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codeName="ThisWorkbook" hidePivotFieldList="1" defaultThemeVersion="124226"/>
  <mc:AlternateContent xmlns:mc="http://schemas.openxmlformats.org/markup-compatibility/2006">
    <mc:Choice Requires="x15">
      <x15ac:absPath xmlns:x15ac="http://schemas.microsoft.com/office/spreadsheetml/2010/11/ac" url="L:\NCRAS\Projects and Functional teams\Early pathway and diagnosis\Routes to Diagnosis\Routes to Diagnosis (analyst folder)\2006-2016 project\Workbooks\"/>
    </mc:Choice>
  </mc:AlternateContent>
  <xr:revisionPtr revIDLastSave="0" documentId="10_ncr:100000_{B0978E40-33CD-43EB-B4CD-941C0C94E0DD}" xr6:coauthVersionLast="31" xr6:coauthVersionMax="31" xr10:uidLastSave="{00000000-0000-0000-0000-000000000000}"/>
  <bookViews>
    <workbookView xWindow="120" yWindow="1575" windowWidth="11595" windowHeight="5880" tabRatio="860" xr2:uid="{00000000-000D-0000-FFFF-FFFF00000000}"/>
  </bookViews>
  <sheets>
    <sheet name="Contents" sheetId="81" r:id="rId1"/>
    <sheet name="Introduction" sheetId="82" r:id="rId2"/>
    <sheet name="Information" sheetId="83" r:id="rId3"/>
    <sheet name="EP by route - Overall" sheetId="66" r:id="rId4"/>
    <sheet name="EP by route - by year" sheetId="87" r:id="rId5"/>
    <sheet name="EP by route - Age groups" sheetId="68" r:id="rId6"/>
    <sheet name="EP by route -age 0-24" sheetId="69" r:id="rId7"/>
    <sheet name="EP by route - Sites by CAL" sheetId="91" r:id="rId8"/>
    <sheet name="Inc. by route - Sites by CAL" sheetId="30" r:id="rId9"/>
    <sheet name="Inc. by route - CALs by Site" sheetId="6" r:id="rId10"/>
    <sheet name="Inc. by route - CALs by year" sheetId="90" r:id="rId11"/>
    <sheet name="EP overall data" sheetId="86" state="veryHidden" r:id="rId12"/>
    <sheet name="EP Age data" sheetId="64" state="veryHidden" r:id="rId13"/>
    <sheet name="EP CTYA data" sheetId="85" state="veryHidden" r:id="rId14"/>
    <sheet name="CAL data" sheetId="29" state="veryHidden" r:id="rId15"/>
    <sheet name="EP CAL data" sheetId="92" state="veryHidden" r:id="rId16"/>
    <sheet name="Route by CCG" sheetId="76" r:id="rId17"/>
    <sheet name="CCG data" sheetId="88" state="veryHidden" r:id="rId18"/>
    <sheet name="Outliers" sheetId="89" state="veryHidden" r:id="rId19"/>
    <sheet name="Stage" sheetId="96" r:id="rId20"/>
    <sheet name="Stage data" sheetId="94" state="veryHidden" r:id="rId21"/>
    <sheet name="Hide Selection" sheetId="84" state="hidden" r:id="rId22"/>
  </sheets>
  <externalReferences>
    <externalReference r:id="rId23"/>
  </externalReferences>
  <definedNames>
    <definedName name="_xlnm._FilterDatabase" localSheetId="14" hidden="1">'CAL data'!$A$3:$AB$814</definedName>
    <definedName name="_xlnm._FilterDatabase" localSheetId="17" hidden="1">'CCG data'!$A$3:$AD$1064</definedName>
    <definedName name="_xlnm._FilterDatabase" localSheetId="12" hidden="1">'EP Age data'!$A$3:$P$405</definedName>
    <definedName name="_xlnm._FilterDatabase" localSheetId="15" hidden="1">'EP CAL data'!$A$3:$T$588</definedName>
    <definedName name="_xlnm._FilterDatabase" localSheetId="11" hidden="1">'EP overall data'!$A$3:$W$568</definedName>
    <definedName name="_xlnm._FilterDatabase" localSheetId="21" hidden="1">'Hide Selection'!$L$2:$L$115</definedName>
    <definedName name="cancersites" localSheetId="3">#REF!</definedName>
    <definedName name="cancersites" localSheetId="7">#REF!</definedName>
    <definedName name="cancersites" localSheetId="15">#REF!</definedName>
    <definedName name="cancersites" localSheetId="21">'Hide Selection'!$D$2:$D$43</definedName>
    <definedName name="cancersites" localSheetId="10">'[1]Hide Selection'!$D$2:$D$44</definedName>
    <definedName name="cancersites" localSheetId="19">#REF!</definedName>
    <definedName name="cancersites">#REF!</definedName>
    <definedName name="ethnicity" localSheetId="7">#REF!</definedName>
    <definedName name="ethnicity" localSheetId="15">#REF!</definedName>
    <definedName name="ethnicity" localSheetId="21">'Hide Selection'!$I$2:$I$6</definedName>
    <definedName name="ethnicity" localSheetId="19">#REF!</definedName>
    <definedName name="ethnicity">#REF!</definedName>
    <definedName name="_xlnm.Extract" localSheetId="21">'Hide Selection'!#REF!</definedName>
    <definedName name="surv_month" localSheetId="7">#REF!</definedName>
    <definedName name="surv_month" localSheetId="15">#REF!</definedName>
    <definedName name="surv_month" localSheetId="21">'Hide Selection'!#REF!</definedName>
    <definedName name="surv_month" localSheetId="10">'[1]Hide Selection'!$N$12</definedName>
    <definedName name="surv_month" localSheetId="19">#REF!</definedName>
    <definedName name="surv_month">#REF!</definedName>
    <definedName name="survival" localSheetId="7">#REF!</definedName>
    <definedName name="survival" localSheetId="15">#REF!</definedName>
    <definedName name="survival" localSheetId="21">'Hide Selection'!#REF!</definedName>
    <definedName name="survival" localSheetId="19">#REF!</definedName>
    <definedName name="survival">#REF!</definedName>
    <definedName name="Z_4611C2BB_2855_47D1_8180_05177E376C54_.wvu.PrintArea" localSheetId="5" hidden="1">'EP by route - Age groups'!$A$1:$P$6</definedName>
    <definedName name="Z_4611C2BB_2855_47D1_8180_05177E376C54_.wvu.PrintArea" localSheetId="4" hidden="1">'EP by route - by year'!$A$1:$P$6</definedName>
    <definedName name="Z_4611C2BB_2855_47D1_8180_05177E376C54_.wvu.PrintArea" localSheetId="3" hidden="1">'EP by route - Overall'!$A$1:$P$42</definedName>
    <definedName name="Z_4611C2BB_2855_47D1_8180_05177E376C54_.wvu.PrintArea" localSheetId="7" hidden="1">'EP by route - Sites by CAL'!$A$1:$AC$72</definedName>
    <definedName name="Z_4611C2BB_2855_47D1_8180_05177E376C54_.wvu.PrintArea" localSheetId="6" hidden="1">'EP by route -age 0-24'!$A$1:$P$16</definedName>
    <definedName name="Z_4611C2BB_2855_47D1_8180_05177E376C54_.wvu.PrintArea" localSheetId="9" hidden="1">'Inc. by route - CALs by Site'!$A$1:$AI$74</definedName>
    <definedName name="Z_4611C2BB_2855_47D1_8180_05177E376C54_.wvu.PrintArea" localSheetId="10" hidden="1">'Inc. by route - CALs by year'!$A$1:$X$6</definedName>
    <definedName name="Z_4611C2BB_2855_47D1_8180_05177E376C54_.wvu.PrintArea" localSheetId="8" hidden="1">'Inc. by route - Sites by CAL'!$A$1:$AI$72</definedName>
    <definedName name="Z_4611C2BB_2855_47D1_8180_05177E376C54_.wvu.PrintArea" localSheetId="16" hidden="1">'Route by CCG'!$A$1:$AF$74</definedName>
    <definedName name="Z_4611C2BB_2855_47D1_8180_05177E376C54_.wvu.PrintArea" localSheetId="19" hidden="1">Stage!$A$1:$Q$6</definedName>
    <definedName name="Z_7DCD1B54_9EC3_4A1D_8C85_3B1D59C71ADF_.wvu.PrintArea" localSheetId="5" hidden="1">'EP by route - Age groups'!$A$1:$P$6</definedName>
    <definedName name="Z_7DCD1B54_9EC3_4A1D_8C85_3B1D59C71ADF_.wvu.PrintArea" localSheetId="4" hidden="1">'EP by route - by year'!$A$1:$P$6</definedName>
    <definedName name="Z_7DCD1B54_9EC3_4A1D_8C85_3B1D59C71ADF_.wvu.PrintArea" localSheetId="3" hidden="1">'EP by route - Overall'!$A$1:$P$42</definedName>
    <definedName name="Z_7DCD1B54_9EC3_4A1D_8C85_3B1D59C71ADF_.wvu.PrintArea" localSheetId="7" hidden="1">'EP by route - Sites by CAL'!$A$1:$AC$72</definedName>
    <definedName name="Z_7DCD1B54_9EC3_4A1D_8C85_3B1D59C71ADF_.wvu.PrintArea" localSheetId="6" hidden="1">'EP by route -age 0-24'!$A$1:$P$16</definedName>
    <definedName name="Z_7DCD1B54_9EC3_4A1D_8C85_3B1D59C71ADF_.wvu.PrintArea" localSheetId="9" hidden="1">'Inc. by route - CALs by Site'!$A$1:$AI$74</definedName>
    <definedName name="Z_7DCD1B54_9EC3_4A1D_8C85_3B1D59C71ADF_.wvu.PrintArea" localSheetId="10" hidden="1">'Inc. by route - CALs by year'!$A$1:$X$6</definedName>
    <definedName name="Z_7DCD1B54_9EC3_4A1D_8C85_3B1D59C71ADF_.wvu.PrintArea" localSheetId="8" hidden="1">'Inc. by route - Sites by CAL'!$A$1:$AI$72</definedName>
    <definedName name="Z_7DCD1B54_9EC3_4A1D_8C85_3B1D59C71ADF_.wvu.PrintArea" localSheetId="16" hidden="1">'Route by CCG'!$A$1:$AF$74</definedName>
    <definedName name="Z_7DCD1B54_9EC3_4A1D_8C85_3B1D59C71ADF_.wvu.PrintArea" localSheetId="19" hidden="1">Stage!$A$1:$Q$6</definedName>
  </definedNames>
  <calcPr calcId="179017"/>
  <customWorkbookViews>
    <customWorkbookView name="J Shelton - Personal View" guid="{4611C2BB-2855-47D1-8180-05177E376C54}" mergeInterval="0" personalView="1" maximized="1" xWindow="1" yWindow="1" windowWidth="1596" windowHeight="670" tabRatio="962" activeSheetId="1"/>
    <customWorkbookView name="smcphail - Personal View" guid="{7DCD1B54-9EC3-4A1D-8C85-3B1D59C71ADF}" mergeInterval="0" personalView="1" maximized="1" xWindow="1" yWindow="1" windowWidth="1148" windowHeight="523" tabRatio="962" activeSheetId="1"/>
  </customWorkbookViews>
  <fileRecoveryPr autoRecover="0"/>
</workbook>
</file>

<file path=xl/calcChain.xml><?xml version="1.0" encoding="utf-8"?>
<calcChain xmlns="http://schemas.openxmlformats.org/spreadsheetml/2006/main">
  <c r="M9" i="84" l="1"/>
  <c r="R2" i="84" s="1"/>
  <c r="D2" i="76" s="1"/>
  <c r="O12" i="84" l="1"/>
  <c r="R1" i="84" s="1"/>
  <c r="D6" i="96" l="1"/>
  <c r="F17" i="96" l="1"/>
  <c r="N11" i="96"/>
  <c r="X9" i="96" s="1"/>
  <c r="J9" i="96"/>
  <c r="L13" i="96"/>
  <c r="L7" i="96"/>
  <c r="J15" i="96"/>
  <c r="Q15" i="96"/>
  <c r="Q13" i="96"/>
  <c r="L11" i="96"/>
  <c r="H9" i="96"/>
  <c r="H11" i="96"/>
  <c r="F11" i="96"/>
  <c r="N15" i="96"/>
  <c r="N13" i="96"/>
  <c r="J11" i="96"/>
  <c r="F9" i="96"/>
  <c r="N7" i="96"/>
  <c r="Q17" i="96"/>
  <c r="Q7" i="96"/>
  <c r="J13" i="96"/>
  <c r="L17" i="96"/>
  <c r="H15" i="96"/>
  <c r="H13" i="96"/>
  <c r="Q9" i="96"/>
  <c r="H7" i="96"/>
  <c r="J17" i="96"/>
  <c r="F15" i="96"/>
  <c r="F13" i="96"/>
  <c r="N9" i="96"/>
  <c r="X8" i="96" s="1"/>
  <c r="F7" i="96"/>
  <c r="H17" i="96"/>
  <c r="Q11" i="96"/>
  <c r="L9" i="96"/>
  <c r="L15" i="96"/>
  <c r="N17" i="96"/>
  <c r="J7" i="96"/>
  <c r="G24" i="84"/>
  <c r="D6" i="91" s="1"/>
  <c r="B63" i="84"/>
  <c r="W7" i="96" l="1"/>
  <c r="V7" i="96"/>
  <c r="V10" i="96"/>
  <c r="W10" i="96"/>
  <c r="V9" i="96"/>
  <c r="V8" i="96"/>
  <c r="W11" i="96"/>
  <c r="V11" i="96"/>
  <c r="W8" i="96"/>
  <c r="W9" i="96"/>
  <c r="P17" i="96"/>
  <c r="H18" i="96"/>
  <c r="I18" i="96"/>
  <c r="K12" i="96"/>
  <c r="AD9" i="96" s="1"/>
  <c r="J12" i="96"/>
  <c r="AC9" i="96" s="1"/>
  <c r="K16" i="96"/>
  <c r="AD11" i="96" s="1"/>
  <c r="J16" i="96"/>
  <c r="AC11" i="96" s="1"/>
  <c r="O16" i="96"/>
  <c r="AH11" i="96" s="1"/>
  <c r="N16" i="96"/>
  <c r="AG11" i="96" s="1"/>
  <c r="J8" i="96"/>
  <c r="AC7" i="96" s="1"/>
  <c r="K8" i="96"/>
  <c r="AD7" i="96" s="1"/>
  <c r="G12" i="96"/>
  <c r="Z9" i="96" s="1"/>
  <c r="F12" i="96"/>
  <c r="Y9" i="96" s="1"/>
  <c r="P11" i="96"/>
  <c r="M14" i="96"/>
  <c r="AF10" i="96" s="1"/>
  <c r="L14" i="96"/>
  <c r="AE10" i="96" s="1"/>
  <c r="O18" i="96"/>
  <c r="N18" i="96"/>
  <c r="G16" i="96"/>
  <c r="Z11" i="96" s="1"/>
  <c r="F16" i="96"/>
  <c r="Y11" i="96" s="1"/>
  <c r="P15" i="96"/>
  <c r="H12" i="96"/>
  <c r="AA9" i="96" s="1"/>
  <c r="I12" i="96"/>
  <c r="AB9" i="96" s="1"/>
  <c r="K10" i="96"/>
  <c r="J10" i="96"/>
  <c r="AC8" i="96" s="1"/>
  <c r="H16" i="96"/>
  <c r="AA11" i="96" s="1"/>
  <c r="I16" i="96"/>
  <c r="AB11" i="96" s="1"/>
  <c r="M18" i="96"/>
  <c r="L18" i="96"/>
  <c r="G14" i="96"/>
  <c r="Z10" i="96" s="1"/>
  <c r="F14" i="96"/>
  <c r="Y10" i="96" s="1"/>
  <c r="P13" i="96"/>
  <c r="M16" i="96"/>
  <c r="AF11" i="96" s="1"/>
  <c r="L16" i="96"/>
  <c r="AE11" i="96" s="1"/>
  <c r="J18" i="96"/>
  <c r="K18" i="96"/>
  <c r="I10" i="96"/>
  <c r="AB8" i="96" s="1"/>
  <c r="H10" i="96"/>
  <c r="AA8" i="96" s="1"/>
  <c r="O12" i="96"/>
  <c r="AH9" i="96" s="1"/>
  <c r="N12" i="96"/>
  <c r="AG9" i="96" s="1"/>
  <c r="G10" i="96"/>
  <c r="Z8" i="96" s="1"/>
  <c r="F10" i="96"/>
  <c r="Y8" i="96" s="1"/>
  <c r="P9" i="96"/>
  <c r="I14" i="96"/>
  <c r="AB10" i="96" s="1"/>
  <c r="H14" i="96"/>
  <c r="AA10" i="96" s="1"/>
  <c r="G8" i="96"/>
  <c r="Z7" i="96" s="1"/>
  <c r="F8" i="96"/>
  <c r="Y7" i="96" s="1"/>
  <c r="O14" i="96"/>
  <c r="AH10" i="96" s="1"/>
  <c r="N14" i="96"/>
  <c r="AG10" i="96" s="1"/>
  <c r="O10" i="96"/>
  <c r="AH8" i="96" s="1"/>
  <c r="N10" i="96"/>
  <c r="AG8" i="96" s="1"/>
  <c r="M8" i="96"/>
  <c r="AF7" i="96" s="1"/>
  <c r="L8" i="96"/>
  <c r="AE7" i="96" s="1"/>
  <c r="J14" i="96"/>
  <c r="AC10" i="96" s="1"/>
  <c r="K14" i="96"/>
  <c r="T7" i="96"/>
  <c r="U10" i="96"/>
  <c r="U11" i="96"/>
  <c r="M10" i="96"/>
  <c r="AF8" i="96" s="1"/>
  <c r="L10" i="96"/>
  <c r="AE8" i="96" s="1"/>
  <c r="I8" i="96"/>
  <c r="AB7" i="96" s="1"/>
  <c r="H8" i="96"/>
  <c r="AA7" i="96" s="1"/>
  <c r="N8" i="96"/>
  <c r="AG7" i="96" s="1"/>
  <c r="O8" i="96"/>
  <c r="AH7" i="96" s="1"/>
  <c r="M12" i="96"/>
  <c r="AF9" i="96" s="1"/>
  <c r="L12" i="96"/>
  <c r="AE9" i="96" s="1"/>
  <c r="G18" i="96"/>
  <c r="F18" i="96"/>
  <c r="T10" i="96"/>
  <c r="X7" i="96"/>
  <c r="U7" i="96"/>
  <c r="X10" i="96"/>
  <c r="T8" i="96"/>
  <c r="P7" i="96"/>
  <c r="T9" i="96"/>
  <c r="X11" i="96"/>
  <c r="U9" i="96"/>
  <c r="U8" i="96"/>
  <c r="T11" i="96"/>
  <c r="P65" i="91"/>
  <c r="P45" i="91"/>
  <c r="H79" i="91"/>
  <c r="H80" i="91" s="1"/>
  <c r="H57" i="91"/>
  <c r="I58" i="91" s="1"/>
  <c r="H27" i="91"/>
  <c r="H28" i="91" s="1"/>
  <c r="P69" i="91"/>
  <c r="F47" i="91"/>
  <c r="F48" i="91" s="1"/>
  <c r="F41" i="91"/>
  <c r="G42" i="91" s="1"/>
  <c r="F19" i="91"/>
  <c r="F20" i="91" s="1"/>
  <c r="F13" i="91"/>
  <c r="F14" i="91" s="1"/>
  <c r="P67" i="91"/>
  <c r="F27" i="91"/>
  <c r="G28" i="91" s="1"/>
  <c r="N67" i="91"/>
  <c r="N35" i="91"/>
  <c r="J57" i="91"/>
  <c r="K58" i="91" s="1"/>
  <c r="J83" i="91"/>
  <c r="J84" i="91" s="1"/>
  <c r="L75" i="91"/>
  <c r="L76" i="91" s="1"/>
  <c r="L69" i="91"/>
  <c r="M70" i="91" s="1"/>
  <c r="P15" i="91"/>
  <c r="H13" i="91"/>
  <c r="I14" i="91" s="1"/>
  <c r="H41" i="91"/>
  <c r="H42" i="91" s="1"/>
  <c r="J75" i="91"/>
  <c r="K76" i="91" s="1"/>
  <c r="N65" i="91"/>
  <c r="H19" i="91"/>
  <c r="H20" i="91" s="1"/>
  <c r="F53" i="91"/>
  <c r="G54" i="91" s="1"/>
  <c r="F79" i="91"/>
  <c r="F80" i="91" s="1"/>
  <c r="P13" i="91"/>
  <c r="L29" i="91"/>
  <c r="M30" i="91" s="1"/>
  <c r="J61" i="91"/>
  <c r="K62" i="91" s="1"/>
  <c r="L83" i="91"/>
  <c r="L84" i="91" s="1"/>
  <c r="P47" i="91"/>
  <c r="J11" i="91"/>
  <c r="K12" i="91" s="1"/>
  <c r="H39" i="91"/>
  <c r="I40" i="91" s="1"/>
  <c r="L61" i="91"/>
  <c r="M62" i="91" s="1"/>
  <c r="N33" i="91"/>
  <c r="L7" i="91"/>
  <c r="H15" i="91"/>
  <c r="I16" i="91" s="1"/>
  <c r="H43" i="91"/>
  <c r="L51" i="91"/>
  <c r="F65" i="91"/>
  <c r="G66" i="91" s="1"/>
  <c r="H71" i="91"/>
  <c r="J77" i="91"/>
  <c r="K78" i="91" s="1"/>
  <c r="H85" i="91"/>
  <c r="N21" i="91"/>
  <c r="N53" i="91"/>
  <c r="N85" i="91"/>
  <c r="P33" i="91"/>
  <c r="P63" i="91"/>
  <c r="J15" i="91"/>
  <c r="L21" i="91"/>
  <c r="M22" i="91" s="1"/>
  <c r="L35" i="91"/>
  <c r="J43" i="91"/>
  <c r="K44" i="91" s="1"/>
  <c r="L49" i="91"/>
  <c r="H65" i="91"/>
  <c r="H66" i="91" s="1"/>
  <c r="J71" i="91"/>
  <c r="L77" i="91"/>
  <c r="M78" i="91" s="1"/>
  <c r="J85" i="91"/>
  <c r="F89" i="91"/>
  <c r="N23" i="91"/>
  <c r="N55" i="91"/>
  <c r="N87" i="91"/>
  <c r="P35" i="91"/>
  <c r="P89" i="91"/>
  <c r="P73" i="91"/>
  <c r="P57" i="91"/>
  <c r="P41" i="91"/>
  <c r="P25" i="91"/>
  <c r="P9" i="91"/>
  <c r="N77" i="91"/>
  <c r="N61" i="91"/>
  <c r="N45" i="91"/>
  <c r="N29" i="91"/>
  <c r="N13" i="91"/>
  <c r="L89" i="91"/>
  <c r="M90" i="91" s="1"/>
  <c r="F83" i="91"/>
  <c r="F84" i="91" s="1"/>
  <c r="F81" i="91"/>
  <c r="F75" i="91"/>
  <c r="J73" i="91"/>
  <c r="H69" i="91"/>
  <c r="L67" i="91"/>
  <c r="J63" i="91"/>
  <c r="J64" i="91" s="1"/>
  <c r="F61" i="91"/>
  <c r="F59" i="91"/>
  <c r="F60" i="91" s="1"/>
  <c r="J55" i="91"/>
  <c r="H49" i="91"/>
  <c r="I50" i="91" s="1"/>
  <c r="J47" i="91"/>
  <c r="H45" i="91"/>
  <c r="I46" i="91" s="1"/>
  <c r="F37" i="91"/>
  <c r="H35" i="91"/>
  <c r="H33" i="91"/>
  <c r="H34" i="91" s="1"/>
  <c r="J31" i="91"/>
  <c r="H29" i="91"/>
  <c r="I30" i="91" s="1"/>
  <c r="F23" i="91"/>
  <c r="H21" i="91"/>
  <c r="L19" i="91"/>
  <c r="J17" i="91"/>
  <c r="F11" i="91"/>
  <c r="F9" i="91"/>
  <c r="G10" i="91" s="1"/>
  <c r="P87" i="91"/>
  <c r="P71" i="91"/>
  <c r="P55" i="91"/>
  <c r="P39" i="91"/>
  <c r="P23" i="91"/>
  <c r="P7" i="91"/>
  <c r="N75" i="91"/>
  <c r="N59" i="91"/>
  <c r="N43" i="91"/>
  <c r="N27" i="91"/>
  <c r="N11" i="91"/>
  <c r="J89" i="91"/>
  <c r="L87" i="91"/>
  <c r="M88" i="91" s="1"/>
  <c r="H73" i="91"/>
  <c r="F69" i="91"/>
  <c r="J67" i="91"/>
  <c r="L65" i="91"/>
  <c r="H63" i="91"/>
  <c r="I64" i="91" s="1"/>
  <c r="H55" i="91"/>
  <c r="F49" i="91"/>
  <c r="H47" i="91"/>
  <c r="I48" i="91" s="1"/>
  <c r="F45" i="91"/>
  <c r="L43" i="91"/>
  <c r="L41" i="91"/>
  <c r="F35" i="91"/>
  <c r="G36" i="91" s="1"/>
  <c r="F33" i="91"/>
  <c r="G34" i="91" s="1"/>
  <c r="H31" i="91"/>
  <c r="I32" i="91" s="1"/>
  <c r="F29" i="91"/>
  <c r="L27" i="91"/>
  <c r="F21" i="91"/>
  <c r="J19" i="91"/>
  <c r="H17" i="91"/>
  <c r="H18" i="91" s="1"/>
  <c r="L15" i="91"/>
  <c r="L13" i="91"/>
  <c r="P75" i="91"/>
  <c r="P59" i="91"/>
  <c r="P43" i="91"/>
  <c r="P27" i="91"/>
  <c r="P11" i="91"/>
  <c r="N79" i="91"/>
  <c r="N63" i="91"/>
  <c r="N47" i="91"/>
  <c r="N31" i="91"/>
  <c r="N15" i="91"/>
  <c r="H83" i="91"/>
  <c r="H81" i="91"/>
  <c r="I82" i="91" s="1"/>
  <c r="H75" i="91"/>
  <c r="L73" i="91"/>
  <c r="M74" i="91" s="1"/>
  <c r="J69" i="91"/>
  <c r="L63" i="91"/>
  <c r="H61" i="91"/>
  <c r="I62" i="91" s="1"/>
  <c r="H59" i="91"/>
  <c r="F57" i="91"/>
  <c r="L55" i="91"/>
  <c r="M56" i="91" s="1"/>
  <c r="F51" i="91"/>
  <c r="F52" i="91" s="1"/>
  <c r="J49" i="91"/>
  <c r="L47" i="91"/>
  <c r="J45" i="91"/>
  <c r="J46" i="91" s="1"/>
  <c r="F39" i="91"/>
  <c r="H37" i="91"/>
  <c r="J35" i="91"/>
  <c r="J33" i="91"/>
  <c r="L31" i="91"/>
  <c r="J29" i="91"/>
  <c r="J30" i="91" s="1"/>
  <c r="H23" i="91"/>
  <c r="J21" i="91"/>
  <c r="J22" i="91" s="1"/>
  <c r="L17" i="91"/>
  <c r="H11" i="91"/>
  <c r="H9" i="91"/>
  <c r="I10" i="91" s="1"/>
  <c r="P85" i="91"/>
  <c r="P37" i="91"/>
  <c r="P21" i="91"/>
  <c r="N89" i="91"/>
  <c r="N73" i="91"/>
  <c r="N57" i="91"/>
  <c r="N41" i="91"/>
  <c r="N25" i="91"/>
  <c r="N9" i="91"/>
  <c r="H89" i="91"/>
  <c r="J87" i="91"/>
  <c r="L85" i="91"/>
  <c r="M86" i="91" s="1"/>
  <c r="F73" i="91"/>
  <c r="L71" i="91"/>
  <c r="M72" i="91" s="1"/>
  <c r="H67" i="91"/>
  <c r="J65" i="91"/>
  <c r="F63" i="91"/>
  <c r="F64" i="91" s="1"/>
  <c r="L11" i="91"/>
  <c r="J13" i="91"/>
  <c r="J14" i="91" s="1"/>
  <c r="F25" i="91"/>
  <c r="G26" i="91" s="1"/>
  <c r="J27" i="91"/>
  <c r="K28" i="91" s="1"/>
  <c r="L33" i="91"/>
  <c r="J39" i="91"/>
  <c r="K40" i="91" s="1"/>
  <c r="J41" i="91"/>
  <c r="H53" i="91"/>
  <c r="F55" i="91"/>
  <c r="L57" i="91"/>
  <c r="L58" i="91" s="1"/>
  <c r="J79" i="91"/>
  <c r="J80" i="91" s="1"/>
  <c r="F87" i="91"/>
  <c r="N37" i="91"/>
  <c r="N69" i="91"/>
  <c r="P17" i="91"/>
  <c r="P49" i="91"/>
  <c r="P77" i="91"/>
  <c r="P79" i="91"/>
  <c r="H7" i="91"/>
  <c r="J9" i="91"/>
  <c r="F17" i="91"/>
  <c r="G18" i="91" s="1"/>
  <c r="J23" i="91"/>
  <c r="K24" i="91" s="1"/>
  <c r="J25" i="91"/>
  <c r="F31" i="91"/>
  <c r="J37" i="91"/>
  <c r="K38" i="91" s="1"/>
  <c r="H51" i="91"/>
  <c r="L53" i="91"/>
  <c r="M54" i="91" s="1"/>
  <c r="J59" i="91"/>
  <c r="K60" i="91" s="1"/>
  <c r="F77" i="91"/>
  <c r="J81" i="91"/>
  <c r="N17" i="91"/>
  <c r="N49" i="91"/>
  <c r="N81" i="91"/>
  <c r="P29" i="91"/>
  <c r="P53" i="91"/>
  <c r="P81" i="91"/>
  <c r="F7" i="91"/>
  <c r="H25" i="91"/>
  <c r="L39" i="91"/>
  <c r="M40" i="91" s="1"/>
  <c r="J53" i="91"/>
  <c r="F67" i="91"/>
  <c r="F68" i="91" s="1"/>
  <c r="L79" i="91"/>
  <c r="H87" i="91"/>
  <c r="N7" i="91"/>
  <c r="N39" i="91"/>
  <c r="N71" i="91"/>
  <c r="P19" i="91"/>
  <c r="P51" i="91"/>
  <c r="J7" i="91"/>
  <c r="K8" i="91" s="1"/>
  <c r="L9" i="91"/>
  <c r="F15" i="91"/>
  <c r="L23" i="91"/>
  <c r="M24" i="91" s="1"/>
  <c r="L25" i="91"/>
  <c r="L37" i="91"/>
  <c r="M38" i="91" s="1"/>
  <c r="F43" i="91"/>
  <c r="L45" i="91"/>
  <c r="J51" i="91"/>
  <c r="L59" i="91"/>
  <c r="L60" i="91" s="1"/>
  <c r="F71" i="91"/>
  <c r="H77" i="91"/>
  <c r="L81" i="91"/>
  <c r="F85" i="91"/>
  <c r="G86" i="91" s="1"/>
  <c r="N19" i="91"/>
  <c r="N51" i="91"/>
  <c r="N83" i="91"/>
  <c r="P31" i="91"/>
  <c r="P61" i="91"/>
  <c r="P83" i="91"/>
  <c r="AD10" i="96" l="1"/>
  <c r="AD8" i="96"/>
  <c r="K14" i="91"/>
  <c r="H14" i="91"/>
  <c r="F28" i="91"/>
  <c r="M60" i="91"/>
  <c r="J62" i="91"/>
  <c r="L30" i="91"/>
  <c r="H58" i="91"/>
  <c r="H16" i="91"/>
  <c r="I42" i="91"/>
  <c r="G20" i="91"/>
  <c r="H40" i="91"/>
  <c r="M76" i="91"/>
  <c r="J76" i="91"/>
  <c r="I66" i="91"/>
  <c r="I28" i="91"/>
  <c r="L88" i="91"/>
  <c r="F36" i="91"/>
  <c r="F18" i="91"/>
  <c r="J40" i="91"/>
  <c r="F54" i="91"/>
  <c r="M84" i="91"/>
  <c r="H46" i="91"/>
  <c r="G80" i="91"/>
  <c r="G60" i="91"/>
  <c r="I80" i="91"/>
  <c r="L56" i="91"/>
  <c r="L70" i="91"/>
  <c r="J78" i="91"/>
  <c r="H82" i="91"/>
  <c r="G64" i="91"/>
  <c r="F42" i="91"/>
  <c r="J12" i="91"/>
  <c r="H10" i="91"/>
  <c r="K84" i="91"/>
  <c r="H48" i="91"/>
  <c r="K80" i="91"/>
  <c r="G14" i="91"/>
  <c r="J38" i="91"/>
  <c r="G52" i="91"/>
  <c r="J24" i="91"/>
  <c r="G48" i="91"/>
  <c r="G68" i="91"/>
  <c r="J60" i="91"/>
  <c r="J58" i="91"/>
  <c r="J44" i="91"/>
  <c r="K64" i="91"/>
  <c r="L74" i="91"/>
  <c r="L62" i="91"/>
  <c r="I18" i="91"/>
  <c r="I20" i="91"/>
  <c r="F66" i="91"/>
  <c r="F10" i="91"/>
  <c r="F26" i="91"/>
  <c r="L22" i="91"/>
  <c r="F44" i="91"/>
  <c r="G44" i="91"/>
  <c r="G40" i="91"/>
  <c r="F40" i="91"/>
  <c r="H72" i="91"/>
  <c r="I72" i="91"/>
  <c r="I52" i="91"/>
  <c r="H52" i="91"/>
  <c r="L64" i="91"/>
  <c r="M64" i="91"/>
  <c r="K72" i="91"/>
  <c r="J72" i="91"/>
  <c r="K50" i="91"/>
  <c r="J50" i="91"/>
  <c r="H44" i="91"/>
  <c r="I44" i="91"/>
  <c r="F72" i="91"/>
  <c r="G72" i="91"/>
  <c r="F16" i="91"/>
  <c r="G16" i="91"/>
  <c r="H88" i="91"/>
  <c r="I88" i="91"/>
  <c r="F8" i="91"/>
  <c r="G8" i="91"/>
  <c r="K26" i="91"/>
  <c r="J26" i="91"/>
  <c r="L12" i="91"/>
  <c r="M12" i="91"/>
  <c r="H90" i="91"/>
  <c r="I90" i="91"/>
  <c r="L32" i="91"/>
  <c r="M32" i="91"/>
  <c r="I76" i="91"/>
  <c r="H76" i="91"/>
  <c r="J20" i="91"/>
  <c r="K20" i="91"/>
  <c r="M44" i="91"/>
  <c r="L44" i="91"/>
  <c r="F70" i="91"/>
  <c r="G70" i="91"/>
  <c r="F12" i="91"/>
  <c r="G12" i="91"/>
  <c r="I36" i="91"/>
  <c r="H36" i="91"/>
  <c r="M50" i="91"/>
  <c r="L50" i="91"/>
  <c r="H8" i="91"/>
  <c r="I8" i="91"/>
  <c r="M18" i="91"/>
  <c r="L18" i="91"/>
  <c r="J28" i="91"/>
  <c r="G74" i="91"/>
  <c r="F74" i="91"/>
  <c r="M14" i="91"/>
  <c r="L14" i="91"/>
  <c r="G82" i="91"/>
  <c r="F82" i="91"/>
  <c r="F34" i="91"/>
  <c r="H24" i="91"/>
  <c r="I24" i="91"/>
  <c r="L16" i="91"/>
  <c r="M16" i="91"/>
  <c r="L54" i="91"/>
  <c r="J88" i="91"/>
  <c r="K88" i="91"/>
  <c r="L90" i="91"/>
  <c r="H32" i="91"/>
  <c r="G84" i="91"/>
  <c r="M58" i="91"/>
  <c r="L40" i="91"/>
  <c r="H62" i="91"/>
  <c r="L10" i="91"/>
  <c r="M10" i="91"/>
  <c r="L80" i="91"/>
  <c r="M80" i="91"/>
  <c r="K82" i="91"/>
  <c r="J82" i="91"/>
  <c r="F88" i="91"/>
  <c r="G88" i="91"/>
  <c r="K42" i="91"/>
  <c r="J42" i="91"/>
  <c r="K34" i="91"/>
  <c r="J34" i="91"/>
  <c r="F22" i="91"/>
  <c r="G22" i="91"/>
  <c r="G46" i="91"/>
  <c r="F46" i="91"/>
  <c r="I74" i="91"/>
  <c r="H74" i="91"/>
  <c r="K18" i="91"/>
  <c r="J18" i="91"/>
  <c r="F38" i="91"/>
  <c r="G38" i="91"/>
  <c r="M68" i="91"/>
  <c r="L68" i="91"/>
  <c r="M8" i="91"/>
  <c r="L8" i="91"/>
  <c r="H56" i="91"/>
  <c r="I56" i="91"/>
  <c r="G24" i="91"/>
  <c r="F24" i="91"/>
  <c r="K86" i="91"/>
  <c r="J86" i="91"/>
  <c r="K56" i="91"/>
  <c r="J56" i="91"/>
  <c r="M82" i="91"/>
  <c r="L82" i="91"/>
  <c r="F56" i="91"/>
  <c r="G56" i="91"/>
  <c r="L48" i="91"/>
  <c r="M48" i="91"/>
  <c r="K32" i="91"/>
  <c r="J32" i="91"/>
  <c r="L52" i="91"/>
  <c r="M52" i="91"/>
  <c r="I78" i="91"/>
  <c r="H78" i="91"/>
  <c r="H26" i="91"/>
  <c r="I26" i="91"/>
  <c r="F32" i="91"/>
  <c r="G32" i="91"/>
  <c r="L42" i="91"/>
  <c r="M42" i="91"/>
  <c r="G62" i="91"/>
  <c r="F62" i="91"/>
  <c r="F86" i="91"/>
  <c r="L24" i="91"/>
  <c r="H50" i="91"/>
  <c r="H64" i="91"/>
  <c r="L78" i="91"/>
  <c r="I34" i="91"/>
  <c r="J52" i="91"/>
  <c r="K52" i="91"/>
  <c r="G78" i="91"/>
  <c r="F78" i="91"/>
  <c r="K66" i="91"/>
  <c r="J66" i="91"/>
  <c r="J36" i="91"/>
  <c r="K36" i="91"/>
  <c r="G58" i="91"/>
  <c r="F58" i="91"/>
  <c r="I84" i="91"/>
  <c r="H84" i="91"/>
  <c r="M28" i="91"/>
  <c r="L28" i="91"/>
  <c r="M20" i="91"/>
  <c r="L20" i="91"/>
  <c r="I70" i="91"/>
  <c r="H70" i="91"/>
  <c r="M36" i="91"/>
  <c r="L36" i="91"/>
  <c r="I86" i="91"/>
  <c r="H86" i="91"/>
  <c r="F76" i="91"/>
  <c r="G76" i="91"/>
  <c r="J16" i="91"/>
  <c r="K16" i="91"/>
  <c r="L72" i="91"/>
  <c r="K46" i="91"/>
  <c r="K22" i="91"/>
  <c r="L26" i="91"/>
  <c r="M26" i="91"/>
  <c r="K70" i="91"/>
  <c r="J70" i="91"/>
  <c r="L66" i="91"/>
  <c r="M66" i="91"/>
  <c r="L86" i="91"/>
  <c r="I54" i="91"/>
  <c r="H54" i="91"/>
  <c r="J68" i="91"/>
  <c r="K68" i="91"/>
  <c r="K30" i="91"/>
  <c r="L38" i="91"/>
  <c r="H30" i="91"/>
  <c r="J8" i="91"/>
  <c r="M46" i="91"/>
  <c r="L46" i="91"/>
  <c r="K54" i="91"/>
  <c r="J54" i="91"/>
  <c r="J10" i="91"/>
  <c r="K10" i="91"/>
  <c r="L34" i="91"/>
  <c r="M34" i="91"/>
  <c r="H68" i="91"/>
  <c r="I68" i="91"/>
  <c r="I12" i="91"/>
  <c r="H12" i="91"/>
  <c r="I38" i="91"/>
  <c r="H38" i="91"/>
  <c r="I60" i="91"/>
  <c r="H60" i="91"/>
  <c r="F30" i="91"/>
  <c r="G30" i="91"/>
  <c r="G50" i="91"/>
  <c r="F50" i="91"/>
  <c r="K90" i="91"/>
  <c r="J90" i="91"/>
  <c r="I22" i="91"/>
  <c r="H22" i="91"/>
  <c r="J48" i="91"/>
  <c r="K48" i="91"/>
  <c r="K74" i="91"/>
  <c r="J74" i="91"/>
  <c r="G90" i="91"/>
  <c r="F90" i="91"/>
  <c r="K18" i="84"/>
  <c r="D6" i="90" s="1"/>
  <c r="F39" i="69"/>
  <c r="G40" i="69" s="1"/>
  <c r="F43" i="69"/>
  <c r="F44" i="69" s="1"/>
  <c r="F25" i="69"/>
  <c r="G26" i="69" s="1"/>
  <c r="F27" i="69"/>
  <c r="G28" i="69" s="1"/>
  <c r="F35" i="69"/>
  <c r="G36" i="69" s="1"/>
  <c r="F33" i="69"/>
  <c r="F37" i="69"/>
  <c r="F38" i="69" s="1"/>
  <c r="F41" i="69"/>
  <c r="F9" i="69"/>
  <c r="F10" i="69" s="1"/>
  <c r="F13" i="69"/>
  <c r="F21" i="69"/>
  <c r="G22" i="69" s="1"/>
  <c r="F19" i="69"/>
  <c r="G20" i="69" s="1"/>
  <c r="F7" i="69"/>
  <c r="F8" i="69" s="1"/>
  <c r="L11" i="69"/>
  <c r="F9" i="66"/>
  <c r="J9" i="66"/>
  <c r="K10" i="66" s="1"/>
  <c r="D8" i="90"/>
  <c r="D47" i="84"/>
  <c r="D6" i="6" s="1"/>
  <c r="I20" i="84"/>
  <c r="D7" i="76"/>
  <c r="L290" i="76" s="1"/>
  <c r="H9" i="69"/>
  <c r="I10" i="69" s="1"/>
  <c r="J7" i="69"/>
  <c r="K8" i="69" s="1"/>
  <c r="J87" i="66"/>
  <c r="K88" i="66" s="1"/>
  <c r="P9" i="66"/>
  <c r="H11" i="69"/>
  <c r="I12" i="69" s="1"/>
  <c r="H27" i="69"/>
  <c r="H28" i="69" s="1"/>
  <c r="H35" i="69"/>
  <c r="I36" i="69" s="1"/>
  <c r="L41" i="69"/>
  <c r="M42" i="69" s="1"/>
  <c r="J31" i="69"/>
  <c r="J32" i="69" s="1"/>
  <c r="J29" i="69"/>
  <c r="J30" i="69" s="1"/>
  <c r="H43" i="69"/>
  <c r="O33" i="69"/>
  <c r="L39" i="69"/>
  <c r="J15" i="69"/>
  <c r="J16" i="69" s="1"/>
  <c r="O27" i="69"/>
  <c r="O25" i="69"/>
  <c r="O43" i="69"/>
  <c r="O21" i="69"/>
  <c r="J13" i="69"/>
  <c r="L31" i="69"/>
  <c r="L32" i="69" s="1"/>
  <c r="L43" i="69"/>
  <c r="H23" i="69"/>
  <c r="H24" i="69" s="1"/>
  <c r="J35" i="69"/>
  <c r="J36" i="69" s="1"/>
  <c r="O23" i="69"/>
  <c r="H19" i="69"/>
  <c r="I20" i="69" s="1"/>
  <c r="H33" i="69"/>
  <c r="H34" i="69" s="1"/>
  <c r="L35" i="69"/>
  <c r="J33" i="69"/>
  <c r="J34" i="69" s="1"/>
  <c r="H17" i="69"/>
  <c r="I18" i="69" s="1"/>
  <c r="F15" i="69"/>
  <c r="F16" i="69" s="1"/>
  <c r="O19" i="69"/>
  <c r="L17" i="69"/>
  <c r="M18" i="69" s="1"/>
  <c r="J37" i="69"/>
  <c r="J17" i="69"/>
  <c r="J18" i="69" s="1"/>
  <c r="H37" i="69"/>
  <c r="H38" i="69" s="1"/>
  <c r="J43" i="69"/>
  <c r="K44" i="69" s="1"/>
  <c r="H7" i="69"/>
  <c r="H8" i="69" s="1"/>
  <c r="L7" i="69"/>
  <c r="M8" i="69" s="1"/>
  <c r="P41" i="69"/>
  <c r="J67" i="66"/>
  <c r="J68" i="66" s="1"/>
  <c r="H37" i="66"/>
  <c r="I38" i="66" s="1"/>
  <c r="F37" i="66"/>
  <c r="F38" i="66" s="1"/>
  <c r="F47" i="66"/>
  <c r="P101" i="66"/>
  <c r="O101" i="66"/>
  <c r="O43" i="66"/>
  <c r="H117" i="66"/>
  <c r="P43" i="69"/>
  <c r="P35" i="69"/>
  <c r="P27" i="69"/>
  <c r="P19" i="69"/>
  <c r="O13" i="69"/>
  <c r="O39" i="69"/>
  <c r="H15" i="69"/>
  <c r="H16" i="69" s="1"/>
  <c r="P39" i="69"/>
  <c r="P31" i="69"/>
  <c r="P23" i="69"/>
  <c r="P15" i="69"/>
  <c r="O35" i="69"/>
  <c r="J41" i="69"/>
  <c r="K42" i="69" s="1"/>
  <c r="H31" i="69"/>
  <c r="I32" i="69" s="1"/>
  <c r="H25" i="69"/>
  <c r="I26" i="69" s="1"/>
  <c r="L29" i="69"/>
  <c r="M30" i="69" s="1"/>
  <c r="L19" i="69"/>
  <c r="M20" i="69" s="1"/>
  <c r="J39" i="69"/>
  <c r="K40" i="69" s="1"/>
  <c r="L21" i="69"/>
  <c r="L22" i="69" s="1"/>
  <c r="P13" i="69"/>
  <c r="P21" i="69"/>
  <c r="P29" i="69"/>
  <c r="P37" i="69"/>
  <c r="P9" i="69"/>
  <c r="P17" i="69"/>
  <c r="P25" i="69"/>
  <c r="P33" i="69"/>
  <c r="L67" i="66"/>
  <c r="M68" i="66" s="1"/>
  <c r="P61" i="66"/>
  <c r="J9" i="69"/>
  <c r="K10" i="69" s="1"/>
  <c r="O81" i="66"/>
  <c r="O7" i="69"/>
  <c r="H9" i="66"/>
  <c r="I10" i="66" s="1"/>
  <c r="F115" i="66"/>
  <c r="F116" i="66" s="1"/>
  <c r="F105" i="66"/>
  <c r="F103" i="66"/>
  <c r="F101" i="66"/>
  <c r="F102" i="66" s="1"/>
  <c r="F95" i="66"/>
  <c r="F96" i="66" s="1"/>
  <c r="F93" i="66"/>
  <c r="F94" i="66" s="1"/>
  <c r="F85" i="66"/>
  <c r="G86" i="66" s="1"/>
  <c r="F27" i="66"/>
  <c r="G28" i="66" s="1"/>
  <c r="F83" i="66"/>
  <c r="G84" i="66" s="1"/>
  <c r="F69" i="66"/>
  <c r="F61" i="66"/>
  <c r="G62" i="66" s="1"/>
  <c r="F53" i="66"/>
  <c r="F54" i="66" s="1"/>
  <c r="F57" i="66"/>
  <c r="G58" i="66" s="1"/>
  <c r="F45" i="66"/>
  <c r="F46" i="66" s="1"/>
  <c r="O9" i="69"/>
  <c r="P7" i="69"/>
  <c r="P31" i="66"/>
  <c r="J15" i="66"/>
  <c r="J16" i="66" s="1"/>
  <c r="P11" i="66"/>
  <c r="P13" i="66"/>
  <c r="P7" i="66"/>
  <c r="J119" i="66"/>
  <c r="P117" i="66"/>
  <c r="P109" i="66"/>
  <c r="P105" i="66"/>
  <c r="P103" i="66"/>
  <c r="J99" i="66"/>
  <c r="P95" i="66"/>
  <c r="P67" i="66"/>
  <c r="P63" i="66"/>
  <c r="P89" i="66"/>
  <c r="J89" i="66"/>
  <c r="J90" i="66" s="1"/>
  <c r="P85" i="66"/>
  <c r="P27" i="66"/>
  <c r="J27" i="66"/>
  <c r="J28" i="66" s="1"/>
  <c r="P79" i="66"/>
  <c r="J75" i="66"/>
  <c r="P73" i="66"/>
  <c r="J73" i="66"/>
  <c r="J74" i="66" s="1"/>
  <c r="J69" i="66"/>
  <c r="J70" i="66" s="1"/>
  <c r="P65" i="66"/>
  <c r="J65" i="66"/>
  <c r="K66" i="66" s="1"/>
  <c r="J59" i="66"/>
  <c r="K60" i="66" s="1"/>
  <c r="J55" i="66"/>
  <c r="K56" i="66" s="1"/>
  <c r="P51" i="66"/>
  <c r="P57" i="66"/>
  <c r="J57" i="66"/>
  <c r="K58" i="66" s="1"/>
  <c r="P45" i="66"/>
  <c r="J45" i="66"/>
  <c r="K46" i="66" s="1"/>
  <c r="J43" i="66"/>
  <c r="K44" i="66" s="1"/>
  <c r="P41" i="66"/>
  <c r="J39" i="66"/>
  <c r="P37" i="66"/>
  <c r="J25" i="66"/>
  <c r="J35" i="66"/>
  <c r="J36" i="66" s="1"/>
  <c r="P33" i="66"/>
  <c r="L9" i="69"/>
  <c r="M10" i="69" s="1"/>
  <c r="F23" i="69"/>
  <c r="F24" i="69" s="1"/>
  <c r="O11" i="69"/>
  <c r="L37" i="69"/>
  <c r="L13" i="69"/>
  <c r="M14" i="69" s="1"/>
  <c r="F11" i="69"/>
  <c r="F17" i="69"/>
  <c r="G18" i="69" s="1"/>
  <c r="O15" i="69"/>
  <c r="F31" i="69"/>
  <c r="L25" i="69"/>
  <c r="M26" i="69" s="1"/>
  <c r="J19" i="69"/>
  <c r="J20" i="69" s="1"/>
  <c r="P11" i="69"/>
  <c r="L15" i="69"/>
  <c r="L16" i="69" s="1"/>
  <c r="H39" i="69"/>
  <c r="H40" i="69" s="1"/>
  <c r="L27" i="69"/>
  <c r="L28" i="69" s="1"/>
  <c r="H13" i="69"/>
  <c r="I14" i="69" s="1"/>
  <c r="J23" i="69"/>
  <c r="O17" i="69"/>
  <c r="O29" i="69"/>
  <c r="J25" i="69"/>
  <c r="H41" i="69"/>
  <c r="H42" i="69" s="1"/>
  <c r="L33" i="69"/>
  <c r="M34" i="69" s="1"/>
  <c r="F29" i="69"/>
  <c r="G30" i="69" s="1"/>
  <c r="J27" i="69"/>
  <c r="J28" i="69" s="1"/>
  <c r="O37" i="69"/>
  <c r="J11" i="69"/>
  <c r="O41" i="69"/>
  <c r="H29" i="69"/>
  <c r="I30" i="69" s="1"/>
  <c r="H21" i="69"/>
  <c r="H22" i="69" s="1"/>
  <c r="O31" i="69"/>
  <c r="L23" i="69"/>
  <c r="J21" i="69"/>
  <c r="J22" i="69" s="1"/>
  <c r="F99" i="66"/>
  <c r="G100" i="66" s="1"/>
  <c r="J113" i="66"/>
  <c r="J114" i="66" s="1"/>
  <c r="P49" i="66"/>
  <c r="P53" i="66"/>
  <c r="O79" i="66"/>
  <c r="O69" i="66"/>
  <c r="H107" i="66"/>
  <c r="I108" i="66" s="1"/>
  <c r="O57" i="66"/>
  <c r="H99" i="66"/>
  <c r="H100" i="66" s="1"/>
  <c r="H25" i="66"/>
  <c r="I26" i="66" s="1"/>
  <c r="O73" i="66"/>
  <c r="O39" i="66"/>
  <c r="H67" i="66"/>
  <c r="H68" i="66" s="1"/>
  <c r="L79" i="66"/>
  <c r="M80" i="66" s="1"/>
  <c r="L89" i="66"/>
  <c r="L90" i="66" s="1"/>
  <c r="H29" i="66"/>
  <c r="I30" i="66" s="1"/>
  <c r="J93" i="66"/>
  <c r="J94" i="66" s="1"/>
  <c r="H49" i="66"/>
  <c r="I50" i="66" s="1"/>
  <c r="H77" i="66"/>
  <c r="I78" i="66" s="1"/>
  <c r="J91" i="66"/>
  <c r="K92" i="66" s="1"/>
  <c r="J31" i="66"/>
  <c r="J32" i="66" s="1"/>
  <c r="L47" i="66"/>
  <c r="M48" i="66" s="1"/>
  <c r="H113" i="66"/>
  <c r="I114" i="66" s="1"/>
  <c r="F117" i="66"/>
  <c r="G118" i="66" s="1"/>
  <c r="F39" i="66"/>
  <c r="F40" i="66" s="1"/>
  <c r="H61" i="66"/>
  <c r="I62" i="66" s="1"/>
  <c r="F29" i="66"/>
  <c r="F30" i="66" s="1"/>
  <c r="L39" i="66"/>
  <c r="L40" i="66" s="1"/>
  <c r="L71" i="66"/>
  <c r="M72" i="66" s="1"/>
  <c r="J111" i="66"/>
  <c r="K112" i="66" s="1"/>
  <c r="F71" i="66"/>
  <c r="G72" i="66" s="1"/>
  <c r="H13" i="66"/>
  <c r="H14" i="66" s="1"/>
  <c r="H97" i="66"/>
  <c r="I98" i="66" s="1"/>
  <c r="L41" i="66"/>
  <c r="M42" i="66" s="1"/>
  <c r="P23" i="66"/>
  <c r="L65" i="66"/>
  <c r="M66" i="66" s="1"/>
  <c r="H89" i="66"/>
  <c r="I90" i="66" s="1"/>
  <c r="O49" i="66"/>
  <c r="L75" i="66"/>
  <c r="M76" i="66" s="1"/>
  <c r="L95" i="66"/>
  <c r="M96" i="66" s="1"/>
  <c r="H81" i="66"/>
  <c r="I82" i="66" s="1"/>
  <c r="J11" i="66"/>
  <c r="J12" i="66" s="1"/>
  <c r="L15" i="66"/>
  <c r="M16" i="66" s="1"/>
  <c r="P43" i="66"/>
  <c r="J109" i="66"/>
  <c r="J110" i="66" s="1"/>
  <c r="H83" i="66"/>
  <c r="H84" i="66" s="1"/>
  <c r="L111" i="66"/>
  <c r="M112" i="66" s="1"/>
  <c r="O113" i="66"/>
  <c r="H69" i="66"/>
  <c r="I70" i="66" s="1"/>
  <c r="H35" i="66"/>
  <c r="H36" i="66" s="1"/>
  <c r="J81" i="66"/>
  <c r="J82" i="66" s="1"/>
  <c r="F55" i="66"/>
  <c r="G56" i="66" s="1"/>
  <c r="F87" i="66"/>
  <c r="F88" i="66" s="1"/>
  <c r="P21" i="66"/>
  <c r="F43" i="66"/>
  <c r="G44" i="66" s="1"/>
  <c r="L37" i="66"/>
  <c r="L38" i="66" s="1"/>
  <c r="O37" i="66"/>
  <c r="O87" i="66"/>
  <c r="L27" i="66"/>
  <c r="M28" i="66" s="1"/>
  <c r="L19" i="66"/>
  <c r="L20" i="66" s="1"/>
  <c r="H119" i="66"/>
  <c r="I120" i="66" s="1"/>
  <c r="F79" i="66"/>
  <c r="G80" i="66" s="1"/>
  <c r="J105" i="66"/>
  <c r="J106" i="66" s="1"/>
  <c r="O115" i="66"/>
  <c r="F13" i="66"/>
  <c r="F14" i="66" s="1"/>
  <c r="J101" i="66"/>
  <c r="J102" i="66" s="1"/>
  <c r="P71" i="66"/>
  <c r="O31" i="66"/>
  <c r="H41" i="66"/>
  <c r="H42" i="66" s="1"/>
  <c r="H103" i="66"/>
  <c r="I104" i="66" s="1"/>
  <c r="L31" i="66"/>
  <c r="L32" i="66" s="1"/>
  <c r="F107" i="66"/>
  <c r="F108" i="66" s="1"/>
  <c r="H91" i="66"/>
  <c r="I92" i="66" s="1"/>
  <c r="F17" i="66"/>
  <c r="G18" i="66" s="1"/>
  <c r="H101" i="66"/>
  <c r="I102" i="66" s="1"/>
  <c r="L107" i="66"/>
  <c r="L108" i="66" s="1"/>
  <c r="O35" i="66"/>
  <c r="O67" i="66"/>
  <c r="F31" i="66"/>
  <c r="F32" i="66" s="1"/>
  <c r="O25" i="66"/>
  <c r="J13" i="66"/>
  <c r="J14" i="66" s="1"/>
  <c r="L53" i="66"/>
  <c r="L54" i="66" s="1"/>
  <c r="O107" i="66"/>
  <c r="O77" i="66"/>
  <c r="H11" i="66"/>
  <c r="H12" i="66" s="1"/>
  <c r="L87" i="66"/>
  <c r="M88" i="66" s="1"/>
  <c r="L23" i="66"/>
  <c r="M24" i="66" s="1"/>
  <c r="P111" i="66"/>
  <c r="H79" i="66"/>
  <c r="I80" i="66" s="1"/>
  <c r="L93" i="66"/>
  <c r="L94" i="66" s="1"/>
  <c r="F89" i="66"/>
  <c r="F90" i="66" s="1"/>
  <c r="F63" i="66"/>
  <c r="G64" i="66" s="1"/>
  <c r="P99" i="66"/>
  <c r="H93" i="66"/>
  <c r="I94" i="66" s="1"/>
  <c r="L49" i="66"/>
  <c r="L50" i="66" s="1"/>
  <c r="H63" i="66"/>
  <c r="I64" i="66" s="1"/>
  <c r="F109" i="66"/>
  <c r="G110" i="66" s="1"/>
  <c r="F49" i="66"/>
  <c r="G50" i="66" s="1"/>
  <c r="P83" i="66"/>
  <c r="F111" i="66"/>
  <c r="F112" i="66" s="1"/>
  <c r="H51" i="66"/>
  <c r="I52" i="66" s="1"/>
  <c r="J17" i="66"/>
  <c r="K18" i="66" s="1"/>
  <c r="L113" i="66"/>
  <c r="M114" i="66" s="1"/>
  <c r="J49" i="66"/>
  <c r="K50" i="66" s="1"/>
  <c r="P59" i="66"/>
  <c r="L29" i="66"/>
  <c r="M30" i="66" s="1"/>
  <c r="H7" i="66"/>
  <c r="I8" i="66" s="1"/>
  <c r="J47" i="66"/>
  <c r="J48" i="66" s="1"/>
  <c r="L57" i="66"/>
  <c r="L58" i="66" s="1"/>
  <c r="J53" i="66"/>
  <c r="J54" i="66" s="1"/>
  <c r="O97" i="66"/>
  <c r="O85" i="66"/>
  <c r="P15" i="66"/>
  <c r="O99" i="66"/>
  <c r="O89" i="66"/>
  <c r="O7" i="66"/>
  <c r="J103" i="66"/>
  <c r="J104" i="66" s="1"/>
  <c r="F67" i="66"/>
  <c r="F68" i="66" s="1"/>
  <c r="H45" i="66"/>
  <c r="I46" i="66" s="1"/>
  <c r="P81" i="66"/>
  <c r="O45" i="66"/>
  <c r="P115" i="66"/>
  <c r="J23" i="66"/>
  <c r="J24" i="66" s="1"/>
  <c r="P25" i="66"/>
  <c r="H105" i="66"/>
  <c r="I106" i="66" s="1"/>
  <c r="F59" i="66"/>
  <c r="F60" i="66" s="1"/>
  <c r="J77" i="66"/>
  <c r="J78" i="66" s="1"/>
  <c r="P119" i="66"/>
  <c r="L97" i="66"/>
  <c r="M98" i="66" s="1"/>
  <c r="L11" i="66"/>
  <c r="M12" i="66" s="1"/>
  <c r="J83" i="66"/>
  <c r="K84" i="66" s="1"/>
  <c r="J115" i="66"/>
  <c r="K116" i="66" s="1"/>
  <c r="F15" i="66"/>
  <c r="G16" i="66" s="1"/>
  <c r="P39" i="66"/>
  <c r="J37" i="66"/>
  <c r="J38" i="66" s="1"/>
  <c r="L63" i="66"/>
  <c r="M64" i="66" s="1"/>
  <c r="L73" i="66"/>
  <c r="M74" i="66" s="1"/>
  <c r="O59" i="66"/>
  <c r="L91" i="66"/>
  <c r="M92" i="66" s="1"/>
  <c r="J107" i="66"/>
  <c r="J108" i="66" s="1"/>
  <c r="O105" i="66"/>
  <c r="O65" i="66"/>
  <c r="O63" i="66"/>
  <c r="O103" i="66"/>
  <c r="F11" i="66"/>
  <c r="F12" i="66" s="1"/>
  <c r="L55" i="66"/>
  <c r="M56" i="66" s="1"/>
  <c r="O93" i="66"/>
  <c r="L61" i="66"/>
  <c r="L62" i="66" s="1"/>
  <c r="L43" i="66"/>
  <c r="L44" i="66" s="1"/>
  <c r="F119" i="66"/>
  <c r="F120" i="66" s="1"/>
  <c r="O91" i="66"/>
  <c r="L17" i="66"/>
  <c r="L18" i="66" s="1"/>
  <c r="L35" i="66"/>
  <c r="M36" i="66" s="1"/>
  <c r="F21" i="66"/>
  <c r="G22" i="66" s="1"/>
  <c r="O19" i="66"/>
  <c r="P107" i="66"/>
  <c r="O111" i="66"/>
  <c r="H87" i="66"/>
  <c r="I88" i="66" s="1"/>
  <c r="J21" i="66"/>
  <c r="J22" i="66" s="1"/>
  <c r="O23" i="66"/>
  <c r="P29" i="66"/>
  <c r="H19" i="66"/>
  <c r="H20" i="66" s="1"/>
  <c r="L103" i="66"/>
  <c r="M104" i="66" s="1"/>
  <c r="J51" i="66"/>
  <c r="K52" i="66" s="1"/>
  <c r="J85" i="66"/>
  <c r="L77" i="66"/>
  <c r="M78" i="66" s="1"/>
  <c r="J117" i="66"/>
  <c r="O15" i="66"/>
  <c r="J7" i="66"/>
  <c r="J8" i="66" s="1"/>
  <c r="L119" i="66"/>
  <c r="L85" i="66"/>
  <c r="L86" i="66" s="1"/>
  <c r="L7" i="66"/>
  <c r="M8" i="66" s="1"/>
  <c r="O51" i="66"/>
  <c r="P87" i="66"/>
  <c r="J71" i="66"/>
  <c r="O117" i="66"/>
  <c r="H85" i="66"/>
  <c r="H86" i="66" s="1"/>
  <c r="H73" i="66"/>
  <c r="O71" i="66"/>
  <c r="H71" i="66"/>
  <c r="H75" i="66"/>
  <c r="H76" i="66" s="1"/>
  <c r="O61" i="66"/>
  <c r="J41" i="66"/>
  <c r="P113" i="66"/>
  <c r="L51" i="66"/>
  <c r="M52" i="66" s="1"/>
  <c r="F113" i="66"/>
  <c r="P93" i="66"/>
  <c r="F97" i="66"/>
  <c r="G98" i="66" s="1"/>
  <c r="J19" i="66"/>
  <c r="K20" i="66" s="1"/>
  <c r="H43" i="66"/>
  <c r="H44" i="66" s="1"/>
  <c r="H53" i="66"/>
  <c r="O9" i="66"/>
  <c r="H57" i="66"/>
  <c r="I58" i="66" s="1"/>
  <c r="O33" i="66"/>
  <c r="L101" i="66"/>
  <c r="L102" i="66" s="1"/>
  <c r="H21" i="66"/>
  <c r="O47" i="66"/>
  <c r="O83" i="66"/>
  <c r="H31" i="66"/>
  <c r="I32" i="66" s="1"/>
  <c r="P55" i="66"/>
  <c r="P75" i="66"/>
  <c r="P77" i="66"/>
  <c r="L83" i="66"/>
  <c r="M84" i="66" s="1"/>
  <c r="F19" i="66"/>
  <c r="G20" i="66" s="1"/>
  <c r="L81" i="66"/>
  <c r="L82" i="66" s="1"/>
  <c r="P19" i="66"/>
  <c r="O55" i="66"/>
  <c r="H111" i="66"/>
  <c r="I112" i="66" s="1"/>
  <c r="L69" i="66"/>
  <c r="M70" i="66" s="1"/>
  <c r="J33" i="66"/>
  <c r="F81" i="66"/>
  <c r="F82" i="66" s="1"/>
  <c r="L45" i="66"/>
  <c r="M46" i="66" s="1"/>
  <c r="O13" i="66"/>
  <c r="L13" i="66"/>
  <c r="L14" i="66" s="1"/>
  <c r="F77" i="66"/>
  <c r="F78" i="66" s="1"/>
  <c r="P97" i="66"/>
  <c r="O17" i="66"/>
  <c r="L33" i="66"/>
  <c r="O119" i="66"/>
  <c r="L99" i="66"/>
  <c r="L100" i="66" s="1"/>
  <c r="O53" i="66"/>
  <c r="H17" i="66"/>
  <c r="H18" i="66" s="1"/>
  <c r="F73" i="66"/>
  <c r="G74" i="66" s="1"/>
  <c r="P17" i="66"/>
  <c r="J97" i="66"/>
  <c r="J98" i="66" s="1"/>
  <c r="P91" i="66"/>
  <c r="F51" i="66"/>
  <c r="G52" i="66" s="1"/>
  <c r="L21" i="66"/>
  <c r="J95" i="66"/>
  <c r="J96" i="66" s="1"/>
  <c r="H15" i="66"/>
  <c r="I16" i="66" s="1"/>
  <c r="H33" i="66"/>
  <c r="O11" i="66"/>
  <c r="L59" i="66"/>
  <c r="L60" i="66" s="1"/>
  <c r="O41" i="66"/>
  <c r="O29" i="66"/>
  <c r="F35" i="66"/>
  <c r="H95" i="66"/>
  <c r="I96" i="66" s="1"/>
  <c r="H115" i="66"/>
  <c r="I116" i="66" s="1"/>
  <c r="H47" i="66"/>
  <c r="H55" i="66"/>
  <c r="I56" i="66" s="1"/>
  <c r="F23" i="66"/>
  <c r="F24" i="66" s="1"/>
  <c r="L109" i="66"/>
  <c r="F33" i="66"/>
  <c r="G34" i="66" s="1"/>
  <c r="J63" i="66"/>
  <c r="O27" i="66"/>
  <c r="L117" i="66"/>
  <c r="M118" i="66" s="1"/>
  <c r="L9" i="66"/>
  <c r="L10" i="66" s="1"/>
  <c r="L25" i="66"/>
  <c r="L26" i="66" s="1"/>
  <c r="F91" i="66"/>
  <c r="F92" i="66" s="1"/>
  <c r="F75" i="66"/>
  <c r="O109" i="66"/>
  <c r="P47" i="66"/>
  <c r="P35" i="66"/>
  <c r="H39" i="66"/>
  <c r="H40" i="66" s="1"/>
  <c r="F25" i="66"/>
  <c r="G26" i="66" s="1"/>
  <c r="L105" i="66"/>
  <c r="M106" i="66" s="1"/>
  <c r="F7" i="66"/>
  <c r="G8" i="66" s="1"/>
  <c r="H59" i="66"/>
  <c r="H65" i="66"/>
  <c r="I66" i="66" s="1"/>
  <c r="J29" i="66"/>
  <c r="J30" i="66" s="1"/>
  <c r="O21" i="66"/>
  <c r="H27" i="66"/>
  <c r="H28" i="66" s="1"/>
  <c r="P69" i="66"/>
  <c r="F41" i="66"/>
  <c r="G42" i="66" s="1"/>
  <c r="F65" i="66"/>
  <c r="G66" i="66" s="1"/>
  <c r="J79" i="66"/>
  <c r="H109" i="66"/>
  <c r="I110" i="66" s="1"/>
  <c r="H23" i="66"/>
  <c r="J61" i="66"/>
  <c r="K62" i="66" s="1"/>
  <c r="O95" i="66"/>
  <c r="L115" i="66"/>
  <c r="L116" i="66" s="1"/>
  <c r="O75" i="66"/>
  <c r="D6" i="30"/>
  <c r="F266" i="76" l="1"/>
  <c r="L28" i="90"/>
  <c r="F28" i="90"/>
  <c r="J28" i="90"/>
  <c r="H28" i="90"/>
  <c r="W28" i="90"/>
  <c r="T28" i="90"/>
  <c r="R28" i="90"/>
  <c r="P28" i="90"/>
  <c r="N28" i="90"/>
  <c r="H304" i="76"/>
  <c r="I305" i="76" s="1"/>
  <c r="L32" i="76"/>
  <c r="L33" i="76" s="1"/>
  <c r="H128" i="76"/>
  <c r="I129" i="76" s="1"/>
  <c r="H176" i="76"/>
  <c r="H177" i="76" s="1"/>
  <c r="H22" i="76"/>
  <c r="H23" i="76" s="1"/>
  <c r="J20" i="76"/>
  <c r="J21" i="76" s="1"/>
  <c r="F274" i="76"/>
  <c r="G275" i="76" s="1"/>
  <c r="F352" i="76"/>
  <c r="F353" i="76" s="1"/>
  <c r="N390" i="76"/>
  <c r="N382" i="76"/>
  <c r="N364" i="76"/>
  <c r="N346" i="76"/>
  <c r="N328" i="76"/>
  <c r="N308" i="76"/>
  <c r="N290" i="76"/>
  <c r="N272" i="76"/>
  <c r="N254" i="76"/>
  <c r="N236" i="76"/>
  <c r="N218" i="76"/>
  <c r="N200" i="76"/>
  <c r="N180" i="76"/>
  <c r="N162" i="76"/>
  <c r="N144" i="76"/>
  <c r="N126" i="76"/>
  <c r="N108" i="76"/>
  <c r="N90" i="76"/>
  <c r="N72" i="76"/>
  <c r="N52" i="76"/>
  <c r="N34" i="76"/>
  <c r="N16" i="76"/>
  <c r="N376" i="76"/>
  <c r="N320" i="76"/>
  <c r="N266" i="76"/>
  <c r="N228" i="76"/>
  <c r="N174" i="76"/>
  <c r="N100" i="76"/>
  <c r="N46" i="76"/>
  <c r="N10" i="76"/>
  <c r="N354" i="76"/>
  <c r="N244" i="76"/>
  <c r="N172" i="76"/>
  <c r="N98" i="76"/>
  <c r="N26" i="76"/>
  <c r="N398" i="76"/>
  <c r="N380" i="76"/>
  <c r="N362" i="76"/>
  <c r="N344" i="76"/>
  <c r="N324" i="76"/>
  <c r="N306" i="76"/>
  <c r="N288" i="76"/>
  <c r="N270" i="76"/>
  <c r="N252" i="76"/>
  <c r="N234" i="76"/>
  <c r="N216" i="76"/>
  <c r="N196" i="76"/>
  <c r="N178" i="76"/>
  <c r="N160" i="76"/>
  <c r="N142" i="76"/>
  <c r="N124" i="76"/>
  <c r="N106" i="76"/>
  <c r="N88" i="76"/>
  <c r="N68" i="76"/>
  <c r="N50" i="76"/>
  <c r="N32" i="76"/>
  <c r="N14" i="76"/>
  <c r="N356" i="76"/>
  <c r="N302" i="76"/>
  <c r="N248" i="76"/>
  <c r="N192" i="76"/>
  <c r="N138" i="76"/>
  <c r="N82" i="76"/>
  <c r="N28" i="76"/>
  <c r="N336" i="76"/>
  <c r="N226" i="76"/>
  <c r="N154" i="76"/>
  <c r="N80" i="76"/>
  <c r="N8" i="76"/>
  <c r="N396" i="76"/>
  <c r="N378" i="76"/>
  <c r="N360" i="76"/>
  <c r="N340" i="76"/>
  <c r="N322" i="76"/>
  <c r="N304" i="76"/>
  <c r="N286" i="76"/>
  <c r="N268" i="76"/>
  <c r="N250" i="76"/>
  <c r="N232" i="76"/>
  <c r="N212" i="76"/>
  <c r="N194" i="76"/>
  <c r="N176" i="76"/>
  <c r="N158" i="76"/>
  <c r="N140" i="76"/>
  <c r="N122" i="76"/>
  <c r="N104" i="76"/>
  <c r="N84" i="76"/>
  <c r="N66" i="76"/>
  <c r="N48" i="76"/>
  <c r="N30" i="76"/>
  <c r="N12" i="76"/>
  <c r="N394" i="76"/>
  <c r="N338" i="76"/>
  <c r="N284" i="76"/>
  <c r="N210" i="76"/>
  <c r="N156" i="76"/>
  <c r="N120" i="76"/>
  <c r="N64" i="76"/>
  <c r="N372" i="76"/>
  <c r="N282" i="76"/>
  <c r="N208" i="76"/>
  <c r="N136" i="76"/>
  <c r="N44" i="76"/>
  <c r="N388" i="76"/>
  <c r="N370" i="76"/>
  <c r="N352" i="76"/>
  <c r="N334" i="76"/>
  <c r="N316" i="76"/>
  <c r="N298" i="76"/>
  <c r="N280" i="76"/>
  <c r="N260" i="76"/>
  <c r="N242" i="76"/>
  <c r="N224" i="76"/>
  <c r="N206" i="76"/>
  <c r="N188" i="76"/>
  <c r="N170" i="76"/>
  <c r="N152" i="76"/>
  <c r="N132" i="76"/>
  <c r="N114" i="76"/>
  <c r="N96" i="76"/>
  <c r="N78" i="76"/>
  <c r="N60" i="76"/>
  <c r="N42" i="76"/>
  <c r="N24" i="76"/>
  <c r="N386" i="76"/>
  <c r="N368" i="76"/>
  <c r="N350" i="76"/>
  <c r="N332" i="76"/>
  <c r="N314" i="76"/>
  <c r="N296" i="76"/>
  <c r="N276" i="76"/>
  <c r="N258" i="76"/>
  <c r="N240" i="76"/>
  <c r="N222" i="76"/>
  <c r="N204" i="76"/>
  <c r="N186" i="76"/>
  <c r="N168" i="76"/>
  <c r="N148" i="76"/>
  <c r="N130" i="76"/>
  <c r="N112" i="76"/>
  <c r="N94" i="76"/>
  <c r="N76" i="76"/>
  <c r="N58" i="76"/>
  <c r="N40" i="76"/>
  <c r="N20" i="76"/>
  <c r="N384" i="76"/>
  <c r="N366" i="76"/>
  <c r="N348" i="76"/>
  <c r="N330" i="76"/>
  <c r="N312" i="76"/>
  <c r="N292" i="76"/>
  <c r="N274" i="76"/>
  <c r="N256" i="76"/>
  <c r="N238" i="76"/>
  <c r="N220" i="76"/>
  <c r="N202" i="76"/>
  <c r="N184" i="76"/>
  <c r="N164" i="76"/>
  <c r="N146" i="76"/>
  <c r="N128" i="76"/>
  <c r="N110" i="76"/>
  <c r="N92" i="76"/>
  <c r="N74" i="76"/>
  <c r="N56" i="76"/>
  <c r="N36" i="76"/>
  <c r="N18" i="76"/>
  <c r="N392" i="76"/>
  <c r="N318" i="76"/>
  <c r="N300" i="76"/>
  <c r="N264" i="76"/>
  <c r="N190" i="76"/>
  <c r="N116" i="76"/>
  <c r="N62" i="76"/>
  <c r="N22" i="76"/>
  <c r="N150" i="76"/>
  <c r="N278" i="76"/>
  <c r="N326" i="76"/>
  <c r="N86" i="76"/>
  <c r="N38" i="76"/>
  <c r="N166" i="76"/>
  <c r="N294" i="76"/>
  <c r="N198" i="76"/>
  <c r="N342" i="76"/>
  <c r="N54" i="76"/>
  <c r="N182" i="76"/>
  <c r="N310" i="76"/>
  <c r="N70" i="76"/>
  <c r="N214" i="76"/>
  <c r="N102" i="76"/>
  <c r="N230" i="76"/>
  <c r="N358" i="76"/>
  <c r="N118" i="76"/>
  <c r="N246" i="76"/>
  <c r="N374" i="76"/>
  <c r="N134" i="76"/>
  <c r="N262" i="76"/>
  <c r="H376" i="76"/>
  <c r="I377" i="76" s="1"/>
  <c r="F224" i="76"/>
  <c r="F225" i="76" s="1"/>
  <c r="F346" i="76"/>
  <c r="F347" i="76" s="1"/>
  <c r="H160" i="76"/>
  <c r="F118" i="76"/>
  <c r="F119" i="76" s="1"/>
  <c r="J274" i="76"/>
  <c r="J275" i="76" s="1"/>
  <c r="J104" i="76"/>
  <c r="K105" i="76" s="1"/>
  <c r="L288" i="76"/>
  <c r="L289" i="76" s="1"/>
  <c r="F226" i="76"/>
  <c r="F227" i="76" s="1"/>
  <c r="J134" i="76"/>
  <c r="K135" i="76" s="1"/>
  <c r="L160" i="76"/>
  <c r="L374" i="76"/>
  <c r="L375" i="76" s="1"/>
  <c r="H138" i="76"/>
  <c r="L242" i="76"/>
  <c r="L243" i="76" s="1"/>
  <c r="J282" i="76"/>
  <c r="J283" i="76" s="1"/>
  <c r="J178" i="76"/>
  <c r="J179" i="76" s="1"/>
  <c r="H32" i="76"/>
  <c r="I33" i="76" s="1"/>
  <c r="L286" i="76"/>
  <c r="L287" i="76" s="1"/>
  <c r="H318" i="76"/>
  <c r="J294" i="76"/>
  <c r="J295" i="76" s="1"/>
  <c r="H190" i="76"/>
  <c r="I191" i="76" s="1"/>
  <c r="J30" i="76"/>
  <c r="F194" i="76"/>
  <c r="G195" i="76" s="1"/>
  <c r="F38" i="76"/>
  <c r="G39" i="76" s="1"/>
  <c r="L258" i="76"/>
  <c r="M259" i="76" s="1"/>
  <c r="H12" i="76"/>
  <c r="I13" i="76" s="1"/>
  <c r="L58" i="76"/>
  <c r="M59" i="76" s="1"/>
  <c r="J50" i="76"/>
  <c r="H50" i="76"/>
  <c r="H51" i="76" s="1"/>
  <c r="L140" i="76"/>
  <c r="M141" i="76" s="1"/>
  <c r="J106" i="76"/>
  <c r="J107" i="76" s="1"/>
  <c r="F220" i="76"/>
  <c r="F221" i="76" s="1"/>
  <c r="J334" i="76"/>
  <c r="J335" i="76" s="1"/>
  <c r="H52" i="76"/>
  <c r="I53" i="76" s="1"/>
  <c r="L116" i="76"/>
  <c r="L117" i="76" s="1"/>
  <c r="F138" i="76"/>
  <c r="F386" i="76"/>
  <c r="G387" i="76" s="1"/>
  <c r="F136" i="76"/>
  <c r="J212" i="76"/>
  <c r="J213" i="76" s="1"/>
  <c r="F70" i="76"/>
  <c r="F71" i="76" s="1"/>
  <c r="F294" i="76"/>
  <c r="F295" i="76" s="1"/>
  <c r="L100" i="76"/>
  <c r="M101" i="76" s="1"/>
  <c r="L236" i="76"/>
  <c r="M237" i="76" s="1"/>
  <c r="F86" i="76"/>
  <c r="G87" i="76" s="1"/>
  <c r="L120" i="76"/>
  <c r="L370" i="76"/>
  <c r="F144" i="76"/>
  <c r="F145" i="76" s="1"/>
  <c r="J42" i="76"/>
  <c r="K43" i="76" s="1"/>
  <c r="F76" i="76"/>
  <c r="G77" i="76" s="1"/>
  <c r="L354" i="76"/>
  <c r="M355" i="76" s="1"/>
  <c r="F232" i="76"/>
  <c r="G233" i="76" s="1"/>
  <c r="F288" i="76"/>
  <c r="H222" i="76"/>
  <c r="J360" i="76"/>
  <c r="J18" i="76"/>
  <c r="K19" i="76" s="1"/>
  <c r="L292" i="76"/>
  <c r="L293" i="76" s="1"/>
  <c r="F44" i="76"/>
  <c r="F45" i="76" s="1"/>
  <c r="H326" i="76"/>
  <c r="H327" i="76" s="1"/>
  <c r="J340" i="76"/>
  <c r="K341" i="76" s="1"/>
  <c r="F110" i="76"/>
  <c r="G111" i="76" s="1"/>
  <c r="H150" i="76"/>
  <c r="I151" i="76" s="1"/>
  <c r="L382" i="76"/>
  <c r="F398" i="76"/>
  <c r="F399" i="76" s="1"/>
  <c r="J152" i="76"/>
  <c r="J153" i="76" s="1"/>
  <c r="H358" i="76"/>
  <c r="H359" i="76" s="1"/>
  <c r="L136" i="76"/>
  <c r="M137" i="76" s="1"/>
  <c r="H64" i="76"/>
  <c r="L102" i="76"/>
  <c r="M103" i="76" s="1"/>
  <c r="L368" i="76"/>
  <c r="L369" i="76" s="1"/>
  <c r="F36" i="76"/>
  <c r="F37" i="76" s="1"/>
  <c r="F106" i="76"/>
  <c r="F107" i="76" s="1"/>
  <c r="F180" i="76"/>
  <c r="G181" i="76" s="1"/>
  <c r="J182" i="76"/>
  <c r="K183" i="76" s="1"/>
  <c r="L8" i="76"/>
  <c r="L9" i="76" s="1"/>
  <c r="H226" i="76"/>
  <c r="H227" i="76" s="1"/>
  <c r="J348" i="76"/>
  <c r="J349" i="76" s="1"/>
  <c r="L266" i="76"/>
  <c r="L267" i="76" s="1"/>
  <c r="H72" i="76"/>
  <c r="L206" i="76"/>
  <c r="L207" i="76" s="1"/>
  <c r="F240" i="76"/>
  <c r="G241" i="76" s="1"/>
  <c r="H36" i="76"/>
  <c r="H37" i="76" s="1"/>
  <c r="F236" i="76"/>
  <c r="G237" i="76" s="1"/>
  <c r="H136" i="76"/>
  <c r="J366" i="76"/>
  <c r="J367" i="76" s="1"/>
  <c r="H114" i="76"/>
  <c r="H115" i="76" s="1"/>
  <c r="F150" i="76"/>
  <c r="L342" i="76"/>
  <c r="L343" i="76" s="1"/>
  <c r="J224" i="76"/>
  <c r="K225" i="76" s="1"/>
  <c r="F174" i="76"/>
  <c r="G175" i="76" s="1"/>
  <c r="L40" i="76"/>
  <c r="L41" i="76" s="1"/>
  <c r="H250" i="76"/>
  <c r="I251" i="76" s="1"/>
  <c r="L166" i="76"/>
  <c r="F342" i="76"/>
  <c r="L308" i="76"/>
  <c r="H328" i="76"/>
  <c r="I329" i="76" s="1"/>
  <c r="H152" i="76"/>
  <c r="H153" i="76" s="1"/>
  <c r="J192" i="76"/>
  <c r="J193" i="76" s="1"/>
  <c r="J150" i="76"/>
  <c r="K151" i="76" s="1"/>
  <c r="F310" i="76"/>
  <c r="J250" i="76"/>
  <c r="H210" i="76"/>
  <c r="H211" i="76" s="1"/>
  <c r="F112" i="76"/>
  <c r="G113" i="76" s="1"/>
  <c r="J138" i="76"/>
  <c r="K139" i="76" s="1"/>
  <c r="J338" i="76"/>
  <c r="K339" i="76" s="1"/>
  <c r="F148" i="76"/>
  <c r="G149" i="76" s="1"/>
  <c r="J362" i="76"/>
  <c r="J363" i="76" s="1"/>
  <c r="H48" i="76"/>
  <c r="L310" i="76"/>
  <c r="J34" i="76"/>
  <c r="F390" i="76"/>
  <c r="F391" i="76" s="1"/>
  <c r="J370" i="76"/>
  <c r="K371" i="76" s="1"/>
  <c r="L26" i="76"/>
  <c r="M27" i="76" s="1"/>
  <c r="F90" i="76"/>
  <c r="F296" i="76"/>
  <c r="G297" i="76" s="1"/>
  <c r="H30" i="76"/>
  <c r="L104" i="76"/>
  <c r="M105" i="76" s="1"/>
  <c r="J240" i="76"/>
  <c r="J241" i="76" s="1"/>
  <c r="J200" i="76"/>
  <c r="J26" i="76"/>
  <c r="K27" i="76" s="1"/>
  <c r="F82" i="76"/>
  <c r="G83" i="76" s="1"/>
  <c r="J314" i="76"/>
  <c r="K315" i="76" s="1"/>
  <c r="H372" i="76"/>
  <c r="I373" i="76" s="1"/>
  <c r="J84" i="76"/>
  <c r="F228" i="76"/>
  <c r="L46" i="76"/>
  <c r="L47" i="76" s="1"/>
  <c r="J336" i="76"/>
  <c r="K337" i="76" s="1"/>
  <c r="L66" i="76"/>
  <c r="L67" i="76" s="1"/>
  <c r="J276" i="76"/>
  <c r="K277" i="76" s="1"/>
  <c r="L80" i="76"/>
  <c r="M81" i="76" s="1"/>
  <c r="F270" i="76"/>
  <c r="F271" i="76" s="1"/>
  <c r="L346" i="76"/>
  <c r="L347" i="76" s="1"/>
  <c r="L12" i="76"/>
  <c r="L13" i="76" s="1"/>
  <c r="L238" i="76"/>
  <c r="M239" i="76" s="1"/>
  <c r="F20" i="76"/>
  <c r="F10" i="76"/>
  <c r="G11" i="76" s="1"/>
  <c r="L16" i="76"/>
  <c r="M17" i="76" s="1"/>
  <c r="H324" i="76"/>
  <c r="I325" i="76" s="1"/>
  <c r="F32" i="76"/>
  <c r="F33" i="76" s="1"/>
  <c r="L380" i="76"/>
  <c r="M381" i="76" s="1"/>
  <c r="L34" i="76"/>
  <c r="F348" i="76"/>
  <c r="F349" i="76" s="1"/>
  <c r="H34" i="76"/>
  <c r="I35" i="76" s="1"/>
  <c r="J210" i="76"/>
  <c r="J211" i="76" s="1"/>
  <c r="H270" i="76"/>
  <c r="H271" i="76" s="1"/>
  <c r="J58" i="76"/>
  <c r="K59" i="76" s="1"/>
  <c r="F54" i="76"/>
  <c r="F55" i="76" s="1"/>
  <c r="H38" i="76"/>
  <c r="H39" i="76" s="1"/>
  <c r="J302" i="76"/>
  <c r="L70" i="76"/>
  <c r="H202" i="76"/>
  <c r="H203" i="76" s="1"/>
  <c r="H10" i="76"/>
  <c r="I11" i="76" s="1"/>
  <c r="L340" i="76"/>
  <c r="L341" i="76" s="1"/>
  <c r="J64" i="76"/>
  <c r="K65" i="76" s="1"/>
  <c r="H312" i="76"/>
  <c r="H313" i="76" s="1"/>
  <c r="L254" i="76"/>
  <c r="M255" i="76" s="1"/>
  <c r="F158" i="76"/>
  <c r="F159" i="76" s="1"/>
  <c r="H70" i="76"/>
  <c r="H71" i="76" s="1"/>
  <c r="L296" i="76"/>
  <c r="J36" i="76"/>
  <c r="J37" i="76" s="1"/>
  <c r="F162" i="76"/>
  <c r="G163" i="76" s="1"/>
  <c r="H166" i="76"/>
  <c r="J124" i="76"/>
  <c r="J125" i="76" s="1"/>
  <c r="F372" i="76"/>
  <c r="F126" i="76"/>
  <c r="G127" i="76" s="1"/>
  <c r="H342" i="76"/>
  <c r="H343" i="76" s="1"/>
  <c r="F22" i="76"/>
  <c r="J12" i="76"/>
  <c r="J13" i="76" s="1"/>
  <c r="H338" i="76"/>
  <c r="I339" i="76" s="1"/>
  <c r="H164" i="76"/>
  <c r="I165" i="76" s="1"/>
  <c r="F34" i="76"/>
  <c r="G35" i="76" s="1"/>
  <c r="J330" i="76"/>
  <c r="J320" i="76"/>
  <c r="F208" i="76"/>
  <c r="F209" i="76" s="1"/>
  <c r="F26" i="76"/>
  <c r="F27" i="76" s="1"/>
  <c r="F362" i="76"/>
  <c r="F363" i="76" s="1"/>
  <c r="L262" i="76"/>
  <c r="L263" i="76" s="1"/>
  <c r="F42" i="76"/>
  <c r="F370" i="76"/>
  <c r="G371" i="76" s="1"/>
  <c r="H308" i="76"/>
  <c r="I309" i="76" s="1"/>
  <c r="L250" i="76"/>
  <c r="M251" i="76" s="1"/>
  <c r="J354" i="76"/>
  <c r="J355" i="76" s="1"/>
  <c r="L106" i="76"/>
  <c r="M107" i="76" s="1"/>
  <c r="J268" i="76"/>
  <c r="K269" i="76" s="1"/>
  <c r="H188" i="76"/>
  <c r="H189" i="76" s="1"/>
  <c r="L360" i="76"/>
  <c r="M361" i="76" s="1"/>
  <c r="F332" i="76"/>
  <c r="F333" i="76" s="1"/>
  <c r="F168" i="76"/>
  <c r="L44" i="76"/>
  <c r="M45" i="76" s="1"/>
  <c r="J40" i="76"/>
  <c r="K41" i="76" s="1"/>
  <c r="L54" i="76"/>
  <c r="L55" i="76" s="1"/>
  <c r="L84" i="76"/>
  <c r="L85" i="76" s="1"/>
  <c r="J328" i="76"/>
  <c r="J329" i="76" s="1"/>
  <c r="J28" i="76"/>
  <c r="J29" i="76" s="1"/>
  <c r="L162" i="76"/>
  <c r="M163" i="76" s="1"/>
  <c r="L304" i="76"/>
  <c r="H56" i="76"/>
  <c r="H57" i="76" s="1"/>
  <c r="L268" i="76"/>
  <c r="M269" i="76" s="1"/>
  <c r="J68" i="76"/>
  <c r="J69" i="76" s="1"/>
  <c r="L338" i="76"/>
  <c r="L339" i="76" s="1"/>
  <c r="J226" i="76"/>
  <c r="J227" i="76" s="1"/>
  <c r="J66" i="76"/>
  <c r="K67" i="76" s="1"/>
  <c r="H130" i="76"/>
  <c r="H131" i="76" s="1"/>
  <c r="J324" i="76"/>
  <c r="J325" i="76" s="1"/>
  <c r="L222" i="76"/>
  <c r="J56" i="76"/>
  <c r="J57" i="76" s="1"/>
  <c r="J332" i="76"/>
  <c r="F300" i="76"/>
  <c r="G301" i="76" s="1"/>
  <c r="L228" i="76"/>
  <c r="L229" i="76" s="1"/>
  <c r="H74" i="76"/>
  <c r="L348" i="76"/>
  <c r="L349" i="76" s="1"/>
  <c r="J180" i="76"/>
  <c r="H340" i="76"/>
  <c r="H341" i="76" s="1"/>
  <c r="F344" i="76"/>
  <c r="G345" i="76" s="1"/>
  <c r="L344" i="76"/>
  <c r="H228" i="76"/>
  <c r="H229" i="76" s="1"/>
  <c r="J390" i="76"/>
  <c r="K391" i="76" s="1"/>
  <c r="J308" i="76"/>
  <c r="K309" i="76" s="1"/>
  <c r="J114" i="76"/>
  <c r="K115" i="76" s="1"/>
  <c r="F114" i="76"/>
  <c r="F115" i="76" s="1"/>
  <c r="J142" i="76"/>
  <c r="K143" i="76" s="1"/>
  <c r="J392" i="76"/>
  <c r="H14" i="76"/>
  <c r="H15" i="76" s="1"/>
  <c r="F272" i="76"/>
  <c r="F273" i="76" s="1"/>
  <c r="J78" i="76"/>
  <c r="J79" i="76" s="1"/>
  <c r="F24" i="76"/>
  <c r="F25" i="76" s="1"/>
  <c r="J316" i="76"/>
  <c r="K317" i="76" s="1"/>
  <c r="J304" i="76"/>
  <c r="J305" i="76" s="1"/>
  <c r="F50" i="76"/>
  <c r="F51" i="76" s="1"/>
  <c r="F154" i="76"/>
  <c r="G155" i="76" s="1"/>
  <c r="J256" i="76"/>
  <c r="H24" i="76"/>
  <c r="H25" i="76" s="1"/>
  <c r="H254" i="76"/>
  <c r="H255" i="76" s="1"/>
  <c r="J168" i="76"/>
  <c r="J169" i="76" s="1"/>
  <c r="J292" i="76"/>
  <c r="J293" i="76" s="1"/>
  <c r="F84" i="76"/>
  <c r="G85" i="76" s="1"/>
  <c r="F78" i="76"/>
  <c r="H8" i="76"/>
  <c r="H9" i="76" s="1"/>
  <c r="F366" i="76"/>
  <c r="H380" i="76"/>
  <c r="I381" i="76" s="1"/>
  <c r="L164" i="76"/>
  <c r="L165" i="76" s="1"/>
  <c r="H378" i="76"/>
  <c r="I379" i="76" s="1"/>
  <c r="J204" i="76"/>
  <c r="J205" i="76" s="1"/>
  <c r="L138" i="76"/>
  <c r="J196" i="76"/>
  <c r="K197" i="76" s="1"/>
  <c r="F186" i="76"/>
  <c r="G187" i="76" s="1"/>
  <c r="F382" i="76"/>
  <c r="J156" i="76"/>
  <c r="K157" i="76" s="1"/>
  <c r="J398" i="76"/>
  <c r="J399" i="76" s="1"/>
  <c r="L146" i="76"/>
  <c r="M147" i="76" s="1"/>
  <c r="J128" i="76"/>
  <c r="K129" i="76" s="1"/>
  <c r="F358" i="76"/>
  <c r="G359" i="76" s="1"/>
  <c r="H388" i="76"/>
  <c r="I389" i="76" s="1"/>
  <c r="H296" i="76"/>
  <c r="I297" i="76" s="1"/>
  <c r="H354" i="76"/>
  <c r="H330" i="76"/>
  <c r="H331" i="76" s="1"/>
  <c r="L212" i="76"/>
  <c r="L213" i="76" s="1"/>
  <c r="J372" i="76"/>
  <c r="J373" i="76" s="1"/>
  <c r="L234" i="76"/>
  <c r="L235" i="76" s="1"/>
  <c r="J148" i="76"/>
  <c r="J358" i="76"/>
  <c r="J120" i="76"/>
  <c r="J121" i="76" s="1"/>
  <c r="H42" i="76"/>
  <c r="L230" i="76"/>
  <c r="M231" i="76" s="1"/>
  <c r="F204" i="76"/>
  <c r="F205" i="76" s="1"/>
  <c r="L38" i="76"/>
  <c r="L274" i="76"/>
  <c r="M275" i="76" s="1"/>
  <c r="L108" i="76"/>
  <c r="L109" i="76" s="1"/>
  <c r="L246" i="76"/>
  <c r="M247" i="76" s="1"/>
  <c r="L334" i="76"/>
  <c r="H60" i="76"/>
  <c r="H212" i="76"/>
  <c r="I213" i="76" s="1"/>
  <c r="H260" i="76"/>
  <c r="H261" i="76" s="1"/>
  <c r="J232" i="76"/>
  <c r="K233" i="76" s="1"/>
  <c r="L132" i="76"/>
  <c r="L133" i="76" s="1"/>
  <c r="F64" i="76"/>
  <c r="J198" i="76"/>
  <c r="K199" i="76" s="1"/>
  <c r="F182" i="76"/>
  <c r="G183" i="76" s="1"/>
  <c r="F188" i="76"/>
  <c r="F72" i="76"/>
  <c r="G73" i="76" s="1"/>
  <c r="F302" i="76"/>
  <c r="G303" i="76" s="1"/>
  <c r="H94" i="76"/>
  <c r="I95" i="76" s="1"/>
  <c r="L210" i="76"/>
  <c r="L211" i="76" s="1"/>
  <c r="H78" i="76"/>
  <c r="I79" i="76" s="1"/>
  <c r="H194" i="76"/>
  <c r="H195" i="76" s="1"/>
  <c r="F206" i="76"/>
  <c r="F207" i="76" s="1"/>
  <c r="J222" i="76"/>
  <c r="F14" i="76"/>
  <c r="F15" i="76" s="1"/>
  <c r="H162" i="76"/>
  <c r="H163" i="76" s="1"/>
  <c r="F312" i="76"/>
  <c r="J116" i="76"/>
  <c r="K117" i="76" s="1"/>
  <c r="F160" i="76"/>
  <c r="F161" i="76" s="1"/>
  <c r="F368" i="76"/>
  <c r="G369" i="76" s="1"/>
  <c r="J384" i="76"/>
  <c r="K385" i="76" s="1"/>
  <c r="J272" i="76"/>
  <c r="J273" i="76" s="1"/>
  <c r="L92" i="76"/>
  <c r="L93" i="76" s="1"/>
  <c r="H290" i="76"/>
  <c r="H291" i="76" s="1"/>
  <c r="L112" i="76"/>
  <c r="L113" i="76" s="1"/>
  <c r="H332" i="76"/>
  <c r="I333" i="76" s="1"/>
  <c r="H350" i="76"/>
  <c r="I351" i="76" s="1"/>
  <c r="L336" i="76"/>
  <c r="H272" i="76"/>
  <c r="H273" i="76" s="1"/>
  <c r="H288" i="76"/>
  <c r="H108" i="76"/>
  <c r="H109" i="76" s="1"/>
  <c r="L300" i="76"/>
  <c r="M301" i="76" s="1"/>
  <c r="L264" i="76"/>
  <c r="M265" i="76" s="1"/>
  <c r="H364" i="76"/>
  <c r="H365" i="76" s="1"/>
  <c r="J326" i="76"/>
  <c r="L14" i="76"/>
  <c r="M15" i="76" s="1"/>
  <c r="L278" i="76"/>
  <c r="H120" i="76"/>
  <c r="L178" i="76"/>
  <c r="L179" i="76" s="1"/>
  <c r="J228" i="76"/>
  <c r="J229" i="76" s="1"/>
  <c r="L142" i="76"/>
  <c r="M143" i="76" s="1"/>
  <c r="L62" i="76"/>
  <c r="M63" i="76" s="1"/>
  <c r="L218" i="76"/>
  <c r="J160" i="76"/>
  <c r="J161" i="76" s="1"/>
  <c r="H374" i="76"/>
  <c r="I375" i="76" s="1"/>
  <c r="L366" i="76"/>
  <c r="H88" i="76"/>
  <c r="I89" i="76" s="1"/>
  <c r="F242" i="76"/>
  <c r="G243" i="76" s="1"/>
  <c r="J280" i="76"/>
  <c r="K281" i="76" s="1"/>
  <c r="J144" i="76"/>
  <c r="K145" i="76" s="1"/>
  <c r="F166" i="76"/>
  <c r="F248" i="76"/>
  <c r="F249" i="76" s="1"/>
  <c r="J298" i="76"/>
  <c r="J299" i="76" s="1"/>
  <c r="H182" i="76"/>
  <c r="I183" i="76" s="1"/>
  <c r="L322" i="76"/>
  <c r="L323" i="76" s="1"/>
  <c r="L294" i="76"/>
  <c r="L295" i="76" s="1"/>
  <c r="H246" i="76"/>
  <c r="I247" i="76" s="1"/>
  <c r="J236" i="76"/>
  <c r="J237" i="76" s="1"/>
  <c r="L190" i="76"/>
  <c r="H258" i="76"/>
  <c r="H259" i="76" s="1"/>
  <c r="H368" i="76"/>
  <c r="I369" i="76" s="1"/>
  <c r="L168" i="76"/>
  <c r="J74" i="76"/>
  <c r="J75" i="76" s="1"/>
  <c r="J202" i="76"/>
  <c r="K203" i="76" s="1"/>
  <c r="F336" i="76"/>
  <c r="F170" i="76"/>
  <c r="G171" i="76" s="1"/>
  <c r="F200" i="76"/>
  <c r="L392" i="76"/>
  <c r="F146" i="76"/>
  <c r="F147" i="76" s="1"/>
  <c r="L96" i="76"/>
  <c r="L97" i="76" s="1"/>
  <c r="J396" i="76"/>
  <c r="K397" i="76" s="1"/>
  <c r="H76" i="76"/>
  <c r="I77" i="76" s="1"/>
  <c r="F156" i="76"/>
  <c r="G157" i="76" s="1"/>
  <c r="H68" i="76"/>
  <c r="H69" i="76" s="1"/>
  <c r="J246" i="76"/>
  <c r="J247" i="76" s="1"/>
  <c r="L22" i="76"/>
  <c r="L23" i="76" s="1"/>
  <c r="J90" i="76"/>
  <c r="J91" i="76" s="1"/>
  <c r="H154" i="76"/>
  <c r="I155" i="76" s="1"/>
  <c r="L350" i="76"/>
  <c r="L351" i="76" s="1"/>
  <c r="J60" i="76"/>
  <c r="J61" i="76" s="1"/>
  <c r="J186" i="76"/>
  <c r="K187" i="76" s="1"/>
  <c r="F192" i="76"/>
  <c r="G193" i="76" s="1"/>
  <c r="H314" i="76"/>
  <c r="L10" i="76"/>
  <c r="L208" i="76"/>
  <c r="L209" i="76" s="1"/>
  <c r="F324" i="76"/>
  <c r="F325" i="76" s="1"/>
  <c r="F246" i="76"/>
  <c r="F247" i="76" s="1"/>
  <c r="H98" i="76"/>
  <c r="H99" i="76" s="1"/>
  <c r="F304" i="76"/>
  <c r="L256" i="76"/>
  <c r="L257" i="76" s="1"/>
  <c r="F284" i="76"/>
  <c r="L176" i="76"/>
  <c r="M177" i="76" s="1"/>
  <c r="F308" i="76"/>
  <c r="F309" i="76" s="1"/>
  <c r="F326" i="76"/>
  <c r="F327" i="76" s="1"/>
  <c r="H302" i="76"/>
  <c r="H303" i="76" s="1"/>
  <c r="J38" i="76"/>
  <c r="K39" i="76" s="1"/>
  <c r="L98" i="76"/>
  <c r="M99" i="76" s="1"/>
  <c r="F164" i="76"/>
  <c r="G165" i="76" s="1"/>
  <c r="H118" i="76"/>
  <c r="H119" i="76" s="1"/>
  <c r="H276" i="76"/>
  <c r="I277" i="76" s="1"/>
  <c r="H100" i="76"/>
  <c r="I101" i="76" s="1"/>
  <c r="L316" i="76"/>
  <c r="L317" i="76" s="1"/>
  <c r="L202" i="76"/>
  <c r="M203" i="76" s="1"/>
  <c r="F80" i="76"/>
  <c r="F81" i="76" s="1"/>
  <c r="H84" i="76"/>
  <c r="H85" i="76" s="1"/>
  <c r="J112" i="76"/>
  <c r="J113" i="76" s="1"/>
  <c r="L172" i="76"/>
  <c r="H220" i="76"/>
  <c r="H310" i="76"/>
  <c r="I311" i="76" s="1"/>
  <c r="F218" i="76"/>
  <c r="F30" i="76"/>
  <c r="G31" i="76" s="1"/>
  <c r="H156" i="76"/>
  <c r="H157" i="76" s="1"/>
  <c r="H208" i="76"/>
  <c r="F120" i="76"/>
  <c r="G121" i="76" s="1"/>
  <c r="J382" i="76"/>
  <c r="K383" i="76" s="1"/>
  <c r="F176" i="76"/>
  <c r="G177" i="76" s="1"/>
  <c r="J70" i="76"/>
  <c r="J71" i="76" s="1"/>
  <c r="L284" i="76"/>
  <c r="F330" i="76"/>
  <c r="G331" i="76" s="1"/>
  <c r="L90" i="76"/>
  <c r="M91" i="76" s="1"/>
  <c r="J188" i="76"/>
  <c r="J189" i="76" s="1"/>
  <c r="J220" i="76"/>
  <c r="K221" i="76" s="1"/>
  <c r="L192" i="76"/>
  <c r="L193" i="76" s="1"/>
  <c r="J8" i="76"/>
  <c r="J9" i="76" s="1"/>
  <c r="L126" i="76"/>
  <c r="L127" i="76" s="1"/>
  <c r="H266" i="76"/>
  <c r="H140" i="76"/>
  <c r="H141" i="76" s="1"/>
  <c r="L378" i="76"/>
  <c r="M379" i="76" s="1"/>
  <c r="F292" i="76"/>
  <c r="G293" i="76" s="1"/>
  <c r="F122" i="76"/>
  <c r="F123" i="76" s="1"/>
  <c r="H386" i="76"/>
  <c r="I387" i="76" s="1"/>
  <c r="J140" i="76"/>
  <c r="K141" i="76" s="1"/>
  <c r="L270" i="76"/>
  <c r="F102" i="76"/>
  <c r="F103" i="76" s="1"/>
  <c r="L394" i="76"/>
  <c r="M395" i="76" s="1"/>
  <c r="F322" i="76"/>
  <c r="G323" i="76" s="1"/>
  <c r="L328" i="76"/>
  <c r="M329" i="76" s="1"/>
  <c r="H286" i="76"/>
  <c r="H287" i="76" s="1"/>
  <c r="J132" i="76"/>
  <c r="J176" i="76"/>
  <c r="J177" i="76" s="1"/>
  <c r="F68" i="76"/>
  <c r="G69" i="76" s="1"/>
  <c r="F234" i="76"/>
  <c r="L252" i="76"/>
  <c r="M253" i="76" s="1"/>
  <c r="F184" i="76"/>
  <c r="F185" i="76" s="1"/>
  <c r="H360" i="76"/>
  <c r="H361" i="76" s="1"/>
  <c r="J216" i="76"/>
  <c r="J217" i="76" s="1"/>
  <c r="J174" i="76"/>
  <c r="L72" i="76"/>
  <c r="L182" i="76"/>
  <c r="M183" i="76" s="1"/>
  <c r="F52" i="76"/>
  <c r="F53" i="76" s="1"/>
  <c r="H394" i="76"/>
  <c r="I395" i="76" s="1"/>
  <c r="L186" i="76"/>
  <c r="M187" i="76" s="1"/>
  <c r="H214" i="76"/>
  <c r="I215" i="76" s="1"/>
  <c r="L134" i="76"/>
  <c r="M135" i="76" s="1"/>
  <c r="L312" i="76"/>
  <c r="L298" i="76"/>
  <c r="L299" i="76" s="1"/>
  <c r="H122" i="76"/>
  <c r="H123" i="76" s="1"/>
  <c r="J108" i="76"/>
  <c r="L390" i="76"/>
  <c r="M391" i="76" s="1"/>
  <c r="L74" i="76"/>
  <c r="M75" i="76" s="1"/>
  <c r="L82" i="76"/>
  <c r="L110" i="76"/>
  <c r="M111" i="76" s="1"/>
  <c r="H196" i="76"/>
  <c r="J170" i="76"/>
  <c r="J171" i="76" s="1"/>
  <c r="J166" i="76"/>
  <c r="K167" i="76" s="1"/>
  <c r="J54" i="76"/>
  <c r="J55" i="76" s="1"/>
  <c r="J322" i="76"/>
  <c r="K323" i="76" s="1"/>
  <c r="H90" i="76"/>
  <c r="H91" i="76" s="1"/>
  <c r="L128" i="76"/>
  <c r="L129" i="76" s="1"/>
  <c r="H116" i="76"/>
  <c r="H117" i="76" s="1"/>
  <c r="H58" i="76"/>
  <c r="H59" i="76" s="1"/>
  <c r="F258" i="76"/>
  <c r="G259" i="76" s="1"/>
  <c r="H300" i="76"/>
  <c r="H301" i="76" s="1"/>
  <c r="F94" i="76"/>
  <c r="G95" i="76" s="1"/>
  <c r="L148" i="76"/>
  <c r="L149" i="76" s="1"/>
  <c r="F28" i="76"/>
  <c r="F29" i="76" s="1"/>
  <c r="H336" i="76"/>
  <c r="H337" i="76" s="1"/>
  <c r="L150" i="76"/>
  <c r="L151" i="76" s="1"/>
  <c r="J290" i="76"/>
  <c r="J291" i="76" s="1"/>
  <c r="L50" i="76"/>
  <c r="M51" i="76" s="1"/>
  <c r="J146" i="76"/>
  <c r="K147" i="76" s="1"/>
  <c r="H40" i="76"/>
  <c r="I41" i="76" s="1"/>
  <c r="L68" i="76"/>
  <c r="L69" i="76" s="1"/>
  <c r="F268" i="76"/>
  <c r="G269" i="76" s="1"/>
  <c r="F58" i="76"/>
  <c r="G59" i="76" s="1"/>
  <c r="H282" i="76"/>
  <c r="H283" i="76" s="1"/>
  <c r="H240" i="76"/>
  <c r="H241" i="76" s="1"/>
  <c r="L30" i="76"/>
  <c r="L31" i="76" s="1"/>
  <c r="J190" i="76"/>
  <c r="J86" i="76"/>
  <c r="J87" i="76" s="1"/>
  <c r="H106" i="76"/>
  <c r="I107" i="76" s="1"/>
  <c r="H142" i="76"/>
  <c r="H143" i="76" s="1"/>
  <c r="F134" i="76"/>
  <c r="G135" i="76" s="1"/>
  <c r="H348" i="76"/>
  <c r="H349" i="76" s="1"/>
  <c r="H252" i="76"/>
  <c r="H253" i="76" s="1"/>
  <c r="F196" i="76"/>
  <c r="G197" i="76" s="1"/>
  <c r="H230" i="76"/>
  <c r="I231" i="76" s="1"/>
  <c r="L362" i="76"/>
  <c r="H46" i="76"/>
  <c r="I47" i="76" s="1"/>
  <c r="L130" i="76"/>
  <c r="M131" i="76" s="1"/>
  <c r="J238" i="76"/>
  <c r="F306" i="76"/>
  <c r="F307" i="76" s="1"/>
  <c r="F316" i="76"/>
  <c r="J206" i="76"/>
  <c r="H262" i="76"/>
  <c r="L174" i="76"/>
  <c r="L175" i="76" s="1"/>
  <c r="H198" i="76"/>
  <c r="H199" i="76" s="1"/>
  <c r="F384" i="76"/>
  <c r="F385" i="76" s="1"/>
  <c r="L184" i="76"/>
  <c r="L185" i="76" s="1"/>
  <c r="H124" i="76"/>
  <c r="H125" i="76" s="1"/>
  <c r="J94" i="76"/>
  <c r="J95" i="76" s="1"/>
  <c r="J208" i="76"/>
  <c r="F128" i="76"/>
  <c r="F129" i="76" s="1"/>
  <c r="L376" i="76"/>
  <c r="L377" i="76" s="1"/>
  <c r="J76" i="76"/>
  <c r="K77" i="76" s="1"/>
  <c r="F74" i="76"/>
  <c r="G75" i="76" s="1"/>
  <c r="L352" i="76"/>
  <c r="L353" i="76" s="1"/>
  <c r="H352" i="76"/>
  <c r="H353" i="76" s="1"/>
  <c r="L356" i="76"/>
  <c r="L357" i="76" s="1"/>
  <c r="H62" i="76"/>
  <c r="H264" i="76"/>
  <c r="L20" i="76"/>
  <c r="L124" i="76"/>
  <c r="M125" i="76" s="1"/>
  <c r="F132" i="76"/>
  <c r="F133" i="76" s="1"/>
  <c r="J394" i="76"/>
  <c r="K395" i="76" s="1"/>
  <c r="L114" i="76"/>
  <c r="M115" i="76" s="1"/>
  <c r="J300" i="76"/>
  <c r="K301" i="76" s="1"/>
  <c r="H92" i="76"/>
  <c r="I93" i="76" s="1"/>
  <c r="J218" i="76"/>
  <c r="L386" i="76"/>
  <c r="M387" i="76" s="1"/>
  <c r="H96" i="76"/>
  <c r="H97" i="76" s="1"/>
  <c r="L60" i="76"/>
  <c r="L61" i="76" s="1"/>
  <c r="L144" i="76"/>
  <c r="H110" i="76"/>
  <c r="I111" i="76" s="1"/>
  <c r="L36" i="76"/>
  <c r="M37" i="76" s="1"/>
  <c r="J80" i="76"/>
  <c r="K81" i="76" s="1"/>
  <c r="J184" i="76"/>
  <c r="K185" i="76" s="1"/>
  <c r="F190" i="76"/>
  <c r="L204" i="76"/>
  <c r="L205" i="76" s="1"/>
  <c r="L318" i="76"/>
  <c r="L319" i="76" s="1"/>
  <c r="F108" i="76"/>
  <c r="G109" i="76" s="1"/>
  <c r="J44" i="76"/>
  <c r="K45" i="76" s="1"/>
  <c r="H284" i="76"/>
  <c r="L78" i="76"/>
  <c r="F210" i="76"/>
  <c r="L226" i="76"/>
  <c r="J242" i="76"/>
  <c r="K243" i="76" s="1"/>
  <c r="F256" i="76"/>
  <c r="G257" i="76" s="1"/>
  <c r="H362" i="76"/>
  <c r="I363" i="76" s="1"/>
  <c r="F140" i="76"/>
  <c r="G141" i="76" s="1"/>
  <c r="L398" i="76"/>
  <c r="L399" i="76" s="1"/>
  <c r="J72" i="76"/>
  <c r="F238" i="76"/>
  <c r="F239" i="76" s="1"/>
  <c r="F222" i="76"/>
  <c r="F40" i="76"/>
  <c r="G41" i="76" s="1"/>
  <c r="H236" i="76"/>
  <c r="H237" i="76" s="1"/>
  <c r="F152" i="76"/>
  <c r="F153" i="76" s="1"/>
  <c r="J318" i="76"/>
  <c r="J319" i="76" s="1"/>
  <c r="H186" i="76"/>
  <c r="I187" i="76" s="1"/>
  <c r="J254" i="76"/>
  <c r="K255" i="76" s="1"/>
  <c r="L324" i="76"/>
  <c r="M325" i="76" s="1"/>
  <c r="H66" i="76"/>
  <c r="F334" i="76"/>
  <c r="F335" i="76" s="1"/>
  <c r="H346" i="76"/>
  <c r="I347" i="76" s="1"/>
  <c r="H28" i="76"/>
  <c r="H29" i="76" s="1"/>
  <c r="H384" i="76"/>
  <c r="H385" i="76" s="1"/>
  <c r="J48" i="76"/>
  <c r="J49" i="76" s="1"/>
  <c r="F354" i="76"/>
  <c r="J100" i="76"/>
  <c r="J101" i="76" s="1"/>
  <c r="H112" i="76"/>
  <c r="H113" i="76" s="1"/>
  <c r="H322" i="76"/>
  <c r="H323" i="76" s="1"/>
  <c r="L214" i="76"/>
  <c r="L215" i="76" s="1"/>
  <c r="F260" i="76"/>
  <c r="F261" i="76" s="1"/>
  <c r="F374" i="76"/>
  <c r="G375" i="76" s="1"/>
  <c r="H298" i="76"/>
  <c r="L200" i="76"/>
  <c r="L201" i="76" s="1"/>
  <c r="J98" i="76"/>
  <c r="J99" i="76" s="1"/>
  <c r="L88" i="76"/>
  <c r="J110" i="76"/>
  <c r="J111" i="76" s="1"/>
  <c r="F96" i="76"/>
  <c r="G97" i="76" s="1"/>
  <c r="H244" i="76"/>
  <c r="H245" i="76" s="1"/>
  <c r="F394" i="76"/>
  <c r="F395" i="76" s="1"/>
  <c r="F88" i="76"/>
  <c r="H382" i="76"/>
  <c r="H383" i="76" s="1"/>
  <c r="F282" i="76"/>
  <c r="F283" i="76" s="1"/>
  <c r="F48" i="76"/>
  <c r="F49" i="76" s="1"/>
  <c r="H148" i="76"/>
  <c r="H149" i="76" s="1"/>
  <c r="F142" i="76"/>
  <c r="F143" i="76" s="1"/>
  <c r="L388" i="76"/>
  <c r="M389" i="76" s="1"/>
  <c r="F66" i="76"/>
  <c r="G67" i="76" s="1"/>
  <c r="J376" i="76"/>
  <c r="H294" i="76"/>
  <c r="H295" i="76" s="1"/>
  <c r="J262" i="76"/>
  <c r="J263" i="76" s="1"/>
  <c r="J352" i="76"/>
  <c r="J353" i="76" s="1"/>
  <c r="F12" i="76"/>
  <c r="G13" i="76" s="1"/>
  <c r="H292" i="76"/>
  <c r="I293" i="76" s="1"/>
  <c r="J378" i="76"/>
  <c r="J88" i="76"/>
  <c r="J89" i="76" s="1"/>
  <c r="J154" i="76"/>
  <c r="J155" i="76" s="1"/>
  <c r="H18" i="76"/>
  <c r="H19" i="76" s="1"/>
  <c r="H20" i="76"/>
  <c r="H21" i="76" s="1"/>
  <c r="H344" i="76"/>
  <c r="F340" i="76"/>
  <c r="G341" i="76" s="1"/>
  <c r="F130" i="76"/>
  <c r="F131" i="76" s="1"/>
  <c r="L56" i="76"/>
  <c r="M57" i="76" s="1"/>
  <c r="F314" i="76"/>
  <c r="J126" i="76"/>
  <c r="H238" i="76"/>
  <c r="I239" i="76" s="1"/>
  <c r="F172" i="76"/>
  <c r="F264" i="76"/>
  <c r="F265" i="76" s="1"/>
  <c r="L330" i="76"/>
  <c r="L331" i="76" s="1"/>
  <c r="L198" i="76"/>
  <c r="M199" i="76" s="1"/>
  <c r="H86" i="76"/>
  <c r="I87" i="76" s="1"/>
  <c r="F62" i="76"/>
  <c r="G63" i="76" s="1"/>
  <c r="L314" i="76"/>
  <c r="M315" i="76" s="1"/>
  <c r="L180" i="76"/>
  <c r="L181" i="76" s="1"/>
  <c r="F18" i="76"/>
  <c r="J230" i="76"/>
  <c r="J231" i="76" s="1"/>
  <c r="L244" i="76"/>
  <c r="L245" i="76" s="1"/>
  <c r="H104" i="76"/>
  <c r="I105" i="76" s="1"/>
  <c r="L260" i="76"/>
  <c r="L261" i="76" s="1"/>
  <c r="J22" i="76"/>
  <c r="J16" i="76"/>
  <c r="J17" i="76" s="1"/>
  <c r="J244" i="76"/>
  <c r="K245" i="76" s="1"/>
  <c r="H320" i="76"/>
  <c r="J346" i="76"/>
  <c r="J347" i="76" s="1"/>
  <c r="H366" i="76"/>
  <c r="H367" i="76" s="1"/>
  <c r="H234" i="76"/>
  <c r="I235" i="76" s="1"/>
  <c r="H158" i="76"/>
  <c r="H159" i="76" s="1"/>
  <c r="L48" i="76"/>
  <c r="L49" i="76" s="1"/>
  <c r="L94" i="76"/>
  <c r="H306" i="76"/>
  <c r="J284" i="76"/>
  <c r="F92" i="76"/>
  <c r="L306" i="76"/>
  <c r="L307" i="76" s="1"/>
  <c r="J52" i="76"/>
  <c r="J53" i="76" s="1"/>
  <c r="H132" i="76"/>
  <c r="H133" i="76" s="1"/>
  <c r="J136" i="76"/>
  <c r="K137" i="76" s="1"/>
  <c r="F378" i="76"/>
  <c r="J286" i="76"/>
  <c r="F262" i="76"/>
  <c r="G263" i="76" s="1"/>
  <c r="F60" i="76"/>
  <c r="L156" i="76"/>
  <c r="L157" i="76" s="1"/>
  <c r="J214" i="76"/>
  <c r="K215" i="76" s="1"/>
  <c r="H274" i="76"/>
  <c r="H275" i="76" s="1"/>
  <c r="J342" i="76"/>
  <c r="J343" i="76" s="1"/>
  <c r="H184" i="76"/>
  <c r="I185" i="76" s="1"/>
  <c r="J270" i="76"/>
  <c r="K271" i="76" s="1"/>
  <c r="H280" i="76"/>
  <c r="F286" i="76"/>
  <c r="F8" i="76"/>
  <c r="F9" i="76" s="1"/>
  <c r="H102" i="76"/>
  <c r="H103" i="76" s="1"/>
  <c r="F116" i="76"/>
  <c r="J32" i="76"/>
  <c r="J33" i="76" s="1"/>
  <c r="F46" i="76"/>
  <c r="F47" i="76" s="1"/>
  <c r="J312" i="76"/>
  <c r="K313" i="76" s="1"/>
  <c r="J158" i="76"/>
  <c r="J159" i="76" s="1"/>
  <c r="L64" i="76"/>
  <c r="M65" i="76" s="1"/>
  <c r="F252" i="76"/>
  <c r="F253" i="76" s="1"/>
  <c r="H126" i="76"/>
  <c r="I127" i="76" s="1"/>
  <c r="H134" i="76"/>
  <c r="H206" i="76"/>
  <c r="I207" i="76" s="1"/>
  <c r="F276" i="76"/>
  <c r="J260" i="76"/>
  <c r="K261" i="76" s="1"/>
  <c r="J368" i="76"/>
  <c r="F318" i="76"/>
  <c r="J278" i="76"/>
  <c r="K279" i="76" s="1"/>
  <c r="L86" i="76"/>
  <c r="L87" i="76" s="1"/>
  <c r="J266" i="76"/>
  <c r="K267" i="76" s="1"/>
  <c r="F290" i="76"/>
  <c r="G291" i="76" s="1"/>
  <c r="H82" i="76"/>
  <c r="I83" i="76" s="1"/>
  <c r="H278" i="76"/>
  <c r="H268" i="76"/>
  <c r="I269" i="76" s="1"/>
  <c r="F56" i="76"/>
  <c r="F57" i="76" s="1"/>
  <c r="F328" i="76"/>
  <c r="G329" i="76" s="1"/>
  <c r="F388" i="76"/>
  <c r="F389" i="76" s="1"/>
  <c r="H398" i="76"/>
  <c r="H399" i="76" s="1"/>
  <c r="F396" i="76"/>
  <c r="F397" i="76" s="1"/>
  <c r="F298" i="76"/>
  <c r="F280" i="76"/>
  <c r="F281" i="76" s="1"/>
  <c r="L194" i="76"/>
  <c r="L24" i="76"/>
  <c r="J306" i="76"/>
  <c r="K307" i="76" s="1"/>
  <c r="J92" i="76"/>
  <c r="K93" i="76" s="1"/>
  <c r="J46" i="76"/>
  <c r="J47" i="76" s="1"/>
  <c r="H26" i="76"/>
  <c r="H27" i="76" s="1"/>
  <c r="H44" i="76"/>
  <c r="F214" i="76"/>
  <c r="G215" i="76" s="1"/>
  <c r="J258" i="76"/>
  <c r="F98" i="76"/>
  <c r="G99" i="76" s="1"/>
  <c r="J62" i="76"/>
  <c r="J63" i="76" s="1"/>
  <c r="H144" i="76"/>
  <c r="H145" i="76" s="1"/>
  <c r="J130" i="76"/>
  <c r="K131" i="76" s="1"/>
  <c r="F376" i="76"/>
  <c r="F377" i="76" s="1"/>
  <c r="J252" i="76"/>
  <c r="K253" i="76" s="1"/>
  <c r="H224" i="76"/>
  <c r="I225" i="76" s="1"/>
  <c r="F178" i="76"/>
  <c r="L152" i="76"/>
  <c r="L384" i="76"/>
  <c r="M385" i="76" s="1"/>
  <c r="J234" i="76"/>
  <c r="K235" i="76" s="1"/>
  <c r="H216" i="76"/>
  <c r="H217" i="76" s="1"/>
  <c r="L276" i="76"/>
  <c r="L277" i="76" s="1"/>
  <c r="F364" i="76"/>
  <c r="F365" i="76" s="1"/>
  <c r="H200" i="76"/>
  <c r="I201" i="76" s="1"/>
  <c r="L396" i="76"/>
  <c r="L76" i="76"/>
  <c r="L77" i="76" s="1"/>
  <c r="L52" i="76"/>
  <c r="L53" i="76" s="1"/>
  <c r="J350" i="76"/>
  <c r="J351" i="76" s="1"/>
  <c r="L158" i="76"/>
  <c r="L159" i="76" s="1"/>
  <c r="J24" i="76"/>
  <c r="H218" i="76"/>
  <c r="H219" i="76" s="1"/>
  <c r="H396" i="76"/>
  <c r="I397" i="76" s="1"/>
  <c r="L320" i="76"/>
  <c r="H80" i="76"/>
  <c r="F198" i="76"/>
  <c r="G199" i="76" s="1"/>
  <c r="J118" i="76"/>
  <c r="J119" i="76" s="1"/>
  <c r="H248" i="76"/>
  <c r="H356" i="76"/>
  <c r="H16" i="76"/>
  <c r="I17" i="76" s="1"/>
  <c r="J386" i="76"/>
  <c r="K387" i="76" s="1"/>
  <c r="F212" i="76"/>
  <c r="G213" i="76" s="1"/>
  <c r="H54" i="76"/>
  <c r="H55" i="76" s="1"/>
  <c r="L272" i="76"/>
  <c r="L273" i="76" s="1"/>
  <c r="J172" i="76"/>
  <c r="J173" i="76" s="1"/>
  <c r="L326" i="76"/>
  <c r="L327" i="76" s="1"/>
  <c r="F356" i="76"/>
  <c r="G357" i="76" s="1"/>
  <c r="H316" i="76"/>
  <c r="I317" i="76" s="1"/>
  <c r="H168" i="76"/>
  <c r="F250" i="76"/>
  <c r="G251" i="76" s="1"/>
  <c r="J10" i="76"/>
  <c r="H170" i="76"/>
  <c r="H171" i="76" s="1"/>
  <c r="J310" i="76"/>
  <c r="J311" i="76" s="1"/>
  <c r="F216" i="76"/>
  <c r="F278" i="76"/>
  <c r="G279" i="76" s="1"/>
  <c r="J288" i="76"/>
  <c r="L28" i="76"/>
  <c r="M29" i="76" s="1"/>
  <c r="J162" i="76"/>
  <c r="J163" i="76" s="1"/>
  <c r="H232" i="76"/>
  <c r="I233" i="76" s="1"/>
  <c r="L122" i="76"/>
  <c r="L123" i="76" s="1"/>
  <c r="J374" i="76"/>
  <c r="K375" i="76" s="1"/>
  <c r="H370" i="76"/>
  <c r="F124" i="76"/>
  <c r="G125" i="76" s="1"/>
  <c r="F338" i="76"/>
  <c r="J122" i="76"/>
  <c r="K123" i="76" s="1"/>
  <c r="J82" i="76"/>
  <c r="K83" i="76" s="1"/>
  <c r="J380" i="76"/>
  <c r="J381" i="76" s="1"/>
  <c r="J96" i="76"/>
  <c r="K97" i="76" s="1"/>
  <c r="F16" i="76"/>
  <c r="F17" i="76" s="1"/>
  <c r="J364" i="76"/>
  <c r="H204" i="76"/>
  <c r="H146" i="76"/>
  <c r="I147" i="76" s="1"/>
  <c r="F360" i="76"/>
  <c r="F361" i="76" s="1"/>
  <c r="J102" i="76"/>
  <c r="K103" i="76" s="1"/>
  <c r="L18" i="76"/>
  <c r="L282" i="76"/>
  <c r="L283" i="76" s="1"/>
  <c r="L332" i="76"/>
  <c r="M333" i="76" s="1"/>
  <c r="J296" i="76"/>
  <c r="K297" i="76" s="1"/>
  <c r="H392" i="76"/>
  <c r="H393" i="76" s="1"/>
  <c r="F100" i="76"/>
  <c r="F101" i="76" s="1"/>
  <c r="L372" i="76"/>
  <c r="L373" i="76" s="1"/>
  <c r="L42" i="76"/>
  <c r="L43" i="76" s="1"/>
  <c r="J248" i="76"/>
  <c r="K249" i="76" s="1"/>
  <c r="J264" i="76"/>
  <c r="J265" i="76" s="1"/>
  <c r="H256" i="76"/>
  <c r="I257" i="76" s="1"/>
  <c r="F244" i="76"/>
  <c r="F350" i="76"/>
  <c r="G351" i="76" s="1"/>
  <c r="L216" i="76"/>
  <c r="F230" i="76"/>
  <c r="F231" i="76" s="1"/>
  <c r="L220" i="76"/>
  <c r="H174" i="76"/>
  <c r="L280" i="76"/>
  <c r="M281" i="76" s="1"/>
  <c r="L154" i="76"/>
  <c r="M155" i="76" s="1"/>
  <c r="L302" i="76"/>
  <c r="L303" i="76" s="1"/>
  <c r="H242" i="76"/>
  <c r="H243" i="76" s="1"/>
  <c r="H172" i="76"/>
  <c r="F320" i="76"/>
  <c r="G321" i="76" s="1"/>
  <c r="L232" i="76"/>
  <c r="M233" i="76" s="1"/>
  <c r="H192" i="76"/>
  <c r="H193" i="76" s="1"/>
  <c r="J388" i="76"/>
  <c r="J389" i="76" s="1"/>
  <c r="L118" i="76"/>
  <c r="M119" i="76" s="1"/>
  <c r="L170" i="76"/>
  <c r="L171" i="76" s="1"/>
  <c r="J14" i="76"/>
  <c r="J15" i="76" s="1"/>
  <c r="F392" i="76"/>
  <c r="H180" i="76"/>
  <c r="I181" i="76" s="1"/>
  <c r="L188" i="76"/>
  <c r="M189" i="76" s="1"/>
  <c r="H334" i="76"/>
  <c r="I335" i="76" s="1"/>
  <c r="L196" i="76"/>
  <c r="L197" i="76" s="1"/>
  <c r="H390" i="76"/>
  <c r="I391" i="76" s="1"/>
  <c r="L358" i="76"/>
  <c r="L359" i="76" s="1"/>
  <c r="L364" i="76"/>
  <c r="L365" i="76" s="1"/>
  <c r="F202" i="76"/>
  <c r="J356" i="76"/>
  <c r="K357" i="76" s="1"/>
  <c r="F254" i="76"/>
  <c r="L240" i="76"/>
  <c r="J344" i="76"/>
  <c r="J345" i="76" s="1"/>
  <c r="L248" i="76"/>
  <c r="M249" i="76" s="1"/>
  <c r="L224" i="76"/>
  <c r="L225" i="76" s="1"/>
  <c r="F380" i="76"/>
  <c r="J194" i="76"/>
  <c r="K195" i="76" s="1"/>
  <c r="F104" i="76"/>
  <c r="J164" i="76"/>
  <c r="H178" i="76"/>
  <c r="R26" i="90"/>
  <c r="F26" i="90"/>
  <c r="T26" i="90"/>
  <c r="L26" i="90"/>
  <c r="P26" i="90"/>
  <c r="N26" i="90"/>
  <c r="J26" i="90"/>
  <c r="W26" i="90"/>
  <c r="H26" i="90"/>
  <c r="H191" i="76"/>
  <c r="G147" i="76"/>
  <c r="J371" i="76"/>
  <c r="K121" i="76"/>
  <c r="M243" i="76"/>
  <c r="K101" i="76"/>
  <c r="I51" i="76"/>
  <c r="I211" i="76"/>
  <c r="L121" i="76"/>
  <c r="M121" i="76"/>
  <c r="M279" i="76"/>
  <c r="I71" i="76"/>
  <c r="J19" i="76"/>
  <c r="K91" i="76"/>
  <c r="J323" i="76"/>
  <c r="M339" i="76"/>
  <c r="M47" i="76"/>
  <c r="G15" i="76"/>
  <c r="F267" i="76"/>
  <c r="I273" i="76"/>
  <c r="L233" i="76"/>
  <c r="K57" i="76"/>
  <c r="G267" i="76"/>
  <c r="G253" i="76"/>
  <c r="M33" i="76"/>
  <c r="M291" i="76"/>
  <c r="L291" i="76"/>
  <c r="H311" i="76"/>
  <c r="H305" i="76"/>
  <c r="L279" i="76"/>
  <c r="H129" i="76"/>
  <c r="J147" i="76"/>
  <c r="H151" i="76"/>
  <c r="G349" i="76"/>
  <c r="M267" i="76"/>
  <c r="G119" i="76"/>
  <c r="K22" i="69"/>
  <c r="K74" i="66"/>
  <c r="F28" i="66"/>
  <c r="F52" i="66"/>
  <c r="H36" i="69"/>
  <c r="H20" i="69"/>
  <c r="K18" i="69"/>
  <c r="D6" i="68"/>
  <c r="O9" i="68" s="1"/>
  <c r="D6" i="87"/>
  <c r="K28" i="69"/>
  <c r="I8" i="69"/>
  <c r="G8" i="69"/>
  <c r="L30" i="69"/>
  <c r="K16" i="69"/>
  <c r="G16" i="69"/>
  <c r="J42" i="69"/>
  <c r="I24" i="69"/>
  <c r="K30" i="69"/>
  <c r="F28" i="69"/>
  <c r="H30" i="69"/>
  <c r="I28" i="69"/>
  <c r="F26" i="69"/>
  <c r="M16" i="69"/>
  <c r="H18" i="69"/>
  <c r="H32" i="69"/>
  <c r="G44" i="69"/>
  <c r="N31" i="69"/>
  <c r="I34" i="69"/>
  <c r="K20" i="69"/>
  <c r="J10" i="69"/>
  <c r="H14" i="69"/>
  <c r="N17" i="69"/>
  <c r="H12" i="69"/>
  <c r="J8" i="69"/>
  <c r="N13" i="69"/>
  <c r="N27" i="69"/>
  <c r="I42" i="69"/>
  <c r="I38" i="69"/>
  <c r="N7" i="69"/>
  <c r="L10" i="69"/>
  <c r="L20" i="69"/>
  <c r="G24" i="69"/>
  <c r="I16" i="69"/>
  <c r="L42" i="69"/>
  <c r="I22" i="69"/>
  <c r="L18" i="69"/>
  <c r="L8" i="69"/>
  <c r="F22" i="69"/>
  <c r="M28" i="69"/>
  <c r="F36" i="69"/>
  <c r="J40" i="69"/>
  <c r="L14" i="69"/>
  <c r="J44" i="69"/>
  <c r="N39" i="69"/>
  <c r="L26" i="69"/>
  <c r="G38" i="69"/>
  <c r="H10" i="69"/>
  <c r="F18" i="69"/>
  <c r="L34" i="69"/>
  <c r="F40" i="69"/>
  <c r="N21" i="69"/>
  <c r="M22" i="69"/>
  <c r="K36" i="69"/>
  <c r="J116" i="66"/>
  <c r="H10" i="66"/>
  <c r="F110" i="66"/>
  <c r="J92" i="66"/>
  <c r="L66" i="66"/>
  <c r="M18" i="66"/>
  <c r="K82" i="66"/>
  <c r="K24" i="66"/>
  <c r="L28" i="66"/>
  <c r="G90" i="66"/>
  <c r="G12" i="66"/>
  <c r="M102" i="66"/>
  <c r="M86" i="66"/>
  <c r="K114" i="66"/>
  <c r="J58" i="66"/>
  <c r="L42" i="66"/>
  <c r="M116" i="66"/>
  <c r="H82" i="66"/>
  <c r="L104" i="66"/>
  <c r="G32" i="66"/>
  <c r="J50" i="66"/>
  <c r="L76" i="66"/>
  <c r="I100" i="66"/>
  <c r="H70" i="66"/>
  <c r="I40" i="66"/>
  <c r="G14" i="66"/>
  <c r="K12" i="66"/>
  <c r="H26" i="66"/>
  <c r="K102" i="66"/>
  <c r="L12" i="66"/>
  <c r="H50" i="66"/>
  <c r="H92" i="66"/>
  <c r="F50" i="66"/>
  <c r="G120" i="66"/>
  <c r="L70" i="66"/>
  <c r="K14" i="66"/>
  <c r="L98" i="66"/>
  <c r="F26" i="66"/>
  <c r="L46" i="66"/>
  <c r="F80" i="66"/>
  <c r="I28" i="66"/>
  <c r="K48" i="66"/>
  <c r="L114" i="66"/>
  <c r="J84" i="66"/>
  <c r="G94" i="66"/>
  <c r="K16" i="66"/>
  <c r="J52" i="66"/>
  <c r="H110" i="66"/>
  <c r="M44" i="66"/>
  <c r="M40" i="66"/>
  <c r="H102" i="66"/>
  <c r="H8" i="66"/>
  <c r="J66" i="66"/>
  <c r="I44" i="66"/>
  <c r="H90" i="66"/>
  <c r="M26" i="66"/>
  <c r="L64" i="66"/>
  <c r="L96" i="66"/>
  <c r="L24" i="66"/>
  <c r="L92" i="66"/>
  <c r="I18" i="66"/>
  <c r="G78" i="66"/>
  <c r="M38" i="66"/>
  <c r="H112" i="66"/>
  <c r="H96" i="66"/>
  <c r="H30" i="66"/>
  <c r="I14" i="66"/>
  <c r="F44" i="66"/>
  <c r="M50" i="66"/>
  <c r="H116" i="66"/>
  <c r="H64" i="66"/>
  <c r="H32" i="66"/>
  <c r="K94" i="66"/>
  <c r="J88" i="66"/>
  <c r="G68" i="66"/>
  <c r="M32" i="66"/>
  <c r="H46" i="66"/>
  <c r="L74" i="66"/>
  <c r="J62" i="66"/>
  <c r="F74" i="66"/>
  <c r="G40" i="66"/>
  <c r="G108" i="66"/>
  <c r="L106" i="66"/>
  <c r="F58" i="66"/>
  <c r="H56" i="66"/>
  <c r="F118" i="66"/>
  <c r="K106" i="66"/>
  <c r="K38" i="66"/>
  <c r="F42" i="66"/>
  <c r="H16" i="66"/>
  <c r="F100" i="66"/>
  <c r="H98" i="66"/>
  <c r="K78" i="66"/>
  <c r="K108" i="66"/>
  <c r="K28" i="66"/>
  <c r="J44" i="66"/>
  <c r="G60" i="66"/>
  <c r="M10" i="66"/>
  <c r="J46" i="66"/>
  <c r="H78" i="66"/>
  <c r="M54" i="66"/>
  <c r="H52" i="66"/>
  <c r="G30" i="66"/>
  <c r="M94" i="66"/>
  <c r="I86" i="66"/>
  <c r="M20" i="66"/>
  <c r="G38" i="66"/>
  <c r="K68" i="66"/>
  <c r="L48" i="66"/>
  <c r="K30" i="66"/>
  <c r="L16" i="66"/>
  <c r="G24" i="66"/>
  <c r="M108" i="66"/>
  <c r="G116" i="66"/>
  <c r="L68" i="66"/>
  <c r="M82" i="66"/>
  <c r="J20" i="66"/>
  <c r="L30" i="66"/>
  <c r="H62" i="66"/>
  <c r="G88" i="66"/>
  <c r="H80" i="66"/>
  <c r="H106" i="66"/>
  <c r="K8" i="66"/>
  <c r="K22" i="66"/>
  <c r="F66" i="66"/>
  <c r="K32" i="66"/>
  <c r="F56" i="66"/>
  <c r="G96" i="66"/>
  <c r="J10" i="66"/>
  <c r="H120" i="66"/>
  <c r="F20" i="66"/>
  <c r="F64" i="66"/>
  <c r="L78" i="66"/>
  <c r="G54" i="66"/>
  <c r="M100" i="66"/>
  <c r="H114" i="66"/>
  <c r="L88" i="66"/>
  <c r="J18" i="66"/>
  <c r="I84" i="66"/>
  <c r="I12" i="66"/>
  <c r="M58" i="66"/>
  <c r="I76" i="66"/>
  <c r="H108" i="66"/>
  <c r="L112" i="66"/>
  <c r="H104" i="66"/>
  <c r="F16" i="66"/>
  <c r="F22" i="66"/>
  <c r="H66" i="66"/>
  <c r="K98" i="66"/>
  <c r="F8" i="66"/>
  <c r="K36" i="66"/>
  <c r="G46" i="66"/>
  <c r="H38" i="66"/>
  <c r="L80" i="66"/>
  <c r="J112" i="66"/>
  <c r="I42" i="66"/>
  <c r="K104" i="66"/>
  <c r="M60" i="66"/>
  <c r="M90" i="66"/>
  <c r="F72" i="66"/>
  <c r="I36" i="66"/>
  <c r="F18" i="66"/>
  <c r="H94" i="66"/>
  <c r="K54" i="66"/>
  <c r="M14" i="66"/>
  <c r="L118" i="66"/>
  <c r="H88" i="66"/>
  <c r="L52" i="66"/>
  <c r="M62" i="66"/>
  <c r="L84" i="66"/>
  <c r="F86" i="66"/>
  <c r="F84" i="66"/>
  <c r="K70" i="66"/>
  <c r="K90" i="66"/>
  <c r="L8" i="66"/>
  <c r="L36" i="66"/>
  <c r="F34" i="66"/>
  <c r="H58" i="66"/>
  <c r="G92" i="66"/>
  <c r="I68" i="66"/>
  <c r="L72" i="66"/>
  <c r="K110" i="66"/>
  <c r="G112" i="66"/>
  <c r="G82" i="66"/>
  <c r="F62" i="66"/>
  <c r="K96" i="66"/>
  <c r="F98" i="66"/>
  <c r="L56" i="66"/>
  <c r="I20" i="66"/>
  <c r="J56" i="66"/>
  <c r="G102" i="66"/>
  <c r="K393" i="76"/>
  <c r="J393" i="76"/>
  <c r="L239" i="76"/>
  <c r="H60" i="66"/>
  <c r="I60" i="66"/>
  <c r="L34" i="66"/>
  <c r="M34" i="66"/>
  <c r="M110" i="66"/>
  <c r="L110" i="66"/>
  <c r="F114" i="66"/>
  <c r="G114" i="66"/>
  <c r="H74" i="66"/>
  <c r="I74" i="66"/>
  <c r="K118" i="66"/>
  <c r="J118" i="66"/>
  <c r="J80" i="66"/>
  <c r="K80" i="66"/>
  <c r="I301" i="76"/>
  <c r="F183" i="76"/>
  <c r="F76" i="66"/>
  <c r="G76" i="66"/>
  <c r="K34" i="66"/>
  <c r="J34" i="66"/>
  <c r="L120" i="66"/>
  <c r="M120" i="66"/>
  <c r="J86" i="66"/>
  <c r="K86" i="66"/>
  <c r="H24" i="66"/>
  <c r="I24" i="66"/>
  <c r="K64" i="66"/>
  <c r="J64" i="66"/>
  <c r="F36" i="66"/>
  <c r="G36" i="66"/>
  <c r="M22" i="66"/>
  <c r="L22" i="66"/>
  <c r="I22" i="66"/>
  <c r="H22" i="66"/>
  <c r="H72" i="66"/>
  <c r="I72" i="66"/>
  <c r="I9" i="76"/>
  <c r="F345" i="76"/>
  <c r="I265" i="76"/>
  <c r="H265" i="76"/>
  <c r="F387" i="76"/>
  <c r="H48" i="66"/>
  <c r="I48" i="66"/>
  <c r="H34" i="66"/>
  <c r="I34" i="66"/>
  <c r="H54" i="66"/>
  <c r="I54" i="66"/>
  <c r="K42" i="66"/>
  <c r="J42" i="66"/>
  <c r="J72" i="66"/>
  <c r="K72" i="66"/>
  <c r="K345" i="76"/>
  <c r="I123" i="76"/>
  <c r="K241" i="76"/>
  <c r="L12" i="69"/>
  <c r="M12" i="69"/>
  <c r="F42" i="69"/>
  <c r="G42" i="69"/>
  <c r="N41" i="69"/>
  <c r="L36" i="69"/>
  <c r="N35" i="69"/>
  <c r="M36" i="69"/>
  <c r="K14" i="69"/>
  <c r="J14" i="69"/>
  <c r="I44" i="69"/>
  <c r="H44" i="69"/>
  <c r="G10" i="66"/>
  <c r="F10" i="66"/>
  <c r="G10" i="69"/>
  <c r="N9" i="69"/>
  <c r="H375" i="76"/>
  <c r="N29" i="69"/>
  <c r="F30" i="69"/>
  <c r="L44" i="69"/>
  <c r="M44" i="69"/>
  <c r="L40" i="69"/>
  <c r="M40" i="69"/>
  <c r="K38" i="69"/>
  <c r="N37" i="69"/>
  <c r="J38" i="69"/>
  <c r="M24" i="69"/>
  <c r="L24" i="69"/>
  <c r="G106" i="66"/>
  <c r="F106" i="66"/>
  <c r="N25" i="69"/>
  <c r="H26" i="69"/>
  <c r="I118" i="66"/>
  <c r="H118" i="66"/>
  <c r="K32" i="69"/>
  <c r="K24" i="69"/>
  <c r="J24" i="69"/>
  <c r="N23" i="69"/>
  <c r="F32" i="69"/>
  <c r="G32" i="69"/>
  <c r="J40" i="66"/>
  <c r="K40" i="66"/>
  <c r="J120" i="66"/>
  <c r="K120" i="66"/>
  <c r="F48" i="66"/>
  <c r="G48" i="66"/>
  <c r="H297" i="76"/>
  <c r="F20" i="69"/>
  <c r="N19" i="69"/>
  <c r="K34" i="69"/>
  <c r="L38" i="69"/>
  <c r="M38" i="69"/>
  <c r="N33" i="69"/>
  <c r="K12" i="69"/>
  <c r="J12" i="69"/>
  <c r="N11" i="69"/>
  <c r="J26" i="66"/>
  <c r="K26" i="66"/>
  <c r="G70" i="66"/>
  <c r="F70" i="66"/>
  <c r="M32" i="69"/>
  <c r="F104" i="66"/>
  <c r="G104" i="66"/>
  <c r="N43" i="69"/>
  <c r="I40" i="69"/>
  <c r="K76" i="66"/>
  <c r="J76" i="66"/>
  <c r="F34" i="69"/>
  <c r="G34" i="69"/>
  <c r="J60" i="66"/>
  <c r="G209" i="76"/>
  <c r="K26" i="69"/>
  <c r="J26" i="69"/>
  <c r="N15" i="69"/>
  <c r="F12" i="69"/>
  <c r="G12" i="69"/>
  <c r="J100" i="66"/>
  <c r="K100" i="66"/>
  <c r="G14" i="69"/>
  <c r="F14" i="69"/>
  <c r="F69" i="76" l="1"/>
  <c r="G129" i="76"/>
  <c r="M43" i="76"/>
  <c r="F99" i="76"/>
  <c r="H101" i="76"/>
  <c r="G239" i="76"/>
  <c r="H231" i="76"/>
  <c r="K355" i="76"/>
  <c r="I115" i="76"/>
  <c r="L325" i="76"/>
  <c r="H369" i="76"/>
  <c r="H35" i="76"/>
  <c r="H183" i="76"/>
  <c r="G103" i="76"/>
  <c r="J83" i="76"/>
  <c r="F95" i="76"/>
  <c r="I15" i="76"/>
  <c r="K389" i="76"/>
  <c r="H41" i="76"/>
  <c r="H233" i="76"/>
  <c r="K353" i="76"/>
  <c r="I255" i="76"/>
  <c r="M317" i="76"/>
  <c r="G27" i="76"/>
  <c r="J337" i="76"/>
  <c r="I163" i="76"/>
  <c r="K381" i="76"/>
  <c r="K231" i="76"/>
  <c r="J375" i="76"/>
  <c r="K75" i="76"/>
  <c r="K205" i="76"/>
  <c r="H373" i="76"/>
  <c r="H13" i="76"/>
  <c r="L199" i="76"/>
  <c r="L91" i="76"/>
  <c r="J317" i="76"/>
  <c r="G225" i="76"/>
  <c r="L119" i="76"/>
  <c r="M41" i="76"/>
  <c r="M87" i="76"/>
  <c r="J77" i="76"/>
  <c r="K293" i="76"/>
  <c r="F237" i="76"/>
  <c r="L135" i="76"/>
  <c r="K37" i="76"/>
  <c r="M207" i="76"/>
  <c r="F301" i="76"/>
  <c r="L281" i="76"/>
  <c r="I283" i="76"/>
  <c r="L63" i="76"/>
  <c r="J157" i="76"/>
  <c r="K213" i="76"/>
  <c r="H107" i="76"/>
  <c r="M93" i="76"/>
  <c r="J269" i="76"/>
  <c r="M85" i="76"/>
  <c r="K21" i="76"/>
  <c r="H381" i="76"/>
  <c r="F41" i="76"/>
  <c r="G145" i="76"/>
  <c r="G307" i="76"/>
  <c r="I29" i="90"/>
  <c r="H29" i="90"/>
  <c r="R29" i="90"/>
  <c r="S29" i="90"/>
  <c r="J29" i="90"/>
  <c r="K29" i="90"/>
  <c r="V28" i="90"/>
  <c r="F29" i="90"/>
  <c r="G29" i="90"/>
  <c r="Q29" i="90"/>
  <c r="P29" i="90"/>
  <c r="T29" i="90"/>
  <c r="U29" i="90"/>
  <c r="O29" i="90"/>
  <c r="N29" i="90"/>
  <c r="M29" i="90"/>
  <c r="L29" i="90"/>
  <c r="H329" i="76"/>
  <c r="H395" i="76"/>
  <c r="F31" i="76"/>
  <c r="I131" i="76"/>
  <c r="L203" i="76"/>
  <c r="J135" i="76"/>
  <c r="H11" i="76"/>
  <c r="L395" i="76"/>
  <c r="F195" i="76"/>
  <c r="I303" i="76"/>
  <c r="K107" i="76"/>
  <c r="M179" i="76"/>
  <c r="L137" i="76"/>
  <c r="F341" i="76"/>
  <c r="M133" i="76"/>
  <c r="F11" i="76"/>
  <c r="M351" i="76"/>
  <c r="J27" i="76"/>
  <c r="G55" i="76"/>
  <c r="F13" i="76"/>
  <c r="J139" i="76"/>
  <c r="G247" i="76"/>
  <c r="M257" i="76"/>
  <c r="F125" i="76"/>
  <c r="K217" i="76"/>
  <c r="M69" i="76"/>
  <c r="F199" i="76"/>
  <c r="G107" i="76"/>
  <c r="F171" i="76"/>
  <c r="J145" i="76"/>
  <c r="M175" i="76"/>
  <c r="M49" i="76"/>
  <c r="I327" i="76"/>
  <c r="G363" i="76"/>
  <c r="M245" i="76"/>
  <c r="M67" i="76"/>
  <c r="M343" i="76"/>
  <c r="I125" i="76"/>
  <c r="I385" i="76"/>
  <c r="I353" i="76"/>
  <c r="M149" i="76"/>
  <c r="H213" i="76"/>
  <c r="M9" i="76"/>
  <c r="L387" i="76"/>
  <c r="H53" i="76"/>
  <c r="M53" i="76"/>
  <c r="J105" i="76"/>
  <c r="K153" i="76"/>
  <c r="J391" i="76"/>
  <c r="H347" i="76"/>
  <c r="M283" i="76"/>
  <c r="M205" i="76"/>
  <c r="G273" i="76"/>
  <c r="J279" i="76"/>
  <c r="M123" i="76"/>
  <c r="I109" i="76"/>
  <c r="I331" i="76"/>
  <c r="I229" i="76"/>
  <c r="J97" i="76"/>
  <c r="K211" i="76"/>
  <c r="I177" i="76"/>
  <c r="F329" i="76"/>
  <c r="G399" i="76"/>
  <c r="K63" i="76"/>
  <c r="K13" i="76"/>
  <c r="L125" i="76"/>
  <c r="K283" i="76"/>
  <c r="L231" i="76"/>
  <c r="J307" i="76"/>
  <c r="I25" i="76"/>
  <c r="M307" i="76"/>
  <c r="G143" i="76"/>
  <c r="F303" i="76"/>
  <c r="I141" i="76"/>
  <c r="K329" i="76"/>
  <c r="L131" i="76"/>
  <c r="H47" i="76"/>
  <c r="K229" i="76"/>
  <c r="M61" i="76"/>
  <c r="F73" i="76"/>
  <c r="I157" i="76"/>
  <c r="I97" i="76"/>
  <c r="G335" i="76"/>
  <c r="M229" i="76"/>
  <c r="F331" i="76"/>
  <c r="M293" i="76"/>
  <c r="G9" i="76"/>
  <c r="J397" i="76"/>
  <c r="M323" i="76"/>
  <c r="K111" i="76"/>
  <c r="H89" i="76"/>
  <c r="L253" i="76"/>
  <c r="L57" i="76"/>
  <c r="M263" i="76"/>
  <c r="I145" i="76"/>
  <c r="G385" i="76"/>
  <c r="L391" i="76"/>
  <c r="H293" i="76"/>
  <c r="J235" i="76"/>
  <c r="F97" i="76"/>
  <c r="L249" i="76"/>
  <c r="L75" i="76"/>
  <c r="I99" i="76"/>
  <c r="J339" i="76"/>
  <c r="I153" i="76"/>
  <c r="F39" i="76"/>
  <c r="K311" i="76"/>
  <c r="M341" i="76"/>
  <c r="J297" i="76"/>
  <c r="I189" i="76"/>
  <c r="M215" i="76"/>
  <c r="F291" i="76"/>
  <c r="L385" i="76"/>
  <c r="G71" i="76"/>
  <c r="M331" i="76"/>
  <c r="J243" i="76"/>
  <c r="M319" i="76"/>
  <c r="K61" i="76"/>
  <c r="J277" i="76"/>
  <c r="H105" i="76"/>
  <c r="F83" i="76"/>
  <c r="K265" i="76"/>
  <c r="I91" i="76"/>
  <c r="K179" i="76"/>
  <c r="I199" i="76"/>
  <c r="I143" i="76"/>
  <c r="M213" i="76"/>
  <c r="K343" i="76"/>
  <c r="G29" i="76"/>
  <c r="I37" i="76"/>
  <c r="I367" i="76"/>
  <c r="I271" i="76"/>
  <c r="L187" i="76"/>
  <c r="F233" i="76"/>
  <c r="I85" i="76"/>
  <c r="M327" i="76"/>
  <c r="L333" i="76"/>
  <c r="K351" i="76"/>
  <c r="G133" i="76"/>
  <c r="M295" i="76"/>
  <c r="K53" i="76"/>
  <c r="H77" i="76"/>
  <c r="L27" i="76"/>
  <c r="F241" i="76"/>
  <c r="G81" i="76"/>
  <c r="M289" i="76"/>
  <c r="J315" i="76"/>
  <c r="G153" i="76"/>
  <c r="F357" i="76"/>
  <c r="K399" i="76"/>
  <c r="J39" i="76"/>
  <c r="M113" i="76"/>
  <c r="I261" i="76"/>
  <c r="I237" i="76"/>
  <c r="I291" i="76"/>
  <c r="M193" i="76"/>
  <c r="H339" i="76"/>
  <c r="H235" i="76"/>
  <c r="G17" i="76"/>
  <c r="H391" i="76"/>
  <c r="M159" i="76"/>
  <c r="F257" i="76"/>
  <c r="J215" i="76"/>
  <c r="F75" i="76"/>
  <c r="F323" i="76"/>
  <c r="H325" i="76"/>
  <c r="F59" i="76"/>
  <c r="I275" i="76"/>
  <c r="F87" i="76"/>
  <c r="I241" i="76"/>
  <c r="F293" i="76"/>
  <c r="M353" i="76"/>
  <c r="F149" i="76"/>
  <c r="H165" i="76"/>
  <c r="H247" i="76"/>
  <c r="H379" i="76"/>
  <c r="L155" i="76"/>
  <c r="K79" i="76"/>
  <c r="F181" i="76"/>
  <c r="I23" i="76"/>
  <c r="L189" i="76"/>
  <c r="G377" i="76"/>
  <c r="F251" i="76"/>
  <c r="J43" i="76"/>
  <c r="L17" i="76"/>
  <c r="J59" i="76"/>
  <c r="G295" i="76"/>
  <c r="G397" i="76"/>
  <c r="L379" i="76"/>
  <c r="M261" i="76"/>
  <c r="H257" i="76"/>
  <c r="F175" i="76"/>
  <c r="L81" i="76"/>
  <c r="K227" i="76"/>
  <c r="I103" i="76"/>
  <c r="K33" i="76"/>
  <c r="I361" i="76"/>
  <c r="F243" i="76"/>
  <c r="J93" i="76"/>
  <c r="G221" i="76"/>
  <c r="F163" i="76"/>
  <c r="H127" i="76"/>
  <c r="K119" i="76"/>
  <c r="G131" i="76"/>
  <c r="G45" i="76"/>
  <c r="L301" i="76"/>
  <c r="K349" i="76"/>
  <c r="K173" i="76"/>
  <c r="J225" i="76"/>
  <c r="G389" i="76"/>
  <c r="J203" i="76"/>
  <c r="M185" i="76"/>
  <c r="G185" i="76"/>
  <c r="G25" i="76"/>
  <c r="I27" i="76"/>
  <c r="F269" i="76"/>
  <c r="F111" i="76"/>
  <c r="H83" i="76"/>
  <c r="I29" i="76"/>
  <c r="M165" i="76"/>
  <c r="F109" i="76"/>
  <c r="M129" i="76"/>
  <c r="G205" i="76"/>
  <c r="H277" i="76"/>
  <c r="M23" i="76"/>
  <c r="G281" i="76"/>
  <c r="G249" i="76"/>
  <c r="K237" i="76"/>
  <c r="F63" i="76"/>
  <c r="G333" i="76"/>
  <c r="H185" i="76"/>
  <c r="M171" i="76"/>
  <c r="M151" i="76"/>
  <c r="F141" i="76"/>
  <c r="K125" i="76"/>
  <c r="J301" i="76"/>
  <c r="H377" i="76"/>
  <c r="J129" i="76"/>
  <c r="J67" i="76"/>
  <c r="H181" i="76"/>
  <c r="I359" i="76"/>
  <c r="I133" i="76"/>
  <c r="L111" i="76"/>
  <c r="J115" i="76"/>
  <c r="J309" i="76"/>
  <c r="F121" i="76"/>
  <c r="I243" i="76"/>
  <c r="F371" i="76"/>
  <c r="K291" i="76"/>
  <c r="H333" i="76"/>
  <c r="G353" i="76"/>
  <c r="J151" i="76"/>
  <c r="I365" i="76"/>
  <c r="F67" i="76"/>
  <c r="I69" i="76"/>
  <c r="F193" i="76"/>
  <c r="I217" i="76"/>
  <c r="K15" i="76"/>
  <c r="H207" i="76"/>
  <c r="L147" i="76"/>
  <c r="F297" i="76"/>
  <c r="I393" i="76"/>
  <c r="L143" i="76"/>
  <c r="K305" i="76"/>
  <c r="M349" i="76"/>
  <c r="J117" i="76"/>
  <c r="K325" i="76"/>
  <c r="K319" i="76"/>
  <c r="K89" i="76"/>
  <c r="L259" i="76"/>
  <c r="K193" i="76"/>
  <c r="M287" i="76"/>
  <c r="G395" i="76"/>
  <c r="K189" i="76"/>
  <c r="I349" i="76"/>
  <c r="I57" i="76"/>
  <c r="G271" i="76"/>
  <c r="F35" i="76"/>
  <c r="L381" i="76"/>
  <c r="L389" i="76"/>
  <c r="K113" i="76"/>
  <c r="H93" i="76"/>
  <c r="G33" i="76"/>
  <c r="J395" i="76"/>
  <c r="L101" i="76"/>
  <c r="M225" i="76"/>
  <c r="L355" i="76"/>
  <c r="K363" i="76"/>
  <c r="F177" i="76"/>
  <c r="H225" i="76"/>
  <c r="L115" i="76"/>
  <c r="I313" i="76"/>
  <c r="K373" i="76"/>
  <c r="L163" i="76"/>
  <c r="L37" i="76"/>
  <c r="L15" i="76"/>
  <c r="M357" i="76"/>
  <c r="F275" i="76"/>
  <c r="J183" i="76"/>
  <c r="F135" i="76"/>
  <c r="K169" i="76"/>
  <c r="K335" i="76"/>
  <c r="M211" i="76"/>
  <c r="J221" i="76"/>
  <c r="L99" i="76"/>
  <c r="G261" i="76"/>
  <c r="L361" i="76"/>
  <c r="L329" i="76"/>
  <c r="I287" i="76"/>
  <c r="H179" i="76"/>
  <c r="I179" i="76"/>
  <c r="I175" i="76"/>
  <c r="H175" i="76"/>
  <c r="L25" i="76"/>
  <c r="M25" i="76"/>
  <c r="G287" i="76"/>
  <c r="F287" i="76"/>
  <c r="M89" i="76"/>
  <c r="L89" i="76"/>
  <c r="M227" i="76"/>
  <c r="L227" i="76"/>
  <c r="M21" i="76"/>
  <c r="L21" i="76"/>
  <c r="J109" i="76"/>
  <c r="K109" i="76"/>
  <c r="I267" i="76"/>
  <c r="H267" i="76"/>
  <c r="L169" i="76"/>
  <c r="M169" i="76"/>
  <c r="H289" i="76"/>
  <c r="I289" i="76"/>
  <c r="H61" i="76"/>
  <c r="I61" i="76"/>
  <c r="G367" i="76"/>
  <c r="F367" i="76"/>
  <c r="J333" i="76"/>
  <c r="K333" i="76"/>
  <c r="I73" i="76"/>
  <c r="H73" i="76"/>
  <c r="G137" i="76"/>
  <c r="F137" i="76"/>
  <c r="K165" i="76"/>
  <c r="J165" i="76"/>
  <c r="M221" i="76"/>
  <c r="L221" i="76"/>
  <c r="M397" i="76"/>
  <c r="L397" i="76"/>
  <c r="F173" i="76"/>
  <c r="G173" i="76"/>
  <c r="H81" i="76"/>
  <c r="I81" i="76"/>
  <c r="F61" i="76"/>
  <c r="G61" i="76"/>
  <c r="F223" i="76"/>
  <c r="G223" i="76"/>
  <c r="M285" i="76"/>
  <c r="L285" i="76"/>
  <c r="H43" i="76"/>
  <c r="I43" i="76"/>
  <c r="K257" i="76"/>
  <c r="J257" i="76"/>
  <c r="G23" i="76"/>
  <c r="F23" i="76"/>
  <c r="F21" i="76"/>
  <c r="G21" i="76"/>
  <c r="L371" i="76"/>
  <c r="M371" i="76"/>
  <c r="I193" i="76"/>
  <c r="K259" i="76"/>
  <c r="J259" i="76"/>
  <c r="F19" i="76"/>
  <c r="G19" i="76"/>
  <c r="M77" i="76"/>
  <c r="H269" i="76"/>
  <c r="K69" i="76"/>
  <c r="L107" i="76"/>
  <c r="I203" i="76"/>
  <c r="K163" i="76"/>
  <c r="I55" i="76"/>
  <c r="G37" i="76"/>
  <c r="G327" i="76"/>
  <c r="F213" i="76"/>
  <c r="H155" i="76"/>
  <c r="K87" i="76"/>
  <c r="H335" i="76"/>
  <c r="M377" i="76"/>
  <c r="J249" i="76"/>
  <c r="M55" i="76"/>
  <c r="F113" i="76"/>
  <c r="L241" i="76"/>
  <c r="M241" i="76"/>
  <c r="J11" i="76"/>
  <c r="K11" i="76"/>
  <c r="L153" i="76"/>
  <c r="M153" i="76"/>
  <c r="F319" i="76"/>
  <c r="G319" i="76"/>
  <c r="G93" i="76"/>
  <c r="F93" i="76"/>
  <c r="I345" i="76"/>
  <c r="H345" i="76"/>
  <c r="F191" i="76"/>
  <c r="G191" i="76"/>
  <c r="G235" i="76"/>
  <c r="F235" i="76"/>
  <c r="F219" i="76"/>
  <c r="G219" i="76"/>
  <c r="L367" i="76"/>
  <c r="M367" i="76"/>
  <c r="J223" i="76"/>
  <c r="K223" i="76"/>
  <c r="H355" i="76"/>
  <c r="I355" i="76"/>
  <c r="M297" i="76"/>
  <c r="L297" i="76"/>
  <c r="L309" i="76"/>
  <c r="M309" i="76"/>
  <c r="L383" i="76"/>
  <c r="M383" i="76"/>
  <c r="K55" i="76"/>
  <c r="K275" i="76"/>
  <c r="G265" i="76"/>
  <c r="M321" i="76"/>
  <c r="L321" i="76"/>
  <c r="M195" i="76"/>
  <c r="L195" i="76"/>
  <c r="I281" i="76"/>
  <c r="H281" i="76"/>
  <c r="H321" i="76"/>
  <c r="I321" i="76"/>
  <c r="L141" i="76"/>
  <c r="G53" i="76"/>
  <c r="G49" i="76"/>
  <c r="F263" i="76"/>
  <c r="G325" i="76"/>
  <c r="L19" i="76"/>
  <c r="M19" i="76"/>
  <c r="I67" i="76"/>
  <c r="H67" i="76"/>
  <c r="L363" i="76"/>
  <c r="M363" i="76"/>
  <c r="I121" i="76"/>
  <c r="H121" i="76"/>
  <c r="G189" i="76"/>
  <c r="F189" i="76"/>
  <c r="G383" i="76"/>
  <c r="F383" i="76"/>
  <c r="L345" i="76"/>
  <c r="M345" i="76"/>
  <c r="J201" i="76"/>
  <c r="K201" i="76"/>
  <c r="F151" i="76"/>
  <c r="G151" i="76"/>
  <c r="J361" i="76"/>
  <c r="K361" i="76"/>
  <c r="K31" i="76"/>
  <c r="J31" i="76"/>
  <c r="G391" i="76"/>
  <c r="G255" i="76"/>
  <c r="F255" i="76"/>
  <c r="F179" i="76"/>
  <c r="G179" i="76"/>
  <c r="K369" i="76"/>
  <c r="J369" i="76"/>
  <c r="J285" i="76"/>
  <c r="K285" i="76"/>
  <c r="G57" i="76"/>
  <c r="J103" i="76"/>
  <c r="M97" i="76"/>
  <c r="L65" i="76"/>
  <c r="I21" i="76"/>
  <c r="K273" i="76"/>
  <c r="K159" i="76"/>
  <c r="K347" i="76"/>
  <c r="I113" i="76"/>
  <c r="F211" i="76"/>
  <c r="G211" i="76"/>
  <c r="J219" i="76"/>
  <c r="K219" i="76"/>
  <c r="H263" i="76"/>
  <c r="I263" i="76"/>
  <c r="K191" i="76"/>
  <c r="J191" i="76"/>
  <c r="M271" i="76"/>
  <c r="L271" i="76"/>
  <c r="L335" i="76"/>
  <c r="M335" i="76"/>
  <c r="L71" i="76"/>
  <c r="M71" i="76"/>
  <c r="J35" i="76"/>
  <c r="K35" i="76"/>
  <c r="G343" i="76"/>
  <c r="F343" i="76"/>
  <c r="I223" i="76"/>
  <c r="H223" i="76"/>
  <c r="H139" i="76"/>
  <c r="I139" i="76"/>
  <c r="I169" i="76"/>
  <c r="H169" i="76"/>
  <c r="I63" i="76"/>
  <c r="H63" i="76"/>
  <c r="G289" i="76"/>
  <c r="F289" i="76"/>
  <c r="G283" i="76"/>
  <c r="K263" i="76"/>
  <c r="L269" i="76"/>
  <c r="H45" i="76"/>
  <c r="I45" i="76"/>
  <c r="F277" i="76"/>
  <c r="G277" i="76"/>
  <c r="L219" i="76"/>
  <c r="M219" i="76"/>
  <c r="G169" i="76"/>
  <c r="F169" i="76"/>
  <c r="H137" i="76"/>
  <c r="I137" i="76"/>
  <c r="H221" i="76"/>
  <c r="I221" i="76"/>
  <c r="F187" i="76"/>
  <c r="J167" i="76"/>
  <c r="G159" i="76"/>
  <c r="L103" i="76"/>
  <c r="L183" i="76"/>
  <c r="F215" i="76"/>
  <c r="K99" i="76"/>
  <c r="F89" i="76"/>
  <c r="G89" i="76"/>
  <c r="G317" i="76"/>
  <c r="F317" i="76"/>
  <c r="G167" i="76"/>
  <c r="F167" i="76"/>
  <c r="L305" i="76"/>
  <c r="M305" i="76"/>
  <c r="H65" i="76"/>
  <c r="I65" i="76"/>
  <c r="G51" i="76"/>
  <c r="M369" i="76"/>
  <c r="M209" i="76"/>
  <c r="J385" i="76"/>
  <c r="F155" i="76"/>
  <c r="I59" i="76"/>
  <c r="I249" i="76"/>
  <c r="H249" i="76"/>
  <c r="J207" i="76"/>
  <c r="K207" i="76"/>
  <c r="K251" i="76"/>
  <c r="J251" i="76"/>
  <c r="H315" i="76"/>
  <c r="I315" i="76"/>
  <c r="K327" i="76"/>
  <c r="J327" i="76"/>
  <c r="G311" i="76"/>
  <c r="F311" i="76"/>
  <c r="G309" i="76"/>
  <c r="H17" i="76"/>
  <c r="K71" i="76"/>
  <c r="I343" i="76"/>
  <c r="G347" i="76"/>
  <c r="G161" i="76"/>
  <c r="K367" i="76"/>
  <c r="F369" i="76"/>
  <c r="F359" i="76"/>
  <c r="K247" i="76"/>
  <c r="J199" i="76"/>
  <c r="K299" i="76"/>
  <c r="H201" i="76"/>
  <c r="I195" i="76"/>
  <c r="M127" i="76"/>
  <c r="M375" i="76"/>
  <c r="I371" i="76"/>
  <c r="H371" i="76"/>
  <c r="M359" i="76"/>
  <c r="J185" i="76"/>
  <c r="L315" i="76"/>
  <c r="G207" i="76"/>
  <c r="I39" i="76"/>
  <c r="J141" i="76"/>
  <c r="L59" i="76"/>
  <c r="J41" i="76"/>
  <c r="J267" i="76"/>
  <c r="H279" i="76"/>
  <c r="I279" i="76"/>
  <c r="J287" i="76"/>
  <c r="K287" i="76"/>
  <c r="H307" i="76"/>
  <c r="I307" i="76"/>
  <c r="F355" i="76"/>
  <c r="G355" i="76"/>
  <c r="J73" i="76"/>
  <c r="K73" i="76"/>
  <c r="M79" i="76"/>
  <c r="L79" i="76"/>
  <c r="J209" i="76"/>
  <c r="K209" i="76"/>
  <c r="L73" i="76"/>
  <c r="M73" i="76"/>
  <c r="L11" i="76"/>
  <c r="M11" i="76"/>
  <c r="L393" i="76"/>
  <c r="M393" i="76"/>
  <c r="M337" i="76"/>
  <c r="L337" i="76"/>
  <c r="K359" i="76"/>
  <c r="J359" i="76"/>
  <c r="F79" i="76"/>
  <c r="G79" i="76"/>
  <c r="M223" i="76"/>
  <c r="L223" i="76"/>
  <c r="K321" i="76"/>
  <c r="J321" i="76"/>
  <c r="J303" i="76"/>
  <c r="K303" i="76"/>
  <c r="L35" i="76"/>
  <c r="M35" i="76"/>
  <c r="G229" i="76"/>
  <c r="F229" i="76"/>
  <c r="L311" i="76"/>
  <c r="M311" i="76"/>
  <c r="L167" i="76"/>
  <c r="M167" i="76"/>
  <c r="F139" i="76"/>
  <c r="G139" i="76"/>
  <c r="J51" i="76"/>
  <c r="K51" i="76"/>
  <c r="H161" i="76"/>
  <c r="I161" i="76"/>
  <c r="M217" i="76"/>
  <c r="L217" i="76"/>
  <c r="G299" i="76"/>
  <c r="F299" i="76"/>
  <c r="J377" i="76"/>
  <c r="K377" i="76"/>
  <c r="F201" i="76"/>
  <c r="G201" i="76"/>
  <c r="G65" i="76"/>
  <c r="F65" i="76"/>
  <c r="J331" i="76"/>
  <c r="K331" i="76"/>
  <c r="J85" i="76"/>
  <c r="K85" i="76"/>
  <c r="H31" i="76"/>
  <c r="I31" i="76"/>
  <c r="I319" i="76"/>
  <c r="H319" i="76"/>
  <c r="M161" i="76"/>
  <c r="L161" i="76"/>
  <c r="L237" i="76"/>
  <c r="J341" i="76"/>
  <c r="J81" i="76"/>
  <c r="K155" i="76"/>
  <c r="H363" i="76"/>
  <c r="H351" i="76"/>
  <c r="H187" i="76"/>
  <c r="H251" i="76"/>
  <c r="J383" i="76"/>
  <c r="J255" i="76"/>
  <c r="H239" i="76"/>
  <c r="I399" i="76"/>
  <c r="M347" i="76"/>
  <c r="K17" i="76"/>
  <c r="I383" i="76"/>
  <c r="J131" i="76"/>
  <c r="K95" i="76"/>
  <c r="H389" i="76"/>
  <c r="H309" i="76"/>
  <c r="H147" i="76"/>
  <c r="F381" i="76"/>
  <c r="G381" i="76"/>
  <c r="I205" i="76"/>
  <c r="H205" i="76"/>
  <c r="H357" i="76"/>
  <c r="I357" i="76"/>
  <c r="J25" i="76"/>
  <c r="K25" i="76"/>
  <c r="J23" i="76"/>
  <c r="K23" i="76"/>
  <c r="G315" i="76"/>
  <c r="F315" i="76"/>
  <c r="G203" i="76"/>
  <c r="F203" i="76"/>
  <c r="H173" i="76"/>
  <c r="I173" i="76"/>
  <c r="K289" i="76"/>
  <c r="J289" i="76"/>
  <c r="M95" i="76"/>
  <c r="L95" i="76"/>
  <c r="K127" i="76"/>
  <c r="J127" i="76"/>
  <c r="I197" i="76"/>
  <c r="H197" i="76"/>
  <c r="M173" i="76"/>
  <c r="L173" i="76"/>
  <c r="L191" i="76"/>
  <c r="M191" i="76"/>
  <c r="L139" i="76"/>
  <c r="M139" i="76"/>
  <c r="J387" i="76"/>
  <c r="I295" i="76"/>
  <c r="M181" i="76"/>
  <c r="F217" i="76"/>
  <c r="G217" i="76"/>
  <c r="G117" i="76"/>
  <c r="F117" i="76"/>
  <c r="F43" i="76"/>
  <c r="G43" i="76"/>
  <c r="H167" i="76"/>
  <c r="I167" i="76"/>
  <c r="G91" i="76"/>
  <c r="F91" i="76"/>
  <c r="G361" i="76"/>
  <c r="H87" i="76"/>
  <c r="M365" i="76"/>
  <c r="L255" i="76"/>
  <c r="L51" i="76"/>
  <c r="J357" i="76"/>
  <c r="M277" i="76"/>
  <c r="J253" i="76"/>
  <c r="G231" i="76"/>
  <c r="G365" i="76"/>
  <c r="J137" i="76"/>
  <c r="K171" i="76"/>
  <c r="F127" i="76"/>
  <c r="L177" i="76"/>
  <c r="J261" i="76"/>
  <c r="I337" i="76"/>
  <c r="K47" i="76"/>
  <c r="J233" i="76"/>
  <c r="M117" i="76"/>
  <c r="I341" i="76"/>
  <c r="M13" i="76"/>
  <c r="F85" i="76"/>
  <c r="J197" i="76"/>
  <c r="K49" i="76"/>
  <c r="K177" i="76"/>
  <c r="F279" i="76"/>
  <c r="L29" i="76"/>
  <c r="K295" i="76"/>
  <c r="G393" i="76"/>
  <c r="F393" i="76"/>
  <c r="H285" i="76"/>
  <c r="I285" i="76"/>
  <c r="M313" i="76"/>
  <c r="L313" i="76"/>
  <c r="K133" i="76"/>
  <c r="J133" i="76"/>
  <c r="J181" i="76"/>
  <c r="K181" i="76"/>
  <c r="M373" i="76"/>
  <c r="J195" i="76"/>
  <c r="H135" i="76"/>
  <c r="I135" i="76"/>
  <c r="K379" i="76"/>
  <c r="J379" i="76"/>
  <c r="M83" i="76"/>
  <c r="L83" i="76"/>
  <c r="F313" i="76"/>
  <c r="G313" i="76"/>
  <c r="G47" i="76"/>
  <c r="I245" i="76"/>
  <c r="M399" i="76"/>
  <c r="J143" i="76"/>
  <c r="J187" i="76"/>
  <c r="H317" i="76"/>
  <c r="J123" i="76"/>
  <c r="M109" i="76"/>
  <c r="I19" i="76"/>
  <c r="I227" i="76"/>
  <c r="M31" i="76"/>
  <c r="M201" i="76"/>
  <c r="K29" i="76"/>
  <c r="I253" i="76"/>
  <c r="J281" i="76"/>
  <c r="K9" i="76"/>
  <c r="I259" i="76"/>
  <c r="G105" i="76"/>
  <c r="F105" i="76"/>
  <c r="F321" i="76"/>
  <c r="G339" i="76"/>
  <c r="F339" i="76"/>
  <c r="G379" i="76"/>
  <c r="F379" i="76"/>
  <c r="H299" i="76"/>
  <c r="I299" i="76"/>
  <c r="K175" i="76"/>
  <c r="J175" i="76"/>
  <c r="G285" i="76"/>
  <c r="F285" i="76"/>
  <c r="K149" i="76"/>
  <c r="J149" i="76"/>
  <c r="G373" i="76"/>
  <c r="F373" i="76"/>
  <c r="H49" i="76"/>
  <c r="I49" i="76"/>
  <c r="J313" i="76"/>
  <c r="J271" i="76"/>
  <c r="G245" i="76"/>
  <c r="F245" i="76"/>
  <c r="J365" i="76"/>
  <c r="K365" i="76"/>
  <c r="L145" i="76"/>
  <c r="M145" i="76"/>
  <c r="K239" i="76"/>
  <c r="J239" i="76"/>
  <c r="I209" i="76"/>
  <c r="H209" i="76"/>
  <c r="G305" i="76"/>
  <c r="F305" i="76"/>
  <c r="F337" i="76"/>
  <c r="G337" i="76"/>
  <c r="L39" i="76"/>
  <c r="M39" i="76"/>
  <c r="H75" i="76"/>
  <c r="I75" i="76"/>
  <c r="H387" i="76"/>
  <c r="M303" i="76"/>
  <c r="F197" i="76"/>
  <c r="H215" i="76"/>
  <c r="G101" i="76"/>
  <c r="K161" i="76"/>
  <c r="I119" i="76"/>
  <c r="I159" i="76"/>
  <c r="J65" i="76"/>
  <c r="M299" i="76"/>
  <c r="I219" i="76"/>
  <c r="H397" i="76"/>
  <c r="L251" i="76"/>
  <c r="J245" i="76"/>
  <c r="L45" i="76"/>
  <c r="F157" i="76"/>
  <c r="F259" i="76"/>
  <c r="F351" i="76"/>
  <c r="L265" i="76"/>
  <c r="G115" i="76"/>
  <c r="H95" i="76"/>
  <c r="L105" i="76"/>
  <c r="H79" i="76"/>
  <c r="L247" i="76"/>
  <c r="I171" i="76"/>
  <c r="M157" i="76"/>
  <c r="I323" i="76"/>
  <c r="F375" i="76"/>
  <c r="F165" i="76"/>
  <c r="I149" i="76"/>
  <c r="I117" i="76"/>
  <c r="J45" i="76"/>
  <c r="H111" i="76"/>
  <c r="F77" i="76"/>
  <c r="L275" i="76"/>
  <c r="H33" i="76"/>
  <c r="M235" i="76"/>
  <c r="M273" i="76"/>
  <c r="G123" i="76"/>
  <c r="M197" i="76"/>
  <c r="G227" i="76"/>
  <c r="P27" i="87"/>
  <c r="O27" i="87"/>
  <c r="L27" i="87"/>
  <c r="J27" i="87"/>
  <c r="H27" i="87"/>
  <c r="F27" i="87"/>
  <c r="O21" i="87"/>
  <c r="P25" i="87"/>
  <c r="O25" i="87"/>
  <c r="L25" i="87"/>
  <c r="J25" i="87"/>
  <c r="H25" i="87"/>
  <c r="F25" i="87"/>
  <c r="K27" i="90"/>
  <c r="J27" i="90"/>
  <c r="O27" i="90"/>
  <c r="N27" i="90"/>
  <c r="Q27" i="90"/>
  <c r="P27" i="90"/>
  <c r="M27" i="90"/>
  <c r="L27" i="90"/>
  <c r="U27" i="90"/>
  <c r="T27" i="90"/>
  <c r="F27" i="90"/>
  <c r="G27" i="90"/>
  <c r="V26" i="90"/>
  <c r="I27" i="90"/>
  <c r="H27" i="90"/>
  <c r="S27" i="90"/>
  <c r="R27" i="90"/>
  <c r="F7" i="68"/>
  <c r="G8" i="68" s="1"/>
  <c r="L21" i="87"/>
  <c r="L22" i="87" s="1"/>
  <c r="H21" i="87"/>
  <c r="I22" i="87" s="1"/>
  <c r="L23" i="87"/>
  <c r="L24" i="87" s="1"/>
  <c r="J11" i="87"/>
  <c r="K12" i="87" s="1"/>
  <c r="F19" i="87"/>
  <c r="L11" i="87"/>
  <c r="M12" i="87" s="1"/>
  <c r="H19" i="87"/>
  <c r="F7" i="87"/>
  <c r="F8" i="87" s="1"/>
  <c r="H7" i="87"/>
  <c r="I8" i="87" s="1"/>
  <c r="J9" i="87"/>
  <c r="K10" i="87" s="1"/>
  <c r="L17" i="87"/>
  <c r="L18" i="87" s="1"/>
  <c r="H17" i="87"/>
  <c r="L19" i="87"/>
  <c r="M20" i="87" s="1"/>
  <c r="J7" i="87"/>
  <c r="K8" i="87" s="1"/>
  <c r="F15" i="87"/>
  <c r="G16" i="87" s="1"/>
  <c r="H9" i="87"/>
  <c r="J13" i="87"/>
  <c r="J14" i="87" s="1"/>
  <c r="F23" i="87"/>
  <c r="L13" i="87"/>
  <c r="M14" i="87" s="1"/>
  <c r="H13" i="87"/>
  <c r="I14" i="87" s="1"/>
  <c r="L15" i="87"/>
  <c r="M16" i="87" s="1"/>
  <c r="H23" i="87"/>
  <c r="H24" i="87" s="1"/>
  <c r="F11" i="87"/>
  <c r="F12" i="87" s="1"/>
  <c r="L9" i="87"/>
  <c r="J19" i="87"/>
  <c r="K20" i="87" s="1"/>
  <c r="J15" i="87"/>
  <c r="J16" i="87" s="1"/>
  <c r="J21" i="87"/>
  <c r="J22" i="87" s="1"/>
  <c r="F21" i="87"/>
  <c r="G22" i="87" s="1"/>
  <c r="L7" i="87"/>
  <c r="M8" i="87" s="1"/>
  <c r="H15" i="87"/>
  <c r="I16" i="87" s="1"/>
  <c r="J17" i="87"/>
  <c r="J18" i="87" s="1"/>
  <c r="F17" i="87"/>
  <c r="F18" i="87" s="1"/>
  <c r="J23" i="87"/>
  <c r="J24" i="87" s="1"/>
  <c r="H11" i="87"/>
  <c r="I12" i="87" s="1"/>
  <c r="F13" i="87"/>
  <c r="F14" i="87" s="1"/>
  <c r="F9" i="87"/>
  <c r="G10" i="87" s="1"/>
  <c r="L13" i="68"/>
  <c r="M14" i="68" s="1"/>
  <c r="P15" i="68"/>
  <c r="H17" i="68"/>
  <c r="H18" i="68" s="1"/>
  <c r="H7" i="68"/>
  <c r="H8" i="68" s="1"/>
  <c r="L7" i="68"/>
  <c r="L8" i="68" s="1"/>
  <c r="P9" i="68"/>
  <c r="F9" i="68"/>
  <c r="F10" i="68" s="1"/>
  <c r="J15" i="68"/>
  <c r="K16" i="68" s="1"/>
  <c r="F11" i="68"/>
  <c r="F12" i="68" s="1"/>
  <c r="H15" i="68"/>
  <c r="I16" i="68" s="1"/>
  <c r="P17" i="68"/>
  <c r="P11" i="68"/>
  <c r="F15" i="68"/>
  <c r="G16" i="68" s="1"/>
  <c r="J9" i="68"/>
  <c r="K10" i="68" s="1"/>
  <c r="J7" i="68"/>
  <c r="K8" i="68" s="1"/>
  <c r="L17" i="68"/>
  <c r="M18" i="68" s="1"/>
  <c r="O17" i="68"/>
  <c r="F13" i="68"/>
  <c r="G14" i="68" s="1"/>
  <c r="F17" i="68"/>
  <c r="F18" i="68" s="1"/>
  <c r="O15" i="68"/>
  <c r="J11" i="68"/>
  <c r="K12" i="68" s="1"/>
  <c r="J17" i="68"/>
  <c r="J18" i="68" s="1"/>
  <c r="P11" i="87"/>
  <c r="O11" i="87"/>
  <c r="H9" i="68"/>
  <c r="H10" i="68" s="1"/>
  <c r="O7" i="68"/>
  <c r="O23" i="87"/>
  <c r="O13" i="87"/>
  <c r="P19" i="87"/>
  <c r="L15" i="68"/>
  <c r="L16" i="68" s="1"/>
  <c r="P7" i="68"/>
  <c r="H11" i="68"/>
  <c r="I12" i="68" s="1"/>
  <c r="O7" i="87"/>
  <c r="L9" i="68"/>
  <c r="L11" i="68"/>
  <c r="O13" i="68"/>
  <c r="H13" i="68"/>
  <c r="J13" i="68"/>
  <c r="O11" i="68"/>
  <c r="P13" i="68"/>
  <c r="P9" i="87"/>
  <c r="O15" i="87"/>
  <c r="O9" i="87"/>
  <c r="P15" i="87"/>
  <c r="P23" i="87"/>
  <c r="O19" i="87"/>
  <c r="P7" i="87"/>
  <c r="P13" i="87"/>
  <c r="P17" i="87"/>
  <c r="O17" i="87"/>
  <c r="P21" i="87"/>
  <c r="N27" i="87" l="1"/>
  <c r="F28" i="87"/>
  <c r="G28" i="87"/>
  <c r="H28" i="87"/>
  <c r="I28" i="87"/>
  <c r="K28" i="87"/>
  <c r="J28" i="87"/>
  <c r="M28" i="87"/>
  <c r="L28" i="87"/>
  <c r="G26" i="87"/>
  <c r="F26" i="87"/>
  <c r="N25" i="87"/>
  <c r="H26" i="87"/>
  <c r="I26" i="87"/>
  <c r="K26" i="87"/>
  <c r="J26" i="87"/>
  <c r="L26" i="87"/>
  <c r="M26" i="87"/>
  <c r="F8" i="68"/>
  <c r="I8" i="68"/>
  <c r="G10" i="68"/>
  <c r="K24" i="87"/>
  <c r="H16" i="68"/>
  <c r="G12" i="87"/>
  <c r="I18" i="68"/>
  <c r="J10" i="68"/>
  <c r="J16" i="68"/>
  <c r="I10" i="68"/>
  <c r="J12" i="87"/>
  <c r="L14" i="68"/>
  <c r="M8" i="68"/>
  <c r="F16" i="87"/>
  <c r="F16" i="68"/>
  <c r="K16" i="87"/>
  <c r="H14" i="87"/>
  <c r="L14" i="87"/>
  <c r="H8" i="87"/>
  <c r="N17" i="68"/>
  <c r="H16" i="87"/>
  <c r="G12" i="68"/>
  <c r="L18" i="68"/>
  <c r="L12" i="87"/>
  <c r="J20" i="87"/>
  <c r="F14" i="68"/>
  <c r="M16" i="68"/>
  <c r="K18" i="87"/>
  <c r="N15" i="68"/>
  <c r="N17" i="87"/>
  <c r="H12" i="68"/>
  <c r="G18" i="68"/>
  <c r="N7" i="68"/>
  <c r="H12" i="87"/>
  <c r="J8" i="68"/>
  <c r="L16" i="87"/>
  <c r="J10" i="87"/>
  <c r="J12" i="68"/>
  <c r="N13" i="68"/>
  <c r="M18" i="87"/>
  <c r="F22" i="87"/>
  <c r="L8" i="87"/>
  <c r="K18" i="68"/>
  <c r="G8" i="87"/>
  <c r="N11" i="68"/>
  <c r="N15" i="87"/>
  <c r="N7" i="87"/>
  <c r="M10" i="68"/>
  <c r="L10" i="68"/>
  <c r="I14" i="68"/>
  <c r="H14" i="68"/>
  <c r="I24" i="87"/>
  <c r="K22" i="87"/>
  <c r="N9" i="68"/>
  <c r="K14" i="87"/>
  <c r="H22" i="87"/>
  <c r="F10" i="87"/>
  <c r="G18" i="87"/>
  <c r="N11" i="87"/>
  <c r="J14" i="68"/>
  <c r="K14" i="68"/>
  <c r="I18" i="87"/>
  <c r="L12" i="68"/>
  <c r="M12" i="68"/>
  <c r="N13" i="87"/>
  <c r="M24" i="87"/>
  <c r="N23" i="87"/>
  <c r="M22" i="87"/>
  <c r="N21" i="87"/>
  <c r="G14" i="87"/>
  <c r="N19" i="87"/>
  <c r="J8" i="87"/>
  <c r="H18" i="87"/>
  <c r="G24" i="87"/>
  <c r="F24" i="87"/>
  <c r="H10" i="87"/>
  <c r="I10" i="87"/>
  <c r="L20" i="87"/>
  <c r="G20" i="87"/>
  <c r="F20" i="87"/>
  <c r="N9" i="87"/>
  <c r="H20" i="87"/>
  <c r="I20" i="87"/>
  <c r="L10" i="87"/>
  <c r="M10" i="87"/>
  <c r="R47" i="30" l="1"/>
  <c r="H77" i="30"/>
  <c r="F85" i="30"/>
  <c r="T49" i="30"/>
  <c r="L69" i="30"/>
  <c r="F7" i="6"/>
  <c r="L79" i="30"/>
  <c r="W13" i="6"/>
  <c r="J81" i="30"/>
  <c r="P35" i="30"/>
  <c r="P7" i="30"/>
  <c r="L17" i="6"/>
  <c r="T65" i="30"/>
  <c r="H71" i="30"/>
  <c r="R21" i="30"/>
  <c r="N59" i="30"/>
  <c r="J17" i="6"/>
  <c r="R29" i="30"/>
  <c r="P27" i="30"/>
  <c r="N29" i="6"/>
  <c r="P41" i="30"/>
  <c r="W57" i="30"/>
  <c r="H33" i="6"/>
  <c r="R45" i="30"/>
  <c r="N11" i="30"/>
  <c r="T15" i="30"/>
  <c r="W9" i="6"/>
  <c r="P51" i="30"/>
  <c r="H47" i="30"/>
  <c r="J87" i="30"/>
  <c r="W23" i="30"/>
  <c r="H61" i="30"/>
  <c r="L81" i="30"/>
  <c r="F31" i="30"/>
  <c r="L25" i="6"/>
  <c r="F87" i="30"/>
  <c r="R83" i="30"/>
  <c r="W53" i="30"/>
  <c r="F13" i="6"/>
  <c r="N19" i="30"/>
  <c r="H25" i="6"/>
  <c r="N7" i="30"/>
  <c r="L63" i="30"/>
  <c r="L53" i="30"/>
  <c r="P75" i="30"/>
  <c r="H53" i="30"/>
  <c r="R17" i="30"/>
  <c r="H21" i="30"/>
  <c r="N41" i="30"/>
  <c r="N15" i="6"/>
  <c r="J53" i="30"/>
  <c r="F15" i="6"/>
  <c r="H15" i="30"/>
  <c r="P19" i="6"/>
  <c r="J31" i="30"/>
  <c r="H7" i="30"/>
  <c r="P53" i="30"/>
  <c r="T15" i="6"/>
  <c r="T45" i="30"/>
  <c r="H9" i="30"/>
  <c r="H25" i="30"/>
  <c r="N47" i="30"/>
  <c r="N33" i="6"/>
  <c r="L87" i="30"/>
  <c r="T13" i="30"/>
  <c r="N25" i="6"/>
  <c r="T11" i="6"/>
  <c r="H81" i="30"/>
  <c r="H57" i="30"/>
  <c r="T41" i="30"/>
  <c r="P29" i="30"/>
  <c r="N15" i="30"/>
  <c r="T61" i="30"/>
  <c r="J37" i="30"/>
  <c r="P39" i="30"/>
  <c r="N87" i="30"/>
  <c r="N53" i="30"/>
  <c r="W89" i="30"/>
  <c r="W35" i="30"/>
  <c r="N23" i="6"/>
  <c r="J73" i="30"/>
  <c r="F51" i="30"/>
  <c r="F9" i="30"/>
  <c r="P25" i="30"/>
  <c r="H45" i="30"/>
  <c r="F55" i="30"/>
  <c r="W39" i="30"/>
  <c r="T39" i="30"/>
  <c r="H33" i="30"/>
  <c r="J9" i="30"/>
  <c r="F47" i="30"/>
  <c r="P77" i="30"/>
  <c r="P9" i="30"/>
  <c r="T7" i="6"/>
  <c r="J21" i="30"/>
  <c r="P13" i="30"/>
  <c r="R29" i="6"/>
  <c r="H89" i="30"/>
  <c r="P31" i="6"/>
  <c r="L61" i="30"/>
  <c r="F75" i="30"/>
  <c r="F23" i="6"/>
  <c r="T17" i="30"/>
  <c r="L25" i="30"/>
  <c r="N51" i="30"/>
  <c r="F17" i="30"/>
  <c r="N43" i="30"/>
  <c r="H67" i="30"/>
  <c r="N85" i="30"/>
  <c r="J67" i="30"/>
  <c r="N49" i="30"/>
  <c r="P13" i="6"/>
  <c r="W85" i="30"/>
  <c r="N57" i="30"/>
  <c r="N45" i="30"/>
  <c r="R63" i="30"/>
  <c r="F37" i="30"/>
  <c r="T51" i="30"/>
  <c r="J71" i="30"/>
  <c r="F25" i="30"/>
  <c r="W61" i="30"/>
  <c r="P7" i="6"/>
  <c r="H17" i="30"/>
  <c r="W17" i="6"/>
  <c r="T27" i="6"/>
  <c r="L77" i="30"/>
  <c r="R39" i="30"/>
  <c r="H79" i="30"/>
  <c r="J35" i="30"/>
  <c r="T9" i="30"/>
  <c r="H13" i="6"/>
  <c r="R7" i="30"/>
  <c r="R25" i="6"/>
  <c r="N9" i="30"/>
  <c r="R27" i="6"/>
  <c r="L21" i="30"/>
  <c r="P45" i="30"/>
  <c r="P11" i="30"/>
  <c r="H75" i="30"/>
  <c r="J25" i="30"/>
  <c r="F35" i="30"/>
  <c r="L9" i="6"/>
  <c r="N33" i="30"/>
  <c r="W27" i="6"/>
  <c r="H39" i="30"/>
  <c r="W73" i="30"/>
  <c r="L71" i="30"/>
  <c r="N7" i="6"/>
  <c r="T53" i="30"/>
  <c r="W29" i="6"/>
  <c r="W37" i="30"/>
  <c r="J69" i="30"/>
  <c r="R17" i="6"/>
  <c r="T33" i="30"/>
  <c r="T43" i="30"/>
  <c r="W69" i="30"/>
  <c r="J65" i="30"/>
  <c r="R23" i="30"/>
  <c r="W11" i="6"/>
  <c r="W27" i="30"/>
  <c r="N11" i="6"/>
  <c r="T63" i="30"/>
  <c r="T19" i="6"/>
  <c r="W33" i="30"/>
  <c r="P67" i="30"/>
  <c r="L89" i="30"/>
  <c r="P55" i="30"/>
  <c r="T31" i="30"/>
  <c r="J45" i="30"/>
  <c r="J51" i="30"/>
  <c r="R71" i="30"/>
  <c r="F19" i="6"/>
  <c r="J13" i="6"/>
  <c r="J17" i="30"/>
  <c r="L73" i="30"/>
  <c r="R59" i="30"/>
  <c r="J85" i="30"/>
  <c r="F79" i="30"/>
  <c r="P21" i="30"/>
  <c r="F33" i="6"/>
  <c r="L29" i="6"/>
  <c r="J11" i="6"/>
  <c r="R77" i="30"/>
  <c r="H13" i="30"/>
  <c r="T7" i="30"/>
  <c r="L75" i="30"/>
  <c r="H11" i="30"/>
  <c r="T57" i="30"/>
  <c r="N67" i="30"/>
  <c r="P69" i="30"/>
  <c r="R13" i="6"/>
  <c r="R57" i="30"/>
  <c r="W41" i="30"/>
  <c r="N23" i="30"/>
  <c r="J7" i="30"/>
  <c r="T59" i="30"/>
  <c r="R9" i="30"/>
  <c r="W13" i="30"/>
  <c r="W31" i="30"/>
  <c r="T73" i="30"/>
  <c r="R33" i="6"/>
  <c r="F25" i="6"/>
  <c r="J33" i="6"/>
  <c r="N89" i="30"/>
  <c r="H27" i="30"/>
  <c r="F9" i="6"/>
  <c r="R15" i="6"/>
  <c r="R23" i="6"/>
  <c r="J63" i="30"/>
  <c r="R49" i="30"/>
  <c r="R15" i="30"/>
  <c r="J43" i="30"/>
  <c r="P29" i="6"/>
  <c r="R19" i="6"/>
  <c r="H9" i="6"/>
  <c r="F21" i="30"/>
  <c r="W17" i="30"/>
  <c r="J23" i="30"/>
  <c r="J33" i="30"/>
  <c r="T25" i="6"/>
  <c r="H15" i="6"/>
  <c r="L11" i="6"/>
  <c r="L23" i="6"/>
  <c r="H41" i="30"/>
  <c r="W75" i="30"/>
  <c r="H85" i="30"/>
  <c r="R31" i="30"/>
  <c r="N75" i="30"/>
  <c r="T17" i="6"/>
  <c r="P79" i="30"/>
  <c r="L23" i="30"/>
  <c r="R27" i="30"/>
  <c r="F65" i="30"/>
  <c r="L15" i="6"/>
  <c r="N21" i="30"/>
  <c r="J29" i="6"/>
  <c r="N37" i="30"/>
  <c r="H7" i="6"/>
  <c r="F39" i="30"/>
  <c r="T85" i="30"/>
  <c r="L19" i="6"/>
  <c r="L83" i="30"/>
  <c r="J83" i="30"/>
  <c r="H73" i="30"/>
  <c r="W19" i="6"/>
  <c r="F21" i="6"/>
  <c r="F7" i="30"/>
  <c r="L59" i="30"/>
  <c r="F63" i="30"/>
  <c r="T69" i="30"/>
  <c r="T37" i="30"/>
  <c r="R75" i="30"/>
  <c r="N27" i="6"/>
  <c r="H19" i="6"/>
  <c r="T29" i="6"/>
  <c r="P23" i="30"/>
  <c r="J59" i="30"/>
  <c r="L45" i="30"/>
  <c r="T35" i="30"/>
  <c r="N29" i="30"/>
  <c r="H87" i="30"/>
  <c r="W79" i="30"/>
  <c r="F41" i="30"/>
  <c r="R31" i="6"/>
  <c r="F11" i="6"/>
  <c r="N83" i="30"/>
  <c r="L17" i="30"/>
  <c r="N79" i="30"/>
  <c r="P47" i="30"/>
  <c r="W15" i="6"/>
  <c r="P87" i="30"/>
  <c r="N73" i="30"/>
  <c r="J7" i="6"/>
  <c r="W45" i="30"/>
  <c r="T19" i="30"/>
  <c r="J29" i="30"/>
  <c r="J23" i="6"/>
  <c r="F67" i="30"/>
  <c r="R85" i="30"/>
  <c r="W29" i="30"/>
  <c r="H49" i="30"/>
  <c r="T29" i="30"/>
  <c r="R11" i="6"/>
  <c r="P61" i="30"/>
  <c r="W59" i="30"/>
  <c r="W7" i="6"/>
  <c r="P89" i="30"/>
  <c r="F17" i="6"/>
  <c r="J13" i="30"/>
  <c r="J21" i="6"/>
  <c r="W51" i="30"/>
  <c r="L31" i="30"/>
  <c r="N19" i="6"/>
  <c r="L55" i="30"/>
  <c r="L47" i="30"/>
  <c r="L41" i="30"/>
  <c r="P17" i="30"/>
  <c r="W47" i="30"/>
  <c r="H23" i="6"/>
  <c r="F13" i="30"/>
  <c r="N71" i="30"/>
  <c r="R89" i="30"/>
  <c r="H59" i="30"/>
  <c r="P17" i="6"/>
  <c r="L57" i="30"/>
  <c r="F83" i="30"/>
  <c r="L11" i="30"/>
  <c r="T23" i="30"/>
  <c r="N69" i="30"/>
  <c r="N39" i="30"/>
  <c r="N17" i="30"/>
  <c r="L39" i="30"/>
  <c r="W65" i="30"/>
  <c r="T33" i="6"/>
  <c r="N21" i="6"/>
  <c r="P83" i="30"/>
  <c r="H27" i="6"/>
  <c r="F27" i="6"/>
  <c r="T77" i="30"/>
  <c r="L85" i="30"/>
  <c r="L27" i="30"/>
  <c r="P81" i="30"/>
  <c r="T87" i="30"/>
  <c r="N81" i="30"/>
  <c r="J15" i="6"/>
  <c r="N77" i="30"/>
  <c r="P59" i="30"/>
  <c r="H43" i="30"/>
  <c r="R25" i="30"/>
  <c r="L7" i="6"/>
  <c r="R87" i="30"/>
  <c r="J55" i="30"/>
  <c r="F31" i="6"/>
  <c r="J77" i="30"/>
  <c r="P63" i="30"/>
  <c r="R55" i="30"/>
  <c r="W33" i="6"/>
  <c r="N27" i="30"/>
  <c r="N9" i="6"/>
  <c r="L9" i="30"/>
  <c r="T67" i="30"/>
  <c r="H19" i="30"/>
  <c r="W83" i="30"/>
  <c r="L21" i="6"/>
  <c r="R7" i="6"/>
  <c r="R61" i="30"/>
  <c r="T31" i="6"/>
  <c r="J31" i="6"/>
  <c r="P11" i="6"/>
  <c r="P31" i="30"/>
  <c r="N31" i="30"/>
  <c r="F33" i="30"/>
  <c r="W25" i="30"/>
  <c r="T25" i="30"/>
  <c r="P33" i="6"/>
  <c r="F59" i="30"/>
  <c r="W63" i="30"/>
  <c r="R41" i="30"/>
  <c r="F11" i="30"/>
  <c r="J47" i="30"/>
  <c r="J49" i="30"/>
  <c r="J11" i="30"/>
  <c r="R9" i="6"/>
  <c r="P49" i="30"/>
  <c r="L49" i="30"/>
  <c r="R51" i="30"/>
  <c r="P71" i="30"/>
  <c r="J19" i="6"/>
  <c r="N13" i="30"/>
  <c r="T13" i="6"/>
  <c r="P43" i="30"/>
  <c r="J75" i="30"/>
  <c r="T79" i="30"/>
  <c r="T47" i="30"/>
  <c r="W87" i="30"/>
  <c r="F77" i="30"/>
  <c r="J57" i="30"/>
  <c r="P23" i="6"/>
  <c r="R19" i="30"/>
  <c r="P65" i="30"/>
  <c r="T27" i="30"/>
  <c r="R35" i="30"/>
  <c r="P19" i="30"/>
  <c r="L33" i="6"/>
  <c r="H35" i="30"/>
  <c r="W49" i="30"/>
  <c r="F53" i="30"/>
  <c r="T9" i="6"/>
  <c r="N17" i="6"/>
  <c r="P21" i="6"/>
  <c r="R67" i="30"/>
  <c r="N35" i="30"/>
  <c r="W67" i="30"/>
  <c r="R13" i="30"/>
  <c r="H55" i="30"/>
  <c r="T23" i="6"/>
  <c r="F15" i="30"/>
  <c r="W71" i="30"/>
  <c r="W55" i="30"/>
  <c r="W77" i="30"/>
  <c r="F89" i="30"/>
  <c r="W31" i="6"/>
  <c r="T11" i="30"/>
  <c r="F23" i="30"/>
  <c r="W9" i="30"/>
  <c r="L13" i="6"/>
  <c r="L65" i="30"/>
  <c r="W19" i="30"/>
  <c r="L33" i="30"/>
  <c r="L43" i="30"/>
  <c r="L37" i="30"/>
  <c r="W81" i="30"/>
  <c r="L31" i="6"/>
  <c r="N31" i="6"/>
  <c r="R69" i="30"/>
  <c r="R37" i="30"/>
  <c r="W43" i="30"/>
  <c r="P85" i="30"/>
  <c r="W25" i="6"/>
  <c r="W7" i="30"/>
  <c r="H63" i="30"/>
  <c r="L7" i="30"/>
  <c r="R11" i="30"/>
  <c r="F73" i="30"/>
  <c r="W11" i="30"/>
  <c r="F43" i="30"/>
  <c r="L27" i="6"/>
  <c r="H83" i="30"/>
  <c r="N13" i="6"/>
  <c r="J61" i="30"/>
  <c r="W23" i="6"/>
  <c r="L19" i="30"/>
  <c r="R81" i="30"/>
  <c r="R53" i="30"/>
  <c r="N63" i="30"/>
  <c r="J41" i="30"/>
  <c r="L35" i="30"/>
  <c r="H51" i="30"/>
  <c r="R65" i="30"/>
  <c r="F61" i="30"/>
  <c r="F19" i="30"/>
  <c r="H31" i="30"/>
  <c r="H69" i="30"/>
  <c r="T21" i="6"/>
  <c r="F29" i="6"/>
  <c r="R21" i="6"/>
  <c r="J27" i="6"/>
  <c r="L51" i="30"/>
  <c r="H65" i="30"/>
  <c r="R79" i="30"/>
  <c r="R43" i="30"/>
  <c r="P27" i="6"/>
  <c r="F71" i="30"/>
  <c r="J27" i="30"/>
  <c r="T55" i="30"/>
  <c r="F81" i="30"/>
  <c r="N65" i="30"/>
  <c r="W21" i="30"/>
  <c r="R73" i="30"/>
  <c r="H23" i="30"/>
  <c r="F49" i="30"/>
  <c r="H29" i="6"/>
  <c r="F29" i="30"/>
  <c r="H11" i="6"/>
  <c r="R33" i="30"/>
  <c r="F45" i="30"/>
  <c r="F69" i="30"/>
  <c r="W21" i="6"/>
  <c r="H37" i="30"/>
  <c r="J15" i="30"/>
  <c r="W15" i="30"/>
  <c r="P33" i="30"/>
  <c r="J25" i="6"/>
  <c r="L67" i="30"/>
  <c r="T75" i="30"/>
  <c r="J89" i="30"/>
  <c r="H29" i="30"/>
  <c r="T81" i="30"/>
  <c r="P25" i="6"/>
  <c r="L13" i="30"/>
  <c r="F27" i="30"/>
  <c r="T89" i="30"/>
  <c r="N55" i="30"/>
  <c r="P15" i="6"/>
  <c r="J79" i="30"/>
  <c r="P9" i="6"/>
  <c r="H21" i="6"/>
  <c r="P15" i="30"/>
  <c r="J39" i="30"/>
  <c r="L15" i="30"/>
  <c r="P37" i="30"/>
  <c r="L29" i="30"/>
  <c r="T71" i="30"/>
  <c r="P73" i="30"/>
  <c r="N61" i="30"/>
  <c r="P57" i="30"/>
  <c r="T83" i="30"/>
  <c r="F57" i="30"/>
  <c r="T21" i="30"/>
  <c r="H17" i="6"/>
  <c r="N25" i="30"/>
  <c r="H31" i="6"/>
  <c r="J9" i="6"/>
  <c r="J19" i="30"/>
  <c r="V45" i="6" l="1"/>
  <c r="V39" i="6"/>
  <c r="V37" i="6"/>
  <c r="V43" i="6"/>
  <c r="V35" i="6"/>
  <c r="V41" i="6"/>
  <c r="I18" i="6"/>
  <c r="H18" i="6"/>
  <c r="K10" i="6"/>
  <c r="J10" i="6"/>
  <c r="N62" i="30"/>
  <c r="O62" i="30"/>
  <c r="P16" i="30"/>
  <c r="Q16" i="30"/>
  <c r="M14" i="30"/>
  <c r="L14" i="30"/>
  <c r="H38" i="30"/>
  <c r="I38" i="30"/>
  <c r="F50" i="30"/>
  <c r="G50" i="30"/>
  <c r="F72" i="30"/>
  <c r="G72" i="30"/>
  <c r="R22" i="6"/>
  <c r="S22" i="6"/>
  <c r="I52" i="30"/>
  <c r="H52" i="30"/>
  <c r="R12" i="30"/>
  <c r="S12" i="30"/>
  <c r="S70" i="30"/>
  <c r="R70" i="30"/>
  <c r="M34" i="30"/>
  <c r="L34" i="30"/>
  <c r="G90" i="30"/>
  <c r="F90" i="30"/>
  <c r="P44" i="30"/>
  <c r="Q44" i="30"/>
  <c r="S10" i="6"/>
  <c r="R10" i="6"/>
  <c r="F60" i="30"/>
  <c r="G60" i="30"/>
  <c r="P12" i="6"/>
  <c r="Q12" i="6"/>
  <c r="I20" i="30"/>
  <c r="H20" i="30"/>
  <c r="K78" i="30"/>
  <c r="J78" i="30"/>
  <c r="P60" i="30"/>
  <c r="Q60" i="30"/>
  <c r="M28" i="30"/>
  <c r="L28" i="30"/>
  <c r="G84" i="30"/>
  <c r="F84" i="30"/>
  <c r="G14" i="30"/>
  <c r="F14" i="30"/>
  <c r="V63" i="30"/>
  <c r="L32" i="30"/>
  <c r="M32" i="30"/>
  <c r="K8" i="6"/>
  <c r="J8" i="6"/>
  <c r="G12" i="6"/>
  <c r="F12" i="6"/>
  <c r="J60" i="30"/>
  <c r="K60" i="30"/>
  <c r="O38" i="30"/>
  <c r="N38" i="30"/>
  <c r="P80" i="30"/>
  <c r="Q80" i="30"/>
  <c r="L24" i="6"/>
  <c r="M24" i="6"/>
  <c r="R16" i="30"/>
  <c r="S16" i="30"/>
  <c r="N90" i="30"/>
  <c r="O90" i="30"/>
  <c r="R14" i="6"/>
  <c r="S14" i="6"/>
  <c r="S78" i="30"/>
  <c r="R78" i="30"/>
  <c r="M74" i="30"/>
  <c r="L74" i="30"/>
  <c r="K66" i="30"/>
  <c r="J66" i="30"/>
  <c r="G36" i="30"/>
  <c r="F36" i="30"/>
  <c r="V83" i="30"/>
  <c r="P46" i="30"/>
  <c r="Q46" i="30"/>
  <c r="U10" i="30"/>
  <c r="T10" i="30"/>
  <c r="P8" i="6"/>
  <c r="Q8" i="6"/>
  <c r="O58" i="30"/>
  <c r="N58" i="30"/>
  <c r="I68" i="30"/>
  <c r="H68" i="30"/>
  <c r="F76" i="30"/>
  <c r="G76" i="30"/>
  <c r="Q10" i="30"/>
  <c r="P10" i="30"/>
  <c r="F56" i="30"/>
  <c r="G56" i="30"/>
  <c r="P40" i="30"/>
  <c r="Q40" i="30"/>
  <c r="I82" i="30"/>
  <c r="H82" i="30"/>
  <c r="H26" i="30"/>
  <c r="I26" i="30"/>
  <c r="Q20" i="6"/>
  <c r="P20" i="6"/>
  <c r="O8" i="30"/>
  <c r="N8" i="30"/>
  <c r="I48" i="30"/>
  <c r="H48" i="30"/>
  <c r="O60" i="30"/>
  <c r="N60" i="30"/>
  <c r="I32" i="6"/>
  <c r="H32" i="6"/>
  <c r="H22" i="6"/>
  <c r="I22" i="6"/>
  <c r="P26" i="6"/>
  <c r="Q26" i="6"/>
  <c r="K26" i="6"/>
  <c r="J26" i="6"/>
  <c r="I24" i="30"/>
  <c r="H24" i="30"/>
  <c r="Q28" i="6"/>
  <c r="P28" i="6"/>
  <c r="G30" i="6"/>
  <c r="F30" i="6"/>
  <c r="L36" i="30"/>
  <c r="M36" i="30"/>
  <c r="J62" i="30"/>
  <c r="K62" i="30"/>
  <c r="L8" i="30"/>
  <c r="M8" i="30"/>
  <c r="O32" i="6"/>
  <c r="N32" i="6"/>
  <c r="O36" i="30"/>
  <c r="N36" i="30"/>
  <c r="I36" i="30"/>
  <c r="H36" i="30"/>
  <c r="Q24" i="6"/>
  <c r="P24" i="6"/>
  <c r="T14" i="6"/>
  <c r="U14" i="6"/>
  <c r="K12" i="30"/>
  <c r="J12" i="30"/>
  <c r="P34" i="6"/>
  <c r="Q34" i="6"/>
  <c r="J32" i="6"/>
  <c r="K32" i="6"/>
  <c r="T68" i="30"/>
  <c r="U68" i="30"/>
  <c r="F32" i="6"/>
  <c r="G32" i="6"/>
  <c r="O78" i="30"/>
  <c r="N78" i="30"/>
  <c r="L86" i="30"/>
  <c r="M86" i="30"/>
  <c r="M40" i="30"/>
  <c r="L40" i="30"/>
  <c r="H24" i="6"/>
  <c r="I24" i="6"/>
  <c r="R86" i="30"/>
  <c r="S86" i="30"/>
  <c r="N74" i="30"/>
  <c r="O74" i="30"/>
  <c r="R32" i="6"/>
  <c r="S32" i="6"/>
  <c r="P24" i="30"/>
  <c r="Q24" i="30"/>
  <c r="G64" i="30"/>
  <c r="F64" i="30"/>
  <c r="M84" i="30"/>
  <c r="L84" i="30"/>
  <c r="J30" i="6"/>
  <c r="K30" i="6"/>
  <c r="T18" i="6"/>
  <c r="U18" i="6"/>
  <c r="M12" i="6"/>
  <c r="L12" i="6"/>
  <c r="G22" i="30"/>
  <c r="F22" i="30"/>
  <c r="V71" i="30"/>
  <c r="J34" i="6"/>
  <c r="K34" i="6"/>
  <c r="S10" i="30"/>
  <c r="R10" i="30"/>
  <c r="P70" i="30"/>
  <c r="Q70" i="30"/>
  <c r="J12" i="6"/>
  <c r="K12" i="6"/>
  <c r="J18" i="30"/>
  <c r="K18" i="30"/>
  <c r="K70" i="30"/>
  <c r="J70" i="30"/>
  <c r="J26" i="30"/>
  <c r="K26" i="30"/>
  <c r="L22" i="30"/>
  <c r="M22" i="30"/>
  <c r="J36" i="30"/>
  <c r="K36" i="30"/>
  <c r="N44" i="30"/>
  <c r="O44" i="30"/>
  <c r="M62" i="30"/>
  <c r="L62" i="30"/>
  <c r="P78" i="30"/>
  <c r="Q78" i="30"/>
  <c r="H46" i="30"/>
  <c r="I46" i="30"/>
  <c r="N24" i="6"/>
  <c r="O24" i="6"/>
  <c r="J38" i="30"/>
  <c r="K38" i="30"/>
  <c r="T12" i="6"/>
  <c r="U12" i="6"/>
  <c r="H10" i="30"/>
  <c r="I10" i="30"/>
  <c r="H16" i="30"/>
  <c r="I16" i="30"/>
  <c r="O42" i="30"/>
  <c r="N42" i="30"/>
  <c r="I26" i="6"/>
  <c r="H26" i="6"/>
  <c r="M26" i="6"/>
  <c r="L26" i="6"/>
  <c r="Q52" i="30"/>
  <c r="P52" i="30"/>
  <c r="P42" i="30"/>
  <c r="Q42" i="30"/>
  <c r="R22" i="30"/>
  <c r="S22" i="30"/>
  <c r="L80" i="30"/>
  <c r="M80" i="30"/>
  <c r="P74" i="30"/>
  <c r="Q74" i="30"/>
  <c r="P10" i="6"/>
  <c r="Q10" i="6"/>
  <c r="T82" i="30"/>
  <c r="U82" i="30"/>
  <c r="P34" i="30"/>
  <c r="Q34" i="30"/>
  <c r="F70" i="30"/>
  <c r="G70" i="30"/>
  <c r="R74" i="30"/>
  <c r="S74" i="30"/>
  <c r="R44" i="30"/>
  <c r="S44" i="30"/>
  <c r="T22" i="6"/>
  <c r="U22" i="6"/>
  <c r="K42" i="30"/>
  <c r="J42" i="30"/>
  <c r="O14" i="6"/>
  <c r="N14" i="6"/>
  <c r="I64" i="30"/>
  <c r="H64" i="30"/>
  <c r="L66" i="30"/>
  <c r="M66" i="30"/>
  <c r="L34" i="6"/>
  <c r="M34" i="6"/>
  <c r="J58" i="30"/>
  <c r="K58" i="30"/>
  <c r="O14" i="30"/>
  <c r="N14" i="30"/>
  <c r="K50" i="30"/>
  <c r="J50" i="30"/>
  <c r="T26" i="30"/>
  <c r="U26" i="30"/>
  <c r="T32" i="6"/>
  <c r="U32" i="6"/>
  <c r="M10" i="30"/>
  <c r="L10" i="30"/>
  <c r="K56" i="30"/>
  <c r="J56" i="30"/>
  <c r="U78" i="30"/>
  <c r="T78" i="30"/>
  <c r="O18" i="30"/>
  <c r="N18" i="30"/>
  <c r="M58" i="30"/>
  <c r="L58" i="30"/>
  <c r="K22" i="6"/>
  <c r="J22" i="6"/>
  <c r="P62" i="30"/>
  <c r="Q62" i="30"/>
  <c r="F68" i="30"/>
  <c r="G68" i="30"/>
  <c r="P88" i="30"/>
  <c r="Q88" i="30"/>
  <c r="V89" i="30"/>
  <c r="G42" i="30"/>
  <c r="F42" i="30"/>
  <c r="T30" i="6"/>
  <c r="U30" i="6"/>
  <c r="L60" i="30"/>
  <c r="M60" i="30"/>
  <c r="N76" i="30"/>
  <c r="O76" i="30"/>
  <c r="I16" i="6"/>
  <c r="H16" i="6"/>
  <c r="H10" i="6"/>
  <c r="I10" i="6"/>
  <c r="S50" i="30"/>
  <c r="R50" i="30"/>
  <c r="U60" i="30"/>
  <c r="T60" i="30"/>
  <c r="N68" i="30"/>
  <c r="O68" i="30"/>
  <c r="L30" i="6"/>
  <c r="M30" i="6"/>
  <c r="J14" i="6"/>
  <c r="K14" i="6"/>
  <c r="T32" i="30"/>
  <c r="U32" i="30"/>
  <c r="U20" i="6"/>
  <c r="T20" i="6"/>
  <c r="I40" i="30"/>
  <c r="H40" i="30"/>
  <c r="R28" i="6"/>
  <c r="S28" i="6"/>
  <c r="H80" i="30"/>
  <c r="I80" i="30"/>
  <c r="G26" i="30"/>
  <c r="F26" i="30"/>
  <c r="V73" i="30"/>
  <c r="G18" i="30"/>
  <c r="F18" i="30"/>
  <c r="V67" i="30"/>
  <c r="Q32" i="6"/>
  <c r="P32" i="6"/>
  <c r="Q26" i="30"/>
  <c r="P26" i="30"/>
  <c r="N26" i="6"/>
  <c r="O26" i="6"/>
  <c r="T46" i="30"/>
  <c r="U46" i="30"/>
  <c r="G16" i="6"/>
  <c r="F16" i="6"/>
  <c r="V33" i="6"/>
  <c r="H22" i="30"/>
  <c r="I22" i="30"/>
  <c r="O20" i="30"/>
  <c r="N20" i="30"/>
  <c r="G32" i="30"/>
  <c r="V79" i="30"/>
  <c r="F32" i="30"/>
  <c r="N30" i="6"/>
  <c r="O30" i="6"/>
  <c r="H72" i="30"/>
  <c r="I72" i="30"/>
  <c r="G8" i="6"/>
  <c r="F8" i="6"/>
  <c r="M30" i="30"/>
  <c r="L30" i="30"/>
  <c r="K80" i="30"/>
  <c r="J80" i="30"/>
  <c r="I30" i="30"/>
  <c r="H30" i="30"/>
  <c r="G46" i="30"/>
  <c r="F46" i="30"/>
  <c r="R80" i="30"/>
  <c r="S80" i="30"/>
  <c r="H70" i="30"/>
  <c r="I70" i="30"/>
  <c r="N64" i="30"/>
  <c r="O64" i="30"/>
  <c r="I84" i="30"/>
  <c r="H84" i="30"/>
  <c r="L32" i="6"/>
  <c r="M32" i="6"/>
  <c r="M14" i="6"/>
  <c r="L14" i="6"/>
  <c r="S68" i="30"/>
  <c r="R68" i="30"/>
  <c r="Q20" i="30"/>
  <c r="P20" i="30"/>
  <c r="G78" i="30"/>
  <c r="F78" i="30"/>
  <c r="K20" i="6"/>
  <c r="J20" i="6"/>
  <c r="S62" i="30"/>
  <c r="R62" i="30"/>
  <c r="N10" i="6"/>
  <c r="O10" i="6"/>
  <c r="S88" i="30"/>
  <c r="R88" i="30"/>
  <c r="K16" i="6"/>
  <c r="J16" i="6"/>
  <c r="F28" i="6"/>
  <c r="G28" i="6"/>
  <c r="N40" i="30"/>
  <c r="O40" i="30"/>
  <c r="P18" i="6"/>
  <c r="Q18" i="6"/>
  <c r="Q18" i="30"/>
  <c r="P18" i="30"/>
  <c r="K14" i="30"/>
  <c r="J14" i="30"/>
  <c r="S12" i="6"/>
  <c r="R12" i="6"/>
  <c r="J24" i="6"/>
  <c r="K24" i="6"/>
  <c r="H20" i="6"/>
  <c r="I20" i="6"/>
  <c r="G8" i="30"/>
  <c r="F8" i="30"/>
  <c r="L20" i="6"/>
  <c r="M20" i="6"/>
  <c r="N22" i="30"/>
  <c r="O22" i="30"/>
  <c r="S32" i="30"/>
  <c r="R32" i="30"/>
  <c r="U26" i="6"/>
  <c r="T26" i="6"/>
  <c r="R20" i="6"/>
  <c r="S20" i="6"/>
  <c r="J64" i="30"/>
  <c r="K64" i="30"/>
  <c r="F26" i="6"/>
  <c r="G26" i="6"/>
  <c r="J8" i="30"/>
  <c r="K8" i="30"/>
  <c r="U58" i="30"/>
  <c r="T58" i="30"/>
  <c r="F34" i="6"/>
  <c r="G34" i="6"/>
  <c r="F20" i="6"/>
  <c r="G20" i="6"/>
  <c r="V7" i="6"/>
  <c r="P56" i="30"/>
  <c r="Q56" i="30"/>
  <c r="T64" i="30"/>
  <c r="U64" i="30"/>
  <c r="N10" i="30"/>
  <c r="O10" i="30"/>
  <c r="S40" i="30"/>
  <c r="R40" i="30"/>
  <c r="K72" i="30"/>
  <c r="J72" i="30"/>
  <c r="P14" i="6"/>
  <c r="Q14" i="6"/>
  <c r="H90" i="30"/>
  <c r="I90" i="30"/>
  <c r="F48" i="30"/>
  <c r="G48" i="30"/>
  <c r="F10" i="30"/>
  <c r="G10" i="30"/>
  <c r="U62" i="30"/>
  <c r="T62" i="30"/>
  <c r="T14" i="30"/>
  <c r="U14" i="30"/>
  <c r="U16" i="6"/>
  <c r="T16" i="6"/>
  <c r="R18" i="30"/>
  <c r="S18" i="30"/>
  <c r="T66" i="30"/>
  <c r="U66" i="30"/>
  <c r="M70" i="30"/>
  <c r="L70" i="30"/>
  <c r="P38" i="30"/>
  <c r="Q38" i="30"/>
  <c r="R34" i="30"/>
  <c r="S34" i="30"/>
  <c r="H66" i="30"/>
  <c r="I66" i="30"/>
  <c r="I32" i="30"/>
  <c r="H32" i="30"/>
  <c r="R54" i="30"/>
  <c r="S54" i="30"/>
  <c r="M28" i="6"/>
  <c r="L28" i="6"/>
  <c r="G16" i="30"/>
  <c r="F16" i="30"/>
  <c r="V65" i="30"/>
  <c r="Q22" i="6"/>
  <c r="P22" i="6"/>
  <c r="R36" i="30"/>
  <c r="S36" i="30"/>
  <c r="P72" i="30"/>
  <c r="Q72" i="30"/>
  <c r="J48" i="30"/>
  <c r="K48" i="30"/>
  <c r="F34" i="30"/>
  <c r="V81" i="30"/>
  <c r="G34" i="30"/>
  <c r="R8" i="6"/>
  <c r="S8" i="6"/>
  <c r="O28" i="30"/>
  <c r="N28" i="30"/>
  <c r="L8" i="6"/>
  <c r="M8" i="6"/>
  <c r="N82" i="30"/>
  <c r="O82" i="30"/>
  <c r="H28" i="6"/>
  <c r="I28" i="6"/>
  <c r="I60" i="30"/>
  <c r="H60" i="30"/>
  <c r="M42" i="30"/>
  <c r="L42" i="30"/>
  <c r="F18" i="6"/>
  <c r="G18" i="6"/>
  <c r="T30" i="30"/>
  <c r="U30" i="30"/>
  <c r="P48" i="30"/>
  <c r="Q48" i="30"/>
  <c r="I88" i="30"/>
  <c r="H88" i="30"/>
  <c r="O28" i="6"/>
  <c r="N28" i="6"/>
  <c r="G22" i="6"/>
  <c r="F22" i="6"/>
  <c r="U86" i="30"/>
  <c r="T86" i="30"/>
  <c r="L16" i="6"/>
  <c r="M16" i="6"/>
  <c r="H86" i="30"/>
  <c r="I86" i="30"/>
  <c r="P30" i="6"/>
  <c r="Q30" i="6"/>
  <c r="R24" i="6"/>
  <c r="S24" i="6"/>
  <c r="S34" i="6"/>
  <c r="R34" i="6"/>
  <c r="H12" i="30"/>
  <c r="I12" i="30"/>
  <c r="Q22" i="30"/>
  <c r="P22" i="30"/>
  <c r="R72" i="30"/>
  <c r="S72" i="30"/>
  <c r="O12" i="6"/>
  <c r="N12" i="6"/>
  <c r="T44" i="30"/>
  <c r="U44" i="30"/>
  <c r="T54" i="30"/>
  <c r="U54" i="30"/>
  <c r="I76" i="30"/>
  <c r="H76" i="30"/>
  <c r="R26" i="6"/>
  <c r="S26" i="6"/>
  <c r="L78" i="30"/>
  <c r="M78" i="30"/>
  <c r="T52" i="30"/>
  <c r="U52" i="30"/>
  <c r="O52" i="30"/>
  <c r="N52" i="30"/>
  <c r="R30" i="6"/>
  <c r="S30" i="6"/>
  <c r="J10" i="30"/>
  <c r="K10" i="30"/>
  <c r="N16" i="30"/>
  <c r="O16" i="30"/>
  <c r="L88" i="30"/>
  <c r="M88" i="30"/>
  <c r="Q54" i="30"/>
  <c r="P54" i="30"/>
  <c r="I54" i="30"/>
  <c r="H54" i="30"/>
  <c r="V19" i="6"/>
  <c r="V15" i="6"/>
  <c r="V17" i="6"/>
  <c r="V11" i="6"/>
  <c r="V31" i="6"/>
  <c r="V23" i="6"/>
  <c r="V21" i="6"/>
  <c r="V29" i="6"/>
  <c r="V9" i="6"/>
  <c r="V25" i="6"/>
  <c r="G14" i="6"/>
  <c r="V27" i="6"/>
  <c r="F14" i="6"/>
  <c r="V13" i="6"/>
  <c r="M82" i="30"/>
  <c r="L82" i="30"/>
  <c r="U16" i="30"/>
  <c r="T16" i="30"/>
  <c r="M18" i="6"/>
  <c r="L18" i="6"/>
  <c r="U50" i="30"/>
  <c r="T50" i="30"/>
  <c r="U72" i="30"/>
  <c r="T72" i="30"/>
  <c r="Q16" i="6"/>
  <c r="P16" i="6"/>
  <c r="F58" i="30"/>
  <c r="G58" i="30"/>
  <c r="N56" i="30"/>
  <c r="O56" i="30"/>
  <c r="U76" i="30"/>
  <c r="T76" i="30"/>
  <c r="I12" i="6"/>
  <c r="H12" i="6"/>
  <c r="F82" i="30"/>
  <c r="G82" i="30"/>
  <c r="F20" i="30"/>
  <c r="G20" i="30"/>
  <c r="V69" i="30"/>
  <c r="S82" i="30"/>
  <c r="R82" i="30"/>
  <c r="F44" i="30"/>
  <c r="G44" i="30"/>
  <c r="P86" i="30"/>
  <c r="Q86" i="30"/>
  <c r="M38" i="30"/>
  <c r="L38" i="30"/>
  <c r="G24" i="30"/>
  <c r="F24" i="30"/>
  <c r="T24" i="6"/>
  <c r="U24" i="6"/>
  <c r="N18" i="6"/>
  <c r="O18" i="6"/>
  <c r="T28" i="30"/>
  <c r="U28" i="30"/>
  <c r="U48" i="30"/>
  <c r="T48" i="30"/>
  <c r="R52" i="30"/>
  <c r="S52" i="30"/>
  <c r="F12" i="30"/>
  <c r="V31" i="30"/>
  <c r="V59" i="30"/>
  <c r="V21" i="30"/>
  <c r="V11" i="30"/>
  <c r="V53" i="30"/>
  <c r="V17" i="30"/>
  <c r="V13" i="30"/>
  <c r="V47" i="30"/>
  <c r="V55" i="30"/>
  <c r="V23" i="30"/>
  <c r="V35" i="30"/>
  <c r="G12" i="30"/>
  <c r="V19" i="30"/>
  <c r="V9" i="30"/>
  <c r="V33" i="30"/>
  <c r="V15" i="30"/>
  <c r="V7" i="30"/>
  <c r="V41" i="30"/>
  <c r="V43" i="30"/>
  <c r="V49" i="30"/>
  <c r="V27" i="30"/>
  <c r="V39" i="30"/>
  <c r="V25" i="30"/>
  <c r="V57" i="30"/>
  <c r="V61" i="30"/>
  <c r="V45" i="30"/>
  <c r="V51" i="30"/>
  <c r="V29" i="30"/>
  <c r="V37" i="30"/>
  <c r="N32" i="30"/>
  <c r="O32" i="30"/>
  <c r="M22" i="6"/>
  <c r="L22" i="6"/>
  <c r="S26" i="30"/>
  <c r="R26" i="30"/>
  <c r="P84" i="30"/>
  <c r="Q84" i="30"/>
  <c r="N70" i="30"/>
  <c r="O70" i="30"/>
  <c r="R90" i="30"/>
  <c r="S90" i="30"/>
  <c r="M48" i="30"/>
  <c r="L48" i="30"/>
  <c r="H50" i="30"/>
  <c r="I50" i="30"/>
  <c r="J30" i="30"/>
  <c r="K30" i="30"/>
  <c r="N80" i="30"/>
  <c r="O80" i="30"/>
  <c r="N30" i="30"/>
  <c r="O30" i="30"/>
  <c r="R76" i="30"/>
  <c r="S76" i="30"/>
  <c r="F40" i="30"/>
  <c r="V87" i="30"/>
  <c r="G40" i="30"/>
  <c r="F66" i="30"/>
  <c r="G66" i="30"/>
  <c r="J34" i="30"/>
  <c r="K34" i="30"/>
  <c r="S16" i="6"/>
  <c r="R16" i="6"/>
  <c r="T74" i="30"/>
  <c r="U74" i="30"/>
  <c r="O24" i="30"/>
  <c r="N24" i="30"/>
  <c r="L76" i="30"/>
  <c r="M76" i="30"/>
  <c r="F80" i="30"/>
  <c r="G80" i="30"/>
  <c r="M90" i="30"/>
  <c r="L90" i="30"/>
  <c r="U34" i="30"/>
  <c r="T34" i="30"/>
  <c r="N8" i="6"/>
  <c r="O8" i="6"/>
  <c r="N34" i="30"/>
  <c r="O34" i="30"/>
  <c r="Q12" i="30"/>
  <c r="P12" i="30"/>
  <c r="U28" i="6"/>
  <c r="T28" i="6"/>
  <c r="F38" i="30"/>
  <c r="G38" i="30"/>
  <c r="V85" i="30"/>
  <c r="N50" i="30"/>
  <c r="O50" i="30"/>
  <c r="L26" i="30"/>
  <c r="M26" i="30"/>
  <c r="Q14" i="30"/>
  <c r="P14" i="30"/>
  <c r="I34" i="30"/>
  <c r="H34" i="30"/>
  <c r="F52" i="30"/>
  <c r="G52" i="30"/>
  <c r="N54" i="30"/>
  <c r="O54" i="30"/>
  <c r="Q30" i="30"/>
  <c r="P30" i="30"/>
  <c r="O34" i="6"/>
  <c r="N34" i="6"/>
  <c r="J54" i="30"/>
  <c r="K54" i="30"/>
  <c r="Q76" i="30"/>
  <c r="P76" i="30"/>
  <c r="I62" i="30"/>
  <c r="H62" i="30"/>
  <c r="O12" i="30"/>
  <c r="N12" i="30"/>
  <c r="Q28" i="30"/>
  <c r="P28" i="30"/>
  <c r="P8" i="30"/>
  <c r="Q8" i="30"/>
  <c r="F86" i="30"/>
  <c r="G86" i="30"/>
  <c r="U22" i="30"/>
  <c r="T22" i="30"/>
  <c r="U84" i="30"/>
  <c r="T84" i="30"/>
  <c r="M16" i="30"/>
  <c r="L16" i="30"/>
  <c r="U90" i="30"/>
  <c r="T90" i="30"/>
  <c r="L68" i="30"/>
  <c r="M68" i="30"/>
  <c r="G30" i="30"/>
  <c r="F30" i="30"/>
  <c r="V77" i="30"/>
  <c r="U56" i="30"/>
  <c r="T56" i="30"/>
  <c r="M52" i="30"/>
  <c r="L52" i="30"/>
  <c r="G62" i="30"/>
  <c r="F62" i="30"/>
  <c r="L20" i="30"/>
  <c r="M20" i="30"/>
  <c r="M44" i="30"/>
  <c r="L44" i="30"/>
  <c r="U12" i="30"/>
  <c r="T12" i="30"/>
  <c r="H56" i="30"/>
  <c r="I56" i="30"/>
  <c r="T10" i="6"/>
  <c r="U10" i="6"/>
  <c r="P66" i="30"/>
  <c r="Q66" i="30"/>
  <c r="U80" i="30"/>
  <c r="T80" i="30"/>
  <c r="L50" i="30"/>
  <c r="M50" i="30"/>
  <c r="R42" i="30"/>
  <c r="S42" i="30"/>
  <c r="Q32" i="30"/>
  <c r="P32" i="30"/>
  <c r="R56" i="30"/>
  <c r="S56" i="30"/>
  <c r="H44" i="30"/>
  <c r="I44" i="30"/>
  <c r="U88" i="30"/>
  <c r="T88" i="30"/>
  <c r="N22" i="6"/>
  <c r="O22" i="6"/>
  <c r="U24" i="30"/>
  <c r="T24" i="30"/>
  <c r="O72" i="30"/>
  <c r="N72" i="30"/>
  <c r="L56" i="30"/>
  <c r="M56" i="30"/>
  <c r="U20" i="30"/>
  <c r="T20" i="30"/>
  <c r="L18" i="30"/>
  <c r="M18" i="30"/>
  <c r="U36" i="30"/>
  <c r="T36" i="30"/>
  <c r="T38" i="30"/>
  <c r="U38" i="30"/>
  <c r="H74" i="30"/>
  <c r="I74" i="30"/>
  <c r="S28" i="30"/>
  <c r="R28" i="30"/>
  <c r="H42" i="30"/>
  <c r="I42" i="30"/>
  <c r="J44" i="30"/>
  <c r="K44" i="30"/>
  <c r="G10" i="6"/>
  <c r="F10" i="6"/>
  <c r="U8" i="30"/>
  <c r="T8" i="30"/>
  <c r="J86" i="30"/>
  <c r="K86" i="30"/>
  <c r="K52" i="30"/>
  <c r="J52" i="30"/>
  <c r="Q68" i="30"/>
  <c r="P68" i="30"/>
  <c r="S8" i="30"/>
  <c r="R8" i="30"/>
  <c r="R64" i="30"/>
  <c r="S64" i="30"/>
  <c r="J68" i="30"/>
  <c r="K68" i="30"/>
  <c r="T18" i="30"/>
  <c r="U18" i="30"/>
  <c r="J22" i="30"/>
  <c r="K22" i="30"/>
  <c r="T40" i="30"/>
  <c r="U40" i="30"/>
  <c r="K74" i="30"/>
  <c r="J74" i="30"/>
  <c r="U42" i="30"/>
  <c r="T42" i="30"/>
  <c r="H8" i="30"/>
  <c r="I8" i="30"/>
  <c r="M54" i="30"/>
  <c r="L54" i="30"/>
  <c r="R84" i="30"/>
  <c r="S84" i="30"/>
  <c r="S46" i="30"/>
  <c r="R46" i="30"/>
  <c r="S30" i="30"/>
  <c r="R30" i="30"/>
  <c r="P36" i="30"/>
  <c r="Q36" i="30"/>
  <c r="I78" i="30"/>
  <c r="H78" i="30"/>
  <c r="N26" i="30"/>
  <c r="O26" i="30"/>
  <c r="K90" i="30"/>
  <c r="J90" i="30"/>
  <c r="O66" i="30"/>
  <c r="N66" i="30"/>
  <c r="J20" i="30"/>
  <c r="K20" i="30"/>
  <c r="P58" i="30"/>
  <c r="Q58" i="30"/>
  <c r="J40" i="30"/>
  <c r="K40" i="30"/>
  <c r="G28" i="30"/>
  <c r="F28" i="30"/>
  <c r="V75" i="30"/>
  <c r="K16" i="30"/>
  <c r="J16" i="30"/>
  <c r="H30" i="6"/>
  <c r="I30" i="6"/>
  <c r="J28" i="30"/>
  <c r="K28" i="30"/>
  <c r="J28" i="6"/>
  <c r="K28" i="6"/>
  <c r="S66" i="30"/>
  <c r="R66" i="30"/>
  <c r="G74" i="30"/>
  <c r="F74" i="30"/>
  <c r="S38" i="30"/>
  <c r="R38" i="30"/>
  <c r="S14" i="30"/>
  <c r="R14" i="30"/>
  <c r="G54" i="30"/>
  <c r="F54" i="30"/>
  <c r="S20" i="30"/>
  <c r="R20" i="30"/>
  <c r="J76" i="30"/>
  <c r="K76" i="30"/>
  <c r="Q50" i="30"/>
  <c r="P50" i="30"/>
  <c r="P64" i="30"/>
  <c r="Q64" i="30"/>
  <c r="Q82" i="30"/>
  <c r="P82" i="30"/>
  <c r="T34" i="6"/>
  <c r="U34" i="6"/>
  <c r="L12" i="30"/>
  <c r="M12" i="30"/>
  <c r="N20" i="6"/>
  <c r="O20" i="6"/>
  <c r="P90" i="30"/>
  <c r="Q90" i="30"/>
  <c r="O84" i="30"/>
  <c r="N84" i="30"/>
  <c r="M46" i="30"/>
  <c r="L46" i="30"/>
  <c r="U70" i="30"/>
  <c r="T70" i="30"/>
  <c r="J84" i="30"/>
  <c r="K84" i="30"/>
  <c r="H8" i="6"/>
  <c r="I8" i="6"/>
  <c r="L24" i="30"/>
  <c r="M24" i="30"/>
  <c r="K24" i="30"/>
  <c r="J24" i="30"/>
  <c r="I28" i="30"/>
  <c r="H28" i="30"/>
  <c r="R58" i="30"/>
  <c r="S58" i="30"/>
  <c r="H14" i="30"/>
  <c r="I14" i="30"/>
  <c r="S60" i="30"/>
  <c r="R60" i="30"/>
  <c r="J46" i="30"/>
  <c r="K46" i="30"/>
  <c r="R24" i="30"/>
  <c r="S24" i="30"/>
  <c r="S18" i="6"/>
  <c r="R18" i="6"/>
  <c r="L72" i="30"/>
  <c r="M72" i="30"/>
  <c r="L10" i="6"/>
  <c r="M10" i="6"/>
  <c r="I14" i="6"/>
  <c r="H14" i="6"/>
  <c r="I18" i="30"/>
  <c r="H18" i="30"/>
  <c r="O46" i="30"/>
  <c r="N46" i="30"/>
  <c r="O86" i="30"/>
  <c r="N86" i="30"/>
  <c r="G24" i="6"/>
  <c r="F24" i="6"/>
  <c r="U8" i="6"/>
  <c r="T8" i="6"/>
  <c r="O88" i="30"/>
  <c r="N88" i="30"/>
  <c r="H58" i="30"/>
  <c r="I58" i="30"/>
  <c r="N48" i="30"/>
  <c r="O48" i="30"/>
  <c r="J32" i="30"/>
  <c r="K32" i="30"/>
  <c r="O16" i="6"/>
  <c r="N16" i="6"/>
  <c r="L64" i="30"/>
  <c r="M64" i="30"/>
  <c r="G88" i="30"/>
  <c r="F88" i="30"/>
  <c r="J88" i="30"/>
  <c r="K88" i="30"/>
  <c r="I34" i="6"/>
  <c r="H34" i="6"/>
  <c r="K18" i="6"/>
  <c r="J18" i="6"/>
  <c r="J82" i="30"/>
  <c r="K82" i="30"/>
  <c r="S48" i="30"/>
  <c r="R48" i="30"/>
  <c r="W45" i="6" l="1"/>
  <c r="T41" i="6"/>
  <c r="F45" i="6"/>
  <c r="P43" i="6"/>
  <c r="R45" i="6"/>
  <c r="R37" i="6"/>
  <c r="T43" i="6"/>
  <c r="J37" i="6"/>
  <c r="H43" i="6"/>
  <c r="P39" i="6"/>
  <c r="W39" i="6"/>
  <c r="P45" i="6"/>
  <c r="H37" i="6"/>
  <c r="P41" i="6"/>
  <c r="W41" i="6"/>
  <c r="H35" i="6"/>
  <c r="L39" i="6"/>
  <c r="F35" i="6"/>
  <c r="R35" i="6"/>
  <c r="T37" i="6"/>
  <c r="F43" i="6"/>
  <c r="H41" i="6"/>
  <c r="N35" i="6"/>
  <c r="L41" i="6"/>
  <c r="N39" i="6"/>
  <c r="N41" i="6"/>
  <c r="P37" i="6"/>
  <c r="H45" i="6"/>
  <c r="J41" i="6"/>
  <c r="J39" i="6"/>
  <c r="R43" i="6"/>
  <c r="H39" i="6"/>
  <c r="L43" i="6"/>
  <c r="F41" i="6"/>
  <c r="F37" i="6"/>
  <c r="T39" i="6"/>
  <c r="N37" i="6"/>
  <c r="F39" i="6"/>
  <c r="J35" i="6"/>
  <c r="N43" i="6"/>
  <c r="J43" i="6"/>
  <c r="W35" i="6"/>
  <c r="T45" i="6"/>
  <c r="L35" i="6"/>
  <c r="R41" i="6"/>
  <c r="L45" i="6"/>
  <c r="J45" i="6"/>
  <c r="T35" i="6"/>
  <c r="R39" i="6"/>
  <c r="W37" i="6"/>
  <c r="P35" i="6"/>
  <c r="W43" i="6"/>
  <c r="N45" i="6"/>
  <c r="L37" i="6"/>
  <c r="L42" i="6" l="1"/>
  <c r="M42" i="6"/>
  <c r="M46" i="6"/>
  <c r="L46" i="6"/>
  <c r="F40" i="6"/>
  <c r="G40" i="6"/>
  <c r="K40" i="6"/>
  <c r="J40" i="6"/>
  <c r="I42" i="6"/>
  <c r="H42" i="6"/>
  <c r="P42" i="6"/>
  <c r="Q42" i="6"/>
  <c r="R38" i="6"/>
  <c r="S38" i="6"/>
  <c r="K46" i="6"/>
  <c r="J46" i="6"/>
  <c r="O38" i="6"/>
  <c r="N38" i="6"/>
  <c r="K42" i="6"/>
  <c r="J42" i="6"/>
  <c r="G44" i="6"/>
  <c r="F44" i="6"/>
  <c r="I38" i="6"/>
  <c r="H38" i="6"/>
  <c r="R46" i="6"/>
  <c r="S46" i="6"/>
  <c r="I36" i="6"/>
  <c r="H36" i="6"/>
  <c r="U44" i="6"/>
  <c r="T44" i="6"/>
  <c r="H46" i="6"/>
  <c r="I46" i="6"/>
  <c r="U38" i="6"/>
  <c r="T38" i="6"/>
  <c r="Q46" i="6"/>
  <c r="P46" i="6"/>
  <c r="Q44" i="6"/>
  <c r="P44" i="6"/>
  <c r="O44" i="6"/>
  <c r="N44" i="6"/>
  <c r="K38" i="6"/>
  <c r="J38" i="6"/>
  <c r="K36" i="6"/>
  <c r="J36" i="6"/>
  <c r="M38" i="6"/>
  <c r="L38" i="6"/>
  <c r="S42" i="6"/>
  <c r="R42" i="6"/>
  <c r="L36" i="6"/>
  <c r="M36" i="6"/>
  <c r="Q36" i="6"/>
  <c r="P36" i="6"/>
  <c r="U46" i="6"/>
  <c r="T46" i="6"/>
  <c r="G38" i="6"/>
  <c r="F38" i="6"/>
  <c r="Q38" i="6"/>
  <c r="P38" i="6"/>
  <c r="S36" i="6"/>
  <c r="R36" i="6"/>
  <c r="G46" i="6"/>
  <c r="F46" i="6"/>
  <c r="T36" i="6"/>
  <c r="U36" i="6"/>
  <c r="I40" i="6"/>
  <c r="H40" i="6"/>
  <c r="S44" i="6"/>
  <c r="R44" i="6"/>
  <c r="O36" i="6"/>
  <c r="N36" i="6"/>
  <c r="O46" i="6"/>
  <c r="N46" i="6"/>
  <c r="U40" i="6"/>
  <c r="T40" i="6"/>
  <c r="G42" i="6"/>
  <c r="F42" i="6"/>
  <c r="O42" i="6"/>
  <c r="N42" i="6"/>
  <c r="G36" i="6"/>
  <c r="F36" i="6"/>
  <c r="Q40" i="6"/>
  <c r="P40" i="6"/>
  <c r="T42" i="6"/>
  <c r="U42" i="6"/>
  <c r="S40" i="6"/>
  <c r="R40" i="6"/>
  <c r="K44" i="6"/>
  <c r="J44" i="6"/>
  <c r="M44" i="6"/>
  <c r="L44" i="6"/>
  <c r="O40" i="6"/>
  <c r="N40" i="6"/>
  <c r="M40" i="6"/>
  <c r="L40" i="6"/>
  <c r="I44" i="6"/>
  <c r="H44" i="6"/>
  <c r="W24" i="90" l="1"/>
  <c r="N24" i="90"/>
  <c r="F24" i="90"/>
  <c r="H24" i="90"/>
  <c r="P24" i="90"/>
  <c r="R24" i="90"/>
  <c r="J24" i="90"/>
  <c r="L24" i="90"/>
  <c r="T24" i="90"/>
  <c r="N18" i="90"/>
  <c r="P22" i="90"/>
  <c r="T12" i="90"/>
  <c r="W12" i="90"/>
  <c r="F12" i="90"/>
  <c r="W16" i="90"/>
  <c r="P18" i="90"/>
  <c r="L18" i="90"/>
  <c r="R10" i="90"/>
  <c r="W18" i="90"/>
  <c r="J22" i="90"/>
  <c r="N10" i="90"/>
  <c r="R12" i="90"/>
  <c r="R14" i="90"/>
  <c r="N12" i="90"/>
  <c r="J10" i="90"/>
  <c r="J18" i="90"/>
  <c r="W8" i="90"/>
  <c r="H12" i="90"/>
  <c r="J14" i="90"/>
  <c r="F10" i="90"/>
  <c r="H18" i="90"/>
  <c r="T20" i="90"/>
  <c r="H20" i="90"/>
  <c r="R22" i="90"/>
  <c r="J12" i="90"/>
  <c r="H14" i="90"/>
  <c r="L8" i="90"/>
  <c r="H8" i="90"/>
  <c r="R8" i="90"/>
  <c r="N14" i="90"/>
  <c r="L20" i="90"/>
  <c r="J8" i="90"/>
  <c r="F8" i="90"/>
  <c r="T14" i="90"/>
  <c r="P10" i="90"/>
  <c r="J16" i="90"/>
  <c r="N20" i="90"/>
  <c r="F18" i="90"/>
  <c r="J20" i="90"/>
  <c r="T8" i="90"/>
  <c r="F16" i="90"/>
  <c r="F14" i="90"/>
  <c r="P16" i="90"/>
  <c r="H22" i="90"/>
  <c r="P12" i="90"/>
  <c r="T10" i="90"/>
  <c r="N22" i="90"/>
  <c r="P14" i="90"/>
  <c r="R18" i="90"/>
  <c r="P8" i="90"/>
  <c r="W20" i="90"/>
  <c r="R16" i="90"/>
  <c r="N8" i="90"/>
  <c r="H16" i="90"/>
  <c r="F22" i="90"/>
  <c r="H10" i="90"/>
  <c r="W10" i="90"/>
  <c r="L22" i="90"/>
  <c r="T16" i="90"/>
  <c r="N16" i="90"/>
  <c r="L16" i="90"/>
  <c r="F20" i="90"/>
  <c r="W22" i="90"/>
  <c r="R20" i="90"/>
  <c r="L10" i="90"/>
  <c r="P20" i="90"/>
  <c r="L12" i="90"/>
  <c r="W14" i="90"/>
  <c r="T18" i="90"/>
  <c r="L14" i="90"/>
  <c r="T22" i="90"/>
  <c r="L17" i="90" l="1"/>
  <c r="AB17" i="90" s="1"/>
  <c r="M17" i="90"/>
  <c r="AK17" i="90" s="1"/>
  <c r="M15" i="90"/>
  <c r="AK15" i="90" s="1"/>
  <c r="L15" i="90"/>
  <c r="AB15" i="90" s="1"/>
  <c r="V20" i="90"/>
  <c r="G21" i="90"/>
  <c r="F21" i="90"/>
  <c r="H17" i="90"/>
  <c r="Z17" i="90" s="1"/>
  <c r="I17" i="90"/>
  <c r="AI17" i="90" s="1"/>
  <c r="U11" i="90"/>
  <c r="AO11" i="90" s="1"/>
  <c r="T11" i="90"/>
  <c r="AF11" i="90" s="1"/>
  <c r="G19" i="90"/>
  <c r="AH19" i="90" s="1"/>
  <c r="F19" i="90"/>
  <c r="Y19" i="90" s="1"/>
  <c r="V18" i="90"/>
  <c r="O15" i="90"/>
  <c r="AL15" i="90" s="1"/>
  <c r="N15" i="90"/>
  <c r="AC15" i="90" s="1"/>
  <c r="U21" i="90"/>
  <c r="T21" i="90"/>
  <c r="O13" i="90"/>
  <c r="AL13" i="90" s="1"/>
  <c r="N13" i="90"/>
  <c r="AC13" i="90" s="1"/>
  <c r="Q19" i="90"/>
  <c r="AM19" i="90" s="1"/>
  <c r="P19" i="90"/>
  <c r="AD19" i="90" s="1"/>
  <c r="L25" i="90"/>
  <c r="M25" i="90"/>
  <c r="O9" i="90"/>
  <c r="AL9" i="90" s="1"/>
  <c r="N9" i="90"/>
  <c r="AC9" i="90" s="1"/>
  <c r="S15" i="90"/>
  <c r="AN15" i="90" s="1"/>
  <c r="R15" i="90"/>
  <c r="AE15" i="90" s="1"/>
  <c r="N17" i="90"/>
  <c r="AC17" i="90" s="1"/>
  <c r="O17" i="90"/>
  <c r="AL17" i="90" s="1"/>
  <c r="R17" i="90"/>
  <c r="AE17" i="90" s="1"/>
  <c r="S17" i="90"/>
  <c r="AN17" i="90" s="1"/>
  <c r="H23" i="90"/>
  <c r="I23" i="90"/>
  <c r="J17" i="90"/>
  <c r="AA17" i="90" s="1"/>
  <c r="K17" i="90"/>
  <c r="AJ17" i="90" s="1"/>
  <c r="I9" i="90"/>
  <c r="AI9" i="90" s="1"/>
  <c r="H9" i="90"/>
  <c r="Z9" i="90" s="1"/>
  <c r="F11" i="90"/>
  <c r="Y11" i="90" s="1"/>
  <c r="G11" i="90"/>
  <c r="AH11" i="90" s="1"/>
  <c r="V10" i="90"/>
  <c r="S13" i="90"/>
  <c r="AN13" i="90" s="1"/>
  <c r="R13" i="90"/>
  <c r="AE13" i="90" s="1"/>
  <c r="F13" i="90"/>
  <c r="Y13" i="90" s="1"/>
  <c r="V12" i="90"/>
  <c r="G13" i="90"/>
  <c r="AH13" i="90" s="1"/>
  <c r="S25" i="90"/>
  <c r="R25" i="90"/>
  <c r="S9" i="90"/>
  <c r="AN9" i="90" s="1"/>
  <c r="R9" i="90"/>
  <c r="AE9" i="90" s="1"/>
  <c r="L13" i="90"/>
  <c r="AB13" i="90" s="1"/>
  <c r="M13" i="90"/>
  <c r="AK13" i="90" s="1"/>
  <c r="Q17" i="90"/>
  <c r="AM17" i="90" s="1"/>
  <c r="P17" i="90"/>
  <c r="AD17" i="90" s="1"/>
  <c r="P11" i="90"/>
  <c r="AD11" i="90" s="1"/>
  <c r="Q11" i="90"/>
  <c r="AM11" i="90" s="1"/>
  <c r="M9" i="90"/>
  <c r="AK9" i="90" s="1"/>
  <c r="L9" i="90"/>
  <c r="AB9" i="90" s="1"/>
  <c r="K15" i="90"/>
  <c r="AJ15" i="90" s="1"/>
  <c r="J15" i="90"/>
  <c r="AA15" i="90" s="1"/>
  <c r="N11" i="90"/>
  <c r="AC11" i="90" s="1"/>
  <c r="O11" i="90"/>
  <c r="AL11" i="90" s="1"/>
  <c r="Q25" i="90"/>
  <c r="P25" i="90"/>
  <c r="T19" i="90"/>
  <c r="AF19" i="90" s="1"/>
  <c r="U19" i="90"/>
  <c r="AO19" i="90" s="1"/>
  <c r="I19" i="90"/>
  <c r="AI19" i="90" s="1"/>
  <c r="H19" i="90"/>
  <c r="Z19" i="90" s="1"/>
  <c r="P21" i="90"/>
  <c r="Q21" i="90"/>
  <c r="Q9" i="90"/>
  <c r="AM9" i="90" s="1"/>
  <c r="P9" i="90"/>
  <c r="AD9" i="90" s="1"/>
  <c r="F15" i="90"/>
  <c r="Y15" i="90" s="1"/>
  <c r="G15" i="90"/>
  <c r="AH15" i="90" s="1"/>
  <c r="V14" i="90"/>
  <c r="U15" i="90"/>
  <c r="AO15" i="90" s="1"/>
  <c r="T15" i="90"/>
  <c r="AF15" i="90" s="1"/>
  <c r="I15" i="90"/>
  <c r="AI15" i="90" s="1"/>
  <c r="H15" i="90"/>
  <c r="Z15" i="90" s="1"/>
  <c r="H13" i="90"/>
  <c r="Z13" i="90" s="1"/>
  <c r="I13" i="90"/>
  <c r="AI13" i="90" s="1"/>
  <c r="J23" i="90"/>
  <c r="K23" i="90"/>
  <c r="U13" i="90"/>
  <c r="AO13" i="90" s="1"/>
  <c r="T13" i="90"/>
  <c r="AF13" i="90" s="1"/>
  <c r="I25" i="90"/>
  <c r="H25" i="90"/>
  <c r="O21" i="90"/>
  <c r="N21" i="90"/>
  <c r="L11" i="90"/>
  <c r="AB11" i="90" s="1"/>
  <c r="M11" i="90"/>
  <c r="AK11" i="90" s="1"/>
  <c r="R19" i="90"/>
  <c r="AE19" i="90" s="1"/>
  <c r="S19" i="90"/>
  <c r="AN19" i="90" s="1"/>
  <c r="F17" i="90"/>
  <c r="Y17" i="90" s="1"/>
  <c r="G17" i="90"/>
  <c r="AH17" i="90" s="1"/>
  <c r="V16" i="90"/>
  <c r="F9" i="90"/>
  <c r="Y9" i="90" s="1"/>
  <c r="G9" i="90"/>
  <c r="AH9" i="90" s="1"/>
  <c r="V8" i="90"/>
  <c r="J13" i="90"/>
  <c r="AA13" i="90" s="1"/>
  <c r="K13" i="90"/>
  <c r="AJ13" i="90" s="1"/>
  <c r="Q23" i="90"/>
  <c r="P23" i="90"/>
  <c r="V24" i="90"/>
  <c r="G25" i="90"/>
  <c r="F25" i="90"/>
  <c r="Q13" i="90"/>
  <c r="AM13" i="90" s="1"/>
  <c r="P13" i="90"/>
  <c r="AD13" i="90" s="1"/>
  <c r="J25" i="90"/>
  <c r="K25" i="90"/>
  <c r="U17" i="90"/>
  <c r="AO17" i="90" s="1"/>
  <c r="T17" i="90"/>
  <c r="AF17" i="90" s="1"/>
  <c r="L23" i="90"/>
  <c r="M23" i="90"/>
  <c r="R21" i="90"/>
  <c r="S21" i="90"/>
  <c r="H11" i="90"/>
  <c r="Z11" i="90" s="1"/>
  <c r="I11" i="90"/>
  <c r="AI11" i="90" s="1"/>
  <c r="Q15" i="90"/>
  <c r="AM15" i="90" s="1"/>
  <c r="P15" i="90"/>
  <c r="AD15" i="90" s="1"/>
  <c r="U9" i="90"/>
  <c r="AO9" i="90" s="1"/>
  <c r="T9" i="90"/>
  <c r="AF9" i="90" s="1"/>
  <c r="J9" i="90"/>
  <c r="AA9" i="90" s="1"/>
  <c r="K9" i="90"/>
  <c r="AJ9" i="90" s="1"/>
  <c r="R23" i="90"/>
  <c r="S23" i="90"/>
  <c r="J19" i="90"/>
  <c r="AA19" i="90" s="1"/>
  <c r="K19" i="90"/>
  <c r="AJ19" i="90" s="1"/>
  <c r="R11" i="90"/>
  <c r="AE11" i="90" s="1"/>
  <c r="S11" i="90"/>
  <c r="AN11" i="90" s="1"/>
  <c r="O19" i="90"/>
  <c r="AL19" i="90" s="1"/>
  <c r="N19" i="90"/>
  <c r="AC19" i="90" s="1"/>
  <c r="O25" i="90"/>
  <c r="N25" i="90"/>
  <c r="T23" i="90"/>
  <c r="U23" i="90"/>
  <c r="G23" i="90"/>
  <c r="F23" i="90"/>
  <c r="V22" i="90"/>
  <c r="O23" i="90"/>
  <c r="N23" i="90"/>
  <c r="K21" i="90"/>
  <c r="J21" i="90"/>
  <c r="M21" i="90"/>
  <c r="L21" i="90"/>
  <c r="I21" i="90"/>
  <c r="H21" i="90"/>
  <c r="K11" i="90"/>
  <c r="AJ11" i="90" s="1"/>
  <c r="J11" i="90"/>
  <c r="AA11" i="90" s="1"/>
  <c r="L19" i="90"/>
  <c r="AB19" i="90" s="1"/>
  <c r="M19" i="90"/>
  <c r="AK19" i="90" s="1"/>
  <c r="U25" i="90"/>
  <c r="T25" i="90"/>
</calcChain>
</file>

<file path=xl/sharedStrings.xml><?xml version="1.0" encoding="utf-8"?>
<sst xmlns="http://schemas.openxmlformats.org/spreadsheetml/2006/main" count="23060" uniqueCount="6096">
  <si>
    <t>Unknown</t>
  </si>
  <si>
    <t>Uterus</t>
  </si>
  <si>
    <t>Breast</t>
  </si>
  <si>
    <t>GP referral</t>
  </si>
  <si>
    <t>Colorectal</t>
  </si>
  <si>
    <t>Stomach</t>
  </si>
  <si>
    <t>Pancreas</t>
  </si>
  <si>
    <t>Bladder</t>
  </si>
  <si>
    <t>Oesophagus</t>
  </si>
  <si>
    <t>Emergency presentation</t>
  </si>
  <si>
    <t>Ovary</t>
  </si>
  <si>
    <t>Lung</t>
  </si>
  <si>
    <t>All Cancers</t>
  </si>
  <si>
    <t>Multiple myeloma</t>
  </si>
  <si>
    <t>Prostate</t>
  </si>
  <si>
    <t>Testis</t>
  </si>
  <si>
    <t>Melanoma</t>
  </si>
  <si>
    <t>Cervix</t>
  </si>
  <si>
    <t>85+</t>
  </si>
  <si>
    <t>Two Week Wait</t>
  </si>
  <si>
    <t>Screen detected</t>
  </si>
  <si>
    <t>Total</t>
  </si>
  <si>
    <t>East Midlands</t>
  </si>
  <si>
    <t>Thames Valley</t>
  </si>
  <si>
    <t>Select cancer site from box below</t>
  </si>
  <si>
    <t>Death Certificate Only</t>
  </si>
  <si>
    <t>Non-Hodgkin lymphoma</t>
  </si>
  <si>
    <t>Confidence interval</t>
  </si>
  <si>
    <t>50-59</t>
  </si>
  <si>
    <t>60-69</t>
  </si>
  <si>
    <t>70-79</t>
  </si>
  <si>
    <t>Cancer sites</t>
  </si>
  <si>
    <t>CHECK</t>
  </si>
  <si>
    <t>Under 50</t>
  </si>
  <si>
    <t>80-84</t>
  </si>
  <si>
    <t>Year</t>
  </si>
  <si>
    <t>Hodgkin lymphoma</t>
  </si>
  <si>
    <t>Mesothelioma</t>
  </si>
  <si>
    <t>Other malignant neoplasms</t>
  </si>
  <si>
    <t>Vulva</t>
  </si>
  <si>
    <t>England</t>
  </si>
  <si>
    <t>Leukaemia: other (all excluding AML and CLL)</t>
  </si>
  <si>
    <t>Head and neck - Hypopharynx</t>
  </si>
  <si>
    <t>Head and neck - Oropharynx</t>
  </si>
  <si>
    <t>Head and neck - Oral cavity</t>
  </si>
  <si>
    <t>Head and neck - Salivary glands</t>
  </si>
  <si>
    <t>GP Referral</t>
  </si>
  <si>
    <t>Other Outpatient</t>
  </si>
  <si>
    <t>Inpatient Elective</t>
  </si>
  <si>
    <t>Back to Contents page</t>
  </si>
  <si>
    <t xml:space="preserve"> </t>
  </si>
  <si>
    <t>- All the figures have been rounded to the nearest whole number. This may result in the upper or lower confidence interval being equal to its main figure.</t>
  </si>
  <si>
    <t>Note</t>
  </si>
  <si>
    <t>All percentages are shown with no decimal places. This may result in the upper or lower confidence interval being equal to the spot estimate.</t>
  </si>
  <si>
    <t>- All percentages are shown with no decimal places. This may result in the upper or lower confidence interval being equal to the spot estimate.</t>
  </si>
  <si>
    <t>Peer-reviewed paper in the British Journal of Cancer</t>
  </si>
  <si>
    <t>Route</t>
  </si>
  <si>
    <t>Description</t>
  </si>
  <si>
    <t>Screen Detected</t>
  </si>
  <si>
    <t>Detected via the breast, cervical or bowel screening programmes</t>
  </si>
  <si>
    <t>Routine and urgent referrals where the patient was not referred under the Two Week Wait referral route</t>
  </si>
  <si>
    <t>Where no earlier admission can be found prior to admission from a waiting list, booked or planned</t>
  </si>
  <si>
    <t>Emergency Presentation</t>
  </si>
  <si>
    <t xml:space="preserve">If you have any queries regarding any of these data, please contact: </t>
  </si>
  <si>
    <t>Description of each Route</t>
  </si>
  <si>
    <t>The following ICD 10 groups were used for the cancer sites/groups contained within this spreadsheet:</t>
  </si>
  <si>
    <t>C15</t>
  </si>
  <si>
    <t>C16</t>
  </si>
  <si>
    <t>C25</t>
  </si>
  <si>
    <t>C32</t>
  </si>
  <si>
    <t>C43</t>
  </si>
  <si>
    <t>C45</t>
  </si>
  <si>
    <t>C50</t>
  </si>
  <si>
    <t>C51</t>
  </si>
  <si>
    <t>C53</t>
  </si>
  <si>
    <t>C61</t>
  </si>
  <si>
    <t>C62</t>
  </si>
  <si>
    <t>C67</t>
  </si>
  <si>
    <t>C73</t>
  </si>
  <si>
    <t>C81</t>
  </si>
  <si>
    <t>C911</t>
  </si>
  <si>
    <t>Cancer site/group</t>
  </si>
  <si>
    <t>ICD10 codes included</t>
  </si>
  <si>
    <t>ICD10 codes</t>
  </si>
  <si>
    <t>Children (0-14 yrs)</t>
  </si>
  <si>
    <t>TYA (15-24 yrs)</t>
  </si>
  <si>
    <t>C910</t>
  </si>
  <si>
    <t>C921</t>
  </si>
  <si>
    <t>Available results</t>
  </si>
  <si>
    <t>Other documentation on Routes to Diagnosis are also available. These include:</t>
  </si>
  <si>
    <t>Number of cases</t>
  </si>
  <si>
    <t>Anus</t>
  </si>
  <si>
    <t>Cervix (in-situ)</t>
  </si>
  <si>
    <t>Female breast cancer</t>
  </si>
  <si>
    <t>Gallbladder</t>
  </si>
  <si>
    <t>Head and neck - Eye</t>
  </si>
  <si>
    <t>Head and neck - Nasopharynx</t>
  </si>
  <si>
    <t>Head and Neck - non specific</t>
  </si>
  <si>
    <t>Head and neck - Palate</t>
  </si>
  <si>
    <t>Heart, Mediastinum and Pleura</t>
  </si>
  <si>
    <t>Leukaemia: acute lymphoblastic</t>
  </si>
  <si>
    <t>Leukaemia: acute myeloid</t>
  </si>
  <si>
    <t>Leukaemia: chronic lymphocytic</t>
  </si>
  <si>
    <t>Leukaemia: chronic myeloid</t>
  </si>
  <si>
    <t>Male breast cancer</t>
  </si>
  <si>
    <t>Nasal Cavity and Middle Ear</t>
  </si>
  <si>
    <t>Penis</t>
  </si>
  <si>
    <t>Sarcoma: Bone</t>
  </si>
  <si>
    <t>Sarcoma: connective and soft tissue</t>
  </si>
  <si>
    <t>Small Intestine</t>
  </si>
  <si>
    <t>Vagina</t>
  </si>
  <si>
    <t>Cancer of Unknown Primary</t>
  </si>
  <si>
    <t>Head and neck - Other (excl. oral cavity, oropharynx, larynx &amp; thyroid)</t>
  </si>
  <si>
    <t>East of England</t>
  </si>
  <si>
    <t>Wessex</t>
  </si>
  <si>
    <t>West Midlands</t>
  </si>
  <si>
    <t>Total Tumours</t>
  </si>
  <si>
    <t>1 A&amp;E</t>
  </si>
  <si>
    <t>2 GP</t>
  </si>
  <si>
    <t>3 IP Emergency</t>
  </si>
  <si>
    <t>4 OP Emergency</t>
  </si>
  <si>
    <t>Inpatient Emergency</t>
  </si>
  <si>
    <t>Outpatient Emergency</t>
  </si>
  <si>
    <t>Accident &amp; Emergency</t>
  </si>
  <si>
    <t>C21</t>
  </si>
  <si>
    <t>D090</t>
  </si>
  <si>
    <t>Breast (in-situ)</t>
  </si>
  <si>
    <t>D05</t>
  </si>
  <si>
    <t>D06</t>
  </si>
  <si>
    <t>C23</t>
  </si>
  <si>
    <t>C69</t>
  </si>
  <si>
    <t>C11</t>
  </si>
  <si>
    <t>C00, C14, C31</t>
  </si>
  <si>
    <t>C05</t>
  </si>
  <si>
    <t>C38</t>
  </si>
  <si>
    <t>C60</t>
  </si>
  <si>
    <t>C17</t>
  </si>
  <si>
    <t>C52</t>
  </si>
  <si>
    <t>Female breast (in-situ)</t>
  </si>
  <si>
    <t>Number of emergencies</t>
  </si>
  <si>
    <t>Percent emergencies 
(of all cases)</t>
  </si>
  <si>
    <t>All Malignant Neoplasms (excl. NMSC)</t>
  </si>
  <si>
    <t>w</t>
  </si>
  <si>
    <t/>
  </si>
  <si>
    <t>C01, C09, C10</t>
  </si>
  <si>
    <t>C30</t>
  </si>
  <si>
    <t>Breakdown of Emergency route - age</t>
  </si>
  <si>
    <t>Breakdown of Emergency route - Overall</t>
  </si>
  <si>
    <t>Breakdown of Emergency route - children and TYA</t>
  </si>
  <si>
    <t>Managed</t>
  </si>
  <si>
    <t>Other</t>
  </si>
  <si>
    <t>NHS Ashford CCG</t>
  </si>
  <si>
    <t>NHS Barnet CCG</t>
  </si>
  <si>
    <t>NHS Barnsley CCG</t>
  </si>
  <si>
    <t>NHS Bassetlaw CCG</t>
  </si>
  <si>
    <t>NHS Bedfordshire CCG</t>
  </si>
  <si>
    <t>NHS Bexley CCG</t>
  </si>
  <si>
    <t>NHS Blackpool CCG</t>
  </si>
  <si>
    <t>NHS Bolton CCG</t>
  </si>
  <si>
    <t>NHS Bradford City CCG</t>
  </si>
  <si>
    <t>NHS Bradford Districts CCG</t>
  </si>
  <si>
    <t>NHS Brent CCG</t>
  </si>
  <si>
    <t>NHS Bromley CCG</t>
  </si>
  <si>
    <t>NHS Bury CCG</t>
  </si>
  <si>
    <t>NHS Calderdale CCG</t>
  </si>
  <si>
    <t>NHS Camden CCG</t>
  </si>
  <si>
    <t>NHS Cannock Chase CCG</t>
  </si>
  <si>
    <t>NHS Central London (Westminster) CCG</t>
  </si>
  <si>
    <t>NHS Coastal West Sussex CCG</t>
  </si>
  <si>
    <t>NHS Corby CCG</t>
  </si>
  <si>
    <t>NHS Crawley CCG</t>
  </si>
  <si>
    <t>NHS Croydon CCG</t>
  </si>
  <si>
    <t>NHS Darlington CCG</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</si>
  <si>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</si>
  <si>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</si>
  <si>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</si>
  <si>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</si>
  <si>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</si>
  <si>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</si>
  <si>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</si>
  <si>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</si>
  <si>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</si>
  <si>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</si>
  <si>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Gloucestershire CCG</t>
  </si>
  <si>
    <t>NHS Greater Huddersfield CCG</t>
  </si>
  <si>
    <t>NHS Greater Preston CCG</t>
  </si>
  <si>
    <t>NHS Greenwich CCG</t>
  </si>
  <si>
    <t>NHS Halton CCG</t>
  </si>
  <si>
    <t>NHS Hardwick CCG</t>
  </si>
  <si>
    <t>NHS Haringey CCG</t>
  </si>
  <si>
    <t>NHS Harrow CCG</t>
  </si>
  <si>
    <t>NHS Havering CCG</t>
  </si>
  <si>
    <t>NHS Herefordshire CCG</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</si>
  <si>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</si>
  <si>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</si>
  <si>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</si>
  <si>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</si>
  <si>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</si>
  <si>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</si>
  <si>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</si>
  <si>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</si>
  <si>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</si>
  <si>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</si>
  <si>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</si>
  <si>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</si>
  <si>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</si>
  <si>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</si>
  <si>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</si>
  <si>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</si>
  <si>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</si>
  <si>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</si>
  <si>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</si>
  <si>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</si>
  <si>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</si>
  <si>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Newham CCG</t>
  </si>
  <si>
    <t>NHS North Derbyshire CCG</t>
  </si>
  <si>
    <t>NHS North Durham CCG</t>
  </si>
  <si>
    <t>NHS North East Essex CCG</t>
  </si>
  <si>
    <t>NHS North East Lincolnshire CCG</t>
  </si>
  <si>
    <t>NHS North Hampshire CCG</t>
  </si>
  <si>
    <t>NHS North Kirklees CCG</t>
  </si>
  <si>
    <t>NHS North Lincolnshire CCG</t>
  </si>
  <si>
    <t>NHS North Norfolk CCG</t>
  </si>
  <si>
    <t>NHS North Staffordshire CCG</t>
  </si>
  <si>
    <t>NHS North Tyneside CCG</t>
  </si>
  <si>
    <t>NHS North West Surrey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</si>
  <si>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</si>
  <si>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</si>
  <si>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</si>
  <si>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</si>
  <si>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</si>
  <si>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</si>
  <si>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</si>
  <si>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</si>
  <si>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</si>
  <si>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</si>
  <si>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</si>
  <si>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</si>
  <si>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</si>
  <si>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</si>
  <si>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Somerset CCG</t>
  </si>
  <si>
    <t>NHS South Cheshire CCG</t>
  </si>
  <si>
    <t>NHS South Eastern Hampshire CCG</t>
  </si>
  <si>
    <t>NHS South Kent Coast CCG</t>
  </si>
  <si>
    <t>NHS South Lincolnshire CCG</t>
  </si>
  <si>
    <t>NHS South Norfolk CCG</t>
  </si>
  <si>
    <t>NHS South Sefton CCG</t>
  </si>
  <si>
    <t>NHS South Tees CCG</t>
  </si>
  <si>
    <t>NHS South Tyneside CCG</t>
  </si>
  <si>
    <t>NHS South Warwickshire CCG</t>
  </si>
  <si>
    <t>NHS South Worcestershire CCG</t>
  </si>
  <si>
    <t>NHS Southampton CCG</t>
  </si>
  <si>
    <t>NHS Southend CCG</t>
  </si>
  <si>
    <t>NHS Southern Derbyshire CCG</t>
  </si>
  <si>
    <t>NHS Southwark CCG</t>
  </si>
  <si>
    <t>NHS St Helens CCG</t>
  </si>
  <si>
    <t>NHS Stockport CCG</t>
  </si>
  <si>
    <t>NHS Sunderland CCG</t>
  </si>
  <si>
    <t>NHS Surrey Downs CCG</t>
  </si>
  <si>
    <t>NHS Surrey Heath CCG</t>
  </si>
  <si>
    <t>NHS Sutton CCG</t>
  </si>
  <si>
    <t>NHS Swale CCG</t>
  </si>
  <si>
    <t>NHS Swindon CCG</t>
  </si>
  <si>
    <t>NHS Thanet CCG</t>
  </si>
  <si>
    <t>NHS Thurrock CCG</t>
  </si>
  <si>
    <t>NHS Tower Hamlets CCG</t>
  </si>
  <si>
    <t>NHS Trafford CCG</t>
  </si>
  <si>
    <t>NHS Vale Royal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</si>
  <si>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</si>
  <si>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</si>
  <si>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</si>
  <si>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</si>
  <si>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</si>
  <si>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</si>
  <si>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</si>
  <si>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</si>
  <si>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</si>
  <si>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</si>
  <si>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</si>
  <si>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Norfolk CCG</t>
  </si>
  <si>
    <t>NHS West Suffolk CCG</t>
  </si>
  <si>
    <t>NHS Wigan Borough CCG</t>
  </si>
  <si>
    <t>NHS Wiltshire CCG</t>
  </si>
  <si>
    <t>NHS Wirral CCG</t>
  </si>
  <si>
    <t>NHS Wolverhampton CCG</t>
  </si>
  <si>
    <t>NHS Wyre Forest CCG</t>
  </si>
  <si>
    <t>CCGs</t>
  </si>
  <si>
    <t>- Comparisons for the All Malignant Neoplasms (excl. NMSC) group are not recommended due to variation in case-mix.</t>
  </si>
  <si>
    <t>Percentage by Route</t>
  </si>
  <si>
    <t>Cancer sites for breakdown</t>
  </si>
  <si>
    <t>Sites by year and survival</t>
  </si>
  <si>
    <t>Breakdown of Emergency Route</t>
  </si>
  <si>
    <t>Technical document explaining how Routes are calculated</t>
  </si>
  <si>
    <t>This workbook contains both incidence breakdowns and relative survival estimates</t>
  </si>
  <si>
    <t xml:space="preserve">Incidence shows the percentage of patients assigned to each Route. </t>
  </si>
  <si>
    <t>Survival shows the relative survival estimates for patients assigned to each route.</t>
  </si>
  <si>
    <t>Brain</t>
  </si>
  <si>
    <t>C71, D330-D332, D430-D432</t>
  </si>
  <si>
    <t>Intracranial endocrine</t>
  </si>
  <si>
    <t>C751-C753, D352-D354, D443-D445</t>
  </si>
  <si>
    <t>Meninges</t>
  </si>
  <si>
    <t>C70, D32, D42</t>
  </si>
  <si>
    <t>Spinal cord and Cranial nerves</t>
  </si>
  <si>
    <t>C720-C725, D333, D334, D433-D434</t>
  </si>
  <si>
    <t>Other CNS and intracranial tumours</t>
  </si>
  <si>
    <t>C77, C78, C79, C80</t>
  </si>
  <si>
    <t>C18, C19, C20</t>
  </si>
  <si>
    <t>C12, C13</t>
  </si>
  <si>
    <t>C02, C03, C04, C06</t>
  </si>
  <si>
    <t>C07, C08</t>
  </si>
  <si>
    <t>C05, C07, C08, C11, C12, C13</t>
  </si>
  <si>
    <t>C82, C83, C84, C85</t>
  </si>
  <si>
    <t>Kidney</t>
  </si>
  <si>
    <t>C64</t>
  </si>
  <si>
    <t>Other and unspecified urinary</t>
  </si>
  <si>
    <t>C65, C66, C68</t>
  </si>
  <si>
    <t>C920, C924, C925 C930, C940, C942</t>
  </si>
  <si>
    <t>C910, C921</t>
  </si>
  <si>
    <t>Other haematological malignancies</t>
  </si>
  <si>
    <t>C88, C912-C919, C922, C923, C927-C929, C931-C939, C943-C947, C95, C96</t>
  </si>
  <si>
    <t>Liver (excl intrahepatic bile duct)</t>
  </si>
  <si>
    <t>C220, C222-C229</t>
  </si>
  <si>
    <t>Biliary tract cancer</t>
  </si>
  <si>
    <t>C221, C240, C248-C249</t>
  </si>
  <si>
    <t>C33, C34</t>
  </si>
  <si>
    <t>C90</t>
  </si>
  <si>
    <t>C56, C57</t>
  </si>
  <si>
    <t>C40, C41</t>
  </si>
  <si>
    <t>C48, C49</t>
  </si>
  <si>
    <t>C54, C55</t>
  </si>
  <si>
    <t>Bladder (in-situ)</t>
  </si>
  <si>
    <t>Cheshire and Merseyside</t>
  </si>
  <si>
    <t>% overall EP</t>
  </si>
  <si>
    <t>Head and neck - Larynx</t>
  </si>
  <si>
    <t>Head and neck - Thyroid</t>
  </si>
  <si>
    <t>% all Routes</t>
  </si>
  <si>
    <t>2006</t>
  </si>
  <si>
    <t>2007</t>
  </si>
  <si>
    <t>2008</t>
  </si>
  <si>
    <t>2009</t>
  </si>
  <si>
    <t>2010</t>
  </si>
  <si>
    <t>2011</t>
  </si>
  <si>
    <t>2012</t>
  </si>
  <si>
    <t>2013</t>
  </si>
  <si>
    <t>Screening</t>
  </si>
  <si>
    <t>Total tumours</t>
  </si>
  <si>
    <t>ASR</t>
  </si>
  <si>
    <t>Emergency</t>
  </si>
  <si>
    <t>name</t>
  </si>
  <si>
    <t>NHS Airedale, Wharfedale and Craven CCG</t>
  </si>
  <si>
    <t>NHS Basildon and Brentwood CCG</t>
  </si>
  <si>
    <t>NHS Bath and North East Somerset CCG</t>
  </si>
  <si>
    <t>NHS Blackburn with Darwen CCG</t>
  </si>
  <si>
    <t>NHS Cambridgeshire and Peterborough CCG</t>
  </si>
  <si>
    <t>NHS Canterbury and Coastal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</si>
  <si>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</si>
  <si>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</si>
  <si>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</si>
  <si>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</si>
  <si>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</si>
  <si>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</si>
  <si>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</si>
  <si>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</si>
  <si>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</si>
  <si>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</si>
  <si>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Guildford and Waverley CCG</t>
  </si>
  <si>
    <t>NHS Hambleton, Richmondshire and Whitby CCG</t>
  </si>
  <si>
    <t>NHS Hammersmith and Fulham CCG</t>
  </si>
  <si>
    <t>NHS Harrogate and Rural District CCG</t>
  </si>
  <si>
    <t>NHS Hartlepool and Stockton-on-Tees CCG</t>
  </si>
  <si>
    <t>NHS Horsham and Mid Sussex CCG</t>
  </si>
  <si>
    <t>NHS Ipswich and East Suffolk CCG</t>
  </si>
  <si>
    <t>NHS Isle of Wight CCG</t>
  </si>
  <si>
    <t>NHS North East Hampshire and Farnham CCG</t>
  </si>
  <si>
    <t>NHS Redditch and Bromsgrove CCG</t>
  </si>
  <si>
    <t>NHS Sandwell and West Birmingham CCG</t>
  </si>
  <si>
    <t>NHS Scarborough and Ryedale CCG</t>
  </si>
  <si>
    <t>NHS South Devon and Torbay CCG</t>
  </si>
  <si>
    <t>NHS Southport and Formby CCG</t>
  </si>
  <si>
    <t>NHS Stafford and Surrounds CCG</t>
  </si>
  <si>
    <t>NHS Stoke on Trent CCG</t>
  </si>
  <si>
    <t>NHS Tameside and Glossop CCG</t>
  </si>
  <si>
    <t>NHS Vale of York CCG</t>
  </si>
  <si>
    <t>Breakdown of Emergency route - year</t>
  </si>
  <si>
    <t>TYA</t>
  </si>
  <si>
    <t>Children</t>
  </si>
  <si>
    <t>Emergency
 Presentation overall</t>
  </si>
  <si>
    <t>Emergency 
Presentation by year</t>
  </si>
  <si>
    <t>Emergency
 Presentation by age</t>
  </si>
  <si>
    <t>Emergency
 Presentation CTYA</t>
  </si>
  <si>
    <t>Results
 by CCG</t>
  </si>
  <si>
    <t>C, TYA</t>
  </si>
  <si>
    <t>% all EP</t>
  </si>
  <si>
    <t>Lower bounds</t>
  </si>
  <si>
    <t>Upper bounds</t>
  </si>
  <si>
    <t>Other outpatient</t>
  </si>
  <si>
    <t>Inpatient elective</t>
  </si>
  <si>
    <t>DCO</t>
  </si>
  <si>
    <t>- Due to known data issues, the screen detected percentage for cervical cancer under reports the proportion of screen detected cervical cancers.</t>
  </si>
  <si>
    <t>- Results by year are only available for selected cancer sites.</t>
  </si>
  <si>
    <t>Admitted to inpatients from a GP as an emergency referral</t>
  </si>
  <si>
    <t>Referred from A&amp;E attendance to outpatients under the care of referring consultant, following an emergency inpatient admission or from A&amp;E attendance to outpatients under the care of different consultant</t>
  </si>
  <si>
    <t>Admitted from the A&amp;E department</t>
  </si>
  <si>
    <t>Emergency Presentation Route</t>
  </si>
  <si>
    <t>Name</t>
  </si>
  <si>
    <t>EP</t>
  </si>
  <si>
    <t>Liver</t>
  </si>
  <si>
    <t>Humber, Coast and Vale</t>
  </si>
  <si>
    <t>Kent and Medway</t>
  </si>
  <si>
    <t>Lancashire and South Cumbria</t>
  </si>
  <si>
    <t>North East and Cumbria</t>
  </si>
  <si>
    <t>Peninsula</t>
  </si>
  <si>
    <t>Somerset, Wiltshire, Avon and Gloucestershire</t>
  </si>
  <si>
    <t>South East London</t>
  </si>
  <si>
    <t>South Yorkshire, Bassetlaw, North Derbyshire and Hardwick</t>
  </si>
  <si>
    <t>Surrey and Sussex</t>
  </si>
  <si>
    <t>Cancer Alliance</t>
  </si>
  <si>
    <t>Select Cancer Alliance from box below</t>
  </si>
  <si>
    <t>- Due to differences in the age structure of populations between Cancer Alliances, comparisons across geographies are not recommended.</t>
  </si>
  <si>
    <t>- Due to known data issues, the screening percentage for cervical cancer under reports the proportion of screen detected cervical cancers for many alliances.</t>
  </si>
  <si>
    <t>Select alliance and cancer site from boxes below</t>
  </si>
  <si>
    <r>
      <t xml:space="preserve">Percentage of diagnoses by route - </t>
    </r>
    <r>
      <rPr>
        <b/>
        <sz val="12"/>
        <color indexed="8"/>
        <rFont val="Arial"/>
        <family val="2"/>
      </rPr>
      <t>by Cancer Alliance, Site and Year</t>
    </r>
  </si>
  <si>
    <t>CAL by year sites</t>
  </si>
  <si>
    <t>Stage</t>
  </si>
  <si>
    <t>1</t>
  </si>
  <si>
    <t>2</t>
  </si>
  <si>
    <t>3</t>
  </si>
  <si>
    <t>4</t>
  </si>
  <si>
    <t>Select cancer site from boxes below</t>
  </si>
  <si>
    <t>NHS Barking and Dagenham CCG</t>
  </si>
  <si>
    <t>NHS Brighton and Hove CCG</t>
  </si>
  <si>
    <t>NHS Castle Point and Rochford CCG</t>
  </si>
  <si>
    <t>NHS Great Yarmouth and Waveney CCG</t>
  </si>
  <si>
    <t>NHS Hastings and Rother CCG</t>
  </si>
  <si>
    <t>NHS Heywood, Middleton and Rochdale CCG</t>
  </si>
  <si>
    <t>NHS Manchester CCG</t>
  </si>
  <si>
    <t>NHS Mansfield and Ashfield CCG</t>
  </si>
  <si>
    <t>NHS Morecambe Bay CCG</t>
  </si>
  <si>
    <t>NHS Newcastle Gateshead CCG</t>
  </si>
  <si>
    <t>NHS Northern, Eastern and Western Devon CCG</t>
  </si>
  <si>
    <t>NHS Nottingham North and East CCG</t>
  </si>
  <si>
    <t>NHS South East Staffordshire and Seisdon Peninsula CCG</t>
  </si>
  <si>
    <t>NHS South West Lincolnshire CCG</t>
  </si>
  <si>
    <t>NHS Telford and Wrekin CCG</t>
  </si>
  <si>
    <t>NHS Wakefield CCG</t>
  </si>
  <si>
    <t>NHS West London CCG</t>
  </si>
  <si>
    <t>Results by Cancer Alliance</t>
  </si>
  <si>
    <t>Breakdown of Emergency route - Cancer Alliance</t>
  </si>
  <si>
    <t>Incidence by route and site - for selected Cancer Alliance</t>
  </si>
  <si>
    <t>Incidence by route - comparing results across Cancer Alliances</t>
  </si>
  <si>
    <t>Incidence by route - comparing results across year and Cancer Alliance</t>
  </si>
  <si>
    <t>Incidence by route and site - stage</t>
  </si>
  <si>
    <t>Results
 by CAL</t>
  </si>
  <si>
    <t>Results
 by Stage</t>
  </si>
  <si>
    <t>Results by Clinical Commissioning Group</t>
  </si>
  <si>
    <t>Results by TNM stage</t>
  </si>
  <si>
    <t>Admitted to inpatients from the Bed Bureau as an emergency referral, via Mental Health Crisis Resolution Team or admitted to inpatients from a consultant outpatient clinic</t>
  </si>
  <si>
    <t>Urgent GP referral with a suspicion of cancer, using the two week wait (TWW) guidelines</t>
  </si>
  <si>
    <t>An elective route starting with an outpatient appointment: either self-referral, consultant to consultant or other referral</t>
  </si>
  <si>
    <t>An emergency route via A&amp;E, emergency GP referral, emergency transfer, emergency consultant outpatient referral or emergency admission or attendance</t>
  </si>
  <si>
    <t>No data available from Inpatient or outpatient Hospital Episode Statistics (HES), cancer waiting times (CWT), screening and with a death certificate only diagnosis flagged by the registry in the cancer analysis system</t>
  </si>
  <si>
    <t>No data available from inpatient or outpatient HES, CWT, screening within set time parameters or unknown referral</t>
  </si>
  <si>
    <t>ncrasenquiries@phe.gov.uk</t>
  </si>
  <si>
    <t>- Approximately half of childhood tumours are not included except in the ‘all malignant neoplasms' figures.</t>
  </si>
  <si>
    <t>All stages</t>
  </si>
  <si>
    <t>C221-C229</t>
  </si>
  <si>
    <t xml:space="preserve">- Only cancer types with more than 100 cases across the ten year period are shown. </t>
  </si>
  <si>
    <t>sd</t>
  </si>
  <si>
    <t>other</t>
  </si>
  <si>
    <t>sd lci</t>
  </si>
  <si>
    <t>sd uci</t>
  </si>
  <si>
    <t>ep lci</t>
  </si>
  <si>
    <t>ep uci</t>
  </si>
  <si>
    <t>o lci</t>
  </si>
  <si>
    <t>o uci</t>
  </si>
  <si>
    <t>-An issue has been identified with the inclusion of cancer registrations diagnosed in areas covered by West Lancashire CCG, and to a lesser extent Eastern Cheshire, South Cheshire, and Vale Royal. This will also affect local authority data and regional data that cover this area. Cancer cases may be missing from the cohort of patients diagnosed prior to 2008. This only relates to a relatively small number of cases and so will not impact greatly on national figures, but may mean that cancer incidence is significantly underestimated in these areas.</t>
  </si>
  <si>
    <t>- Site and Alliance combinations with fewer than 100 cases across the ten year period have been excluded.</t>
  </si>
  <si>
    <t>C720-C725, C751-C753, D333-D334, D352-D354, D433-D434, D443-D445</t>
  </si>
  <si>
    <t>C17, C21, C23, C26, C30, C37, C38, C39, C46, C47, C52, C58, C60, C63, C69, C728-C729, C74, C750, C754-C759, C76, C97</t>
  </si>
  <si>
    <t>C241, C26, C37, C39, C46, C47,
C58, C63, C74, C750, C754-C759,C728-C729, C76, C97</t>
  </si>
  <si>
    <t xml:space="preserve">Routes to Diagnosis 2006-2016 workbook </t>
  </si>
  <si>
    <t>This workbook presents updated results  for Routes to Diagnosis. All malignant tumours newly diagnosed between 2006 and 2016 are included as well as selected benign and in-situ tumours. The methodology is consistent with previous Routes to Diagnosis work. Improved linkage to HES data has helped to reduce the proportion of tumours with an unknown Route and provided a better understanding of how other Routes originated.</t>
  </si>
  <si>
    <t>Routes to Diagnosis 2006-2016 workbook 2.0a</t>
  </si>
  <si>
    <t>TWW</t>
  </si>
  <si>
    <t>A&amp;E</t>
  </si>
  <si>
    <t>GP</t>
  </si>
  <si>
    <t>IP Emergency</t>
  </si>
  <si>
    <t>OP Emergency</t>
  </si>
  <si>
    <t>Percent emergencies (of all Routes)</t>
  </si>
  <si>
    <t>ASRs not included in 2006-2016 release</t>
  </si>
  <si>
    <t>2006-2016</t>
  </si>
  <si>
    <r>
      <t>Percentage of diagnoses by Emergency route -</t>
    </r>
    <r>
      <rPr>
        <b/>
        <sz val="12"/>
        <color indexed="8"/>
        <rFont val="Arial"/>
        <family val="2"/>
      </rPr>
      <t xml:space="preserve"> 2006 to 2016</t>
    </r>
  </si>
  <si>
    <t>Percentage of diagnoses by Emergency route and Year - 2006 to 2016</t>
  </si>
  <si>
    <t>Percentage of diagnoses by Emergency route and Age group - 2006 to 2016</t>
  </si>
  <si>
    <r>
      <t xml:space="preserve">Percentage of diagnoses by Emergency route 2006-2016 - </t>
    </r>
    <r>
      <rPr>
        <b/>
        <i/>
        <sz val="12"/>
        <color indexed="8"/>
        <rFont val="Arial"/>
        <family val="2"/>
      </rPr>
      <t>Children (0-14 yrs) and Teenagers and Young Adults (TYA, 15-24yrs)</t>
    </r>
  </si>
  <si>
    <t>Greater Manchester</t>
  </si>
  <si>
    <t>North Central and North East London</t>
  </si>
  <si>
    <t>North West and South West London</t>
  </si>
  <si>
    <t>West Yorkshire and Harrogate</t>
  </si>
  <si>
    <r>
      <t xml:space="preserve">Percentage of all diagnoses by Emergency route 2006-2016 - </t>
    </r>
    <r>
      <rPr>
        <b/>
        <i/>
        <sz val="12"/>
        <color indexed="8"/>
        <rFont val="Arial"/>
        <family val="2"/>
      </rPr>
      <t>by site for selected Cancer Alliance</t>
    </r>
  </si>
  <si>
    <r>
      <t xml:space="preserve">Percentage of all diagnoses by route and site 2006-2016 - </t>
    </r>
    <r>
      <rPr>
        <b/>
        <i/>
        <sz val="12"/>
        <color indexed="8"/>
        <rFont val="Arial"/>
        <family val="2"/>
      </rPr>
      <t>by selected Cancer Alliance</t>
    </r>
  </si>
  <si>
    <r>
      <t xml:space="preserve">Percentage of all diagnoses by route and site 2006-2016 - </t>
    </r>
    <r>
      <rPr>
        <b/>
        <i/>
        <sz val="12"/>
        <color indexed="8"/>
        <rFont val="Arial"/>
        <family val="2"/>
      </rPr>
      <t>by Cancer Alliance</t>
    </r>
  </si>
  <si>
    <t>NHS Berkshire West CCG</t>
  </si>
  <si>
    <t>NHS Birmingham and Solihull CCG</t>
  </si>
  <si>
    <t>NHS Bristol, North Somerset and South Gloucestershire CCG</t>
  </si>
  <si>
    <t>NHS Buckinghamshire CCG</t>
  </si>
  <si>
    <t>NHS East Berkshire CCG</t>
  </si>
  <si>
    <t>NHS Fylde and Wyre CCG</t>
  </si>
  <si>
    <t>NHS Leeds CCG</t>
  </si>
  <si>
    <t>NHS Newark and Sherwood CCG</t>
  </si>
  <si>
    <t>NHS North Cumbria CCG</t>
  </si>
  <si>
    <t>Select CCG from the boxe below</t>
  </si>
  <si>
    <t>Percentage of diagnoses by Stage and Route - 2012 to 2016</t>
  </si>
  <si>
    <t>GP referrals</t>
  </si>
  <si>
    <t>tww lic</t>
  </si>
  <si>
    <t>tww uci</t>
  </si>
  <si>
    <t>gp lci</t>
  </si>
  <si>
    <t>gp uci</t>
  </si>
  <si>
    <t>All Malignant Neoplasms (excl. NMSC)2006-2016</t>
  </si>
  <si>
    <t>Anus2006-2016</t>
  </si>
  <si>
    <t>Biliary tract cancer2006-2016</t>
  </si>
  <si>
    <t>Bladder2006-2016</t>
  </si>
  <si>
    <t>Bladder (in-situ)2006-2016</t>
  </si>
  <si>
    <t>Brain2006-2016</t>
  </si>
  <si>
    <t>Cancer of Unknown Primary2006-2016</t>
  </si>
  <si>
    <t>Cervix2006-2016</t>
  </si>
  <si>
    <t>Cervix (in-situ)2006-2016</t>
  </si>
  <si>
    <t>Colorectal2006-2016</t>
  </si>
  <si>
    <t>Female breast (in-situ)2006-2016</t>
  </si>
  <si>
    <t>Female breast cancer2006-2016</t>
  </si>
  <si>
    <t>Gallbladder2006-2016</t>
  </si>
  <si>
    <t>Head and neck - Eye2006-2016</t>
  </si>
  <si>
    <t>Head and neck - Hypopharynx2006-2016</t>
  </si>
  <si>
    <t>Head and neck - Larynx2006-2016</t>
  </si>
  <si>
    <t>Head and neck - Nasopharynx2006-2016</t>
  </si>
  <si>
    <t>Head and Neck - non specific2006-2016</t>
  </si>
  <si>
    <t>Head and neck - Oral cavity2006-2016</t>
  </si>
  <si>
    <t>Head and neck - Oropharynx2006-2016</t>
  </si>
  <si>
    <t>Head and neck - Palate2006-2016</t>
  </si>
  <si>
    <t>Head and neck - Salivary glands2006-2016</t>
  </si>
  <si>
    <t>Head and neck - Thyroid2006-2016</t>
  </si>
  <si>
    <t>Heart, Mediastinum and Pleura2006-2016</t>
  </si>
  <si>
    <t>Hodgkin lymphoma2006-2016</t>
  </si>
  <si>
    <t>Intracranial endocrine2006-2016</t>
  </si>
  <si>
    <t>Kidney2006-2016</t>
  </si>
  <si>
    <t>Leukaemia: acute lymphoblastic2006-2016</t>
  </si>
  <si>
    <t>Leukaemia: acute myeloid2006-2016</t>
  </si>
  <si>
    <t>Leukaemia: chronic lymphocytic2006-2016</t>
  </si>
  <si>
    <t>Leukaemia: chronic myeloid2006-2016</t>
  </si>
  <si>
    <t>Liver (excl intrahepatic bile duct)2006-2016</t>
  </si>
  <si>
    <t>Lung2006-2016</t>
  </si>
  <si>
    <t>Male breast cancer2006-2016</t>
  </si>
  <si>
    <t>Melanoma2006-2016</t>
  </si>
  <si>
    <t>Meninges2006-2016</t>
  </si>
  <si>
    <t>Mesothelioma2006-2016</t>
  </si>
  <si>
    <t>Multiple myeloma2006-2016</t>
  </si>
  <si>
    <t>Nasal Cavity and Middle Ear2006-2016</t>
  </si>
  <si>
    <t>Non-Hodgkin lymphoma2006-2016</t>
  </si>
  <si>
    <t>Oesophagus2006-2016</t>
  </si>
  <si>
    <t>Other and unspecified urinary2006-2016</t>
  </si>
  <si>
    <t>Other haematological malignancies2006-2016</t>
  </si>
  <si>
    <t>Other malignant neoplasms2006-2016</t>
  </si>
  <si>
    <t>Ovary2006-2016</t>
  </si>
  <si>
    <t>Pancreas2006-2016</t>
  </si>
  <si>
    <t>Penis2006-2016</t>
  </si>
  <si>
    <t>Prostate2006-2016</t>
  </si>
  <si>
    <t>Sarcoma: Bone2006-2016</t>
  </si>
  <si>
    <t>Sarcoma: connective and soft tissue2006-2016</t>
  </si>
  <si>
    <t>Small Intestine2006-2016</t>
  </si>
  <si>
    <t>Spinal cord and Cranial nerves2006-2016</t>
  </si>
  <si>
    <t>Stomach2006-2016</t>
  </si>
  <si>
    <t>Testis2006-2016</t>
  </si>
  <si>
    <t>Uterus2006-2016</t>
  </si>
  <si>
    <t>Vagina2006-2016</t>
  </si>
  <si>
    <t>Vulva2006-2016</t>
  </si>
  <si>
    <t>All Malignant Neoplasms (excl. NMSC)2006</t>
  </si>
  <si>
    <t>Bladder2006</t>
  </si>
  <si>
    <t>Bladder (in-situ)2006</t>
  </si>
  <si>
    <t>Brain2006</t>
  </si>
  <si>
    <t>Cancer of Unknown Primary2006</t>
  </si>
  <si>
    <t>Cervix2006</t>
  </si>
  <si>
    <t>Cervix (in-situ)2006</t>
  </si>
  <si>
    <t>Colorectal2006</t>
  </si>
  <si>
    <t>Female breast (in-situ)2006</t>
  </si>
  <si>
    <t>Female breast cancer2006</t>
  </si>
  <si>
    <t>Head and neck - Larynx2006</t>
  </si>
  <si>
    <t>Head and Neck - non specific2006</t>
  </si>
  <si>
    <t>Head and neck - Oral cavity2006</t>
  </si>
  <si>
    <t>Head and neck - Oropharynx2006</t>
  </si>
  <si>
    <t>Head and neck - Other (excl. oral cavity, oropharynx, larynx &amp; thyroid)2006</t>
  </si>
  <si>
    <t>Head and neck - Thyroid2006</t>
  </si>
  <si>
    <t>Hodgkin lymphoma2006</t>
  </si>
  <si>
    <t>Kidney2006</t>
  </si>
  <si>
    <t>Leukaemia: acute myeloid2006</t>
  </si>
  <si>
    <t>Leukaemia: chronic lymphocytic2006</t>
  </si>
  <si>
    <t>Leukaemia: other (all excluding AML and CLL)2006</t>
  </si>
  <si>
    <t>Liver2006</t>
  </si>
  <si>
    <t>Lung2006</t>
  </si>
  <si>
    <t>Male breast cancer2006</t>
  </si>
  <si>
    <t>Melanoma2006</t>
  </si>
  <si>
    <t>Meninges2006</t>
  </si>
  <si>
    <t>Mesothelioma2006</t>
  </si>
  <si>
    <t>Multiple myeloma2006</t>
  </si>
  <si>
    <t>Non-Hodgkin lymphoma2006</t>
  </si>
  <si>
    <t>Oesophagus2006</t>
  </si>
  <si>
    <t>Other and unspecified urinary2006</t>
  </si>
  <si>
    <t>Other CNS and intracranial tumours2006</t>
  </si>
  <si>
    <t>Other haematological malignancies2006</t>
  </si>
  <si>
    <t>Other malignant neoplasms2006</t>
  </si>
  <si>
    <t>Ovary2006</t>
  </si>
  <si>
    <t>Pancreas2006</t>
  </si>
  <si>
    <t>Prostate2006</t>
  </si>
  <si>
    <t>Sarcoma: Bone2006</t>
  </si>
  <si>
    <t>Sarcoma: connective and soft tissue2006</t>
  </si>
  <si>
    <t>Stomach2006</t>
  </si>
  <si>
    <t>Testis2006</t>
  </si>
  <si>
    <t>Uterus2006</t>
  </si>
  <si>
    <t>Vulva2006</t>
  </si>
  <si>
    <t>All Malignant Neoplasms (excl. NMSC)2007</t>
  </si>
  <si>
    <t>Bladder2007</t>
  </si>
  <si>
    <t>Bladder (in-situ)2007</t>
  </si>
  <si>
    <t>Brain2007</t>
  </si>
  <si>
    <t>Cancer of Unknown Primary2007</t>
  </si>
  <si>
    <t>Cervix2007</t>
  </si>
  <si>
    <t>Cervix (in-situ)2007</t>
  </si>
  <si>
    <t>Colorectal2007</t>
  </si>
  <si>
    <t>Female breast (in-situ)2007</t>
  </si>
  <si>
    <t>Female breast cancer2007</t>
  </si>
  <si>
    <t>Head and neck - Larynx2007</t>
  </si>
  <si>
    <t>Head and Neck - non specific2007</t>
  </si>
  <si>
    <t>Head and neck - Oral cavity2007</t>
  </si>
  <si>
    <t>Head and neck - Oropharynx2007</t>
  </si>
  <si>
    <t>Head and neck - Other (excl. oral cavity, oropharynx, larynx &amp; thyroid)2007</t>
  </si>
  <si>
    <t>Head and neck - Thyroid2007</t>
  </si>
  <si>
    <t>Hodgkin lymphoma2007</t>
  </si>
  <si>
    <t>Kidney2007</t>
  </si>
  <si>
    <t>Leukaemia: acute myeloid2007</t>
  </si>
  <si>
    <t>Leukaemia: chronic lymphocytic2007</t>
  </si>
  <si>
    <t>Leukaemia: other (all excluding AML and CLL)2007</t>
  </si>
  <si>
    <t>Liver2007</t>
  </si>
  <si>
    <t>Lung2007</t>
  </si>
  <si>
    <t>Male breast cancer2007</t>
  </si>
  <si>
    <t>Melanoma2007</t>
  </si>
  <si>
    <t>Meninges2007</t>
  </si>
  <si>
    <t>Mesothelioma2007</t>
  </si>
  <si>
    <t>Multiple myeloma2007</t>
  </si>
  <si>
    <t>Non-Hodgkin lymphoma2007</t>
  </si>
  <si>
    <t>Oesophagus2007</t>
  </si>
  <si>
    <t>Other and unspecified urinary2007</t>
  </si>
  <si>
    <t>Other CNS and intracranial tumours2007</t>
  </si>
  <si>
    <t>Other haematological malignancies2007</t>
  </si>
  <si>
    <t>Other malignant neoplasms2007</t>
  </si>
  <si>
    <t>Ovary2007</t>
  </si>
  <si>
    <t>Pancreas2007</t>
  </si>
  <si>
    <t>Prostate2007</t>
  </si>
  <si>
    <t>Sarcoma: Bone2007</t>
  </si>
  <si>
    <t>Sarcoma: connective and soft tissue2007</t>
  </si>
  <si>
    <t>Stomach2007</t>
  </si>
  <si>
    <t>Testis2007</t>
  </si>
  <si>
    <t>Uterus2007</t>
  </si>
  <si>
    <t>Vulva2007</t>
  </si>
  <si>
    <t>All Malignant Neoplasms (excl. NMSC)2008</t>
  </si>
  <si>
    <t>Bladder2008</t>
  </si>
  <si>
    <t>Bladder (in-situ)2008</t>
  </si>
  <si>
    <t>Brain2008</t>
  </si>
  <si>
    <t>Cancer of Unknown Primary2008</t>
  </si>
  <si>
    <t>Cervix2008</t>
  </si>
  <si>
    <t>Cervix (in-situ)2008</t>
  </si>
  <si>
    <t>Colorectal2008</t>
  </si>
  <si>
    <t>Female breast (in-situ)2008</t>
  </si>
  <si>
    <t>Female breast cancer2008</t>
  </si>
  <si>
    <t>Head and neck - Larynx2008</t>
  </si>
  <si>
    <t>Head and Neck - non specific2008</t>
  </si>
  <si>
    <t>Head and neck - Oral cavity2008</t>
  </si>
  <si>
    <t>Head and neck - Oropharynx2008</t>
  </si>
  <si>
    <t>Head and neck - Other (excl. oral cavity, oropharynx, larynx &amp; thyroid)2008</t>
  </si>
  <si>
    <t>Head and neck - Thyroid2008</t>
  </si>
  <si>
    <t>Hodgkin lymphoma2008</t>
  </si>
  <si>
    <t>Kidney2008</t>
  </si>
  <si>
    <t>Leukaemia: acute myeloid2008</t>
  </si>
  <si>
    <t>Leukaemia: chronic lymphocytic2008</t>
  </si>
  <si>
    <t>Leukaemia: other (all excluding AML and CLL)2008</t>
  </si>
  <si>
    <t>Liver2008</t>
  </si>
  <si>
    <t>Lung2008</t>
  </si>
  <si>
    <t>Male breast cancer2008</t>
  </si>
  <si>
    <t>Melanoma2008</t>
  </si>
  <si>
    <t>Meninges2008</t>
  </si>
  <si>
    <t>Mesothelioma2008</t>
  </si>
  <si>
    <t>Multiple myeloma2008</t>
  </si>
  <si>
    <t>Non-Hodgkin lymphoma2008</t>
  </si>
  <si>
    <t>Oesophagus2008</t>
  </si>
  <si>
    <t>Other and unspecified urinary2008</t>
  </si>
  <si>
    <t>Other CNS and intracranial tumours2008</t>
  </si>
  <si>
    <t>Other haematological malignancies2008</t>
  </si>
  <si>
    <t>Other malignant neoplasms2008</t>
  </si>
  <si>
    <t>Ovary2008</t>
  </si>
  <si>
    <t>Pancreas2008</t>
  </si>
  <si>
    <t>Prostate2008</t>
  </si>
  <si>
    <t>Sarcoma: Bone2008</t>
  </si>
  <si>
    <t>Sarcoma: connective and soft tissue2008</t>
  </si>
  <si>
    <t>Stomach2008</t>
  </si>
  <si>
    <t>Testis2008</t>
  </si>
  <si>
    <t>Uterus2008</t>
  </si>
  <si>
    <t>Vulva2008</t>
  </si>
  <si>
    <t>All Malignant Neoplasms (excl. NMSC)2009</t>
  </si>
  <si>
    <t>Bladder2009</t>
  </si>
  <si>
    <t>Bladder (in-situ)2009</t>
  </si>
  <si>
    <t>Brain2009</t>
  </si>
  <si>
    <t>Cancer of Unknown Primary2009</t>
  </si>
  <si>
    <t>Cervix2009</t>
  </si>
  <si>
    <t>Cervix (in-situ)2009</t>
  </si>
  <si>
    <t>Colorectal2009</t>
  </si>
  <si>
    <t>Female breast (in-situ)2009</t>
  </si>
  <si>
    <t>Female breast cancer2009</t>
  </si>
  <si>
    <t>Head and neck - Larynx2009</t>
  </si>
  <si>
    <t>Head and Neck - non specific2009</t>
  </si>
  <si>
    <t>Head and neck - Oral cavity2009</t>
  </si>
  <si>
    <t>Head and neck - Oropharynx2009</t>
  </si>
  <si>
    <t>Head and neck - Other (excl. oral cavity, oropharynx, larynx &amp; thyroid)2009</t>
  </si>
  <si>
    <t>Head and neck - Thyroid2009</t>
  </si>
  <si>
    <t>Hodgkin lymphoma2009</t>
  </si>
  <si>
    <t>Kidney2009</t>
  </si>
  <si>
    <t>Leukaemia: acute myeloid2009</t>
  </si>
  <si>
    <t>Leukaemia: chronic lymphocytic2009</t>
  </si>
  <si>
    <t>Leukaemia: other (all excluding AML and CLL)2009</t>
  </si>
  <si>
    <t>Liver2009</t>
  </si>
  <si>
    <t>Lung2009</t>
  </si>
  <si>
    <t>Male breast cancer2009</t>
  </si>
  <si>
    <t>Melanoma2009</t>
  </si>
  <si>
    <t>Meninges2009</t>
  </si>
  <si>
    <t>Mesothelioma2009</t>
  </si>
  <si>
    <t>Multiple myeloma2009</t>
  </si>
  <si>
    <t>Non-Hodgkin lymphoma2009</t>
  </si>
  <si>
    <t>Oesophagus2009</t>
  </si>
  <si>
    <t>Other and unspecified urinary2009</t>
  </si>
  <si>
    <t>Other CNS and intracranial tumours2009</t>
  </si>
  <si>
    <t>Other haematological malignancies2009</t>
  </si>
  <si>
    <t>Other malignant neoplasms2009</t>
  </si>
  <si>
    <t>Ovary2009</t>
  </si>
  <si>
    <t>Pancreas2009</t>
  </si>
  <si>
    <t>Prostate2009</t>
  </si>
  <si>
    <t>Sarcoma: Bone2009</t>
  </si>
  <si>
    <t>Sarcoma: connective and soft tissue2009</t>
  </si>
  <si>
    <t>Stomach2009</t>
  </si>
  <si>
    <t>Testis2009</t>
  </si>
  <si>
    <t>Uterus2009</t>
  </si>
  <si>
    <t>Vulva2009</t>
  </si>
  <si>
    <t>All Malignant Neoplasms (excl. NMSC)2010</t>
  </si>
  <si>
    <t>Bladder2010</t>
  </si>
  <si>
    <t>Bladder (in-situ)2010</t>
  </si>
  <si>
    <t>Brain2010</t>
  </si>
  <si>
    <t>Cancer of Unknown Primary2010</t>
  </si>
  <si>
    <t>Cervix2010</t>
  </si>
  <si>
    <t>Cervix (in-situ)2010</t>
  </si>
  <si>
    <t>Colorectal2010</t>
  </si>
  <si>
    <t>Female breast (in-situ)2010</t>
  </si>
  <si>
    <t>Female breast cancer2010</t>
  </si>
  <si>
    <t>Head and neck - Larynx2010</t>
  </si>
  <si>
    <t>Head and Neck - non specific2010</t>
  </si>
  <si>
    <t>Head and neck - Oral cavity2010</t>
  </si>
  <si>
    <t>Head and neck - Oropharynx2010</t>
  </si>
  <si>
    <t>Head and neck - Other (excl. oral cavity, oropharynx, larynx &amp; thyroid)2010</t>
  </si>
  <si>
    <t>Head and neck - Thyroid2010</t>
  </si>
  <si>
    <t>Hodgkin lymphoma2010</t>
  </si>
  <si>
    <t>Kidney2010</t>
  </si>
  <si>
    <t>Leukaemia: acute myeloid2010</t>
  </si>
  <si>
    <t>Leukaemia: chronic lymphocytic2010</t>
  </si>
  <si>
    <t>Leukaemia: other (all excluding AML and CLL)2010</t>
  </si>
  <si>
    <t>Liver2010</t>
  </si>
  <si>
    <t>Lung2010</t>
  </si>
  <si>
    <t>Male breast cancer2010</t>
  </si>
  <si>
    <t>Melanoma2010</t>
  </si>
  <si>
    <t>Meninges2010</t>
  </si>
  <si>
    <t>Mesothelioma2010</t>
  </si>
  <si>
    <t>Multiple myeloma2010</t>
  </si>
  <si>
    <t>Non-Hodgkin lymphoma2010</t>
  </si>
  <si>
    <t>Oesophagus2010</t>
  </si>
  <si>
    <t>Other and unspecified urinary2010</t>
  </si>
  <si>
    <t>Other CNS and intracranial tumours2010</t>
  </si>
  <si>
    <t>Other haematological malignancies2010</t>
  </si>
  <si>
    <t>Other malignant neoplasms2010</t>
  </si>
  <si>
    <t>Ovary2010</t>
  </si>
  <si>
    <t>Pancreas2010</t>
  </si>
  <si>
    <t>Prostate2010</t>
  </si>
  <si>
    <t>Sarcoma: Bone2010</t>
  </si>
  <si>
    <t>Sarcoma: connective and soft tissue2010</t>
  </si>
  <si>
    <t>Stomach2010</t>
  </si>
  <si>
    <t>Testis2010</t>
  </si>
  <si>
    <t>Uterus2010</t>
  </si>
  <si>
    <t>Vulva2010</t>
  </si>
  <si>
    <t>All Malignant Neoplasms (excl. NMSC)2011</t>
  </si>
  <si>
    <t>Bladder2011</t>
  </si>
  <si>
    <t>Bladder (in-situ)2011</t>
  </si>
  <si>
    <t>Brain2011</t>
  </si>
  <si>
    <t>Cancer of Unknown Primary2011</t>
  </si>
  <si>
    <t>Cervix2011</t>
  </si>
  <si>
    <t>Cervix (in-situ)2011</t>
  </si>
  <si>
    <t>Colorectal2011</t>
  </si>
  <si>
    <t>Female breast (in-situ)2011</t>
  </si>
  <si>
    <t>Female breast cancer2011</t>
  </si>
  <si>
    <t>Head and neck - Larynx2011</t>
  </si>
  <si>
    <t>Head and Neck - non specific2011</t>
  </si>
  <si>
    <t>Head and neck - Oral cavity2011</t>
  </si>
  <si>
    <t>Head and neck - Oropharynx2011</t>
  </si>
  <si>
    <t>Head and neck - Other (excl. oral cavity, oropharynx, larynx &amp; thyroid)2011</t>
  </si>
  <si>
    <t>Head and neck - Thyroid2011</t>
  </si>
  <si>
    <t>Hodgkin lymphoma2011</t>
  </si>
  <si>
    <t>Kidney2011</t>
  </si>
  <si>
    <t>Leukaemia: acute myeloid2011</t>
  </si>
  <si>
    <t>Leukaemia: chronic lymphocytic2011</t>
  </si>
  <si>
    <t>Leukaemia: other (all excluding AML and CLL)2011</t>
  </si>
  <si>
    <t>Liver2011</t>
  </si>
  <si>
    <t>Lung2011</t>
  </si>
  <si>
    <t>Male breast cancer2011</t>
  </si>
  <si>
    <t>Melanoma2011</t>
  </si>
  <si>
    <t>Meninges2011</t>
  </si>
  <si>
    <t>Mesothelioma2011</t>
  </si>
  <si>
    <t>Multiple myeloma2011</t>
  </si>
  <si>
    <t>Non-Hodgkin lymphoma2011</t>
  </si>
  <si>
    <t>Oesophagus2011</t>
  </si>
  <si>
    <t>Other and unspecified urinary2011</t>
  </si>
  <si>
    <t>Other CNS and intracranial tumours2011</t>
  </si>
  <si>
    <t>Other haematological malignancies2011</t>
  </si>
  <si>
    <t>Other malignant neoplasms2011</t>
  </si>
  <si>
    <t>Ovary2011</t>
  </si>
  <si>
    <t>Pancreas2011</t>
  </si>
  <si>
    <t>Prostate2011</t>
  </si>
  <si>
    <t>Sarcoma: Bone2011</t>
  </si>
  <si>
    <t>Sarcoma: connective and soft tissue2011</t>
  </si>
  <si>
    <t>Stomach2011</t>
  </si>
  <si>
    <t>Testis2011</t>
  </si>
  <si>
    <t>Uterus2011</t>
  </si>
  <si>
    <t>Vulva2011</t>
  </si>
  <si>
    <t>All Malignant Neoplasms (excl. NMSC)2012</t>
  </si>
  <si>
    <t>Bladder2012</t>
  </si>
  <si>
    <t>Bladder (in-situ)2012</t>
  </si>
  <si>
    <t>Brain2012</t>
  </si>
  <si>
    <t>Cancer of Unknown Primary2012</t>
  </si>
  <si>
    <t>Cervix2012</t>
  </si>
  <si>
    <t>Cervix (in-situ)2012</t>
  </si>
  <si>
    <t>Colorectal2012</t>
  </si>
  <si>
    <t>Female breast (in-situ)2012</t>
  </si>
  <si>
    <t>Female breast cancer2012</t>
  </si>
  <si>
    <t>Head and neck - Larynx2012</t>
  </si>
  <si>
    <t>Head and Neck - non specific2012</t>
  </si>
  <si>
    <t>Head and neck - Oral cavity2012</t>
  </si>
  <si>
    <t>Head and neck - Oropharynx2012</t>
  </si>
  <si>
    <t>Head and neck - Other (excl. oral cavity, oropharynx, larynx &amp; thyroid)2012</t>
  </si>
  <si>
    <t>Head and neck - Thyroid2012</t>
  </si>
  <si>
    <t>Hodgkin lymphoma2012</t>
  </si>
  <si>
    <t>Kidney2012</t>
  </si>
  <si>
    <t>Leukaemia: acute myeloid2012</t>
  </si>
  <si>
    <t>Leukaemia: chronic lymphocytic2012</t>
  </si>
  <si>
    <t>Leukaemia: other (all excluding AML and CLL)2012</t>
  </si>
  <si>
    <t>Liver2012</t>
  </si>
  <si>
    <t>Lung2012</t>
  </si>
  <si>
    <t>Male breast cancer2012</t>
  </si>
  <si>
    <t>Melanoma2012</t>
  </si>
  <si>
    <t>Meninges2012</t>
  </si>
  <si>
    <t>Mesothelioma2012</t>
  </si>
  <si>
    <t>Multiple myeloma2012</t>
  </si>
  <si>
    <t>Non-Hodgkin lymphoma2012</t>
  </si>
  <si>
    <t>Oesophagus2012</t>
  </si>
  <si>
    <t>Other and unspecified urinary2012</t>
  </si>
  <si>
    <t>Other CNS and intracranial tumours2012</t>
  </si>
  <si>
    <t>Other haematological malignancies2012</t>
  </si>
  <si>
    <t>Other malignant neoplasms2012</t>
  </si>
  <si>
    <t>Ovary2012</t>
  </si>
  <si>
    <t>Pancreas2012</t>
  </si>
  <si>
    <t>Prostate2012</t>
  </si>
  <si>
    <t>Sarcoma: Bone2012</t>
  </si>
  <si>
    <t>Sarcoma: connective and soft tissue2012</t>
  </si>
  <si>
    <t>Stomach2012</t>
  </si>
  <si>
    <t>Testis2012</t>
  </si>
  <si>
    <t>Uterus2012</t>
  </si>
  <si>
    <t>Vulva2012</t>
  </si>
  <si>
    <t>All Malignant Neoplasms (excl. NMSC)2013</t>
  </si>
  <si>
    <t>Bladder2013</t>
  </si>
  <si>
    <t>Bladder (in-situ)2013</t>
  </si>
  <si>
    <t>Brain2013</t>
  </si>
  <si>
    <t>Cancer of Unknown Primary2013</t>
  </si>
  <si>
    <t>Cervix2013</t>
  </si>
  <si>
    <t>Cervix (in-situ)2013</t>
  </si>
  <si>
    <t>Colorectal2013</t>
  </si>
  <si>
    <t>Female breast (in-situ)2013</t>
  </si>
  <si>
    <t>Female breast cancer2013</t>
  </si>
  <si>
    <t>Head and neck - Larynx2013</t>
  </si>
  <si>
    <t>Head and Neck - non specific2013</t>
  </si>
  <si>
    <t>Head and neck - Oral cavity2013</t>
  </si>
  <si>
    <t>Head and neck - Oropharynx2013</t>
  </si>
  <si>
    <t>Head and neck - Other (excl. oral cavity, oropharynx, larynx &amp; thyroid)2013</t>
  </si>
  <si>
    <t>Head and neck - Thyroid2013</t>
  </si>
  <si>
    <t>Hodgkin lymphoma2013</t>
  </si>
  <si>
    <t>Kidney2013</t>
  </si>
  <si>
    <t>Leukaemia: acute myeloid2013</t>
  </si>
  <si>
    <t>Leukaemia: chronic lymphocytic2013</t>
  </si>
  <si>
    <t>Leukaemia: other (all excluding AML and CLL)2013</t>
  </si>
  <si>
    <t>Liver2013</t>
  </si>
  <si>
    <t>Lung2013</t>
  </si>
  <si>
    <t>Male breast cancer2013</t>
  </si>
  <si>
    <t>Melanoma2013</t>
  </si>
  <si>
    <t>Meninges2013</t>
  </si>
  <si>
    <t>Mesothelioma2013</t>
  </si>
  <si>
    <t>Multiple myeloma2013</t>
  </si>
  <si>
    <t>Non-Hodgkin lymphoma2013</t>
  </si>
  <si>
    <t>Oesophagus2013</t>
  </si>
  <si>
    <t>Other and unspecified urinary2013</t>
  </si>
  <si>
    <t>Other CNS and intracranial tumours2013</t>
  </si>
  <si>
    <t>Other haematological malignancies2013</t>
  </si>
  <si>
    <t>Other malignant neoplasms2013</t>
  </si>
  <si>
    <t>Ovary2013</t>
  </si>
  <si>
    <t>Pancreas2013</t>
  </si>
  <si>
    <t>Prostate2013</t>
  </si>
  <si>
    <t>Sarcoma: Bone2013</t>
  </si>
  <si>
    <t>Sarcoma: connective and soft tissue2013</t>
  </si>
  <si>
    <t>Stomach2013</t>
  </si>
  <si>
    <t>Testis2013</t>
  </si>
  <si>
    <t>Uterus2013</t>
  </si>
  <si>
    <t>Vulva2013</t>
  </si>
  <si>
    <t>All Malignant Neoplasms (excl. NMSC)2014</t>
  </si>
  <si>
    <t>Bladder2014</t>
  </si>
  <si>
    <t>Bladder (in-situ)2014</t>
  </si>
  <si>
    <t>Brain2014</t>
  </si>
  <si>
    <t>Cancer of Unknown Primary2014</t>
  </si>
  <si>
    <t>Cervix2014</t>
  </si>
  <si>
    <t>Cervix (in-situ)2014</t>
  </si>
  <si>
    <t>Colorectal2014</t>
  </si>
  <si>
    <t>Female breast (in-situ)2014</t>
  </si>
  <si>
    <t>Female breast cancer2014</t>
  </si>
  <si>
    <t>Head and neck - Larynx2014</t>
  </si>
  <si>
    <t>Head and Neck - non specific2014</t>
  </si>
  <si>
    <t>Head and neck - Oral cavity2014</t>
  </si>
  <si>
    <t>Head and neck - Oropharynx2014</t>
  </si>
  <si>
    <t>Head and neck - Other (excl. oral cavity, oropharynx, larynx &amp; thyroid)2014</t>
  </si>
  <si>
    <t>Head and neck - Thyroid2014</t>
  </si>
  <si>
    <t>Hodgkin lymphoma2014</t>
  </si>
  <si>
    <t>Kidney2014</t>
  </si>
  <si>
    <t>Leukaemia: acute myeloid2014</t>
  </si>
  <si>
    <t>Leukaemia: chronic lymphocytic2014</t>
  </si>
  <si>
    <t>Leukaemia: other (all excluding AML and CLL)2014</t>
  </si>
  <si>
    <t>Liver2014</t>
  </si>
  <si>
    <t>Lung2014</t>
  </si>
  <si>
    <t>Male breast cancer2014</t>
  </si>
  <si>
    <t>Melanoma2014</t>
  </si>
  <si>
    <t>Meninges2014</t>
  </si>
  <si>
    <t>Mesothelioma2014</t>
  </si>
  <si>
    <t>Multiple myeloma2014</t>
  </si>
  <si>
    <t>Non-Hodgkin lymphoma2014</t>
  </si>
  <si>
    <t>Oesophagus2014</t>
  </si>
  <si>
    <t>Other and unspecified urinary2014</t>
  </si>
  <si>
    <t>Other CNS and intracranial tumours2014</t>
  </si>
  <si>
    <t>Other haematological malignancies2014</t>
  </si>
  <si>
    <t>Other malignant neoplasms2014</t>
  </si>
  <si>
    <t>Ovary2014</t>
  </si>
  <si>
    <t>Pancreas2014</t>
  </si>
  <si>
    <t>Prostate2014</t>
  </si>
  <si>
    <t>Sarcoma: Bone2014</t>
  </si>
  <si>
    <t>Sarcoma: connective and soft tissue2014</t>
  </si>
  <si>
    <t>Stomach2014</t>
  </si>
  <si>
    <t>Testis2014</t>
  </si>
  <si>
    <t>Uterus2014</t>
  </si>
  <si>
    <t>Vulva2014</t>
  </si>
  <si>
    <t>All Malignant Neoplasms (excl. NMSC)2015</t>
  </si>
  <si>
    <t>Bladder2015</t>
  </si>
  <si>
    <t>Bladder (in-situ)2015</t>
  </si>
  <si>
    <t>Brain2015</t>
  </si>
  <si>
    <t>Cancer of Unknown Primary2015</t>
  </si>
  <si>
    <t>Cervix2015</t>
  </si>
  <si>
    <t>Cervix (in-situ)2015</t>
  </si>
  <si>
    <t>Colorectal2015</t>
  </si>
  <si>
    <t>Female breast (in-situ)2015</t>
  </si>
  <si>
    <t>Female breast cancer2015</t>
  </si>
  <si>
    <t>Head and neck - Larynx2015</t>
  </si>
  <si>
    <t>Head and Neck - non specific2015</t>
  </si>
  <si>
    <t>Head and neck - Oral cavity2015</t>
  </si>
  <si>
    <t>Head and neck - Oropharynx2015</t>
  </si>
  <si>
    <t>Head and neck - Other (excl. oral cavity, oropharynx, larynx &amp; thyroid)2015</t>
  </si>
  <si>
    <t>Head and neck - Thyroid2015</t>
  </si>
  <si>
    <t>Hodgkin lymphoma2015</t>
  </si>
  <si>
    <t>Kidney2015</t>
  </si>
  <si>
    <t>Leukaemia: acute myeloid2015</t>
  </si>
  <si>
    <t>Leukaemia: chronic lymphocytic2015</t>
  </si>
  <si>
    <t>Leukaemia: other (all excluding AML and CLL)2015</t>
  </si>
  <si>
    <t>Liver2015</t>
  </si>
  <si>
    <t>Lung2015</t>
  </si>
  <si>
    <t>Male breast cancer2015</t>
  </si>
  <si>
    <t>Melanoma2015</t>
  </si>
  <si>
    <t>Meninges2015</t>
  </si>
  <si>
    <t>Mesothelioma2015</t>
  </si>
  <si>
    <t>Multiple myeloma2015</t>
  </si>
  <si>
    <t>Non-Hodgkin lymphoma2015</t>
  </si>
  <si>
    <t>Oesophagus2015</t>
  </si>
  <si>
    <t>Other and unspecified urinary2015</t>
  </si>
  <si>
    <t>Other CNS and intracranial tumours2015</t>
  </si>
  <si>
    <t>Other haematological malignancies2015</t>
  </si>
  <si>
    <t>Other malignant neoplasms2015</t>
  </si>
  <si>
    <t>Ovary2015</t>
  </si>
  <si>
    <t>Pancreas2015</t>
  </si>
  <si>
    <t>Prostate2015</t>
  </si>
  <si>
    <t>Sarcoma: Bone2015</t>
  </si>
  <si>
    <t>Sarcoma: connective and soft tissue2015</t>
  </si>
  <si>
    <t>Stomach2015</t>
  </si>
  <si>
    <t>Testis2015</t>
  </si>
  <si>
    <t>Uterus2015</t>
  </si>
  <si>
    <t>Vulva2015</t>
  </si>
  <si>
    <t>All Malignant Neoplasms (excl. NMSC)2016</t>
  </si>
  <si>
    <t>Bladder2016</t>
  </si>
  <si>
    <t>Bladder (in-situ)2016</t>
  </si>
  <si>
    <t>Brain2016</t>
  </si>
  <si>
    <t>Cancer of Unknown Primary2016</t>
  </si>
  <si>
    <t>Cervix2016</t>
  </si>
  <si>
    <t>Cervix (in-situ)2016</t>
  </si>
  <si>
    <t>Colorectal2016</t>
  </si>
  <si>
    <t>Female breast (in-situ)2016</t>
  </si>
  <si>
    <t>Female breast cancer2016</t>
  </si>
  <si>
    <t>Head and neck - Larynx2016</t>
  </si>
  <si>
    <t>Head and Neck - non specific2016</t>
  </si>
  <si>
    <t>Head and neck - Oral cavity2016</t>
  </si>
  <si>
    <t>Head and neck - Oropharynx2016</t>
  </si>
  <si>
    <t>Head and neck - Other (excl. oral cavity, oropharynx, larynx &amp; thyroid)2016</t>
  </si>
  <si>
    <t>Head and neck - Thyroid2016</t>
  </si>
  <si>
    <t>Hodgkin lymphoma2016</t>
  </si>
  <si>
    <t>Kidney2016</t>
  </si>
  <si>
    <t>Leukaemia: acute myeloid2016</t>
  </si>
  <si>
    <t>Leukaemia: chronic lymphocytic2016</t>
  </si>
  <si>
    <t>Leukaemia: other (all excluding AML and CLL)2016</t>
  </si>
  <si>
    <t>Liver2016</t>
  </si>
  <si>
    <t>Lung2016</t>
  </si>
  <si>
    <t>Male breast cancer2016</t>
  </si>
  <si>
    <t>Melanoma2016</t>
  </si>
  <si>
    <t>Meninges2016</t>
  </si>
  <si>
    <t>Mesothelioma2016</t>
  </si>
  <si>
    <t>Multiple myeloma2016</t>
  </si>
  <si>
    <t>Non-Hodgkin lymphoma2016</t>
  </si>
  <si>
    <t>Oesophagus2016</t>
  </si>
  <si>
    <t>Other and unspecified urinary2016</t>
  </si>
  <si>
    <t>Other CNS and intracranial tumours2016</t>
  </si>
  <si>
    <t>Other haematological malignancies2016</t>
  </si>
  <si>
    <t>Other malignant neoplasms2016</t>
  </si>
  <si>
    <t>Ovary2016</t>
  </si>
  <si>
    <t>Pancreas2016</t>
  </si>
  <si>
    <t>Prostate2016</t>
  </si>
  <si>
    <t>Sarcoma: Bone2016</t>
  </si>
  <si>
    <t>Sarcoma: connective and soft tissue2016</t>
  </si>
  <si>
    <t>Stomach2016</t>
  </si>
  <si>
    <t>Testis2016</t>
  </si>
  <si>
    <t>Uterus2016</t>
  </si>
  <si>
    <t>Vulva2016</t>
  </si>
  <si>
    <t>50-59All Malignant Neoplasms (excl. NMSC)2006-2016</t>
  </si>
  <si>
    <t>60-69All Malignant Neoplasms (excl. NMSC)2006-2016</t>
  </si>
  <si>
    <t>70-79All Malignant Neoplasms (excl. NMSC)2006-2016</t>
  </si>
  <si>
    <t>80-84All Malignant Neoplasms (excl. NMSC)2006-2016</t>
  </si>
  <si>
    <t>85+All Malignant Neoplasms (excl. NMSC)2006-2016</t>
  </si>
  <si>
    <t>Under 50All Malignant Neoplasms (excl. NMSC)2006-2016</t>
  </si>
  <si>
    <t>50-59Bladder2006-2016</t>
  </si>
  <si>
    <t>60-69Bladder2006-2016</t>
  </si>
  <si>
    <t>70-79Bladder2006-2016</t>
  </si>
  <si>
    <t>80-84Bladder2006-2016</t>
  </si>
  <si>
    <t>85+Bladder2006-2016</t>
  </si>
  <si>
    <t>Under 50Bladder2006-2016</t>
  </si>
  <si>
    <t>50-59Bladder (in-situ)2006-2016</t>
  </si>
  <si>
    <t>60-69Bladder (in-situ)2006-2016</t>
  </si>
  <si>
    <t>70-79Bladder (in-situ)2006-2016</t>
  </si>
  <si>
    <t>80-84Bladder (in-situ)2006-2016</t>
  </si>
  <si>
    <t>85+Bladder (in-situ)2006-2016</t>
  </si>
  <si>
    <t>Under 50Bladder (in-situ)2006-2016</t>
  </si>
  <si>
    <t>50-59Brain2006-2016</t>
  </si>
  <si>
    <t>60-69Brain2006-2016</t>
  </si>
  <si>
    <t>70-79Brain2006-2016</t>
  </si>
  <si>
    <t>80-84Brain2006-2016</t>
  </si>
  <si>
    <t>85+Brain2006-2016</t>
  </si>
  <si>
    <t>Under 50Brain2006-2016</t>
  </si>
  <si>
    <t>50-59Cancer of Unknown Primary2006-2016</t>
  </si>
  <si>
    <t>60-69Cancer of Unknown Primary2006-2016</t>
  </si>
  <si>
    <t>70-79Cancer of Unknown Primary2006-2016</t>
  </si>
  <si>
    <t>80-84Cancer of Unknown Primary2006-2016</t>
  </si>
  <si>
    <t>85+Cancer of Unknown Primary2006-2016</t>
  </si>
  <si>
    <t>Under 50Cancer of Unknown Primary2006-2016</t>
  </si>
  <si>
    <t>50-59Cervix2006-2016</t>
  </si>
  <si>
    <t>60-69Cervix2006-2016</t>
  </si>
  <si>
    <t>70-79Cervix2006-2016</t>
  </si>
  <si>
    <t>80-84Cervix2006-2016</t>
  </si>
  <si>
    <t>85+Cervix2006-2016</t>
  </si>
  <si>
    <t>Under 50Cervix2006-2016</t>
  </si>
  <si>
    <t>50-59Cervix (in-situ)2006-2016</t>
  </si>
  <si>
    <t>60-69Cervix (in-situ)2006-2016</t>
  </si>
  <si>
    <t>70-79Cervix (in-situ)2006-2016</t>
  </si>
  <si>
    <t>80-84Cervix (in-situ)2006-2016</t>
  </si>
  <si>
    <t>85+Cervix (in-situ)2006-2016</t>
  </si>
  <si>
    <t>Under 50Cervix (in-situ)2006-2016</t>
  </si>
  <si>
    <t>50-59Colorectal2006-2016</t>
  </si>
  <si>
    <t>60-69Colorectal2006-2016</t>
  </si>
  <si>
    <t>70-79Colorectal2006-2016</t>
  </si>
  <si>
    <t>80-84Colorectal2006-2016</t>
  </si>
  <si>
    <t>85+Colorectal2006-2016</t>
  </si>
  <si>
    <t>Under 50Colorectal2006-2016</t>
  </si>
  <si>
    <t>50-59Female breast (in-situ)2006-2016</t>
  </si>
  <si>
    <t>60-69Female breast (in-situ)2006-2016</t>
  </si>
  <si>
    <t>70-79Female breast (in-situ)2006-2016</t>
  </si>
  <si>
    <t>80-84Female breast (in-situ)2006-2016</t>
  </si>
  <si>
    <t>85+Female breast (in-situ)2006-2016</t>
  </si>
  <si>
    <t>Under 50Female breast (in-situ)2006-2016</t>
  </si>
  <si>
    <t>50-59Female breast cancer2006-2016</t>
  </si>
  <si>
    <t>60-69Female breast cancer2006-2016</t>
  </si>
  <si>
    <t>70-79Female breast cancer2006-2016</t>
  </si>
  <si>
    <t>80-84Female breast cancer2006-2016</t>
  </si>
  <si>
    <t>85+Female breast cancer2006-2016</t>
  </si>
  <si>
    <t>Under 50Female breast cancer2006-2016</t>
  </si>
  <si>
    <t>50-59Head and neck - Larynx2006-2016</t>
  </si>
  <si>
    <t>60-69Head and neck - Larynx2006-2016</t>
  </si>
  <si>
    <t>70-79Head and neck - Larynx2006-2016</t>
  </si>
  <si>
    <t>80-84Head and neck - Larynx2006-2016</t>
  </si>
  <si>
    <t>85+Head and neck - Larynx2006-2016</t>
  </si>
  <si>
    <t>Under 50Head and neck - Larynx2006-2016</t>
  </si>
  <si>
    <t>50-59Head and Neck - non specific2006-2016</t>
  </si>
  <si>
    <t>60-69Head and Neck - non specific2006-2016</t>
  </si>
  <si>
    <t>70-79Head and Neck - non specific2006-2016</t>
  </si>
  <si>
    <t>80-84Head and Neck - non specific2006-2016</t>
  </si>
  <si>
    <t>85+Head and Neck - non specific2006-2016</t>
  </si>
  <si>
    <t>Under 50Head and Neck - non specific2006-2016</t>
  </si>
  <si>
    <t>50-59Head and neck - Oral cavity2006-2016</t>
  </si>
  <si>
    <t>60-69Head and neck - Oral cavity2006-2016</t>
  </si>
  <si>
    <t>70-79Head and neck - Oral cavity2006-2016</t>
  </si>
  <si>
    <t>80-84Head and neck - Oral cavity2006-2016</t>
  </si>
  <si>
    <t>85+Head and neck - Oral cavity2006-2016</t>
  </si>
  <si>
    <t>Under 50Head and neck - Oral cavity2006-2016</t>
  </si>
  <si>
    <t>50-59Head and neck - Oropharynx2006-2016</t>
  </si>
  <si>
    <t>60-69Head and neck - Oropharynx2006-2016</t>
  </si>
  <si>
    <t>70-79Head and neck - Oropharynx2006-2016</t>
  </si>
  <si>
    <t>80-84Head and neck - Oropharynx2006-2016</t>
  </si>
  <si>
    <t>85+Head and neck - Oropharynx2006-2016</t>
  </si>
  <si>
    <t>Under 50Head and neck - Oropharynx2006-2016</t>
  </si>
  <si>
    <t>50-59Head and neck - Other (excl. oral cavity, oropharynx, larynx &amp; thyroid)2006-2016</t>
  </si>
  <si>
    <t>60-69Head and neck - Other (excl. oral cavity, oropharynx, larynx &amp; thyroid)2006-2016</t>
  </si>
  <si>
    <t>70-79Head and neck - Other (excl. oral cavity, oropharynx, larynx &amp; thyroid)2006-2016</t>
  </si>
  <si>
    <t>80-84Head and neck - Other (excl. oral cavity, oropharynx, larynx &amp; thyroid)2006-2016</t>
  </si>
  <si>
    <t>85+Head and neck - Other (excl. oral cavity, oropharynx, larynx &amp; thyroid)2006-2016</t>
  </si>
  <si>
    <t>Under 50Head and neck - Other (excl. oral cavity, oropharynx, larynx &amp; thyroid)2006-2016</t>
  </si>
  <si>
    <t>50-59Head and neck - Thyroid2006-2016</t>
  </si>
  <si>
    <t>60-69Head and neck - Thyroid2006-2016</t>
  </si>
  <si>
    <t>70-79Head and neck - Thyroid2006-2016</t>
  </si>
  <si>
    <t>80-84Head and neck - Thyroid2006-2016</t>
  </si>
  <si>
    <t>85+Head and neck - Thyroid2006-2016</t>
  </si>
  <si>
    <t>Under 50Head and neck - Thyroid2006-2016</t>
  </si>
  <si>
    <t>50-59Hodgkin lymphoma2006-2016</t>
  </si>
  <si>
    <t>60-69Hodgkin lymphoma2006-2016</t>
  </si>
  <si>
    <t>70-79Hodgkin lymphoma2006-2016</t>
  </si>
  <si>
    <t>80-84Hodgkin lymphoma2006-2016</t>
  </si>
  <si>
    <t>85+Hodgkin lymphoma2006-2016</t>
  </si>
  <si>
    <t>Under 50Hodgkin lymphoma2006-2016</t>
  </si>
  <si>
    <t>50-59Kidney2006-2016</t>
  </si>
  <si>
    <t>60-69Kidney2006-2016</t>
  </si>
  <si>
    <t>70-79Kidney2006-2016</t>
  </si>
  <si>
    <t>80-84Kidney2006-2016</t>
  </si>
  <si>
    <t>85+Kidney2006-2016</t>
  </si>
  <si>
    <t>Under 50Kidney2006-2016</t>
  </si>
  <si>
    <t>50-59Leukaemia: acute myeloid2006-2016</t>
  </si>
  <si>
    <t>60-69Leukaemia: acute myeloid2006-2016</t>
  </si>
  <si>
    <t>70-79Leukaemia: acute myeloid2006-2016</t>
  </si>
  <si>
    <t>80-84Leukaemia: acute myeloid2006-2016</t>
  </si>
  <si>
    <t>85+Leukaemia: acute myeloid2006-2016</t>
  </si>
  <si>
    <t>Under 50Leukaemia: acute myeloid2006-2016</t>
  </si>
  <si>
    <t>50-59Leukaemia: chronic lymphocytic2006-2016</t>
  </si>
  <si>
    <t>60-69Leukaemia: chronic lymphocytic2006-2016</t>
  </si>
  <si>
    <t>70-79Leukaemia: chronic lymphocytic2006-2016</t>
  </si>
  <si>
    <t>80-84Leukaemia: chronic lymphocytic2006-2016</t>
  </si>
  <si>
    <t>85+Leukaemia: chronic lymphocytic2006-2016</t>
  </si>
  <si>
    <t>Under 50Leukaemia: chronic lymphocytic2006-2016</t>
  </si>
  <si>
    <t>50-59Leukaemia: other (all excluding AML and CLL)2006-2016</t>
  </si>
  <si>
    <t>60-69Leukaemia: other (all excluding AML and CLL)2006-2016</t>
  </si>
  <si>
    <t>70-79Leukaemia: other (all excluding AML and CLL)2006-2016</t>
  </si>
  <si>
    <t>80-84Leukaemia: other (all excluding AML and CLL)2006-2016</t>
  </si>
  <si>
    <t>85+Leukaemia: other (all excluding AML and CLL)2006-2016</t>
  </si>
  <si>
    <t>Under 50Leukaemia: other (all excluding AML and CLL)2006-2016</t>
  </si>
  <si>
    <t>50-59Liver2006-2016</t>
  </si>
  <si>
    <t>60-69Liver2006-2016</t>
  </si>
  <si>
    <t>70-79Liver2006-2016</t>
  </si>
  <si>
    <t>80-84Liver2006-2016</t>
  </si>
  <si>
    <t>85+Liver2006-2016</t>
  </si>
  <si>
    <t>Under 50Liver2006-2016</t>
  </si>
  <si>
    <t>50-59Lung2006-2016</t>
  </si>
  <si>
    <t>60-69Lung2006-2016</t>
  </si>
  <si>
    <t>70-79Lung2006-2016</t>
  </si>
  <si>
    <t>80-84Lung2006-2016</t>
  </si>
  <si>
    <t>85+Lung2006-2016</t>
  </si>
  <si>
    <t>Under 50Lung2006-2016</t>
  </si>
  <si>
    <t>50-59Male breast cancer2006-2016</t>
  </si>
  <si>
    <t>60-69Male breast cancer2006-2016</t>
  </si>
  <si>
    <t>70-79Male breast cancer2006-2016</t>
  </si>
  <si>
    <t>80-84Male breast cancer2006-2016</t>
  </si>
  <si>
    <t>85+Male breast cancer2006-2016</t>
  </si>
  <si>
    <t>Under 50Male breast cancer2006-2016</t>
  </si>
  <si>
    <t>50-59Melanoma2006-2016</t>
  </si>
  <si>
    <t>60-69Melanoma2006-2016</t>
  </si>
  <si>
    <t>70-79Melanoma2006-2016</t>
  </si>
  <si>
    <t>80-84Melanoma2006-2016</t>
  </si>
  <si>
    <t>85+Melanoma2006-2016</t>
  </si>
  <si>
    <t>Under 50Melanoma2006-2016</t>
  </si>
  <si>
    <t>50-59Meninges2006-2016</t>
  </si>
  <si>
    <t>60-69Meninges2006-2016</t>
  </si>
  <si>
    <t>70-79Meninges2006-2016</t>
  </si>
  <si>
    <t>80-84Meninges2006-2016</t>
  </si>
  <si>
    <t>85+Meninges2006-2016</t>
  </si>
  <si>
    <t>Under 50Meninges2006-2016</t>
  </si>
  <si>
    <t>50-59Mesothelioma2006-2016</t>
  </si>
  <si>
    <t>60-69Mesothelioma2006-2016</t>
  </si>
  <si>
    <t>70-79Mesothelioma2006-2016</t>
  </si>
  <si>
    <t>80-84Mesothelioma2006-2016</t>
  </si>
  <si>
    <t>85+Mesothelioma2006-2016</t>
  </si>
  <si>
    <t>Under 50Mesothelioma2006-2016</t>
  </si>
  <si>
    <t>50-59Multiple myeloma2006-2016</t>
  </si>
  <si>
    <t>60-69Multiple myeloma2006-2016</t>
  </si>
  <si>
    <t>70-79Multiple myeloma2006-2016</t>
  </si>
  <si>
    <t>80-84Multiple myeloma2006-2016</t>
  </si>
  <si>
    <t>85+Multiple myeloma2006-2016</t>
  </si>
  <si>
    <t>Under 50Multiple myeloma2006-2016</t>
  </si>
  <si>
    <t>50-59Non-Hodgkin lymphoma2006-2016</t>
  </si>
  <si>
    <t>60-69Non-Hodgkin lymphoma2006-2016</t>
  </si>
  <si>
    <t>70-79Non-Hodgkin lymphoma2006-2016</t>
  </si>
  <si>
    <t>80-84Non-Hodgkin lymphoma2006-2016</t>
  </si>
  <si>
    <t>85+Non-Hodgkin lymphoma2006-2016</t>
  </si>
  <si>
    <t>Under 50Non-Hodgkin lymphoma2006-2016</t>
  </si>
  <si>
    <t>50-59Oesophagus2006-2016</t>
  </si>
  <si>
    <t>60-69Oesophagus2006-2016</t>
  </si>
  <si>
    <t>70-79Oesophagus2006-2016</t>
  </si>
  <si>
    <t>80-84Oesophagus2006-2016</t>
  </si>
  <si>
    <t>85+Oesophagus2006-2016</t>
  </si>
  <si>
    <t>Under 50Oesophagus2006-2016</t>
  </si>
  <si>
    <t>50-59Other and unspecified urinary2006-2016</t>
  </si>
  <si>
    <t>60-69Other and unspecified urinary2006-2016</t>
  </si>
  <si>
    <t>70-79Other and unspecified urinary2006-2016</t>
  </si>
  <si>
    <t>80-84Other and unspecified urinary2006-2016</t>
  </si>
  <si>
    <t>85+Other and unspecified urinary2006-2016</t>
  </si>
  <si>
    <t>Under 50Other and unspecified urinary2006-2016</t>
  </si>
  <si>
    <t>50-59Other CNS and intracranial tumours2006-2016</t>
  </si>
  <si>
    <t>60-69Other CNS and intracranial tumours2006-2016</t>
  </si>
  <si>
    <t>70-79Other CNS and intracranial tumours2006-2016</t>
  </si>
  <si>
    <t>80-84Other CNS and intracranial tumours2006-2016</t>
  </si>
  <si>
    <t>85+Other CNS and intracranial tumours2006-2016</t>
  </si>
  <si>
    <t>Under 50Other CNS and intracranial tumours2006-2016</t>
  </si>
  <si>
    <t>50-59Other haematological malignancies2006-2016</t>
  </si>
  <si>
    <t>60-69Other haematological malignancies2006-2016</t>
  </si>
  <si>
    <t>70-79Other haematological malignancies2006-2016</t>
  </si>
  <si>
    <t>80-84Other haematological malignancies2006-2016</t>
  </si>
  <si>
    <t>85+Other haematological malignancies2006-2016</t>
  </si>
  <si>
    <t>Under 50Other haematological malignancies2006-2016</t>
  </si>
  <si>
    <t>50-59Other malignant neoplasms2006-2016</t>
  </si>
  <si>
    <t>60-69Other malignant neoplasms2006-2016</t>
  </si>
  <si>
    <t>70-79Other malignant neoplasms2006-2016</t>
  </si>
  <si>
    <t>80-84Other malignant neoplasms2006-2016</t>
  </si>
  <si>
    <t>85+Other malignant neoplasms2006-2016</t>
  </si>
  <si>
    <t>Under 50Other malignant neoplasms2006-2016</t>
  </si>
  <si>
    <t>50-59Ovary2006-2016</t>
  </si>
  <si>
    <t>60-69Ovary2006-2016</t>
  </si>
  <si>
    <t>70-79Ovary2006-2016</t>
  </si>
  <si>
    <t>80-84Ovary2006-2016</t>
  </si>
  <si>
    <t>85+Ovary2006-2016</t>
  </si>
  <si>
    <t>Under 50Ovary2006-2016</t>
  </si>
  <si>
    <t>50-59Pancreas2006-2016</t>
  </si>
  <si>
    <t>60-69Pancreas2006-2016</t>
  </si>
  <si>
    <t>70-79Pancreas2006-2016</t>
  </si>
  <si>
    <t>80-84Pancreas2006-2016</t>
  </si>
  <si>
    <t>85+Pancreas2006-2016</t>
  </si>
  <si>
    <t>Under 50Pancreas2006-2016</t>
  </si>
  <si>
    <t>50-59Prostate2006-2016</t>
  </si>
  <si>
    <t>60-69Prostate2006-2016</t>
  </si>
  <si>
    <t>70-79Prostate2006-2016</t>
  </si>
  <si>
    <t>80-84Prostate2006-2016</t>
  </si>
  <si>
    <t>85+Prostate2006-2016</t>
  </si>
  <si>
    <t>Under 50Prostate2006-2016</t>
  </si>
  <si>
    <t>50-59Sarcoma: Bone2006-2016</t>
  </si>
  <si>
    <t>60-69Sarcoma: Bone2006-2016</t>
  </si>
  <si>
    <t>70-79Sarcoma: Bone2006-2016</t>
  </si>
  <si>
    <t>80-84Sarcoma: Bone2006-2016</t>
  </si>
  <si>
    <t>85+Sarcoma: Bone2006-2016</t>
  </si>
  <si>
    <t>Under 50Sarcoma: Bone2006-2016</t>
  </si>
  <si>
    <t>50-59Sarcoma: connective and soft tissue2006-2016</t>
  </si>
  <si>
    <t>60-69Sarcoma: connective and soft tissue2006-2016</t>
  </si>
  <si>
    <t>70-79Sarcoma: connective and soft tissue2006-2016</t>
  </si>
  <si>
    <t>80-84Sarcoma: connective and soft tissue2006-2016</t>
  </si>
  <si>
    <t>85+Sarcoma: connective and soft tissue2006-2016</t>
  </si>
  <si>
    <t>Under 50Sarcoma: connective and soft tissue2006-2016</t>
  </si>
  <si>
    <t>50-59Stomach2006-2016</t>
  </si>
  <si>
    <t>60-69Stomach2006-2016</t>
  </si>
  <si>
    <t>70-79Stomach2006-2016</t>
  </si>
  <si>
    <t>80-84Stomach2006-2016</t>
  </si>
  <si>
    <t>85+Stomach2006-2016</t>
  </si>
  <si>
    <t>Under 50Stomach2006-2016</t>
  </si>
  <si>
    <t>50-59Testis2006-2016</t>
  </si>
  <si>
    <t>60-69Testis2006-2016</t>
  </si>
  <si>
    <t>70-79Testis2006-2016</t>
  </si>
  <si>
    <t>80-84Testis2006-2016</t>
  </si>
  <si>
    <t>85+Testis2006-2016</t>
  </si>
  <si>
    <t>Under 50Testis2006-2016</t>
  </si>
  <si>
    <t>50-59Uterus2006-2016</t>
  </si>
  <si>
    <t>60-69Uterus2006-2016</t>
  </si>
  <si>
    <t>70-79Uterus2006-2016</t>
  </si>
  <si>
    <t>80-84Uterus2006-2016</t>
  </si>
  <si>
    <t>85+Uterus2006-2016</t>
  </si>
  <si>
    <t>Under 50Uterus2006-2016</t>
  </si>
  <si>
    <t>50-59Vulva2006-2016</t>
  </si>
  <si>
    <t>60-69Vulva2006-2016</t>
  </si>
  <si>
    <t>70-79Vulva2006-2016</t>
  </si>
  <si>
    <t>80-84Vulva2006-2016</t>
  </si>
  <si>
    <t>85+Vulva2006-2016</t>
  </si>
  <si>
    <t>Under 50Vulva2006-2016</t>
  </si>
  <si>
    <t>Children (0-14 yrs)All Malignant Neoplasms (excl. NMSC)2006-2016</t>
  </si>
  <si>
    <t>Children (0-14 yrs)Brain2006-2016</t>
  </si>
  <si>
    <t>Children (0-14 yrs)Hodgkin lymphoma2006-2016</t>
  </si>
  <si>
    <t>Children (0-14 yrs)Kidney2006-2016</t>
  </si>
  <si>
    <t>Children (0-14 yrs)Leukaemia: acute myeloid2006-2016</t>
  </si>
  <si>
    <t>Children (0-14 yrs)Non-Hodgkin lymphoma2006-2016</t>
  </si>
  <si>
    <t>Children (0-14 yrs)Sarcoma: Bone2006-2016</t>
  </si>
  <si>
    <t>Children (0-14 yrs)Sarcoma: connective and soft tissue2006-2016</t>
  </si>
  <si>
    <t>TYA (15-24 yrs)All Malignant Neoplasms (excl. NMSC)2006-2016</t>
  </si>
  <si>
    <t>TYA (15-24 yrs)Brain2006-2016</t>
  </si>
  <si>
    <t>TYA (15-24 yrs)Cervix (in-situ)2006-2016</t>
  </si>
  <si>
    <t>TYA (15-24 yrs)Colorectal2006-2016</t>
  </si>
  <si>
    <t>TYA (15-24 yrs)Hodgkin lymphoma2006-2016</t>
  </si>
  <si>
    <t>TYA (15-24 yrs)Leukaemia: acute myeloid2006-2016</t>
  </si>
  <si>
    <t>TYA (15-24 yrs)Non-Hodgkin lymphoma2006-2016</t>
  </si>
  <si>
    <t>TYA (15-24 yrs)Ovary2006-2016</t>
  </si>
  <si>
    <t>TYA (15-24 yrs)Sarcoma: Bone2006-2016</t>
  </si>
  <si>
    <t>TYA (15-24 yrs)Sarcoma: connective and soft tissue2006-2016</t>
  </si>
  <si>
    <t>TYA (15-24 yrs)Testis2006-2016</t>
  </si>
  <si>
    <t>Cheshire and MerseysideAll Malignant Neoplasms (excl. NMSC)2006-2016</t>
  </si>
  <si>
    <t>Cheshire and MerseysideBladder2006-2016</t>
  </si>
  <si>
    <t>Cheshire and MerseysideBladder (in-situ)2006-2016</t>
  </si>
  <si>
    <t>Cheshire and MerseysideBrain2006-2016</t>
  </si>
  <si>
    <t>Cheshire and MerseysideCancer of Unknown Primary2006-2016</t>
  </si>
  <si>
    <t>Cheshire and MerseysideCervix2006-2016</t>
  </si>
  <si>
    <t>Cheshire and MerseysideCervix (in-situ)2006-2016</t>
  </si>
  <si>
    <t>Cheshire and MerseysideColorectal2006-2016</t>
  </si>
  <si>
    <t>Cheshire and MerseysideFemale breast (in-situ)2006-2016</t>
  </si>
  <si>
    <t>Cheshire and MerseysideFemale breast cancer2006-2016</t>
  </si>
  <si>
    <t>Cheshire and MerseysideHead and neck - Larynx2006-2016</t>
  </si>
  <si>
    <t>Cheshire and MerseysideHead and Neck - non specific2006-2016</t>
  </si>
  <si>
    <t>Cheshire and MerseysideHead and neck - Oral cavity2006-2016</t>
  </si>
  <si>
    <t>Cheshire and MerseysideHead and neck - Oropharynx2006-2016</t>
  </si>
  <si>
    <t>Cheshire and MerseysideHead and neck - Other (excl. oral cavity, oropharynx, larynx &amp; thyroid)2006-2016</t>
  </si>
  <si>
    <t>Cheshire and MerseysideHead and neck - Thyroid2006-2016</t>
  </si>
  <si>
    <t>Cheshire and MerseysideHodgkin lymphoma2006-2016</t>
  </si>
  <si>
    <t>Cheshire and MerseysideKidney2006-2016</t>
  </si>
  <si>
    <t>Cheshire and MerseysideLeukaemia: acute myeloid2006-2016</t>
  </si>
  <si>
    <t>Cheshire and MerseysideLeukaemia: chronic lymphocytic2006-2016</t>
  </si>
  <si>
    <t>Cheshire and MerseysideLeukaemia: other (all excluding AML and CLL)2006-2016</t>
  </si>
  <si>
    <t>Cheshire and MerseysideLiver2006-2016</t>
  </si>
  <si>
    <t>Cheshire and MerseysideLung2006-2016</t>
  </si>
  <si>
    <t>Cheshire and MerseysideMale breast cancer2006-2016</t>
  </si>
  <si>
    <t>Cheshire and MerseysideMelanoma2006-2016</t>
  </si>
  <si>
    <t>Cheshire and MerseysideMeninges2006-2016</t>
  </si>
  <si>
    <t>Cheshire and MerseysideMesothelioma2006-2016</t>
  </si>
  <si>
    <t>Cheshire and MerseysideMultiple myeloma2006-2016</t>
  </si>
  <si>
    <t>Cheshire and MerseysideNon-Hodgkin lymphoma2006-2016</t>
  </si>
  <si>
    <t>Cheshire and MerseysideOesophagus2006-2016</t>
  </si>
  <si>
    <t>Cheshire and MerseysideOther and unspecified urinary2006-2016</t>
  </si>
  <si>
    <t>Cheshire and MerseysideOther CNS and intracranial tumours2006-2016</t>
  </si>
  <si>
    <t>Cheshire and MerseysideOther haematological malignancies2006-2016</t>
  </si>
  <si>
    <t>Cheshire and MerseysideOther malignant neoplasms2006-2016</t>
  </si>
  <si>
    <t>Cheshire and MerseysideOvary2006-2016</t>
  </si>
  <si>
    <t>Cheshire and MerseysidePancreas2006-2016</t>
  </si>
  <si>
    <t>Cheshire and MerseysideProstate2006-2016</t>
  </si>
  <si>
    <t>Cheshire and MerseysideSarcoma: Bone2006-2016</t>
  </si>
  <si>
    <t>Cheshire and MerseysideSarcoma: connective and soft tissue2006-2016</t>
  </si>
  <si>
    <t>Cheshire and MerseysideStomach2006-2016</t>
  </si>
  <si>
    <t>Cheshire and MerseysideTestis2006-2016</t>
  </si>
  <si>
    <t>Cheshire and MerseysideUterus2006-2016</t>
  </si>
  <si>
    <t>Cheshire and MerseysideVulva2006-2016</t>
  </si>
  <si>
    <t>East MidlandsAll Malignant Neoplasms (excl. NMSC)2006-2016</t>
  </si>
  <si>
    <t>East MidlandsBladder2006-2016</t>
  </si>
  <si>
    <t>East MidlandsBladder (in-situ)2006-2016</t>
  </si>
  <si>
    <t>East MidlandsBrain2006-2016</t>
  </si>
  <si>
    <t>East MidlandsCancer of Unknown Primary2006-2016</t>
  </si>
  <si>
    <t>East MidlandsCervix2006-2016</t>
  </si>
  <si>
    <t>East MidlandsCervix (in-situ)2006-2016</t>
  </si>
  <si>
    <t>East MidlandsColorectal2006-2016</t>
  </si>
  <si>
    <t>East MidlandsFemale breast (in-situ)2006-2016</t>
  </si>
  <si>
    <t>East MidlandsFemale breast cancer2006-2016</t>
  </si>
  <si>
    <t>East MidlandsHead and neck - Larynx2006-2016</t>
  </si>
  <si>
    <t>East MidlandsHead and Neck - non specific2006-2016</t>
  </si>
  <si>
    <t>East MidlandsHead and neck - Oral cavity2006-2016</t>
  </si>
  <si>
    <t>East MidlandsHead and neck - Oropharynx2006-2016</t>
  </si>
  <si>
    <t>East MidlandsHead and neck - Other (excl. oral cavity, oropharynx, larynx &amp; thyroid)2006-2016</t>
  </si>
  <si>
    <t>East MidlandsHead and neck - Thyroid2006-2016</t>
  </si>
  <si>
    <t>East MidlandsHodgkin lymphoma2006-2016</t>
  </si>
  <si>
    <t>East MidlandsKidney2006-2016</t>
  </si>
  <si>
    <t>East MidlandsLeukaemia: acute myeloid2006-2016</t>
  </si>
  <si>
    <t>East MidlandsLeukaemia: chronic lymphocytic2006-2016</t>
  </si>
  <si>
    <t>East MidlandsLeukaemia: other (all excluding AML and CLL)2006-2016</t>
  </si>
  <si>
    <t>East MidlandsLiver2006-2016</t>
  </si>
  <si>
    <t>East MidlandsLung2006-2016</t>
  </si>
  <si>
    <t>East MidlandsMale breast cancer2006-2016</t>
  </si>
  <si>
    <t>East MidlandsMelanoma2006-2016</t>
  </si>
  <si>
    <t>East MidlandsMeninges2006-2016</t>
  </si>
  <si>
    <t>East MidlandsMesothelioma2006-2016</t>
  </si>
  <si>
    <t>East MidlandsMultiple myeloma2006-2016</t>
  </si>
  <si>
    <t>East MidlandsNon-Hodgkin lymphoma2006-2016</t>
  </si>
  <si>
    <t>East MidlandsOesophagus2006-2016</t>
  </si>
  <si>
    <t>East MidlandsOther and unspecified urinary2006-2016</t>
  </si>
  <si>
    <t>East MidlandsOther CNS and intracranial tumours2006-2016</t>
  </si>
  <si>
    <t>East MidlandsOther haematological malignancies2006-2016</t>
  </si>
  <si>
    <t>East MidlandsOther malignant neoplasms2006-2016</t>
  </si>
  <si>
    <t>East MidlandsOvary2006-2016</t>
  </si>
  <si>
    <t>East MidlandsPancreas2006-2016</t>
  </si>
  <si>
    <t>East MidlandsProstate2006-2016</t>
  </si>
  <si>
    <t>East MidlandsSarcoma: Bone2006-2016</t>
  </si>
  <si>
    <t>East MidlandsSarcoma: connective and soft tissue2006-2016</t>
  </si>
  <si>
    <t>East MidlandsStomach2006-2016</t>
  </si>
  <si>
    <t>East MidlandsTestis2006-2016</t>
  </si>
  <si>
    <t>East MidlandsUterus2006-2016</t>
  </si>
  <si>
    <t>East MidlandsVulva2006-2016</t>
  </si>
  <si>
    <t>East of EnglandAll Malignant Neoplasms (excl. NMSC)2006-2016</t>
  </si>
  <si>
    <t>East of EnglandBladder2006-2016</t>
  </si>
  <si>
    <t>East of EnglandBladder (in-situ)2006-2016</t>
  </si>
  <si>
    <t>East of EnglandBrain2006-2016</t>
  </si>
  <si>
    <t>East of EnglandCancer of Unknown Primary2006-2016</t>
  </si>
  <si>
    <t>East of EnglandCervix2006-2016</t>
  </si>
  <si>
    <t>East of EnglandCervix (in-situ)2006-2016</t>
  </si>
  <si>
    <t>East of EnglandColorectal2006-2016</t>
  </si>
  <si>
    <t>East of EnglandFemale breast (in-situ)2006-2016</t>
  </si>
  <si>
    <t>East of EnglandFemale breast cancer2006-2016</t>
  </si>
  <si>
    <t>East of EnglandHead and neck - Larynx2006-2016</t>
  </si>
  <si>
    <t>East of EnglandHead and Neck - non specific2006-2016</t>
  </si>
  <si>
    <t>East of EnglandHead and neck - Oral cavity2006-2016</t>
  </si>
  <si>
    <t>East of EnglandHead and neck - Oropharynx2006-2016</t>
  </si>
  <si>
    <t>East of EnglandHead and neck - Other (excl. oral cavity, oropharynx, larynx &amp; thyroid)2006-2016</t>
  </si>
  <si>
    <t>East of EnglandHead and neck - Thyroid2006-2016</t>
  </si>
  <si>
    <t>East of EnglandHodgkin lymphoma2006-2016</t>
  </si>
  <si>
    <t>East of EnglandKidney2006-2016</t>
  </si>
  <si>
    <t>East of EnglandLeukaemia: acute myeloid2006-2016</t>
  </si>
  <si>
    <t>East of EnglandLeukaemia: chronic lymphocytic2006-2016</t>
  </si>
  <si>
    <t>East of EnglandLeukaemia: other (all excluding AML and CLL)2006-2016</t>
  </si>
  <si>
    <t>East of EnglandLiver2006-2016</t>
  </si>
  <si>
    <t>East of EnglandLung2006-2016</t>
  </si>
  <si>
    <t>East of EnglandMale breast cancer2006-2016</t>
  </si>
  <si>
    <t>East of EnglandMelanoma2006-2016</t>
  </si>
  <si>
    <t>East of EnglandMeninges2006-2016</t>
  </si>
  <si>
    <t>East of EnglandMesothelioma2006-2016</t>
  </si>
  <si>
    <t>East of EnglandMultiple myeloma2006-2016</t>
  </si>
  <si>
    <t>East of EnglandNon-Hodgkin lymphoma2006-2016</t>
  </si>
  <si>
    <t>East of EnglandOesophagus2006-2016</t>
  </si>
  <si>
    <t>East of EnglandOther and unspecified urinary2006-2016</t>
  </si>
  <si>
    <t>East of EnglandOther CNS and intracranial tumours2006-2016</t>
  </si>
  <si>
    <t>East of EnglandOther haematological malignancies2006-2016</t>
  </si>
  <si>
    <t>East of EnglandOther malignant neoplasms2006-2016</t>
  </si>
  <si>
    <t>East of EnglandOvary2006-2016</t>
  </si>
  <si>
    <t>East of EnglandPancreas2006-2016</t>
  </si>
  <si>
    <t>East of EnglandProstate2006-2016</t>
  </si>
  <si>
    <t>East of EnglandSarcoma: Bone2006-2016</t>
  </si>
  <si>
    <t>East of EnglandSarcoma: connective and soft tissue2006-2016</t>
  </si>
  <si>
    <t>East of EnglandStomach2006-2016</t>
  </si>
  <si>
    <t>East of EnglandTestis2006-2016</t>
  </si>
  <si>
    <t>East of EnglandUterus2006-2016</t>
  </si>
  <si>
    <t>East of EnglandVulva2006-2016</t>
  </si>
  <si>
    <t>Humber, Coast and ValeAll Malignant Neoplasms (excl. NMSC)2006-2016</t>
  </si>
  <si>
    <t>Humber, Coast and ValeBladder2006-2016</t>
  </si>
  <si>
    <t>Humber, Coast and ValeBladder (in-situ)2006-2016</t>
  </si>
  <si>
    <t>Humber, Coast and ValeBrain2006-2016</t>
  </si>
  <si>
    <t>Humber, Coast and ValeCancer of Unknown Primary2006-2016</t>
  </si>
  <si>
    <t>Humber, Coast and ValeCervix2006-2016</t>
  </si>
  <si>
    <t>Humber, Coast and ValeCervix (in-situ)2006-2016</t>
  </si>
  <si>
    <t>Humber, Coast and ValeColorectal2006-2016</t>
  </si>
  <si>
    <t>Humber, Coast and ValeFemale breast (in-situ)2006-2016</t>
  </si>
  <si>
    <t>Humber, Coast and ValeFemale breast cancer2006-2016</t>
  </si>
  <si>
    <t>Humber, Coast and ValeHead and neck - Larynx2006-2016</t>
  </si>
  <si>
    <t>Humber, Coast and ValeHead and Neck - non specific2006-2016</t>
  </si>
  <si>
    <t>Humber, Coast and ValeHead and neck - Oral cavity2006-2016</t>
  </si>
  <si>
    <t>Humber, Coast and ValeHead and neck - Oropharynx2006-2016</t>
  </si>
  <si>
    <t>Humber, Coast and ValeHead and neck - Other (excl. oral cavity, oropharynx, larynx &amp; thyroid)2006-2016</t>
  </si>
  <si>
    <t>Humber, Coast and ValeHead and neck - Thyroid2006-2016</t>
  </si>
  <si>
    <t>Humber, Coast and ValeHodgkin lymphoma2006-2016</t>
  </si>
  <si>
    <t>Humber, Coast and ValeKidney2006-2016</t>
  </si>
  <si>
    <t>Humber, Coast and ValeLeukaemia: acute myeloid2006-2016</t>
  </si>
  <si>
    <t>Humber, Coast and ValeLeukaemia: chronic lymphocytic2006-2016</t>
  </si>
  <si>
    <t>Humber, Coast and ValeLeukaemia: other (all excluding AML and CLL)2006-2016</t>
  </si>
  <si>
    <t>Humber, Coast and ValeLiver2006-2016</t>
  </si>
  <si>
    <t>Humber, Coast and ValeLung2006-2016</t>
  </si>
  <si>
    <t>Humber, Coast and ValeMale breast cancer2006-2016</t>
  </si>
  <si>
    <t>Humber, Coast and ValeMelanoma2006-2016</t>
  </si>
  <si>
    <t>Humber, Coast and ValeMeninges2006-2016</t>
  </si>
  <si>
    <t>Humber, Coast and ValeMesothelioma2006-2016</t>
  </si>
  <si>
    <t>Humber, Coast and ValeMultiple myeloma2006-2016</t>
  </si>
  <si>
    <t>Humber, Coast and ValeNon-Hodgkin lymphoma2006-2016</t>
  </si>
  <si>
    <t>Humber, Coast and ValeOesophagus2006-2016</t>
  </si>
  <si>
    <t>Humber, Coast and ValeOther and unspecified urinary2006-2016</t>
  </si>
  <si>
    <t>Humber, Coast and ValeOther CNS and intracranial tumours2006-2016</t>
  </si>
  <si>
    <t>Humber, Coast and ValeOther haematological malignancies2006-2016</t>
  </si>
  <si>
    <t>Humber, Coast and ValeOther malignant neoplasms2006-2016</t>
  </si>
  <si>
    <t>Humber, Coast and ValeOvary2006-2016</t>
  </si>
  <si>
    <t>Humber, Coast and ValePancreas2006-2016</t>
  </si>
  <si>
    <t>Humber, Coast and ValeProstate2006-2016</t>
  </si>
  <si>
    <t>Humber, Coast and ValeSarcoma: Bone2006-2016</t>
  </si>
  <si>
    <t>Humber, Coast and ValeSarcoma: connective and soft tissue2006-2016</t>
  </si>
  <si>
    <t>Humber, Coast and ValeStomach2006-2016</t>
  </si>
  <si>
    <t>Humber, Coast and ValeTestis2006-2016</t>
  </si>
  <si>
    <t>Humber, Coast and ValeUterus2006-2016</t>
  </si>
  <si>
    <t>Humber, Coast and ValeVulva2006-2016</t>
  </si>
  <si>
    <t>Kent and MedwayAll Malignant Neoplasms (excl. NMSC)2006-2016</t>
  </si>
  <si>
    <t>Kent and MedwayBladder2006-2016</t>
  </si>
  <si>
    <t>Kent and MedwayBladder (in-situ)2006-2016</t>
  </si>
  <si>
    <t>Kent and MedwayBrain2006-2016</t>
  </si>
  <si>
    <t>Kent and MedwayCancer of Unknown Primary2006-2016</t>
  </si>
  <si>
    <t>Kent and MedwayCervix2006-2016</t>
  </si>
  <si>
    <t>Kent and MedwayCervix (in-situ)2006-2016</t>
  </si>
  <si>
    <t>Kent and MedwayColorectal2006-2016</t>
  </si>
  <si>
    <t>Kent and MedwayFemale breast (in-situ)2006-2016</t>
  </si>
  <si>
    <t>Kent and MedwayFemale breast cancer2006-2016</t>
  </si>
  <si>
    <t>Kent and MedwayHead and neck - Larynx2006-2016</t>
  </si>
  <si>
    <t>Kent and MedwayHead and Neck - non specific2006-2016</t>
  </si>
  <si>
    <t>Kent and MedwayHead and neck - Oral cavity2006-2016</t>
  </si>
  <si>
    <t>Kent and MedwayHead and neck - Oropharynx2006-2016</t>
  </si>
  <si>
    <t>Kent and MedwayHead and neck - Other (excl. oral cavity, oropharynx, larynx &amp; thyroid)2006-2016</t>
  </si>
  <si>
    <t>Kent and MedwayHead and neck - Thyroid2006-2016</t>
  </si>
  <si>
    <t>Kent and MedwayHodgkin lymphoma2006-2016</t>
  </si>
  <si>
    <t>Kent and MedwayKidney2006-2016</t>
  </si>
  <si>
    <t>Kent and MedwayLeukaemia: acute myeloid2006-2016</t>
  </si>
  <si>
    <t>Kent and MedwayLeukaemia: chronic lymphocytic2006-2016</t>
  </si>
  <si>
    <t>Kent and MedwayLeukaemia: other (all excluding AML and CLL)2006-2016</t>
  </si>
  <si>
    <t>Kent and MedwayLiver2006-2016</t>
  </si>
  <si>
    <t>Kent and MedwayLung2006-2016</t>
  </si>
  <si>
    <t>Kent and MedwayMale breast cancer2006-2016</t>
  </si>
  <si>
    <t>Kent and MedwayMelanoma2006-2016</t>
  </si>
  <si>
    <t>Kent and MedwayMeninges2006-2016</t>
  </si>
  <si>
    <t>Kent and MedwayMesothelioma2006-2016</t>
  </si>
  <si>
    <t>Kent and MedwayMultiple myeloma2006-2016</t>
  </si>
  <si>
    <t>Kent and MedwayNon-Hodgkin lymphoma2006-2016</t>
  </si>
  <si>
    <t>Kent and MedwayOesophagus2006-2016</t>
  </si>
  <si>
    <t>Kent and MedwayOther and unspecified urinary2006-2016</t>
  </si>
  <si>
    <t>Kent and MedwayOther CNS and intracranial tumours2006-2016</t>
  </si>
  <si>
    <t>Kent and MedwayOther haematological malignancies2006-2016</t>
  </si>
  <si>
    <t>Kent and MedwayOther malignant neoplasms2006-2016</t>
  </si>
  <si>
    <t>Kent and MedwayOvary2006-2016</t>
  </si>
  <si>
    <t>Kent and MedwayPancreas2006-2016</t>
  </si>
  <si>
    <t>Kent and MedwayProstate2006-2016</t>
  </si>
  <si>
    <t>Kent and MedwaySarcoma: Bone2006-2016</t>
  </si>
  <si>
    <t>Kent and MedwaySarcoma: connective and soft tissue2006-2016</t>
  </si>
  <si>
    <t>Kent and MedwayStomach2006-2016</t>
  </si>
  <si>
    <t>Kent and MedwayTestis2006-2016</t>
  </si>
  <si>
    <t>Kent and MedwayUterus2006-2016</t>
  </si>
  <si>
    <t>Kent and MedwayVulva2006-2016</t>
  </si>
  <si>
    <t>Lancashire and South CumbriaAll Malignant Neoplasms (excl. NMSC)2006-2016</t>
  </si>
  <si>
    <t>Lancashire and South CumbriaBladder2006-2016</t>
  </si>
  <si>
    <t>Lancashire and South CumbriaBladder (in-situ)2006-2016</t>
  </si>
  <si>
    <t>Lancashire and South CumbriaBrain2006-2016</t>
  </si>
  <si>
    <t>Lancashire and South CumbriaCancer of Unknown Primary2006-2016</t>
  </si>
  <si>
    <t>Lancashire and South CumbriaCervix2006-2016</t>
  </si>
  <si>
    <t>Lancashire and South CumbriaCervix (in-situ)2006-2016</t>
  </si>
  <si>
    <t>Lancashire and South CumbriaColorectal2006-2016</t>
  </si>
  <si>
    <t>Lancashire and South CumbriaFemale breast (in-situ)2006-2016</t>
  </si>
  <si>
    <t>Lancashire and South CumbriaFemale breast cancer2006-2016</t>
  </si>
  <si>
    <t>Lancashire and South CumbriaHead and neck - Larynx2006-2016</t>
  </si>
  <si>
    <t>Lancashire and South CumbriaHead and Neck - non specific2006-2016</t>
  </si>
  <si>
    <t>Lancashire and South CumbriaHead and neck - Oral cavity2006-2016</t>
  </si>
  <si>
    <t>Lancashire and South CumbriaHead and neck - Oropharynx2006-2016</t>
  </si>
  <si>
    <t>Lancashire and South CumbriaHead and neck - Other (excl. oral cavity, oropharynx, larynx &amp; thyroid)2006-2016</t>
  </si>
  <si>
    <t>Lancashire and South CumbriaHead and neck - Thyroid2006-2016</t>
  </si>
  <si>
    <t>Lancashire and South CumbriaHodgkin lymphoma2006-2016</t>
  </si>
  <si>
    <t>Lancashire and South CumbriaKidney2006-2016</t>
  </si>
  <si>
    <t>Lancashire and South CumbriaLeukaemia: acute myeloid2006-2016</t>
  </si>
  <si>
    <t>Lancashire and South CumbriaLeukaemia: chronic lymphocytic2006-2016</t>
  </si>
  <si>
    <t>Lancashire and South CumbriaLeukaemia: other (all excluding AML and CLL)2006-2016</t>
  </si>
  <si>
    <t>Lancashire and South CumbriaLiver2006-2016</t>
  </si>
  <si>
    <t>Lancashire and South CumbriaLung2006-2016</t>
  </si>
  <si>
    <t>Lancashire and South CumbriaMale breast cancer2006-2016</t>
  </si>
  <si>
    <t>Lancashire and South CumbriaMelanoma2006-2016</t>
  </si>
  <si>
    <t>Lancashire and South CumbriaMeninges2006-2016</t>
  </si>
  <si>
    <t>Lancashire and South CumbriaMesothelioma2006-2016</t>
  </si>
  <si>
    <t>Lancashire and South CumbriaMultiple myeloma2006-2016</t>
  </si>
  <si>
    <t>Lancashire and South CumbriaNon-Hodgkin lymphoma2006-2016</t>
  </si>
  <si>
    <t>Lancashire and South CumbriaOesophagus2006-2016</t>
  </si>
  <si>
    <t>Lancashire and South CumbriaOther and unspecified urinary2006-2016</t>
  </si>
  <si>
    <t>Lancashire and South CumbriaOther CNS and intracranial tumours2006-2016</t>
  </si>
  <si>
    <t>Lancashire and South CumbriaOther haematological malignancies2006-2016</t>
  </si>
  <si>
    <t>Lancashire and South CumbriaOther malignant neoplasms2006-2016</t>
  </si>
  <si>
    <t>Lancashire and South CumbriaOvary2006-2016</t>
  </si>
  <si>
    <t>Lancashire and South CumbriaPancreas2006-2016</t>
  </si>
  <si>
    <t>Lancashire and South CumbriaProstate2006-2016</t>
  </si>
  <si>
    <t>Lancashire and South CumbriaSarcoma: Bone2006-2016</t>
  </si>
  <si>
    <t>Lancashire and South CumbriaSarcoma: connective and soft tissue2006-2016</t>
  </si>
  <si>
    <t>Lancashire and South CumbriaStomach2006-2016</t>
  </si>
  <si>
    <t>Lancashire and South CumbriaTestis2006-2016</t>
  </si>
  <si>
    <t>Lancashire and South CumbriaUterus2006-2016</t>
  </si>
  <si>
    <t>Lancashire and South CumbriaVulva2006-2016</t>
  </si>
  <si>
    <t>North East and CumbriaAll Malignant Neoplasms (excl. NMSC)2006-2016</t>
  </si>
  <si>
    <t>North East and CumbriaBladder2006-2016</t>
  </si>
  <si>
    <t>North East and CumbriaBladder (in-situ)2006-2016</t>
  </si>
  <si>
    <t>North East and CumbriaBrain2006-2016</t>
  </si>
  <si>
    <t>North East and CumbriaCancer of Unknown Primary2006-2016</t>
  </si>
  <si>
    <t>North East and CumbriaCervix2006-2016</t>
  </si>
  <si>
    <t>North East and CumbriaCervix (in-situ)2006-2016</t>
  </si>
  <si>
    <t>North East and CumbriaColorectal2006-2016</t>
  </si>
  <si>
    <t>North East and CumbriaFemale breast (in-situ)2006-2016</t>
  </si>
  <si>
    <t>North East and CumbriaFemale breast cancer2006-2016</t>
  </si>
  <si>
    <t>North East and CumbriaHead and neck - Larynx2006-2016</t>
  </si>
  <si>
    <t>North East and CumbriaHead and Neck - non specific2006-2016</t>
  </si>
  <si>
    <t>North East and CumbriaHead and neck - Oral cavity2006-2016</t>
  </si>
  <si>
    <t>North East and CumbriaHead and neck - Oropharynx2006-2016</t>
  </si>
  <si>
    <t>North East and CumbriaHead and neck - Other (excl. oral cavity, oropharynx, larynx &amp; thyroid)2006-2016</t>
  </si>
  <si>
    <t>North East and CumbriaHead and neck - Thyroid2006-2016</t>
  </si>
  <si>
    <t>North East and CumbriaHodgkin lymphoma2006-2016</t>
  </si>
  <si>
    <t>North East and CumbriaKidney2006-2016</t>
  </si>
  <si>
    <t>North East and CumbriaLeukaemia: acute myeloid2006-2016</t>
  </si>
  <si>
    <t>North East and CumbriaLeukaemia: chronic lymphocytic2006-2016</t>
  </si>
  <si>
    <t>North East and CumbriaLeukaemia: other (all excluding AML and CLL)2006-2016</t>
  </si>
  <si>
    <t>North East and CumbriaLiver2006-2016</t>
  </si>
  <si>
    <t>North East and CumbriaLung2006-2016</t>
  </si>
  <si>
    <t>North East and CumbriaMale breast cancer2006-2016</t>
  </si>
  <si>
    <t>North East and CumbriaMelanoma2006-2016</t>
  </si>
  <si>
    <t>North East and CumbriaMeninges2006-2016</t>
  </si>
  <si>
    <t>North East and CumbriaMesothelioma2006-2016</t>
  </si>
  <si>
    <t>North East and CumbriaMultiple myeloma2006-2016</t>
  </si>
  <si>
    <t>North East and CumbriaNon-Hodgkin lymphoma2006-2016</t>
  </si>
  <si>
    <t>North East and CumbriaOesophagus2006-2016</t>
  </si>
  <si>
    <t>North East and CumbriaOther and unspecified urinary2006-2016</t>
  </si>
  <si>
    <t>North East and CumbriaOther CNS and intracranial tumours2006-2016</t>
  </si>
  <si>
    <t>North East and CumbriaOther haematological malignancies2006-2016</t>
  </si>
  <si>
    <t>North East and CumbriaOther malignant neoplasms2006-2016</t>
  </si>
  <si>
    <t>North East and CumbriaOvary2006-2016</t>
  </si>
  <si>
    <t>North East and CumbriaPancreas2006-2016</t>
  </si>
  <si>
    <t>North East and CumbriaProstate2006-2016</t>
  </si>
  <si>
    <t>North East and CumbriaSarcoma: Bone2006-2016</t>
  </si>
  <si>
    <t>North East and CumbriaSarcoma: connective and soft tissue2006-2016</t>
  </si>
  <si>
    <t>North East and CumbriaStomach2006-2016</t>
  </si>
  <si>
    <t>North East and CumbriaTestis2006-2016</t>
  </si>
  <si>
    <t>North East and CumbriaUterus2006-2016</t>
  </si>
  <si>
    <t>North East and CumbriaVulva2006-2016</t>
  </si>
  <si>
    <t>PeninsulaAll Malignant Neoplasms (excl. NMSC)2006-2016</t>
  </si>
  <si>
    <t>PeninsulaBladder2006-2016</t>
  </si>
  <si>
    <t>PeninsulaBladder (in-situ)2006-2016</t>
  </si>
  <si>
    <t>PeninsulaBrain2006-2016</t>
  </si>
  <si>
    <t>PeninsulaCancer of Unknown Primary2006-2016</t>
  </si>
  <si>
    <t>PeninsulaCervix2006-2016</t>
  </si>
  <si>
    <t>PeninsulaCervix (in-situ)2006-2016</t>
  </si>
  <si>
    <t>PeninsulaColorectal2006-2016</t>
  </si>
  <si>
    <t>PeninsulaFemale breast (in-situ)2006-2016</t>
  </si>
  <si>
    <t>PeninsulaFemale breast cancer2006-2016</t>
  </si>
  <si>
    <t>PeninsulaHead and neck - Larynx2006-2016</t>
  </si>
  <si>
    <t>PeninsulaHead and Neck - non specific2006-2016</t>
  </si>
  <si>
    <t>PeninsulaHead and neck - Oral cavity2006-2016</t>
  </si>
  <si>
    <t>PeninsulaHead and neck - Oropharynx2006-2016</t>
  </si>
  <si>
    <t>PeninsulaHead and neck - Other (excl. oral cavity, oropharynx, larynx &amp; thyroid)2006-2016</t>
  </si>
  <si>
    <t>PeninsulaHead and neck - Thyroid2006-2016</t>
  </si>
  <si>
    <t>PeninsulaHodgkin lymphoma2006-2016</t>
  </si>
  <si>
    <t>PeninsulaKidney2006-2016</t>
  </si>
  <si>
    <t>PeninsulaLeukaemia: acute myeloid2006-2016</t>
  </si>
  <si>
    <t>PeninsulaLeukaemia: chronic lymphocytic2006-2016</t>
  </si>
  <si>
    <t>PeninsulaLeukaemia: other (all excluding AML and CLL)2006-2016</t>
  </si>
  <si>
    <t>PeninsulaLiver2006-2016</t>
  </si>
  <si>
    <t>PeninsulaLung2006-2016</t>
  </si>
  <si>
    <t>PeninsulaMale breast cancer2006-2016</t>
  </si>
  <si>
    <t>PeninsulaMelanoma2006-2016</t>
  </si>
  <si>
    <t>PeninsulaMeninges2006-2016</t>
  </si>
  <si>
    <t>PeninsulaMesothelioma2006-2016</t>
  </si>
  <si>
    <t>PeninsulaMultiple myeloma2006-2016</t>
  </si>
  <si>
    <t>PeninsulaNon-Hodgkin lymphoma2006-2016</t>
  </si>
  <si>
    <t>PeninsulaOesophagus2006-2016</t>
  </si>
  <si>
    <t>PeninsulaOther and unspecified urinary2006-2016</t>
  </si>
  <si>
    <t>PeninsulaOther CNS and intracranial tumours2006-2016</t>
  </si>
  <si>
    <t>PeninsulaOther haematological malignancies2006-2016</t>
  </si>
  <si>
    <t>PeninsulaOther malignant neoplasms2006-2016</t>
  </si>
  <si>
    <t>PeninsulaOvary2006-2016</t>
  </si>
  <si>
    <t>PeninsulaPancreas2006-2016</t>
  </si>
  <si>
    <t>PeninsulaProstate2006-2016</t>
  </si>
  <si>
    <t>PeninsulaSarcoma: Bone2006-2016</t>
  </si>
  <si>
    <t>PeninsulaSarcoma: connective and soft tissue2006-2016</t>
  </si>
  <si>
    <t>PeninsulaStomach2006-2016</t>
  </si>
  <si>
    <t>PeninsulaTestis2006-2016</t>
  </si>
  <si>
    <t>PeninsulaUterus2006-2016</t>
  </si>
  <si>
    <t>PeninsulaVulva2006-2016</t>
  </si>
  <si>
    <t>Somerset, Wiltshire, Avon and GloucestershireAll Malignant Neoplasms (excl. NMSC)2006-2016</t>
  </si>
  <si>
    <t>Somerset, Wiltshire, Avon and GloucestershireBladder2006-2016</t>
  </si>
  <si>
    <t>Somerset, Wiltshire, Avon and GloucestershireBladder (in-situ)2006-2016</t>
  </si>
  <si>
    <t>Somerset, Wiltshire, Avon and GloucestershireBrain2006-2016</t>
  </si>
  <si>
    <t>Somerset, Wiltshire, Avon and GloucestershireCancer of Unknown Primary2006-2016</t>
  </si>
  <si>
    <t>Somerset, Wiltshire, Avon and GloucestershireCervix2006-2016</t>
  </si>
  <si>
    <t>Somerset, Wiltshire, Avon and GloucestershireCervix (in-situ)2006-2016</t>
  </si>
  <si>
    <t>Somerset, Wiltshire, Avon and GloucestershireColorectal2006-2016</t>
  </si>
  <si>
    <t>Somerset, Wiltshire, Avon and GloucestershireFemale breast (in-situ)2006-2016</t>
  </si>
  <si>
    <t>Somerset, Wiltshire, Avon and GloucestershireFemale breast cancer2006-2016</t>
  </si>
  <si>
    <t>Somerset, Wiltshire, Avon and GloucestershireHead and neck - Larynx2006-2016</t>
  </si>
  <si>
    <t>Somerset, Wiltshire, Avon and GloucestershireHead and Neck - non specific2006-2016</t>
  </si>
  <si>
    <t>Somerset, Wiltshire, Avon and GloucestershireHead and neck - Oral cavity2006-2016</t>
  </si>
  <si>
    <t>Somerset, Wiltshire, Avon and GloucestershireHead and neck - Oropharynx2006-2016</t>
  </si>
  <si>
    <t>Somerset, Wiltshire, Avon and GloucestershireHead and neck - Other (excl. oral cavity, oropharynx, larynx &amp; thyroid)2006-2016</t>
  </si>
  <si>
    <t>Somerset, Wiltshire, Avon and GloucestershireHead and neck - Thyroid2006-2016</t>
  </si>
  <si>
    <t>Somerset, Wiltshire, Avon and GloucestershireHodgkin lymphoma2006-2016</t>
  </si>
  <si>
    <t>Somerset, Wiltshire, Avon and GloucestershireKidney2006-2016</t>
  </si>
  <si>
    <t>Somerset, Wiltshire, Avon and GloucestershireLeukaemia: acute myeloid2006-2016</t>
  </si>
  <si>
    <t>Somerset, Wiltshire, Avon and GloucestershireLeukaemia: chronic lymphocytic2006-2016</t>
  </si>
  <si>
    <t>Somerset, Wiltshire, Avon and GloucestershireLeukaemia: other (all excluding AML and CLL)2006-2016</t>
  </si>
  <si>
    <t>Somerset, Wiltshire, Avon and GloucestershireLiver2006-2016</t>
  </si>
  <si>
    <t>Somerset, Wiltshire, Avon and GloucestershireLung2006-2016</t>
  </si>
  <si>
    <t>Somerset, Wiltshire, Avon and GloucestershireMale breast cancer2006-2016</t>
  </si>
  <si>
    <t>Somerset, Wiltshire, Avon and GloucestershireMelanoma2006-2016</t>
  </si>
  <si>
    <t>Somerset, Wiltshire, Avon and GloucestershireMeninges2006-2016</t>
  </si>
  <si>
    <t>Somerset, Wiltshire, Avon and GloucestershireMesothelioma2006-2016</t>
  </si>
  <si>
    <t>Somerset, Wiltshire, Avon and GloucestershireMultiple myeloma2006-2016</t>
  </si>
  <si>
    <t>Somerset, Wiltshire, Avon and GloucestershireNon-Hodgkin lymphoma2006-2016</t>
  </si>
  <si>
    <t>Somerset, Wiltshire, Avon and GloucestershireOesophagus2006-2016</t>
  </si>
  <si>
    <t>Somerset, Wiltshire, Avon and GloucestershireOther and unspecified urinary2006-2016</t>
  </si>
  <si>
    <t>Somerset, Wiltshire, Avon and GloucestershireOther CNS and intracranial tumours2006-2016</t>
  </si>
  <si>
    <t>Somerset, Wiltshire, Avon and GloucestershireOther haematological malignancies2006-2016</t>
  </si>
  <si>
    <t>Somerset, Wiltshire, Avon and GloucestershireOther malignant neoplasms2006-2016</t>
  </si>
  <si>
    <t>Somerset, Wiltshire, Avon and GloucestershireOvary2006-2016</t>
  </si>
  <si>
    <t>Somerset, Wiltshire, Avon and GloucestershirePancreas2006-2016</t>
  </si>
  <si>
    <t>Somerset, Wiltshire, Avon and GloucestershireProstate2006-2016</t>
  </si>
  <si>
    <t>Somerset, Wiltshire, Avon and GloucestershireSarcoma: Bone2006-2016</t>
  </si>
  <si>
    <t>Somerset, Wiltshire, Avon and GloucestershireSarcoma: connective and soft tissue2006-2016</t>
  </si>
  <si>
    <t>Somerset, Wiltshire, Avon and GloucestershireStomach2006-2016</t>
  </si>
  <si>
    <t>Somerset, Wiltshire, Avon and GloucestershireTestis2006-2016</t>
  </si>
  <si>
    <t>Somerset, Wiltshire, Avon and GloucestershireUterus2006-2016</t>
  </si>
  <si>
    <t>Somerset, Wiltshire, Avon and GloucestershireVulva2006-2016</t>
  </si>
  <si>
    <t>South East LondonAll Malignant Neoplasms (excl. NMSC)2006-2016</t>
  </si>
  <si>
    <t>South East LondonBladder2006-2016</t>
  </si>
  <si>
    <t>South East LondonBladder (in-situ)2006-2016</t>
  </si>
  <si>
    <t>South East LondonBrain2006-2016</t>
  </si>
  <si>
    <t>South East LondonCancer of Unknown Primary2006-2016</t>
  </si>
  <si>
    <t>South East LondonCervix2006-2016</t>
  </si>
  <si>
    <t>South East LondonCervix (in-situ)2006-2016</t>
  </si>
  <si>
    <t>South East LondonColorectal2006-2016</t>
  </si>
  <si>
    <t>South East LondonFemale breast (in-situ)2006-2016</t>
  </si>
  <si>
    <t>South East LondonFemale breast cancer2006-2016</t>
  </si>
  <si>
    <t>South East LondonHead and neck - Larynx2006-2016</t>
  </si>
  <si>
    <t>South East LondonHead and Neck - non specific2006-2016</t>
  </si>
  <si>
    <t>South East LondonHead and neck - Oral cavity2006-2016</t>
  </si>
  <si>
    <t>South East LondonHead and neck - Oropharynx2006-2016</t>
  </si>
  <si>
    <t>South East LondonHead and neck - Other (excl. oral cavity, oropharynx, larynx &amp; thyroid)2006-2016</t>
  </si>
  <si>
    <t>South East LondonHead and neck - Thyroid2006-2016</t>
  </si>
  <si>
    <t>South East LondonHodgkin lymphoma2006-2016</t>
  </si>
  <si>
    <t>South East LondonKidney2006-2016</t>
  </si>
  <si>
    <t>South East LondonLeukaemia: acute myeloid2006-2016</t>
  </si>
  <si>
    <t>South East LondonLeukaemia: chronic lymphocytic2006-2016</t>
  </si>
  <si>
    <t>South East LondonLeukaemia: other (all excluding AML and CLL)2006-2016</t>
  </si>
  <si>
    <t>South East LondonLiver2006-2016</t>
  </si>
  <si>
    <t>South East LondonLung2006-2016</t>
  </si>
  <si>
    <t>South East LondonMale breast cancer2006-2016</t>
  </si>
  <si>
    <t>South East LondonMelanoma2006-2016</t>
  </si>
  <si>
    <t>South East LondonMeninges2006-2016</t>
  </si>
  <si>
    <t>South East LondonMesothelioma2006-2016</t>
  </si>
  <si>
    <t>South East LondonMultiple myeloma2006-2016</t>
  </si>
  <si>
    <t>South East LondonNon-Hodgkin lymphoma2006-2016</t>
  </si>
  <si>
    <t>South East LondonOesophagus2006-2016</t>
  </si>
  <si>
    <t>South East LondonOther and unspecified urinary2006-2016</t>
  </si>
  <si>
    <t>South East LondonOther CNS and intracranial tumours2006-2016</t>
  </si>
  <si>
    <t>South East LondonOther haematological malignancies2006-2016</t>
  </si>
  <si>
    <t>South East LondonOther malignant neoplasms2006-2016</t>
  </si>
  <si>
    <t>South East LondonOvary2006-2016</t>
  </si>
  <si>
    <t>South East LondonPancreas2006-2016</t>
  </si>
  <si>
    <t>South East LondonProstate2006-2016</t>
  </si>
  <si>
    <t>South East LondonSarcoma: Bone2006-2016</t>
  </si>
  <si>
    <t>South East LondonSarcoma: connective and soft tissue2006-2016</t>
  </si>
  <si>
    <t>South East LondonStomach2006-2016</t>
  </si>
  <si>
    <t>South East LondonTestis2006-2016</t>
  </si>
  <si>
    <t>South East LondonUterus2006-2016</t>
  </si>
  <si>
    <t>South East LondonVulva2006-2016</t>
  </si>
  <si>
    <t>South Yorkshire, Bassetlaw, North Derbyshire and HardwickAll Malignant Neoplasms (excl. NMSC)2006-2016</t>
  </si>
  <si>
    <t>South Yorkshire, Bassetlaw, North Derbyshire and HardwickBladder2006-2016</t>
  </si>
  <si>
    <t>South Yorkshire, Bassetlaw, North Derbyshire and HardwickBladder (in-situ)2006-2016</t>
  </si>
  <si>
    <t>South Yorkshire, Bassetlaw, North Derbyshire and HardwickBrain2006-2016</t>
  </si>
  <si>
    <t>South Yorkshire, Bassetlaw, North Derbyshire and HardwickCancer of Unknown Primary2006-2016</t>
  </si>
  <si>
    <t>South Yorkshire, Bassetlaw, North Derbyshire and HardwickCervix2006-2016</t>
  </si>
  <si>
    <t>South Yorkshire, Bassetlaw, North Derbyshire and HardwickCervix (in-situ)2006-2016</t>
  </si>
  <si>
    <t>South Yorkshire, Bassetlaw, North Derbyshire and HardwickColorectal2006-2016</t>
  </si>
  <si>
    <t>South Yorkshire, Bassetlaw, North Derbyshire and HardwickFemale breast (in-situ)2006-2016</t>
  </si>
  <si>
    <t>South Yorkshire, Bassetlaw, North Derbyshire and HardwickFemale breast cancer2006-2016</t>
  </si>
  <si>
    <t>South Yorkshire, Bassetlaw, North Derbyshire and HardwickHead and neck - Larynx2006-2016</t>
  </si>
  <si>
    <t>South Yorkshire, Bassetlaw, North Derbyshire and HardwickHead and Neck - non specific2006-2016</t>
  </si>
  <si>
    <t>South Yorkshire, Bassetlaw, North Derbyshire and HardwickHead and neck - Oral cavity2006-2016</t>
  </si>
  <si>
    <t>South Yorkshire, Bassetlaw, North Derbyshire and HardwickHead and neck - Oropharynx2006-2016</t>
  </si>
  <si>
    <t>South Yorkshire, Bassetlaw, North Derbyshire and HardwickHead and neck - Other (excl. oral cavity, oropharynx, larynx &amp; thyroid)2006-2016</t>
  </si>
  <si>
    <t>South Yorkshire, Bassetlaw, North Derbyshire and HardwickHead and neck - Thyroid2006-2016</t>
  </si>
  <si>
    <t>South Yorkshire, Bassetlaw, North Derbyshire and HardwickHodgkin lymphoma2006-2016</t>
  </si>
  <si>
    <t>South Yorkshire, Bassetlaw, North Derbyshire and HardwickKidney2006-2016</t>
  </si>
  <si>
    <t>South Yorkshire, Bassetlaw, North Derbyshire and HardwickLeukaemia: acute myeloid2006-2016</t>
  </si>
  <si>
    <t>South Yorkshire, Bassetlaw, North Derbyshire and HardwickLeukaemia: chronic lymphocytic2006-2016</t>
  </si>
  <si>
    <t>South Yorkshire, Bassetlaw, North Derbyshire and HardwickLeukaemia: other (all excluding AML and CLL)2006-2016</t>
  </si>
  <si>
    <t>South Yorkshire, Bassetlaw, North Derbyshire and HardwickLiver2006-2016</t>
  </si>
  <si>
    <t>South Yorkshire, Bassetlaw, North Derbyshire and HardwickLung2006-2016</t>
  </si>
  <si>
    <t>South Yorkshire, Bassetlaw, North Derbyshire and HardwickMale breast cancer2006-2016</t>
  </si>
  <si>
    <t>South Yorkshire, Bassetlaw, North Derbyshire and HardwickMelanoma2006-2016</t>
  </si>
  <si>
    <t>South Yorkshire, Bassetlaw, North Derbyshire and HardwickMeninges2006-2016</t>
  </si>
  <si>
    <t>South Yorkshire, Bassetlaw, North Derbyshire and HardwickMesothelioma2006-2016</t>
  </si>
  <si>
    <t>South Yorkshire, Bassetlaw, North Derbyshire and HardwickMultiple myeloma2006-2016</t>
  </si>
  <si>
    <t>South Yorkshire, Bassetlaw, North Derbyshire and HardwickNon-Hodgkin lymphoma2006-2016</t>
  </si>
  <si>
    <t>South Yorkshire, Bassetlaw, North Derbyshire and HardwickOesophagus2006-2016</t>
  </si>
  <si>
    <t>South Yorkshire, Bassetlaw, North Derbyshire and HardwickOther and unspecified urinary2006-2016</t>
  </si>
  <si>
    <t>South Yorkshire, Bassetlaw, North Derbyshire and HardwickOther CNS and intracranial tumours2006-2016</t>
  </si>
  <si>
    <t>South Yorkshire, Bassetlaw, North Derbyshire and HardwickOther haematological malignancies2006-2016</t>
  </si>
  <si>
    <t>South Yorkshire, Bassetlaw, North Derbyshire and HardwickOther malignant neoplasms2006-2016</t>
  </si>
  <si>
    <t>South Yorkshire, Bassetlaw, North Derbyshire and HardwickOvary2006-2016</t>
  </si>
  <si>
    <t>South Yorkshire, Bassetlaw, North Derbyshire and HardwickPancreas2006-2016</t>
  </si>
  <si>
    <t>South Yorkshire, Bassetlaw, North Derbyshire and HardwickProstate2006-2016</t>
  </si>
  <si>
    <t>South Yorkshire, Bassetlaw, North Derbyshire and HardwickSarcoma: Bone2006-2016</t>
  </si>
  <si>
    <t>South Yorkshire, Bassetlaw, North Derbyshire and HardwickSarcoma: connective and soft tissue2006-2016</t>
  </si>
  <si>
    <t>South Yorkshire, Bassetlaw, North Derbyshire and HardwickStomach2006-2016</t>
  </si>
  <si>
    <t>South Yorkshire, Bassetlaw, North Derbyshire and HardwickTestis2006-2016</t>
  </si>
  <si>
    <t>South Yorkshire, Bassetlaw, North Derbyshire and HardwickUterus2006-2016</t>
  </si>
  <si>
    <t>South Yorkshire, Bassetlaw, North Derbyshire and HardwickVulva2006-2016</t>
  </si>
  <si>
    <t>Surrey and SussexAll Malignant Neoplasms (excl. NMSC)2006-2016</t>
  </si>
  <si>
    <t>Surrey and SussexBladder2006-2016</t>
  </si>
  <si>
    <t>Surrey and SussexBladder (in-situ)2006-2016</t>
  </si>
  <si>
    <t>Surrey and SussexBrain2006-2016</t>
  </si>
  <si>
    <t>Surrey and SussexCancer of Unknown Primary2006-2016</t>
  </si>
  <si>
    <t>Surrey and SussexCervix2006-2016</t>
  </si>
  <si>
    <t>Surrey and SussexCervix (in-situ)2006-2016</t>
  </si>
  <si>
    <t>Surrey and SussexColorectal2006-2016</t>
  </si>
  <si>
    <t>Surrey and SussexFemale breast (in-situ)2006-2016</t>
  </si>
  <si>
    <t>Surrey and SussexFemale breast cancer2006-2016</t>
  </si>
  <si>
    <t>Surrey and SussexHead and neck - Larynx2006-2016</t>
  </si>
  <si>
    <t>Surrey and SussexHead and Neck - non specific2006-2016</t>
  </si>
  <si>
    <t>Surrey and SussexHead and neck - Oral cavity2006-2016</t>
  </si>
  <si>
    <t>Surrey and SussexHead and neck - Oropharynx2006-2016</t>
  </si>
  <si>
    <t>Surrey and SussexHead and neck - Other (excl. oral cavity, oropharynx, larynx &amp; thyroid)2006-2016</t>
  </si>
  <si>
    <t>Surrey and SussexHead and neck - Thyroid2006-2016</t>
  </si>
  <si>
    <t>Surrey and SussexHodgkin lymphoma2006-2016</t>
  </si>
  <si>
    <t>Surrey and SussexKidney2006-2016</t>
  </si>
  <si>
    <t>Surrey and SussexLeukaemia: acute myeloid2006-2016</t>
  </si>
  <si>
    <t>Surrey and SussexLeukaemia: chronic lymphocytic2006-2016</t>
  </si>
  <si>
    <t>Surrey and SussexLeukaemia: other (all excluding AML and CLL)2006-2016</t>
  </si>
  <si>
    <t>Surrey and SussexLiver2006-2016</t>
  </si>
  <si>
    <t>Surrey and SussexLung2006-2016</t>
  </si>
  <si>
    <t>Surrey and SussexMale breast cancer2006-2016</t>
  </si>
  <si>
    <t>Surrey and SussexMelanoma2006-2016</t>
  </si>
  <si>
    <t>Surrey and SussexMeninges2006-2016</t>
  </si>
  <si>
    <t>Surrey and SussexMesothelioma2006-2016</t>
  </si>
  <si>
    <t>Surrey and SussexMultiple myeloma2006-2016</t>
  </si>
  <si>
    <t>Surrey and SussexNon-Hodgkin lymphoma2006-2016</t>
  </si>
  <si>
    <t>Surrey and SussexOesophagus2006-2016</t>
  </si>
  <si>
    <t>Surrey and SussexOther and unspecified urinary2006-2016</t>
  </si>
  <si>
    <t>Surrey and SussexOther CNS and intracranial tumours2006-2016</t>
  </si>
  <si>
    <t>Surrey and SussexOther haematological malignancies2006-2016</t>
  </si>
  <si>
    <t>Surrey and SussexOther malignant neoplasms2006-2016</t>
  </si>
  <si>
    <t>Surrey and SussexOvary2006-2016</t>
  </si>
  <si>
    <t>Surrey and SussexPancreas2006-2016</t>
  </si>
  <si>
    <t>Surrey and SussexProstate2006-2016</t>
  </si>
  <si>
    <t>Surrey and SussexSarcoma: Bone2006-2016</t>
  </si>
  <si>
    <t>Surrey and SussexSarcoma: connective and soft tissue2006-2016</t>
  </si>
  <si>
    <t>Surrey and SussexStomach2006-2016</t>
  </si>
  <si>
    <t>Surrey and SussexTestis2006-2016</t>
  </si>
  <si>
    <t>Surrey and SussexUterus2006-2016</t>
  </si>
  <si>
    <t>Surrey and SussexVulva2006-2016</t>
  </si>
  <si>
    <t>Thames ValleyAll Malignant Neoplasms (excl. NMSC)2006-2016</t>
  </si>
  <si>
    <t>Thames ValleyBladder2006-2016</t>
  </si>
  <si>
    <t>Thames ValleyBladder (in-situ)2006-2016</t>
  </si>
  <si>
    <t>Thames ValleyBrain2006-2016</t>
  </si>
  <si>
    <t>Thames ValleyCancer of Unknown Primary2006-2016</t>
  </si>
  <si>
    <t>Thames ValleyCervix2006-2016</t>
  </si>
  <si>
    <t>Thames ValleyCervix (in-situ)2006-2016</t>
  </si>
  <si>
    <t>Thames ValleyColorectal2006-2016</t>
  </si>
  <si>
    <t>Thames ValleyFemale breast (in-situ)2006-2016</t>
  </si>
  <si>
    <t>Thames ValleyFemale breast cancer2006-2016</t>
  </si>
  <si>
    <t>Thames ValleyHead and neck - Larynx2006-2016</t>
  </si>
  <si>
    <t>Thames ValleyHead and Neck - non specific2006-2016</t>
  </si>
  <si>
    <t>Thames ValleyHead and neck - Oral cavity2006-2016</t>
  </si>
  <si>
    <t>Thames ValleyHead and neck - Oropharynx2006-2016</t>
  </si>
  <si>
    <t>Thames ValleyHead and neck - Other (excl. oral cavity, oropharynx, larynx &amp; thyroid)2006-2016</t>
  </si>
  <si>
    <t>Thames ValleyHead and neck - Thyroid2006-2016</t>
  </si>
  <si>
    <t>Thames ValleyHodgkin lymphoma2006-2016</t>
  </si>
  <si>
    <t>Thames ValleyKidney2006-2016</t>
  </si>
  <si>
    <t>Thames ValleyLeukaemia: acute myeloid2006-2016</t>
  </si>
  <si>
    <t>Thames ValleyLeukaemia: chronic lymphocytic2006-2016</t>
  </si>
  <si>
    <t>Thames ValleyLeukaemia: other (all excluding AML and CLL)2006-2016</t>
  </si>
  <si>
    <t>Thames ValleyLiver2006-2016</t>
  </si>
  <si>
    <t>Thames ValleyLung2006-2016</t>
  </si>
  <si>
    <t>Thames ValleyMale breast cancer2006-2016</t>
  </si>
  <si>
    <t>Thames ValleyMelanoma2006-2016</t>
  </si>
  <si>
    <t>Thames ValleyMeninges2006-2016</t>
  </si>
  <si>
    <t>Thames ValleyMesothelioma2006-2016</t>
  </si>
  <si>
    <t>Thames ValleyMultiple myeloma2006-2016</t>
  </si>
  <si>
    <t>Thames ValleyNon-Hodgkin lymphoma2006-2016</t>
  </si>
  <si>
    <t>Thames ValleyOesophagus2006-2016</t>
  </si>
  <si>
    <t>Thames ValleyOther and unspecified urinary2006-2016</t>
  </si>
  <si>
    <t>Thames ValleyOther CNS and intracranial tumours2006-2016</t>
  </si>
  <si>
    <t>Thames ValleyOther haematological malignancies2006-2016</t>
  </si>
  <si>
    <t>Thames ValleyOther malignant neoplasms2006-2016</t>
  </si>
  <si>
    <t>Thames ValleyOvary2006-2016</t>
  </si>
  <si>
    <t>Thames ValleyPancreas2006-2016</t>
  </si>
  <si>
    <t>Thames ValleyProstate2006-2016</t>
  </si>
  <si>
    <t>Thames ValleySarcoma: Bone2006-2016</t>
  </si>
  <si>
    <t>Thames ValleySarcoma: connective and soft tissue2006-2016</t>
  </si>
  <si>
    <t>Thames ValleyStomach2006-2016</t>
  </si>
  <si>
    <t>Thames ValleyTestis2006-2016</t>
  </si>
  <si>
    <t>Thames ValleyUterus2006-2016</t>
  </si>
  <si>
    <t>Thames ValleyVulva2006-2016</t>
  </si>
  <si>
    <t>WessexAll Malignant Neoplasms (excl. NMSC)2006-2016</t>
  </si>
  <si>
    <t>WessexBladder2006-2016</t>
  </si>
  <si>
    <t>WessexBladder (in-situ)2006-2016</t>
  </si>
  <si>
    <t>WessexBrain2006-2016</t>
  </si>
  <si>
    <t>WessexCancer of Unknown Primary2006-2016</t>
  </si>
  <si>
    <t>WessexCervix2006-2016</t>
  </si>
  <si>
    <t>WessexCervix (in-situ)2006-2016</t>
  </si>
  <si>
    <t>WessexColorectal2006-2016</t>
  </si>
  <si>
    <t>WessexFemale breast (in-situ)2006-2016</t>
  </si>
  <si>
    <t>WessexFemale breast cancer2006-2016</t>
  </si>
  <si>
    <t>WessexHead and neck - Larynx2006-2016</t>
  </si>
  <si>
    <t>WessexHead and Neck - non specific2006-2016</t>
  </si>
  <si>
    <t>WessexHead and neck - Oral cavity2006-2016</t>
  </si>
  <si>
    <t>WessexHead and neck - Oropharynx2006-2016</t>
  </si>
  <si>
    <t>WessexHead and neck - Other (excl. oral cavity, oropharynx, larynx &amp; thyroid)2006-2016</t>
  </si>
  <si>
    <t>WessexHead and neck - Thyroid2006-2016</t>
  </si>
  <si>
    <t>WessexHodgkin lymphoma2006-2016</t>
  </si>
  <si>
    <t>WessexKidney2006-2016</t>
  </si>
  <si>
    <t>WessexLeukaemia: acute myeloid2006-2016</t>
  </si>
  <si>
    <t>WessexLeukaemia: chronic lymphocytic2006-2016</t>
  </si>
  <si>
    <t>WessexLeukaemia: other (all excluding AML and CLL)2006-2016</t>
  </si>
  <si>
    <t>WessexLiver2006-2016</t>
  </si>
  <si>
    <t>WessexLung2006-2016</t>
  </si>
  <si>
    <t>WessexMale breast cancer2006-2016</t>
  </si>
  <si>
    <t>WessexMelanoma2006-2016</t>
  </si>
  <si>
    <t>WessexMeninges2006-2016</t>
  </si>
  <si>
    <t>WessexMesothelioma2006-2016</t>
  </si>
  <si>
    <t>WessexMultiple myeloma2006-2016</t>
  </si>
  <si>
    <t>WessexNon-Hodgkin lymphoma2006-2016</t>
  </si>
  <si>
    <t>WessexOesophagus2006-2016</t>
  </si>
  <si>
    <t>WessexOther and unspecified urinary2006-2016</t>
  </si>
  <si>
    <t>WessexOther CNS and intracranial tumours2006-2016</t>
  </si>
  <si>
    <t>WessexOther haematological malignancies2006-2016</t>
  </si>
  <si>
    <t>WessexOther malignant neoplasms2006-2016</t>
  </si>
  <si>
    <t>WessexOvary2006-2016</t>
  </si>
  <si>
    <t>WessexPancreas2006-2016</t>
  </si>
  <si>
    <t>WessexProstate2006-2016</t>
  </si>
  <si>
    <t>WessexSarcoma: Bone2006-2016</t>
  </si>
  <si>
    <t>WessexSarcoma: connective and soft tissue2006-2016</t>
  </si>
  <si>
    <t>WessexStomach2006-2016</t>
  </si>
  <si>
    <t>WessexTestis2006-2016</t>
  </si>
  <si>
    <t>WessexUterus2006-2016</t>
  </si>
  <si>
    <t>WessexVulva2006-2016</t>
  </si>
  <si>
    <t>West MidlandsAll Malignant Neoplasms (excl. NMSC)2006-2016</t>
  </si>
  <si>
    <t>West MidlandsBladder2006-2016</t>
  </si>
  <si>
    <t>West MidlandsBladder (in-situ)2006-2016</t>
  </si>
  <si>
    <t>West MidlandsBrain2006-2016</t>
  </si>
  <si>
    <t>West MidlandsCancer of Unknown Primary2006-2016</t>
  </si>
  <si>
    <t>West MidlandsCervix2006-2016</t>
  </si>
  <si>
    <t>West MidlandsCervix (in-situ)2006-2016</t>
  </si>
  <si>
    <t>West MidlandsColorectal2006-2016</t>
  </si>
  <si>
    <t>West MidlandsFemale breast (in-situ)2006-2016</t>
  </si>
  <si>
    <t>West MidlandsFemale breast cancer2006-2016</t>
  </si>
  <si>
    <t>West MidlandsHead and neck - Larynx2006-2016</t>
  </si>
  <si>
    <t>West MidlandsHead and Neck - non specific2006-2016</t>
  </si>
  <si>
    <t>West MidlandsHead and neck - Oral cavity2006-2016</t>
  </si>
  <si>
    <t>West MidlandsHead and neck - Oropharynx2006-2016</t>
  </si>
  <si>
    <t>West MidlandsHead and neck - Other (excl. oral cavity, oropharynx, larynx &amp; thyroid)2006-2016</t>
  </si>
  <si>
    <t>West MidlandsHead and neck - Thyroid2006-2016</t>
  </si>
  <si>
    <t>West MidlandsHodgkin lymphoma2006-2016</t>
  </si>
  <si>
    <t>West MidlandsKidney2006-2016</t>
  </si>
  <si>
    <t>West MidlandsLeukaemia: acute myeloid2006-2016</t>
  </si>
  <si>
    <t>West MidlandsLeukaemia: chronic lymphocytic2006-2016</t>
  </si>
  <si>
    <t>West MidlandsLeukaemia: other (all excluding AML and CLL)2006-2016</t>
  </si>
  <si>
    <t>West MidlandsLiver2006-2016</t>
  </si>
  <si>
    <t>West MidlandsLung2006-2016</t>
  </si>
  <si>
    <t>West MidlandsMale breast cancer2006-2016</t>
  </si>
  <si>
    <t>West MidlandsMelanoma2006-2016</t>
  </si>
  <si>
    <t>West MidlandsMeninges2006-2016</t>
  </si>
  <si>
    <t>West MidlandsMesothelioma2006-2016</t>
  </si>
  <si>
    <t>West MidlandsMultiple myeloma2006-2016</t>
  </si>
  <si>
    <t>West MidlandsNon-Hodgkin lymphoma2006-2016</t>
  </si>
  <si>
    <t>West MidlandsOesophagus2006-2016</t>
  </si>
  <si>
    <t>West MidlandsOther and unspecified urinary2006-2016</t>
  </si>
  <si>
    <t>West MidlandsOther CNS and intracranial tumours2006-2016</t>
  </si>
  <si>
    <t>West MidlandsOther haematological malignancies2006-2016</t>
  </si>
  <si>
    <t>West MidlandsOther malignant neoplasms2006-2016</t>
  </si>
  <si>
    <t>West MidlandsOvary2006-2016</t>
  </si>
  <si>
    <t>West MidlandsPancreas2006-2016</t>
  </si>
  <si>
    <t>West MidlandsProstate2006-2016</t>
  </si>
  <si>
    <t>West MidlandsSarcoma: Bone2006-2016</t>
  </si>
  <si>
    <t>West MidlandsSarcoma: connective and soft tissue2006-2016</t>
  </si>
  <si>
    <t>West MidlandsStomach2006-2016</t>
  </si>
  <si>
    <t>West MidlandsTestis2006-2016</t>
  </si>
  <si>
    <t>West MidlandsUterus2006-2016</t>
  </si>
  <si>
    <t>West MidlandsVulva2006-2016</t>
  </si>
  <si>
    <t>North West and South West LondonAll Malignant Neoplasms (excl. NMSC)2006-2016</t>
  </si>
  <si>
    <t>North West and South West LondonBladder2006-2016</t>
  </si>
  <si>
    <t>North West and South West LondonBladder (in-situ)2006-2016</t>
  </si>
  <si>
    <t>North West and South West LondonBrain2006-2016</t>
  </si>
  <si>
    <t>North West and South West LondonCancer of Unknown Primary2006-2016</t>
  </si>
  <si>
    <t>North West and South West LondonCervix2006-2016</t>
  </si>
  <si>
    <t>North West and South West LondonCervix (in-situ)2006-2016</t>
  </si>
  <si>
    <t>North West and South West LondonColorectal2006-2016</t>
  </si>
  <si>
    <t>North West and South West LondonFemale breast (in-situ)2006-2016</t>
  </si>
  <si>
    <t>North West and South West LondonFemale breast cancer2006-2016</t>
  </si>
  <si>
    <t>North West and South West LondonHead and neck - Larynx2006-2016</t>
  </si>
  <si>
    <t>North West and South West LondonHead and Neck - non specific2006-2016</t>
  </si>
  <si>
    <t>North West and South West LondonHead and neck - Oral cavity2006-2016</t>
  </si>
  <si>
    <t>North West and South West LondonHead and neck - Oropharynx2006-2016</t>
  </si>
  <si>
    <t>North West and South West LondonHead and neck - Other (excl. oral cavity, oropharynx, larynx &amp; thyroid)2006-2016</t>
  </si>
  <si>
    <t>North West and South West LondonHead and neck - Thyroid2006-2016</t>
  </si>
  <si>
    <t>North West and South West LondonHodgkin lymphoma2006-2016</t>
  </si>
  <si>
    <t>North West and South West LondonKidney2006-2016</t>
  </si>
  <si>
    <t>North West and South West LondonLeukaemia: acute myeloid2006-2016</t>
  </si>
  <si>
    <t>North West and South West LondonLeukaemia: chronic lymphocytic2006-2016</t>
  </si>
  <si>
    <t>North West and South West LondonLeukaemia: other (all excluding AML and CLL)2006-2016</t>
  </si>
  <si>
    <t>North West and South West LondonLiver2006-2016</t>
  </si>
  <si>
    <t>North West and South West LondonLung2006-2016</t>
  </si>
  <si>
    <t>North West and South West LondonMale breast cancer2006-2016</t>
  </si>
  <si>
    <t>North West and South West LondonMelanoma2006-2016</t>
  </si>
  <si>
    <t>North West and South West LondonMeninges2006-2016</t>
  </si>
  <si>
    <t>North West and South West LondonMesothelioma2006-2016</t>
  </si>
  <si>
    <t>North West and South West LondonMultiple myeloma2006-2016</t>
  </si>
  <si>
    <t>North West and South West LondonNon-Hodgkin lymphoma2006-2016</t>
  </si>
  <si>
    <t>North West and South West LondonOesophagus2006-2016</t>
  </si>
  <si>
    <t>North West and South West LondonOther and unspecified urinary2006-2016</t>
  </si>
  <si>
    <t>North West and South West LondonOther CNS and intracranial tumours2006-2016</t>
  </si>
  <si>
    <t>North West and South West LondonOther haematological malignancies2006-2016</t>
  </si>
  <si>
    <t>North West and South West LondonOther malignant neoplasms2006-2016</t>
  </si>
  <si>
    <t>North West and South West LondonOvary2006-2016</t>
  </si>
  <si>
    <t>North West and South West LondonPancreas2006-2016</t>
  </si>
  <si>
    <t>North West and South West LondonProstate2006-2016</t>
  </si>
  <si>
    <t>North West and South West LondonSarcoma: Bone2006-2016</t>
  </si>
  <si>
    <t>North West and South West LondonSarcoma: connective and soft tissue2006-2016</t>
  </si>
  <si>
    <t>North West and South West LondonStomach2006-2016</t>
  </si>
  <si>
    <t>North West and South West LondonTestis2006-2016</t>
  </si>
  <si>
    <t>North West and South West LondonUterus2006-2016</t>
  </si>
  <si>
    <t>North West and South West LondonVulva2006-2016</t>
  </si>
  <si>
    <t>Greater ManchesterAll Malignant Neoplasms (excl. NMSC)2006-2016</t>
  </si>
  <si>
    <t>Greater ManchesterBladder2006-2016</t>
  </si>
  <si>
    <t>Greater ManchesterBladder (in-situ)2006-2016</t>
  </si>
  <si>
    <t>Greater ManchesterBrain2006-2016</t>
  </si>
  <si>
    <t>Greater ManchesterCancer of Unknown Primary2006-2016</t>
  </si>
  <si>
    <t>Greater ManchesterCervix2006-2016</t>
  </si>
  <si>
    <t>Greater ManchesterCervix (in-situ)2006-2016</t>
  </si>
  <si>
    <t>Greater ManchesterColorectal2006-2016</t>
  </si>
  <si>
    <t>Greater ManchesterFemale breast (in-situ)2006-2016</t>
  </si>
  <si>
    <t>Greater ManchesterFemale breast cancer2006-2016</t>
  </si>
  <si>
    <t>Greater ManchesterHead and neck - Larynx2006-2016</t>
  </si>
  <si>
    <t>Greater ManchesterHead and Neck - non specific2006-2016</t>
  </si>
  <si>
    <t>Greater ManchesterHead and neck - Oral cavity2006-2016</t>
  </si>
  <si>
    <t>Greater ManchesterHead and neck - Oropharynx2006-2016</t>
  </si>
  <si>
    <t>Greater ManchesterHead and neck - Other (excl. oral cavity, oropharynx, larynx &amp; thyroid)2006-2016</t>
  </si>
  <si>
    <t>Greater ManchesterHead and neck - Thyroid2006-2016</t>
  </si>
  <si>
    <t>Greater ManchesterHodgkin lymphoma2006-2016</t>
  </si>
  <si>
    <t>Greater ManchesterKidney2006-2016</t>
  </si>
  <si>
    <t>Greater ManchesterLeukaemia: acute myeloid2006-2016</t>
  </si>
  <si>
    <t>Greater ManchesterLeukaemia: chronic lymphocytic2006-2016</t>
  </si>
  <si>
    <t>Greater ManchesterLeukaemia: other (all excluding AML and CLL)2006-2016</t>
  </si>
  <si>
    <t>Greater ManchesterLiver2006-2016</t>
  </si>
  <si>
    <t>Greater ManchesterLung2006-2016</t>
  </si>
  <si>
    <t>Greater ManchesterMale breast cancer2006-2016</t>
  </si>
  <si>
    <t>Greater ManchesterMelanoma2006-2016</t>
  </si>
  <si>
    <t>Greater ManchesterMeninges2006-2016</t>
  </si>
  <si>
    <t>Greater ManchesterMesothelioma2006-2016</t>
  </si>
  <si>
    <t>Greater ManchesterMultiple myeloma2006-2016</t>
  </si>
  <si>
    <t>Greater ManchesterNon-Hodgkin lymphoma2006-2016</t>
  </si>
  <si>
    <t>Greater ManchesterOesophagus2006-2016</t>
  </si>
  <si>
    <t>Greater ManchesterOther and unspecified urinary2006-2016</t>
  </si>
  <si>
    <t>Greater ManchesterOther CNS and intracranial tumours2006-2016</t>
  </si>
  <si>
    <t>Greater ManchesterOther haematological malignancies2006-2016</t>
  </si>
  <si>
    <t>Greater ManchesterOther malignant neoplasms2006-2016</t>
  </si>
  <si>
    <t>Greater ManchesterOvary2006-2016</t>
  </si>
  <si>
    <t>Greater ManchesterPancreas2006-2016</t>
  </si>
  <si>
    <t>Greater ManchesterProstate2006-2016</t>
  </si>
  <si>
    <t>Greater ManchesterSarcoma: Bone2006-2016</t>
  </si>
  <si>
    <t>Greater ManchesterSarcoma: connective and soft tissue2006-2016</t>
  </si>
  <si>
    <t>Greater ManchesterStomach2006-2016</t>
  </si>
  <si>
    <t>Greater ManchesterTestis2006-2016</t>
  </si>
  <si>
    <t>Greater ManchesterUterus2006-2016</t>
  </si>
  <si>
    <t>Greater ManchesterVulva2006-2016</t>
  </si>
  <si>
    <t>West Yorkshire and HarrogateAll Malignant Neoplasms (excl. NMSC)2006-2016</t>
  </si>
  <si>
    <t>West Yorkshire and HarrogateBladder2006-2016</t>
  </si>
  <si>
    <t>West Yorkshire and HarrogateBladder (in-situ)2006-2016</t>
  </si>
  <si>
    <t>West Yorkshire and HarrogateBrain2006-2016</t>
  </si>
  <si>
    <t>West Yorkshire and HarrogateCancer of Unknown Primary2006-2016</t>
  </si>
  <si>
    <t>West Yorkshire and HarrogateCervix2006-2016</t>
  </si>
  <si>
    <t>West Yorkshire and HarrogateCervix (in-situ)2006-2016</t>
  </si>
  <si>
    <t>West Yorkshire and HarrogateColorectal2006-2016</t>
  </si>
  <si>
    <t>West Yorkshire and HarrogateFemale breast (in-situ)2006-2016</t>
  </si>
  <si>
    <t>West Yorkshire and HarrogateFemale breast cancer2006-2016</t>
  </si>
  <si>
    <t>West Yorkshire and HarrogateHead and neck - Larynx2006-2016</t>
  </si>
  <si>
    <t>West Yorkshire and HarrogateHead and Neck - non specific2006-2016</t>
  </si>
  <si>
    <t>West Yorkshire and HarrogateHead and neck - Oral cavity2006-2016</t>
  </si>
  <si>
    <t>West Yorkshire and HarrogateHead and neck - Oropharynx2006-2016</t>
  </si>
  <si>
    <t>West Yorkshire and HarrogateHead and neck - Other (excl. oral cavity, oropharynx, larynx &amp; thyroid)2006-2016</t>
  </si>
  <si>
    <t>West Yorkshire and HarrogateHead and neck - Thyroid2006-2016</t>
  </si>
  <si>
    <t>West Yorkshire and HarrogateHodgkin lymphoma2006-2016</t>
  </si>
  <si>
    <t>West Yorkshire and HarrogateKidney2006-2016</t>
  </si>
  <si>
    <t>West Yorkshire and HarrogateLeukaemia: acute myeloid2006-2016</t>
  </si>
  <si>
    <t>West Yorkshire and HarrogateLeukaemia: chronic lymphocytic2006-2016</t>
  </si>
  <si>
    <t>West Yorkshire and HarrogateLeukaemia: other (all excluding AML and CLL)2006-2016</t>
  </si>
  <si>
    <t>West Yorkshire and HarrogateLiver2006-2016</t>
  </si>
  <si>
    <t>West Yorkshire and HarrogateLung2006-2016</t>
  </si>
  <si>
    <t>West Yorkshire and HarrogateMale breast cancer2006-2016</t>
  </si>
  <si>
    <t>West Yorkshire and HarrogateMelanoma2006-2016</t>
  </si>
  <si>
    <t>West Yorkshire and HarrogateMeninges2006-2016</t>
  </si>
  <si>
    <t>West Yorkshire and HarrogateMesothelioma2006-2016</t>
  </si>
  <si>
    <t>West Yorkshire and HarrogateMultiple myeloma2006-2016</t>
  </si>
  <si>
    <t>West Yorkshire and HarrogateNon-Hodgkin lymphoma2006-2016</t>
  </si>
  <si>
    <t>West Yorkshire and HarrogateOesophagus2006-2016</t>
  </si>
  <si>
    <t>West Yorkshire and HarrogateOther and unspecified urinary2006-2016</t>
  </si>
  <si>
    <t>West Yorkshire and HarrogateOther CNS and intracranial tumours2006-2016</t>
  </si>
  <si>
    <t>West Yorkshire and HarrogateOther haematological malignancies2006-2016</t>
  </si>
  <si>
    <t>West Yorkshire and HarrogateOther malignant neoplasms2006-2016</t>
  </si>
  <si>
    <t>West Yorkshire and HarrogateOvary2006-2016</t>
  </si>
  <si>
    <t>West Yorkshire and HarrogatePancreas2006-2016</t>
  </si>
  <si>
    <t>West Yorkshire and HarrogateProstate2006-2016</t>
  </si>
  <si>
    <t>West Yorkshire and HarrogateSarcoma: Bone2006-2016</t>
  </si>
  <si>
    <t>West Yorkshire and HarrogateSarcoma: connective and soft tissue2006-2016</t>
  </si>
  <si>
    <t>West Yorkshire and HarrogateStomach2006-2016</t>
  </si>
  <si>
    <t>West Yorkshire and HarrogateTestis2006-2016</t>
  </si>
  <si>
    <t>West Yorkshire and HarrogateUterus2006-2016</t>
  </si>
  <si>
    <t>West Yorkshire and HarrogateVulva2006-2016</t>
  </si>
  <si>
    <t>North Central and North East LondonAll Malignant Neoplasms (excl. NMSC)2006-2016</t>
  </si>
  <si>
    <t>North Central and North East LondonBladder2006-2016</t>
  </si>
  <si>
    <t>North Central and North East LondonBladder (in-situ)2006-2016</t>
  </si>
  <si>
    <t>North Central and North East LondonBrain2006-2016</t>
  </si>
  <si>
    <t>North Central and North East LondonCancer of Unknown Primary2006-2016</t>
  </si>
  <si>
    <t>North Central and North East LondonCervix2006-2016</t>
  </si>
  <si>
    <t>North Central and North East LondonCervix (in-situ)2006-2016</t>
  </si>
  <si>
    <t>North Central and North East LondonColorectal2006-2016</t>
  </si>
  <si>
    <t>North Central and North East LondonFemale breast (in-situ)2006-2016</t>
  </si>
  <si>
    <t>North Central and North East LondonFemale breast cancer2006-2016</t>
  </si>
  <si>
    <t>North Central and North East LondonHead and neck - Larynx2006-2016</t>
  </si>
  <si>
    <t>North Central and North East LondonHead and Neck - non specific2006-2016</t>
  </si>
  <si>
    <t>North Central and North East LondonHead and neck - Oral cavity2006-2016</t>
  </si>
  <si>
    <t>North Central and North East LondonHead and neck - Oropharynx2006-2016</t>
  </si>
  <si>
    <t>North Central and North East LondonHead and neck - Other (excl. oral cavity, oropharynx, larynx &amp; thyroid)2006-2016</t>
  </si>
  <si>
    <t>North Central and North East LondonHead and neck - Thyroid2006-2016</t>
  </si>
  <si>
    <t>North Central and North East LondonHodgkin lymphoma2006-2016</t>
  </si>
  <si>
    <t>North Central and North East LondonKidney2006-2016</t>
  </si>
  <si>
    <t>North Central and North East LondonLeukaemia: acute myeloid2006-2016</t>
  </si>
  <si>
    <t>North Central and North East LondonLeukaemia: chronic lymphocytic2006-2016</t>
  </si>
  <si>
    <t>North Central and North East LondonLeukaemia: other (all excluding AML and CLL)2006-2016</t>
  </si>
  <si>
    <t>North Central and North East LondonLiver2006-2016</t>
  </si>
  <si>
    <t>North Central and North East LondonLung2006-2016</t>
  </si>
  <si>
    <t>North Central and North East LondonMale breast cancer2006-2016</t>
  </si>
  <si>
    <t>North Central and North East LondonMelanoma2006-2016</t>
  </si>
  <si>
    <t>North Central and North East LondonMeninges2006-2016</t>
  </si>
  <si>
    <t>North Central and North East LondonMesothelioma2006-2016</t>
  </si>
  <si>
    <t>North Central and North East LondonMultiple myeloma2006-2016</t>
  </si>
  <si>
    <t>North Central and North East LondonNon-Hodgkin lymphoma2006-2016</t>
  </si>
  <si>
    <t>North Central and North East LondonOesophagus2006-2016</t>
  </si>
  <si>
    <t>North Central and North East LondonOther and unspecified urinary2006-2016</t>
  </si>
  <si>
    <t>North Central and North East LondonOther CNS and intracranial tumours2006-2016</t>
  </si>
  <si>
    <t>North Central and North East LondonOther haematological malignancies2006-2016</t>
  </si>
  <si>
    <t>North Central and North East LondonOther malignant neoplasms2006-2016</t>
  </si>
  <si>
    <t>North Central and North East LondonOvary2006-2016</t>
  </si>
  <si>
    <t>North Central and North East LondonPancreas2006-2016</t>
  </si>
  <si>
    <t>North Central and North East LondonProstate2006-2016</t>
  </si>
  <si>
    <t>North Central and North East LondonSarcoma: Bone2006-2016</t>
  </si>
  <si>
    <t>North Central and North East LondonSarcoma: connective and soft tissue2006-2016</t>
  </si>
  <si>
    <t>North Central and North East LondonStomach2006-2016</t>
  </si>
  <si>
    <t>North Central and North East LondonTestis2006-2016</t>
  </si>
  <si>
    <t>North Central and North East LondonUterus2006-2016</t>
  </si>
  <si>
    <t>North Central and North East LondonVulva2006-2016</t>
  </si>
  <si>
    <t>EnglandAll Malignant Neoplasms (excl. NMSC)2006-2016</t>
  </si>
  <si>
    <t>EnglandBladder2006-2016</t>
  </si>
  <si>
    <t>EnglandBladder (in-situ)2006-2016</t>
  </si>
  <si>
    <t>EnglandBrain2006-2016</t>
  </si>
  <si>
    <t>EnglandCancer of Unknown Primary2006-2016</t>
  </si>
  <si>
    <t>EnglandCervix2006-2016</t>
  </si>
  <si>
    <t>EnglandCervix (in-situ)2006-2016</t>
  </si>
  <si>
    <t>EnglandColorectal2006-2016</t>
  </si>
  <si>
    <t>EnglandFemale breast (in-situ)2006-2016</t>
  </si>
  <si>
    <t>EnglandFemale breast cancer2006-2016</t>
  </si>
  <si>
    <t>EnglandHead and neck - Larynx2006-2016</t>
  </si>
  <si>
    <t>EnglandHead and Neck - non specific2006-2016</t>
  </si>
  <si>
    <t>EnglandHead and neck - Oral cavity2006-2016</t>
  </si>
  <si>
    <t>EnglandHead and neck - Oropharynx2006-2016</t>
  </si>
  <si>
    <t>EnglandHead and neck - Other (excl. oral cavity, oropharynx, larynx &amp; thyroid)2006-2016</t>
  </si>
  <si>
    <t>EnglandHead and neck - Thyroid2006-2016</t>
  </si>
  <si>
    <t>EnglandHodgkin lymphoma2006-2016</t>
  </si>
  <si>
    <t>EnglandKidney2006-2016</t>
  </si>
  <si>
    <t>EnglandLeukaemia: acute myeloid2006-2016</t>
  </si>
  <si>
    <t>EnglandLeukaemia: chronic lymphocytic2006-2016</t>
  </si>
  <si>
    <t>EnglandLeukaemia: other (all excluding AML and CLL)2006-2016</t>
  </si>
  <si>
    <t>EnglandLiver2006-2016</t>
  </si>
  <si>
    <t>EnglandLung2006-2016</t>
  </si>
  <si>
    <t>EnglandMale breast cancer2006-2016</t>
  </si>
  <si>
    <t>EnglandMelanoma2006-2016</t>
  </si>
  <si>
    <t>EnglandMeninges2006-2016</t>
  </si>
  <si>
    <t>EnglandMesothelioma2006-2016</t>
  </si>
  <si>
    <t>EnglandMultiple myeloma2006-2016</t>
  </si>
  <si>
    <t>EnglandNon-Hodgkin lymphoma2006-2016</t>
  </si>
  <si>
    <t>EnglandOesophagus2006-2016</t>
  </si>
  <si>
    <t>EnglandOther and unspecified urinary2006-2016</t>
  </si>
  <si>
    <t>EnglandOther CNS and intracranial tumours2006-2016</t>
  </si>
  <si>
    <t>EnglandOther haematological malignancies2006-2016</t>
  </si>
  <si>
    <t>EnglandOther malignant neoplasms2006-2016</t>
  </si>
  <si>
    <t>EnglandOvary2006-2016</t>
  </si>
  <si>
    <t>EnglandPancreas2006-2016</t>
  </si>
  <si>
    <t>EnglandProstate2006-2016</t>
  </si>
  <si>
    <t>EnglandSarcoma: Bone2006-2016</t>
  </si>
  <si>
    <t>EnglandSarcoma: connective and soft tissue2006-2016</t>
  </si>
  <si>
    <t>EnglandStomach2006-2016</t>
  </si>
  <si>
    <t>EnglandTestis2006-2016</t>
  </si>
  <si>
    <t>EnglandUterus2006-2016</t>
  </si>
  <si>
    <t>EnglandVulva2006-2016</t>
  </si>
  <si>
    <t>Cheshire and MerseysideAll Malignant Neoplasms (excl. NMSC)2006</t>
  </si>
  <si>
    <t>Cheshire and MerseysideBladder2006</t>
  </si>
  <si>
    <t>Cheshire and MerseysideCancer of Unknown Primary2006</t>
  </si>
  <si>
    <t>Cheshire and MerseysideCervix (in-situ)2006</t>
  </si>
  <si>
    <t>Cheshire and MerseysideColorectal2006</t>
  </si>
  <si>
    <t>Cheshire and MerseysideFemale breast cancer2006</t>
  </si>
  <si>
    <t>Cheshire and MerseysideKidney2006</t>
  </si>
  <si>
    <t>Cheshire and MerseysideLung2006</t>
  </si>
  <si>
    <t>Cheshire and MerseysideMelanoma2006</t>
  </si>
  <si>
    <t>Cheshire and MerseysideNon-Hodgkin lymphoma2006</t>
  </si>
  <si>
    <t>Cheshire and MerseysideOesophagus2006</t>
  </si>
  <si>
    <t>Cheshire and MerseysidePancreas2006</t>
  </si>
  <si>
    <t>Cheshire and MerseysideProstate2006</t>
  </si>
  <si>
    <t>Cheshire and MerseysideUterus2006</t>
  </si>
  <si>
    <t>East MidlandsAll Malignant Neoplasms (excl. NMSC)2006</t>
  </si>
  <si>
    <t>East MidlandsBladder2006</t>
  </si>
  <si>
    <t>East MidlandsCancer of Unknown Primary2006</t>
  </si>
  <si>
    <t>East MidlandsCervix (in-situ)2006</t>
  </si>
  <si>
    <t>East MidlandsColorectal2006</t>
  </si>
  <si>
    <t>East MidlandsFemale breast cancer2006</t>
  </si>
  <si>
    <t>East MidlandsKidney2006</t>
  </si>
  <si>
    <t>East MidlandsLung2006</t>
  </si>
  <si>
    <t>East MidlandsMelanoma2006</t>
  </si>
  <si>
    <t>East MidlandsNon-Hodgkin lymphoma2006</t>
  </si>
  <si>
    <t>East MidlandsOesophagus2006</t>
  </si>
  <si>
    <t>East MidlandsPancreas2006</t>
  </si>
  <si>
    <t>East MidlandsProstate2006</t>
  </si>
  <si>
    <t>East MidlandsUterus2006</t>
  </si>
  <si>
    <t>East of EnglandAll Malignant Neoplasms (excl. NMSC)2006</t>
  </si>
  <si>
    <t>East of EnglandBladder2006</t>
  </si>
  <si>
    <t>East of EnglandCancer of Unknown Primary2006</t>
  </si>
  <si>
    <t>East of EnglandCervix (in-situ)2006</t>
  </si>
  <si>
    <t>East of EnglandColorectal2006</t>
  </si>
  <si>
    <t>East of EnglandFemale breast cancer2006</t>
  </si>
  <si>
    <t>East of EnglandKidney2006</t>
  </si>
  <si>
    <t>East of EnglandLung2006</t>
  </si>
  <si>
    <t>East of EnglandMelanoma2006</t>
  </si>
  <si>
    <t>East of EnglandNon-Hodgkin lymphoma2006</t>
  </si>
  <si>
    <t>East of EnglandOesophagus2006</t>
  </si>
  <si>
    <t>East of EnglandPancreas2006</t>
  </si>
  <si>
    <t>East of EnglandProstate2006</t>
  </si>
  <si>
    <t>East of EnglandUterus2006</t>
  </si>
  <si>
    <t>Humber, Coast and ValeAll Malignant Neoplasms (excl. NMSC)2006</t>
  </si>
  <si>
    <t>Humber, Coast and ValeBladder2006</t>
  </si>
  <si>
    <t>Humber, Coast and ValeCancer of Unknown Primary2006</t>
  </si>
  <si>
    <t>Humber, Coast and ValeCervix (in-situ)2006</t>
  </si>
  <si>
    <t>Humber, Coast and ValeColorectal2006</t>
  </si>
  <si>
    <t>Humber, Coast and ValeFemale breast cancer2006</t>
  </si>
  <si>
    <t>Humber, Coast and ValeKidney2006</t>
  </si>
  <si>
    <t>Humber, Coast and ValeLung2006</t>
  </si>
  <si>
    <t>Humber, Coast and ValeMelanoma2006</t>
  </si>
  <si>
    <t>Humber, Coast and ValeNon-Hodgkin lymphoma2006</t>
  </si>
  <si>
    <t>Humber, Coast and ValeOesophagus2006</t>
  </si>
  <si>
    <t>Humber, Coast and ValePancreas2006</t>
  </si>
  <si>
    <t>Humber, Coast and ValeProstate2006</t>
  </si>
  <si>
    <t>Humber, Coast and ValeUterus2006</t>
  </si>
  <si>
    <t>Kent and MedwayAll Malignant Neoplasms (excl. NMSC)2006</t>
  </si>
  <si>
    <t>Kent and MedwayBladder2006</t>
  </si>
  <si>
    <t>Kent and MedwayCancer of Unknown Primary2006</t>
  </si>
  <si>
    <t>Kent and MedwayCervix (in-situ)2006</t>
  </si>
  <si>
    <t>Kent and MedwayColorectal2006</t>
  </si>
  <si>
    <t>Kent and MedwayFemale breast cancer2006</t>
  </si>
  <si>
    <t>Kent and MedwayKidney2006</t>
  </si>
  <si>
    <t>Kent and MedwayLung2006</t>
  </si>
  <si>
    <t>Kent and MedwayMelanoma2006</t>
  </si>
  <si>
    <t>Kent and MedwayNon-Hodgkin lymphoma2006</t>
  </si>
  <si>
    <t>Kent and MedwayOesophagus2006</t>
  </si>
  <si>
    <t>Kent and MedwayPancreas2006</t>
  </si>
  <si>
    <t>Kent and MedwayProstate2006</t>
  </si>
  <si>
    <t>Kent and MedwayUterus2006</t>
  </si>
  <si>
    <t>Lancashire and South CumbriaAll Malignant Neoplasms (excl. NMSC)2006</t>
  </si>
  <si>
    <t>Lancashire and South CumbriaBladder2006</t>
  </si>
  <si>
    <t>Lancashire and South CumbriaCancer of Unknown Primary2006</t>
  </si>
  <si>
    <t>Lancashire and South CumbriaCervix (in-situ)2006</t>
  </si>
  <si>
    <t>Lancashire and South CumbriaColorectal2006</t>
  </si>
  <si>
    <t>Lancashire and South CumbriaFemale breast cancer2006</t>
  </si>
  <si>
    <t>Lancashire and South CumbriaKidney2006</t>
  </si>
  <si>
    <t>Lancashire and South CumbriaLung2006</t>
  </si>
  <si>
    <t>Lancashire and South CumbriaMelanoma2006</t>
  </si>
  <si>
    <t>Lancashire and South CumbriaNon-Hodgkin lymphoma2006</t>
  </si>
  <si>
    <t>Lancashire and South CumbriaOesophagus2006</t>
  </si>
  <si>
    <t>Lancashire and South CumbriaPancreas2006</t>
  </si>
  <si>
    <t>Lancashire and South CumbriaProstate2006</t>
  </si>
  <si>
    <t>Lancashire and South CumbriaUterus2006</t>
  </si>
  <si>
    <t>North East and CumbriaAll Malignant Neoplasms (excl. NMSC)2006</t>
  </si>
  <si>
    <t>North East and CumbriaBladder2006</t>
  </si>
  <si>
    <t>North East and CumbriaCancer of Unknown Primary2006</t>
  </si>
  <si>
    <t>North East and CumbriaCervix (in-situ)2006</t>
  </si>
  <si>
    <t>North East and CumbriaColorectal2006</t>
  </si>
  <si>
    <t>North East and CumbriaFemale breast cancer2006</t>
  </si>
  <si>
    <t>North East and CumbriaKidney2006</t>
  </si>
  <si>
    <t>North East and CumbriaLung2006</t>
  </si>
  <si>
    <t>North East and CumbriaMelanoma2006</t>
  </si>
  <si>
    <t>North East and CumbriaNon-Hodgkin lymphoma2006</t>
  </si>
  <si>
    <t>North East and CumbriaOesophagus2006</t>
  </si>
  <si>
    <t>North East and CumbriaPancreas2006</t>
  </si>
  <si>
    <t>North East and CumbriaProstate2006</t>
  </si>
  <si>
    <t>North East and CumbriaUterus2006</t>
  </si>
  <si>
    <t>PeninsulaAll Malignant Neoplasms (excl. NMSC)2006</t>
  </si>
  <si>
    <t>PeninsulaBladder2006</t>
  </si>
  <si>
    <t>PeninsulaCancer of Unknown Primary2006</t>
  </si>
  <si>
    <t>PeninsulaCervix (in-situ)2006</t>
  </si>
  <si>
    <t>PeninsulaColorectal2006</t>
  </si>
  <si>
    <t>PeninsulaFemale breast cancer2006</t>
  </si>
  <si>
    <t>PeninsulaKidney2006</t>
  </si>
  <si>
    <t>PeninsulaLung2006</t>
  </si>
  <si>
    <t>PeninsulaMelanoma2006</t>
  </si>
  <si>
    <t>PeninsulaNon-Hodgkin lymphoma2006</t>
  </si>
  <si>
    <t>PeninsulaOesophagus2006</t>
  </si>
  <si>
    <t>PeninsulaPancreas2006</t>
  </si>
  <si>
    <t>PeninsulaProstate2006</t>
  </si>
  <si>
    <t>PeninsulaUterus2006</t>
  </si>
  <si>
    <t>Somerset, Wiltshire, Avon and GloucestershireAll Malignant Neoplasms (excl. NMSC)2006</t>
  </si>
  <si>
    <t>Somerset, Wiltshire, Avon and GloucestershireBladder2006</t>
  </si>
  <si>
    <t>Somerset, Wiltshire, Avon and GloucestershireCancer of Unknown Primary2006</t>
  </si>
  <si>
    <t>Somerset, Wiltshire, Avon and GloucestershireCervix (in-situ)2006</t>
  </si>
  <si>
    <t>Somerset, Wiltshire, Avon and GloucestershireColorectal2006</t>
  </si>
  <si>
    <t>Somerset, Wiltshire, Avon and GloucestershireFemale breast cancer2006</t>
  </si>
  <si>
    <t>Somerset, Wiltshire, Avon and GloucestershireKidney2006</t>
  </si>
  <si>
    <t>Somerset, Wiltshire, Avon and GloucestershireLung2006</t>
  </si>
  <si>
    <t>Somerset, Wiltshire, Avon and GloucestershireMelanoma2006</t>
  </si>
  <si>
    <t>Somerset, Wiltshire, Avon and GloucestershireNon-Hodgkin lymphoma2006</t>
  </si>
  <si>
    <t>Somerset, Wiltshire, Avon and GloucestershireOesophagus2006</t>
  </si>
  <si>
    <t>Somerset, Wiltshire, Avon and GloucestershirePancreas2006</t>
  </si>
  <si>
    <t>Somerset, Wiltshire, Avon and GloucestershireProstate2006</t>
  </si>
  <si>
    <t>Somerset, Wiltshire, Avon and GloucestershireUterus2006</t>
  </si>
  <si>
    <t>South East LondonAll Malignant Neoplasms (excl. NMSC)2006</t>
  </si>
  <si>
    <t>South East LondonBladder2006</t>
  </si>
  <si>
    <t>South East LondonCancer of Unknown Primary2006</t>
  </si>
  <si>
    <t>South East LondonCervix (in-situ)2006</t>
  </si>
  <si>
    <t>South East LondonColorectal2006</t>
  </si>
  <si>
    <t>South East LondonFemale breast cancer2006</t>
  </si>
  <si>
    <t>South East LondonKidney2006</t>
  </si>
  <si>
    <t>South East LondonLung2006</t>
  </si>
  <si>
    <t>South East LondonMelanoma2006</t>
  </si>
  <si>
    <t>South East LondonNon-Hodgkin lymphoma2006</t>
  </si>
  <si>
    <t>South East LondonOesophagus2006</t>
  </si>
  <si>
    <t>South East LondonPancreas2006</t>
  </si>
  <si>
    <t>South East LondonProstate2006</t>
  </si>
  <si>
    <t>South East LondonUterus2006</t>
  </si>
  <si>
    <t>South Yorkshire, Bassetlaw, North Derbyshire and HardwickAll Malignant Neoplasms (excl. NMSC)2006</t>
  </si>
  <si>
    <t>South Yorkshire, Bassetlaw, North Derbyshire and HardwickBladder2006</t>
  </si>
  <si>
    <t>South Yorkshire, Bassetlaw, North Derbyshire and HardwickCancer of Unknown Primary2006</t>
  </si>
  <si>
    <t>South Yorkshire, Bassetlaw, North Derbyshire and HardwickCervix (in-situ)2006</t>
  </si>
  <si>
    <t>South Yorkshire, Bassetlaw, North Derbyshire and HardwickColorectal2006</t>
  </si>
  <si>
    <t>South Yorkshire, Bassetlaw, North Derbyshire and HardwickFemale breast cancer2006</t>
  </si>
  <si>
    <t>South Yorkshire, Bassetlaw, North Derbyshire and HardwickKidney2006</t>
  </si>
  <si>
    <t>South Yorkshire, Bassetlaw, North Derbyshire and HardwickLung2006</t>
  </si>
  <si>
    <t>South Yorkshire, Bassetlaw, North Derbyshire and HardwickMelanoma2006</t>
  </si>
  <si>
    <t>South Yorkshire, Bassetlaw, North Derbyshire and HardwickNon-Hodgkin lymphoma2006</t>
  </si>
  <si>
    <t>South Yorkshire, Bassetlaw, North Derbyshire and HardwickOesophagus2006</t>
  </si>
  <si>
    <t>South Yorkshire, Bassetlaw, North Derbyshire and HardwickPancreas2006</t>
  </si>
  <si>
    <t>South Yorkshire, Bassetlaw, North Derbyshire and HardwickProstate2006</t>
  </si>
  <si>
    <t>South Yorkshire, Bassetlaw, North Derbyshire and HardwickUterus2006</t>
  </si>
  <si>
    <t>Surrey and SussexAll Malignant Neoplasms (excl. NMSC)2006</t>
  </si>
  <si>
    <t>Surrey and SussexBladder2006</t>
  </si>
  <si>
    <t>Surrey and SussexCancer of Unknown Primary2006</t>
  </si>
  <si>
    <t>Surrey and SussexCervix (in-situ)2006</t>
  </si>
  <si>
    <t>Surrey and SussexColorectal2006</t>
  </si>
  <si>
    <t>Surrey and SussexFemale breast cancer2006</t>
  </si>
  <si>
    <t>Surrey and SussexKidney2006</t>
  </si>
  <si>
    <t>Surrey and SussexLung2006</t>
  </si>
  <si>
    <t>Surrey and SussexMelanoma2006</t>
  </si>
  <si>
    <t>Surrey and SussexNon-Hodgkin lymphoma2006</t>
  </si>
  <si>
    <t>Surrey and SussexOesophagus2006</t>
  </si>
  <si>
    <t>Surrey and SussexPancreas2006</t>
  </si>
  <si>
    <t>Surrey and SussexProstate2006</t>
  </si>
  <si>
    <t>Surrey and SussexUterus2006</t>
  </si>
  <si>
    <t>Thames ValleyAll Malignant Neoplasms (excl. NMSC)2006</t>
  </si>
  <si>
    <t>Thames ValleyBladder2006</t>
  </si>
  <si>
    <t>Thames ValleyCancer of Unknown Primary2006</t>
  </si>
  <si>
    <t>Thames ValleyCervix (in-situ)2006</t>
  </si>
  <si>
    <t>Thames ValleyColorectal2006</t>
  </si>
  <si>
    <t>Thames ValleyFemale breast cancer2006</t>
  </si>
  <si>
    <t>Thames ValleyKidney2006</t>
  </si>
  <si>
    <t>Thames ValleyLung2006</t>
  </si>
  <si>
    <t>Thames ValleyMelanoma2006</t>
  </si>
  <si>
    <t>Thames ValleyNon-Hodgkin lymphoma2006</t>
  </si>
  <si>
    <t>Thames ValleyOesophagus2006</t>
  </si>
  <si>
    <t>Thames ValleyPancreas2006</t>
  </si>
  <si>
    <t>Thames ValleyProstate2006</t>
  </si>
  <si>
    <t>Thames ValleyUterus2006</t>
  </si>
  <si>
    <t>WessexAll Malignant Neoplasms (excl. NMSC)2006</t>
  </si>
  <si>
    <t>WessexBladder2006</t>
  </si>
  <si>
    <t>WessexCancer of Unknown Primary2006</t>
  </si>
  <si>
    <t>WessexCervix (in-situ)2006</t>
  </si>
  <si>
    <t>WessexColorectal2006</t>
  </si>
  <si>
    <t>WessexFemale breast cancer2006</t>
  </si>
  <si>
    <t>WessexKidney2006</t>
  </si>
  <si>
    <t>WessexLung2006</t>
  </si>
  <si>
    <t>WessexMelanoma2006</t>
  </si>
  <si>
    <t>WessexNon-Hodgkin lymphoma2006</t>
  </si>
  <si>
    <t>WessexOesophagus2006</t>
  </si>
  <si>
    <t>WessexPancreas2006</t>
  </si>
  <si>
    <t>WessexProstate2006</t>
  </si>
  <si>
    <t>WessexUterus2006</t>
  </si>
  <si>
    <t>West MidlandsAll Malignant Neoplasms (excl. NMSC)2006</t>
  </si>
  <si>
    <t>West MidlandsBladder2006</t>
  </si>
  <si>
    <t>West MidlandsCancer of Unknown Primary2006</t>
  </si>
  <si>
    <t>West MidlandsCervix (in-situ)2006</t>
  </si>
  <si>
    <t>West MidlandsColorectal2006</t>
  </si>
  <si>
    <t>West MidlandsFemale breast cancer2006</t>
  </si>
  <si>
    <t>West MidlandsKidney2006</t>
  </si>
  <si>
    <t>West MidlandsLung2006</t>
  </si>
  <si>
    <t>West MidlandsMelanoma2006</t>
  </si>
  <si>
    <t>West MidlandsNon-Hodgkin lymphoma2006</t>
  </si>
  <si>
    <t>West MidlandsOesophagus2006</t>
  </si>
  <si>
    <t>West MidlandsPancreas2006</t>
  </si>
  <si>
    <t>West MidlandsProstate2006</t>
  </si>
  <si>
    <t>West MidlandsUterus2006</t>
  </si>
  <si>
    <t>North West and South West LondonAll Malignant Neoplasms (excl. NMSC)2006</t>
  </si>
  <si>
    <t>North West and South West LondonBladder2006</t>
  </si>
  <si>
    <t>North West and South West LondonCancer of Unknown Primary2006</t>
  </si>
  <si>
    <t>North West and South West LondonCervix (in-situ)2006</t>
  </si>
  <si>
    <t>North West and South West LondonColorectal2006</t>
  </si>
  <si>
    <t>North West and South West LondonFemale breast cancer2006</t>
  </si>
  <si>
    <t>North West and South West LondonKidney2006</t>
  </si>
  <si>
    <t>North West and South West LondonLung2006</t>
  </si>
  <si>
    <t>North West and South West LondonMelanoma2006</t>
  </si>
  <si>
    <t>North West and South West LondonNon-Hodgkin lymphoma2006</t>
  </si>
  <si>
    <t>North West and South West LondonOesophagus2006</t>
  </si>
  <si>
    <t>North West and South West LondonPancreas2006</t>
  </si>
  <si>
    <t>North West and South West LondonProstate2006</t>
  </si>
  <si>
    <t>North West and South West LondonUterus2006</t>
  </si>
  <si>
    <t>Greater ManchesterAll Malignant Neoplasms (excl. NMSC)2006</t>
  </si>
  <si>
    <t>Greater ManchesterBladder2006</t>
  </si>
  <si>
    <t>Greater ManchesterCancer of Unknown Primary2006</t>
  </si>
  <si>
    <t>Greater ManchesterCervix (in-situ)2006</t>
  </si>
  <si>
    <t>Greater ManchesterColorectal2006</t>
  </si>
  <si>
    <t>Greater ManchesterFemale breast cancer2006</t>
  </si>
  <si>
    <t>Greater ManchesterKidney2006</t>
  </si>
  <si>
    <t>Greater ManchesterLung2006</t>
  </si>
  <si>
    <t>Greater ManchesterMelanoma2006</t>
  </si>
  <si>
    <t>Greater ManchesterNon-Hodgkin lymphoma2006</t>
  </si>
  <si>
    <t>Greater ManchesterOesophagus2006</t>
  </si>
  <si>
    <t>Greater ManchesterPancreas2006</t>
  </si>
  <si>
    <t>Greater ManchesterProstate2006</t>
  </si>
  <si>
    <t>Greater ManchesterUterus2006</t>
  </si>
  <si>
    <t>West Yorkshire and HarrogateAll Malignant Neoplasms (excl. NMSC)2006</t>
  </si>
  <si>
    <t>West Yorkshire and HarrogateBladder2006</t>
  </si>
  <si>
    <t>West Yorkshire and HarrogateCancer of Unknown Primary2006</t>
  </si>
  <si>
    <t>West Yorkshire and HarrogateCervix (in-situ)2006</t>
  </si>
  <si>
    <t>West Yorkshire and HarrogateColorectal2006</t>
  </si>
  <si>
    <t>West Yorkshire and HarrogateFemale breast cancer2006</t>
  </si>
  <si>
    <t>West Yorkshire and HarrogateKidney2006</t>
  </si>
  <si>
    <t>West Yorkshire and HarrogateLung2006</t>
  </si>
  <si>
    <t>West Yorkshire and HarrogateMelanoma2006</t>
  </si>
  <si>
    <t>West Yorkshire and HarrogateNon-Hodgkin lymphoma2006</t>
  </si>
  <si>
    <t>West Yorkshire and HarrogateOesophagus2006</t>
  </si>
  <si>
    <t>West Yorkshire and HarrogatePancreas2006</t>
  </si>
  <si>
    <t>West Yorkshire and HarrogateProstate2006</t>
  </si>
  <si>
    <t>West Yorkshire and HarrogateUterus2006</t>
  </si>
  <si>
    <t>North Central and North East LondonAll Malignant Neoplasms (excl. NMSC)2006</t>
  </si>
  <si>
    <t>North Central and North East LondonBladder2006</t>
  </si>
  <si>
    <t>North Central and North East LondonCancer of Unknown Primary2006</t>
  </si>
  <si>
    <t>North Central and North East LondonCervix (in-situ)2006</t>
  </si>
  <si>
    <t>North Central and North East LondonColorectal2006</t>
  </si>
  <si>
    <t>North Central and North East LondonFemale breast cancer2006</t>
  </si>
  <si>
    <t>North Central and North East LondonKidney2006</t>
  </si>
  <si>
    <t>North Central and North East LondonLung2006</t>
  </si>
  <si>
    <t>North Central and North East LondonMelanoma2006</t>
  </si>
  <si>
    <t>North Central and North East LondonNon-Hodgkin lymphoma2006</t>
  </si>
  <si>
    <t>North Central and North East LondonOesophagus2006</t>
  </si>
  <si>
    <t>North Central and North East LondonPancreas2006</t>
  </si>
  <si>
    <t>North Central and North East LondonProstate2006</t>
  </si>
  <si>
    <t>North Central and North East LondonUterus2006</t>
  </si>
  <si>
    <t>Cheshire and MerseysideAll Malignant Neoplasms (excl. NMSC)2007</t>
  </si>
  <si>
    <t>Cheshire and MerseysideBladder2007</t>
  </si>
  <si>
    <t>Cheshire and MerseysideCancer of Unknown Primary2007</t>
  </si>
  <si>
    <t>Cheshire and MerseysideCervix (in-situ)2007</t>
  </si>
  <si>
    <t>Cheshire and MerseysideColorectal2007</t>
  </si>
  <si>
    <t>Cheshire and MerseysideFemale breast cancer2007</t>
  </si>
  <si>
    <t>Cheshire and MerseysideKidney2007</t>
  </si>
  <si>
    <t>Cheshire and MerseysideLung2007</t>
  </si>
  <si>
    <t>Cheshire and MerseysideMelanoma2007</t>
  </si>
  <si>
    <t>Cheshire and MerseysideNon-Hodgkin lymphoma2007</t>
  </si>
  <si>
    <t>Cheshire and MerseysideOesophagus2007</t>
  </si>
  <si>
    <t>Cheshire and MerseysidePancreas2007</t>
  </si>
  <si>
    <t>Cheshire and MerseysideProstate2007</t>
  </si>
  <si>
    <t>Cheshire and MerseysideUterus2007</t>
  </si>
  <si>
    <t>East MidlandsAll Malignant Neoplasms (excl. NMSC)2007</t>
  </si>
  <si>
    <t>East MidlandsBladder2007</t>
  </si>
  <si>
    <t>East MidlandsCancer of Unknown Primary2007</t>
  </si>
  <si>
    <t>East MidlandsCervix (in-situ)2007</t>
  </si>
  <si>
    <t>East MidlandsColorectal2007</t>
  </si>
  <si>
    <t>East MidlandsFemale breast cancer2007</t>
  </si>
  <si>
    <t>East MidlandsKidney2007</t>
  </si>
  <si>
    <t>East MidlandsLung2007</t>
  </si>
  <si>
    <t>East MidlandsMelanoma2007</t>
  </si>
  <si>
    <t>East MidlandsNon-Hodgkin lymphoma2007</t>
  </si>
  <si>
    <t>East MidlandsOesophagus2007</t>
  </si>
  <si>
    <t>East MidlandsPancreas2007</t>
  </si>
  <si>
    <t>East MidlandsProstate2007</t>
  </si>
  <si>
    <t>East MidlandsUterus2007</t>
  </si>
  <si>
    <t>East of EnglandAll Malignant Neoplasms (excl. NMSC)2007</t>
  </si>
  <si>
    <t>East of EnglandBladder2007</t>
  </si>
  <si>
    <t>East of EnglandCancer of Unknown Primary2007</t>
  </si>
  <si>
    <t>East of EnglandCervix (in-situ)2007</t>
  </si>
  <si>
    <t>East of EnglandColorectal2007</t>
  </si>
  <si>
    <t>East of EnglandFemale breast cancer2007</t>
  </si>
  <si>
    <t>East of EnglandKidney2007</t>
  </si>
  <si>
    <t>East of EnglandLung2007</t>
  </si>
  <si>
    <t>East of EnglandMelanoma2007</t>
  </si>
  <si>
    <t>East of EnglandNon-Hodgkin lymphoma2007</t>
  </si>
  <si>
    <t>East of EnglandOesophagus2007</t>
  </si>
  <si>
    <t>East of EnglandPancreas2007</t>
  </si>
  <si>
    <t>East of EnglandProstate2007</t>
  </si>
  <si>
    <t>East of EnglandUterus2007</t>
  </si>
  <si>
    <t>Humber, Coast and ValeAll Malignant Neoplasms (excl. NMSC)2007</t>
  </si>
  <si>
    <t>Humber, Coast and ValeBladder2007</t>
  </si>
  <si>
    <t>Humber, Coast and ValeCancer of Unknown Primary2007</t>
  </si>
  <si>
    <t>Humber, Coast and ValeCervix (in-situ)2007</t>
  </si>
  <si>
    <t>Humber, Coast and ValeColorectal2007</t>
  </si>
  <si>
    <t>Humber, Coast and ValeFemale breast cancer2007</t>
  </si>
  <si>
    <t>Humber, Coast and ValeKidney2007</t>
  </si>
  <si>
    <t>Humber, Coast and ValeLung2007</t>
  </si>
  <si>
    <t>Humber, Coast and ValeMelanoma2007</t>
  </si>
  <si>
    <t>Humber, Coast and ValeNon-Hodgkin lymphoma2007</t>
  </si>
  <si>
    <t>Humber, Coast and ValeOesophagus2007</t>
  </si>
  <si>
    <t>Humber, Coast and ValePancreas2007</t>
  </si>
  <si>
    <t>Humber, Coast and ValeProstate2007</t>
  </si>
  <si>
    <t>Humber, Coast and ValeUterus2007</t>
  </si>
  <si>
    <t>Kent and MedwayAll Malignant Neoplasms (excl. NMSC)2007</t>
  </si>
  <si>
    <t>Kent and MedwayBladder2007</t>
  </si>
  <si>
    <t>Kent and MedwayCancer of Unknown Primary2007</t>
  </si>
  <si>
    <t>Kent and MedwayCervix (in-situ)2007</t>
  </si>
  <si>
    <t>Kent and MedwayColorectal2007</t>
  </si>
  <si>
    <t>Kent and MedwayFemale breast cancer2007</t>
  </si>
  <si>
    <t>Kent and MedwayKidney2007</t>
  </si>
  <si>
    <t>Kent and MedwayLung2007</t>
  </si>
  <si>
    <t>Kent and MedwayMelanoma2007</t>
  </si>
  <si>
    <t>Kent and MedwayNon-Hodgkin lymphoma2007</t>
  </si>
  <si>
    <t>Kent and MedwayOesophagus2007</t>
  </si>
  <si>
    <t>Kent and MedwayPancreas2007</t>
  </si>
  <si>
    <t>Kent and MedwayProstate2007</t>
  </si>
  <si>
    <t>Kent and MedwayUterus2007</t>
  </si>
  <si>
    <t>Lancashire and South CumbriaAll Malignant Neoplasms (excl. NMSC)2007</t>
  </si>
  <si>
    <t>Lancashire and South CumbriaBladder2007</t>
  </si>
  <si>
    <t>Lancashire and South CumbriaCancer of Unknown Primary2007</t>
  </si>
  <si>
    <t>Lancashire and South CumbriaCervix (in-situ)2007</t>
  </si>
  <si>
    <t>Lancashire and South CumbriaColorectal2007</t>
  </si>
  <si>
    <t>Lancashire and South CumbriaFemale breast cancer2007</t>
  </si>
  <si>
    <t>Lancashire and South CumbriaKidney2007</t>
  </si>
  <si>
    <t>Lancashire and South CumbriaLung2007</t>
  </si>
  <si>
    <t>Lancashire and South CumbriaMelanoma2007</t>
  </si>
  <si>
    <t>Lancashire and South CumbriaNon-Hodgkin lymphoma2007</t>
  </si>
  <si>
    <t>Lancashire and South CumbriaOesophagus2007</t>
  </si>
  <si>
    <t>Lancashire and South CumbriaPancreas2007</t>
  </si>
  <si>
    <t>Lancashire and South CumbriaProstate2007</t>
  </si>
  <si>
    <t>Lancashire and South CumbriaUterus2007</t>
  </si>
  <si>
    <t>North East and CumbriaAll Malignant Neoplasms (excl. NMSC)2007</t>
  </si>
  <si>
    <t>North East and CumbriaBladder2007</t>
  </si>
  <si>
    <t>North East and CumbriaCancer of Unknown Primary2007</t>
  </si>
  <si>
    <t>North East and CumbriaCervix (in-situ)2007</t>
  </si>
  <si>
    <t>North East and CumbriaColorectal2007</t>
  </si>
  <si>
    <t>North East and CumbriaFemale breast cancer2007</t>
  </si>
  <si>
    <t>North East and CumbriaKidney2007</t>
  </si>
  <si>
    <t>North East and CumbriaLung2007</t>
  </si>
  <si>
    <t>North East and CumbriaMelanoma2007</t>
  </si>
  <si>
    <t>North East and CumbriaNon-Hodgkin lymphoma2007</t>
  </si>
  <si>
    <t>North East and CumbriaOesophagus2007</t>
  </si>
  <si>
    <t>North East and CumbriaPancreas2007</t>
  </si>
  <si>
    <t>North East and CumbriaProstate2007</t>
  </si>
  <si>
    <t>North East and CumbriaUterus2007</t>
  </si>
  <si>
    <t>PeninsulaAll Malignant Neoplasms (excl. NMSC)2007</t>
  </si>
  <si>
    <t>PeninsulaBladder2007</t>
  </si>
  <si>
    <t>PeninsulaCancer of Unknown Primary2007</t>
  </si>
  <si>
    <t>PeninsulaCervix (in-situ)2007</t>
  </si>
  <si>
    <t>PeninsulaColorectal2007</t>
  </si>
  <si>
    <t>PeninsulaFemale breast cancer2007</t>
  </si>
  <si>
    <t>PeninsulaKidney2007</t>
  </si>
  <si>
    <t>PeninsulaLung2007</t>
  </si>
  <si>
    <t>PeninsulaMelanoma2007</t>
  </si>
  <si>
    <t>PeninsulaNon-Hodgkin lymphoma2007</t>
  </si>
  <si>
    <t>PeninsulaOesophagus2007</t>
  </si>
  <si>
    <t>PeninsulaPancreas2007</t>
  </si>
  <si>
    <t>PeninsulaProstate2007</t>
  </si>
  <si>
    <t>PeninsulaUterus2007</t>
  </si>
  <si>
    <t>Somerset, Wiltshire, Avon and GloucestershireAll Malignant Neoplasms (excl. NMSC)2007</t>
  </si>
  <si>
    <t>Somerset, Wiltshire, Avon and GloucestershireBladder2007</t>
  </si>
  <si>
    <t>Somerset, Wiltshire, Avon and GloucestershireCancer of Unknown Primary2007</t>
  </si>
  <si>
    <t>Somerset, Wiltshire, Avon and GloucestershireCervix (in-situ)2007</t>
  </si>
  <si>
    <t>Somerset, Wiltshire, Avon and GloucestershireColorectal2007</t>
  </si>
  <si>
    <t>Somerset, Wiltshire, Avon and GloucestershireFemale breast cancer2007</t>
  </si>
  <si>
    <t>Somerset, Wiltshire, Avon and GloucestershireKidney2007</t>
  </si>
  <si>
    <t>Somerset, Wiltshire, Avon and GloucestershireLung2007</t>
  </si>
  <si>
    <t>Somerset, Wiltshire, Avon and GloucestershireMelanoma2007</t>
  </si>
  <si>
    <t>Somerset, Wiltshire, Avon and GloucestershireNon-Hodgkin lymphoma2007</t>
  </si>
  <si>
    <t>Somerset, Wiltshire, Avon and GloucestershireOesophagus2007</t>
  </si>
  <si>
    <t>Somerset, Wiltshire, Avon and GloucestershirePancreas2007</t>
  </si>
  <si>
    <t>Somerset, Wiltshire, Avon and GloucestershireProstate2007</t>
  </si>
  <si>
    <t>Somerset, Wiltshire, Avon and GloucestershireUterus2007</t>
  </si>
  <si>
    <t>South East LondonAll Malignant Neoplasms (excl. NMSC)2007</t>
  </si>
  <si>
    <t>South East LondonBladder2007</t>
  </si>
  <si>
    <t>South East LondonCancer of Unknown Primary2007</t>
  </si>
  <si>
    <t>South East LondonCervix (in-situ)2007</t>
  </si>
  <si>
    <t>South East LondonColorectal2007</t>
  </si>
  <si>
    <t>South East LondonFemale breast cancer2007</t>
  </si>
  <si>
    <t>South East LondonKidney2007</t>
  </si>
  <si>
    <t>South East LondonLung2007</t>
  </si>
  <si>
    <t>South East LondonMelanoma2007</t>
  </si>
  <si>
    <t>South East LondonNon-Hodgkin lymphoma2007</t>
  </si>
  <si>
    <t>South East LondonOesophagus2007</t>
  </si>
  <si>
    <t>South East LondonPancreas2007</t>
  </si>
  <si>
    <t>South East LondonProstate2007</t>
  </si>
  <si>
    <t>South East LondonUterus2007</t>
  </si>
  <si>
    <t>South Yorkshire, Bassetlaw, North Derbyshire and HardwickAll Malignant Neoplasms (excl. NMSC)2007</t>
  </si>
  <si>
    <t>South Yorkshire, Bassetlaw, North Derbyshire and HardwickBladder2007</t>
  </si>
  <si>
    <t>South Yorkshire, Bassetlaw, North Derbyshire and HardwickCancer of Unknown Primary2007</t>
  </si>
  <si>
    <t>South Yorkshire, Bassetlaw, North Derbyshire and HardwickCervix (in-situ)2007</t>
  </si>
  <si>
    <t>South Yorkshire, Bassetlaw, North Derbyshire and HardwickColorectal2007</t>
  </si>
  <si>
    <t>South Yorkshire, Bassetlaw, North Derbyshire and HardwickFemale breast cancer2007</t>
  </si>
  <si>
    <t>South Yorkshire, Bassetlaw, North Derbyshire and HardwickKidney2007</t>
  </si>
  <si>
    <t>South Yorkshire, Bassetlaw, North Derbyshire and HardwickLung2007</t>
  </si>
  <si>
    <t>South Yorkshire, Bassetlaw, North Derbyshire and HardwickMelanoma2007</t>
  </si>
  <si>
    <t>South Yorkshire, Bassetlaw, North Derbyshire and HardwickNon-Hodgkin lymphoma2007</t>
  </si>
  <si>
    <t>South Yorkshire, Bassetlaw, North Derbyshire and HardwickOesophagus2007</t>
  </si>
  <si>
    <t>South Yorkshire, Bassetlaw, North Derbyshire and HardwickPancreas2007</t>
  </si>
  <si>
    <t>South Yorkshire, Bassetlaw, North Derbyshire and HardwickProstate2007</t>
  </si>
  <si>
    <t>South Yorkshire, Bassetlaw, North Derbyshire and HardwickUterus2007</t>
  </si>
  <si>
    <t>Surrey and SussexAll Malignant Neoplasms (excl. NMSC)2007</t>
  </si>
  <si>
    <t>Surrey and SussexBladder2007</t>
  </si>
  <si>
    <t>Surrey and SussexCancer of Unknown Primary2007</t>
  </si>
  <si>
    <t>Surrey and SussexCervix (in-situ)2007</t>
  </si>
  <si>
    <t>Surrey and SussexColorectal2007</t>
  </si>
  <si>
    <t>Surrey and SussexFemale breast cancer2007</t>
  </si>
  <si>
    <t>Surrey and SussexKidney2007</t>
  </si>
  <si>
    <t>Surrey and SussexLung2007</t>
  </si>
  <si>
    <t>Surrey and SussexMelanoma2007</t>
  </si>
  <si>
    <t>Surrey and SussexNon-Hodgkin lymphoma2007</t>
  </si>
  <si>
    <t>Surrey and SussexOesophagus2007</t>
  </si>
  <si>
    <t>Surrey and SussexPancreas2007</t>
  </si>
  <si>
    <t>Surrey and SussexProstate2007</t>
  </si>
  <si>
    <t>Surrey and SussexUterus2007</t>
  </si>
  <si>
    <t>Thames ValleyAll Malignant Neoplasms (excl. NMSC)2007</t>
  </si>
  <si>
    <t>Thames ValleyBladder2007</t>
  </si>
  <si>
    <t>Thames ValleyCancer of Unknown Primary2007</t>
  </si>
  <si>
    <t>Thames ValleyCervix (in-situ)2007</t>
  </si>
  <si>
    <t>Thames ValleyColorectal2007</t>
  </si>
  <si>
    <t>Thames ValleyFemale breast cancer2007</t>
  </si>
  <si>
    <t>Thames ValleyKidney2007</t>
  </si>
  <si>
    <t>Thames ValleyLung2007</t>
  </si>
  <si>
    <t>Thames ValleyMelanoma2007</t>
  </si>
  <si>
    <t>Thames ValleyNon-Hodgkin lymphoma2007</t>
  </si>
  <si>
    <t>Thames ValleyOesophagus2007</t>
  </si>
  <si>
    <t>Thames ValleyPancreas2007</t>
  </si>
  <si>
    <t>Thames ValleyProstate2007</t>
  </si>
  <si>
    <t>Thames ValleyUterus2007</t>
  </si>
  <si>
    <t>WessexAll Malignant Neoplasms (excl. NMSC)2007</t>
  </si>
  <si>
    <t>WessexBladder2007</t>
  </si>
  <si>
    <t>WessexCancer of Unknown Primary2007</t>
  </si>
  <si>
    <t>WessexCervix (in-situ)2007</t>
  </si>
  <si>
    <t>WessexColorectal2007</t>
  </si>
  <si>
    <t>WessexFemale breast cancer2007</t>
  </si>
  <si>
    <t>WessexKidney2007</t>
  </si>
  <si>
    <t>WessexLung2007</t>
  </si>
  <si>
    <t>WessexMelanoma2007</t>
  </si>
  <si>
    <t>WessexNon-Hodgkin lymphoma2007</t>
  </si>
  <si>
    <t>WessexOesophagus2007</t>
  </si>
  <si>
    <t>WessexPancreas2007</t>
  </si>
  <si>
    <t>WessexProstate2007</t>
  </si>
  <si>
    <t>WessexUterus2007</t>
  </si>
  <si>
    <t>West MidlandsAll Malignant Neoplasms (excl. NMSC)2007</t>
  </si>
  <si>
    <t>West MidlandsBladder2007</t>
  </si>
  <si>
    <t>West MidlandsCancer of Unknown Primary2007</t>
  </si>
  <si>
    <t>West MidlandsCervix (in-situ)2007</t>
  </si>
  <si>
    <t>West MidlandsColorectal2007</t>
  </si>
  <si>
    <t>West MidlandsFemale breast cancer2007</t>
  </si>
  <si>
    <t>West MidlandsKidney2007</t>
  </si>
  <si>
    <t>West MidlandsLung2007</t>
  </si>
  <si>
    <t>West MidlandsMelanoma2007</t>
  </si>
  <si>
    <t>West MidlandsNon-Hodgkin lymphoma2007</t>
  </si>
  <si>
    <t>West MidlandsOesophagus2007</t>
  </si>
  <si>
    <t>West MidlandsPancreas2007</t>
  </si>
  <si>
    <t>West MidlandsProstate2007</t>
  </si>
  <si>
    <t>West MidlandsUterus2007</t>
  </si>
  <si>
    <t>North West and South West LondonAll Malignant Neoplasms (excl. NMSC)2007</t>
  </si>
  <si>
    <t>North West and South West LondonBladder2007</t>
  </si>
  <si>
    <t>North West and South West LondonCancer of Unknown Primary2007</t>
  </si>
  <si>
    <t>North West and South West LondonCervix (in-situ)2007</t>
  </si>
  <si>
    <t>North West and South West LondonColorectal2007</t>
  </si>
  <si>
    <t>North West and South West LondonFemale breast cancer2007</t>
  </si>
  <si>
    <t>North West and South West LondonKidney2007</t>
  </si>
  <si>
    <t>North West and South West LondonLung2007</t>
  </si>
  <si>
    <t>North West and South West LondonMelanoma2007</t>
  </si>
  <si>
    <t>North West and South West LondonNon-Hodgkin lymphoma2007</t>
  </si>
  <si>
    <t>North West and South West LondonOesophagus2007</t>
  </si>
  <si>
    <t>North West and South West LondonPancreas2007</t>
  </si>
  <si>
    <t>North West and South West LondonProstate2007</t>
  </si>
  <si>
    <t>North West and South West LondonUterus2007</t>
  </si>
  <si>
    <t>Greater ManchesterAll Malignant Neoplasms (excl. NMSC)2007</t>
  </si>
  <si>
    <t>Greater ManchesterBladder2007</t>
  </si>
  <si>
    <t>Greater ManchesterCancer of Unknown Primary2007</t>
  </si>
  <si>
    <t>Greater ManchesterCervix (in-situ)2007</t>
  </si>
  <si>
    <t>Greater ManchesterColorectal2007</t>
  </si>
  <si>
    <t>Greater ManchesterFemale breast cancer2007</t>
  </si>
  <si>
    <t>Greater ManchesterKidney2007</t>
  </si>
  <si>
    <t>Greater ManchesterLung2007</t>
  </si>
  <si>
    <t>Greater ManchesterMelanoma2007</t>
  </si>
  <si>
    <t>Greater ManchesterNon-Hodgkin lymphoma2007</t>
  </si>
  <si>
    <t>Greater ManchesterOesophagus2007</t>
  </si>
  <si>
    <t>Greater ManchesterPancreas2007</t>
  </si>
  <si>
    <t>Greater ManchesterProstate2007</t>
  </si>
  <si>
    <t>Greater ManchesterUterus2007</t>
  </si>
  <si>
    <t>West Yorkshire and HarrogateAll Malignant Neoplasms (excl. NMSC)2007</t>
  </si>
  <si>
    <t>West Yorkshire and HarrogateBladder2007</t>
  </si>
  <si>
    <t>West Yorkshire and HarrogateCancer of Unknown Primary2007</t>
  </si>
  <si>
    <t>West Yorkshire and HarrogateCervix (in-situ)2007</t>
  </si>
  <si>
    <t>West Yorkshire and HarrogateColorectal2007</t>
  </si>
  <si>
    <t>West Yorkshire and HarrogateFemale breast cancer2007</t>
  </si>
  <si>
    <t>West Yorkshire and HarrogateKidney2007</t>
  </si>
  <si>
    <t>West Yorkshire and HarrogateLung2007</t>
  </si>
  <si>
    <t>West Yorkshire and HarrogateMelanoma2007</t>
  </si>
  <si>
    <t>West Yorkshire and HarrogateNon-Hodgkin lymphoma2007</t>
  </si>
  <si>
    <t>West Yorkshire and HarrogateOesophagus2007</t>
  </si>
  <si>
    <t>West Yorkshire and HarrogatePancreas2007</t>
  </si>
  <si>
    <t>West Yorkshire and HarrogateProstate2007</t>
  </si>
  <si>
    <t>West Yorkshire and HarrogateUterus2007</t>
  </si>
  <si>
    <t>North Central and North East LondonAll Malignant Neoplasms (excl. NMSC)2007</t>
  </si>
  <si>
    <t>North Central and North East LondonBladder2007</t>
  </si>
  <si>
    <t>North Central and North East LondonCancer of Unknown Primary2007</t>
  </si>
  <si>
    <t>North Central and North East LondonCervix (in-situ)2007</t>
  </si>
  <si>
    <t>North Central and North East LondonColorectal2007</t>
  </si>
  <si>
    <t>North Central and North East LondonFemale breast cancer2007</t>
  </si>
  <si>
    <t>North Central and North East LondonKidney2007</t>
  </si>
  <si>
    <t>North Central and North East LondonLung2007</t>
  </si>
  <si>
    <t>North Central and North East LondonMelanoma2007</t>
  </si>
  <si>
    <t>North Central and North East LondonNon-Hodgkin lymphoma2007</t>
  </si>
  <si>
    <t>North Central and North East LondonOesophagus2007</t>
  </si>
  <si>
    <t>North Central and North East LondonPancreas2007</t>
  </si>
  <si>
    <t>North Central and North East LondonProstate2007</t>
  </si>
  <si>
    <t>North Central and North East LondonUterus2007</t>
  </si>
  <si>
    <t>Cheshire and MerseysideAll Malignant Neoplasms (excl. NMSC)2008</t>
  </si>
  <si>
    <t>Cheshire and MerseysideBladder2008</t>
  </si>
  <si>
    <t>Cheshire and MerseysideCancer of Unknown Primary2008</t>
  </si>
  <si>
    <t>Cheshire and MerseysideCervix (in-situ)2008</t>
  </si>
  <si>
    <t>Cheshire and MerseysideColorectal2008</t>
  </si>
  <si>
    <t>Cheshire and MerseysideFemale breast cancer2008</t>
  </si>
  <si>
    <t>Cheshire and MerseysideKidney2008</t>
  </si>
  <si>
    <t>Cheshire and MerseysideLung2008</t>
  </si>
  <si>
    <t>Cheshire and MerseysideMelanoma2008</t>
  </si>
  <si>
    <t>Cheshire and MerseysideNon-Hodgkin lymphoma2008</t>
  </si>
  <si>
    <t>Cheshire and MerseysideOesophagus2008</t>
  </si>
  <si>
    <t>Cheshire and MerseysidePancreas2008</t>
  </si>
  <si>
    <t>Cheshire and MerseysideProstate2008</t>
  </si>
  <si>
    <t>Cheshire and MerseysideUterus2008</t>
  </si>
  <si>
    <t>East MidlandsAll Malignant Neoplasms (excl. NMSC)2008</t>
  </si>
  <si>
    <t>East MidlandsBladder2008</t>
  </si>
  <si>
    <t>East MidlandsCancer of Unknown Primary2008</t>
  </si>
  <si>
    <t>East MidlandsCervix (in-situ)2008</t>
  </si>
  <si>
    <t>East MidlandsColorectal2008</t>
  </si>
  <si>
    <t>East MidlandsFemale breast cancer2008</t>
  </si>
  <si>
    <t>East MidlandsKidney2008</t>
  </si>
  <si>
    <t>East MidlandsLung2008</t>
  </si>
  <si>
    <t>East MidlandsMelanoma2008</t>
  </si>
  <si>
    <t>East MidlandsNon-Hodgkin lymphoma2008</t>
  </si>
  <si>
    <t>East MidlandsOesophagus2008</t>
  </si>
  <si>
    <t>East MidlandsPancreas2008</t>
  </si>
  <si>
    <t>East MidlandsProstate2008</t>
  </si>
  <si>
    <t>East MidlandsUterus2008</t>
  </si>
  <si>
    <t>East of EnglandAll Malignant Neoplasms (excl. NMSC)2008</t>
  </si>
  <si>
    <t>East of EnglandBladder2008</t>
  </si>
  <si>
    <t>East of EnglandCancer of Unknown Primary2008</t>
  </si>
  <si>
    <t>East of EnglandCervix (in-situ)2008</t>
  </si>
  <si>
    <t>East of EnglandColorectal2008</t>
  </si>
  <si>
    <t>East of EnglandFemale breast cancer2008</t>
  </si>
  <si>
    <t>East of EnglandKidney2008</t>
  </si>
  <si>
    <t>East of EnglandLung2008</t>
  </si>
  <si>
    <t>East of EnglandMelanoma2008</t>
  </si>
  <si>
    <t>East of EnglandNon-Hodgkin lymphoma2008</t>
  </si>
  <si>
    <t>East of EnglandOesophagus2008</t>
  </si>
  <si>
    <t>East of EnglandPancreas2008</t>
  </si>
  <si>
    <t>East of EnglandProstate2008</t>
  </si>
  <si>
    <t>East of EnglandUterus2008</t>
  </si>
  <si>
    <t>Humber, Coast and ValeAll Malignant Neoplasms (excl. NMSC)2008</t>
  </si>
  <si>
    <t>Humber, Coast and ValeBladder2008</t>
  </si>
  <si>
    <t>Humber, Coast and ValeCancer of Unknown Primary2008</t>
  </si>
  <si>
    <t>Humber, Coast and ValeCervix (in-situ)2008</t>
  </si>
  <si>
    <t>Humber, Coast and ValeColorectal2008</t>
  </si>
  <si>
    <t>Humber, Coast and ValeFemale breast cancer2008</t>
  </si>
  <si>
    <t>Humber, Coast and ValeKidney2008</t>
  </si>
  <si>
    <t>Humber, Coast and ValeLung2008</t>
  </si>
  <si>
    <t>Humber, Coast and ValeMelanoma2008</t>
  </si>
  <si>
    <t>Humber, Coast and ValeNon-Hodgkin lymphoma2008</t>
  </si>
  <si>
    <t>Humber, Coast and ValeOesophagus2008</t>
  </si>
  <si>
    <t>Humber, Coast and ValePancreas2008</t>
  </si>
  <si>
    <t>Humber, Coast and ValeProstate2008</t>
  </si>
  <si>
    <t>Humber, Coast and ValeUterus2008</t>
  </si>
  <si>
    <t>Kent and MedwayAll Malignant Neoplasms (excl. NMSC)2008</t>
  </si>
  <si>
    <t>Kent and MedwayBladder2008</t>
  </si>
  <si>
    <t>Kent and MedwayCancer of Unknown Primary2008</t>
  </si>
  <si>
    <t>Kent and MedwayCervix (in-situ)2008</t>
  </si>
  <si>
    <t>Kent and MedwayColorectal2008</t>
  </si>
  <si>
    <t>Kent and MedwayFemale breast cancer2008</t>
  </si>
  <si>
    <t>Kent and MedwayKidney2008</t>
  </si>
  <si>
    <t>Kent and MedwayLung2008</t>
  </si>
  <si>
    <t>Kent and MedwayMelanoma2008</t>
  </si>
  <si>
    <t>Kent and MedwayNon-Hodgkin lymphoma2008</t>
  </si>
  <si>
    <t>Kent and MedwayOesophagus2008</t>
  </si>
  <si>
    <t>Kent and MedwayPancreas2008</t>
  </si>
  <si>
    <t>Kent and MedwayProstate2008</t>
  </si>
  <si>
    <t>Kent and MedwayUterus2008</t>
  </si>
  <si>
    <t>Lancashire and South CumbriaAll Malignant Neoplasms (excl. NMSC)2008</t>
  </si>
  <si>
    <t>Lancashire and South CumbriaBladder2008</t>
  </si>
  <si>
    <t>Lancashire and South CumbriaCancer of Unknown Primary2008</t>
  </si>
  <si>
    <t>Lancashire and South CumbriaCervix (in-situ)2008</t>
  </si>
  <si>
    <t>Lancashire and South CumbriaColorectal2008</t>
  </si>
  <si>
    <t>Lancashire and South CumbriaFemale breast cancer2008</t>
  </si>
  <si>
    <t>Lancashire and South CumbriaKidney2008</t>
  </si>
  <si>
    <t>Lancashire and South CumbriaLung2008</t>
  </si>
  <si>
    <t>Lancashire and South CumbriaMelanoma2008</t>
  </si>
  <si>
    <t>Lancashire and South CumbriaNon-Hodgkin lymphoma2008</t>
  </si>
  <si>
    <t>Lancashire and South CumbriaOesophagus2008</t>
  </si>
  <si>
    <t>Lancashire and South CumbriaPancreas2008</t>
  </si>
  <si>
    <t>Lancashire and South CumbriaProstate2008</t>
  </si>
  <si>
    <t>Lancashire and South CumbriaUterus2008</t>
  </si>
  <si>
    <t>North East and CumbriaAll Malignant Neoplasms (excl. NMSC)2008</t>
  </si>
  <si>
    <t>North East and CumbriaBladder2008</t>
  </si>
  <si>
    <t>North East and CumbriaCancer of Unknown Primary2008</t>
  </si>
  <si>
    <t>North East and CumbriaCervix (in-situ)2008</t>
  </si>
  <si>
    <t>North East and CumbriaColorectal2008</t>
  </si>
  <si>
    <t>North East and CumbriaFemale breast cancer2008</t>
  </si>
  <si>
    <t>North East and CumbriaKidney2008</t>
  </si>
  <si>
    <t>North East and CumbriaLung2008</t>
  </si>
  <si>
    <t>North East and CumbriaMelanoma2008</t>
  </si>
  <si>
    <t>North East and CumbriaNon-Hodgkin lymphoma2008</t>
  </si>
  <si>
    <t>North East and CumbriaOesophagus2008</t>
  </si>
  <si>
    <t>North East and CumbriaPancreas2008</t>
  </si>
  <si>
    <t>North East and CumbriaProstate2008</t>
  </si>
  <si>
    <t>North East and CumbriaUterus2008</t>
  </si>
  <si>
    <t>PeninsulaAll Malignant Neoplasms (excl. NMSC)2008</t>
  </si>
  <si>
    <t>PeninsulaBladder2008</t>
  </si>
  <si>
    <t>PeninsulaCancer of Unknown Primary2008</t>
  </si>
  <si>
    <t>PeninsulaCervix (in-situ)2008</t>
  </si>
  <si>
    <t>PeninsulaColorectal2008</t>
  </si>
  <si>
    <t>PeninsulaFemale breast cancer2008</t>
  </si>
  <si>
    <t>PeninsulaKidney2008</t>
  </si>
  <si>
    <t>PeninsulaLung2008</t>
  </si>
  <si>
    <t>PeninsulaMelanoma2008</t>
  </si>
  <si>
    <t>PeninsulaNon-Hodgkin lymphoma2008</t>
  </si>
  <si>
    <t>PeninsulaOesophagus2008</t>
  </si>
  <si>
    <t>PeninsulaPancreas2008</t>
  </si>
  <si>
    <t>PeninsulaProstate2008</t>
  </si>
  <si>
    <t>PeninsulaUterus2008</t>
  </si>
  <si>
    <t>Somerset, Wiltshire, Avon and GloucestershireAll Malignant Neoplasms (excl. NMSC)2008</t>
  </si>
  <si>
    <t>Somerset, Wiltshire, Avon and GloucestershireBladder2008</t>
  </si>
  <si>
    <t>Somerset, Wiltshire, Avon and GloucestershireCancer of Unknown Primary2008</t>
  </si>
  <si>
    <t>Somerset, Wiltshire, Avon and GloucestershireCervix (in-situ)2008</t>
  </si>
  <si>
    <t>Somerset, Wiltshire, Avon and GloucestershireColorectal2008</t>
  </si>
  <si>
    <t>Somerset, Wiltshire, Avon and GloucestershireFemale breast cancer2008</t>
  </si>
  <si>
    <t>Somerset, Wiltshire, Avon and GloucestershireKidney2008</t>
  </si>
  <si>
    <t>Somerset, Wiltshire, Avon and GloucestershireLung2008</t>
  </si>
  <si>
    <t>Somerset, Wiltshire, Avon and GloucestershireMelanoma2008</t>
  </si>
  <si>
    <t>Somerset, Wiltshire, Avon and GloucestershireNon-Hodgkin lymphoma2008</t>
  </si>
  <si>
    <t>Somerset, Wiltshire, Avon and GloucestershireOesophagus2008</t>
  </si>
  <si>
    <t>Somerset, Wiltshire, Avon and GloucestershirePancreas2008</t>
  </si>
  <si>
    <t>Somerset, Wiltshire, Avon and GloucestershireProstate2008</t>
  </si>
  <si>
    <t>Somerset, Wiltshire, Avon and GloucestershireUterus2008</t>
  </si>
  <si>
    <t>South East LondonAll Malignant Neoplasms (excl. NMSC)2008</t>
  </si>
  <si>
    <t>South East LondonBladder2008</t>
  </si>
  <si>
    <t>South East LondonCancer of Unknown Primary2008</t>
  </si>
  <si>
    <t>South East LondonCervix (in-situ)2008</t>
  </si>
  <si>
    <t>South East LondonColorectal2008</t>
  </si>
  <si>
    <t>South East LondonFemale breast cancer2008</t>
  </si>
  <si>
    <t>South East LondonKidney2008</t>
  </si>
  <si>
    <t>South East LondonLung2008</t>
  </si>
  <si>
    <t>South East LondonMelanoma2008</t>
  </si>
  <si>
    <t>South East LondonNon-Hodgkin lymphoma2008</t>
  </si>
  <si>
    <t>South East LondonOesophagus2008</t>
  </si>
  <si>
    <t>South East LondonPancreas2008</t>
  </si>
  <si>
    <t>South East LondonProstate2008</t>
  </si>
  <si>
    <t>South East LondonUterus2008</t>
  </si>
  <si>
    <t>South Yorkshire, Bassetlaw, North Derbyshire and HardwickAll Malignant Neoplasms (excl. NMSC)2008</t>
  </si>
  <si>
    <t>South Yorkshire, Bassetlaw, North Derbyshire and HardwickBladder2008</t>
  </si>
  <si>
    <t>South Yorkshire, Bassetlaw, North Derbyshire and HardwickCancer of Unknown Primary2008</t>
  </si>
  <si>
    <t>South Yorkshire, Bassetlaw, North Derbyshire and HardwickCervix (in-situ)2008</t>
  </si>
  <si>
    <t>South Yorkshire, Bassetlaw, North Derbyshire and HardwickColorectal2008</t>
  </si>
  <si>
    <t>South Yorkshire, Bassetlaw, North Derbyshire and HardwickFemale breast cancer2008</t>
  </si>
  <si>
    <t>South Yorkshire, Bassetlaw, North Derbyshire and HardwickKidney2008</t>
  </si>
  <si>
    <t>South Yorkshire, Bassetlaw, North Derbyshire and HardwickLung2008</t>
  </si>
  <si>
    <t>South Yorkshire, Bassetlaw, North Derbyshire and HardwickMelanoma2008</t>
  </si>
  <si>
    <t>South Yorkshire, Bassetlaw, North Derbyshire and HardwickNon-Hodgkin lymphoma2008</t>
  </si>
  <si>
    <t>South Yorkshire, Bassetlaw, North Derbyshire and HardwickOesophagus2008</t>
  </si>
  <si>
    <t>South Yorkshire, Bassetlaw, North Derbyshire and HardwickPancreas2008</t>
  </si>
  <si>
    <t>South Yorkshire, Bassetlaw, North Derbyshire and HardwickProstate2008</t>
  </si>
  <si>
    <t>South Yorkshire, Bassetlaw, North Derbyshire and HardwickUterus2008</t>
  </si>
  <si>
    <t>Surrey and SussexAll Malignant Neoplasms (excl. NMSC)2008</t>
  </si>
  <si>
    <t>Surrey and SussexBladder2008</t>
  </si>
  <si>
    <t>Surrey and SussexCancer of Unknown Primary2008</t>
  </si>
  <si>
    <t>Surrey and SussexCervix (in-situ)2008</t>
  </si>
  <si>
    <t>Surrey and SussexColorectal2008</t>
  </si>
  <si>
    <t>Surrey and SussexFemale breast cancer2008</t>
  </si>
  <si>
    <t>Surrey and SussexKidney2008</t>
  </si>
  <si>
    <t>Surrey and SussexLung2008</t>
  </si>
  <si>
    <t>Surrey and SussexMelanoma2008</t>
  </si>
  <si>
    <t>Surrey and SussexNon-Hodgkin lymphoma2008</t>
  </si>
  <si>
    <t>Surrey and SussexOesophagus2008</t>
  </si>
  <si>
    <t>Surrey and SussexPancreas2008</t>
  </si>
  <si>
    <t>Surrey and SussexProstate2008</t>
  </si>
  <si>
    <t>Surrey and SussexUterus2008</t>
  </si>
  <si>
    <t>Thames ValleyAll Malignant Neoplasms (excl. NMSC)2008</t>
  </si>
  <si>
    <t>Thames ValleyBladder2008</t>
  </si>
  <si>
    <t>Thames ValleyCancer of Unknown Primary2008</t>
  </si>
  <si>
    <t>Thames ValleyCervix (in-situ)2008</t>
  </si>
  <si>
    <t>Thames ValleyColorectal2008</t>
  </si>
  <si>
    <t>Thames ValleyFemale breast cancer2008</t>
  </si>
  <si>
    <t>Thames ValleyKidney2008</t>
  </si>
  <si>
    <t>Thames ValleyLung2008</t>
  </si>
  <si>
    <t>Thames ValleyMelanoma2008</t>
  </si>
  <si>
    <t>Thames ValleyNon-Hodgkin lymphoma2008</t>
  </si>
  <si>
    <t>Thames ValleyOesophagus2008</t>
  </si>
  <si>
    <t>Thames ValleyPancreas2008</t>
  </si>
  <si>
    <t>Thames ValleyProstate2008</t>
  </si>
  <si>
    <t>Thames ValleyUterus2008</t>
  </si>
  <si>
    <t>WessexAll Malignant Neoplasms (excl. NMSC)2008</t>
  </si>
  <si>
    <t>WessexBladder2008</t>
  </si>
  <si>
    <t>WessexCancer of Unknown Primary2008</t>
  </si>
  <si>
    <t>WessexCervix (in-situ)2008</t>
  </si>
  <si>
    <t>WessexColorectal2008</t>
  </si>
  <si>
    <t>WessexFemale breast cancer2008</t>
  </si>
  <si>
    <t>WessexKidney2008</t>
  </si>
  <si>
    <t>WessexLung2008</t>
  </si>
  <si>
    <t>WessexMelanoma2008</t>
  </si>
  <si>
    <t>WessexNon-Hodgkin lymphoma2008</t>
  </si>
  <si>
    <t>WessexOesophagus2008</t>
  </si>
  <si>
    <t>WessexPancreas2008</t>
  </si>
  <si>
    <t>WessexProstate2008</t>
  </si>
  <si>
    <t>WessexUterus2008</t>
  </si>
  <si>
    <t>West MidlandsAll Malignant Neoplasms (excl. NMSC)2008</t>
  </si>
  <si>
    <t>West MidlandsBladder2008</t>
  </si>
  <si>
    <t>West MidlandsCancer of Unknown Primary2008</t>
  </si>
  <si>
    <t>West MidlandsCervix (in-situ)2008</t>
  </si>
  <si>
    <t>West MidlandsColorectal2008</t>
  </si>
  <si>
    <t>West MidlandsFemale breast cancer2008</t>
  </si>
  <si>
    <t>West MidlandsKidney2008</t>
  </si>
  <si>
    <t>West MidlandsLung2008</t>
  </si>
  <si>
    <t>West MidlandsMelanoma2008</t>
  </si>
  <si>
    <t>West MidlandsNon-Hodgkin lymphoma2008</t>
  </si>
  <si>
    <t>West MidlandsOesophagus2008</t>
  </si>
  <si>
    <t>West MidlandsPancreas2008</t>
  </si>
  <si>
    <t>West MidlandsProstate2008</t>
  </si>
  <si>
    <t>West MidlandsUterus2008</t>
  </si>
  <si>
    <t>North West and South West LondonAll Malignant Neoplasms (excl. NMSC)2008</t>
  </si>
  <si>
    <t>North West and South West LondonBladder2008</t>
  </si>
  <si>
    <t>North West and South West LondonCancer of Unknown Primary2008</t>
  </si>
  <si>
    <t>North West and South West LondonCervix (in-situ)2008</t>
  </si>
  <si>
    <t>North West and South West LondonColorectal2008</t>
  </si>
  <si>
    <t>North West and South West LondonFemale breast cancer2008</t>
  </si>
  <si>
    <t>North West and South West LondonKidney2008</t>
  </si>
  <si>
    <t>North West and South West LondonLung2008</t>
  </si>
  <si>
    <t>North West and South West LondonMelanoma2008</t>
  </si>
  <si>
    <t>North West and South West LondonNon-Hodgkin lymphoma2008</t>
  </si>
  <si>
    <t>North West and South West LondonOesophagus2008</t>
  </si>
  <si>
    <t>North West and South West LondonPancreas2008</t>
  </si>
  <si>
    <t>North West and South West LondonProstate2008</t>
  </si>
  <si>
    <t>North West and South West LondonUterus2008</t>
  </si>
  <si>
    <t>Greater ManchesterAll Malignant Neoplasms (excl. NMSC)2008</t>
  </si>
  <si>
    <t>Greater ManchesterBladder2008</t>
  </si>
  <si>
    <t>Greater ManchesterCancer of Unknown Primary2008</t>
  </si>
  <si>
    <t>Greater ManchesterCervix (in-situ)2008</t>
  </si>
  <si>
    <t>Greater ManchesterColorectal2008</t>
  </si>
  <si>
    <t>Greater ManchesterFemale breast cancer2008</t>
  </si>
  <si>
    <t>Greater ManchesterKidney2008</t>
  </si>
  <si>
    <t>Greater ManchesterLung2008</t>
  </si>
  <si>
    <t>Greater ManchesterMelanoma2008</t>
  </si>
  <si>
    <t>Greater ManchesterNon-Hodgkin lymphoma2008</t>
  </si>
  <si>
    <t>Greater ManchesterOesophagus2008</t>
  </si>
  <si>
    <t>Greater ManchesterPancreas2008</t>
  </si>
  <si>
    <t>Greater ManchesterProstate2008</t>
  </si>
  <si>
    <t>Greater ManchesterUterus2008</t>
  </si>
  <si>
    <t>West Yorkshire and HarrogateAll Malignant Neoplasms (excl. NMSC)2008</t>
  </si>
  <si>
    <t>West Yorkshire and HarrogateBladder2008</t>
  </si>
  <si>
    <t>West Yorkshire and HarrogateCancer of Unknown Primary2008</t>
  </si>
  <si>
    <t>West Yorkshire and HarrogateCervix (in-situ)2008</t>
  </si>
  <si>
    <t>West Yorkshire and HarrogateColorectal2008</t>
  </si>
  <si>
    <t>West Yorkshire and HarrogateFemale breast cancer2008</t>
  </si>
  <si>
    <t>West Yorkshire and HarrogateKidney2008</t>
  </si>
  <si>
    <t>West Yorkshire and HarrogateLung2008</t>
  </si>
  <si>
    <t>West Yorkshire and HarrogateMelanoma2008</t>
  </si>
  <si>
    <t>West Yorkshire and HarrogateNon-Hodgkin lymphoma2008</t>
  </si>
  <si>
    <t>West Yorkshire and HarrogateOesophagus2008</t>
  </si>
  <si>
    <t>West Yorkshire and HarrogatePancreas2008</t>
  </si>
  <si>
    <t>West Yorkshire and HarrogateProstate2008</t>
  </si>
  <si>
    <t>West Yorkshire and HarrogateUterus2008</t>
  </si>
  <si>
    <t>North Central and North East LondonAll Malignant Neoplasms (excl. NMSC)2008</t>
  </si>
  <si>
    <t>North Central and North East LondonBladder2008</t>
  </si>
  <si>
    <t>North Central and North East LondonCancer of Unknown Primary2008</t>
  </si>
  <si>
    <t>North Central and North East LondonCervix (in-situ)2008</t>
  </si>
  <si>
    <t>North Central and North East LondonColorectal2008</t>
  </si>
  <si>
    <t>North Central and North East LondonFemale breast cancer2008</t>
  </si>
  <si>
    <t>North Central and North East LondonKidney2008</t>
  </si>
  <si>
    <t>North Central and North East LondonLung2008</t>
  </si>
  <si>
    <t>North Central and North East LondonMelanoma2008</t>
  </si>
  <si>
    <t>North Central and North East LondonNon-Hodgkin lymphoma2008</t>
  </si>
  <si>
    <t>North Central and North East LondonOesophagus2008</t>
  </si>
  <si>
    <t>North Central and North East LondonPancreas2008</t>
  </si>
  <si>
    <t>North Central and North East LondonProstate2008</t>
  </si>
  <si>
    <t>North Central and North East LondonUterus2008</t>
  </si>
  <si>
    <t>Cheshire and MerseysideAll Malignant Neoplasms (excl. NMSC)2009</t>
  </si>
  <si>
    <t>Cheshire and MerseysideBladder2009</t>
  </si>
  <si>
    <t>Cheshire and MerseysideCancer of Unknown Primary2009</t>
  </si>
  <si>
    <t>Cheshire and MerseysideCervix (in-situ)2009</t>
  </si>
  <si>
    <t>Cheshire and MerseysideColorectal2009</t>
  </si>
  <si>
    <t>Cheshire and MerseysideFemale breast cancer2009</t>
  </si>
  <si>
    <t>Cheshire and MerseysideKidney2009</t>
  </si>
  <si>
    <t>Cheshire and MerseysideLung2009</t>
  </si>
  <si>
    <t>Cheshire and MerseysideMelanoma2009</t>
  </si>
  <si>
    <t>Cheshire and MerseysideNon-Hodgkin lymphoma2009</t>
  </si>
  <si>
    <t>Cheshire and MerseysideOesophagus2009</t>
  </si>
  <si>
    <t>Cheshire and MerseysidePancreas2009</t>
  </si>
  <si>
    <t>Cheshire and MerseysideProstate2009</t>
  </si>
  <si>
    <t>Cheshire and MerseysideUterus2009</t>
  </si>
  <si>
    <t>East MidlandsAll Malignant Neoplasms (excl. NMSC)2009</t>
  </si>
  <si>
    <t>East MidlandsBladder2009</t>
  </si>
  <si>
    <t>East MidlandsCancer of Unknown Primary2009</t>
  </si>
  <si>
    <t>East MidlandsCervix (in-situ)2009</t>
  </si>
  <si>
    <t>East MidlandsColorectal2009</t>
  </si>
  <si>
    <t>East MidlandsFemale breast cancer2009</t>
  </si>
  <si>
    <t>East MidlandsKidney2009</t>
  </si>
  <si>
    <t>East MidlandsLung2009</t>
  </si>
  <si>
    <t>East MidlandsMelanoma2009</t>
  </si>
  <si>
    <t>East MidlandsNon-Hodgkin lymphoma2009</t>
  </si>
  <si>
    <t>East MidlandsOesophagus2009</t>
  </si>
  <si>
    <t>East MidlandsPancreas2009</t>
  </si>
  <si>
    <t>East MidlandsProstate2009</t>
  </si>
  <si>
    <t>East MidlandsUterus2009</t>
  </si>
  <si>
    <t>East of EnglandAll Malignant Neoplasms (excl. NMSC)2009</t>
  </si>
  <si>
    <t>East of EnglandBladder2009</t>
  </si>
  <si>
    <t>East of EnglandCancer of Unknown Primary2009</t>
  </si>
  <si>
    <t>East of EnglandCervix (in-situ)2009</t>
  </si>
  <si>
    <t>East of EnglandColorectal2009</t>
  </si>
  <si>
    <t>East of EnglandFemale breast cancer2009</t>
  </si>
  <si>
    <t>East of EnglandKidney2009</t>
  </si>
  <si>
    <t>East of EnglandLung2009</t>
  </si>
  <si>
    <t>East of EnglandMelanoma2009</t>
  </si>
  <si>
    <t>East of EnglandNon-Hodgkin lymphoma2009</t>
  </si>
  <si>
    <t>East of EnglandOesophagus2009</t>
  </si>
  <si>
    <t>East of EnglandPancreas2009</t>
  </si>
  <si>
    <t>East of EnglandProstate2009</t>
  </si>
  <si>
    <t>East of EnglandUterus2009</t>
  </si>
  <si>
    <t>Humber, Coast and ValeAll Malignant Neoplasms (excl. NMSC)2009</t>
  </si>
  <si>
    <t>Humber, Coast and ValeBladder2009</t>
  </si>
  <si>
    <t>Humber, Coast and ValeCancer of Unknown Primary2009</t>
  </si>
  <si>
    <t>Humber, Coast and ValeCervix (in-situ)2009</t>
  </si>
  <si>
    <t>Humber, Coast and ValeColorectal2009</t>
  </si>
  <si>
    <t>Humber, Coast and ValeFemale breast cancer2009</t>
  </si>
  <si>
    <t>Humber, Coast and ValeKidney2009</t>
  </si>
  <si>
    <t>Humber, Coast and ValeLung2009</t>
  </si>
  <si>
    <t>Humber, Coast and ValeMelanoma2009</t>
  </si>
  <si>
    <t>Humber, Coast and ValeNon-Hodgkin lymphoma2009</t>
  </si>
  <si>
    <t>Humber, Coast and ValeOesophagus2009</t>
  </si>
  <si>
    <t>Humber, Coast and ValePancreas2009</t>
  </si>
  <si>
    <t>Humber, Coast and ValeProstate2009</t>
  </si>
  <si>
    <t>Humber, Coast and ValeUterus2009</t>
  </si>
  <si>
    <t>Kent and MedwayAll Malignant Neoplasms (excl. NMSC)2009</t>
  </si>
  <si>
    <t>Kent and MedwayBladder2009</t>
  </si>
  <si>
    <t>Kent and MedwayCancer of Unknown Primary2009</t>
  </si>
  <si>
    <t>Kent and MedwayCervix (in-situ)2009</t>
  </si>
  <si>
    <t>Kent and MedwayColorectal2009</t>
  </si>
  <si>
    <t>Kent and MedwayFemale breast cancer2009</t>
  </si>
  <si>
    <t>Kent and MedwayKidney2009</t>
  </si>
  <si>
    <t>Kent and MedwayLung2009</t>
  </si>
  <si>
    <t>Kent and MedwayMelanoma2009</t>
  </si>
  <si>
    <t>Kent and MedwayNon-Hodgkin lymphoma2009</t>
  </si>
  <si>
    <t>Kent and MedwayOesophagus2009</t>
  </si>
  <si>
    <t>Kent and MedwayPancreas2009</t>
  </si>
  <si>
    <t>Kent and MedwayProstate2009</t>
  </si>
  <si>
    <t>Kent and MedwayUterus2009</t>
  </si>
  <si>
    <t>Lancashire and South CumbriaAll Malignant Neoplasms (excl. NMSC)2009</t>
  </si>
  <si>
    <t>Lancashire and South CumbriaBladder2009</t>
  </si>
  <si>
    <t>Lancashire and South CumbriaCancer of Unknown Primary2009</t>
  </si>
  <si>
    <t>Lancashire and South CumbriaCervix (in-situ)2009</t>
  </si>
  <si>
    <t>Lancashire and South CumbriaColorectal2009</t>
  </si>
  <si>
    <t>Lancashire and South CumbriaFemale breast cancer2009</t>
  </si>
  <si>
    <t>Lancashire and South CumbriaKidney2009</t>
  </si>
  <si>
    <t>Lancashire and South CumbriaLung2009</t>
  </si>
  <si>
    <t>Lancashire and South CumbriaMelanoma2009</t>
  </si>
  <si>
    <t>Lancashire and South CumbriaNon-Hodgkin lymphoma2009</t>
  </si>
  <si>
    <t>Lancashire and South CumbriaOesophagus2009</t>
  </si>
  <si>
    <t>Lancashire and South CumbriaPancreas2009</t>
  </si>
  <si>
    <t>Lancashire and South CumbriaProstate2009</t>
  </si>
  <si>
    <t>Lancashire and South CumbriaUterus2009</t>
  </si>
  <si>
    <t>North East and CumbriaAll Malignant Neoplasms (excl. NMSC)2009</t>
  </si>
  <si>
    <t>North East and CumbriaBladder2009</t>
  </si>
  <si>
    <t>North East and CumbriaCancer of Unknown Primary2009</t>
  </si>
  <si>
    <t>North East and CumbriaCervix (in-situ)2009</t>
  </si>
  <si>
    <t>North East and CumbriaColorectal2009</t>
  </si>
  <si>
    <t>North East and CumbriaFemale breast cancer2009</t>
  </si>
  <si>
    <t>North East and CumbriaKidney2009</t>
  </si>
  <si>
    <t>North East and CumbriaLung2009</t>
  </si>
  <si>
    <t>North East and CumbriaMelanoma2009</t>
  </si>
  <si>
    <t>North East and CumbriaNon-Hodgkin lymphoma2009</t>
  </si>
  <si>
    <t>North East and CumbriaOesophagus2009</t>
  </si>
  <si>
    <t>North East and CumbriaPancreas2009</t>
  </si>
  <si>
    <t>North East and CumbriaProstate2009</t>
  </si>
  <si>
    <t>North East and CumbriaUterus2009</t>
  </si>
  <si>
    <t>PeninsulaAll Malignant Neoplasms (excl. NMSC)2009</t>
  </si>
  <si>
    <t>PeninsulaBladder2009</t>
  </si>
  <si>
    <t>PeninsulaCancer of Unknown Primary2009</t>
  </si>
  <si>
    <t>PeninsulaCervix (in-situ)2009</t>
  </si>
  <si>
    <t>PeninsulaColorectal2009</t>
  </si>
  <si>
    <t>PeninsulaFemale breast cancer2009</t>
  </si>
  <si>
    <t>PeninsulaKidney2009</t>
  </si>
  <si>
    <t>PeninsulaLung2009</t>
  </si>
  <si>
    <t>PeninsulaMelanoma2009</t>
  </si>
  <si>
    <t>PeninsulaNon-Hodgkin lymphoma2009</t>
  </si>
  <si>
    <t>PeninsulaOesophagus2009</t>
  </si>
  <si>
    <t>PeninsulaPancreas2009</t>
  </si>
  <si>
    <t>PeninsulaProstate2009</t>
  </si>
  <si>
    <t>PeninsulaUterus2009</t>
  </si>
  <si>
    <t>Somerset, Wiltshire, Avon and GloucestershireAll Malignant Neoplasms (excl. NMSC)2009</t>
  </si>
  <si>
    <t>Somerset, Wiltshire, Avon and GloucestershireBladder2009</t>
  </si>
  <si>
    <t>Somerset, Wiltshire, Avon and GloucestershireCancer of Unknown Primary2009</t>
  </si>
  <si>
    <t>Somerset, Wiltshire, Avon and GloucestershireCervix (in-situ)2009</t>
  </si>
  <si>
    <t>Somerset, Wiltshire, Avon and GloucestershireColorectal2009</t>
  </si>
  <si>
    <t>Somerset, Wiltshire, Avon and GloucestershireFemale breast cancer2009</t>
  </si>
  <si>
    <t>Somerset, Wiltshire, Avon and GloucestershireKidney2009</t>
  </si>
  <si>
    <t>Somerset, Wiltshire, Avon and GloucestershireLung2009</t>
  </si>
  <si>
    <t>Somerset, Wiltshire, Avon and GloucestershireMelanoma2009</t>
  </si>
  <si>
    <t>Somerset, Wiltshire, Avon and GloucestershireNon-Hodgkin lymphoma2009</t>
  </si>
  <si>
    <t>Somerset, Wiltshire, Avon and GloucestershireOesophagus2009</t>
  </si>
  <si>
    <t>Somerset, Wiltshire, Avon and GloucestershirePancreas2009</t>
  </si>
  <si>
    <t>Somerset, Wiltshire, Avon and GloucestershireProstate2009</t>
  </si>
  <si>
    <t>Somerset, Wiltshire, Avon and GloucestershireUterus2009</t>
  </si>
  <si>
    <t>South East LondonAll Malignant Neoplasms (excl. NMSC)2009</t>
  </si>
  <si>
    <t>South East LondonBladder2009</t>
  </si>
  <si>
    <t>South East LondonCancer of Unknown Primary2009</t>
  </si>
  <si>
    <t>South East LondonCervix (in-situ)2009</t>
  </si>
  <si>
    <t>South East LondonColorectal2009</t>
  </si>
  <si>
    <t>South East LondonFemale breast cancer2009</t>
  </si>
  <si>
    <t>South East LondonKidney2009</t>
  </si>
  <si>
    <t>South East LondonLung2009</t>
  </si>
  <si>
    <t>South East LondonMelanoma2009</t>
  </si>
  <si>
    <t>South East LondonNon-Hodgkin lymphoma2009</t>
  </si>
  <si>
    <t>South East LondonOesophagus2009</t>
  </si>
  <si>
    <t>South East LondonPancreas2009</t>
  </si>
  <si>
    <t>South East LondonProstate2009</t>
  </si>
  <si>
    <t>South East LondonUterus2009</t>
  </si>
  <si>
    <t>South Yorkshire, Bassetlaw, North Derbyshire and HardwickAll Malignant Neoplasms (excl. NMSC)2009</t>
  </si>
  <si>
    <t>South Yorkshire, Bassetlaw, North Derbyshire and HardwickBladder2009</t>
  </si>
  <si>
    <t>South Yorkshire, Bassetlaw, North Derbyshire and HardwickCancer of Unknown Primary2009</t>
  </si>
  <si>
    <t>South Yorkshire, Bassetlaw, North Derbyshire and HardwickCervix (in-situ)2009</t>
  </si>
  <si>
    <t>South Yorkshire, Bassetlaw, North Derbyshire and HardwickColorectal2009</t>
  </si>
  <si>
    <t>South Yorkshire, Bassetlaw, North Derbyshire and HardwickFemale breast cancer2009</t>
  </si>
  <si>
    <t>South Yorkshire, Bassetlaw, North Derbyshire and HardwickKidney2009</t>
  </si>
  <si>
    <t>South Yorkshire, Bassetlaw, North Derbyshire and HardwickLung2009</t>
  </si>
  <si>
    <t>South Yorkshire, Bassetlaw, North Derbyshire and HardwickMelanoma2009</t>
  </si>
  <si>
    <t>South Yorkshire, Bassetlaw, North Derbyshire and HardwickNon-Hodgkin lymphoma2009</t>
  </si>
  <si>
    <t>South Yorkshire, Bassetlaw, North Derbyshire and HardwickOesophagus2009</t>
  </si>
  <si>
    <t>South Yorkshire, Bassetlaw, North Derbyshire and HardwickPancreas2009</t>
  </si>
  <si>
    <t>South Yorkshire, Bassetlaw, North Derbyshire and HardwickProstate2009</t>
  </si>
  <si>
    <t>South Yorkshire, Bassetlaw, North Derbyshire and HardwickUterus2009</t>
  </si>
  <si>
    <t>Surrey and SussexAll Malignant Neoplasms (excl. NMSC)2009</t>
  </si>
  <si>
    <t>Surrey and SussexBladder2009</t>
  </si>
  <si>
    <t>Surrey and SussexCancer of Unknown Primary2009</t>
  </si>
  <si>
    <t>Surrey and SussexCervix (in-situ)2009</t>
  </si>
  <si>
    <t>Surrey and SussexColorectal2009</t>
  </si>
  <si>
    <t>Surrey and SussexFemale breast cancer2009</t>
  </si>
  <si>
    <t>Surrey and SussexKidney2009</t>
  </si>
  <si>
    <t>Surrey and SussexLung2009</t>
  </si>
  <si>
    <t>Surrey and SussexMelanoma2009</t>
  </si>
  <si>
    <t>Surrey and SussexNon-Hodgkin lymphoma2009</t>
  </si>
  <si>
    <t>Surrey and SussexOesophagus2009</t>
  </si>
  <si>
    <t>Surrey and SussexPancreas2009</t>
  </si>
  <si>
    <t>Surrey and SussexProstate2009</t>
  </si>
  <si>
    <t>Surrey and SussexUterus2009</t>
  </si>
  <si>
    <t>Thames ValleyAll Malignant Neoplasms (excl. NMSC)2009</t>
  </si>
  <si>
    <t>Thames ValleyBladder2009</t>
  </si>
  <si>
    <t>Thames ValleyCancer of Unknown Primary2009</t>
  </si>
  <si>
    <t>Thames ValleyCervix (in-situ)2009</t>
  </si>
  <si>
    <t>Thames ValleyColorectal2009</t>
  </si>
  <si>
    <t>Thames ValleyFemale breast cancer2009</t>
  </si>
  <si>
    <t>Thames ValleyKidney2009</t>
  </si>
  <si>
    <t>Thames ValleyLung2009</t>
  </si>
  <si>
    <t>Thames ValleyMelanoma2009</t>
  </si>
  <si>
    <t>Thames ValleyNon-Hodgkin lymphoma2009</t>
  </si>
  <si>
    <t>Thames ValleyOesophagus2009</t>
  </si>
  <si>
    <t>Thames ValleyPancreas2009</t>
  </si>
  <si>
    <t>Thames ValleyProstate2009</t>
  </si>
  <si>
    <t>Thames ValleyUterus2009</t>
  </si>
  <si>
    <t>WessexAll Malignant Neoplasms (excl. NMSC)2009</t>
  </si>
  <si>
    <t>WessexBladder2009</t>
  </si>
  <si>
    <t>WessexCancer of Unknown Primary2009</t>
  </si>
  <si>
    <t>WessexCervix (in-situ)2009</t>
  </si>
  <si>
    <t>WessexColorectal2009</t>
  </si>
  <si>
    <t>WessexFemale breast cancer2009</t>
  </si>
  <si>
    <t>WessexKidney2009</t>
  </si>
  <si>
    <t>WessexLung2009</t>
  </si>
  <si>
    <t>WessexMelanoma2009</t>
  </si>
  <si>
    <t>WessexNon-Hodgkin lymphoma2009</t>
  </si>
  <si>
    <t>WessexOesophagus2009</t>
  </si>
  <si>
    <t>WessexPancreas2009</t>
  </si>
  <si>
    <t>WessexProstate2009</t>
  </si>
  <si>
    <t>WessexUterus2009</t>
  </si>
  <si>
    <t>West MidlandsAll Malignant Neoplasms (excl. NMSC)2009</t>
  </si>
  <si>
    <t>West MidlandsBladder2009</t>
  </si>
  <si>
    <t>West MidlandsCancer of Unknown Primary2009</t>
  </si>
  <si>
    <t>West MidlandsCervix (in-situ)2009</t>
  </si>
  <si>
    <t>West MidlandsColorectal2009</t>
  </si>
  <si>
    <t>West MidlandsFemale breast cancer2009</t>
  </si>
  <si>
    <t>West MidlandsKidney2009</t>
  </si>
  <si>
    <t>West MidlandsLung2009</t>
  </si>
  <si>
    <t>West MidlandsMelanoma2009</t>
  </si>
  <si>
    <t>West MidlandsNon-Hodgkin lymphoma2009</t>
  </si>
  <si>
    <t>West MidlandsOesophagus2009</t>
  </si>
  <si>
    <t>West MidlandsPancreas2009</t>
  </si>
  <si>
    <t>West MidlandsProstate2009</t>
  </si>
  <si>
    <t>West MidlandsUterus2009</t>
  </si>
  <si>
    <t>North West and South West LondonAll Malignant Neoplasms (excl. NMSC)2009</t>
  </si>
  <si>
    <t>North West and South West LondonBladder2009</t>
  </si>
  <si>
    <t>North West and South West LondonCancer of Unknown Primary2009</t>
  </si>
  <si>
    <t>North West and South West LondonCervix (in-situ)2009</t>
  </si>
  <si>
    <t>North West and South West LondonColorectal2009</t>
  </si>
  <si>
    <t>North West and South West LondonFemale breast cancer2009</t>
  </si>
  <si>
    <t>North West and South West LondonKidney2009</t>
  </si>
  <si>
    <t>North West and South West LondonLung2009</t>
  </si>
  <si>
    <t>North West and South West LondonMelanoma2009</t>
  </si>
  <si>
    <t>North West and South West LondonNon-Hodgkin lymphoma2009</t>
  </si>
  <si>
    <t>North West and South West LondonOesophagus2009</t>
  </si>
  <si>
    <t>North West and South West LondonPancreas2009</t>
  </si>
  <si>
    <t>North West and South West LondonProstate2009</t>
  </si>
  <si>
    <t>North West and South West LondonUterus2009</t>
  </si>
  <si>
    <t>Greater ManchesterAll Malignant Neoplasms (excl. NMSC)2009</t>
  </si>
  <si>
    <t>Greater ManchesterBladder2009</t>
  </si>
  <si>
    <t>Greater ManchesterCancer of Unknown Primary2009</t>
  </si>
  <si>
    <t>Greater ManchesterCervix (in-situ)2009</t>
  </si>
  <si>
    <t>Greater ManchesterColorectal2009</t>
  </si>
  <si>
    <t>Greater ManchesterFemale breast cancer2009</t>
  </si>
  <si>
    <t>Greater ManchesterKidney2009</t>
  </si>
  <si>
    <t>Greater ManchesterLung2009</t>
  </si>
  <si>
    <t>Greater ManchesterMelanoma2009</t>
  </si>
  <si>
    <t>Greater ManchesterNon-Hodgkin lymphoma2009</t>
  </si>
  <si>
    <t>Greater ManchesterOesophagus2009</t>
  </si>
  <si>
    <t>Greater ManchesterPancreas2009</t>
  </si>
  <si>
    <t>Greater ManchesterProstate2009</t>
  </si>
  <si>
    <t>Greater ManchesterUterus2009</t>
  </si>
  <si>
    <t>West Yorkshire and HarrogateAll Malignant Neoplasms (excl. NMSC)2009</t>
  </si>
  <si>
    <t>West Yorkshire and HarrogateBladder2009</t>
  </si>
  <si>
    <t>West Yorkshire and HarrogateCancer of Unknown Primary2009</t>
  </si>
  <si>
    <t>West Yorkshire and HarrogateCervix (in-situ)2009</t>
  </si>
  <si>
    <t>West Yorkshire and HarrogateColorectal2009</t>
  </si>
  <si>
    <t>West Yorkshire and HarrogateFemale breast cancer2009</t>
  </si>
  <si>
    <t>West Yorkshire and HarrogateKidney2009</t>
  </si>
  <si>
    <t>West Yorkshire and HarrogateLung2009</t>
  </si>
  <si>
    <t>West Yorkshire and HarrogateMelanoma2009</t>
  </si>
  <si>
    <t>West Yorkshire and HarrogateNon-Hodgkin lymphoma2009</t>
  </si>
  <si>
    <t>West Yorkshire and HarrogateOesophagus2009</t>
  </si>
  <si>
    <t>West Yorkshire and HarrogatePancreas2009</t>
  </si>
  <si>
    <t>West Yorkshire and HarrogateProstate2009</t>
  </si>
  <si>
    <t>West Yorkshire and HarrogateUterus2009</t>
  </si>
  <si>
    <t>North Central and North East LondonAll Malignant Neoplasms (excl. NMSC)2009</t>
  </si>
  <si>
    <t>North Central and North East LondonBladder2009</t>
  </si>
  <si>
    <t>North Central and North East LondonCancer of Unknown Primary2009</t>
  </si>
  <si>
    <t>North Central and North East LondonCervix (in-situ)2009</t>
  </si>
  <si>
    <t>North Central and North East LondonColorectal2009</t>
  </si>
  <si>
    <t>North Central and North East LondonFemale breast cancer2009</t>
  </si>
  <si>
    <t>North Central and North East LondonKidney2009</t>
  </si>
  <si>
    <t>North Central and North East LondonLung2009</t>
  </si>
  <si>
    <t>North Central and North East LondonMelanoma2009</t>
  </si>
  <si>
    <t>North Central and North East LondonNon-Hodgkin lymphoma2009</t>
  </si>
  <si>
    <t>North Central and North East LondonOesophagus2009</t>
  </si>
  <si>
    <t>North Central and North East LondonPancreas2009</t>
  </si>
  <si>
    <t>North Central and North East LondonProstate2009</t>
  </si>
  <si>
    <t>North Central and North East LondonUterus2009</t>
  </si>
  <si>
    <t>Cheshire and MerseysideAll Malignant Neoplasms (excl. NMSC)2010</t>
  </si>
  <si>
    <t>Cheshire and MerseysideBladder2010</t>
  </si>
  <si>
    <t>Cheshire and MerseysideCancer of Unknown Primary2010</t>
  </si>
  <si>
    <t>Cheshire and MerseysideCervix (in-situ)2010</t>
  </si>
  <si>
    <t>Cheshire and MerseysideColorectal2010</t>
  </si>
  <si>
    <t>Cheshire and MerseysideFemale breast cancer2010</t>
  </si>
  <si>
    <t>Cheshire and MerseysideKidney2010</t>
  </si>
  <si>
    <t>Cheshire and MerseysideLung2010</t>
  </si>
  <si>
    <t>Cheshire and MerseysideMelanoma2010</t>
  </si>
  <si>
    <t>Cheshire and MerseysideNon-Hodgkin lymphoma2010</t>
  </si>
  <si>
    <t>Cheshire and MerseysideOesophagus2010</t>
  </si>
  <si>
    <t>Cheshire and MerseysidePancreas2010</t>
  </si>
  <si>
    <t>Cheshire and MerseysideProstate2010</t>
  </si>
  <si>
    <t>Cheshire and MerseysideUterus2010</t>
  </si>
  <si>
    <t>East MidlandsAll Malignant Neoplasms (excl. NMSC)2010</t>
  </si>
  <si>
    <t>East MidlandsBladder2010</t>
  </si>
  <si>
    <t>East MidlandsCancer of Unknown Primary2010</t>
  </si>
  <si>
    <t>East MidlandsCervix (in-situ)2010</t>
  </si>
  <si>
    <t>East MidlandsColorectal2010</t>
  </si>
  <si>
    <t>East MidlandsFemale breast cancer2010</t>
  </si>
  <si>
    <t>East MidlandsKidney2010</t>
  </si>
  <si>
    <t>East MidlandsLung2010</t>
  </si>
  <si>
    <t>East MidlandsMelanoma2010</t>
  </si>
  <si>
    <t>East MidlandsNon-Hodgkin lymphoma2010</t>
  </si>
  <si>
    <t>East MidlandsOesophagus2010</t>
  </si>
  <si>
    <t>East MidlandsPancreas2010</t>
  </si>
  <si>
    <t>East MidlandsProstate2010</t>
  </si>
  <si>
    <t>East MidlandsUterus2010</t>
  </si>
  <si>
    <t>East of EnglandAll Malignant Neoplasms (excl. NMSC)2010</t>
  </si>
  <si>
    <t>East of EnglandBladder2010</t>
  </si>
  <si>
    <t>East of EnglandCancer of Unknown Primary2010</t>
  </si>
  <si>
    <t>East of EnglandCervix (in-situ)2010</t>
  </si>
  <si>
    <t>East of EnglandColorectal2010</t>
  </si>
  <si>
    <t>East of EnglandFemale breast cancer2010</t>
  </si>
  <si>
    <t>East of EnglandKidney2010</t>
  </si>
  <si>
    <t>East of EnglandLung2010</t>
  </si>
  <si>
    <t>East of EnglandMelanoma2010</t>
  </si>
  <si>
    <t>East of EnglandNon-Hodgkin lymphoma2010</t>
  </si>
  <si>
    <t>East of EnglandOesophagus2010</t>
  </si>
  <si>
    <t>East of EnglandPancreas2010</t>
  </si>
  <si>
    <t>East of EnglandProstate2010</t>
  </si>
  <si>
    <t>East of EnglandUterus2010</t>
  </si>
  <si>
    <t>Humber, Coast and ValeAll Malignant Neoplasms (excl. NMSC)2010</t>
  </si>
  <si>
    <t>Humber, Coast and ValeBladder2010</t>
  </si>
  <si>
    <t>Humber, Coast and ValeCancer of Unknown Primary2010</t>
  </si>
  <si>
    <t>Humber, Coast and ValeCervix (in-situ)2010</t>
  </si>
  <si>
    <t>Humber, Coast and ValeColorectal2010</t>
  </si>
  <si>
    <t>Humber, Coast and ValeFemale breast cancer2010</t>
  </si>
  <si>
    <t>Humber, Coast and ValeKidney2010</t>
  </si>
  <si>
    <t>Humber, Coast and ValeLung2010</t>
  </si>
  <si>
    <t>Humber, Coast and ValeMelanoma2010</t>
  </si>
  <si>
    <t>Humber, Coast and ValeNon-Hodgkin lymphoma2010</t>
  </si>
  <si>
    <t>Humber, Coast and ValeOesophagus2010</t>
  </si>
  <si>
    <t>Humber, Coast and ValePancreas2010</t>
  </si>
  <si>
    <t>Humber, Coast and ValeProstate2010</t>
  </si>
  <si>
    <t>Humber, Coast and ValeUterus2010</t>
  </si>
  <si>
    <t>Kent and MedwayAll Malignant Neoplasms (excl. NMSC)2010</t>
  </si>
  <si>
    <t>Kent and MedwayBladder2010</t>
  </si>
  <si>
    <t>Kent and MedwayCancer of Unknown Primary2010</t>
  </si>
  <si>
    <t>Kent and MedwayCervix (in-situ)2010</t>
  </si>
  <si>
    <t>Kent and MedwayColorectal2010</t>
  </si>
  <si>
    <t>Kent and MedwayFemale breast cancer2010</t>
  </si>
  <si>
    <t>Kent and MedwayKidney2010</t>
  </si>
  <si>
    <t>Kent and MedwayLung2010</t>
  </si>
  <si>
    <t>Kent and MedwayMelanoma2010</t>
  </si>
  <si>
    <t>Kent and MedwayNon-Hodgkin lymphoma2010</t>
  </si>
  <si>
    <t>Kent and MedwayOesophagus2010</t>
  </si>
  <si>
    <t>Kent and MedwayPancreas2010</t>
  </si>
  <si>
    <t>Kent and MedwayProstate2010</t>
  </si>
  <si>
    <t>Kent and MedwayUterus2010</t>
  </si>
  <si>
    <t>Lancashire and South CumbriaAll Malignant Neoplasms (excl. NMSC)2010</t>
  </si>
  <si>
    <t>Lancashire and South CumbriaBladder2010</t>
  </si>
  <si>
    <t>Lancashire and South CumbriaCancer of Unknown Primary2010</t>
  </si>
  <si>
    <t>Lancashire and South CumbriaCervix (in-situ)2010</t>
  </si>
  <si>
    <t>Lancashire and South CumbriaColorectal2010</t>
  </si>
  <si>
    <t>Lancashire and South CumbriaFemale breast cancer2010</t>
  </si>
  <si>
    <t>Lancashire and South CumbriaKidney2010</t>
  </si>
  <si>
    <t>Lancashire and South CumbriaLung2010</t>
  </si>
  <si>
    <t>Lancashire and South CumbriaMelanoma2010</t>
  </si>
  <si>
    <t>Lancashire and South CumbriaNon-Hodgkin lymphoma2010</t>
  </si>
  <si>
    <t>Lancashire and South CumbriaOesophagus2010</t>
  </si>
  <si>
    <t>Lancashire and South CumbriaPancreas2010</t>
  </si>
  <si>
    <t>Lancashire and South CumbriaProstate2010</t>
  </si>
  <si>
    <t>Lancashire and South CumbriaUterus2010</t>
  </si>
  <si>
    <t>North East and CumbriaAll Malignant Neoplasms (excl. NMSC)2010</t>
  </si>
  <si>
    <t>North East and CumbriaBladder2010</t>
  </si>
  <si>
    <t>North East and CumbriaCancer of Unknown Primary2010</t>
  </si>
  <si>
    <t>North East and CumbriaCervix (in-situ)2010</t>
  </si>
  <si>
    <t>North East and CumbriaColorectal2010</t>
  </si>
  <si>
    <t>North East and CumbriaFemale breast cancer2010</t>
  </si>
  <si>
    <t>North East and CumbriaKidney2010</t>
  </si>
  <si>
    <t>North East and CumbriaLung2010</t>
  </si>
  <si>
    <t>North East and CumbriaMelanoma2010</t>
  </si>
  <si>
    <t>North East and CumbriaNon-Hodgkin lymphoma2010</t>
  </si>
  <si>
    <t>North East and CumbriaOesophagus2010</t>
  </si>
  <si>
    <t>North East and CumbriaPancreas2010</t>
  </si>
  <si>
    <t>North East and CumbriaProstate2010</t>
  </si>
  <si>
    <t>North East and CumbriaUterus2010</t>
  </si>
  <si>
    <t>PeninsulaAll Malignant Neoplasms (excl. NMSC)2010</t>
  </si>
  <si>
    <t>PeninsulaBladder2010</t>
  </si>
  <si>
    <t>PeninsulaCancer of Unknown Primary2010</t>
  </si>
  <si>
    <t>PeninsulaCervix (in-situ)2010</t>
  </si>
  <si>
    <t>PeninsulaColorectal2010</t>
  </si>
  <si>
    <t>PeninsulaFemale breast cancer2010</t>
  </si>
  <si>
    <t>PeninsulaKidney2010</t>
  </si>
  <si>
    <t>PeninsulaLung2010</t>
  </si>
  <si>
    <t>PeninsulaMelanoma2010</t>
  </si>
  <si>
    <t>PeninsulaNon-Hodgkin lymphoma2010</t>
  </si>
  <si>
    <t>PeninsulaOesophagus2010</t>
  </si>
  <si>
    <t>PeninsulaPancreas2010</t>
  </si>
  <si>
    <t>PeninsulaProstate2010</t>
  </si>
  <si>
    <t>PeninsulaUterus2010</t>
  </si>
  <si>
    <t>Somerset, Wiltshire, Avon and GloucestershireAll Malignant Neoplasms (excl. NMSC)2010</t>
  </si>
  <si>
    <t>Somerset, Wiltshire, Avon and GloucestershireBladder2010</t>
  </si>
  <si>
    <t>Somerset, Wiltshire, Avon and GloucestershireCancer of Unknown Primary2010</t>
  </si>
  <si>
    <t>Somerset, Wiltshire, Avon and GloucestershireCervix (in-situ)2010</t>
  </si>
  <si>
    <t>Somerset, Wiltshire, Avon and GloucestershireColorectal2010</t>
  </si>
  <si>
    <t>Somerset, Wiltshire, Avon and GloucestershireFemale breast cancer2010</t>
  </si>
  <si>
    <t>Somerset, Wiltshire, Avon and GloucestershireKidney2010</t>
  </si>
  <si>
    <t>Somerset, Wiltshire, Avon and GloucestershireLung2010</t>
  </si>
  <si>
    <t>Somerset, Wiltshire, Avon and GloucestershireMelanoma2010</t>
  </si>
  <si>
    <t>Somerset, Wiltshire, Avon and GloucestershireNon-Hodgkin lymphoma2010</t>
  </si>
  <si>
    <t>Somerset, Wiltshire, Avon and GloucestershireOesophagus2010</t>
  </si>
  <si>
    <t>Somerset, Wiltshire, Avon and GloucestershirePancreas2010</t>
  </si>
  <si>
    <t>Somerset, Wiltshire, Avon and GloucestershireProstate2010</t>
  </si>
  <si>
    <t>Somerset, Wiltshire, Avon and GloucestershireUterus2010</t>
  </si>
  <si>
    <t>South East LondonAll Malignant Neoplasms (excl. NMSC)2010</t>
  </si>
  <si>
    <t>South East LondonBladder2010</t>
  </si>
  <si>
    <t>South East LondonCancer of Unknown Primary2010</t>
  </si>
  <si>
    <t>South East LondonCervix (in-situ)2010</t>
  </si>
  <si>
    <t>South East LondonColorectal2010</t>
  </si>
  <si>
    <t>South East LondonFemale breast cancer2010</t>
  </si>
  <si>
    <t>South East LondonKidney2010</t>
  </si>
  <si>
    <t>South East LondonLung2010</t>
  </si>
  <si>
    <t>South East LondonMelanoma2010</t>
  </si>
  <si>
    <t>South East LondonNon-Hodgkin lymphoma2010</t>
  </si>
  <si>
    <t>South East LondonOesophagus2010</t>
  </si>
  <si>
    <t>South East LondonPancreas2010</t>
  </si>
  <si>
    <t>South East LondonProstate2010</t>
  </si>
  <si>
    <t>South East LondonUterus2010</t>
  </si>
  <si>
    <t>South Yorkshire, Bassetlaw, North Derbyshire and HardwickAll Malignant Neoplasms (excl. NMSC)2010</t>
  </si>
  <si>
    <t>South Yorkshire, Bassetlaw, North Derbyshire and HardwickBladder2010</t>
  </si>
  <si>
    <t>South Yorkshire, Bassetlaw, North Derbyshire and HardwickCancer of Unknown Primary2010</t>
  </si>
  <si>
    <t>South Yorkshire, Bassetlaw, North Derbyshire and HardwickCervix (in-situ)2010</t>
  </si>
  <si>
    <t>South Yorkshire, Bassetlaw, North Derbyshire and HardwickColorectal2010</t>
  </si>
  <si>
    <t>South Yorkshire, Bassetlaw, North Derbyshire and HardwickFemale breast cancer2010</t>
  </si>
  <si>
    <t>South Yorkshire, Bassetlaw, North Derbyshire and HardwickKidney2010</t>
  </si>
  <si>
    <t>South Yorkshire, Bassetlaw, North Derbyshire and HardwickLung2010</t>
  </si>
  <si>
    <t>South Yorkshire, Bassetlaw, North Derbyshire and HardwickMelanoma2010</t>
  </si>
  <si>
    <t>South Yorkshire, Bassetlaw, North Derbyshire and HardwickNon-Hodgkin lymphoma2010</t>
  </si>
  <si>
    <t>South Yorkshire, Bassetlaw, North Derbyshire and HardwickOesophagus2010</t>
  </si>
  <si>
    <t>South Yorkshire, Bassetlaw, North Derbyshire and HardwickPancreas2010</t>
  </si>
  <si>
    <t>South Yorkshire, Bassetlaw, North Derbyshire and HardwickProstate2010</t>
  </si>
  <si>
    <t>South Yorkshire, Bassetlaw, North Derbyshire and HardwickUterus2010</t>
  </si>
  <si>
    <t>Surrey and SussexAll Malignant Neoplasms (excl. NMSC)2010</t>
  </si>
  <si>
    <t>Surrey and SussexBladder2010</t>
  </si>
  <si>
    <t>Surrey and SussexCancer of Unknown Primary2010</t>
  </si>
  <si>
    <t>Surrey and SussexCervix (in-situ)2010</t>
  </si>
  <si>
    <t>Surrey and SussexColorectal2010</t>
  </si>
  <si>
    <t>Surrey and SussexFemale breast cancer2010</t>
  </si>
  <si>
    <t>Surrey and SussexKidney2010</t>
  </si>
  <si>
    <t>Surrey and SussexLung2010</t>
  </si>
  <si>
    <t>Surrey and SussexMelanoma2010</t>
  </si>
  <si>
    <t>Surrey and SussexNon-Hodgkin lymphoma2010</t>
  </si>
  <si>
    <t>Surrey and SussexOesophagus2010</t>
  </si>
  <si>
    <t>Surrey and SussexPancreas2010</t>
  </si>
  <si>
    <t>Surrey and SussexProstate2010</t>
  </si>
  <si>
    <t>Surrey and SussexUterus2010</t>
  </si>
  <si>
    <t>Thames ValleyAll Malignant Neoplasms (excl. NMSC)2010</t>
  </si>
  <si>
    <t>Thames ValleyBladder2010</t>
  </si>
  <si>
    <t>Thames ValleyCancer of Unknown Primary2010</t>
  </si>
  <si>
    <t>Thames ValleyCervix (in-situ)2010</t>
  </si>
  <si>
    <t>Thames ValleyColorectal2010</t>
  </si>
  <si>
    <t>Thames ValleyFemale breast cancer2010</t>
  </si>
  <si>
    <t>Thames ValleyKidney2010</t>
  </si>
  <si>
    <t>Thames ValleyLung2010</t>
  </si>
  <si>
    <t>Thames ValleyMelanoma2010</t>
  </si>
  <si>
    <t>Thames ValleyNon-Hodgkin lymphoma2010</t>
  </si>
  <si>
    <t>Thames ValleyOesophagus2010</t>
  </si>
  <si>
    <t>Thames ValleyPancreas2010</t>
  </si>
  <si>
    <t>Thames ValleyProstate2010</t>
  </si>
  <si>
    <t>Thames ValleyUterus2010</t>
  </si>
  <si>
    <t>WessexAll Malignant Neoplasms (excl. NMSC)2010</t>
  </si>
  <si>
    <t>WessexBladder2010</t>
  </si>
  <si>
    <t>WessexCancer of Unknown Primary2010</t>
  </si>
  <si>
    <t>WessexCervix (in-situ)2010</t>
  </si>
  <si>
    <t>WessexColorectal2010</t>
  </si>
  <si>
    <t>WessexFemale breast cancer2010</t>
  </si>
  <si>
    <t>WessexKidney2010</t>
  </si>
  <si>
    <t>WessexLung2010</t>
  </si>
  <si>
    <t>WessexMelanoma2010</t>
  </si>
  <si>
    <t>WessexNon-Hodgkin lymphoma2010</t>
  </si>
  <si>
    <t>WessexOesophagus2010</t>
  </si>
  <si>
    <t>WessexPancreas2010</t>
  </si>
  <si>
    <t>WessexProstate2010</t>
  </si>
  <si>
    <t>WessexUterus2010</t>
  </si>
  <si>
    <t>West MidlandsAll Malignant Neoplasms (excl. NMSC)2010</t>
  </si>
  <si>
    <t>West MidlandsBladder2010</t>
  </si>
  <si>
    <t>West MidlandsCancer of Unknown Primary2010</t>
  </si>
  <si>
    <t>West MidlandsCervix (in-situ)2010</t>
  </si>
  <si>
    <t>West MidlandsColorectal2010</t>
  </si>
  <si>
    <t>West MidlandsFemale breast cancer2010</t>
  </si>
  <si>
    <t>West MidlandsKidney2010</t>
  </si>
  <si>
    <t>West MidlandsLung2010</t>
  </si>
  <si>
    <t>West MidlandsMelanoma2010</t>
  </si>
  <si>
    <t>West MidlandsNon-Hodgkin lymphoma2010</t>
  </si>
  <si>
    <t>West MidlandsOesophagus2010</t>
  </si>
  <si>
    <t>West MidlandsPancreas2010</t>
  </si>
  <si>
    <t>West MidlandsProstate2010</t>
  </si>
  <si>
    <t>West MidlandsUterus2010</t>
  </si>
  <si>
    <t>North West and South West LondonAll Malignant Neoplasms (excl. NMSC)2010</t>
  </si>
  <si>
    <t>North West and South West LondonBladder2010</t>
  </si>
  <si>
    <t>North West and South West LondonCancer of Unknown Primary2010</t>
  </si>
  <si>
    <t>North West and South West LondonCervix (in-situ)2010</t>
  </si>
  <si>
    <t>North West and South West LondonColorectal2010</t>
  </si>
  <si>
    <t>North West and South West LondonFemale breast cancer2010</t>
  </si>
  <si>
    <t>North West and South West LondonKidney2010</t>
  </si>
  <si>
    <t>North West and South West LondonLung2010</t>
  </si>
  <si>
    <t>North West and South West LondonMelanoma2010</t>
  </si>
  <si>
    <t>North West and South West LondonNon-Hodgkin lymphoma2010</t>
  </si>
  <si>
    <t>North West and South West LondonOesophagus2010</t>
  </si>
  <si>
    <t>North West and South West LondonPancreas2010</t>
  </si>
  <si>
    <t>North West and South West LondonProstate2010</t>
  </si>
  <si>
    <t>North West and South West LondonUterus2010</t>
  </si>
  <si>
    <t>Greater ManchesterAll Malignant Neoplasms (excl. NMSC)2010</t>
  </si>
  <si>
    <t>Greater ManchesterBladder2010</t>
  </si>
  <si>
    <t>Greater ManchesterCancer of Unknown Primary2010</t>
  </si>
  <si>
    <t>Greater ManchesterCervix (in-situ)2010</t>
  </si>
  <si>
    <t>Greater ManchesterColorectal2010</t>
  </si>
  <si>
    <t>Greater ManchesterFemale breast cancer2010</t>
  </si>
  <si>
    <t>Greater ManchesterKidney2010</t>
  </si>
  <si>
    <t>Greater ManchesterLung2010</t>
  </si>
  <si>
    <t>Greater ManchesterMelanoma2010</t>
  </si>
  <si>
    <t>Greater ManchesterNon-Hodgkin lymphoma2010</t>
  </si>
  <si>
    <t>Greater ManchesterOesophagus2010</t>
  </si>
  <si>
    <t>Greater ManchesterPancreas2010</t>
  </si>
  <si>
    <t>Greater ManchesterProstate2010</t>
  </si>
  <si>
    <t>Greater ManchesterUterus2010</t>
  </si>
  <si>
    <t>West Yorkshire and HarrogateAll Malignant Neoplasms (excl. NMSC)2010</t>
  </si>
  <si>
    <t>West Yorkshire and HarrogateBladder2010</t>
  </si>
  <si>
    <t>West Yorkshire and HarrogateCancer of Unknown Primary2010</t>
  </si>
  <si>
    <t>West Yorkshire and HarrogateCervix (in-situ)2010</t>
  </si>
  <si>
    <t>West Yorkshire and HarrogateColorectal2010</t>
  </si>
  <si>
    <t>West Yorkshire and HarrogateFemale breast cancer2010</t>
  </si>
  <si>
    <t>West Yorkshire and HarrogateKidney2010</t>
  </si>
  <si>
    <t>West Yorkshire and HarrogateLung2010</t>
  </si>
  <si>
    <t>West Yorkshire and HarrogateMelanoma2010</t>
  </si>
  <si>
    <t>West Yorkshire and HarrogateNon-Hodgkin lymphoma2010</t>
  </si>
  <si>
    <t>West Yorkshire and HarrogateOesophagus2010</t>
  </si>
  <si>
    <t>West Yorkshire and HarrogatePancreas2010</t>
  </si>
  <si>
    <t>West Yorkshire and HarrogateProstate2010</t>
  </si>
  <si>
    <t>West Yorkshire and HarrogateUterus2010</t>
  </si>
  <si>
    <t>North Central and North East LondonAll Malignant Neoplasms (excl. NMSC)2010</t>
  </si>
  <si>
    <t>North Central and North East LondonBladder2010</t>
  </si>
  <si>
    <t>North Central and North East LondonCancer of Unknown Primary2010</t>
  </si>
  <si>
    <t>North Central and North East LondonCervix (in-situ)2010</t>
  </si>
  <si>
    <t>North Central and North East LondonColorectal2010</t>
  </si>
  <si>
    <t>North Central and North East LondonFemale breast cancer2010</t>
  </si>
  <si>
    <t>North Central and North East LondonKidney2010</t>
  </si>
  <si>
    <t>North Central and North East LondonLung2010</t>
  </si>
  <si>
    <t>North Central and North East LondonMelanoma2010</t>
  </si>
  <si>
    <t>North Central and North East LondonNon-Hodgkin lymphoma2010</t>
  </si>
  <si>
    <t>North Central and North East LondonOesophagus2010</t>
  </si>
  <si>
    <t>North Central and North East LondonPancreas2010</t>
  </si>
  <si>
    <t>North Central and North East LondonProstate2010</t>
  </si>
  <si>
    <t>North Central and North East LondonUterus2010</t>
  </si>
  <si>
    <t>Cheshire and MerseysideAll Malignant Neoplasms (excl. NMSC)2011</t>
  </si>
  <si>
    <t>Cheshire and MerseysideBladder2011</t>
  </si>
  <si>
    <t>Cheshire and MerseysideCancer of Unknown Primary2011</t>
  </si>
  <si>
    <t>Cheshire and MerseysideCervix (in-situ)2011</t>
  </si>
  <si>
    <t>Cheshire and MerseysideColorectal2011</t>
  </si>
  <si>
    <t>Cheshire and MerseysideFemale breast cancer2011</t>
  </si>
  <si>
    <t>Cheshire and MerseysideKidney2011</t>
  </si>
  <si>
    <t>Cheshire and MerseysideLung2011</t>
  </si>
  <si>
    <t>Cheshire and MerseysideMelanoma2011</t>
  </si>
  <si>
    <t>Cheshire and MerseysideNon-Hodgkin lymphoma2011</t>
  </si>
  <si>
    <t>Cheshire and MerseysideOesophagus2011</t>
  </si>
  <si>
    <t>Cheshire and MerseysidePancreas2011</t>
  </si>
  <si>
    <t>Cheshire and MerseysideProstate2011</t>
  </si>
  <si>
    <t>Cheshire and MerseysideUterus2011</t>
  </si>
  <si>
    <t>East MidlandsAll Malignant Neoplasms (excl. NMSC)2011</t>
  </si>
  <si>
    <t>East MidlandsBladder2011</t>
  </si>
  <si>
    <t>East MidlandsCancer of Unknown Primary2011</t>
  </si>
  <si>
    <t>East MidlandsCervix (in-situ)2011</t>
  </si>
  <si>
    <t>East MidlandsColorectal2011</t>
  </si>
  <si>
    <t>East MidlandsFemale breast cancer2011</t>
  </si>
  <si>
    <t>East MidlandsKidney2011</t>
  </si>
  <si>
    <t>East MidlandsLung2011</t>
  </si>
  <si>
    <t>East MidlandsMelanoma2011</t>
  </si>
  <si>
    <t>East MidlandsNon-Hodgkin lymphoma2011</t>
  </si>
  <si>
    <t>East MidlandsOesophagus2011</t>
  </si>
  <si>
    <t>East MidlandsPancreas2011</t>
  </si>
  <si>
    <t>East MidlandsProstate2011</t>
  </si>
  <si>
    <t>East MidlandsUterus2011</t>
  </si>
  <si>
    <t>East of EnglandAll Malignant Neoplasms (excl. NMSC)2011</t>
  </si>
  <si>
    <t>East of EnglandBladder2011</t>
  </si>
  <si>
    <t>East of EnglandCancer of Unknown Primary2011</t>
  </si>
  <si>
    <t>East of EnglandCervix (in-situ)2011</t>
  </si>
  <si>
    <t>East of EnglandColorectal2011</t>
  </si>
  <si>
    <t>East of EnglandFemale breast cancer2011</t>
  </si>
  <si>
    <t>East of EnglandKidney2011</t>
  </si>
  <si>
    <t>East of EnglandLung2011</t>
  </si>
  <si>
    <t>East of EnglandMelanoma2011</t>
  </si>
  <si>
    <t>East of EnglandNon-Hodgkin lymphoma2011</t>
  </si>
  <si>
    <t>East of EnglandOesophagus2011</t>
  </si>
  <si>
    <t>East of EnglandPancreas2011</t>
  </si>
  <si>
    <t>East of EnglandProstate2011</t>
  </si>
  <si>
    <t>East of EnglandUterus2011</t>
  </si>
  <si>
    <t>Humber, Coast and ValeAll Malignant Neoplasms (excl. NMSC)2011</t>
  </si>
  <si>
    <t>Humber, Coast and ValeBladder2011</t>
  </si>
  <si>
    <t>Humber, Coast and ValeCancer of Unknown Primary2011</t>
  </si>
  <si>
    <t>Humber, Coast and ValeCervix (in-situ)2011</t>
  </si>
  <si>
    <t>Humber, Coast and ValeColorectal2011</t>
  </si>
  <si>
    <t>Humber, Coast and ValeFemale breast cancer2011</t>
  </si>
  <si>
    <t>Humber, Coast and ValeKidney2011</t>
  </si>
  <si>
    <t>Humber, Coast and ValeLung2011</t>
  </si>
  <si>
    <t>Humber, Coast and ValeMelanoma2011</t>
  </si>
  <si>
    <t>Humber, Coast and ValeNon-Hodgkin lymphoma2011</t>
  </si>
  <si>
    <t>Humber, Coast and ValeOesophagus2011</t>
  </si>
  <si>
    <t>Humber, Coast and ValePancreas2011</t>
  </si>
  <si>
    <t>Humber, Coast and ValeProstate2011</t>
  </si>
  <si>
    <t>Humber, Coast and ValeUterus2011</t>
  </si>
  <si>
    <t>Kent and MedwayAll Malignant Neoplasms (excl. NMSC)2011</t>
  </si>
  <si>
    <t>Kent and MedwayBladder2011</t>
  </si>
  <si>
    <t>Kent and MedwayCancer of Unknown Primary2011</t>
  </si>
  <si>
    <t>Kent and MedwayCervix (in-situ)2011</t>
  </si>
  <si>
    <t>Kent and MedwayColorectal2011</t>
  </si>
  <si>
    <t>Kent and MedwayFemale breast cancer2011</t>
  </si>
  <si>
    <t>Kent and MedwayKidney2011</t>
  </si>
  <si>
    <t>Kent and MedwayLung2011</t>
  </si>
  <si>
    <t>Kent and MedwayMelanoma2011</t>
  </si>
  <si>
    <t>Kent and MedwayNon-Hodgkin lymphoma2011</t>
  </si>
  <si>
    <t>Kent and MedwayOesophagus2011</t>
  </si>
  <si>
    <t>Kent and MedwayPancreas2011</t>
  </si>
  <si>
    <t>Kent and MedwayProstate2011</t>
  </si>
  <si>
    <t>Kent and MedwayUterus2011</t>
  </si>
  <si>
    <t>Lancashire and South CumbriaAll Malignant Neoplasms (excl. NMSC)2011</t>
  </si>
  <si>
    <t>Lancashire and South CumbriaBladder2011</t>
  </si>
  <si>
    <t>Lancashire and South CumbriaCancer of Unknown Primary2011</t>
  </si>
  <si>
    <t>Lancashire and South CumbriaCervix (in-situ)2011</t>
  </si>
  <si>
    <t>Lancashire and South CumbriaColorectal2011</t>
  </si>
  <si>
    <t>Lancashire and South CumbriaFemale breast cancer2011</t>
  </si>
  <si>
    <t>Lancashire and South CumbriaKidney2011</t>
  </si>
  <si>
    <t>Lancashire and South CumbriaLung2011</t>
  </si>
  <si>
    <t>Lancashire and South CumbriaMelanoma2011</t>
  </si>
  <si>
    <t>Lancashire and South CumbriaNon-Hodgkin lymphoma2011</t>
  </si>
  <si>
    <t>Lancashire and South CumbriaOesophagus2011</t>
  </si>
  <si>
    <t>Lancashire and South CumbriaPancreas2011</t>
  </si>
  <si>
    <t>Lancashire and South CumbriaProstate2011</t>
  </si>
  <si>
    <t>Lancashire and South CumbriaUterus2011</t>
  </si>
  <si>
    <t>North East and CumbriaAll Malignant Neoplasms (excl. NMSC)2011</t>
  </si>
  <si>
    <t>North East and CumbriaBladder2011</t>
  </si>
  <si>
    <t>North East and CumbriaCancer of Unknown Primary2011</t>
  </si>
  <si>
    <t>North East and CumbriaCervix (in-situ)2011</t>
  </si>
  <si>
    <t>North East and CumbriaColorectal2011</t>
  </si>
  <si>
    <t>North East and CumbriaFemale breast cancer2011</t>
  </si>
  <si>
    <t>North East and CumbriaKidney2011</t>
  </si>
  <si>
    <t>North East and CumbriaLung2011</t>
  </si>
  <si>
    <t>North East and CumbriaMelanoma2011</t>
  </si>
  <si>
    <t>North East and CumbriaNon-Hodgkin lymphoma2011</t>
  </si>
  <si>
    <t>North East and CumbriaOesophagus2011</t>
  </si>
  <si>
    <t>North East and CumbriaPancreas2011</t>
  </si>
  <si>
    <t>North East and CumbriaProstate2011</t>
  </si>
  <si>
    <t>North East and CumbriaUterus2011</t>
  </si>
  <si>
    <t>PeninsulaAll Malignant Neoplasms (excl. NMSC)2011</t>
  </si>
  <si>
    <t>PeninsulaBladder2011</t>
  </si>
  <si>
    <t>PeninsulaCancer of Unknown Primary2011</t>
  </si>
  <si>
    <t>PeninsulaCervix (in-situ)2011</t>
  </si>
  <si>
    <t>PeninsulaColorectal2011</t>
  </si>
  <si>
    <t>PeninsulaFemale breast cancer2011</t>
  </si>
  <si>
    <t>PeninsulaKidney2011</t>
  </si>
  <si>
    <t>PeninsulaLung2011</t>
  </si>
  <si>
    <t>PeninsulaMelanoma2011</t>
  </si>
  <si>
    <t>PeninsulaNon-Hodgkin lymphoma2011</t>
  </si>
  <si>
    <t>PeninsulaOesophagus2011</t>
  </si>
  <si>
    <t>PeninsulaPancreas2011</t>
  </si>
  <si>
    <t>PeninsulaProstate2011</t>
  </si>
  <si>
    <t>PeninsulaUterus2011</t>
  </si>
  <si>
    <t>Somerset, Wiltshire, Avon and GloucestershireAll Malignant Neoplasms (excl. NMSC)2011</t>
  </si>
  <si>
    <t>Somerset, Wiltshire, Avon and GloucestershireBladder2011</t>
  </si>
  <si>
    <t>Somerset, Wiltshire, Avon and GloucestershireCancer of Unknown Primary2011</t>
  </si>
  <si>
    <t>Somerset, Wiltshire, Avon and GloucestershireCervix (in-situ)2011</t>
  </si>
  <si>
    <t>Somerset, Wiltshire, Avon and GloucestershireColorectal2011</t>
  </si>
  <si>
    <t>Somerset, Wiltshire, Avon and GloucestershireFemale breast cancer2011</t>
  </si>
  <si>
    <t>Somerset, Wiltshire, Avon and GloucestershireKidney2011</t>
  </si>
  <si>
    <t>Somerset, Wiltshire, Avon and GloucestershireLung2011</t>
  </si>
  <si>
    <t>Somerset, Wiltshire, Avon and GloucestershireMelanoma2011</t>
  </si>
  <si>
    <t>Somerset, Wiltshire, Avon and GloucestershireNon-Hodgkin lymphoma2011</t>
  </si>
  <si>
    <t>Somerset, Wiltshire, Avon and GloucestershireOesophagus2011</t>
  </si>
  <si>
    <t>Somerset, Wiltshire, Avon and GloucestershirePancreas2011</t>
  </si>
  <si>
    <t>Somerset, Wiltshire, Avon and GloucestershireProstate2011</t>
  </si>
  <si>
    <t>Somerset, Wiltshire, Avon and GloucestershireUterus2011</t>
  </si>
  <si>
    <t>South East LondonAll Malignant Neoplasms (excl. NMSC)2011</t>
  </si>
  <si>
    <t>South East LondonBladder2011</t>
  </si>
  <si>
    <t>South East LondonCancer of Unknown Primary2011</t>
  </si>
  <si>
    <t>South East LondonCervix (in-situ)2011</t>
  </si>
  <si>
    <t>South East LondonColorectal2011</t>
  </si>
  <si>
    <t>South East LondonFemale breast cancer2011</t>
  </si>
  <si>
    <t>South East LondonKidney2011</t>
  </si>
  <si>
    <t>South East LondonLung2011</t>
  </si>
  <si>
    <t>South East LondonMelanoma2011</t>
  </si>
  <si>
    <t>South East LondonNon-Hodgkin lymphoma2011</t>
  </si>
  <si>
    <t>South East LondonOesophagus2011</t>
  </si>
  <si>
    <t>South East LondonPancreas2011</t>
  </si>
  <si>
    <t>South East LondonProstate2011</t>
  </si>
  <si>
    <t>South East LondonUterus2011</t>
  </si>
  <si>
    <t>South Yorkshire, Bassetlaw, North Derbyshire and HardwickAll Malignant Neoplasms (excl. NMSC)2011</t>
  </si>
  <si>
    <t>South Yorkshire, Bassetlaw, North Derbyshire and HardwickBladder2011</t>
  </si>
  <si>
    <t>South Yorkshire, Bassetlaw, North Derbyshire and HardwickCancer of Unknown Primary2011</t>
  </si>
  <si>
    <t>South Yorkshire, Bassetlaw, North Derbyshire and HardwickCervix (in-situ)2011</t>
  </si>
  <si>
    <t>South Yorkshire, Bassetlaw, North Derbyshire and HardwickColorectal2011</t>
  </si>
  <si>
    <t>South Yorkshire, Bassetlaw, North Derbyshire and HardwickFemale breast cancer2011</t>
  </si>
  <si>
    <t>South Yorkshire, Bassetlaw, North Derbyshire and HardwickKidney2011</t>
  </si>
  <si>
    <t>South Yorkshire, Bassetlaw, North Derbyshire and HardwickLung2011</t>
  </si>
  <si>
    <t>South Yorkshire, Bassetlaw, North Derbyshire and HardwickMelanoma2011</t>
  </si>
  <si>
    <t>South Yorkshire, Bassetlaw, North Derbyshire and HardwickNon-Hodgkin lymphoma2011</t>
  </si>
  <si>
    <t>South Yorkshire, Bassetlaw, North Derbyshire and HardwickOesophagus2011</t>
  </si>
  <si>
    <t>South Yorkshire, Bassetlaw, North Derbyshire and HardwickPancreas2011</t>
  </si>
  <si>
    <t>South Yorkshire, Bassetlaw, North Derbyshire and HardwickProstate2011</t>
  </si>
  <si>
    <t>South Yorkshire, Bassetlaw, North Derbyshire and HardwickUterus2011</t>
  </si>
  <si>
    <t>Surrey and SussexAll Malignant Neoplasms (excl. NMSC)2011</t>
  </si>
  <si>
    <t>Surrey and SussexBladder2011</t>
  </si>
  <si>
    <t>Surrey and SussexCancer of Unknown Primary2011</t>
  </si>
  <si>
    <t>Surrey and SussexCervix (in-situ)2011</t>
  </si>
  <si>
    <t>Surrey and SussexColorectal2011</t>
  </si>
  <si>
    <t>Surrey and SussexFemale breast cancer2011</t>
  </si>
  <si>
    <t>Surrey and SussexKidney2011</t>
  </si>
  <si>
    <t>Surrey and SussexLung2011</t>
  </si>
  <si>
    <t>Surrey and SussexMelanoma2011</t>
  </si>
  <si>
    <t>Surrey and SussexNon-Hodgkin lymphoma2011</t>
  </si>
  <si>
    <t>Surrey and SussexOesophagus2011</t>
  </si>
  <si>
    <t>Surrey and SussexPancreas2011</t>
  </si>
  <si>
    <t>Surrey and SussexProstate2011</t>
  </si>
  <si>
    <t>Surrey and SussexUterus2011</t>
  </si>
  <si>
    <t>Thames ValleyAll Malignant Neoplasms (excl. NMSC)2011</t>
  </si>
  <si>
    <t>Thames ValleyBladder2011</t>
  </si>
  <si>
    <t>Thames ValleyCancer of Unknown Primary2011</t>
  </si>
  <si>
    <t>Thames ValleyCervix (in-situ)2011</t>
  </si>
  <si>
    <t>Thames ValleyColorectal2011</t>
  </si>
  <si>
    <t>Thames ValleyFemale breast cancer2011</t>
  </si>
  <si>
    <t>Thames ValleyKidney2011</t>
  </si>
  <si>
    <t>Thames ValleyLung2011</t>
  </si>
  <si>
    <t>Thames ValleyMelanoma2011</t>
  </si>
  <si>
    <t>Thames ValleyNon-Hodgkin lymphoma2011</t>
  </si>
  <si>
    <t>Thames ValleyOesophagus2011</t>
  </si>
  <si>
    <t>Thames ValleyPancreas2011</t>
  </si>
  <si>
    <t>Thames ValleyProstate2011</t>
  </si>
  <si>
    <t>Thames ValleyUterus2011</t>
  </si>
  <si>
    <t>WessexAll Malignant Neoplasms (excl. NMSC)2011</t>
  </si>
  <si>
    <t>WessexBladder2011</t>
  </si>
  <si>
    <t>WessexCancer of Unknown Primary2011</t>
  </si>
  <si>
    <t>WessexCervix (in-situ)2011</t>
  </si>
  <si>
    <t>WessexColorectal2011</t>
  </si>
  <si>
    <t>WessexFemale breast cancer2011</t>
  </si>
  <si>
    <t>WessexKidney2011</t>
  </si>
  <si>
    <t>WessexLung2011</t>
  </si>
  <si>
    <t>WessexMelanoma2011</t>
  </si>
  <si>
    <t>WessexNon-Hodgkin lymphoma2011</t>
  </si>
  <si>
    <t>WessexOesophagus2011</t>
  </si>
  <si>
    <t>WessexPancreas2011</t>
  </si>
  <si>
    <t>WessexProstate2011</t>
  </si>
  <si>
    <t>WessexUterus2011</t>
  </si>
  <si>
    <t>West MidlandsAll Malignant Neoplasms (excl. NMSC)2011</t>
  </si>
  <si>
    <t>West MidlandsBladder2011</t>
  </si>
  <si>
    <t>West MidlandsCancer of Unknown Primary2011</t>
  </si>
  <si>
    <t>West MidlandsCervix (in-situ)2011</t>
  </si>
  <si>
    <t>West MidlandsColorectal2011</t>
  </si>
  <si>
    <t>West MidlandsFemale breast cancer2011</t>
  </si>
  <si>
    <t>West MidlandsKidney2011</t>
  </si>
  <si>
    <t>West MidlandsLung2011</t>
  </si>
  <si>
    <t>West MidlandsMelanoma2011</t>
  </si>
  <si>
    <t>West MidlandsNon-Hodgkin lymphoma2011</t>
  </si>
  <si>
    <t>West MidlandsOesophagus2011</t>
  </si>
  <si>
    <t>West MidlandsPancreas2011</t>
  </si>
  <si>
    <t>West MidlandsProstate2011</t>
  </si>
  <si>
    <t>West MidlandsUterus2011</t>
  </si>
  <si>
    <t>North West and South West LondonAll Malignant Neoplasms (excl. NMSC)2011</t>
  </si>
  <si>
    <t>North West and South West LondonBladder2011</t>
  </si>
  <si>
    <t>North West and South West LondonCancer of Unknown Primary2011</t>
  </si>
  <si>
    <t>North West and South West LondonCervix (in-situ)2011</t>
  </si>
  <si>
    <t>North West and South West LondonColorectal2011</t>
  </si>
  <si>
    <t>North West and South West LondonFemale breast cancer2011</t>
  </si>
  <si>
    <t>North West and South West LondonKidney2011</t>
  </si>
  <si>
    <t>North West and South West LondonLung2011</t>
  </si>
  <si>
    <t>North West and South West LondonMelanoma2011</t>
  </si>
  <si>
    <t>North West and South West LondonNon-Hodgkin lymphoma2011</t>
  </si>
  <si>
    <t>North West and South West LondonOesophagus2011</t>
  </si>
  <si>
    <t>North West and South West LondonPancreas2011</t>
  </si>
  <si>
    <t>North West and South West LondonProstate2011</t>
  </si>
  <si>
    <t>North West and South West LondonUterus2011</t>
  </si>
  <si>
    <t>Greater ManchesterAll Malignant Neoplasms (excl. NMSC)2011</t>
  </si>
  <si>
    <t>Greater ManchesterBladder2011</t>
  </si>
  <si>
    <t>Greater ManchesterCancer of Unknown Primary2011</t>
  </si>
  <si>
    <t>Greater ManchesterCervix (in-situ)2011</t>
  </si>
  <si>
    <t>Greater ManchesterColorectal2011</t>
  </si>
  <si>
    <t>Greater ManchesterFemale breast cancer2011</t>
  </si>
  <si>
    <t>Greater ManchesterKidney2011</t>
  </si>
  <si>
    <t>Greater ManchesterLung2011</t>
  </si>
  <si>
    <t>Greater ManchesterMelanoma2011</t>
  </si>
  <si>
    <t>Greater ManchesterNon-Hodgkin lymphoma2011</t>
  </si>
  <si>
    <t>Greater ManchesterOesophagus2011</t>
  </si>
  <si>
    <t>Greater ManchesterPancreas2011</t>
  </si>
  <si>
    <t>Greater ManchesterProstate2011</t>
  </si>
  <si>
    <t>Greater ManchesterUterus2011</t>
  </si>
  <si>
    <t>West Yorkshire and HarrogateAll Malignant Neoplasms (excl. NMSC)2011</t>
  </si>
  <si>
    <t>West Yorkshire and HarrogateBladder2011</t>
  </si>
  <si>
    <t>West Yorkshire and HarrogateCancer of Unknown Primary2011</t>
  </si>
  <si>
    <t>West Yorkshire and HarrogateCervix (in-situ)2011</t>
  </si>
  <si>
    <t>West Yorkshire and HarrogateColorectal2011</t>
  </si>
  <si>
    <t>West Yorkshire and HarrogateFemale breast cancer2011</t>
  </si>
  <si>
    <t>West Yorkshire and HarrogateKidney2011</t>
  </si>
  <si>
    <t>West Yorkshire and HarrogateLung2011</t>
  </si>
  <si>
    <t>West Yorkshire and HarrogateMelanoma2011</t>
  </si>
  <si>
    <t>West Yorkshire and HarrogateNon-Hodgkin lymphoma2011</t>
  </si>
  <si>
    <t>West Yorkshire and HarrogateOesophagus2011</t>
  </si>
  <si>
    <t>West Yorkshire and HarrogatePancreas2011</t>
  </si>
  <si>
    <t>West Yorkshire and HarrogateProstate2011</t>
  </si>
  <si>
    <t>West Yorkshire and HarrogateUterus2011</t>
  </si>
  <si>
    <t>North Central and North East LondonAll Malignant Neoplasms (excl. NMSC)2011</t>
  </si>
  <si>
    <t>North Central and North East LondonBladder2011</t>
  </si>
  <si>
    <t>North Central and North East LondonCancer of Unknown Primary2011</t>
  </si>
  <si>
    <t>North Central and North East LondonCervix (in-situ)2011</t>
  </si>
  <si>
    <t>North Central and North East LondonColorectal2011</t>
  </si>
  <si>
    <t>North Central and North East LondonFemale breast cancer2011</t>
  </si>
  <si>
    <t>North Central and North East LondonKidney2011</t>
  </si>
  <si>
    <t>North Central and North East LondonLung2011</t>
  </si>
  <si>
    <t>North Central and North East LondonMelanoma2011</t>
  </si>
  <si>
    <t>North Central and North East LondonNon-Hodgkin lymphoma2011</t>
  </si>
  <si>
    <t>North Central and North East LondonOesophagus2011</t>
  </si>
  <si>
    <t>North Central and North East LondonPancreas2011</t>
  </si>
  <si>
    <t>North Central and North East LondonProstate2011</t>
  </si>
  <si>
    <t>North Central and North East LondonUterus2011</t>
  </si>
  <si>
    <t>Cheshire and MerseysideAll Malignant Neoplasms (excl. NMSC)2012</t>
  </si>
  <si>
    <t>Cheshire and MerseysideBladder2012</t>
  </si>
  <si>
    <t>Cheshire and MerseysideCancer of Unknown Primary2012</t>
  </si>
  <si>
    <t>Cheshire and MerseysideCervix (in-situ)2012</t>
  </si>
  <si>
    <t>Cheshire and MerseysideColorectal2012</t>
  </si>
  <si>
    <t>Cheshire and MerseysideFemale breast cancer2012</t>
  </si>
  <si>
    <t>Cheshire and MerseysideKidney2012</t>
  </si>
  <si>
    <t>Cheshire and MerseysideLung2012</t>
  </si>
  <si>
    <t>Cheshire and MerseysideMelanoma2012</t>
  </si>
  <si>
    <t>Cheshire and MerseysideNon-Hodgkin lymphoma2012</t>
  </si>
  <si>
    <t>Cheshire and MerseysideOesophagus2012</t>
  </si>
  <si>
    <t>Cheshire and MerseysidePancreas2012</t>
  </si>
  <si>
    <t>Cheshire and MerseysideProstate2012</t>
  </si>
  <si>
    <t>Cheshire and MerseysideUterus2012</t>
  </si>
  <si>
    <t>East MidlandsAll Malignant Neoplasms (excl. NMSC)2012</t>
  </si>
  <si>
    <t>East MidlandsBladder2012</t>
  </si>
  <si>
    <t>East MidlandsCancer of Unknown Primary2012</t>
  </si>
  <si>
    <t>East MidlandsCervix (in-situ)2012</t>
  </si>
  <si>
    <t>East MidlandsColorectal2012</t>
  </si>
  <si>
    <t>East MidlandsFemale breast cancer2012</t>
  </si>
  <si>
    <t>East MidlandsKidney2012</t>
  </si>
  <si>
    <t>East MidlandsLung2012</t>
  </si>
  <si>
    <t>East MidlandsMelanoma2012</t>
  </si>
  <si>
    <t>East MidlandsNon-Hodgkin lymphoma2012</t>
  </si>
  <si>
    <t>East MidlandsOesophagus2012</t>
  </si>
  <si>
    <t>East MidlandsPancreas2012</t>
  </si>
  <si>
    <t>East MidlandsProstate2012</t>
  </si>
  <si>
    <t>East MidlandsUterus2012</t>
  </si>
  <si>
    <t>East of EnglandAll Malignant Neoplasms (excl. NMSC)2012</t>
  </si>
  <si>
    <t>East of EnglandBladder2012</t>
  </si>
  <si>
    <t>East of EnglandCancer of Unknown Primary2012</t>
  </si>
  <si>
    <t>East of EnglandCervix (in-situ)2012</t>
  </si>
  <si>
    <t>East of EnglandColorectal2012</t>
  </si>
  <si>
    <t>East of EnglandFemale breast cancer2012</t>
  </si>
  <si>
    <t>East of EnglandKidney2012</t>
  </si>
  <si>
    <t>East of EnglandLung2012</t>
  </si>
  <si>
    <t>East of EnglandMelanoma2012</t>
  </si>
  <si>
    <t>East of EnglandNon-Hodgkin lymphoma2012</t>
  </si>
  <si>
    <t>East of EnglandOesophagus2012</t>
  </si>
  <si>
    <t>East of EnglandPancreas2012</t>
  </si>
  <si>
    <t>East of EnglandProstate2012</t>
  </si>
  <si>
    <t>East of EnglandUterus2012</t>
  </si>
  <si>
    <t>Humber, Coast and ValeAll Malignant Neoplasms (excl. NMSC)2012</t>
  </si>
  <si>
    <t>Humber, Coast and ValeBladder2012</t>
  </si>
  <si>
    <t>Humber, Coast and ValeCancer of Unknown Primary2012</t>
  </si>
  <si>
    <t>Humber, Coast and ValeCervix (in-situ)2012</t>
  </si>
  <si>
    <t>Humber, Coast and ValeColorectal2012</t>
  </si>
  <si>
    <t>Humber, Coast and ValeFemale breast cancer2012</t>
  </si>
  <si>
    <t>Humber, Coast and ValeKidney2012</t>
  </si>
  <si>
    <t>Humber, Coast and ValeLung2012</t>
  </si>
  <si>
    <t>Humber, Coast and ValeMelanoma2012</t>
  </si>
  <si>
    <t>Humber, Coast and ValeNon-Hodgkin lymphoma2012</t>
  </si>
  <si>
    <t>Humber, Coast and ValeOesophagus2012</t>
  </si>
  <si>
    <t>Humber, Coast and ValePancreas2012</t>
  </si>
  <si>
    <t>Humber, Coast and ValeProstate2012</t>
  </si>
  <si>
    <t>Humber, Coast and ValeUterus2012</t>
  </si>
  <si>
    <t>Kent and MedwayAll Malignant Neoplasms (excl. NMSC)2012</t>
  </si>
  <si>
    <t>Kent and MedwayBladder2012</t>
  </si>
  <si>
    <t>Kent and MedwayCancer of Unknown Primary2012</t>
  </si>
  <si>
    <t>Kent and MedwayCervix (in-situ)2012</t>
  </si>
  <si>
    <t>Kent and MedwayColorectal2012</t>
  </si>
  <si>
    <t>Kent and MedwayFemale breast cancer2012</t>
  </si>
  <si>
    <t>Kent and MedwayKidney2012</t>
  </si>
  <si>
    <t>Kent and MedwayLung2012</t>
  </si>
  <si>
    <t>Kent and MedwayMelanoma2012</t>
  </si>
  <si>
    <t>Kent and MedwayNon-Hodgkin lymphoma2012</t>
  </si>
  <si>
    <t>Kent and MedwayOesophagus2012</t>
  </si>
  <si>
    <t>Kent and MedwayPancreas2012</t>
  </si>
  <si>
    <t>Kent and MedwayProstate2012</t>
  </si>
  <si>
    <t>Kent and MedwayUterus2012</t>
  </si>
  <si>
    <t>Lancashire and South CumbriaAll Malignant Neoplasms (excl. NMSC)2012</t>
  </si>
  <si>
    <t>Lancashire and South CumbriaBladder2012</t>
  </si>
  <si>
    <t>Lancashire and South CumbriaCancer of Unknown Primary2012</t>
  </si>
  <si>
    <t>Lancashire and South CumbriaCervix (in-situ)2012</t>
  </si>
  <si>
    <t>Lancashire and South CumbriaColorectal2012</t>
  </si>
  <si>
    <t>Lancashire and South CumbriaFemale breast cancer2012</t>
  </si>
  <si>
    <t>Lancashire and South CumbriaKidney2012</t>
  </si>
  <si>
    <t>Lancashire and South CumbriaLung2012</t>
  </si>
  <si>
    <t>Lancashire and South CumbriaMelanoma2012</t>
  </si>
  <si>
    <t>Lancashire and South CumbriaNon-Hodgkin lymphoma2012</t>
  </si>
  <si>
    <t>Lancashire and South CumbriaOesophagus2012</t>
  </si>
  <si>
    <t>Lancashire and South CumbriaPancreas2012</t>
  </si>
  <si>
    <t>Lancashire and South CumbriaProstate2012</t>
  </si>
  <si>
    <t>Lancashire and South CumbriaUterus2012</t>
  </si>
  <si>
    <t>North East and CumbriaAll Malignant Neoplasms (excl. NMSC)2012</t>
  </si>
  <si>
    <t>North East and CumbriaBladder2012</t>
  </si>
  <si>
    <t>North East and CumbriaCancer of Unknown Primary2012</t>
  </si>
  <si>
    <t>North East and CumbriaCervix (in-situ)2012</t>
  </si>
  <si>
    <t>North East and CumbriaColorectal2012</t>
  </si>
  <si>
    <t>North East and CumbriaFemale breast cancer2012</t>
  </si>
  <si>
    <t>North East and CumbriaKidney2012</t>
  </si>
  <si>
    <t>North East and CumbriaLung2012</t>
  </si>
  <si>
    <t>North East and CumbriaMelanoma2012</t>
  </si>
  <si>
    <t>North East and CumbriaNon-Hodgkin lymphoma2012</t>
  </si>
  <si>
    <t>North East and CumbriaOesophagus2012</t>
  </si>
  <si>
    <t>North East and CumbriaPancreas2012</t>
  </si>
  <si>
    <t>North East and CumbriaProstate2012</t>
  </si>
  <si>
    <t>North East and CumbriaUterus2012</t>
  </si>
  <si>
    <t>PeninsulaAll Malignant Neoplasms (excl. NMSC)2012</t>
  </si>
  <si>
    <t>PeninsulaBladder2012</t>
  </si>
  <si>
    <t>PeninsulaCancer of Unknown Primary2012</t>
  </si>
  <si>
    <t>PeninsulaCervix (in-situ)2012</t>
  </si>
  <si>
    <t>PeninsulaColorectal2012</t>
  </si>
  <si>
    <t>PeninsulaFemale breast cancer2012</t>
  </si>
  <si>
    <t>PeninsulaKidney2012</t>
  </si>
  <si>
    <t>PeninsulaLung2012</t>
  </si>
  <si>
    <t>PeninsulaMelanoma2012</t>
  </si>
  <si>
    <t>PeninsulaNon-Hodgkin lymphoma2012</t>
  </si>
  <si>
    <t>PeninsulaOesophagus2012</t>
  </si>
  <si>
    <t>PeninsulaPancreas2012</t>
  </si>
  <si>
    <t>PeninsulaProstate2012</t>
  </si>
  <si>
    <t>PeninsulaUterus2012</t>
  </si>
  <si>
    <t>Somerset, Wiltshire, Avon and GloucestershireAll Malignant Neoplasms (excl. NMSC)2012</t>
  </si>
  <si>
    <t>Somerset, Wiltshire, Avon and GloucestershireBladder2012</t>
  </si>
  <si>
    <t>Somerset, Wiltshire, Avon and GloucestershireCancer of Unknown Primary2012</t>
  </si>
  <si>
    <t>Somerset, Wiltshire, Avon and GloucestershireCervix (in-situ)2012</t>
  </si>
  <si>
    <t>Somerset, Wiltshire, Avon and GloucestershireColorectal2012</t>
  </si>
  <si>
    <t>Somerset, Wiltshire, Avon and GloucestershireFemale breast cancer2012</t>
  </si>
  <si>
    <t>Somerset, Wiltshire, Avon and GloucestershireKidney2012</t>
  </si>
  <si>
    <t>Somerset, Wiltshire, Avon and GloucestershireLung2012</t>
  </si>
  <si>
    <t>Somerset, Wiltshire, Avon and GloucestershireMelanoma2012</t>
  </si>
  <si>
    <t>Somerset, Wiltshire, Avon and GloucestershireNon-Hodgkin lymphoma2012</t>
  </si>
  <si>
    <t>Somerset, Wiltshire, Avon and GloucestershireOesophagus2012</t>
  </si>
  <si>
    <t>Somerset, Wiltshire, Avon and GloucestershirePancreas2012</t>
  </si>
  <si>
    <t>Somerset, Wiltshire, Avon and GloucestershireProstate2012</t>
  </si>
  <si>
    <t>Somerset, Wiltshire, Avon and GloucestershireUterus2012</t>
  </si>
  <si>
    <t>South East LondonAll Malignant Neoplasms (excl. NMSC)2012</t>
  </si>
  <si>
    <t>South East LondonBladder2012</t>
  </si>
  <si>
    <t>South East LondonCancer of Unknown Primary2012</t>
  </si>
  <si>
    <t>South East LondonCervix (in-situ)2012</t>
  </si>
  <si>
    <t>South East LondonColorectal2012</t>
  </si>
  <si>
    <t>South East LondonFemale breast cancer2012</t>
  </si>
  <si>
    <t>South East LondonKidney2012</t>
  </si>
  <si>
    <t>South East LondonLung2012</t>
  </si>
  <si>
    <t>South East LondonMelanoma2012</t>
  </si>
  <si>
    <t>South East LondonNon-Hodgkin lymphoma2012</t>
  </si>
  <si>
    <t>South East LondonOesophagus2012</t>
  </si>
  <si>
    <t>South East LondonPancreas2012</t>
  </si>
  <si>
    <t>South East LondonProstate2012</t>
  </si>
  <si>
    <t>South East LondonUterus2012</t>
  </si>
  <si>
    <t>South Yorkshire, Bassetlaw, North Derbyshire and HardwickAll Malignant Neoplasms (excl. NMSC)2012</t>
  </si>
  <si>
    <t>South Yorkshire, Bassetlaw, North Derbyshire and HardwickBladder2012</t>
  </si>
  <si>
    <t>South Yorkshire, Bassetlaw, North Derbyshire and HardwickCancer of Unknown Primary2012</t>
  </si>
  <si>
    <t>South Yorkshire, Bassetlaw, North Derbyshire and HardwickCervix (in-situ)2012</t>
  </si>
  <si>
    <t>South Yorkshire, Bassetlaw, North Derbyshire and HardwickColorectal2012</t>
  </si>
  <si>
    <t>South Yorkshire, Bassetlaw, North Derbyshire and HardwickFemale breast cancer2012</t>
  </si>
  <si>
    <t>South Yorkshire, Bassetlaw, North Derbyshire and HardwickKidney2012</t>
  </si>
  <si>
    <t>South Yorkshire, Bassetlaw, North Derbyshire and HardwickLung2012</t>
  </si>
  <si>
    <t>South Yorkshire, Bassetlaw, North Derbyshire and HardwickMelanoma2012</t>
  </si>
  <si>
    <t>South Yorkshire, Bassetlaw, North Derbyshire and HardwickNon-Hodgkin lymphoma2012</t>
  </si>
  <si>
    <t>South Yorkshire, Bassetlaw, North Derbyshire and HardwickOesophagus2012</t>
  </si>
  <si>
    <t>South Yorkshire, Bassetlaw, North Derbyshire and HardwickPancreas2012</t>
  </si>
  <si>
    <t>South Yorkshire, Bassetlaw, North Derbyshire and HardwickProstate2012</t>
  </si>
  <si>
    <t>South Yorkshire, Bassetlaw, North Derbyshire and HardwickUterus2012</t>
  </si>
  <si>
    <t>Surrey and SussexAll Malignant Neoplasms (excl. NMSC)2012</t>
  </si>
  <si>
    <t>Surrey and SussexBladder2012</t>
  </si>
  <si>
    <t>Surrey and SussexCancer of Unknown Primary2012</t>
  </si>
  <si>
    <t>Surrey and SussexCervix (in-situ)2012</t>
  </si>
  <si>
    <t>Surrey and SussexColorectal2012</t>
  </si>
  <si>
    <t>Surrey and SussexFemale breast cancer2012</t>
  </si>
  <si>
    <t>Surrey and SussexKidney2012</t>
  </si>
  <si>
    <t>Surrey and SussexLung2012</t>
  </si>
  <si>
    <t>Surrey and SussexMelanoma2012</t>
  </si>
  <si>
    <t>Surrey and SussexNon-Hodgkin lymphoma2012</t>
  </si>
  <si>
    <t>Surrey and SussexOesophagus2012</t>
  </si>
  <si>
    <t>Surrey and SussexPancreas2012</t>
  </si>
  <si>
    <t>Surrey and SussexProstate2012</t>
  </si>
  <si>
    <t>Surrey and SussexUterus2012</t>
  </si>
  <si>
    <t>Thames ValleyAll Malignant Neoplasms (excl. NMSC)2012</t>
  </si>
  <si>
    <t>Thames ValleyBladder2012</t>
  </si>
  <si>
    <t>Thames ValleyCancer of Unknown Primary2012</t>
  </si>
  <si>
    <t>Thames ValleyCervix (in-situ)2012</t>
  </si>
  <si>
    <t>Thames ValleyColorectal2012</t>
  </si>
  <si>
    <t>Thames ValleyFemale breast cancer2012</t>
  </si>
  <si>
    <t>Thames ValleyKidney2012</t>
  </si>
  <si>
    <t>Thames ValleyLung2012</t>
  </si>
  <si>
    <t>Thames ValleyMelanoma2012</t>
  </si>
  <si>
    <t>Thames ValleyNon-Hodgkin lymphoma2012</t>
  </si>
  <si>
    <t>Thames ValleyOesophagus2012</t>
  </si>
  <si>
    <t>Thames ValleyPancreas2012</t>
  </si>
  <si>
    <t>Thames ValleyProstate2012</t>
  </si>
  <si>
    <t>Thames ValleyUterus2012</t>
  </si>
  <si>
    <t>WessexAll Malignant Neoplasms (excl. NMSC)2012</t>
  </si>
  <si>
    <t>WessexBladder2012</t>
  </si>
  <si>
    <t>WessexCancer of Unknown Primary2012</t>
  </si>
  <si>
    <t>WessexCervix (in-situ)2012</t>
  </si>
  <si>
    <t>WessexColorectal2012</t>
  </si>
  <si>
    <t>WessexFemale breast cancer2012</t>
  </si>
  <si>
    <t>WessexKidney2012</t>
  </si>
  <si>
    <t>WessexLung2012</t>
  </si>
  <si>
    <t>WessexMelanoma2012</t>
  </si>
  <si>
    <t>WessexNon-Hodgkin lymphoma2012</t>
  </si>
  <si>
    <t>WessexOesophagus2012</t>
  </si>
  <si>
    <t>WessexPancreas2012</t>
  </si>
  <si>
    <t>WessexProstate2012</t>
  </si>
  <si>
    <t>WessexUterus2012</t>
  </si>
  <si>
    <t>West MidlandsAll Malignant Neoplasms (excl. NMSC)2012</t>
  </si>
  <si>
    <t>West MidlandsBladder2012</t>
  </si>
  <si>
    <t>West MidlandsCancer of Unknown Primary2012</t>
  </si>
  <si>
    <t>West MidlandsCervix (in-situ)2012</t>
  </si>
  <si>
    <t>West MidlandsColorectal2012</t>
  </si>
  <si>
    <t>West MidlandsFemale breast cancer2012</t>
  </si>
  <si>
    <t>West MidlandsKidney2012</t>
  </si>
  <si>
    <t>West MidlandsLung2012</t>
  </si>
  <si>
    <t>West MidlandsMelanoma2012</t>
  </si>
  <si>
    <t>West MidlandsNon-Hodgkin lymphoma2012</t>
  </si>
  <si>
    <t>West MidlandsOesophagus2012</t>
  </si>
  <si>
    <t>West MidlandsPancreas2012</t>
  </si>
  <si>
    <t>West MidlandsProstate2012</t>
  </si>
  <si>
    <t>West MidlandsUterus2012</t>
  </si>
  <si>
    <t>North West and South West LondonAll Malignant Neoplasms (excl. NMSC)2012</t>
  </si>
  <si>
    <t>North West and South West LondonBladder2012</t>
  </si>
  <si>
    <t>North West and South West LondonCancer of Unknown Primary2012</t>
  </si>
  <si>
    <t>North West and South West LondonCervix (in-situ)2012</t>
  </si>
  <si>
    <t>North West and South West LondonColorectal2012</t>
  </si>
  <si>
    <t>North West and South West LondonFemale breast cancer2012</t>
  </si>
  <si>
    <t>North West and South West LondonKidney2012</t>
  </si>
  <si>
    <t>North West and South West LondonLung2012</t>
  </si>
  <si>
    <t>North West and South West LondonMelanoma2012</t>
  </si>
  <si>
    <t>North West and South West LondonNon-Hodgkin lymphoma2012</t>
  </si>
  <si>
    <t>North West and South West LondonOesophagus2012</t>
  </si>
  <si>
    <t>North West and South West LondonPancreas2012</t>
  </si>
  <si>
    <t>North West and South West LondonProstate2012</t>
  </si>
  <si>
    <t>North West and South West LondonUterus2012</t>
  </si>
  <si>
    <t>Greater ManchesterAll Malignant Neoplasms (excl. NMSC)2012</t>
  </si>
  <si>
    <t>Greater ManchesterBladder2012</t>
  </si>
  <si>
    <t>Greater ManchesterCancer of Unknown Primary2012</t>
  </si>
  <si>
    <t>Greater ManchesterCervix (in-situ)2012</t>
  </si>
  <si>
    <t>Greater ManchesterColorectal2012</t>
  </si>
  <si>
    <t>Greater ManchesterFemale breast cancer2012</t>
  </si>
  <si>
    <t>Greater ManchesterKidney2012</t>
  </si>
  <si>
    <t>Greater ManchesterLung2012</t>
  </si>
  <si>
    <t>Greater ManchesterMelanoma2012</t>
  </si>
  <si>
    <t>Greater ManchesterNon-Hodgkin lymphoma2012</t>
  </si>
  <si>
    <t>Greater ManchesterOesophagus2012</t>
  </si>
  <si>
    <t>Greater ManchesterPancreas2012</t>
  </si>
  <si>
    <t>Greater ManchesterProstate2012</t>
  </si>
  <si>
    <t>Greater ManchesterUterus2012</t>
  </si>
  <si>
    <t>West Yorkshire and HarrogateAll Malignant Neoplasms (excl. NMSC)2012</t>
  </si>
  <si>
    <t>West Yorkshire and HarrogateBladder2012</t>
  </si>
  <si>
    <t>West Yorkshire and HarrogateCancer of Unknown Primary2012</t>
  </si>
  <si>
    <t>West Yorkshire and HarrogateCervix (in-situ)2012</t>
  </si>
  <si>
    <t>West Yorkshire and HarrogateColorectal2012</t>
  </si>
  <si>
    <t>West Yorkshire and HarrogateFemale breast cancer2012</t>
  </si>
  <si>
    <t>West Yorkshire and HarrogateKidney2012</t>
  </si>
  <si>
    <t>West Yorkshire and HarrogateLung2012</t>
  </si>
  <si>
    <t>West Yorkshire and HarrogateMelanoma2012</t>
  </si>
  <si>
    <t>West Yorkshire and HarrogateNon-Hodgkin lymphoma2012</t>
  </si>
  <si>
    <t>West Yorkshire and HarrogateOesophagus2012</t>
  </si>
  <si>
    <t>West Yorkshire and HarrogatePancreas2012</t>
  </si>
  <si>
    <t>West Yorkshire and HarrogateProstate2012</t>
  </si>
  <si>
    <t>West Yorkshire and HarrogateUterus2012</t>
  </si>
  <si>
    <t>North Central and North East LondonAll Malignant Neoplasms (excl. NMSC)2012</t>
  </si>
  <si>
    <t>North Central and North East LondonBladder2012</t>
  </si>
  <si>
    <t>North Central and North East LondonCancer of Unknown Primary2012</t>
  </si>
  <si>
    <t>North Central and North East LondonCervix (in-situ)2012</t>
  </si>
  <si>
    <t>North Central and North East LondonColorectal2012</t>
  </si>
  <si>
    <t>North Central and North East LondonFemale breast cancer2012</t>
  </si>
  <si>
    <t>North Central and North East LondonKidney2012</t>
  </si>
  <si>
    <t>North Central and North East LondonLung2012</t>
  </si>
  <si>
    <t>North Central and North East LondonMelanoma2012</t>
  </si>
  <si>
    <t>North Central and North East LondonNon-Hodgkin lymphoma2012</t>
  </si>
  <si>
    <t>North Central and North East LondonOesophagus2012</t>
  </si>
  <si>
    <t>North Central and North East LondonPancreas2012</t>
  </si>
  <si>
    <t>North Central and North East LondonProstate2012</t>
  </si>
  <si>
    <t>North Central and North East LondonUterus2012</t>
  </si>
  <si>
    <t>Cheshire and MerseysideAll Malignant Neoplasms (excl. NMSC)2013</t>
  </si>
  <si>
    <t>Cheshire and MerseysideBladder2013</t>
  </si>
  <si>
    <t>Cheshire and MerseysideCancer of Unknown Primary2013</t>
  </si>
  <si>
    <t>Cheshire and MerseysideCervix (in-situ)2013</t>
  </si>
  <si>
    <t>Cheshire and MerseysideColorectal2013</t>
  </si>
  <si>
    <t>Cheshire and MerseysideFemale breast cancer2013</t>
  </si>
  <si>
    <t>Cheshire and MerseysideKidney2013</t>
  </si>
  <si>
    <t>Cheshire and MerseysideLung2013</t>
  </si>
  <si>
    <t>Cheshire and MerseysideMelanoma2013</t>
  </si>
  <si>
    <t>Cheshire and MerseysideNon-Hodgkin lymphoma2013</t>
  </si>
  <si>
    <t>Cheshire and MerseysideOesophagus2013</t>
  </si>
  <si>
    <t>Cheshire and MerseysidePancreas2013</t>
  </si>
  <si>
    <t>Cheshire and MerseysideProstate2013</t>
  </si>
  <si>
    <t>Cheshire and MerseysideUterus2013</t>
  </si>
  <si>
    <t>East MidlandsAll Malignant Neoplasms (excl. NMSC)2013</t>
  </si>
  <si>
    <t>East MidlandsBladder2013</t>
  </si>
  <si>
    <t>East MidlandsCancer of Unknown Primary2013</t>
  </si>
  <si>
    <t>East MidlandsCervix (in-situ)2013</t>
  </si>
  <si>
    <t>East MidlandsColorectal2013</t>
  </si>
  <si>
    <t>East MidlandsFemale breast cancer2013</t>
  </si>
  <si>
    <t>East MidlandsKidney2013</t>
  </si>
  <si>
    <t>East MidlandsLung2013</t>
  </si>
  <si>
    <t>East MidlandsMelanoma2013</t>
  </si>
  <si>
    <t>East MidlandsNon-Hodgkin lymphoma2013</t>
  </si>
  <si>
    <t>East MidlandsOesophagus2013</t>
  </si>
  <si>
    <t>East MidlandsPancreas2013</t>
  </si>
  <si>
    <t>East MidlandsProstate2013</t>
  </si>
  <si>
    <t>East MidlandsUterus2013</t>
  </si>
  <si>
    <t>East of EnglandAll Malignant Neoplasms (excl. NMSC)2013</t>
  </si>
  <si>
    <t>East of EnglandBladder2013</t>
  </si>
  <si>
    <t>East of EnglandCancer of Unknown Primary2013</t>
  </si>
  <si>
    <t>East of EnglandCervix (in-situ)2013</t>
  </si>
  <si>
    <t>East of EnglandColorectal2013</t>
  </si>
  <si>
    <t>East of EnglandFemale breast cancer2013</t>
  </si>
  <si>
    <t>East of EnglandKidney2013</t>
  </si>
  <si>
    <t>East of EnglandLung2013</t>
  </si>
  <si>
    <t>East of EnglandMelanoma2013</t>
  </si>
  <si>
    <t>East of EnglandNon-Hodgkin lymphoma2013</t>
  </si>
  <si>
    <t>East of EnglandOesophagus2013</t>
  </si>
  <si>
    <t>East of EnglandPancreas2013</t>
  </si>
  <si>
    <t>East of EnglandProstate2013</t>
  </si>
  <si>
    <t>East of EnglandUterus2013</t>
  </si>
  <si>
    <t>Humber, Coast and ValeAll Malignant Neoplasms (excl. NMSC)2013</t>
  </si>
  <si>
    <t>Humber, Coast and ValeBladder2013</t>
  </si>
  <si>
    <t>Humber, Coast and ValeCancer of Unknown Primary2013</t>
  </si>
  <si>
    <t>Humber, Coast and ValeCervix (in-situ)2013</t>
  </si>
  <si>
    <t>Humber, Coast and ValeColorectal2013</t>
  </si>
  <si>
    <t>Humber, Coast and ValeFemale breast cancer2013</t>
  </si>
  <si>
    <t>Humber, Coast and ValeKidney2013</t>
  </si>
  <si>
    <t>Humber, Coast and ValeLung2013</t>
  </si>
  <si>
    <t>Humber, Coast and ValeMelanoma2013</t>
  </si>
  <si>
    <t>Humber, Coast and ValeNon-Hodgkin lymphoma2013</t>
  </si>
  <si>
    <t>Humber, Coast and ValeOesophagus2013</t>
  </si>
  <si>
    <t>Humber, Coast and ValePancreas2013</t>
  </si>
  <si>
    <t>Humber, Coast and ValeProstate2013</t>
  </si>
  <si>
    <t>Humber, Coast and ValeUterus2013</t>
  </si>
  <si>
    <t>Kent and MedwayAll Malignant Neoplasms (excl. NMSC)2013</t>
  </si>
  <si>
    <t>Kent and MedwayBladder2013</t>
  </si>
  <si>
    <t>Kent and MedwayCancer of Unknown Primary2013</t>
  </si>
  <si>
    <t>Kent and MedwayCervix (in-situ)2013</t>
  </si>
  <si>
    <t>Kent and MedwayColorectal2013</t>
  </si>
  <si>
    <t>Kent and MedwayFemale breast cancer2013</t>
  </si>
  <si>
    <t>Kent and MedwayKidney2013</t>
  </si>
  <si>
    <t>Kent and MedwayLung2013</t>
  </si>
  <si>
    <t>Kent and MedwayMelanoma2013</t>
  </si>
  <si>
    <t>Kent and MedwayNon-Hodgkin lymphoma2013</t>
  </si>
  <si>
    <t>Kent and MedwayOesophagus2013</t>
  </si>
  <si>
    <t>Kent and MedwayPancreas2013</t>
  </si>
  <si>
    <t>Kent and MedwayProstate2013</t>
  </si>
  <si>
    <t>Kent and MedwayUterus2013</t>
  </si>
  <si>
    <t>Lancashire and South CumbriaAll Malignant Neoplasms (excl. NMSC)2013</t>
  </si>
  <si>
    <t>Lancashire and South CumbriaBladder2013</t>
  </si>
  <si>
    <t>Lancashire and South CumbriaCancer of Unknown Primary2013</t>
  </si>
  <si>
    <t>Lancashire and South CumbriaCervix (in-situ)2013</t>
  </si>
  <si>
    <t>Lancashire and South CumbriaColorectal2013</t>
  </si>
  <si>
    <t>Lancashire and South CumbriaFemale breast cancer2013</t>
  </si>
  <si>
    <t>Lancashire and South CumbriaKidney2013</t>
  </si>
  <si>
    <t>Lancashire and South CumbriaLung2013</t>
  </si>
  <si>
    <t>Lancashire and South CumbriaMelanoma2013</t>
  </si>
  <si>
    <t>Lancashire and South CumbriaNon-Hodgkin lymphoma2013</t>
  </si>
  <si>
    <t>Lancashire and South CumbriaOesophagus2013</t>
  </si>
  <si>
    <t>Lancashire and South CumbriaPancreas2013</t>
  </si>
  <si>
    <t>Lancashire and South CumbriaProstate2013</t>
  </si>
  <si>
    <t>Lancashire and South CumbriaUterus2013</t>
  </si>
  <si>
    <t>North East and CumbriaAll Malignant Neoplasms (excl. NMSC)2013</t>
  </si>
  <si>
    <t>North East and CumbriaBladder2013</t>
  </si>
  <si>
    <t>North East and CumbriaCancer of Unknown Primary2013</t>
  </si>
  <si>
    <t>North East and CumbriaCervix (in-situ)2013</t>
  </si>
  <si>
    <t>North East and CumbriaColorectal2013</t>
  </si>
  <si>
    <t>North East and CumbriaFemale breast cancer2013</t>
  </si>
  <si>
    <t>North East and CumbriaKidney2013</t>
  </si>
  <si>
    <t>North East and CumbriaLung2013</t>
  </si>
  <si>
    <t>North East and CumbriaMelanoma2013</t>
  </si>
  <si>
    <t>North East and CumbriaNon-Hodgkin lymphoma2013</t>
  </si>
  <si>
    <t>North East and CumbriaOesophagus2013</t>
  </si>
  <si>
    <t>North East and CumbriaPancreas2013</t>
  </si>
  <si>
    <t>North East and CumbriaProstate2013</t>
  </si>
  <si>
    <t>North East and CumbriaUterus2013</t>
  </si>
  <si>
    <t>PeninsulaAll Malignant Neoplasms (excl. NMSC)2013</t>
  </si>
  <si>
    <t>PeninsulaBladder2013</t>
  </si>
  <si>
    <t>PeninsulaCancer of Unknown Primary2013</t>
  </si>
  <si>
    <t>PeninsulaCervix (in-situ)2013</t>
  </si>
  <si>
    <t>PeninsulaColorectal2013</t>
  </si>
  <si>
    <t>PeninsulaFemale breast cancer2013</t>
  </si>
  <si>
    <t>PeninsulaKidney2013</t>
  </si>
  <si>
    <t>PeninsulaLung2013</t>
  </si>
  <si>
    <t>PeninsulaMelanoma2013</t>
  </si>
  <si>
    <t>PeninsulaNon-Hodgkin lymphoma2013</t>
  </si>
  <si>
    <t>PeninsulaOesophagus2013</t>
  </si>
  <si>
    <t>PeninsulaPancreas2013</t>
  </si>
  <si>
    <t>PeninsulaProstate2013</t>
  </si>
  <si>
    <t>PeninsulaUterus2013</t>
  </si>
  <si>
    <t>Somerset, Wiltshire, Avon and GloucestershireAll Malignant Neoplasms (excl. NMSC)2013</t>
  </si>
  <si>
    <t>Somerset, Wiltshire, Avon and GloucestershireBladder2013</t>
  </si>
  <si>
    <t>Somerset, Wiltshire, Avon and GloucestershireCancer of Unknown Primary2013</t>
  </si>
  <si>
    <t>Somerset, Wiltshire, Avon and GloucestershireCervix (in-situ)2013</t>
  </si>
  <si>
    <t>Somerset, Wiltshire, Avon and GloucestershireColorectal2013</t>
  </si>
  <si>
    <t>Somerset, Wiltshire, Avon and GloucestershireFemale breast cancer2013</t>
  </si>
  <si>
    <t>Somerset, Wiltshire, Avon and GloucestershireKidney2013</t>
  </si>
  <si>
    <t>Somerset, Wiltshire, Avon and GloucestershireLung2013</t>
  </si>
  <si>
    <t>Somerset, Wiltshire, Avon and GloucestershireMelanoma2013</t>
  </si>
  <si>
    <t>Somerset, Wiltshire, Avon and GloucestershireNon-Hodgkin lymphoma2013</t>
  </si>
  <si>
    <t>Somerset, Wiltshire, Avon and GloucestershireOesophagus2013</t>
  </si>
  <si>
    <t>Somerset, Wiltshire, Avon and GloucestershirePancreas2013</t>
  </si>
  <si>
    <t>Somerset, Wiltshire, Avon and GloucestershireProstate2013</t>
  </si>
  <si>
    <t>Somerset, Wiltshire, Avon and GloucestershireUterus2013</t>
  </si>
  <si>
    <t>South East LondonAll Malignant Neoplasms (excl. NMSC)2013</t>
  </si>
  <si>
    <t>South East LondonBladder2013</t>
  </si>
  <si>
    <t>South East LondonCancer of Unknown Primary2013</t>
  </si>
  <si>
    <t>South East LondonCervix (in-situ)2013</t>
  </si>
  <si>
    <t>South East LondonColorectal2013</t>
  </si>
  <si>
    <t>South East LondonFemale breast cancer2013</t>
  </si>
  <si>
    <t>South East LondonKidney2013</t>
  </si>
  <si>
    <t>South East LondonLung2013</t>
  </si>
  <si>
    <t>South East LondonMelanoma2013</t>
  </si>
  <si>
    <t>South East LondonNon-Hodgkin lymphoma2013</t>
  </si>
  <si>
    <t>South East LondonOesophagus2013</t>
  </si>
  <si>
    <t>South East LondonPancreas2013</t>
  </si>
  <si>
    <t>South East LondonProstate2013</t>
  </si>
  <si>
    <t>South East LondonUterus2013</t>
  </si>
  <si>
    <t>South Yorkshire, Bassetlaw, North Derbyshire and HardwickAll Malignant Neoplasms (excl. NMSC)2013</t>
  </si>
  <si>
    <t>South Yorkshire, Bassetlaw, North Derbyshire and HardwickBladder2013</t>
  </si>
  <si>
    <t>South Yorkshire, Bassetlaw, North Derbyshire and HardwickCancer of Unknown Primary2013</t>
  </si>
  <si>
    <t>South Yorkshire, Bassetlaw, North Derbyshire and HardwickCervix (in-situ)2013</t>
  </si>
  <si>
    <t>South Yorkshire, Bassetlaw, North Derbyshire and HardwickColorectal2013</t>
  </si>
  <si>
    <t>South Yorkshire, Bassetlaw, North Derbyshire and HardwickFemale breast cancer2013</t>
  </si>
  <si>
    <t>South Yorkshire, Bassetlaw, North Derbyshire and HardwickKidney2013</t>
  </si>
  <si>
    <t>South Yorkshire, Bassetlaw, North Derbyshire and HardwickLung2013</t>
  </si>
  <si>
    <t>South Yorkshire, Bassetlaw, North Derbyshire and HardwickMelanoma2013</t>
  </si>
  <si>
    <t>South Yorkshire, Bassetlaw, North Derbyshire and HardwickNon-Hodgkin lymphoma2013</t>
  </si>
  <si>
    <t>South Yorkshire, Bassetlaw, North Derbyshire and HardwickOesophagus2013</t>
  </si>
  <si>
    <t>South Yorkshire, Bassetlaw, North Derbyshire and HardwickPancreas2013</t>
  </si>
  <si>
    <t>South Yorkshire, Bassetlaw, North Derbyshire and HardwickProstate2013</t>
  </si>
  <si>
    <t>South Yorkshire, Bassetlaw, North Derbyshire and HardwickUterus2013</t>
  </si>
  <si>
    <t>Surrey and SussexAll Malignant Neoplasms (excl. NMSC)2013</t>
  </si>
  <si>
    <t>Surrey and SussexBladder2013</t>
  </si>
  <si>
    <t>Surrey and SussexCancer of Unknown Primary2013</t>
  </si>
  <si>
    <t>Surrey and SussexCervix (in-situ)2013</t>
  </si>
  <si>
    <t>Surrey and SussexColorectal2013</t>
  </si>
  <si>
    <t>Surrey and SussexFemale breast cancer2013</t>
  </si>
  <si>
    <t>Surrey and SussexKidney2013</t>
  </si>
  <si>
    <t>Surrey and SussexLung2013</t>
  </si>
  <si>
    <t>Surrey and SussexMelanoma2013</t>
  </si>
  <si>
    <t>Surrey and SussexNon-Hodgkin lymphoma2013</t>
  </si>
  <si>
    <t>Surrey and SussexOesophagus2013</t>
  </si>
  <si>
    <t>Surrey and SussexPancreas2013</t>
  </si>
  <si>
    <t>Surrey and SussexProstate2013</t>
  </si>
  <si>
    <t>Surrey and SussexUterus2013</t>
  </si>
  <si>
    <t>Thames ValleyAll Malignant Neoplasms (excl. NMSC)2013</t>
  </si>
  <si>
    <t>Thames ValleyBladder2013</t>
  </si>
  <si>
    <t>Thames ValleyCancer of Unknown Primary2013</t>
  </si>
  <si>
    <t>Thames ValleyCervix (in-situ)2013</t>
  </si>
  <si>
    <t>Thames ValleyColorectal2013</t>
  </si>
  <si>
    <t>Thames ValleyFemale breast cancer2013</t>
  </si>
  <si>
    <t>Thames ValleyKidney2013</t>
  </si>
  <si>
    <t>Thames ValleyLung2013</t>
  </si>
  <si>
    <t>Thames ValleyMelanoma2013</t>
  </si>
  <si>
    <t>Thames ValleyNon-Hodgkin lymphoma2013</t>
  </si>
  <si>
    <t>Thames ValleyOesophagus2013</t>
  </si>
  <si>
    <t>Thames ValleyPancreas2013</t>
  </si>
  <si>
    <t>Thames ValleyProstate2013</t>
  </si>
  <si>
    <t>Thames ValleyUterus2013</t>
  </si>
  <si>
    <t>WessexAll Malignant Neoplasms (excl. NMSC)2013</t>
  </si>
  <si>
    <t>WessexBladder2013</t>
  </si>
  <si>
    <t>WessexCancer of Unknown Primary2013</t>
  </si>
  <si>
    <t>WessexCervix (in-situ)2013</t>
  </si>
  <si>
    <t>WessexColorectal2013</t>
  </si>
  <si>
    <t>WessexFemale breast cancer2013</t>
  </si>
  <si>
    <t>WessexKidney2013</t>
  </si>
  <si>
    <t>WessexLung2013</t>
  </si>
  <si>
    <t>WessexMelanoma2013</t>
  </si>
  <si>
    <t>WessexNon-Hodgkin lymphoma2013</t>
  </si>
  <si>
    <t>WessexOesophagus2013</t>
  </si>
  <si>
    <t>WessexPancreas2013</t>
  </si>
  <si>
    <t>WessexProstate2013</t>
  </si>
  <si>
    <t>WessexUterus2013</t>
  </si>
  <si>
    <t>West MidlandsAll Malignant Neoplasms (excl. NMSC)2013</t>
  </si>
  <si>
    <t>West MidlandsBladder2013</t>
  </si>
  <si>
    <t>West MidlandsCancer of Unknown Primary2013</t>
  </si>
  <si>
    <t>West MidlandsCervix (in-situ)2013</t>
  </si>
  <si>
    <t>West MidlandsColorectal2013</t>
  </si>
  <si>
    <t>West MidlandsFemale breast cancer2013</t>
  </si>
  <si>
    <t>West MidlandsKidney2013</t>
  </si>
  <si>
    <t>West MidlandsLung2013</t>
  </si>
  <si>
    <t>West MidlandsMelanoma2013</t>
  </si>
  <si>
    <t>West MidlandsNon-Hodgkin lymphoma2013</t>
  </si>
  <si>
    <t>West MidlandsOesophagus2013</t>
  </si>
  <si>
    <t>West MidlandsPancreas2013</t>
  </si>
  <si>
    <t>West MidlandsProstate2013</t>
  </si>
  <si>
    <t>West MidlandsUterus2013</t>
  </si>
  <si>
    <t>North West and South West LondonAll Malignant Neoplasms (excl. NMSC)2013</t>
  </si>
  <si>
    <t>North West and South West LondonBladder2013</t>
  </si>
  <si>
    <t>North West and South West LondonCancer of Unknown Primary2013</t>
  </si>
  <si>
    <t>North West and South West LondonCervix (in-situ)2013</t>
  </si>
  <si>
    <t>North West and South West LondonColorectal2013</t>
  </si>
  <si>
    <t>North West and South West LondonFemale breast cancer2013</t>
  </si>
  <si>
    <t>North West and South West LondonKidney2013</t>
  </si>
  <si>
    <t>North West and South West LondonLung2013</t>
  </si>
  <si>
    <t>North West and South West LondonMelanoma2013</t>
  </si>
  <si>
    <t>North West and South West LondonNon-Hodgkin lymphoma2013</t>
  </si>
  <si>
    <t>North West and South West LondonOesophagus2013</t>
  </si>
  <si>
    <t>North West and South West LondonPancreas2013</t>
  </si>
  <si>
    <t>North West and South West LondonProstate2013</t>
  </si>
  <si>
    <t>North West and South West LondonUterus2013</t>
  </si>
  <si>
    <t>Greater ManchesterAll Malignant Neoplasms (excl. NMSC)2013</t>
  </si>
  <si>
    <t>Greater ManchesterBladder2013</t>
  </si>
  <si>
    <t>Greater ManchesterCancer of Unknown Primary2013</t>
  </si>
  <si>
    <t>Greater ManchesterCervix (in-situ)2013</t>
  </si>
  <si>
    <t>Greater ManchesterColorectal2013</t>
  </si>
  <si>
    <t>Greater ManchesterFemale breast cancer2013</t>
  </si>
  <si>
    <t>Greater ManchesterKidney2013</t>
  </si>
  <si>
    <t>Greater ManchesterLung2013</t>
  </si>
  <si>
    <t>Greater ManchesterMelanoma2013</t>
  </si>
  <si>
    <t>Greater ManchesterNon-Hodgkin lymphoma2013</t>
  </si>
  <si>
    <t>Greater ManchesterOesophagus2013</t>
  </si>
  <si>
    <t>Greater ManchesterPancreas2013</t>
  </si>
  <si>
    <t>Greater ManchesterProstate2013</t>
  </si>
  <si>
    <t>Greater ManchesterUterus2013</t>
  </si>
  <si>
    <t>West Yorkshire and HarrogateAll Malignant Neoplasms (excl. NMSC)2013</t>
  </si>
  <si>
    <t>West Yorkshire and HarrogateBladder2013</t>
  </si>
  <si>
    <t>West Yorkshire and HarrogateCancer of Unknown Primary2013</t>
  </si>
  <si>
    <t>West Yorkshire and HarrogateCervix (in-situ)2013</t>
  </si>
  <si>
    <t>West Yorkshire and HarrogateColorectal2013</t>
  </si>
  <si>
    <t>West Yorkshire and HarrogateFemale breast cancer2013</t>
  </si>
  <si>
    <t>West Yorkshire and HarrogateKidney2013</t>
  </si>
  <si>
    <t>West Yorkshire and HarrogateLung2013</t>
  </si>
  <si>
    <t>West Yorkshire and HarrogateMelanoma2013</t>
  </si>
  <si>
    <t>West Yorkshire and HarrogateNon-Hodgkin lymphoma2013</t>
  </si>
  <si>
    <t>West Yorkshire and HarrogateOesophagus2013</t>
  </si>
  <si>
    <t>West Yorkshire and HarrogatePancreas2013</t>
  </si>
  <si>
    <t>West Yorkshire and HarrogateProstate2013</t>
  </si>
  <si>
    <t>West Yorkshire and HarrogateUterus2013</t>
  </si>
  <si>
    <t>North Central and North East LondonAll Malignant Neoplasms (excl. NMSC)2013</t>
  </si>
  <si>
    <t>North Central and North East LondonBladder2013</t>
  </si>
  <si>
    <t>North Central and North East LondonCancer of Unknown Primary2013</t>
  </si>
  <si>
    <t>North Central and North East LondonCervix (in-situ)2013</t>
  </si>
  <si>
    <t>North Central and North East LondonColorectal2013</t>
  </si>
  <si>
    <t>North Central and North East LondonFemale breast cancer2013</t>
  </si>
  <si>
    <t>North Central and North East LondonKidney2013</t>
  </si>
  <si>
    <t>North Central and North East LondonLung2013</t>
  </si>
  <si>
    <t>North Central and North East LondonMelanoma2013</t>
  </si>
  <si>
    <t>North Central and North East LondonNon-Hodgkin lymphoma2013</t>
  </si>
  <si>
    <t>North Central and North East LondonOesophagus2013</t>
  </si>
  <si>
    <t>North Central and North East LondonPancreas2013</t>
  </si>
  <si>
    <t>North Central and North East LondonProstate2013</t>
  </si>
  <si>
    <t>North Central and North East LondonUterus2013</t>
  </si>
  <si>
    <t>Cheshire and MerseysideAll Malignant Neoplasms (excl. NMSC)2014</t>
  </si>
  <si>
    <t>Cheshire and MerseysideBladder2014</t>
  </si>
  <si>
    <t>Cheshire and MerseysideCancer of Unknown Primary2014</t>
  </si>
  <si>
    <t>Cheshire and MerseysideCervix (in-situ)2014</t>
  </si>
  <si>
    <t>Cheshire and MerseysideColorectal2014</t>
  </si>
  <si>
    <t>Cheshire and MerseysideFemale breast cancer2014</t>
  </si>
  <si>
    <t>Cheshire and MerseysideKidney2014</t>
  </si>
  <si>
    <t>Cheshire and MerseysideLung2014</t>
  </si>
  <si>
    <t>Cheshire and MerseysideMelanoma2014</t>
  </si>
  <si>
    <t>Cheshire and MerseysideNon-Hodgkin lymphoma2014</t>
  </si>
  <si>
    <t>Cheshire and MerseysideOesophagus2014</t>
  </si>
  <si>
    <t>Cheshire and MerseysidePancreas2014</t>
  </si>
  <si>
    <t>Cheshire and MerseysideProstate2014</t>
  </si>
  <si>
    <t>Cheshire and MerseysideUterus2014</t>
  </si>
  <si>
    <t>East MidlandsAll Malignant Neoplasms (excl. NMSC)2014</t>
  </si>
  <si>
    <t>East MidlandsBladder2014</t>
  </si>
  <si>
    <t>East MidlandsCancer of Unknown Primary2014</t>
  </si>
  <si>
    <t>East MidlandsCervix (in-situ)2014</t>
  </si>
  <si>
    <t>East MidlandsColorectal2014</t>
  </si>
  <si>
    <t>East MidlandsFemale breast cancer2014</t>
  </si>
  <si>
    <t>East MidlandsKidney2014</t>
  </si>
  <si>
    <t>East MidlandsLung2014</t>
  </si>
  <si>
    <t>East MidlandsMelanoma2014</t>
  </si>
  <si>
    <t>East MidlandsNon-Hodgkin lymphoma2014</t>
  </si>
  <si>
    <t>East MidlandsOesophagus2014</t>
  </si>
  <si>
    <t>East MidlandsPancreas2014</t>
  </si>
  <si>
    <t>East MidlandsProstate2014</t>
  </si>
  <si>
    <t>East MidlandsUterus2014</t>
  </si>
  <si>
    <t>East of EnglandAll Malignant Neoplasms (excl. NMSC)2014</t>
  </si>
  <si>
    <t>East of EnglandBladder2014</t>
  </si>
  <si>
    <t>East of EnglandCancer of Unknown Primary2014</t>
  </si>
  <si>
    <t>East of EnglandCervix (in-situ)2014</t>
  </si>
  <si>
    <t>East of EnglandColorectal2014</t>
  </si>
  <si>
    <t>East of EnglandFemale breast cancer2014</t>
  </si>
  <si>
    <t>East of EnglandKidney2014</t>
  </si>
  <si>
    <t>East of EnglandLung2014</t>
  </si>
  <si>
    <t>East of EnglandMelanoma2014</t>
  </si>
  <si>
    <t>East of EnglandNon-Hodgkin lymphoma2014</t>
  </si>
  <si>
    <t>East of EnglandOesophagus2014</t>
  </si>
  <si>
    <t>East of EnglandPancreas2014</t>
  </si>
  <si>
    <t>East of EnglandProstate2014</t>
  </si>
  <si>
    <t>East of EnglandUterus2014</t>
  </si>
  <si>
    <t>Humber, Coast and ValeAll Malignant Neoplasms (excl. NMSC)2014</t>
  </si>
  <si>
    <t>Humber, Coast and ValeBladder2014</t>
  </si>
  <si>
    <t>Humber, Coast and ValeCancer of Unknown Primary2014</t>
  </si>
  <si>
    <t>Humber, Coast and ValeCervix (in-situ)2014</t>
  </si>
  <si>
    <t>Humber, Coast and ValeColorectal2014</t>
  </si>
  <si>
    <t>Humber, Coast and ValeFemale breast cancer2014</t>
  </si>
  <si>
    <t>Humber, Coast and ValeKidney2014</t>
  </si>
  <si>
    <t>Humber, Coast and ValeLung2014</t>
  </si>
  <si>
    <t>Humber, Coast and ValeMelanoma2014</t>
  </si>
  <si>
    <t>Humber, Coast and ValeNon-Hodgkin lymphoma2014</t>
  </si>
  <si>
    <t>Humber, Coast and ValeOesophagus2014</t>
  </si>
  <si>
    <t>Humber, Coast and ValePancreas2014</t>
  </si>
  <si>
    <t>Humber, Coast and ValeProstate2014</t>
  </si>
  <si>
    <t>Humber, Coast and ValeUterus2014</t>
  </si>
  <si>
    <t>Kent and MedwayAll Malignant Neoplasms (excl. NMSC)2014</t>
  </si>
  <si>
    <t>Kent and MedwayBladder2014</t>
  </si>
  <si>
    <t>Kent and MedwayCancer of Unknown Primary2014</t>
  </si>
  <si>
    <t>Kent and MedwayCervix (in-situ)2014</t>
  </si>
  <si>
    <t>Kent and MedwayColorectal2014</t>
  </si>
  <si>
    <t>Kent and MedwayFemale breast cancer2014</t>
  </si>
  <si>
    <t>Kent and MedwayKidney2014</t>
  </si>
  <si>
    <t>Kent and MedwayLung2014</t>
  </si>
  <si>
    <t>Kent and MedwayMelanoma2014</t>
  </si>
  <si>
    <t>Kent and MedwayNon-Hodgkin lymphoma2014</t>
  </si>
  <si>
    <t>Kent and MedwayOesophagus2014</t>
  </si>
  <si>
    <t>Kent and MedwayPancreas2014</t>
  </si>
  <si>
    <t>Kent and MedwayProstate2014</t>
  </si>
  <si>
    <t>Kent and MedwayUterus2014</t>
  </si>
  <si>
    <t>Lancashire and South CumbriaAll Malignant Neoplasms (excl. NMSC)2014</t>
  </si>
  <si>
    <t>Lancashire and South CumbriaBladder2014</t>
  </si>
  <si>
    <t>Lancashire and South CumbriaCancer of Unknown Primary2014</t>
  </si>
  <si>
    <t>Lancashire and South CumbriaCervix (in-situ)2014</t>
  </si>
  <si>
    <t>Lancashire and South CumbriaColorectal2014</t>
  </si>
  <si>
    <t>Lancashire and South CumbriaFemale breast cancer2014</t>
  </si>
  <si>
    <t>Lancashire and South CumbriaKidney2014</t>
  </si>
  <si>
    <t>Lancashire and South CumbriaLung2014</t>
  </si>
  <si>
    <t>Lancashire and South CumbriaMelanoma2014</t>
  </si>
  <si>
    <t>Lancashire and South CumbriaNon-Hodgkin lymphoma2014</t>
  </si>
  <si>
    <t>Lancashire and South CumbriaOesophagus2014</t>
  </si>
  <si>
    <t>Lancashire and South CumbriaPancreas2014</t>
  </si>
  <si>
    <t>Lancashire and South CumbriaProstate2014</t>
  </si>
  <si>
    <t>Lancashire and South CumbriaUterus2014</t>
  </si>
  <si>
    <t>North East and CumbriaAll Malignant Neoplasms (excl. NMSC)2014</t>
  </si>
  <si>
    <t>North East and CumbriaBladder2014</t>
  </si>
  <si>
    <t>North East and CumbriaCancer of Unknown Primary2014</t>
  </si>
  <si>
    <t>North East and CumbriaCervix (in-situ)2014</t>
  </si>
  <si>
    <t>North East and CumbriaColorectal2014</t>
  </si>
  <si>
    <t>North East and CumbriaFemale breast cancer2014</t>
  </si>
  <si>
    <t>North East and CumbriaKidney2014</t>
  </si>
  <si>
    <t>North East and CumbriaLung2014</t>
  </si>
  <si>
    <t>North East and CumbriaMelanoma2014</t>
  </si>
  <si>
    <t>North East and CumbriaNon-Hodgkin lymphoma2014</t>
  </si>
  <si>
    <t>North East and CumbriaOesophagus2014</t>
  </si>
  <si>
    <t>North East and CumbriaPancreas2014</t>
  </si>
  <si>
    <t>North East and CumbriaProstate2014</t>
  </si>
  <si>
    <t>North East and CumbriaUterus2014</t>
  </si>
  <si>
    <t>PeninsulaAll Malignant Neoplasms (excl. NMSC)2014</t>
  </si>
  <si>
    <t>PeninsulaBladder2014</t>
  </si>
  <si>
    <t>PeninsulaCancer of Unknown Primary2014</t>
  </si>
  <si>
    <t>PeninsulaCervix (in-situ)2014</t>
  </si>
  <si>
    <t>PeninsulaColorectal2014</t>
  </si>
  <si>
    <t>PeninsulaFemale breast cancer2014</t>
  </si>
  <si>
    <t>PeninsulaKidney2014</t>
  </si>
  <si>
    <t>PeninsulaLung2014</t>
  </si>
  <si>
    <t>PeninsulaMelanoma2014</t>
  </si>
  <si>
    <t>PeninsulaNon-Hodgkin lymphoma2014</t>
  </si>
  <si>
    <t>PeninsulaOesophagus2014</t>
  </si>
  <si>
    <t>PeninsulaPancreas2014</t>
  </si>
  <si>
    <t>PeninsulaProstate2014</t>
  </si>
  <si>
    <t>PeninsulaUterus2014</t>
  </si>
  <si>
    <t>Somerset, Wiltshire, Avon and GloucestershireAll Malignant Neoplasms (excl. NMSC)2014</t>
  </si>
  <si>
    <t>Somerset, Wiltshire, Avon and GloucestershireBladder2014</t>
  </si>
  <si>
    <t>Somerset, Wiltshire, Avon and GloucestershireCancer of Unknown Primary2014</t>
  </si>
  <si>
    <t>Somerset, Wiltshire, Avon and GloucestershireCervix (in-situ)2014</t>
  </si>
  <si>
    <t>Somerset, Wiltshire, Avon and GloucestershireColorectal2014</t>
  </si>
  <si>
    <t>Somerset, Wiltshire, Avon and GloucestershireFemale breast cancer2014</t>
  </si>
  <si>
    <t>Somerset, Wiltshire, Avon and GloucestershireKidney2014</t>
  </si>
  <si>
    <t>Somerset, Wiltshire, Avon and GloucestershireLung2014</t>
  </si>
  <si>
    <t>Somerset, Wiltshire, Avon and GloucestershireMelanoma2014</t>
  </si>
  <si>
    <t>Somerset, Wiltshire, Avon and GloucestershireNon-Hodgkin lymphoma2014</t>
  </si>
  <si>
    <t>Somerset, Wiltshire, Avon and GloucestershireOesophagus2014</t>
  </si>
  <si>
    <t>Somerset, Wiltshire, Avon and GloucestershirePancreas2014</t>
  </si>
  <si>
    <t>Somerset, Wiltshire, Avon and GloucestershireProstate2014</t>
  </si>
  <si>
    <t>Somerset, Wiltshire, Avon and GloucestershireUterus2014</t>
  </si>
  <si>
    <t>South East LondonAll Malignant Neoplasms (excl. NMSC)2014</t>
  </si>
  <si>
    <t>South East LondonBladder2014</t>
  </si>
  <si>
    <t>South East LondonCancer of Unknown Primary2014</t>
  </si>
  <si>
    <t>South East LondonCervix (in-situ)2014</t>
  </si>
  <si>
    <t>South East LondonColorectal2014</t>
  </si>
  <si>
    <t>South East LondonFemale breast cancer2014</t>
  </si>
  <si>
    <t>South East LondonKidney2014</t>
  </si>
  <si>
    <t>South East LondonLung2014</t>
  </si>
  <si>
    <t>South East LondonMelanoma2014</t>
  </si>
  <si>
    <t>South East LondonNon-Hodgkin lymphoma2014</t>
  </si>
  <si>
    <t>South East LondonOesophagus2014</t>
  </si>
  <si>
    <t>South East LondonPancreas2014</t>
  </si>
  <si>
    <t>South East LondonProstate2014</t>
  </si>
  <si>
    <t>South East LondonUterus2014</t>
  </si>
  <si>
    <t>South Yorkshire, Bassetlaw, North Derbyshire and HardwickAll Malignant Neoplasms (excl. NMSC)2014</t>
  </si>
  <si>
    <t>South Yorkshire, Bassetlaw, North Derbyshire and HardwickBladder2014</t>
  </si>
  <si>
    <t>South Yorkshire, Bassetlaw, North Derbyshire and HardwickCancer of Unknown Primary2014</t>
  </si>
  <si>
    <t>South Yorkshire, Bassetlaw, North Derbyshire and HardwickCervix (in-situ)2014</t>
  </si>
  <si>
    <t>South Yorkshire, Bassetlaw, North Derbyshire and HardwickColorectal2014</t>
  </si>
  <si>
    <t>South Yorkshire, Bassetlaw, North Derbyshire and HardwickFemale breast cancer2014</t>
  </si>
  <si>
    <t>South Yorkshire, Bassetlaw, North Derbyshire and HardwickKidney2014</t>
  </si>
  <si>
    <t>South Yorkshire, Bassetlaw, North Derbyshire and HardwickLung2014</t>
  </si>
  <si>
    <t>South Yorkshire, Bassetlaw, North Derbyshire and HardwickMelanoma2014</t>
  </si>
  <si>
    <t>South Yorkshire, Bassetlaw, North Derbyshire and HardwickNon-Hodgkin lymphoma2014</t>
  </si>
  <si>
    <t>South Yorkshire, Bassetlaw, North Derbyshire and HardwickOesophagus2014</t>
  </si>
  <si>
    <t>South Yorkshire, Bassetlaw, North Derbyshire and HardwickPancreas2014</t>
  </si>
  <si>
    <t>South Yorkshire, Bassetlaw, North Derbyshire and HardwickProstate2014</t>
  </si>
  <si>
    <t>South Yorkshire, Bassetlaw, North Derbyshire and HardwickUterus2014</t>
  </si>
  <si>
    <t>Surrey and SussexAll Malignant Neoplasms (excl. NMSC)2014</t>
  </si>
  <si>
    <t>Surrey and SussexBladder2014</t>
  </si>
  <si>
    <t>Surrey and SussexCancer of Unknown Primary2014</t>
  </si>
  <si>
    <t>Surrey and SussexCervix (in-situ)2014</t>
  </si>
  <si>
    <t>Surrey and SussexColorectal2014</t>
  </si>
  <si>
    <t>Surrey and SussexFemale breast cancer2014</t>
  </si>
  <si>
    <t>Surrey and SussexKidney2014</t>
  </si>
  <si>
    <t>Surrey and SussexLung2014</t>
  </si>
  <si>
    <t>Surrey and SussexMelanoma2014</t>
  </si>
  <si>
    <t>Surrey and SussexNon-Hodgkin lymphoma2014</t>
  </si>
  <si>
    <t>Surrey and SussexOesophagus2014</t>
  </si>
  <si>
    <t>Surrey and SussexPancreas2014</t>
  </si>
  <si>
    <t>Surrey and SussexProstate2014</t>
  </si>
  <si>
    <t>Surrey and SussexUterus2014</t>
  </si>
  <si>
    <t>Thames ValleyAll Malignant Neoplasms (excl. NMSC)2014</t>
  </si>
  <si>
    <t>Thames ValleyBladder2014</t>
  </si>
  <si>
    <t>Thames ValleyCancer of Unknown Primary2014</t>
  </si>
  <si>
    <t>Thames ValleyCervix (in-situ)2014</t>
  </si>
  <si>
    <t>Thames ValleyColorectal2014</t>
  </si>
  <si>
    <t>Thames ValleyFemale breast cancer2014</t>
  </si>
  <si>
    <t>Thames ValleyKidney2014</t>
  </si>
  <si>
    <t>Thames ValleyLung2014</t>
  </si>
  <si>
    <t>Thames ValleyMelanoma2014</t>
  </si>
  <si>
    <t>Thames ValleyNon-Hodgkin lymphoma2014</t>
  </si>
  <si>
    <t>Thames ValleyOesophagus2014</t>
  </si>
  <si>
    <t>Thames ValleyPancreas2014</t>
  </si>
  <si>
    <t>Thames ValleyProstate2014</t>
  </si>
  <si>
    <t>Thames ValleyUterus2014</t>
  </si>
  <si>
    <t>WessexAll Malignant Neoplasms (excl. NMSC)2014</t>
  </si>
  <si>
    <t>WessexBladder2014</t>
  </si>
  <si>
    <t>WessexCancer of Unknown Primary2014</t>
  </si>
  <si>
    <t>WessexCervix (in-situ)2014</t>
  </si>
  <si>
    <t>WessexColorectal2014</t>
  </si>
  <si>
    <t>WessexFemale breast cancer2014</t>
  </si>
  <si>
    <t>WessexKidney2014</t>
  </si>
  <si>
    <t>WessexLung2014</t>
  </si>
  <si>
    <t>WessexMelanoma2014</t>
  </si>
  <si>
    <t>WessexNon-Hodgkin lymphoma2014</t>
  </si>
  <si>
    <t>WessexOesophagus2014</t>
  </si>
  <si>
    <t>WessexPancreas2014</t>
  </si>
  <si>
    <t>WessexProstate2014</t>
  </si>
  <si>
    <t>WessexUterus2014</t>
  </si>
  <si>
    <t>West MidlandsAll Malignant Neoplasms (excl. NMSC)2014</t>
  </si>
  <si>
    <t>West MidlandsBladder2014</t>
  </si>
  <si>
    <t>West MidlandsCancer of Unknown Primary2014</t>
  </si>
  <si>
    <t>West MidlandsCervix (in-situ)2014</t>
  </si>
  <si>
    <t>West MidlandsColorectal2014</t>
  </si>
  <si>
    <t>West MidlandsFemale breast cancer2014</t>
  </si>
  <si>
    <t>West MidlandsKidney2014</t>
  </si>
  <si>
    <t>West MidlandsLung2014</t>
  </si>
  <si>
    <t>West MidlandsMelanoma2014</t>
  </si>
  <si>
    <t>West MidlandsNon-Hodgkin lymphoma2014</t>
  </si>
  <si>
    <t>West MidlandsOesophagus2014</t>
  </si>
  <si>
    <t>West MidlandsPancreas2014</t>
  </si>
  <si>
    <t>West MidlandsProstate2014</t>
  </si>
  <si>
    <t>West MidlandsUterus2014</t>
  </si>
  <si>
    <t>North West and South West LondonAll Malignant Neoplasms (excl. NMSC)2014</t>
  </si>
  <si>
    <t>North West and South West LondonBladder2014</t>
  </si>
  <si>
    <t>North West and South West LondonCancer of Unknown Primary2014</t>
  </si>
  <si>
    <t>North West and South West LondonCervix (in-situ)2014</t>
  </si>
  <si>
    <t>North West and South West LondonColorectal2014</t>
  </si>
  <si>
    <t>North West and South West LondonFemale breast cancer2014</t>
  </si>
  <si>
    <t>North West and South West LondonKidney2014</t>
  </si>
  <si>
    <t>North West and South West LondonLung2014</t>
  </si>
  <si>
    <t>North West and South West LondonMelanoma2014</t>
  </si>
  <si>
    <t>North West and South West LondonNon-Hodgkin lymphoma2014</t>
  </si>
  <si>
    <t>North West and South West LondonOesophagus2014</t>
  </si>
  <si>
    <t>North West and South West LondonPancreas2014</t>
  </si>
  <si>
    <t>North West and South West LondonProstate2014</t>
  </si>
  <si>
    <t>North West and South West LondonUterus2014</t>
  </si>
  <si>
    <t>Greater ManchesterAll Malignant Neoplasms (excl. NMSC)2014</t>
  </si>
  <si>
    <t>Greater ManchesterBladder2014</t>
  </si>
  <si>
    <t>Greater ManchesterCancer of Unknown Primary2014</t>
  </si>
  <si>
    <t>Greater ManchesterCervix (in-situ)2014</t>
  </si>
  <si>
    <t>Greater ManchesterColorectal2014</t>
  </si>
  <si>
    <t>Greater ManchesterFemale breast cancer2014</t>
  </si>
  <si>
    <t>Greater ManchesterKidney2014</t>
  </si>
  <si>
    <t>Greater ManchesterLung2014</t>
  </si>
  <si>
    <t>Greater ManchesterMelanoma2014</t>
  </si>
  <si>
    <t>Greater ManchesterNon-Hodgkin lymphoma2014</t>
  </si>
  <si>
    <t>Greater ManchesterOesophagus2014</t>
  </si>
  <si>
    <t>Greater ManchesterPancreas2014</t>
  </si>
  <si>
    <t>Greater ManchesterProstate2014</t>
  </si>
  <si>
    <t>Greater ManchesterUterus2014</t>
  </si>
  <si>
    <t>West Yorkshire and HarrogateAll Malignant Neoplasms (excl. NMSC)2014</t>
  </si>
  <si>
    <t>West Yorkshire and HarrogateBladder2014</t>
  </si>
  <si>
    <t>West Yorkshire and HarrogateCancer of Unknown Primary2014</t>
  </si>
  <si>
    <t>West Yorkshire and HarrogateCervix (in-situ)2014</t>
  </si>
  <si>
    <t>West Yorkshire and HarrogateColorectal2014</t>
  </si>
  <si>
    <t>West Yorkshire and HarrogateFemale breast cancer2014</t>
  </si>
  <si>
    <t>West Yorkshire and HarrogateKidney2014</t>
  </si>
  <si>
    <t>West Yorkshire and HarrogateLung2014</t>
  </si>
  <si>
    <t>West Yorkshire and HarrogateMelanoma2014</t>
  </si>
  <si>
    <t>West Yorkshire and HarrogateNon-Hodgkin lymphoma2014</t>
  </si>
  <si>
    <t>West Yorkshire and HarrogateOesophagus2014</t>
  </si>
  <si>
    <t>West Yorkshire and HarrogatePancreas2014</t>
  </si>
  <si>
    <t>West Yorkshire and HarrogateProstate2014</t>
  </si>
  <si>
    <t>West Yorkshire and HarrogateUterus2014</t>
  </si>
  <si>
    <t>North Central and North East LondonAll Malignant Neoplasms (excl. NMSC)2014</t>
  </si>
  <si>
    <t>North Central and North East LondonBladder2014</t>
  </si>
  <si>
    <t>North Central and North East LondonCancer of Unknown Primary2014</t>
  </si>
  <si>
    <t>North Central and North East LondonCervix (in-situ)2014</t>
  </si>
  <si>
    <t>North Central and North East LondonColorectal2014</t>
  </si>
  <si>
    <t>North Central and North East LondonFemale breast cancer2014</t>
  </si>
  <si>
    <t>North Central and North East LondonKidney2014</t>
  </si>
  <si>
    <t>North Central and North East LondonLung2014</t>
  </si>
  <si>
    <t>North Central and North East LondonMelanoma2014</t>
  </si>
  <si>
    <t>North Central and North East LondonNon-Hodgkin lymphoma2014</t>
  </si>
  <si>
    <t>North Central and North East LondonOesophagus2014</t>
  </si>
  <si>
    <t>North Central and North East LondonPancreas2014</t>
  </si>
  <si>
    <t>North Central and North East LondonProstate2014</t>
  </si>
  <si>
    <t>North Central and North East LondonUterus2014</t>
  </si>
  <si>
    <t>Cheshire and MerseysideAll Malignant Neoplasms (excl. NMSC)2015</t>
  </si>
  <si>
    <t>Cheshire and MerseysideBladder2015</t>
  </si>
  <si>
    <t>Cheshire and MerseysideCancer of Unknown Primary2015</t>
  </si>
  <si>
    <t>Cheshire and MerseysideCervix (in-situ)2015</t>
  </si>
  <si>
    <t>Cheshire and MerseysideColorectal2015</t>
  </si>
  <si>
    <t>Cheshire and MerseysideFemale breast cancer2015</t>
  </si>
  <si>
    <t>Cheshire and MerseysideKidney2015</t>
  </si>
  <si>
    <t>Cheshire and MerseysideLung2015</t>
  </si>
  <si>
    <t>Cheshire and MerseysideMelanoma2015</t>
  </si>
  <si>
    <t>Cheshire and MerseysideNon-Hodgkin lymphoma2015</t>
  </si>
  <si>
    <t>Cheshire and MerseysideOesophagus2015</t>
  </si>
  <si>
    <t>Cheshire and MerseysidePancreas2015</t>
  </si>
  <si>
    <t>Cheshire and MerseysideProstate2015</t>
  </si>
  <si>
    <t>Cheshire and MerseysideUterus2015</t>
  </si>
  <si>
    <t>East MidlandsAll Malignant Neoplasms (excl. NMSC)2015</t>
  </si>
  <si>
    <t>East MidlandsBladder2015</t>
  </si>
  <si>
    <t>East MidlandsCancer of Unknown Primary2015</t>
  </si>
  <si>
    <t>East MidlandsCervix (in-situ)2015</t>
  </si>
  <si>
    <t>East MidlandsColorectal2015</t>
  </si>
  <si>
    <t>East MidlandsFemale breast cancer2015</t>
  </si>
  <si>
    <t>East MidlandsKidney2015</t>
  </si>
  <si>
    <t>East MidlandsLung2015</t>
  </si>
  <si>
    <t>East MidlandsMelanoma2015</t>
  </si>
  <si>
    <t>East MidlandsNon-Hodgkin lymphoma2015</t>
  </si>
  <si>
    <t>East MidlandsOesophagus2015</t>
  </si>
  <si>
    <t>East MidlandsPancreas2015</t>
  </si>
  <si>
    <t>East MidlandsProstate2015</t>
  </si>
  <si>
    <t>East MidlandsUterus2015</t>
  </si>
  <si>
    <t>East of EnglandAll Malignant Neoplasms (excl. NMSC)2015</t>
  </si>
  <si>
    <t>East of EnglandBladder2015</t>
  </si>
  <si>
    <t>East of EnglandCancer of Unknown Primary2015</t>
  </si>
  <si>
    <t>East of EnglandCervix (in-situ)2015</t>
  </si>
  <si>
    <t>East of EnglandColorectal2015</t>
  </si>
  <si>
    <t>East of EnglandFemale breast cancer2015</t>
  </si>
  <si>
    <t>East of EnglandKidney2015</t>
  </si>
  <si>
    <t>East of EnglandLung2015</t>
  </si>
  <si>
    <t>East of EnglandMelanoma2015</t>
  </si>
  <si>
    <t>East of EnglandNon-Hodgkin lymphoma2015</t>
  </si>
  <si>
    <t>East of EnglandOesophagus2015</t>
  </si>
  <si>
    <t>East of EnglandPancreas2015</t>
  </si>
  <si>
    <t>East of EnglandProstate2015</t>
  </si>
  <si>
    <t>East of EnglandUterus2015</t>
  </si>
  <si>
    <t>Humber, Coast and ValeAll Malignant Neoplasms (excl. NMSC)2015</t>
  </si>
  <si>
    <t>Humber, Coast and ValeBladder2015</t>
  </si>
  <si>
    <t>Humber, Coast and ValeCancer of Unknown Primary2015</t>
  </si>
  <si>
    <t>Humber, Coast and ValeCervix (in-situ)2015</t>
  </si>
  <si>
    <t>Humber, Coast and ValeColorectal2015</t>
  </si>
  <si>
    <t>Humber, Coast and ValeFemale breast cancer2015</t>
  </si>
  <si>
    <t>Humber, Coast and ValeKidney2015</t>
  </si>
  <si>
    <t>Humber, Coast and ValeLung2015</t>
  </si>
  <si>
    <t>Humber, Coast and ValeMelanoma2015</t>
  </si>
  <si>
    <t>Humber, Coast and ValeNon-Hodgkin lymphoma2015</t>
  </si>
  <si>
    <t>Humber, Coast and ValeOesophagus2015</t>
  </si>
  <si>
    <t>Humber, Coast and ValePancreas2015</t>
  </si>
  <si>
    <t>Humber, Coast and ValeProstate2015</t>
  </si>
  <si>
    <t>Humber, Coast and ValeUterus2015</t>
  </si>
  <si>
    <t>Kent and MedwayAll Malignant Neoplasms (excl. NMSC)2015</t>
  </si>
  <si>
    <t>Kent and MedwayBladder2015</t>
  </si>
  <si>
    <t>Kent and MedwayCancer of Unknown Primary2015</t>
  </si>
  <si>
    <t>Kent and MedwayCervix (in-situ)2015</t>
  </si>
  <si>
    <t>Kent and MedwayColorectal2015</t>
  </si>
  <si>
    <t>Kent and MedwayFemale breast cancer2015</t>
  </si>
  <si>
    <t>Kent and MedwayKidney2015</t>
  </si>
  <si>
    <t>Kent and MedwayLung2015</t>
  </si>
  <si>
    <t>Kent and MedwayMelanoma2015</t>
  </si>
  <si>
    <t>Kent and MedwayNon-Hodgkin lymphoma2015</t>
  </si>
  <si>
    <t>Kent and MedwayOesophagus2015</t>
  </si>
  <si>
    <t>Kent and MedwayPancreas2015</t>
  </si>
  <si>
    <t>Kent and MedwayProstate2015</t>
  </si>
  <si>
    <t>Kent and MedwayUterus2015</t>
  </si>
  <si>
    <t>Lancashire and South CumbriaAll Malignant Neoplasms (excl. NMSC)2015</t>
  </si>
  <si>
    <t>Lancashire and South CumbriaBladder2015</t>
  </si>
  <si>
    <t>Lancashire and South CumbriaCancer of Unknown Primary2015</t>
  </si>
  <si>
    <t>Lancashire and South CumbriaCervix (in-situ)2015</t>
  </si>
  <si>
    <t>Lancashire and South CumbriaColorectal2015</t>
  </si>
  <si>
    <t>Lancashire and South CumbriaFemale breast cancer2015</t>
  </si>
  <si>
    <t>Lancashire and South CumbriaKidney2015</t>
  </si>
  <si>
    <t>Lancashire and South CumbriaLung2015</t>
  </si>
  <si>
    <t>Lancashire and South CumbriaMelanoma2015</t>
  </si>
  <si>
    <t>Lancashire and South CumbriaNon-Hodgkin lymphoma2015</t>
  </si>
  <si>
    <t>Lancashire and South CumbriaOesophagus2015</t>
  </si>
  <si>
    <t>Lancashire and South CumbriaPancreas2015</t>
  </si>
  <si>
    <t>Lancashire and South CumbriaProstate2015</t>
  </si>
  <si>
    <t>Lancashire and South CumbriaUterus2015</t>
  </si>
  <si>
    <t>North East and CumbriaAll Malignant Neoplasms (excl. NMSC)2015</t>
  </si>
  <si>
    <t>North East and CumbriaBladder2015</t>
  </si>
  <si>
    <t>North East and CumbriaCancer of Unknown Primary2015</t>
  </si>
  <si>
    <t>North East and CumbriaCervix (in-situ)2015</t>
  </si>
  <si>
    <t>North East and CumbriaColorectal2015</t>
  </si>
  <si>
    <t>North East and CumbriaFemale breast cancer2015</t>
  </si>
  <si>
    <t>North East and CumbriaKidney2015</t>
  </si>
  <si>
    <t>North East and CumbriaLung2015</t>
  </si>
  <si>
    <t>North East and CumbriaMelanoma2015</t>
  </si>
  <si>
    <t>North East and CumbriaNon-Hodgkin lymphoma2015</t>
  </si>
  <si>
    <t>North East and CumbriaOesophagus2015</t>
  </si>
  <si>
    <t>North East and CumbriaPancreas2015</t>
  </si>
  <si>
    <t>North East and CumbriaProstate2015</t>
  </si>
  <si>
    <t>North East and CumbriaUterus2015</t>
  </si>
  <si>
    <t>PeninsulaAll Malignant Neoplasms (excl. NMSC)2015</t>
  </si>
  <si>
    <t>PeninsulaBladder2015</t>
  </si>
  <si>
    <t>PeninsulaCancer of Unknown Primary2015</t>
  </si>
  <si>
    <t>PeninsulaCervix (in-situ)2015</t>
  </si>
  <si>
    <t>PeninsulaColorectal2015</t>
  </si>
  <si>
    <t>PeninsulaFemale breast cancer2015</t>
  </si>
  <si>
    <t>PeninsulaKidney2015</t>
  </si>
  <si>
    <t>PeninsulaLung2015</t>
  </si>
  <si>
    <t>PeninsulaMelanoma2015</t>
  </si>
  <si>
    <t>PeninsulaNon-Hodgkin lymphoma2015</t>
  </si>
  <si>
    <t>PeninsulaOesophagus2015</t>
  </si>
  <si>
    <t>PeninsulaPancreas2015</t>
  </si>
  <si>
    <t>PeninsulaProstate2015</t>
  </si>
  <si>
    <t>PeninsulaUterus2015</t>
  </si>
  <si>
    <t>Somerset, Wiltshire, Avon and GloucestershireAll Malignant Neoplasms (excl. NMSC)2015</t>
  </si>
  <si>
    <t>Somerset, Wiltshire, Avon and GloucestershireBladder2015</t>
  </si>
  <si>
    <t>Somerset, Wiltshire, Avon and GloucestershireCancer of Unknown Primary2015</t>
  </si>
  <si>
    <t>Somerset, Wiltshire, Avon and GloucestershireCervix (in-situ)2015</t>
  </si>
  <si>
    <t>Somerset, Wiltshire, Avon and GloucestershireColorectal2015</t>
  </si>
  <si>
    <t>Somerset, Wiltshire, Avon and GloucestershireFemale breast cancer2015</t>
  </si>
  <si>
    <t>Somerset, Wiltshire, Avon and GloucestershireKidney2015</t>
  </si>
  <si>
    <t>Somerset, Wiltshire, Avon and GloucestershireLung2015</t>
  </si>
  <si>
    <t>Somerset, Wiltshire, Avon and GloucestershireMelanoma2015</t>
  </si>
  <si>
    <t>Somerset, Wiltshire, Avon and GloucestershireNon-Hodgkin lymphoma2015</t>
  </si>
  <si>
    <t>Somerset, Wiltshire, Avon and GloucestershireOesophagus2015</t>
  </si>
  <si>
    <t>Somerset, Wiltshire, Avon and GloucestershirePancreas2015</t>
  </si>
  <si>
    <t>Somerset, Wiltshire, Avon and GloucestershireProstate2015</t>
  </si>
  <si>
    <t>Somerset, Wiltshire, Avon and GloucestershireUterus2015</t>
  </si>
  <si>
    <t>South East LondonAll Malignant Neoplasms (excl. NMSC)2015</t>
  </si>
  <si>
    <t>South East LondonBladder2015</t>
  </si>
  <si>
    <t>South East LondonCancer of Unknown Primary2015</t>
  </si>
  <si>
    <t>South East LondonCervix (in-situ)2015</t>
  </si>
  <si>
    <t>South East LondonColorectal2015</t>
  </si>
  <si>
    <t>South East LondonFemale breast cancer2015</t>
  </si>
  <si>
    <t>South East LondonKidney2015</t>
  </si>
  <si>
    <t>South East LondonLung2015</t>
  </si>
  <si>
    <t>South East LondonMelanoma2015</t>
  </si>
  <si>
    <t>South East LondonNon-Hodgkin lymphoma2015</t>
  </si>
  <si>
    <t>South East LondonOesophagus2015</t>
  </si>
  <si>
    <t>South East LondonPancreas2015</t>
  </si>
  <si>
    <t>South East LondonProstate2015</t>
  </si>
  <si>
    <t>South East LondonUterus2015</t>
  </si>
  <si>
    <t>South Yorkshire, Bassetlaw, North Derbyshire and HardwickAll Malignant Neoplasms (excl. NMSC)2015</t>
  </si>
  <si>
    <t>South Yorkshire, Bassetlaw, North Derbyshire and HardwickBladder2015</t>
  </si>
  <si>
    <t>South Yorkshire, Bassetlaw, North Derbyshire and HardwickCancer of Unknown Primary2015</t>
  </si>
  <si>
    <t>South Yorkshire, Bassetlaw, North Derbyshire and HardwickCervix (in-situ)2015</t>
  </si>
  <si>
    <t>South Yorkshire, Bassetlaw, North Derbyshire and HardwickColorectal2015</t>
  </si>
  <si>
    <t>South Yorkshire, Bassetlaw, North Derbyshire and HardwickFemale breast cancer2015</t>
  </si>
  <si>
    <t>South Yorkshire, Bassetlaw, North Derbyshire and HardwickKidney2015</t>
  </si>
  <si>
    <t>South Yorkshire, Bassetlaw, North Derbyshire and HardwickLung2015</t>
  </si>
  <si>
    <t>South Yorkshire, Bassetlaw, North Derbyshire and HardwickMelanoma2015</t>
  </si>
  <si>
    <t>South Yorkshire, Bassetlaw, North Derbyshire and HardwickNon-Hodgkin lymphoma2015</t>
  </si>
  <si>
    <t>South Yorkshire, Bassetlaw, North Derbyshire and HardwickOesophagus2015</t>
  </si>
  <si>
    <t>South Yorkshire, Bassetlaw, North Derbyshire and HardwickPancreas2015</t>
  </si>
  <si>
    <t>South Yorkshire, Bassetlaw, North Derbyshire and HardwickProstate2015</t>
  </si>
  <si>
    <t>South Yorkshire, Bassetlaw, North Derbyshire and HardwickUterus2015</t>
  </si>
  <si>
    <t>Surrey and SussexAll Malignant Neoplasms (excl. NMSC)2015</t>
  </si>
  <si>
    <t>Surrey and SussexBladder2015</t>
  </si>
  <si>
    <t>Surrey and SussexCancer of Unknown Primary2015</t>
  </si>
  <si>
    <t>Surrey and SussexCervix (in-situ)2015</t>
  </si>
  <si>
    <t>Surrey and SussexColorectal2015</t>
  </si>
  <si>
    <t>Surrey and SussexFemale breast cancer2015</t>
  </si>
  <si>
    <t>Surrey and SussexKidney2015</t>
  </si>
  <si>
    <t>Surrey and SussexLung2015</t>
  </si>
  <si>
    <t>Surrey and SussexMelanoma2015</t>
  </si>
  <si>
    <t>Surrey and SussexNon-Hodgkin lymphoma2015</t>
  </si>
  <si>
    <t>Surrey and SussexOesophagus2015</t>
  </si>
  <si>
    <t>Surrey and SussexPancreas2015</t>
  </si>
  <si>
    <t>Surrey and SussexProstate2015</t>
  </si>
  <si>
    <t>Surrey and SussexUterus2015</t>
  </si>
  <si>
    <t>Thames ValleyAll Malignant Neoplasms (excl. NMSC)2015</t>
  </si>
  <si>
    <t>Thames ValleyBladder2015</t>
  </si>
  <si>
    <t>Thames ValleyCancer of Unknown Primary2015</t>
  </si>
  <si>
    <t>Thames ValleyCervix (in-situ)2015</t>
  </si>
  <si>
    <t>Thames ValleyColorectal2015</t>
  </si>
  <si>
    <t>Thames ValleyFemale breast cancer2015</t>
  </si>
  <si>
    <t>Thames ValleyKidney2015</t>
  </si>
  <si>
    <t>Thames ValleyLung2015</t>
  </si>
  <si>
    <t>Thames ValleyMelanoma2015</t>
  </si>
  <si>
    <t>Thames ValleyNon-Hodgkin lymphoma2015</t>
  </si>
  <si>
    <t>Thames ValleyOesophagus2015</t>
  </si>
  <si>
    <t>Thames ValleyPancreas2015</t>
  </si>
  <si>
    <t>Thames ValleyProstate2015</t>
  </si>
  <si>
    <t>Thames ValleyUterus2015</t>
  </si>
  <si>
    <t>WessexAll Malignant Neoplasms (excl. NMSC)2015</t>
  </si>
  <si>
    <t>WessexBladder2015</t>
  </si>
  <si>
    <t>WessexCancer of Unknown Primary2015</t>
  </si>
  <si>
    <t>WessexCervix (in-situ)2015</t>
  </si>
  <si>
    <t>WessexColorectal2015</t>
  </si>
  <si>
    <t>WessexFemale breast cancer2015</t>
  </si>
  <si>
    <t>WessexKidney2015</t>
  </si>
  <si>
    <t>WessexLung2015</t>
  </si>
  <si>
    <t>WessexMelanoma2015</t>
  </si>
  <si>
    <t>WessexNon-Hodgkin lymphoma2015</t>
  </si>
  <si>
    <t>WessexOesophagus2015</t>
  </si>
  <si>
    <t>WessexPancreas2015</t>
  </si>
  <si>
    <t>WessexProstate2015</t>
  </si>
  <si>
    <t>WessexUterus2015</t>
  </si>
  <si>
    <t>West MidlandsAll Malignant Neoplasms (excl. NMSC)2015</t>
  </si>
  <si>
    <t>West MidlandsBladder2015</t>
  </si>
  <si>
    <t>West MidlandsCancer of Unknown Primary2015</t>
  </si>
  <si>
    <t>West MidlandsCervix (in-situ)2015</t>
  </si>
  <si>
    <t>West MidlandsColorectal2015</t>
  </si>
  <si>
    <t>West MidlandsFemale breast cancer2015</t>
  </si>
  <si>
    <t>West MidlandsKidney2015</t>
  </si>
  <si>
    <t>West MidlandsLung2015</t>
  </si>
  <si>
    <t>West MidlandsMelanoma2015</t>
  </si>
  <si>
    <t>West MidlandsNon-Hodgkin lymphoma2015</t>
  </si>
  <si>
    <t>West MidlandsOesophagus2015</t>
  </si>
  <si>
    <t>West MidlandsPancreas2015</t>
  </si>
  <si>
    <t>West MidlandsProstate2015</t>
  </si>
  <si>
    <t>West MidlandsUterus2015</t>
  </si>
  <si>
    <t>North West and South West LondonAll Malignant Neoplasms (excl. NMSC)2015</t>
  </si>
  <si>
    <t>North West and South West LondonBladder2015</t>
  </si>
  <si>
    <t>North West and South West LondonCancer of Unknown Primary2015</t>
  </si>
  <si>
    <t>North West and South West LondonCervix (in-situ)2015</t>
  </si>
  <si>
    <t>North West and South West LondonColorectal2015</t>
  </si>
  <si>
    <t>North West and South West LondonFemale breast cancer2015</t>
  </si>
  <si>
    <t>North West and South West LondonKidney2015</t>
  </si>
  <si>
    <t>North West and South West LondonLung2015</t>
  </si>
  <si>
    <t>North West and South West LondonMelanoma2015</t>
  </si>
  <si>
    <t>North West and South West LondonNon-Hodgkin lymphoma2015</t>
  </si>
  <si>
    <t>North West and South West LondonOesophagus2015</t>
  </si>
  <si>
    <t>North West and South West LondonPancreas2015</t>
  </si>
  <si>
    <t>North West and South West LondonProstate2015</t>
  </si>
  <si>
    <t>North West and South West LondonUterus2015</t>
  </si>
  <si>
    <t>Greater ManchesterAll Malignant Neoplasms (excl. NMSC)2015</t>
  </si>
  <si>
    <t>Greater ManchesterBladder2015</t>
  </si>
  <si>
    <t>Greater ManchesterCancer of Unknown Primary2015</t>
  </si>
  <si>
    <t>Greater ManchesterCervix (in-situ)2015</t>
  </si>
  <si>
    <t>Greater ManchesterColorectal2015</t>
  </si>
  <si>
    <t>Greater ManchesterFemale breast cancer2015</t>
  </si>
  <si>
    <t>Greater ManchesterKidney2015</t>
  </si>
  <si>
    <t>Greater ManchesterLung2015</t>
  </si>
  <si>
    <t>Greater ManchesterMelanoma2015</t>
  </si>
  <si>
    <t>Greater ManchesterNon-Hodgkin lymphoma2015</t>
  </si>
  <si>
    <t>Greater ManchesterOesophagus2015</t>
  </si>
  <si>
    <t>Greater ManchesterPancreas2015</t>
  </si>
  <si>
    <t>Greater ManchesterProstate2015</t>
  </si>
  <si>
    <t>Greater ManchesterUterus2015</t>
  </si>
  <si>
    <t>West Yorkshire and HarrogateAll Malignant Neoplasms (excl. NMSC)2015</t>
  </si>
  <si>
    <t>West Yorkshire and HarrogateBladder2015</t>
  </si>
  <si>
    <t>West Yorkshire and HarrogateCancer of Unknown Primary2015</t>
  </si>
  <si>
    <t>West Yorkshire and HarrogateCervix (in-situ)2015</t>
  </si>
  <si>
    <t>West Yorkshire and HarrogateColorectal2015</t>
  </si>
  <si>
    <t>West Yorkshire and HarrogateFemale breast cancer2015</t>
  </si>
  <si>
    <t>West Yorkshire and HarrogateKidney2015</t>
  </si>
  <si>
    <t>West Yorkshire and HarrogateLung2015</t>
  </si>
  <si>
    <t>West Yorkshire and HarrogateMelanoma2015</t>
  </si>
  <si>
    <t>West Yorkshire and HarrogateNon-Hodgkin lymphoma2015</t>
  </si>
  <si>
    <t>West Yorkshire and HarrogateOesophagus2015</t>
  </si>
  <si>
    <t>West Yorkshire and HarrogatePancreas2015</t>
  </si>
  <si>
    <t>West Yorkshire and HarrogateProstate2015</t>
  </si>
  <si>
    <t>West Yorkshire and HarrogateUterus2015</t>
  </si>
  <si>
    <t>North Central and North East LondonAll Malignant Neoplasms (excl. NMSC)2015</t>
  </si>
  <si>
    <t>North Central and North East LondonBladder2015</t>
  </si>
  <si>
    <t>North Central and North East LondonCancer of Unknown Primary2015</t>
  </si>
  <si>
    <t>North Central and North East LondonCervix (in-situ)2015</t>
  </si>
  <si>
    <t>North Central and North East LondonColorectal2015</t>
  </si>
  <si>
    <t>North Central and North East LondonFemale breast cancer2015</t>
  </si>
  <si>
    <t>North Central and North East LondonKidney2015</t>
  </si>
  <si>
    <t>North Central and North East LondonLung2015</t>
  </si>
  <si>
    <t>North Central and North East LondonMelanoma2015</t>
  </si>
  <si>
    <t>North Central and North East LondonNon-Hodgkin lymphoma2015</t>
  </si>
  <si>
    <t>North Central and North East LondonOesophagus2015</t>
  </si>
  <si>
    <t>North Central and North East LondonPancreas2015</t>
  </si>
  <si>
    <t>North Central and North East LondonProstate2015</t>
  </si>
  <si>
    <t>North Central and North East LondonUterus2015</t>
  </si>
  <si>
    <t>Cheshire and MerseysideAll Malignant Neoplasms (excl. NMSC)2016</t>
  </si>
  <si>
    <t>Cheshire and MerseysideBladder2016</t>
  </si>
  <si>
    <t>Cheshire and MerseysideCancer of Unknown Primary2016</t>
  </si>
  <si>
    <t>Cheshire and MerseysideCervix (in-situ)2016</t>
  </si>
  <si>
    <t>Cheshire and MerseysideColorectal2016</t>
  </si>
  <si>
    <t>Cheshire and MerseysideFemale breast cancer2016</t>
  </si>
  <si>
    <t>Cheshire and MerseysideKidney2016</t>
  </si>
  <si>
    <t>Cheshire and MerseysideLung2016</t>
  </si>
  <si>
    <t>Cheshire and MerseysideMelanoma2016</t>
  </si>
  <si>
    <t>Cheshire and MerseysideNon-Hodgkin lymphoma2016</t>
  </si>
  <si>
    <t>Cheshire and MerseysideOesophagus2016</t>
  </si>
  <si>
    <t>Cheshire and MerseysidePancreas2016</t>
  </si>
  <si>
    <t>Cheshire and MerseysideProstate2016</t>
  </si>
  <si>
    <t>Cheshire and MerseysideUterus2016</t>
  </si>
  <si>
    <t>East MidlandsAll Malignant Neoplasms (excl. NMSC)2016</t>
  </si>
  <si>
    <t>East MidlandsBladder2016</t>
  </si>
  <si>
    <t>East MidlandsCancer of Unknown Primary2016</t>
  </si>
  <si>
    <t>East MidlandsCervix (in-situ)2016</t>
  </si>
  <si>
    <t>East MidlandsColorectal2016</t>
  </si>
  <si>
    <t>East MidlandsFemale breast cancer2016</t>
  </si>
  <si>
    <t>East MidlandsKidney2016</t>
  </si>
  <si>
    <t>East MidlandsLung2016</t>
  </si>
  <si>
    <t>East MidlandsMelanoma2016</t>
  </si>
  <si>
    <t>East MidlandsNon-Hodgkin lymphoma2016</t>
  </si>
  <si>
    <t>East MidlandsOesophagus2016</t>
  </si>
  <si>
    <t>East MidlandsPancreas2016</t>
  </si>
  <si>
    <t>East MidlandsProstate2016</t>
  </si>
  <si>
    <t>East MidlandsUterus2016</t>
  </si>
  <si>
    <t>East of EnglandAll Malignant Neoplasms (excl. NMSC)2016</t>
  </si>
  <si>
    <t>East of EnglandBladder2016</t>
  </si>
  <si>
    <t>East of EnglandCancer of Unknown Primary2016</t>
  </si>
  <si>
    <t>East of EnglandCervix (in-situ)2016</t>
  </si>
  <si>
    <t>East of EnglandColorectal2016</t>
  </si>
  <si>
    <t>East of EnglandFemale breast cancer2016</t>
  </si>
  <si>
    <t>East of EnglandKidney2016</t>
  </si>
  <si>
    <t>East of EnglandLung2016</t>
  </si>
  <si>
    <t>East of EnglandMelanoma2016</t>
  </si>
  <si>
    <t>East of EnglandNon-Hodgkin lymphoma2016</t>
  </si>
  <si>
    <t>East of EnglandOesophagus2016</t>
  </si>
  <si>
    <t>East of EnglandPancreas2016</t>
  </si>
  <si>
    <t>East of EnglandProstate2016</t>
  </si>
  <si>
    <t>East of EnglandUterus2016</t>
  </si>
  <si>
    <t>Humber, Coast and ValeAll Malignant Neoplasms (excl. NMSC)2016</t>
  </si>
  <si>
    <t>Humber, Coast and ValeBladder2016</t>
  </si>
  <si>
    <t>Humber, Coast and ValeCancer of Unknown Primary2016</t>
  </si>
  <si>
    <t>Humber, Coast and ValeCervix (in-situ)2016</t>
  </si>
  <si>
    <t>Humber, Coast and ValeColorectal2016</t>
  </si>
  <si>
    <t>Humber, Coast and ValeFemale breast cancer2016</t>
  </si>
  <si>
    <t>Humber, Coast and ValeKidney2016</t>
  </si>
  <si>
    <t>Humber, Coast and ValeLung2016</t>
  </si>
  <si>
    <t>Humber, Coast and ValeMelanoma2016</t>
  </si>
  <si>
    <t>Humber, Coast and ValeNon-Hodgkin lymphoma2016</t>
  </si>
  <si>
    <t>Humber, Coast and ValeOesophagus2016</t>
  </si>
  <si>
    <t>Humber, Coast and ValePancreas2016</t>
  </si>
  <si>
    <t>Humber, Coast and ValeProstate2016</t>
  </si>
  <si>
    <t>Humber, Coast and ValeUterus2016</t>
  </si>
  <si>
    <t>Kent and MedwayAll Malignant Neoplasms (excl. NMSC)2016</t>
  </si>
  <si>
    <t>Kent and MedwayBladder2016</t>
  </si>
  <si>
    <t>Kent and MedwayCancer of Unknown Primary2016</t>
  </si>
  <si>
    <t>Kent and MedwayCervix (in-situ)2016</t>
  </si>
  <si>
    <t>Kent and MedwayColorectal2016</t>
  </si>
  <si>
    <t>Kent and MedwayFemale breast cancer2016</t>
  </si>
  <si>
    <t>Kent and MedwayKidney2016</t>
  </si>
  <si>
    <t>Kent and MedwayLung2016</t>
  </si>
  <si>
    <t>Kent and MedwayMelanoma2016</t>
  </si>
  <si>
    <t>Kent and MedwayNon-Hodgkin lymphoma2016</t>
  </si>
  <si>
    <t>Kent and MedwayOesophagus2016</t>
  </si>
  <si>
    <t>Kent and MedwayPancreas2016</t>
  </si>
  <si>
    <t>Kent and MedwayProstate2016</t>
  </si>
  <si>
    <t>Kent and MedwayUterus2016</t>
  </si>
  <si>
    <t>Lancashire and South CumbriaAll Malignant Neoplasms (excl. NMSC)2016</t>
  </si>
  <si>
    <t>Lancashire and South CumbriaBladder2016</t>
  </si>
  <si>
    <t>Lancashire and South CumbriaCancer of Unknown Primary2016</t>
  </si>
  <si>
    <t>Lancashire and South CumbriaCervix (in-situ)2016</t>
  </si>
  <si>
    <t>Lancashire and South CumbriaColorectal2016</t>
  </si>
  <si>
    <t>Lancashire and South CumbriaFemale breast cancer2016</t>
  </si>
  <si>
    <t>Lancashire and South CumbriaKidney2016</t>
  </si>
  <si>
    <t>Lancashire and South CumbriaLung2016</t>
  </si>
  <si>
    <t>Lancashire and South CumbriaMelanoma2016</t>
  </si>
  <si>
    <t>Lancashire and South CumbriaNon-Hodgkin lymphoma2016</t>
  </si>
  <si>
    <t>Lancashire and South CumbriaOesophagus2016</t>
  </si>
  <si>
    <t>Lancashire and South CumbriaPancreas2016</t>
  </si>
  <si>
    <t>Lancashire and South CumbriaProstate2016</t>
  </si>
  <si>
    <t>Lancashire and South CumbriaUterus2016</t>
  </si>
  <si>
    <t>North East and CumbriaAll Malignant Neoplasms (excl. NMSC)2016</t>
  </si>
  <si>
    <t>North East and CumbriaBladder2016</t>
  </si>
  <si>
    <t>North East and CumbriaCancer of Unknown Primary2016</t>
  </si>
  <si>
    <t>North East and CumbriaCervix (in-situ)2016</t>
  </si>
  <si>
    <t>North East and CumbriaColorectal2016</t>
  </si>
  <si>
    <t>North East and CumbriaFemale breast cancer2016</t>
  </si>
  <si>
    <t>North East and CumbriaKidney2016</t>
  </si>
  <si>
    <t>North East and CumbriaLung2016</t>
  </si>
  <si>
    <t>North East and CumbriaMelanoma2016</t>
  </si>
  <si>
    <t>North East and CumbriaNon-Hodgkin lymphoma2016</t>
  </si>
  <si>
    <t>North East and CumbriaOesophagus2016</t>
  </si>
  <si>
    <t>North East and CumbriaPancreas2016</t>
  </si>
  <si>
    <t>North East and CumbriaProstate2016</t>
  </si>
  <si>
    <t>North East and CumbriaUterus2016</t>
  </si>
  <si>
    <t>PeninsulaAll Malignant Neoplasms (excl. NMSC)2016</t>
  </si>
  <si>
    <t>PeninsulaBladder2016</t>
  </si>
  <si>
    <t>PeninsulaCancer of Unknown Primary2016</t>
  </si>
  <si>
    <t>PeninsulaCervix (in-situ)2016</t>
  </si>
  <si>
    <t>PeninsulaColorectal2016</t>
  </si>
  <si>
    <t>PeninsulaFemale breast cancer2016</t>
  </si>
  <si>
    <t>PeninsulaKidney2016</t>
  </si>
  <si>
    <t>PeninsulaLung2016</t>
  </si>
  <si>
    <t>PeninsulaMelanoma2016</t>
  </si>
  <si>
    <t>PeninsulaNon-Hodgkin lymphoma2016</t>
  </si>
  <si>
    <t>PeninsulaOesophagus2016</t>
  </si>
  <si>
    <t>PeninsulaPancreas2016</t>
  </si>
  <si>
    <t>PeninsulaProstate2016</t>
  </si>
  <si>
    <t>PeninsulaUterus2016</t>
  </si>
  <si>
    <t>Somerset, Wiltshire, Avon and GloucestershireAll Malignant Neoplasms (excl. NMSC)2016</t>
  </si>
  <si>
    <t>Somerset, Wiltshire, Avon and GloucestershireBladder2016</t>
  </si>
  <si>
    <t>Somerset, Wiltshire, Avon and GloucestershireCancer of Unknown Primary2016</t>
  </si>
  <si>
    <t>Somerset, Wiltshire, Avon and GloucestershireCervix (in-situ)2016</t>
  </si>
  <si>
    <t>Somerset, Wiltshire, Avon and GloucestershireColorectal2016</t>
  </si>
  <si>
    <t>Somerset, Wiltshire, Avon and GloucestershireFemale breast cancer2016</t>
  </si>
  <si>
    <t>Somerset, Wiltshire, Avon and GloucestershireKidney2016</t>
  </si>
  <si>
    <t>Somerset, Wiltshire, Avon and GloucestershireLung2016</t>
  </si>
  <si>
    <t>Somerset, Wiltshire, Avon and GloucestershireMelanoma2016</t>
  </si>
  <si>
    <t>Somerset, Wiltshire, Avon and GloucestershireNon-Hodgkin lymphoma2016</t>
  </si>
  <si>
    <t>Somerset, Wiltshire, Avon and GloucestershireOesophagus2016</t>
  </si>
  <si>
    <t>Somerset, Wiltshire, Avon and GloucestershirePancreas2016</t>
  </si>
  <si>
    <t>Somerset, Wiltshire, Avon and GloucestershireProstate2016</t>
  </si>
  <si>
    <t>Somerset, Wiltshire, Avon and GloucestershireUterus2016</t>
  </si>
  <si>
    <t>South East LondonAll Malignant Neoplasms (excl. NMSC)2016</t>
  </si>
  <si>
    <t>South East LondonBladder2016</t>
  </si>
  <si>
    <t>South East LondonCancer of Unknown Primary2016</t>
  </si>
  <si>
    <t>South East LondonCervix (in-situ)2016</t>
  </si>
  <si>
    <t>South East LondonColorectal2016</t>
  </si>
  <si>
    <t>South East LondonFemale breast cancer2016</t>
  </si>
  <si>
    <t>South East LondonKidney2016</t>
  </si>
  <si>
    <t>South East LondonLung2016</t>
  </si>
  <si>
    <t>South East LondonMelanoma2016</t>
  </si>
  <si>
    <t>South East LondonNon-Hodgkin lymphoma2016</t>
  </si>
  <si>
    <t>South East LondonOesophagus2016</t>
  </si>
  <si>
    <t>South East LondonPancreas2016</t>
  </si>
  <si>
    <t>South East LondonProstate2016</t>
  </si>
  <si>
    <t>South East LondonUterus2016</t>
  </si>
  <si>
    <t>South Yorkshire, Bassetlaw, North Derbyshire and HardwickAll Malignant Neoplasms (excl. NMSC)2016</t>
  </si>
  <si>
    <t>South Yorkshire, Bassetlaw, North Derbyshire and HardwickBladder2016</t>
  </si>
  <si>
    <t>South Yorkshire, Bassetlaw, North Derbyshire and HardwickCancer of Unknown Primary2016</t>
  </si>
  <si>
    <t>South Yorkshire, Bassetlaw, North Derbyshire and HardwickCervix (in-situ)2016</t>
  </si>
  <si>
    <t>South Yorkshire, Bassetlaw, North Derbyshire and HardwickColorectal2016</t>
  </si>
  <si>
    <t>South Yorkshire, Bassetlaw, North Derbyshire and HardwickFemale breast cancer2016</t>
  </si>
  <si>
    <t>South Yorkshire, Bassetlaw, North Derbyshire and HardwickKidney2016</t>
  </si>
  <si>
    <t>South Yorkshire, Bassetlaw, North Derbyshire and HardwickLung2016</t>
  </si>
  <si>
    <t>South Yorkshire, Bassetlaw, North Derbyshire and HardwickMelanoma2016</t>
  </si>
  <si>
    <t>South Yorkshire, Bassetlaw, North Derbyshire and HardwickNon-Hodgkin lymphoma2016</t>
  </si>
  <si>
    <t>South Yorkshire, Bassetlaw, North Derbyshire and HardwickOesophagus2016</t>
  </si>
  <si>
    <t>South Yorkshire, Bassetlaw, North Derbyshire and HardwickPancreas2016</t>
  </si>
  <si>
    <t>South Yorkshire, Bassetlaw, North Derbyshire and HardwickProstate2016</t>
  </si>
  <si>
    <t>South Yorkshire, Bassetlaw, North Derbyshire and HardwickUterus2016</t>
  </si>
  <si>
    <t>Surrey and SussexAll Malignant Neoplasms (excl. NMSC)2016</t>
  </si>
  <si>
    <t>Surrey and SussexBladder2016</t>
  </si>
  <si>
    <t>Surrey and SussexCancer of Unknown Primary2016</t>
  </si>
  <si>
    <t>Surrey and SussexCervix (in-situ)2016</t>
  </si>
  <si>
    <t>Surrey and SussexColorectal2016</t>
  </si>
  <si>
    <t>Surrey and SussexFemale breast cancer2016</t>
  </si>
  <si>
    <t>Surrey and SussexKidney2016</t>
  </si>
  <si>
    <t>Surrey and SussexLung2016</t>
  </si>
  <si>
    <t>Surrey and SussexMelanoma2016</t>
  </si>
  <si>
    <t>Surrey and SussexNon-Hodgkin lymphoma2016</t>
  </si>
  <si>
    <t>Surrey and SussexOesophagus2016</t>
  </si>
  <si>
    <t>Surrey and SussexPancreas2016</t>
  </si>
  <si>
    <t>Surrey and SussexProstate2016</t>
  </si>
  <si>
    <t>Surrey and SussexUterus2016</t>
  </si>
  <si>
    <t>Thames ValleyAll Malignant Neoplasms (excl. NMSC)2016</t>
  </si>
  <si>
    <t>Thames ValleyBladder2016</t>
  </si>
  <si>
    <t>Thames ValleyCancer of Unknown Primary2016</t>
  </si>
  <si>
    <t>Thames ValleyCervix (in-situ)2016</t>
  </si>
  <si>
    <t>Thames ValleyColorectal2016</t>
  </si>
  <si>
    <t>Thames ValleyFemale breast cancer2016</t>
  </si>
  <si>
    <t>Thames ValleyKidney2016</t>
  </si>
  <si>
    <t>Thames ValleyLung2016</t>
  </si>
  <si>
    <t>Thames ValleyMelanoma2016</t>
  </si>
  <si>
    <t>Thames ValleyNon-Hodgkin lymphoma2016</t>
  </si>
  <si>
    <t>Thames ValleyOesophagus2016</t>
  </si>
  <si>
    <t>Thames ValleyPancreas2016</t>
  </si>
  <si>
    <t>Thames ValleyProstate2016</t>
  </si>
  <si>
    <t>Thames ValleyUterus2016</t>
  </si>
  <si>
    <t>WessexAll Malignant Neoplasms (excl. NMSC)2016</t>
  </si>
  <si>
    <t>WessexBladder2016</t>
  </si>
  <si>
    <t>WessexCancer of Unknown Primary2016</t>
  </si>
  <si>
    <t>WessexCervix (in-situ)2016</t>
  </si>
  <si>
    <t>WessexColorectal2016</t>
  </si>
  <si>
    <t>WessexFemale breast cancer2016</t>
  </si>
  <si>
    <t>WessexKidney2016</t>
  </si>
  <si>
    <t>WessexLung2016</t>
  </si>
  <si>
    <t>WessexMelanoma2016</t>
  </si>
  <si>
    <t>WessexNon-Hodgkin lymphoma2016</t>
  </si>
  <si>
    <t>WessexOesophagus2016</t>
  </si>
  <si>
    <t>WessexPancreas2016</t>
  </si>
  <si>
    <t>WessexProstate2016</t>
  </si>
  <si>
    <t>WessexUterus2016</t>
  </si>
  <si>
    <t>West MidlandsAll Malignant Neoplasms (excl. NMSC)2016</t>
  </si>
  <si>
    <t>West MidlandsBladder2016</t>
  </si>
  <si>
    <t>West MidlandsCancer of Unknown Primary2016</t>
  </si>
  <si>
    <t>West MidlandsCervix (in-situ)2016</t>
  </si>
  <si>
    <t>West MidlandsColorectal2016</t>
  </si>
  <si>
    <t>West MidlandsFemale breast cancer2016</t>
  </si>
  <si>
    <t>West MidlandsKidney2016</t>
  </si>
  <si>
    <t>West MidlandsLung2016</t>
  </si>
  <si>
    <t>West MidlandsMelanoma2016</t>
  </si>
  <si>
    <t>West MidlandsNon-Hodgkin lymphoma2016</t>
  </si>
  <si>
    <t>West MidlandsOesophagus2016</t>
  </si>
  <si>
    <t>West MidlandsPancreas2016</t>
  </si>
  <si>
    <t>West MidlandsProstate2016</t>
  </si>
  <si>
    <t>West MidlandsUterus2016</t>
  </si>
  <si>
    <t>North West and South West LondonAll Malignant Neoplasms (excl. NMSC)2016</t>
  </si>
  <si>
    <t>North West and South West LondonBladder2016</t>
  </si>
  <si>
    <t>North West and South West LondonCancer of Unknown Primary2016</t>
  </si>
  <si>
    <t>North West and South West LondonCervix (in-situ)2016</t>
  </si>
  <si>
    <t>North West and South West LondonColorectal2016</t>
  </si>
  <si>
    <t>North West and South West LondonFemale breast cancer2016</t>
  </si>
  <si>
    <t>North West and South West LondonKidney2016</t>
  </si>
  <si>
    <t>North West and South West LondonLung2016</t>
  </si>
  <si>
    <t>North West and South West LondonMelanoma2016</t>
  </si>
  <si>
    <t>North West and South West LondonNon-Hodgkin lymphoma2016</t>
  </si>
  <si>
    <t>North West and South West LondonOesophagus2016</t>
  </si>
  <si>
    <t>North West and South West LondonPancreas2016</t>
  </si>
  <si>
    <t>North West and South West LondonProstate2016</t>
  </si>
  <si>
    <t>North West and South West LondonUterus2016</t>
  </si>
  <si>
    <t>Greater ManchesterAll Malignant Neoplasms (excl. NMSC)2016</t>
  </si>
  <si>
    <t>Greater ManchesterBladder2016</t>
  </si>
  <si>
    <t>Greater ManchesterCancer of Unknown Primary2016</t>
  </si>
  <si>
    <t>Greater ManchesterCervix (in-situ)2016</t>
  </si>
  <si>
    <t>Greater ManchesterColorectal2016</t>
  </si>
  <si>
    <t>Greater ManchesterFemale breast cancer2016</t>
  </si>
  <si>
    <t>Greater ManchesterKidney2016</t>
  </si>
  <si>
    <t>Greater ManchesterLung2016</t>
  </si>
  <si>
    <t>Greater ManchesterMelanoma2016</t>
  </si>
  <si>
    <t>Greater ManchesterNon-Hodgkin lymphoma2016</t>
  </si>
  <si>
    <t>Greater ManchesterOesophagus2016</t>
  </si>
  <si>
    <t>Greater ManchesterPancreas2016</t>
  </si>
  <si>
    <t>Greater ManchesterProstate2016</t>
  </si>
  <si>
    <t>Greater ManchesterUterus2016</t>
  </si>
  <si>
    <t>West Yorkshire and HarrogateAll Malignant Neoplasms (excl. NMSC)2016</t>
  </si>
  <si>
    <t>West Yorkshire and HarrogateBladder2016</t>
  </si>
  <si>
    <t>West Yorkshire and HarrogateCancer of Unknown Primary2016</t>
  </si>
  <si>
    <t>West Yorkshire and HarrogateCervix (in-situ)2016</t>
  </si>
  <si>
    <t>West Yorkshire and HarrogateColorectal2016</t>
  </si>
  <si>
    <t>West Yorkshire and HarrogateFemale breast cancer2016</t>
  </si>
  <si>
    <t>West Yorkshire and HarrogateKidney2016</t>
  </si>
  <si>
    <t>West Yorkshire and HarrogateLung2016</t>
  </si>
  <si>
    <t>West Yorkshire and HarrogateMelanoma2016</t>
  </si>
  <si>
    <t>West Yorkshire and HarrogateNon-Hodgkin lymphoma2016</t>
  </si>
  <si>
    <t>West Yorkshire and HarrogateOesophagus2016</t>
  </si>
  <si>
    <t>West Yorkshire and HarrogatePancreas2016</t>
  </si>
  <si>
    <t>West Yorkshire and HarrogateProstate2016</t>
  </si>
  <si>
    <t>West Yorkshire and HarrogateUterus2016</t>
  </si>
  <si>
    <t>North Central and North East LondonAll Malignant Neoplasms (excl. NMSC)2016</t>
  </si>
  <si>
    <t>North Central and North East LondonBladder2016</t>
  </si>
  <si>
    <t>North Central and North East LondonCancer of Unknown Primary2016</t>
  </si>
  <si>
    <t>North Central and North East LondonCervix (in-situ)2016</t>
  </si>
  <si>
    <t>North Central and North East LondonColorectal2016</t>
  </si>
  <si>
    <t>North Central and North East LondonFemale breast cancer2016</t>
  </si>
  <si>
    <t>North Central and North East LondonKidney2016</t>
  </si>
  <si>
    <t>North Central and North East LondonLung2016</t>
  </si>
  <si>
    <t>North Central and North East LondonMelanoma2016</t>
  </si>
  <si>
    <t>North Central and North East LondonNon-Hodgkin lymphoma2016</t>
  </si>
  <si>
    <t>North Central and North East LondonOesophagus2016</t>
  </si>
  <si>
    <t>North Central and North East LondonPancreas2016</t>
  </si>
  <si>
    <t>North Central and North East LondonProstate2016</t>
  </si>
  <si>
    <t>North Central and North East LondonUterus2016</t>
  </si>
  <si>
    <t>EnglandAll Malignant Neoplasms (excl. NMSC)2006</t>
  </si>
  <si>
    <t>EnglandBladder2006</t>
  </si>
  <si>
    <t>EnglandCancer of Unknown Primary2006</t>
  </si>
  <si>
    <t>EnglandCervix (in-situ)2006</t>
  </si>
  <si>
    <t>EnglandColorectal2006</t>
  </si>
  <si>
    <t>EnglandFemale breast cancer2006</t>
  </si>
  <si>
    <t>EnglandKidney2006</t>
  </si>
  <si>
    <t>EnglandLung2006</t>
  </si>
  <si>
    <t>EnglandMelanoma2006</t>
  </si>
  <si>
    <t>EnglandNon-Hodgkin lymphoma2006</t>
  </si>
  <si>
    <t>EnglandOesophagus2006</t>
  </si>
  <si>
    <t>EnglandPancreas2006</t>
  </si>
  <si>
    <t>EnglandProstate2006</t>
  </si>
  <si>
    <t>EnglandUterus2006</t>
  </si>
  <si>
    <t>EnglandAll Malignant Neoplasms (excl. NMSC)2007</t>
  </si>
  <si>
    <t>EnglandBladder2007</t>
  </si>
  <si>
    <t>EnglandCancer of Unknown Primary2007</t>
  </si>
  <si>
    <t>EnglandCervix (in-situ)2007</t>
  </si>
  <si>
    <t>EnglandColorectal2007</t>
  </si>
  <si>
    <t>EnglandFemale breast cancer2007</t>
  </si>
  <si>
    <t>EnglandKidney2007</t>
  </si>
  <si>
    <t>EnglandLung2007</t>
  </si>
  <si>
    <t>EnglandMelanoma2007</t>
  </si>
  <si>
    <t>EnglandNon-Hodgkin lymphoma2007</t>
  </si>
  <si>
    <t>EnglandOesophagus2007</t>
  </si>
  <si>
    <t>EnglandPancreas2007</t>
  </si>
  <si>
    <t>EnglandProstate2007</t>
  </si>
  <si>
    <t>EnglandUterus2007</t>
  </si>
  <si>
    <t>EnglandAll Malignant Neoplasms (excl. NMSC)2008</t>
  </si>
  <si>
    <t>EnglandBladder2008</t>
  </si>
  <si>
    <t>EnglandCancer of Unknown Primary2008</t>
  </si>
  <si>
    <t>EnglandCervix (in-situ)2008</t>
  </si>
  <si>
    <t>EnglandColorectal2008</t>
  </si>
  <si>
    <t>EnglandFemale breast cancer2008</t>
  </si>
  <si>
    <t>EnglandKidney2008</t>
  </si>
  <si>
    <t>EnglandLung2008</t>
  </si>
  <si>
    <t>EnglandMelanoma2008</t>
  </si>
  <si>
    <t>EnglandNon-Hodgkin lymphoma2008</t>
  </si>
  <si>
    <t>EnglandOesophagus2008</t>
  </si>
  <si>
    <t>EnglandPancreas2008</t>
  </si>
  <si>
    <t>EnglandProstate2008</t>
  </si>
  <si>
    <t>EnglandUterus2008</t>
  </si>
  <si>
    <t>EnglandAll Malignant Neoplasms (excl. NMSC)2009</t>
  </si>
  <si>
    <t>EnglandBladder2009</t>
  </si>
  <si>
    <t>EnglandCancer of Unknown Primary2009</t>
  </si>
  <si>
    <t>EnglandCervix (in-situ)2009</t>
  </si>
  <si>
    <t>EnglandColorectal2009</t>
  </si>
  <si>
    <t>EnglandFemale breast cancer2009</t>
  </si>
  <si>
    <t>EnglandKidney2009</t>
  </si>
  <si>
    <t>EnglandLung2009</t>
  </si>
  <si>
    <t>EnglandMelanoma2009</t>
  </si>
  <si>
    <t>EnglandNon-Hodgkin lymphoma2009</t>
  </si>
  <si>
    <t>EnglandOesophagus2009</t>
  </si>
  <si>
    <t>EnglandPancreas2009</t>
  </si>
  <si>
    <t>EnglandProstate2009</t>
  </si>
  <si>
    <t>EnglandUterus2009</t>
  </si>
  <si>
    <t>EnglandAll Malignant Neoplasms (excl. NMSC)2010</t>
  </si>
  <si>
    <t>EnglandBladder2010</t>
  </si>
  <si>
    <t>EnglandCancer of Unknown Primary2010</t>
  </si>
  <si>
    <t>EnglandCervix (in-situ)2010</t>
  </si>
  <si>
    <t>EnglandColorectal2010</t>
  </si>
  <si>
    <t>EnglandFemale breast cancer2010</t>
  </si>
  <si>
    <t>EnglandKidney2010</t>
  </si>
  <si>
    <t>EnglandLung2010</t>
  </si>
  <si>
    <t>EnglandMelanoma2010</t>
  </si>
  <si>
    <t>EnglandNon-Hodgkin lymphoma2010</t>
  </si>
  <si>
    <t>EnglandOesophagus2010</t>
  </si>
  <si>
    <t>EnglandPancreas2010</t>
  </si>
  <si>
    <t>EnglandProstate2010</t>
  </si>
  <si>
    <t>EnglandUterus2010</t>
  </si>
  <si>
    <t>EnglandAll Malignant Neoplasms (excl. NMSC)2011</t>
  </si>
  <si>
    <t>EnglandBladder2011</t>
  </si>
  <si>
    <t>EnglandCancer of Unknown Primary2011</t>
  </si>
  <si>
    <t>EnglandCervix (in-situ)2011</t>
  </si>
  <si>
    <t>EnglandColorectal2011</t>
  </si>
  <si>
    <t>EnglandFemale breast cancer2011</t>
  </si>
  <si>
    <t>EnglandKidney2011</t>
  </si>
  <si>
    <t>EnglandLung2011</t>
  </si>
  <si>
    <t>EnglandMelanoma2011</t>
  </si>
  <si>
    <t>EnglandNon-Hodgkin lymphoma2011</t>
  </si>
  <si>
    <t>EnglandOesophagus2011</t>
  </si>
  <si>
    <t>EnglandPancreas2011</t>
  </si>
  <si>
    <t>EnglandProstate2011</t>
  </si>
  <si>
    <t>EnglandUterus2011</t>
  </si>
  <si>
    <t>EnglandAll Malignant Neoplasms (excl. NMSC)2012</t>
  </si>
  <si>
    <t>EnglandBladder2012</t>
  </si>
  <si>
    <t>EnglandCancer of Unknown Primary2012</t>
  </si>
  <si>
    <t>EnglandCervix (in-situ)2012</t>
  </si>
  <si>
    <t>EnglandColorectal2012</t>
  </si>
  <si>
    <t>EnglandFemale breast cancer2012</t>
  </si>
  <si>
    <t>EnglandKidney2012</t>
  </si>
  <si>
    <t>EnglandLung2012</t>
  </si>
  <si>
    <t>EnglandMelanoma2012</t>
  </si>
  <si>
    <t>EnglandNon-Hodgkin lymphoma2012</t>
  </si>
  <si>
    <t>EnglandOesophagus2012</t>
  </si>
  <si>
    <t>EnglandPancreas2012</t>
  </si>
  <si>
    <t>EnglandProstate2012</t>
  </si>
  <si>
    <t>EnglandUterus2012</t>
  </si>
  <si>
    <t>EnglandAll Malignant Neoplasms (excl. NMSC)2013</t>
  </si>
  <si>
    <t>EnglandBladder2013</t>
  </si>
  <si>
    <t>EnglandCancer of Unknown Primary2013</t>
  </si>
  <si>
    <t>EnglandCervix (in-situ)2013</t>
  </si>
  <si>
    <t>EnglandColorectal2013</t>
  </si>
  <si>
    <t>EnglandFemale breast cancer2013</t>
  </si>
  <si>
    <t>EnglandKidney2013</t>
  </si>
  <si>
    <t>EnglandLung2013</t>
  </si>
  <si>
    <t>EnglandMelanoma2013</t>
  </si>
  <si>
    <t>EnglandNon-Hodgkin lymphoma2013</t>
  </si>
  <si>
    <t>EnglandOesophagus2013</t>
  </si>
  <si>
    <t>EnglandPancreas2013</t>
  </si>
  <si>
    <t>EnglandProstate2013</t>
  </si>
  <si>
    <t>EnglandUterus2013</t>
  </si>
  <si>
    <t>EnglandAll Malignant Neoplasms (excl. NMSC)2014</t>
  </si>
  <si>
    <t>EnglandBladder2014</t>
  </si>
  <si>
    <t>EnglandCancer of Unknown Primary2014</t>
  </si>
  <si>
    <t>EnglandCervix (in-situ)2014</t>
  </si>
  <si>
    <t>EnglandColorectal2014</t>
  </si>
  <si>
    <t>EnglandFemale breast cancer2014</t>
  </si>
  <si>
    <t>EnglandKidney2014</t>
  </si>
  <si>
    <t>EnglandLung2014</t>
  </si>
  <si>
    <t>EnglandMelanoma2014</t>
  </si>
  <si>
    <t>EnglandNon-Hodgkin lymphoma2014</t>
  </si>
  <si>
    <t>EnglandOesophagus2014</t>
  </si>
  <si>
    <t>EnglandPancreas2014</t>
  </si>
  <si>
    <t>EnglandProstate2014</t>
  </si>
  <si>
    <t>EnglandUterus2014</t>
  </si>
  <si>
    <t>EnglandAll Malignant Neoplasms (excl. NMSC)2015</t>
  </si>
  <si>
    <t>EnglandBladder2015</t>
  </si>
  <si>
    <t>EnglandCancer of Unknown Primary2015</t>
  </si>
  <si>
    <t>EnglandCervix (in-situ)2015</t>
  </si>
  <si>
    <t>EnglandColorectal2015</t>
  </si>
  <si>
    <t>EnglandFemale breast cancer2015</t>
  </si>
  <si>
    <t>EnglandKidney2015</t>
  </si>
  <si>
    <t>EnglandLung2015</t>
  </si>
  <si>
    <t>EnglandMelanoma2015</t>
  </si>
  <si>
    <t>EnglandNon-Hodgkin lymphoma2015</t>
  </si>
  <si>
    <t>EnglandOesophagus2015</t>
  </si>
  <si>
    <t>EnglandPancreas2015</t>
  </si>
  <si>
    <t>EnglandProstate2015</t>
  </si>
  <si>
    <t>EnglandUterus2015</t>
  </si>
  <si>
    <t>EnglandAll Malignant Neoplasms (excl. NMSC)2016</t>
  </si>
  <si>
    <t>EnglandBladder2016</t>
  </si>
  <si>
    <t>EnglandCancer of Unknown Primary2016</t>
  </si>
  <si>
    <t>EnglandCervix (in-situ)2016</t>
  </si>
  <si>
    <t>EnglandColorectal2016</t>
  </si>
  <si>
    <t>EnglandFemale breast cancer2016</t>
  </si>
  <si>
    <t>EnglandKidney2016</t>
  </si>
  <si>
    <t>EnglandLung2016</t>
  </si>
  <si>
    <t>EnglandMelanoma2016</t>
  </si>
  <si>
    <t>EnglandNon-Hodgkin lymphoma2016</t>
  </si>
  <si>
    <t>EnglandOesophagus2016</t>
  </si>
  <si>
    <t>EnglandPancreas2016</t>
  </si>
  <si>
    <t>EnglandProstate2016</t>
  </si>
  <si>
    <t>EnglandUterus2016</t>
  </si>
  <si>
    <t>NHS East Lancashire CCGColorectal2006-2016</t>
  </si>
  <si>
    <t>NHS East Lancashire CCGFemale breast cancer2006-2016</t>
  </si>
  <si>
    <t>NHS East Lancashire CCGLung2006-2016</t>
  </si>
  <si>
    <t>NHS East Lancashire CCGProstate2006-2016</t>
  </si>
  <si>
    <t>NHS Trafford CCGColorectal2006-2016</t>
  </si>
  <si>
    <t>NHS Trafford CCGFemale breast cancer2006-2016</t>
  </si>
  <si>
    <t>NHS Trafford CCGLung2006-2016</t>
  </si>
  <si>
    <t>NHS Trafford CCGProstate2006-2016</t>
  </si>
  <si>
    <t>NHS Brent CCGColorectal2006-2016</t>
  </si>
  <si>
    <t>NHS Brent CCGFemale breast cancer2006-2016</t>
  </si>
  <si>
    <t>NHS Brent CCGLung2006-2016</t>
  </si>
  <si>
    <t>NHS Brent CCGProstate2006-2016</t>
  </si>
  <si>
    <t>NHS North Hampshire CCGColorectal2006-2016</t>
  </si>
  <si>
    <t>NHS North Hampshire CCGFemale breast cancer2006-2016</t>
  </si>
  <si>
    <t>NHS North Hampshire CCGLung2006-2016</t>
  </si>
  <si>
    <t>NHS North Hampshire CCGProstate2006-2016</t>
  </si>
  <si>
    <t>NHS Wirral CCGColorectal2006-2016</t>
  </si>
  <si>
    <t>NHS Wirral CCGFemale breast cancer2006-2016</t>
  </si>
  <si>
    <t>NHS Wirral CCGLung2006-2016</t>
  </si>
  <si>
    <t>NHS Wirral CCGProstate2006-2016</t>
  </si>
  <si>
    <t>NHS High Weald Lewes Havens CCGColorectal2006-2016</t>
  </si>
  <si>
    <t>NHS High Weald Lewes Havens CCGFemale breast cancer2006-2016</t>
  </si>
  <si>
    <t>NHS High Weald Lewes Havens CCGLung2006-2016</t>
  </si>
  <si>
    <t>NHS High Weald Lewes Havens CCGProstate2006-2016</t>
  </si>
  <si>
    <t>NHS Swale CCGColorectal2006-2016</t>
  </si>
  <si>
    <t>NHS Swale CCGFemale breast cancer2006-2016</t>
  </si>
  <si>
    <t>NHS Swale CCGLung2006-2016</t>
  </si>
  <si>
    <t>NHS Swale CCGProstate2006-2016</t>
  </si>
  <si>
    <t>NHS Horsham and Mid Sussex CCGColorectal2006-2016</t>
  </si>
  <si>
    <t>NHS Horsham and Mid Sussex CCGFemale breast cancer2006-2016</t>
  </si>
  <si>
    <t>NHS Horsham and Mid Sussex CCGLung2006-2016</t>
  </si>
  <si>
    <t>NHS Horsham and Mid Sussex CCGProstate2006-2016</t>
  </si>
  <si>
    <t>NHS South Tees CCGColorectal2006-2016</t>
  </si>
  <si>
    <t>NHS South Tees CCGFemale breast cancer2006-2016</t>
  </si>
  <si>
    <t>NHS South Tees CCGLung2006-2016</t>
  </si>
  <si>
    <t>NHS South Tees CCGProstate2006-2016</t>
  </si>
  <si>
    <t>NHS Harrow CCGColorectal2006-2016</t>
  </si>
  <si>
    <t>NHS Harrow CCGFemale breast cancer2006-2016</t>
  </si>
  <si>
    <t>NHS Harrow CCGLung2006-2016</t>
  </si>
  <si>
    <t>NHS Harrow CCGProstate2006-2016</t>
  </si>
  <si>
    <t>NHS North East Essex CCGColorectal2006-2016</t>
  </si>
  <si>
    <t>NHS North East Essex CCGFemale breast cancer2006-2016</t>
  </si>
  <si>
    <t>NHS North East Essex CCGLung2006-2016</t>
  </si>
  <si>
    <t>NHS North East Essex CCGProstate2006-2016</t>
  </si>
  <si>
    <t>NHS Manchester CCGColorectal2006-2016</t>
  </si>
  <si>
    <t>NHS Manchester CCGFemale breast cancer2006-2016</t>
  </si>
  <si>
    <t>NHS Manchester CCGLung2006-2016</t>
  </si>
  <si>
    <t>NHS Manchester CCGProstate2006-2016</t>
  </si>
  <si>
    <t>NHS Greater Huddersfield CCGColorectal2006-2016</t>
  </si>
  <si>
    <t>NHS Greater Huddersfield CCGFemale breast cancer2006-2016</t>
  </si>
  <si>
    <t>NHS Greater Huddersfield CCGLung2006-2016</t>
  </si>
  <si>
    <t>NHS Greater Huddersfield CCGProstate2006-2016</t>
  </si>
  <si>
    <t>NHS Stockport CCGColorectal2006-2016</t>
  </si>
  <si>
    <t>NHS Stockport CCGFemale breast cancer2006-2016</t>
  </si>
  <si>
    <t>NHS Stockport CCGLung2006-2016</t>
  </si>
  <si>
    <t>NHS Stockport CCGProstate2006-2016</t>
  </si>
  <si>
    <t>NHS Newcastle Gateshead CCGColorectal2006-2016</t>
  </si>
  <si>
    <t>NHS Newcastle Gateshead CCGFemale breast cancer2006-2016</t>
  </si>
  <si>
    <t>NHS Newcastle Gateshead CCGLung2006-2016</t>
  </si>
  <si>
    <t>NHS Newcastle Gateshead CCGProstate2006-2016</t>
  </si>
  <si>
    <t>NHS Bradford City CCGColorectal2006-2016</t>
  </si>
  <si>
    <t>NHS Bradford City CCGFemale breast cancer2006-2016</t>
  </si>
  <si>
    <t>NHS Bradford City CCGLung2006-2016</t>
  </si>
  <si>
    <t>NHS Bradford City CCGProstate2006-2016</t>
  </si>
  <si>
    <t>NHS Bath and North East Somerset CCGColorectal2006-2016</t>
  </si>
  <si>
    <t>NHS Bath and North East Somerset CCGFemale breast cancer2006-2016</t>
  </si>
  <si>
    <t>NHS Bath and North East Somerset CCGLung2006-2016</t>
  </si>
  <si>
    <t>NHS Bath and North East Somerset CCGProstate2006-2016</t>
  </si>
  <si>
    <t>NHS Gloucestershire CCGColorectal2006-2016</t>
  </si>
  <si>
    <t>NHS Gloucestershire CCGFemale breast cancer2006-2016</t>
  </si>
  <si>
    <t>NHS Gloucestershire CCGLung2006-2016</t>
  </si>
  <si>
    <t>NHS Gloucestershire CCGProstate2006-2016</t>
  </si>
  <si>
    <t>NHS Bexley CCGColorectal2006-2016</t>
  </si>
  <si>
    <t>NHS Bexley CCGFemale breast cancer2006-2016</t>
  </si>
  <si>
    <t>NHS Bexley CCGLung2006-2016</t>
  </si>
  <si>
    <t>NHS Bexley CCGProstate2006-2016</t>
  </si>
  <si>
    <t>NHS North West Surrey CCGColorectal2006-2016</t>
  </si>
  <si>
    <t>NHS North West Surrey CCGFemale breast cancer2006-2016</t>
  </si>
  <si>
    <t>NHS North West Surrey CCGLung2006-2016</t>
  </si>
  <si>
    <t>NHS North West Surrey CCGProstate2006-2016</t>
  </si>
  <si>
    <t>NHS Blackpool CCGColorectal2006-2016</t>
  </si>
  <si>
    <t>NHS Blackpool CCGFemale breast cancer2006-2016</t>
  </si>
  <si>
    <t>NHS Blackpool CCGLung2006-2016</t>
  </si>
  <si>
    <t>NHS Blackpool CCGProstate2006-2016</t>
  </si>
  <si>
    <t>NHS South Sefton CCGColorectal2006-2016</t>
  </si>
  <si>
    <t>NHS South Sefton CCGFemale breast cancer2006-2016</t>
  </si>
  <si>
    <t>NHS South Sefton CCGLung2006-2016</t>
  </si>
  <si>
    <t>NHS South Sefton CCGProstate2006-2016</t>
  </si>
  <si>
    <t>NHS North East Hampshire and Farnham CCGColorectal2006-2016</t>
  </si>
  <si>
    <t>NHS North East Hampshire and Farnham CCGFemale breast cancer2006-2016</t>
  </si>
  <si>
    <t>NHS North East Hampshire and Farnham CCGLung2006-2016</t>
  </si>
  <si>
    <t>NHS North East Hampshire and Farnham CCGProstate2006-2016</t>
  </si>
  <si>
    <t>NHS Vale of York CCGColorectal2006-2016</t>
  </si>
  <si>
    <t>NHS Vale of York CCGFemale breast cancer2006-2016</t>
  </si>
  <si>
    <t>NHS Vale of York CCGLung2006-2016</t>
  </si>
  <si>
    <t>NHS Vale of York CCGProstate2006-2016</t>
  </si>
  <si>
    <t>NHS Eastbourne, Hailsham and Seaford CCGColorectal2006-2016</t>
  </si>
  <si>
    <t>NHS Eastbourne, Hailsham and Seaford CCGFemale breast cancer2006-2016</t>
  </si>
  <si>
    <t>NHS Eastbourne, Hailsham and Seaford CCGLung2006-2016</t>
  </si>
  <si>
    <t>NHS Eastbourne, Hailsham and Seaford CCGProstate2006-2016</t>
  </si>
  <si>
    <t>NHS Nottingham City CCGColorectal2006-2016</t>
  </si>
  <si>
    <t>NHS Nottingham City CCGFemale breast cancer2006-2016</t>
  </si>
  <si>
    <t>NHS Nottingham City CCGLung2006-2016</t>
  </si>
  <si>
    <t>NHS Nottingham City CCGProstate2006-2016</t>
  </si>
  <si>
    <t>NHS West Leicestershire CCGColorectal2006-2016</t>
  </si>
  <si>
    <t>NHS West Leicestershire CCGFemale breast cancer2006-2016</t>
  </si>
  <si>
    <t>NHS West Leicestershire CCGLung2006-2016</t>
  </si>
  <si>
    <t>NHS West Leicestershire CCGProstate2006-2016</t>
  </si>
  <si>
    <t>NHS Dorset CCGColorectal2006-2016</t>
  </si>
  <si>
    <t>NHS Dorset CCGFemale breast cancer2006-2016</t>
  </si>
  <si>
    <t>NHS Dorset CCGLung2006-2016</t>
  </si>
  <si>
    <t>NHS Dorset CCGProstate2006-2016</t>
  </si>
  <si>
    <t>NHS West Kent CCGColorectal2006-2016</t>
  </si>
  <si>
    <t>NHS West Kent CCGFemale breast cancer2006-2016</t>
  </si>
  <si>
    <t>NHS West Kent CCGLung2006-2016</t>
  </si>
  <si>
    <t>NHS West Kent CCGProstate2006-2016</t>
  </si>
  <si>
    <t>NHS Sutton CCGColorectal2006-2016</t>
  </si>
  <si>
    <t>NHS Sutton CCGFemale breast cancer2006-2016</t>
  </si>
  <si>
    <t>NHS Sutton CCGLung2006-2016</t>
  </si>
  <si>
    <t>NHS Sutton CCGProstate2006-2016</t>
  </si>
  <si>
    <t>NHS Waltham Forest CCGColorectal2006-2016</t>
  </si>
  <si>
    <t>NHS Waltham Forest CCGFemale breast cancer2006-2016</t>
  </si>
  <si>
    <t>NHS Waltham Forest CCGLung2006-2016</t>
  </si>
  <si>
    <t>NHS Waltham Forest CCGProstate2006-2016</t>
  </si>
  <si>
    <t>NHS West Cheshire CCGColorectal2006-2016</t>
  </si>
  <si>
    <t>NHS West Cheshire CCGFemale breast cancer2006-2016</t>
  </si>
  <si>
    <t>NHS West Cheshire CCGLung2006-2016</t>
  </si>
  <si>
    <t>NHS West Cheshire CCGProstate2006-2016</t>
  </si>
  <si>
    <t>NHS Hull CCGColorectal2006-2016</t>
  </si>
  <si>
    <t>NHS Hull CCGFemale breast cancer2006-2016</t>
  </si>
  <si>
    <t>NHS Hull CCGLung2006-2016</t>
  </si>
  <si>
    <t>NHS Hull CCGProstate2006-2016</t>
  </si>
  <si>
    <t>NHS South Kent Coast CCGColorectal2006-2016</t>
  </si>
  <si>
    <t>NHS South Kent Coast CCGFemale breast cancer2006-2016</t>
  </si>
  <si>
    <t>NHS South Kent Coast CCGLung2006-2016</t>
  </si>
  <si>
    <t>NHS South Kent Coast CCGProstate2006-2016</t>
  </si>
  <si>
    <t>NHS Bromley CCGColorectal2006-2016</t>
  </si>
  <si>
    <t>NHS Bromley CCGFemale breast cancer2006-2016</t>
  </si>
  <si>
    <t>NHS Bromley CCGLung2006-2016</t>
  </si>
  <si>
    <t>NHS Bromley CCGProstate2006-2016</t>
  </si>
  <si>
    <t>NHS Southwark CCGColorectal2006-2016</t>
  </si>
  <si>
    <t>NHS Southwark CCGFemale breast cancer2006-2016</t>
  </si>
  <si>
    <t>NHS Southwark CCGLung2006-2016</t>
  </si>
  <si>
    <t>NHS Southwark CCGProstate2006-2016</t>
  </si>
  <si>
    <t>NHS Southend CCGColorectal2006-2016</t>
  </si>
  <si>
    <t>NHS Southend CCGFemale breast cancer2006-2016</t>
  </si>
  <si>
    <t>NHS Southend CCGLung2006-2016</t>
  </si>
  <si>
    <t>NHS Southend CCGProstate2006-2016</t>
  </si>
  <si>
    <t>NHS South Worcestershire CCGColorectal2006-2016</t>
  </si>
  <si>
    <t>NHS South Worcestershire CCGFemale breast cancer2006-2016</t>
  </si>
  <si>
    <t>NHS South Worcestershire CCGLung2006-2016</t>
  </si>
  <si>
    <t>NHS South Worcestershire CCGProstate2006-2016</t>
  </si>
  <si>
    <t>NHS Hastings and Rother CCGColorectal2006-2016</t>
  </si>
  <si>
    <t>NHS Hastings and Rother CCGFemale breast cancer2006-2016</t>
  </si>
  <si>
    <t>NHS Hastings and Rother CCGLung2006-2016</t>
  </si>
  <si>
    <t>NHS Hastings and Rother CCGProstate2006-2016</t>
  </si>
  <si>
    <t>NHS South Devon and Torbay CCGColorectal2006-2016</t>
  </si>
  <si>
    <t>NHS South Devon and Torbay CCGFemale breast cancer2006-2016</t>
  </si>
  <si>
    <t>NHS South Devon and Torbay CCGLung2006-2016</t>
  </si>
  <si>
    <t>NHS South Devon and Torbay CCGProstate2006-2016</t>
  </si>
  <si>
    <t>NHS Chorley and South Ribble CCGColorectal2006-2016</t>
  </si>
  <si>
    <t>NHS Chorley and South Ribble CCGFemale breast cancer2006-2016</t>
  </si>
  <si>
    <t>NHS Chorley and South Ribble CCGLung2006-2016</t>
  </si>
  <si>
    <t>NHS Chorley and South Ribble CCGProstate2006-2016</t>
  </si>
  <si>
    <t>NHS Bury CCGColorectal2006-2016</t>
  </si>
  <si>
    <t>NHS Bury CCGFemale breast cancer2006-2016</t>
  </si>
  <si>
    <t>NHS Bury CCGLung2006-2016</t>
  </si>
  <si>
    <t>NHS Bury CCGProstate2006-2016</t>
  </si>
  <si>
    <t>NHS Southport and Formby CCGColorectal2006-2016</t>
  </si>
  <si>
    <t>NHS Southport and Formby CCGFemale breast cancer2006-2016</t>
  </si>
  <si>
    <t>NHS Southport and Formby CCGLung2006-2016</t>
  </si>
  <si>
    <t>NHS Southport and Formby CCGProstate2006-2016</t>
  </si>
  <si>
    <t>NHS Wolverhampton CCGColorectal2006-2016</t>
  </si>
  <si>
    <t>NHS Wolverhampton CCGFemale breast cancer2006-2016</t>
  </si>
  <si>
    <t>NHS Wolverhampton CCGLung2006-2016</t>
  </si>
  <si>
    <t>NHS Wolverhampton CCGProstate2006-2016</t>
  </si>
  <si>
    <t>NHS Basildon and Brentwood CCGColorectal2006-2016</t>
  </si>
  <si>
    <t>NHS Basildon and Brentwood CCGFemale breast cancer2006-2016</t>
  </si>
  <si>
    <t>NHS Basildon and Brentwood CCGLung2006-2016</t>
  </si>
  <si>
    <t>NHS Basildon and Brentwood CCGProstate2006-2016</t>
  </si>
  <si>
    <t>NHS Herefordshire CCGColorectal2006-2016</t>
  </si>
  <si>
    <t>NHS Herefordshire CCGFemale breast cancer2006-2016</t>
  </si>
  <si>
    <t>NHS Herefordshire CCGLung2006-2016</t>
  </si>
  <si>
    <t>NHS Herefordshire CCGProstate2006-2016</t>
  </si>
  <si>
    <t>NHS North East Lincolnshire CCGColorectal2006-2016</t>
  </si>
  <si>
    <t>NHS North East Lincolnshire CCGFemale breast cancer2006-2016</t>
  </si>
  <si>
    <t>NHS North East Lincolnshire CCGLung2006-2016</t>
  </si>
  <si>
    <t>NHS North East Lincolnshire CCGProstate2006-2016</t>
  </si>
  <si>
    <t>NHS Lincolnshire West CCGColorectal2006-2016</t>
  </si>
  <si>
    <t>NHS Lincolnshire West CCGFemale breast cancer2006-2016</t>
  </si>
  <si>
    <t>NHS Lincolnshire West CCGLung2006-2016</t>
  </si>
  <si>
    <t>NHS Lincolnshire West CCGProstate2006-2016</t>
  </si>
  <si>
    <t>NHS West London CCGColorectal2006-2016</t>
  </si>
  <si>
    <t>NHS West London CCGFemale breast cancer2006-2016</t>
  </si>
  <si>
    <t>NHS West London CCGLung2006-2016</t>
  </si>
  <si>
    <t>NHS West London CCGProstate2006-2016</t>
  </si>
  <si>
    <t>NHS Dartford, Gravesham and Swanley CCGColorectal2006-2016</t>
  </si>
  <si>
    <t>NHS Dartford, Gravesham and Swanley CCGFemale breast cancer2006-2016</t>
  </si>
  <si>
    <t>NHS Dartford, Gravesham and Swanley CCGLung2006-2016</t>
  </si>
  <si>
    <t>NHS Dartford, Gravesham and Swanley CCGProstate2006-2016</t>
  </si>
  <si>
    <t>NHS Coastal West Sussex CCGColorectal2006-2016</t>
  </si>
  <si>
    <t>NHS Coastal West Sussex CCGFemale breast cancer2006-2016</t>
  </si>
  <si>
    <t>NHS Coastal West Sussex CCGLung2006-2016</t>
  </si>
  <si>
    <t>NHS Coastal West Sussex CCGProstate2006-2016</t>
  </si>
  <si>
    <t>NHS Greenwich CCGColorectal2006-2016</t>
  </si>
  <si>
    <t>NHS Greenwich CCGFemale breast cancer2006-2016</t>
  </si>
  <si>
    <t>NHS Greenwich CCGLung2006-2016</t>
  </si>
  <si>
    <t>NHS Greenwich CCGProstate2006-2016</t>
  </si>
  <si>
    <t>NHS Lambeth CCGColorectal2006-2016</t>
  </si>
  <si>
    <t>NHS Lambeth CCGFemale breast cancer2006-2016</t>
  </si>
  <si>
    <t>NHS Lambeth CCGLung2006-2016</t>
  </si>
  <si>
    <t>NHS Lambeth CCGProstate2006-2016</t>
  </si>
  <si>
    <t>NHS Nottingham North and East CCGColorectal2006-2016</t>
  </si>
  <si>
    <t>NHS Nottingham North and East CCGFemale breast cancer2006-2016</t>
  </si>
  <si>
    <t>NHS Nottingham North and East CCGLung2006-2016</t>
  </si>
  <si>
    <t>NHS Nottingham North and East CCGProstate2006-2016</t>
  </si>
  <si>
    <t>NHS Cambridgeshire and Peterborough CCGColorectal2006-2016</t>
  </si>
  <si>
    <t>NHS Cambridgeshire and Peterborough CCGFemale breast cancer2006-2016</t>
  </si>
  <si>
    <t>NHS Cambridgeshire and Peterborough CCGLung2006-2016</t>
  </si>
  <si>
    <t>NHS Cambridgeshire and Peterborough CCGProstate2006-2016</t>
  </si>
  <si>
    <t>NHS Enfield CCGColorectal2006-2016</t>
  </si>
  <si>
    <t>NHS Enfield CCGFemale breast cancer2006-2016</t>
  </si>
  <si>
    <t>NHS Enfield CCGLung2006-2016</t>
  </si>
  <si>
    <t>NHS Enfield CCGProstate2006-2016</t>
  </si>
  <si>
    <t>NHS Herts Valleys CCGColorectal2006-2016</t>
  </si>
  <si>
    <t>NHS Herts Valleys CCGFemale breast cancer2006-2016</t>
  </si>
  <si>
    <t>NHS Herts Valleys CCGLung2006-2016</t>
  </si>
  <si>
    <t>NHS Herts Valleys CCGProstate2006-2016</t>
  </si>
  <si>
    <t>NHS Salford CCGColorectal2006-2016</t>
  </si>
  <si>
    <t>NHS Salford CCGFemale breast cancer2006-2016</t>
  </si>
  <si>
    <t>NHS Salford CCGLung2006-2016</t>
  </si>
  <si>
    <t>NHS Salford CCGProstate2006-2016</t>
  </si>
  <si>
    <t>NHS Sunderland CCGColorectal2006-2016</t>
  </si>
  <si>
    <t>NHS Sunderland CCGFemale breast cancer2006-2016</t>
  </si>
  <si>
    <t>NHS Sunderland CCGLung2006-2016</t>
  </si>
  <si>
    <t>NHS Sunderland CCGProstate2006-2016</t>
  </si>
  <si>
    <t>NHS West Norfolk CCGColorectal2006-2016</t>
  </si>
  <si>
    <t>NHS West Norfolk CCGFemale breast cancer2006-2016</t>
  </si>
  <si>
    <t>NHS West Norfolk CCGLung2006-2016</t>
  </si>
  <si>
    <t>NHS West Norfolk CCGProstate2006-2016</t>
  </si>
  <si>
    <t>NHS Redbridge CCGColorectal2006-2016</t>
  </si>
  <si>
    <t>NHS Redbridge CCGFemale breast cancer2006-2016</t>
  </si>
  <si>
    <t>NHS Redbridge CCGLung2006-2016</t>
  </si>
  <si>
    <t>NHS Redbridge CCGProstate2006-2016</t>
  </si>
  <si>
    <t>NHS Northern, Eastern and Western Devon CCGColorectal2006-2016</t>
  </si>
  <si>
    <t>NHS Northern, Eastern and Western Devon CCGFemale breast cancer2006-2016</t>
  </si>
  <si>
    <t>NHS Northern, Eastern and Western Devon CCGLung2006-2016</t>
  </si>
  <si>
    <t>NHS Northern, Eastern and Western Devon CCGProstate2006-2016</t>
  </si>
  <si>
    <t>NHS Darlington CCGColorectal2006-2016</t>
  </si>
  <si>
    <t>NHS Darlington CCGFemale breast cancer2006-2016</t>
  </si>
  <si>
    <t>NHS Darlington CCGLung2006-2016</t>
  </si>
  <si>
    <t>NHS Darlington CCGProstate2006-2016</t>
  </si>
  <si>
    <t>NHS Harrogate and Rural District CCGColorectal2006-2016</t>
  </si>
  <si>
    <t>NHS Harrogate and Rural District CCGFemale breast cancer2006-2016</t>
  </si>
  <si>
    <t>NHS Harrogate and Rural District CCGLung2006-2016</t>
  </si>
  <si>
    <t>NHS Harrogate and Rural District CCGProstate2006-2016</t>
  </si>
  <si>
    <t>NHS Kernow CCGColorectal2006-2016</t>
  </si>
  <si>
    <t>NHS Kernow CCGFemale breast cancer2006-2016</t>
  </si>
  <si>
    <t>NHS Kernow CCGLung2006-2016</t>
  </si>
  <si>
    <t>NHS Kernow CCGProstate2006-2016</t>
  </si>
  <si>
    <t>NHS East Riding of Yorkshire CCGColorectal2006-2016</t>
  </si>
  <si>
    <t>NHS East Riding of Yorkshire CCGFemale breast cancer2006-2016</t>
  </si>
  <si>
    <t>NHS East Riding of Yorkshire CCGLung2006-2016</t>
  </si>
  <si>
    <t>NHS East Riding of Yorkshire CCGProstate2006-2016</t>
  </si>
  <si>
    <t>NHS North Norfolk CCGColorectal2006-2016</t>
  </si>
  <si>
    <t>NHS North Norfolk CCGFemale breast cancer2006-2016</t>
  </si>
  <si>
    <t>NHS North Norfolk CCGLung2006-2016</t>
  </si>
  <si>
    <t>NHS North Norfolk CCGProstate2006-2016</t>
  </si>
  <si>
    <t>NHS South Eastern Hampshire CCGColorectal2006-2016</t>
  </si>
  <si>
    <t>NHS South Eastern Hampshire CCGFemale breast cancer2006-2016</t>
  </si>
  <si>
    <t>NHS South Eastern Hampshire CCGLung2006-2016</t>
  </si>
  <si>
    <t>NHS South Eastern Hampshire CCGProstate2006-2016</t>
  </si>
  <si>
    <t>NHS West Lancashire CCGColorectal2006-2016</t>
  </si>
  <si>
    <t>NHS West Lancashire CCGFemale breast cancer2006-2016</t>
  </si>
  <si>
    <t>NHS West Lancashire CCGLung2006-2016</t>
  </si>
  <si>
    <t>NHS West Lancashire CCGProstate2006-2016</t>
  </si>
  <si>
    <t>NHS Wigan Borough CCGColorectal2006-2016</t>
  </si>
  <si>
    <t>NHS Wigan Borough CCGFemale breast cancer2006-2016</t>
  </si>
  <si>
    <t>NHS Wigan Borough CCGLung2006-2016</t>
  </si>
  <si>
    <t>NHS Wigan Borough CCGProstate2006-2016</t>
  </si>
  <si>
    <t>NHS Morecambe Bay CCGColorectal2006-2016</t>
  </si>
  <si>
    <t>NHS Morecambe Bay CCGFemale breast cancer2006-2016</t>
  </si>
  <si>
    <t>NHS Morecambe Bay CCGLung2006-2016</t>
  </si>
  <si>
    <t>NHS Morecambe Bay CCGProstate2006-2016</t>
  </si>
  <si>
    <t>NHS Dudley CCGColorectal2006-2016</t>
  </si>
  <si>
    <t>NHS Dudley CCGFemale breast cancer2006-2016</t>
  </si>
  <si>
    <t>NHS Dudley CCGLung2006-2016</t>
  </si>
  <si>
    <t>NHS Dudley CCGProstate2006-2016</t>
  </si>
  <si>
    <t>NHS Bolton CCGColorectal2006-2016</t>
  </si>
  <si>
    <t>NHS Bolton CCGFemale breast cancer2006-2016</t>
  </si>
  <si>
    <t>NHS Bolton CCGLung2006-2016</t>
  </si>
  <si>
    <t>NHS Bolton CCGProstate2006-2016</t>
  </si>
  <si>
    <t>NHS West Essex CCGColorectal2006-2016</t>
  </si>
  <si>
    <t>NHS West Essex CCGFemale breast cancer2006-2016</t>
  </si>
  <si>
    <t>NHS West Essex CCGLung2006-2016</t>
  </si>
  <si>
    <t>NHS West Essex CCGProstate2006-2016</t>
  </si>
  <si>
    <t>NHS Camden CCGColorectal2006-2016</t>
  </si>
  <si>
    <t>NHS Camden CCGFemale breast cancer2006-2016</t>
  </si>
  <si>
    <t>NHS Camden CCGLung2006-2016</t>
  </si>
  <si>
    <t>NHS Camden CCGProstate2006-2016</t>
  </si>
  <si>
    <t>NHS Wakefield CCGColorectal2006-2016</t>
  </si>
  <si>
    <t>NHS Wakefield CCGFemale breast cancer2006-2016</t>
  </si>
  <si>
    <t>NHS Wakefield CCGLung2006-2016</t>
  </si>
  <si>
    <t>NHS Wakefield CCGProstate2006-2016</t>
  </si>
  <si>
    <t>NHS Ipswich and East Suffolk CCGColorectal2006-2016</t>
  </si>
  <si>
    <t>NHS Ipswich and East Suffolk CCGFemale breast cancer2006-2016</t>
  </si>
  <si>
    <t>NHS Ipswich and East Suffolk CCGLung2006-2016</t>
  </si>
  <si>
    <t>NHS Ipswich and East Suffolk CCGProstate2006-2016</t>
  </si>
  <si>
    <t>NHS North Lincolnshire CCGColorectal2006-2016</t>
  </si>
  <si>
    <t>NHS North Lincolnshire CCGFemale breast cancer2006-2016</t>
  </si>
  <si>
    <t>NHS North Lincolnshire CCGLung2006-2016</t>
  </si>
  <si>
    <t>NHS North Lincolnshire CCGProstate2006-2016</t>
  </si>
  <si>
    <t>NHS North Tyneside CCGColorectal2006-2016</t>
  </si>
  <si>
    <t>NHS North Tyneside CCGFemale breast cancer2006-2016</t>
  </si>
  <si>
    <t>NHS North Tyneside CCGLung2006-2016</t>
  </si>
  <si>
    <t>NHS North Tyneside CCGProstate2006-2016</t>
  </si>
  <si>
    <t>NHS Northumberland CCGColorectal2006-2016</t>
  </si>
  <si>
    <t>NHS Northumberland CCGFemale breast cancer2006-2016</t>
  </si>
  <si>
    <t>NHS Northumberland CCGLung2006-2016</t>
  </si>
  <si>
    <t>NHS Northumberland CCGProstate2006-2016</t>
  </si>
  <si>
    <t>NHS Ashford CCGColorectal2006-2016</t>
  </si>
  <si>
    <t>NHS Ashford CCGFemale breast cancer2006-2016</t>
  </si>
  <si>
    <t>NHS Ashford CCGLung2006-2016</t>
  </si>
  <si>
    <t>NHS Ashford CCGProstate2006-2016</t>
  </si>
  <si>
    <t>NHS Barking and Dagenham CCGColorectal2006-2016</t>
  </si>
  <si>
    <t>NHS Barking and Dagenham CCGFemale breast cancer2006-2016</t>
  </si>
  <si>
    <t>NHS Barking and Dagenham CCGLung2006-2016</t>
  </si>
  <si>
    <t>NHS Barking and Dagenham CCGProstate2006-2016</t>
  </si>
  <si>
    <t>NHS Brighton and Hove CCGColorectal2006-2016</t>
  </si>
  <si>
    <t>NHS Brighton and Hove CCGFemale breast cancer2006-2016</t>
  </si>
  <si>
    <t>NHS Brighton and Hove CCGLung2006-2016</t>
  </si>
  <si>
    <t>NHS Brighton and Hove CCGProstate2006-2016</t>
  </si>
  <si>
    <t>NHS Shropshire CCGColorectal2006-2016</t>
  </si>
  <si>
    <t>NHS Shropshire CCGFemale breast cancer2006-2016</t>
  </si>
  <si>
    <t>NHS Shropshire CCGLung2006-2016</t>
  </si>
  <si>
    <t>NHS Shropshire CCGProstate2006-2016</t>
  </si>
  <si>
    <t>NHS Hardwick CCGColorectal2006-2016</t>
  </si>
  <si>
    <t>NHS Hardwick CCGFemale breast cancer2006-2016</t>
  </si>
  <si>
    <t>NHS Hardwick CCGLung2006-2016</t>
  </si>
  <si>
    <t>NHS Hardwick CCGProstate2006-2016</t>
  </si>
  <si>
    <t>NHS Canterbury and Coastal CCGColorectal2006-2016</t>
  </si>
  <si>
    <t>NHS Canterbury and Coastal CCGFemale breast cancer2006-2016</t>
  </si>
  <si>
    <t>NHS Canterbury and Coastal CCGLung2006-2016</t>
  </si>
  <si>
    <t>NHS Canterbury and Coastal CCGProstate2006-2016</t>
  </si>
  <si>
    <t>NHS Rotherham CCGColorectal2006-2016</t>
  </si>
  <si>
    <t>NHS Rotherham CCGFemale breast cancer2006-2016</t>
  </si>
  <si>
    <t>NHS Rotherham CCGLung2006-2016</t>
  </si>
  <si>
    <t>NHS Rotherham CCGProstate2006-2016</t>
  </si>
  <si>
    <t>NHS Oxfordshire CCGColorectal2006-2016</t>
  </si>
  <si>
    <t>NHS Oxfordshire CCGFemale breast cancer2006-2016</t>
  </si>
  <si>
    <t>NHS Oxfordshire CCGLung2006-2016</t>
  </si>
  <si>
    <t>NHS Oxfordshire CCGProstate2006-2016</t>
  </si>
  <si>
    <t>NHS Fareham and Gosport CCGColorectal2006-2016</t>
  </si>
  <si>
    <t>NHS Fareham and Gosport CCGFemale breast cancer2006-2016</t>
  </si>
  <si>
    <t>NHS Fareham and Gosport CCGLung2006-2016</t>
  </si>
  <si>
    <t>NHS Fareham and Gosport CCGProstate2006-2016</t>
  </si>
  <si>
    <t>NHS East Leicestershire and Rutland CCGColorectal2006-2016</t>
  </si>
  <si>
    <t>NHS East Leicestershire and Rutland CCGFemale breast cancer2006-2016</t>
  </si>
  <si>
    <t>NHS East Leicestershire and Rutland CCGLung2006-2016</t>
  </si>
  <si>
    <t>NHS East Leicestershire and Rutland CCGProstate2006-2016</t>
  </si>
  <si>
    <t>NHS Norwich CCGColorectal2006-2016</t>
  </si>
  <si>
    <t>NHS Norwich CCGFemale breast cancer2006-2016</t>
  </si>
  <si>
    <t>NHS Norwich CCGLung2006-2016</t>
  </si>
  <si>
    <t>NHS Norwich CCGProstate2006-2016</t>
  </si>
  <si>
    <t>NHS Hambleton, Richmondshire and Whitby CCGColorectal2006-2016</t>
  </si>
  <si>
    <t>NHS Hambleton, Richmondshire and Whitby CCGFemale breast cancer2006-2016</t>
  </si>
  <si>
    <t>NHS Hambleton, Richmondshire and Whitby CCGLung2006-2016</t>
  </si>
  <si>
    <t>NHS Hambleton, Richmondshire and Whitby CCGProstate2006-2016</t>
  </si>
  <si>
    <t>NHS Stoke on Trent CCGColorectal2006-2016</t>
  </si>
  <si>
    <t>NHS Stoke on Trent CCGFemale breast cancer2006-2016</t>
  </si>
  <si>
    <t>NHS Stoke on Trent CCGLung2006-2016</t>
  </si>
  <si>
    <t>NHS Stoke on Trent CCGProstate2006-2016</t>
  </si>
  <si>
    <t>NHS City and Hackney CCGColorectal2006-2016</t>
  </si>
  <si>
    <t>NHS City and Hackney CCGFemale breast cancer2006-2016</t>
  </si>
  <si>
    <t>NHS City and Hackney CCGLung2006-2016</t>
  </si>
  <si>
    <t>NHS City and Hackney CCGProstate2006-2016</t>
  </si>
  <si>
    <t>NHS Greater Preston CCGColorectal2006-2016</t>
  </si>
  <si>
    <t>NHS Greater Preston CCGFemale breast cancer2006-2016</t>
  </si>
  <si>
    <t>NHS Greater Preston CCGLung2006-2016</t>
  </si>
  <si>
    <t>NHS Greater Preston CCGProstate2006-2016</t>
  </si>
  <si>
    <t>NHS Thanet CCGColorectal2006-2016</t>
  </si>
  <si>
    <t>NHS Thanet CCGFemale breast cancer2006-2016</t>
  </si>
  <si>
    <t>NHS Thanet CCGLung2006-2016</t>
  </si>
  <si>
    <t>NHS Thanet CCGProstate2006-2016</t>
  </si>
  <si>
    <t>NHS Hammersmith and Fulham CCGColorectal2006-2016</t>
  </si>
  <si>
    <t>NHS Hammersmith and Fulham CCGFemale breast cancer2006-2016</t>
  </si>
  <si>
    <t>NHS Hammersmith and Fulham CCGLung2006-2016</t>
  </si>
  <si>
    <t>NHS Hammersmith and Fulham CCGProstate2006-2016</t>
  </si>
  <si>
    <t>NHS Bradford Districts CCGColorectal2006-2016</t>
  </si>
  <si>
    <t>NHS Bradford Districts CCGFemale breast cancer2006-2016</t>
  </si>
  <si>
    <t>NHS Bradford Districts CCGLung2006-2016</t>
  </si>
  <si>
    <t>NHS Bradford Districts CCGProstate2006-2016</t>
  </si>
  <si>
    <t>NHS Knowsley CCGColorectal2006-2016</t>
  </si>
  <si>
    <t>NHS Knowsley CCGFemale breast cancer2006-2016</t>
  </si>
  <si>
    <t>NHS Knowsley CCGLung2006-2016</t>
  </si>
  <si>
    <t>NHS Knowsley CCGProstate2006-2016</t>
  </si>
  <si>
    <t>NHS Croydon CCGColorectal2006-2016</t>
  </si>
  <si>
    <t>NHS Croydon CCGFemale breast cancer2006-2016</t>
  </si>
  <si>
    <t>NHS Croydon CCGLung2006-2016</t>
  </si>
  <si>
    <t>NHS Croydon CCGProstate2006-2016</t>
  </si>
  <si>
    <t>NHS South Cheshire CCGColorectal2006-2016</t>
  </si>
  <si>
    <t>NHS South Cheshire CCGFemale breast cancer2006-2016</t>
  </si>
  <si>
    <t>NHS South Cheshire CCGLung2006-2016</t>
  </si>
  <si>
    <t>NHS South Cheshire CCGProstate2006-2016</t>
  </si>
  <si>
    <t>NHS Erewash CCGColorectal2006-2016</t>
  </si>
  <si>
    <t>NHS Erewash CCGFemale breast cancer2006-2016</t>
  </si>
  <si>
    <t>NHS Erewash CCGLung2006-2016</t>
  </si>
  <si>
    <t>NHS Erewash CCGProstate2006-2016</t>
  </si>
  <si>
    <t>NHS Ealing CCGColorectal2006-2016</t>
  </si>
  <si>
    <t>NHS Ealing CCGFemale breast cancer2006-2016</t>
  </si>
  <si>
    <t>NHS Ealing CCGLung2006-2016</t>
  </si>
  <si>
    <t>NHS Ealing CCGProstate2006-2016</t>
  </si>
  <si>
    <t>NHS Lewisham CCGColorectal2006-2016</t>
  </si>
  <si>
    <t>NHS Lewisham CCGFemale breast cancer2006-2016</t>
  </si>
  <si>
    <t>NHS Lewisham CCGLung2006-2016</t>
  </si>
  <si>
    <t>NHS Lewisham CCGProstate2006-2016</t>
  </si>
  <si>
    <t>NHS Doncaster CCGColorectal2006-2016</t>
  </si>
  <si>
    <t>NHS Doncaster CCGFemale breast cancer2006-2016</t>
  </si>
  <si>
    <t>NHS Doncaster CCGLung2006-2016</t>
  </si>
  <si>
    <t>NHS Doncaster CCGProstate2006-2016</t>
  </si>
  <si>
    <t>NHS Richmond CCGColorectal2006-2016</t>
  </si>
  <si>
    <t>NHS Richmond CCGFemale breast cancer2006-2016</t>
  </si>
  <si>
    <t>NHS Richmond CCGLung2006-2016</t>
  </si>
  <si>
    <t>NHS Richmond CCGProstate2006-2016</t>
  </si>
  <si>
    <t>NHS East Surrey CCGColorectal2006-2016</t>
  </si>
  <si>
    <t>NHS East Surrey CCGFemale breast cancer2006-2016</t>
  </si>
  <si>
    <t>NHS East Surrey CCGLung2006-2016</t>
  </si>
  <si>
    <t>NHS East Surrey CCGProstate2006-2016</t>
  </si>
  <si>
    <t>NHS Central London (Westminster) CCGColorectal2006-2016</t>
  </si>
  <si>
    <t>NHS Central London (Westminster) CCGFemale breast cancer2006-2016</t>
  </si>
  <si>
    <t>NHS Central London (Westminster) CCGLung2006-2016</t>
  </si>
  <si>
    <t>NHS Central London (Westminster) CCGProstate2006-2016</t>
  </si>
  <si>
    <t>NHS Scarborough and Ryedale CCGColorectal2006-2016</t>
  </si>
  <si>
    <t>NHS Scarborough and Ryedale CCGFemale breast cancer2006-2016</t>
  </si>
  <si>
    <t>NHS Scarborough and Ryedale CCGLung2006-2016</t>
  </si>
  <si>
    <t>NHS Scarborough and Ryedale CCGProstate2006-2016</t>
  </si>
  <si>
    <t>NHS Newham CCGColorectal2006-2016</t>
  </si>
  <si>
    <t>NHS Newham CCGFemale breast cancer2006-2016</t>
  </si>
  <si>
    <t>NHS Newham CCGLung2006-2016</t>
  </si>
  <si>
    <t>NHS Newham CCGProstate2006-2016</t>
  </si>
  <si>
    <t>NHS East Staffordshire CCGColorectal2006-2016</t>
  </si>
  <si>
    <t>NHS East Staffordshire CCGFemale breast cancer2006-2016</t>
  </si>
  <si>
    <t>NHS East Staffordshire CCGLung2006-2016</t>
  </si>
  <si>
    <t>NHS East Staffordshire CCGProstate2006-2016</t>
  </si>
  <si>
    <t>NHS Castle Point and Rochford CCGColorectal2006-2016</t>
  </si>
  <si>
    <t>NHS Castle Point and Rochford CCGFemale breast cancer2006-2016</t>
  </si>
  <si>
    <t>NHS Castle Point and Rochford CCGLung2006-2016</t>
  </si>
  <si>
    <t>NHS Castle Point and Rochford CCGProstate2006-2016</t>
  </si>
  <si>
    <t>NHS South East Staffordshire and Seisdon Peninsula CCGColorectal2006-2016</t>
  </si>
  <si>
    <t>NHS South East Staffordshire and Seisdon Peninsula CCGFemale breast cancer2006-2016</t>
  </si>
  <si>
    <t>NHS South East Staffordshire and Seisdon Peninsula CCGLung2006-2016</t>
  </si>
  <si>
    <t>NHS South East Staffordshire and Seisdon Peninsula CCGProstate2006-2016</t>
  </si>
  <si>
    <t>NHS Rushcliffe CCGColorectal2006-2016</t>
  </si>
  <si>
    <t>NHS Rushcliffe CCGFemale breast cancer2006-2016</t>
  </si>
  <si>
    <t>NHS Rushcliffe CCGLung2006-2016</t>
  </si>
  <si>
    <t>NHS Rushcliffe CCGProstate2006-2016</t>
  </si>
  <si>
    <t>NHS Vale Royal CCGColorectal2006-2016</t>
  </si>
  <si>
    <t>NHS Vale Royal CCGFemale breast cancer2006-2016</t>
  </si>
  <si>
    <t>NHS Vale Royal CCGLung2006-2016</t>
  </si>
  <si>
    <t>NHS Vale Royal CCGProstate2006-2016</t>
  </si>
  <si>
    <t>NHS Nene CCGColorectal2006-2016</t>
  </si>
  <si>
    <t>NHS Nene CCGFemale breast cancer2006-2016</t>
  </si>
  <si>
    <t>NHS Nene CCGLung2006-2016</t>
  </si>
  <si>
    <t>NHS Nene CCGProstate2006-2016</t>
  </si>
  <si>
    <t>NHS South West Lincolnshire CCGColorectal2006-2016</t>
  </si>
  <si>
    <t>NHS South West Lincolnshire CCGFemale breast cancer2006-2016</t>
  </si>
  <si>
    <t>NHS South West Lincolnshire CCGLung2006-2016</t>
  </si>
  <si>
    <t>NHS South West Lincolnshire CCGProstate2006-2016</t>
  </si>
  <si>
    <t>NHS Isle of Wight CCGColorectal2006-2016</t>
  </si>
  <si>
    <t>NHS Isle of Wight CCGFemale breast cancer2006-2016</t>
  </si>
  <si>
    <t>NHS Isle of Wight CCGLung2006-2016</t>
  </si>
  <si>
    <t>NHS Isle of Wight CCGProstate2006-2016</t>
  </si>
  <si>
    <t>NHS Surrey Heath CCGColorectal2006-2016</t>
  </si>
  <si>
    <t>NHS Surrey Heath CCGFemale breast cancer2006-2016</t>
  </si>
  <si>
    <t>NHS Surrey Heath CCGLung2006-2016</t>
  </si>
  <si>
    <t>NHS Surrey Heath CCGProstate2006-2016</t>
  </si>
  <si>
    <t>NHS Great Yarmouth and Waveney CCGColorectal2006-2016</t>
  </si>
  <si>
    <t>NHS Great Yarmouth and Waveney CCGFemale breast cancer2006-2016</t>
  </si>
  <si>
    <t>NHS Great Yarmouth and Waveney CCGLung2006-2016</t>
  </si>
  <si>
    <t>NHS Great Yarmouth and Waveney CCGProstate2006-2016</t>
  </si>
  <si>
    <t>NHS Halton CCGColorectal2006-2016</t>
  </si>
  <si>
    <t>NHS Halton CCGFemale breast cancer2006-2016</t>
  </si>
  <si>
    <t>NHS Halton CCGLung2006-2016</t>
  </si>
  <si>
    <t>NHS Halton CCGProstate2006-2016</t>
  </si>
  <si>
    <t>NHS Blackburn with Darwen CCGColorectal2006-2016</t>
  </si>
  <si>
    <t>NHS Blackburn with Darwen CCGFemale breast cancer2006-2016</t>
  </si>
  <si>
    <t>NHS Blackburn with Darwen CCGLung2006-2016</t>
  </si>
  <si>
    <t>NHS Blackburn with Darwen CCGProstate2006-2016</t>
  </si>
  <si>
    <t>NHS St Helens CCGColorectal2006-2016</t>
  </si>
  <si>
    <t>NHS St Helens CCGFemale breast cancer2006-2016</t>
  </si>
  <si>
    <t>NHS St Helens CCGLung2006-2016</t>
  </si>
  <si>
    <t>NHS St Helens CCGProstate2006-2016</t>
  </si>
  <si>
    <t>NHS Bedfordshire CCGColorectal2006-2016</t>
  </si>
  <si>
    <t>NHS Bedfordshire CCGFemale breast cancer2006-2016</t>
  </si>
  <si>
    <t>NHS Bedfordshire CCGLung2006-2016</t>
  </si>
  <si>
    <t>NHS Bedfordshire CCGProstate2006-2016</t>
  </si>
  <si>
    <t>NHS Tameside and Glossop CCGColorectal2006-2016</t>
  </si>
  <si>
    <t>NHS Tameside and Glossop CCGFemale breast cancer2006-2016</t>
  </si>
  <si>
    <t>NHS Tameside and Glossop CCGLung2006-2016</t>
  </si>
  <si>
    <t>NHS Tameside and Glossop CCGProstate2006-2016</t>
  </si>
  <si>
    <t>NHS Walsall CCGColorectal2006-2016</t>
  </si>
  <si>
    <t>NHS Walsall CCGFemale breast cancer2006-2016</t>
  </si>
  <si>
    <t>NHS Walsall CCGLung2006-2016</t>
  </si>
  <si>
    <t>NHS Walsall CCGProstate2006-2016</t>
  </si>
  <si>
    <t>NHS Eastern Cheshire CCGColorectal2006-2016</t>
  </si>
  <si>
    <t>NHS Eastern Cheshire CCGFemale breast cancer2006-2016</t>
  </si>
  <si>
    <t>NHS Eastern Cheshire CCGLung2006-2016</t>
  </si>
  <si>
    <t>NHS Eastern Cheshire CCGProstate2006-2016</t>
  </si>
  <si>
    <t>NHS Portsmouth CCGColorectal2006-2016</t>
  </si>
  <si>
    <t>NHS Portsmouth CCGFemale breast cancer2006-2016</t>
  </si>
  <si>
    <t>NHS Portsmouth CCGLung2006-2016</t>
  </si>
  <si>
    <t>NHS Portsmouth CCGProstate2006-2016</t>
  </si>
  <si>
    <t>NHS Kingston CCGColorectal2006-2016</t>
  </si>
  <si>
    <t>NHS Kingston CCGFemale breast cancer2006-2016</t>
  </si>
  <si>
    <t>NHS Kingston CCGLung2006-2016</t>
  </si>
  <si>
    <t>NHS Kingston CCGProstate2006-2016</t>
  </si>
  <si>
    <t>NHS Islington CCGColorectal2006-2016</t>
  </si>
  <si>
    <t>NHS Islington CCGFemale breast cancer2006-2016</t>
  </si>
  <si>
    <t>NHS Islington CCGLung2006-2016</t>
  </si>
  <si>
    <t>NHS Islington CCGProstate2006-2016</t>
  </si>
  <si>
    <t>NHS Barnsley CCGColorectal2006-2016</t>
  </si>
  <si>
    <t>NHS Barnsley CCGFemale breast cancer2006-2016</t>
  </si>
  <si>
    <t>NHS Barnsley CCGLung2006-2016</t>
  </si>
  <si>
    <t>NHS Barnsley CCGProstate2006-2016</t>
  </si>
  <si>
    <t>NHS East and North Hertfordshire CCGColorectal2006-2016</t>
  </si>
  <si>
    <t>NHS East and North Hertfordshire CCGFemale breast cancer2006-2016</t>
  </si>
  <si>
    <t>NHS East and North Hertfordshire CCGLung2006-2016</t>
  </si>
  <si>
    <t>NHS East and North Hertfordshire CCGProstate2006-2016</t>
  </si>
  <si>
    <t>NHS Southern Derbyshire CCGColorectal2006-2016</t>
  </si>
  <si>
    <t>NHS Southern Derbyshire CCGFemale breast cancer2006-2016</t>
  </si>
  <si>
    <t>NHS Southern Derbyshire CCGLung2006-2016</t>
  </si>
  <si>
    <t>NHS Southern Derbyshire CCGProstate2006-2016</t>
  </si>
  <si>
    <t>NHS Liverpool CCGColorectal2006-2016</t>
  </si>
  <si>
    <t>NHS Liverpool CCGFemale breast cancer2006-2016</t>
  </si>
  <si>
    <t>NHS Liverpool CCGLung2006-2016</t>
  </si>
  <si>
    <t>NHS Liverpool CCGProstate2006-2016</t>
  </si>
  <si>
    <t>NHS Sheffield CCGColorectal2006-2016</t>
  </si>
  <si>
    <t>NHS Sheffield CCGFemale breast cancer2006-2016</t>
  </si>
  <si>
    <t>NHS Sheffield CCGLung2006-2016</t>
  </si>
  <si>
    <t>NHS Sheffield CCGProstate2006-2016</t>
  </si>
  <si>
    <t>NHS Coventry and Rugby CCGColorectal2006-2016</t>
  </si>
  <si>
    <t>NHS Coventry and Rugby CCGFemale breast cancer2006-2016</t>
  </si>
  <si>
    <t>NHS Coventry and Rugby CCGLung2006-2016</t>
  </si>
  <si>
    <t>NHS Coventry and Rugby CCGProstate2006-2016</t>
  </si>
  <si>
    <t>NHS Thurrock CCGColorectal2006-2016</t>
  </si>
  <si>
    <t>NHS Thurrock CCGFemale breast cancer2006-2016</t>
  </si>
  <si>
    <t>NHS Thurrock CCGLung2006-2016</t>
  </si>
  <si>
    <t>NHS Thurrock CCGProstate2006-2016</t>
  </si>
  <si>
    <t>NHS Medway CCGColorectal2006-2016</t>
  </si>
  <si>
    <t>NHS Medway CCGFemale breast cancer2006-2016</t>
  </si>
  <si>
    <t>NHS Medway CCGLung2006-2016</t>
  </si>
  <si>
    <t>NHS Medway CCGProstate2006-2016</t>
  </si>
  <si>
    <t>NHS South Warwickshire CCGColorectal2006-2016</t>
  </si>
  <si>
    <t>NHS South Warwickshire CCGFemale breast cancer2006-2016</t>
  </si>
  <si>
    <t>NHS South Warwickshire CCGLung2006-2016</t>
  </si>
  <si>
    <t>NHS South Warwickshire CCGProstate2006-2016</t>
  </si>
  <si>
    <t>NHS Airedale, Wharfedale and Craven CCGColorectal2006-2016</t>
  </si>
  <si>
    <t>NHS Airedale, Wharfedale and Craven CCGFemale breast cancer2006-2016</t>
  </si>
  <si>
    <t>NHS Airedale, Wharfedale and Craven CCGLung2006-2016</t>
  </si>
  <si>
    <t>NHS Airedale, Wharfedale and Craven CCGProstate2006-2016</t>
  </si>
  <si>
    <t>NHS Mansfield and Ashfield CCGColorectal2006-2016</t>
  </si>
  <si>
    <t>NHS Mansfield and Ashfield CCGFemale breast cancer2006-2016</t>
  </si>
  <si>
    <t>NHS Mansfield and Ashfield CCGLung2006-2016</t>
  </si>
  <si>
    <t>NHS Mansfield and Ashfield CCGProstate2006-2016</t>
  </si>
  <si>
    <t>NHS Southampton CCGColorectal2006-2016</t>
  </si>
  <si>
    <t>NHS Southampton CCGFemale breast cancer2006-2016</t>
  </si>
  <si>
    <t>NHS Southampton CCGLung2006-2016</t>
  </si>
  <si>
    <t>NHS Southampton CCGProstate2006-2016</t>
  </si>
  <si>
    <t>NHS Swindon CCGColorectal2006-2016</t>
  </si>
  <si>
    <t>NHS Swindon CCGFemale breast cancer2006-2016</t>
  </si>
  <si>
    <t>NHS Swindon CCGLung2006-2016</t>
  </si>
  <si>
    <t>NHS Swindon CCGProstate2006-2016</t>
  </si>
  <si>
    <t>NHS Oldham CCGColorectal2006-2016</t>
  </si>
  <si>
    <t>NHS Oldham CCGFemale breast cancer2006-2016</t>
  </si>
  <si>
    <t>NHS Oldham CCGLung2006-2016</t>
  </si>
  <si>
    <t>NHS Oldham CCGProstate2006-2016</t>
  </si>
  <si>
    <t>NHS Somerset CCGColorectal2006-2016</t>
  </si>
  <si>
    <t>NHS Somerset CCGFemale breast cancer2006-2016</t>
  </si>
  <si>
    <t>NHS Somerset CCGLung2006-2016</t>
  </si>
  <si>
    <t>NHS Somerset CCGProstate2006-2016</t>
  </si>
  <si>
    <t>NHS South Lincolnshire CCGColorectal2006-2016</t>
  </si>
  <si>
    <t>NHS South Lincolnshire CCGFemale breast cancer2006-2016</t>
  </si>
  <si>
    <t>NHS South Lincolnshire CCGLung2006-2016</t>
  </si>
  <si>
    <t>NHS South Lincolnshire CCGProstate2006-2016</t>
  </si>
  <si>
    <t>NHS Wyre Forest CCGColorectal2006-2016</t>
  </si>
  <si>
    <t>NHS Wyre Forest CCGFemale breast cancer2006-2016</t>
  </si>
  <si>
    <t>NHS Wyre Forest CCGLung2006-2016</t>
  </si>
  <si>
    <t>NHS Wyre Forest CCGProstate2006-2016</t>
  </si>
  <si>
    <t>NHS Crawley CCGColorectal2006-2016</t>
  </si>
  <si>
    <t>NHS Crawley CCGFemale breast cancer2006-2016</t>
  </si>
  <si>
    <t>NHS Crawley CCGLung2006-2016</t>
  </si>
  <si>
    <t>NHS Crawley CCGProstate2006-2016</t>
  </si>
  <si>
    <t>NHS Corby CCGColorectal2006-2016</t>
  </si>
  <si>
    <t>NHS Corby CCGFemale breast cancer2006-2016</t>
  </si>
  <si>
    <t>NHS Corby CCGLung2006-2016</t>
  </si>
  <si>
    <t>NHS Corby CCGProstate2006-2016</t>
  </si>
  <si>
    <t>NHS Telford and Wrekin CCGColorectal2006-2016</t>
  </si>
  <si>
    <t>NHS Telford and Wrekin CCGFemale breast cancer2006-2016</t>
  </si>
  <si>
    <t>NHS Telford and Wrekin CCGLung2006-2016</t>
  </si>
  <si>
    <t>NHS Telford and Wrekin CCGProstate2006-2016</t>
  </si>
  <si>
    <t>NHS Wiltshire CCGColorectal2006-2016</t>
  </si>
  <si>
    <t>NHS Wiltshire CCGFemale breast cancer2006-2016</t>
  </si>
  <si>
    <t>NHS Wiltshire CCGLung2006-2016</t>
  </si>
  <si>
    <t>NHS Wiltshire CCGProstate2006-2016</t>
  </si>
  <si>
    <t>NHS Warwickshire North CCGColorectal2006-2016</t>
  </si>
  <si>
    <t>NHS Warwickshire North CCGFemale breast cancer2006-2016</t>
  </si>
  <si>
    <t>NHS Warwickshire North CCGLung2006-2016</t>
  </si>
  <si>
    <t>NHS Warwickshire North CCGProstate2006-2016</t>
  </si>
  <si>
    <t>NHS West Suffolk CCGColorectal2006-2016</t>
  </si>
  <si>
    <t>NHS West Suffolk CCGFemale breast cancer2006-2016</t>
  </si>
  <si>
    <t>NHS West Suffolk CCGLung2006-2016</t>
  </si>
  <si>
    <t>NHS West Suffolk CCGProstate2006-2016</t>
  </si>
  <si>
    <t>NHS North Derbyshire CCGColorectal2006-2016</t>
  </si>
  <si>
    <t>NHS North Derbyshire CCGFemale breast cancer2006-2016</t>
  </si>
  <si>
    <t>NHS North Derbyshire CCGLung2006-2016</t>
  </si>
  <si>
    <t>NHS North Derbyshire CCGProstate2006-2016</t>
  </si>
  <si>
    <t>NHS Hartlepool and Stockton-on-Tees CCGColorectal2006-2016</t>
  </si>
  <si>
    <t>NHS Hartlepool and Stockton-on-Tees CCGFemale breast cancer2006-2016</t>
  </si>
  <si>
    <t>NHS Hartlepool and Stockton-on-Tees CCGLung2006-2016</t>
  </si>
  <si>
    <t>NHS Hartlepool and Stockton-on-Tees CCGProstate2006-2016</t>
  </si>
  <si>
    <t>NHS South Norfolk CCGColorectal2006-2016</t>
  </si>
  <si>
    <t>NHS South Norfolk CCGFemale breast cancer2006-2016</t>
  </si>
  <si>
    <t>NHS South Norfolk CCGLung2006-2016</t>
  </si>
  <si>
    <t>NHS South Norfolk CCGProstate2006-2016</t>
  </si>
  <si>
    <t>NHS Lincolnshire East CCGColorectal2006-2016</t>
  </si>
  <si>
    <t>NHS Lincolnshire East CCGFemale breast cancer2006-2016</t>
  </si>
  <si>
    <t>NHS Lincolnshire East CCGLung2006-2016</t>
  </si>
  <si>
    <t>NHS Lincolnshire East CCGProstate2006-2016</t>
  </si>
  <si>
    <t>NHS Leicester City CCGColorectal2006-2016</t>
  </si>
  <si>
    <t>NHS Leicester City CCGFemale breast cancer2006-2016</t>
  </si>
  <si>
    <t>NHS Leicester City CCGLung2006-2016</t>
  </si>
  <si>
    <t>NHS Leicester City CCGProstate2006-2016</t>
  </si>
  <si>
    <t>NHS Hounslow CCGColorectal2006-2016</t>
  </si>
  <si>
    <t>NHS Hounslow CCGFemale breast cancer2006-2016</t>
  </si>
  <si>
    <t>NHS Hounslow CCGLung2006-2016</t>
  </si>
  <si>
    <t>NHS Hounslow CCGProstate2006-2016</t>
  </si>
  <si>
    <t>NHS Milton Keynes CCGColorectal2006-2016</t>
  </si>
  <si>
    <t>NHS Milton Keynes CCGFemale breast cancer2006-2016</t>
  </si>
  <si>
    <t>NHS Milton Keynes CCGLung2006-2016</t>
  </si>
  <si>
    <t>NHS Milton Keynes CCGProstate2006-2016</t>
  </si>
  <si>
    <t>NHS Redditch and Bromsgrove CCGColorectal2006-2016</t>
  </si>
  <si>
    <t>NHS Redditch and Bromsgrove CCGFemale breast cancer2006-2016</t>
  </si>
  <si>
    <t>NHS Redditch and Bromsgrove CCGLung2006-2016</t>
  </si>
  <si>
    <t>NHS Redditch and Bromsgrove CCGProstate2006-2016</t>
  </si>
  <si>
    <t>NHS Merton CCGColorectal2006-2016</t>
  </si>
  <si>
    <t>NHS Merton CCGFemale breast cancer2006-2016</t>
  </si>
  <si>
    <t>NHS Merton CCGLung2006-2016</t>
  </si>
  <si>
    <t>NHS Merton CCGProstate2006-2016</t>
  </si>
  <si>
    <t>NHS Mid Essex CCGColorectal2006-2016</t>
  </si>
  <si>
    <t>NHS Mid Essex CCGFemale breast cancer2006-2016</t>
  </si>
  <si>
    <t>NHS Mid Essex CCGLung2006-2016</t>
  </si>
  <si>
    <t>NHS Mid Essex CCGProstate2006-2016</t>
  </si>
  <si>
    <t>NHS Calderdale CCGColorectal2006-2016</t>
  </si>
  <si>
    <t>NHS Calderdale CCGFemale breast cancer2006-2016</t>
  </si>
  <si>
    <t>NHS Calderdale CCGLung2006-2016</t>
  </si>
  <si>
    <t>NHS Calderdale CCGProstate2006-2016</t>
  </si>
  <si>
    <t>NHS Bassetlaw CCGColorectal2006-2016</t>
  </si>
  <si>
    <t>NHS Bassetlaw CCGFemale breast cancer2006-2016</t>
  </si>
  <si>
    <t>NHS Bassetlaw CCGLung2006-2016</t>
  </si>
  <si>
    <t>NHS Bassetlaw CCGProstate2006-2016</t>
  </si>
  <si>
    <t>NHS Cannock Chase CCGColorectal2006-2016</t>
  </si>
  <si>
    <t>NHS Cannock Chase CCGFemale breast cancer2006-2016</t>
  </si>
  <si>
    <t>NHS Cannock Chase CCGLung2006-2016</t>
  </si>
  <si>
    <t>NHS Cannock Chase CCGProstate2006-2016</t>
  </si>
  <si>
    <t>NHS Guildford and Waverley CCGColorectal2006-2016</t>
  </si>
  <si>
    <t>NHS Guildford and Waverley CCGFemale breast cancer2006-2016</t>
  </si>
  <si>
    <t>NHS Guildford and Waverley CCGLung2006-2016</t>
  </si>
  <si>
    <t>NHS Guildford and Waverley CCGProstate2006-2016</t>
  </si>
  <si>
    <t>NHS Barnet CCGColorectal2006-2016</t>
  </si>
  <si>
    <t>NHS Barnet CCGFemale breast cancer2006-2016</t>
  </si>
  <si>
    <t>NHS Barnet CCGLung2006-2016</t>
  </si>
  <si>
    <t>NHS Barnet CCGProstate2006-2016</t>
  </si>
  <si>
    <t>NHS Nottingham West CCGColorectal2006-2016</t>
  </si>
  <si>
    <t>NHS Nottingham West CCGFemale breast cancer2006-2016</t>
  </si>
  <si>
    <t>NHS Nottingham West CCGLung2006-2016</t>
  </si>
  <si>
    <t>NHS Nottingham West CCGProstate2006-2016</t>
  </si>
  <si>
    <t>NHS Surrey Downs CCGColorectal2006-2016</t>
  </si>
  <si>
    <t>NHS Surrey Downs CCGFemale breast cancer2006-2016</t>
  </si>
  <si>
    <t>NHS Surrey Downs CCGLung2006-2016</t>
  </si>
  <si>
    <t>NHS Surrey Downs CCGProstate2006-2016</t>
  </si>
  <si>
    <t>NHS Warrington CCGColorectal2006-2016</t>
  </si>
  <si>
    <t>NHS Warrington CCGFemale breast cancer2006-2016</t>
  </si>
  <si>
    <t>NHS Warrington CCGLung2006-2016</t>
  </si>
  <si>
    <t>NHS Warrington CCGProstate2006-2016</t>
  </si>
  <si>
    <t>NHS West Hampshire CCGColorectal2006-2016</t>
  </si>
  <si>
    <t>NHS West Hampshire CCGFemale breast cancer2006-2016</t>
  </si>
  <si>
    <t>NHS West Hampshire CCGLung2006-2016</t>
  </si>
  <si>
    <t>NHS West Hampshire CCGProstate2006-2016</t>
  </si>
  <si>
    <t>NHS Hillingdon CCGColorectal2006-2016</t>
  </si>
  <si>
    <t>NHS Hillingdon CCGFemale breast cancer2006-2016</t>
  </si>
  <si>
    <t>NHS Hillingdon CCGLung2006-2016</t>
  </si>
  <si>
    <t>NHS Hillingdon CCGProstate2006-2016</t>
  </si>
  <si>
    <t>NHS Durham Dales, Easington and Sedgefield CCGColorectal2006-2016</t>
  </si>
  <si>
    <t>NHS Durham Dales, Easington and Sedgefield CCGFemale breast cancer2006-2016</t>
  </si>
  <si>
    <t>NHS Durham Dales, Easington and Sedgefield CCGLung2006-2016</t>
  </si>
  <si>
    <t>NHS Durham Dales, Easington and Sedgefield CCGProstate2006-2016</t>
  </si>
  <si>
    <t>NHS North Kirklees CCGColorectal2006-2016</t>
  </si>
  <si>
    <t>NHS North Kirklees CCGFemale breast cancer2006-2016</t>
  </si>
  <si>
    <t>NHS North Kirklees CCGLung2006-2016</t>
  </si>
  <si>
    <t>NHS North Kirklees CCGProstate2006-2016</t>
  </si>
  <si>
    <t>NHS Haringey CCGColorectal2006-2016</t>
  </si>
  <si>
    <t>NHS Haringey CCGFemale breast cancer2006-2016</t>
  </si>
  <si>
    <t>NHS Haringey CCGLung2006-2016</t>
  </si>
  <si>
    <t>NHS Haringey CCGProstate2006-2016</t>
  </si>
  <si>
    <t>NHS North Durham CCGColorectal2006-2016</t>
  </si>
  <si>
    <t>NHS North Durham CCGFemale breast cancer2006-2016</t>
  </si>
  <si>
    <t>NHS North Durham CCGLung2006-2016</t>
  </si>
  <si>
    <t>NHS North Durham CCGProstate2006-2016</t>
  </si>
  <si>
    <t>NHS North Staffordshire CCGColorectal2006-2016</t>
  </si>
  <si>
    <t>NHS North Staffordshire CCGFemale breast cancer2006-2016</t>
  </si>
  <si>
    <t>NHS North Staffordshire CCGLung2006-2016</t>
  </si>
  <si>
    <t>NHS North Staffordshire CCGProstate2006-2016</t>
  </si>
  <si>
    <t>NHS Luton CCGColorectal2006-2016</t>
  </si>
  <si>
    <t>NHS Luton CCGFemale breast cancer2006-2016</t>
  </si>
  <si>
    <t>NHS Luton CCGLung2006-2016</t>
  </si>
  <si>
    <t>NHS Luton CCGProstate2006-2016</t>
  </si>
  <si>
    <t>NHS Tower Hamlets CCGColorectal2006-2016</t>
  </si>
  <si>
    <t>NHS Tower Hamlets CCGFemale breast cancer2006-2016</t>
  </si>
  <si>
    <t>NHS Tower Hamlets CCGLung2006-2016</t>
  </si>
  <si>
    <t>NHS Tower Hamlets CCGProstate2006-2016</t>
  </si>
  <si>
    <t>NHS South Tyneside CCGColorectal2006-2016</t>
  </si>
  <si>
    <t>NHS South Tyneside CCGFemale breast cancer2006-2016</t>
  </si>
  <si>
    <t>NHS South Tyneside CCGLung2006-2016</t>
  </si>
  <si>
    <t>NHS South Tyneside CCGProstate2006-2016</t>
  </si>
  <si>
    <t>NHS Stafford and Surrounds CCGColorectal2006-2016</t>
  </si>
  <si>
    <t>NHS Stafford and Surrounds CCGFemale breast cancer2006-2016</t>
  </si>
  <si>
    <t>NHS Stafford and Surrounds CCGLung2006-2016</t>
  </si>
  <si>
    <t>NHS Stafford and Surrounds CCGProstate2006-2016</t>
  </si>
  <si>
    <t>NHS Heywood, Middleton and Rochdale CCGColorectal2006-2016</t>
  </si>
  <si>
    <t>NHS Heywood, Middleton and Rochdale CCGFemale breast cancer2006-2016</t>
  </si>
  <si>
    <t>NHS Heywood, Middleton and Rochdale CCGLung2006-2016</t>
  </si>
  <si>
    <t>NHS Heywood, Middleton and Rochdale CCGProstate2006-2016</t>
  </si>
  <si>
    <t>NHS Wandsworth CCGColorectal2006-2016</t>
  </si>
  <si>
    <t>NHS Wandsworth CCGFemale breast cancer2006-2016</t>
  </si>
  <si>
    <t>NHS Wandsworth CCGLung2006-2016</t>
  </si>
  <si>
    <t>NHS Wandsworth CCGProstate2006-2016</t>
  </si>
  <si>
    <t>NHS Havering CCGColorectal2006-2016</t>
  </si>
  <si>
    <t>NHS Havering CCGFemale breast cancer2006-2016</t>
  </si>
  <si>
    <t>NHS Havering CCGLung2006-2016</t>
  </si>
  <si>
    <t>NHS Havering CCGProstate2006-2016</t>
  </si>
  <si>
    <t>NHS Sandwell and West Birmingham CCGColorectal2006-2016</t>
  </si>
  <si>
    <t>NHS Sandwell and West Birmingham CCGFemale breast cancer2006-2016</t>
  </si>
  <si>
    <t>NHS Sandwell and West Birmingham CCGLung2006-2016</t>
  </si>
  <si>
    <t>NHS Sandwell and West Birmingham CCGProstate2006-2016</t>
  </si>
  <si>
    <t>NHS Fylde and Wyre CCGColorectal2006-2016</t>
  </si>
  <si>
    <t>NHS Fylde and Wyre CCGFemale breast cancer2006-2016</t>
  </si>
  <si>
    <t>NHS Fylde and Wyre CCGLung2006-2016</t>
  </si>
  <si>
    <t>NHS Fylde and Wyre CCGProstate2006-2016</t>
  </si>
  <si>
    <t>NHS Birmingham and Solihull CCGColorectal2006-2016</t>
  </si>
  <si>
    <t>NHS Birmingham and Solihull CCGFemale breast cancer2006-2016</t>
  </si>
  <si>
    <t>NHS Birmingham and Solihull CCGLung2006-2016</t>
  </si>
  <si>
    <t>NHS Birmingham and Solihull CCGProstate2006-2016</t>
  </si>
  <si>
    <t>NHS Bristol, North Somerset and South Gloucestershire CCGColorectal2006-2016</t>
  </si>
  <si>
    <t>NHS Bristol, North Somerset and South Gloucestershire CCGFemale breast cancer2006-2016</t>
  </si>
  <si>
    <t>NHS Bristol, North Somerset and South Gloucestershire CCGLung2006-2016</t>
  </si>
  <si>
    <t>NHS Bristol, North Somerset and South Gloucestershire CCGProstate2006-2016</t>
  </si>
  <si>
    <t>NHS Buckinghamshire CCGColorectal2006-2016</t>
  </si>
  <si>
    <t>NHS Buckinghamshire CCGFemale breast cancer2006-2016</t>
  </si>
  <si>
    <t>NHS Buckinghamshire CCGLung2006-2016</t>
  </si>
  <si>
    <t>NHS Buckinghamshire CCGProstate2006-2016</t>
  </si>
  <si>
    <t>NHS Berkshire West CCGColorectal2006-2016</t>
  </si>
  <si>
    <t>NHS Berkshire West CCGFemale breast cancer2006-2016</t>
  </si>
  <si>
    <t>NHS Berkshire West CCGLung2006-2016</t>
  </si>
  <si>
    <t>NHS Berkshire West CCGProstate2006-2016</t>
  </si>
  <si>
    <t>NHS Newark and Sherwood CCGColorectal2006-2016</t>
  </si>
  <si>
    <t>NHS Newark and Sherwood CCGFemale breast cancer2006-2016</t>
  </si>
  <si>
    <t>NHS Newark and Sherwood CCGLung2006-2016</t>
  </si>
  <si>
    <t>NHS Newark and Sherwood CCGProstate2006-2016</t>
  </si>
  <si>
    <t>NHS East Berkshire CCGColorectal2006-2016</t>
  </si>
  <si>
    <t>NHS East Berkshire CCGFemale breast cancer2006-2016</t>
  </si>
  <si>
    <t>NHS East Berkshire CCGLung2006-2016</t>
  </si>
  <si>
    <t>NHS East Berkshire CCGProstate2006-2016</t>
  </si>
  <si>
    <t>NHS Leeds CCGColorectal2006-2016</t>
  </si>
  <si>
    <t>NHS Leeds CCGFemale breast cancer2006-2016</t>
  </si>
  <si>
    <t>NHS Leeds CCGLung2006-2016</t>
  </si>
  <si>
    <t>NHS Leeds CCGProstate2006-2016</t>
  </si>
  <si>
    <t>NHS North Cumbria CCGColorectal2006-2016</t>
  </si>
  <si>
    <t>NHS North Cumbria CCGFemale breast cancer2006-2016</t>
  </si>
  <si>
    <t>NHS North Cumbria CCGLung2006-2016</t>
  </si>
  <si>
    <t>NHS North Cumbria CCGProstate2006-2016</t>
  </si>
  <si>
    <t>Bladder1</t>
  </si>
  <si>
    <t>Colorectal1</t>
  </si>
  <si>
    <t>Female breast cancer1</t>
  </si>
  <si>
    <t>Kidney1</t>
  </si>
  <si>
    <t>Lung1</t>
  </si>
  <si>
    <t>Melanoma1</t>
  </si>
  <si>
    <t>Prostate1</t>
  </si>
  <si>
    <t>Uterus1</t>
  </si>
  <si>
    <t>Bladder2</t>
  </si>
  <si>
    <t>Colorectal2</t>
  </si>
  <si>
    <t>Female breast cancer2</t>
  </si>
  <si>
    <t>Kidney2</t>
  </si>
  <si>
    <t>Lung2</t>
  </si>
  <si>
    <t>Melanoma2</t>
  </si>
  <si>
    <t>Prostate2</t>
  </si>
  <si>
    <t>Uterus2</t>
  </si>
  <si>
    <t>Bladder3</t>
  </si>
  <si>
    <t>Colorectal3</t>
  </si>
  <si>
    <t>Female breast cancer3</t>
  </si>
  <si>
    <t>Kidney3</t>
  </si>
  <si>
    <t>Lung3</t>
  </si>
  <si>
    <t>Melanoma3</t>
  </si>
  <si>
    <t>Prostate3</t>
  </si>
  <si>
    <t>Uterus3</t>
  </si>
  <si>
    <t>Bladder4</t>
  </si>
  <si>
    <t>Colorectal4</t>
  </si>
  <si>
    <t>Female breast cancer4</t>
  </si>
  <si>
    <t>Kidney4</t>
  </si>
  <si>
    <t>Lung4</t>
  </si>
  <si>
    <t>Melanoma4</t>
  </si>
  <si>
    <t>Prostate4</t>
  </si>
  <si>
    <t>Uterus4</t>
  </si>
  <si>
    <t>BladderUnknown</t>
  </si>
  <si>
    <t>ColorectalUnknown</t>
  </si>
  <si>
    <t>Female breast cancerUnknown</t>
  </si>
  <si>
    <t>KidneyUnknown</t>
  </si>
  <si>
    <t>LungUnknown</t>
  </si>
  <si>
    <t>MelanomaUnknown</t>
  </si>
  <si>
    <t>ProstateUnknown</t>
  </si>
  <si>
    <t>UterusUnknown</t>
  </si>
  <si>
    <t>BladderAll stages</t>
  </si>
  <si>
    <t>ColorectalAll stages</t>
  </si>
  <si>
    <t>Female breast cancerAll stages</t>
  </si>
  <si>
    <t>KidneyAll stages</t>
  </si>
  <si>
    <t>LungAll stages</t>
  </si>
  <si>
    <t>MelanomaAll stages</t>
  </si>
  <si>
    <t>ProstateAll stages</t>
  </si>
  <si>
    <t>UterusAll stages</t>
  </si>
  <si>
    <t>Version 2.1b, March 2019</t>
  </si>
  <si>
    <t>Updated stage tab over version 2.0 to include 2016.</t>
  </si>
  <si>
    <t>Route by CCG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</si>
</sst>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0.0"/>
  </numFmts>
  <fonts count="61" x14ac:knownFonts="1">
    <font>
      <sz val="11"/>
      <color theme="1"/>
      <name val="Calibri"/>
      <family val="2"/>
      <scheme val="minor"/>
    </font>
    <font>
      <sz val="10"/>
      <name val="Arial"/>
      <family val="2"/>
    </font>
    <font>
      <b/>
      <sz val="12"/>
      <name val="Arial"/>
      <family val="2"/>
    </font>
    <font>
      <b/>
      <sz val="10"/>
      <name val="Arial"/>
      <family val="2"/>
    </font>
    <font>
      <sz val="12"/>
      <name val="Arial"/>
      <family val="2"/>
    </font>
    <font>
      <b/>
      <i/>
      <sz val="12"/>
      <color indexed="8"/>
      <name val="Arial"/>
      <family val="2"/>
    </font>
    <font>
      <b/>
      <sz val="11"/>
      <name val="Arial"/>
      <family val="2"/>
    </font>
    <font>
      <b/>
      <sz val="12"/>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i/>
      <sz val="8"/>
      <color theme="1"/>
      <name val="Arial"/>
      <family val="2"/>
    </font>
    <font>
      <b/>
      <sz val="12"/>
      <color theme="1"/>
      <name val="Arial"/>
      <family val="2"/>
    </font>
    <font>
      <sz val="20"/>
      <color theme="1"/>
      <name val="Calibri"/>
      <family val="2"/>
      <scheme val="minor"/>
    </font>
    <font>
      <sz val="12"/>
      <color theme="1"/>
      <name val="Calibri"/>
      <family val="2"/>
      <scheme val="minor"/>
    </font>
    <font>
      <sz val="12"/>
      <color theme="1"/>
      <name val="Arial"/>
      <family val="2"/>
    </font>
    <font>
      <sz val="20"/>
      <name val="Calibri"/>
      <family val="2"/>
      <scheme val="minor"/>
    </font>
    <font>
      <sz val="10"/>
      <color theme="1"/>
      <name val="Calibri"/>
      <family val="2"/>
      <scheme val="minor"/>
    </font>
    <font>
      <b/>
      <sz val="11"/>
      <color theme="1"/>
      <name val="Arial"/>
      <family val="2"/>
    </font>
    <font>
      <i/>
      <sz val="11"/>
      <color theme="1"/>
      <name val="Calibri"/>
      <family val="2"/>
      <scheme val="minor"/>
    </font>
    <font>
      <b/>
      <sz val="10"/>
      <color theme="1"/>
      <name val="Arial"/>
      <family val="2"/>
    </font>
    <font>
      <u/>
      <sz val="11"/>
      <color theme="10"/>
      <name val="Arial"/>
      <family val="2"/>
    </font>
    <font>
      <sz val="11"/>
      <color theme="1"/>
      <name val="Arial"/>
      <family val="2"/>
    </font>
    <font>
      <u/>
      <sz val="12"/>
      <color theme="1"/>
      <name val="Arial"/>
      <family val="2"/>
    </font>
    <font>
      <b/>
      <sz val="14"/>
      <color theme="1"/>
      <name val="Calibri"/>
      <family val="2"/>
      <scheme val="minor"/>
    </font>
    <font>
      <u/>
      <sz val="12"/>
      <color theme="10"/>
      <name val="Arial"/>
      <family val="2"/>
    </font>
    <font>
      <sz val="8"/>
      <color theme="1"/>
      <name val="Arial"/>
      <family val="2"/>
    </font>
    <font>
      <b/>
      <u/>
      <sz val="11"/>
      <color theme="1"/>
      <name val="Calibri"/>
      <family val="2"/>
      <scheme val="minor"/>
    </font>
    <font>
      <sz val="11"/>
      <name val="Calibri"/>
      <family val="2"/>
      <scheme val="minor"/>
    </font>
    <font>
      <b/>
      <sz val="20"/>
      <color rgb="FF98002E"/>
      <name val="Arial"/>
      <family val="2"/>
    </font>
    <font>
      <b/>
      <sz val="14"/>
      <color rgb="FF98002E"/>
      <name val="Arial"/>
      <family val="2"/>
    </font>
    <font>
      <b/>
      <sz val="12"/>
      <color rgb="FF98002E"/>
      <name val="Arial"/>
      <family val="2"/>
    </font>
    <font>
      <u/>
      <sz val="11"/>
      <color theme="1"/>
      <name val="Calibri"/>
      <family val="2"/>
      <scheme val="minor"/>
    </font>
    <font>
      <b/>
      <sz val="11"/>
      <name val="Calibri"/>
      <family val="2"/>
      <scheme val="minor"/>
    </font>
    <font>
      <sz val="11"/>
      <color theme="1"/>
      <name val="Wingdings"/>
      <charset val="2"/>
    </font>
    <font>
      <sz val="10"/>
      <color rgb="FFCCE3F1"/>
      <name val="Arial"/>
      <family val="2"/>
    </font>
    <font>
      <sz val="11"/>
      <color rgb="FFCCE3F1"/>
      <name val="Calibri"/>
      <family val="2"/>
      <scheme val="minor"/>
    </font>
    <font>
      <sz val="10"/>
      <color rgb="FFCCE3F1"/>
      <name val="Calibri"/>
      <family val="2"/>
      <scheme val="minor"/>
    </font>
    <font>
      <sz val="12"/>
      <color rgb="FFCCE3F1"/>
      <name val="Calibri"/>
      <family val="2"/>
      <scheme val="minor"/>
    </font>
    <font>
      <b/>
      <sz val="12"/>
      <color rgb="FF000000"/>
      <name val="Arial"/>
      <family val="2"/>
    </font>
    <font>
      <sz val="10"/>
      <color theme="1"/>
      <name val="Arial"/>
      <family val="2"/>
    </font>
    <font>
      <i/>
      <sz val="10"/>
      <color theme="1"/>
      <name val="Arial"/>
      <family val="2"/>
    </font>
    <font>
      <sz val="18"/>
      <color theme="1"/>
      <name val="Arial"/>
      <family val="2"/>
    </font>
    <font>
      <b/>
      <sz val="10"/>
      <color rgb="FFCCE3F1"/>
      <name val="Arial"/>
      <family val="2"/>
    </font>
    <font>
      <sz val="11"/>
      <color rgb="FFFF0000"/>
      <name val="Calibri"/>
      <family val="2"/>
      <scheme val="minor"/>
    </font>
    <font>
      <sz val="20"/>
      <color theme="1"/>
      <name val="Arial"/>
      <family val="2"/>
    </font>
    <font>
      <sz val="16"/>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s>
  <fills count="42">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E3F1"/>
        <bgColor indexed="64"/>
      </patternFill>
    </fill>
    <fill>
      <patternFill patternType="solid">
        <fgColor theme="0"/>
        <bgColor indexed="64"/>
      </patternFill>
    </fill>
    <fill>
      <patternFill patternType="solid">
        <fgColor rgb="FFDCE6F1"/>
        <bgColor indexed="64"/>
      </patternFill>
    </fill>
    <fill>
      <patternFill patternType="solid">
        <fgColor rgb="FFCBA0C7"/>
        <bgColor indexed="64"/>
      </patternFill>
    </fill>
    <fill>
      <patternFill patternType="solid">
        <fgColor rgb="FFBEB0CC"/>
        <bgColor indexed="64"/>
      </patternFill>
    </fill>
    <fill>
      <patternFill patternType="solid">
        <fgColor rgb="FF99C6E3"/>
        <bgColor indexed="64"/>
      </patternFill>
    </fill>
    <fill>
      <patternFill patternType="solid">
        <fgColor rgb="FFCD69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1">
    <border>
      <left/>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8"/>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rgb="FF00B092"/>
      </left>
      <right style="medium">
        <color rgb="FF00B092"/>
      </right>
      <top style="medium">
        <color rgb="FF00B092"/>
      </top>
      <bottom/>
      <diagonal/>
    </border>
    <border>
      <left style="medium">
        <color rgb="FF00B092"/>
      </left>
      <right style="medium">
        <color rgb="FF00B092"/>
      </right>
      <top style="medium">
        <color rgb="FF00B092"/>
      </top>
      <bottom style="medium">
        <color rgb="FF00B092"/>
      </bottom>
      <diagonal/>
    </border>
    <border>
      <left style="medium">
        <color rgb="FF00B092"/>
      </left>
      <right style="medium">
        <color rgb="FF00B092"/>
      </right>
      <top/>
      <bottom/>
      <diagonal/>
    </border>
    <border>
      <left/>
      <right style="medium">
        <color rgb="FF00B092"/>
      </right>
      <top/>
      <bottom/>
      <diagonal/>
    </border>
    <border>
      <left style="medium">
        <color rgb="FF00B092"/>
      </left>
      <right/>
      <top/>
      <bottom/>
      <diagonal/>
    </border>
    <border>
      <left style="medium">
        <color rgb="FF00B092"/>
      </left>
      <right/>
      <top/>
      <bottom style="medium">
        <color rgb="FF00B092"/>
      </bottom>
      <diagonal/>
    </border>
    <border>
      <left style="medium">
        <color rgb="FF00B092"/>
      </left>
      <right style="medium">
        <color rgb="FF00B092"/>
      </right>
      <top/>
      <bottom style="medium">
        <color rgb="FF00B092"/>
      </bottom>
      <diagonal/>
    </border>
    <border>
      <left/>
      <right/>
      <top/>
      <bottom style="medium">
        <color rgb="FF00B092"/>
      </bottom>
      <diagonal/>
    </border>
    <border>
      <left style="medium">
        <color rgb="FF00B092"/>
      </left>
      <right style="medium">
        <color rgb="FF00B092"/>
      </right>
      <top style="medium">
        <color rgb="FF00B092"/>
      </top>
      <bottom style="medium">
        <color indexed="64"/>
      </bottom>
      <diagonal/>
    </border>
    <border>
      <left style="medium">
        <color rgb="FF00B092"/>
      </left>
      <right style="medium">
        <color rgb="FF00B092"/>
      </right>
      <top style="medium">
        <color indexed="64"/>
      </top>
      <bottom style="medium">
        <color rgb="FF00B092"/>
      </bottom>
      <diagonal/>
    </border>
    <border>
      <left style="medium">
        <color rgb="FF00B092"/>
      </left>
      <right/>
      <top style="medium">
        <color rgb="FF00B092"/>
      </top>
      <bottom/>
      <diagonal/>
    </border>
    <border>
      <left/>
      <right/>
      <top style="medium">
        <color rgb="FF00B092"/>
      </top>
      <bottom/>
      <diagonal/>
    </border>
    <border>
      <left/>
      <right style="medium">
        <color rgb="FF00B092"/>
      </right>
      <top style="medium">
        <color rgb="FF00B092"/>
      </top>
      <bottom/>
      <diagonal/>
    </border>
    <border>
      <left/>
      <right style="medium">
        <color rgb="FF00B092"/>
      </right>
      <top/>
      <bottom style="medium">
        <color rgb="FF00B092"/>
      </bottom>
      <diagonal/>
    </border>
    <border>
      <left style="medium">
        <color rgb="FF00B092"/>
      </left>
      <right style="medium">
        <color rgb="FF00B092"/>
      </right>
      <top style="medium">
        <color indexed="64"/>
      </top>
      <bottom/>
      <diagonal/>
    </border>
    <border>
      <left style="medium">
        <color rgb="FF00B092"/>
      </left>
      <right style="medium">
        <color rgb="FF00B092"/>
      </right>
      <top/>
      <bottom style="medium">
        <color indexed="64"/>
      </bottom>
      <diagonal/>
    </border>
    <border>
      <left style="medium">
        <color rgb="FF00B092"/>
      </left>
      <right/>
      <top style="medium">
        <color rgb="FF00B092"/>
      </top>
      <bottom style="medium">
        <color rgb="FF00B092"/>
      </bottom>
      <diagonal/>
    </border>
    <border>
      <left/>
      <right/>
      <top style="medium">
        <color rgb="FF00B092"/>
      </top>
      <bottom style="medium">
        <color rgb="FF00B092"/>
      </bottom>
      <diagonal/>
    </border>
    <border>
      <left/>
      <right style="medium">
        <color rgb="FF00B092"/>
      </right>
      <top style="medium">
        <color rgb="FF00B092"/>
      </top>
      <bottom style="medium">
        <color rgb="FF00B09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8" fillId="2" borderId="0" applyNumberFormat="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1" fillId="0" borderId="0"/>
    <xf numFmtId="9" fontId="8" fillId="0" borderId="0" applyFont="0" applyFill="0" applyBorder="0" applyAlignment="0" applyProtection="0"/>
    <xf numFmtId="0" fontId="47" fillId="0" borderId="0" applyNumberFormat="0" applyFill="0" applyBorder="0" applyAlignment="0" applyProtection="0"/>
    <xf numFmtId="0" fontId="48" fillId="0" borderId="72" applyNumberFormat="0" applyFill="0" applyAlignment="0" applyProtection="0"/>
    <xf numFmtId="0" fontId="49" fillId="0" borderId="73" applyNumberFormat="0" applyFill="0" applyAlignment="0" applyProtection="0"/>
    <xf numFmtId="0" fontId="50" fillId="0" borderId="74" applyNumberFormat="0" applyFill="0" applyAlignment="0" applyProtection="0"/>
    <xf numFmtId="0" fontId="50" fillId="0" borderId="0" applyNumberFormat="0" applyFill="0" applyBorder="0" applyAlignment="0" applyProtection="0"/>
    <xf numFmtId="0" fontId="51"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4" fillId="15" borderId="75" applyNumberFormat="0" applyAlignment="0" applyProtection="0"/>
    <xf numFmtId="0" fontId="55" fillId="16" borderId="76" applyNumberFormat="0" applyAlignment="0" applyProtection="0"/>
    <xf numFmtId="0" fontId="56" fillId="16" borderId="75" applyNumberFormat="0" applyAlignment="0" applyProtection="0"/>
    <xf numFmtId="0" fontId="57" fillId="0" borderId="77" applyNumberFormat="0" applyFill="0" applyAlignment="0" applyProtection="0"/>
    <xf numFmtId="0" fontId="58" fillId="17" borderId="78" applyNumberFormat="0" applyAlignment="0" applyProtection="0"/>
    <xf numFmtId="0" fontId="44" fillId="0" borderId="0" applyNumberFormat="0" applyFill="0" applyBorder="0" applyAlignment="0" applyProtection="0"/>
    <xf numFmtId="0" fontId="8" fillId="18" borderId="79" applyNumberFormat="0" applyFont="0" applyAlignment="0" applyProtection="0"/>
    <xf numFmtId="0" fontId="59" fillId="0" borderId="0" applyNumberFormat="0" applyFill="0" applyBorder="0" applyAlignment="0" applyProtection="0"/>
    <xf numFmtId="0" fontId="10" fillId="0" borderId="80" applyNumberFormat="0" applyFill="0" applyAlignment="0" applyProtection="0"/>
    <xf numFmtId="0" fontId="60" fillId="19" borderId="0" applyNumberFormat="0" applyBorder="0" applyAlignment="0" applyProtection="0"/>
    <xf numFmtId="0" fontId="8"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60" fillId="41" borderId="0" applyNumberFormat="0" applyBorder="0" applyAlignment="0" applyProtection="0"/>
  </cellStyleXfs>
  <cellXfs count="393">
    <xf numFmtId="0" fontId="0" fillId="0" borderId="0" xfId="0"/>
    <xf numFmtId="0" fontId="0" fillId="3" borderId="0" xfId="0" applyFill="1"/>
    <xf numFmtId="0" fontId="11" fillId="4" borderId="1" xfId="0" applyFont="1" applyFill="1" applyBorder="1"/>
    <xf numFmtId="9" fontId="11" fillId="4" borderId="2" xfId="0" applyNumberFormat="1" applyFont="1" applyFill="1" applyBorder="1" applyAlignment="1">
      <alignment horizontal="right"/>
    </xf>
    <xf numFmtId="9" fontId="11" fillId="4" borderId="3" xfId="0" applyNumberFormat="1" applyFont="1" applyFill="1" applyBorder="1" applyAlignment="1">
      <alignment horizontal="right"/>
    </xf>
    <xf numFmtId="0" fontId="11" fillId="4" borderId="4" xfId="0" applyFont="1" applyFill="1" applyBorder="1"/>
    <xf numFmtId="9" fontId="11" fillId="4" borderId="0" xfId="0" applyNumberFormat="1" applyFont="1" applyFill="1" applyBorder="1" applyAlignment="1">
      <alignment horizontal="right"/>
    </xf>
    <xf numFmtId="9" fontId="11" fillId="4" borderId="5" xfId="0" applyNumberFormat="1" applyFont="1" applyFill="1" applyBorder="1" applyAlignment="1">
      <alignment horizontal="right"/>
    </xf>
    <xf numFmtId="9" fontId="11" fillId="4" borderId="6" xfId="0" applyNumberFormat="1" applyFont="1" applyFill="1" applyBorder="1" applyAlignment="1">
      <alignment horizontal="right"/>
    </xf>
    <xf numFmtId="0" fontId="11" fillId="4" borderId="1" xfId="0" applyFont="1" applyFill="1" applyBorder="1" applyAlignment="1">
      <alignment horizontal="center"/>
    </xf>
    <xf numFmtId="0" fontId="11" fillId="4" borderId="7" xfId="0" applyFont="1" applyFill="1" applyBorder="1" applyAlignment="1">
      <alignment horizontal="center"/>
    </xf>
    <xf numFmtId="9" fontId="11" fillId="4" borderId="8" xfId="0" applyNumberFormat="1" applyFont="1" applyFill="1" applyBorder="1" applyAlignment="1">
      <alignment horizontal="right"/>
    </xf>
    <xf numFmtId="165" fontId="8" fillId="0" borderId="0" xfId="5" applyNumberFormat="1" applyFont="1" applyBorder="1"/>
    <xf numFmtId="0" fontId="11" fillId="4" borderId="9" xfId="0" applyFont="1" applyFill="1" applyBorder="1" applyAlignment="1">
      <alignment horizontal="center"/>
    </xf>
    <xf numFmtId="9" fontId="11" fillId="4" borderId="10" xfId="0" applyNumberFormat="1" applyFont="1" applyFill="1" applyBorder="1" applyAlignment="1">
      <alignment horizontal="right"/>
    </xf>
    <xf numFmtId="9" fontId="11" fillId="4" borderId="11" xfId="0" applyNumberFormat="1" applyFont="1" applyFill="1" applyBorder="1" applyAlignment="1">
      <alignment horizontal="right"/>
    </xf>
    <xf numFmtId="9" fontId="11" fillId="4" borderId="12" xfId="0" applyNumberFormat="1" applyFont="1" applyFill="1" applyBorder="1" applyAlignment="1">
      <alignment horizontal="right"/>
    </xf>
    <xf numFmtId="0" fontId="11" fillId="4" borderId="13" xfId="0" applyFont="1" applyFill="1" applyBorder="1" applyAlignment="1">
      <alignment horizontal="center"/>
    </xf>
    <xf numFmtId="0" fontId="11" fillId="4" borderId="14" xfId="0" applyFont="1" applyFill="1" applyBorder="1" applyAlignment="1">
      <alignment horizontal="center"/>
    </xf>
    <xf numFmtId="0" fontId="0" fillId="5" borderId="0" xfId="0" applyFill="1"/>
    <xf numFmtId="0" fontId="0" fillId="5" borderId="0" xfId="0" applyFill="1" applyBorder="1"/>
    <xf numFmtId="0" fontId="12" fillId="5" borderId="0" xfId="0" applyFont="1" applyFill="1" applyBorder="1" applyAlignment="1">
      <alignment vertical="center" wrapText="1"/>
    </xf>
    <xf numFmtId="0" fontId="11" fillId="4" borderId="7" xfId="0" applyFont="1" applyFill="1" applyBorder="1" applyAlignment="1">
      <alignment horizontal="left"/>
    </xf>
    <xf numFmtId="0" fontId="11" fillId="4" borderId="1" xfId="0" applyFont="1" applyFill="1" applyBorder="1" applyAlignment="1">
      <alignment horizontal="left"/>
    </xf>
    <xf numFmtId="0" fontId="11" fillId="4" borderId="7" xfId="0" applyFont="1" applyFill="1" applyBorder="1"/>
    <xf numFmtId="0" fontId="11" fillId="4" borderId="4" xfId="0" applyFont="1" applyFill="1" applyBorder="1" applyAlignment="1">
      <alignment horizontal="left"/>
    </xf>
    <xf numFmtId="0" fontId="0" fillId="0" borderId="0" xfId="0" applyBorder="1"/>
    <xf numFmtId="9" fontId="0" fillId="5" borderId="0" xfId="0" applyNumberFormat="1" applyFill="1"/>
    <xf numFmtId="0" fontId="0" fillId="5" borderId="0" xfId="0" applyFont="1" applyFill="1"/>
    <xf numFmtId="0" fontId="14" fillId="5" borderId="0" xfId="0" applyFont="1" applyFill="1"/>
    <xf numFmtId="0" fontId="15" fillId="6" borderId="16" xfId="0" applyFont="1" applyFill="1" applyBorder="1" applyAlignment="1">
      <alignment horizontal="center"/>
    </xf>
    <xf numFmtId="49" fontId="15" fillId="6" borderId="16" xfId="0" applyNumberFormat="1" applyFont="1" applyFill="1" applyBorder="1" applyAlignment="1">
      <alignment horizontal="center"/>
    </xf>
    <xf numFmtId="0" fontId="15" fillId="6" borderId="4" xfId="0" applyFont="1" applyFill="1" applyBorder="1" applyAlignment="1">
      <alignment horizontal="center"/>
    </xf>
    <xf numFmtId="0" fontId="15" fillId="6" borderId="16" xfId="0" applyFont="1" applyFill="1" applyBorder="1" applyAlignment="1">
      <alignment horizontal="left"/>
    </xf>
    <xf numFmtId="0" fontId="15" fillId="5" borderId="0" xfId="0" applyFont="1" applyFill="1"/>
    <xf numFmtId="0" fontId="15" fillId="6" borderId="17" xfId="0" applyFont="1" applyFill="1" applyBorder="1" applyAlignment="1">
      <alignment horizontal="left"/>
    </xf>
    <xf numFmtId="0" fontId="0" fillId="3" borderId="0" xfId="0" applyFont="1" applyFill="1"/>
    <xf numFmtId="0" fontId="16" fillId="5" borderId="18" xfId="0" applyFont="1" applyFill="1" applyBorder="1" applyAlignment="1">
      <alignment vertical="center" textRotation="90"/>
    </xf>
    <xf numFmtId="0" fontId="0" fillId="5" borderId="0" xfId="0" applyNumberFormat="1" applyFill="1"/>
    <xf numFmtId="0" fontId="17" fillId="5" borderId="0" xfId="0" applyFont="1" applyFill="1"/>
    <xf numFmtId="0" fontId="18" fillId="5" borderId="0" xfId="0" applyFont="1" applyFill="1"/>
    <xf numFmtId="0" fontId="19" fillId="0" borderId="0" xfId="0" applyFont="1" applyBorder="1"/>
    <xf numFmtId="9" fontId="0" fillId="0" borderId="0" xfId="0" applyNumberFormat="1" applyBorder="1"/>
    <xf numFmtId="0" fontId="0" fillId="3" borderId="0" xfId="0" applyFill="1" applyAlignment="1">
      <alignment horizontal="right" vertical="center"/>
    </xf>
    <xf numFmtId="0" fontId="21" fillId="5" borderId="0" xfId="3" applyFont="1" applyFill="1"/>
    <xf numFmtId="0" fontId="22" fillId="0" borderId="0" xfId="0" applyFont="1"/>
    <xf numFmtId="0" fontId="18" fillId="0" borderId="0" xfId="0" applyFont="1"/>
    <xf numFmtId="0" fontId="2" fillId="0" borderId="0" xfId="4" applyFont="1"/>
    <xf numFmtId="0" fontId="3" fillId="0" borderId="0" xfId="4" applyFont="1"/>
    <xf numFmtId="0" fontId="15" fillId="5" borderId="0" xfId="0" applyFont="1" applyFill="1" applyAlignment="1">
      <alignment wrapText="1"/>
    </xf>
    <xf numFmtId="0" fontId="23" fillId="5" borderId="0" xfId="0" applyFont="1" applyFill="1"/>
    <xf numFmtId="0" fontId="4" fillId="0" borderId="0" xfId="4" applyFont="1"/>
    <xf numFmtId="0" fontId="24" fillId="0" borderId="0" xfId="0" applyFont="1"/>
    <xf numFmtId="0" fontId="15" fillId="0" borderId="0" xfId="0" applyFont="1"/>
    <xf numFmtId="0" fontId="25" fillId="0" borderId="0" xfId="3" applyFont="1"/>
    <xf numFmtId="0" fontId="0" fillId="5" borderId="0" xfId="0" quotePrefix="1" applyFill="1"/>
    <xf numFmtId="0" fontId="20" fillId="6" borderId="19" xfId="0" applyFont="1" applyFill="1" applyBorder="1" applyAlignment="1">
      <alignment horizontal="center" textRotation="90"/>
    </xf>
    <xf numFmtId="0" fontId="26" fillId="0" borderId="0" xfId="0" applyFont="1"/>
    <xf numFmtId="0" fontId="16" fillId="5" borderId="0" xfId="0" applyFont="1" applyFill="1" applyBorder="1" applyAlignment="1">
      <alignment vertical="center" textRotation="90"/>
    </xf>
    <xf numFmtId="0" fontId="27" fillId="5" borderId="0" xfId="0" applyFont="1" applyFill="1" applyAlignment="1">
      <alignment wrapText="1"/>
    </xf>
    <xf numFmtId="9" fontId="0" fillId="0" borderId="0" xfId="0" applyNumberFormat="1" applyAlignment="1">
      <alignment horizontal="center"/>
    </xf>
    <xf numFmtId="0" fontId="27" fillId="5" borderId="0" xfId="0" applyFont="1" applyFill="1" applyAlignment="1">
      <alignment wrapText="1"/>
    </xf>
    <xf numFmtId="49" fontId="15" fillId="6" borderId="17" xfId="0" applyNumberFormat="1" applyFont="1" applyFill="1" applyBorder="1" applyAlignment="1">
      <alignment horizontal="center"/>
    </xf>
    <xf numFmtId="0" fontId="20" fillId="6" borderId="20" xfId="0" applyFont="1" applyFill="1" applyBorder="1" applyAlignment="1">
      <alignment horizontal="center" textRotation="90"/>
    </xf>
    <xf numFmtId="0" fontId="27" fillId="5" borderId="0" xfId="0" applyFont="1" applyFill="1" applyAlignment="1">
      <alignment wrapText="1"/>
    </xf>
    <xf numFmtId="0" fontId="15" fillId="6" borderId="17" xfId="0" applyFont="1" applyFill="1" applyBorder="1" applyAlignment="1">
      <alignment horizontal="center"/>
    </xf>
    <xf numFmtId="0" fontId="20" fillId="6" borderId="21" xfId="0" applyFont="1" applyFill="1" applyBorder="1" applyAlignment="1">
      <alignment horizontal="center" textRotation="90"/>
    </xf>
    <xf numFmtId="0" fontId="20" fillId="6" borderId="22" xfId="0" applyFont="1" applyFill="1" applyBorder="1" applyAlignment="1">
      <alignment horizontal="center" textRotation="90" wrapText="1"/>
    </xf>
    <xf numFmtId="0" fontId="20" fillId="6" borderId="23" xfId="0" applyFont="1" applyFill="1" applyBorder="1" applyAlignment="1">
      <alignment horizontal="center" textRotation="90"/>
    </xf>
    <xf numFmtId="0" fontId="15" fillId="6" borderId="24" xfId="0" applyFont="1" applyFill="1" applyBorder="1" applyAlignment="1">
      <alignment horizontal="center"/>
    </xf>
    <xf numFmtId="0" fontId="15" fillId="6" borderId="13" xfId="0" applyFont="1" applyFill="1" applyBorder="1" applyAlignment="1">
      <alignment horizontal="center"/>
    </xf>
    <xf numFmtId="0" fontId="15" fillId="6" borderId="25" xfId="0" applyFont="1" applyFill="1" applyBorder="1" applyAlignment="1">
      <alignment horizontal="center"/>
    </xf>
    <xf numFmtId="0" fontId="15" fillId="6" borderId="25" xfId="0" applyFont="1" applyFill="1" applyBorder="1" applyAlignment="1">
      <alignment horizontal="center" wrapText="1"/>
    </xf>
    <xf numFmtId="0" fontId="15" fillId="6" borderId="25" xfId="0" applyFont="1" applyFill="1" applyBorder="1" applyAlignment="1">
      <alignment horizontal="center"/>
    </xf>
    <xf numFmtId="0" fontId="15" fillId="6" borderId="16" xfId="0" applyFont="1" applyFill="1" applyBorder="1"/>
    <xf numFmtId="0" fontId="15" fillId="6" borderId="17" xfId="0" applyFont="1" applyFill="1" applyBorder="1"/>
    <xf numFmtId="164" fontId="20" fillId="6" borderId="26" xfId="2" applyNumberFormat="1" applyFont="1" applyFill="1" applyBorder="1" applyAlignment="1">
      <alignment horizontal="center" textRotation="90" wrapText="1"/>
    </xf>
    <xf numFmtId="164" fontId="20" fillId="6" borderId="27" xfId="2" applyNumberFormat="1" applyFont="1" applyFill="1" applyBorder="1" applyAlignment="1">
      <alignment horizontal="center" textRotation="90"/>
    </xf>
    <xf numFmtId="0" fontId="28" fillId="5" borderId="0" xfId="0" applyFont="1" applyFill="1"/>
    <xf numFmtId="0" fontId="20" fillId="6" borderId="22" xfId="0" applyFont="1" applyFill="1" applyBorder="1" applyAlignment="1">
      <alignment horizontal="center" textRotation="90" wrapText="1"/>
    </xf>
    <xf numFmtId="164" fontId="20" fillId="6" borderId="27" xfId="2" applyNumberFormat="1" applyFont="1" applyFill="1" applyBorder="1" applyAlignment="1">
      <alignment horizontal="center" textRotation="90" wrapText="1"/>
    </xf>
    <xf numFmtId="0" fontId="20" fillId="6" borderId="19" xfId="0" applyFont="1" applyFill="1" applyBorder="1" applyAlignment="1">
      <alignment horizontal="center" textRotation="90" wrapText="1"/>
    </xf>
    <xf numFmtId="0" fontId="27" fillId="5" borderId="0" xfId="0" applyFont="1" applyFill="1" applyAlignment="1">
      <alignment wrapText="1"/>
    </xf>
    <xf numFmtId="0" fontId="0" fillId="5" borderId="0" xfId="0" applyFill="1"/>
    <xf numFmtId="0" fontId="0" fillId="5" borderId="0" xfId="0" applyFill="1"/>
    <xf numFmtId="0" fontId="0" fillId="5" borderId="0" xfId="0" quotePrefix="1" applyFill="1" applyAlignment="1">
      <alignment wrapText="1"/>
    </xf>
    <xf numFmtId="0" fontId="0" fillId="5" borderId="0" xfId="0" applyFill="1"/>
    <xf numFmtId="0" fontId="25" fillId="0" borderId="0" xfId="3" quotePrefix="1" applyFont="1"/>
    <xf numFmtId="0" fontId="0" fillId="5" borderId="0" xfId="0" applyFill="1"/>
    <xf numFmtId="0" fontId="0" fillId="5" borderId="0" xfId="0" applyFill="1"/>
    <xf numFmtId="0" fontId="27" fillId="5" borderId="0" xfId="0" applyFont="1" applyFill="1"/>
    <xf numFmtId="0" fontId="0" fillId="0" borderId="0" xfId="0"/>
    <xf numFmtId="0" fontId="0" fillId="0" borderId="0" xfId="0" applyBorder="1"/>
    <xf numFmtId="0" fontId="27" fillId="5" borderId="0" xfId="0" applyFont="1" applyFill="1" applyAlignment="1">
      <alignment wrapText="1"/>
    </xf>
    <xf numFmtId="0" fontId="22" fillId="5" borderId="0" xfId="0" applyFont="1" applyFill="1" applyBorder="1"/>
    <xf numFmtId="0" fontId="11" fillId="4" borderId="31" xfId="0" applyFont="1" applyFill="1" applyBorder="1" applyAlignment="1">
      <alignment horizontal="left"/>
    </xf>
    <xf numFmtId="0" fontId="6" fillId="5" borderId="0" xfId="0" applyFont="1" applyFill="1"/>
    <xf numFmtId="0" fontId="1" fillId="5" borderId="0" xfId="0" applyFont="1" applyFill="1" applyBorder="1" applyAlignment="1">
      <alignment textRotation="90" wrapText="1"/>
    </xf>
    <xf numFmtId="0" fontId="0" fillId="5" borderId="0" xfId="0" applyFill="1"/>
    <xf numFmtId="0" fontId="0" fillId="5" borderId="0" xfId="0" applyFill="1"/>
    <xf numFmtId="0" fontId="0" fillId="0" borderId="0" xfId="0" applyAlignment="1">
      <alignment wrapText="1"/>
    </xf>
    <xf numFmtId="0" fontId="29" fillId="0" borderId="0" xfId="0" applyFont="1"/>
    <xf numFmtId="0" fontId="30" fillId="0" borderId="0" xfId="0" applyFont="1"/>
    <xf numFmtId="0" fontId="31" fillId="0" borderId="0" xfId="0" applyFont="1" applyBorder="1" applyAlignment="1">
      <alignment vertical="top" wrapText="1"/>
    </xf>
    <xf numFmtId="0" fontId="15" fillId="0" borderId="0" xfId="0" applyFont="1" applyBorder="1"/>
    <xf numFmtId="0" fontId="12" fillId="0" borderId="53" xfId="0" applyFont="1" applyBorder="1" applyAlignment="1">
      <alignment vertical="center" wrapText="1"/>
    </xf>
    <xf numFmtId="0" fontId="12" fillId="0" borderId="54" xfId="0" applyFont="1" applyBorder="1" applyAlignment="1">
      <alignment vertical="center" wrapText="1"/>
    </xf>
    <xf numFmtId="0" fontId="12" fillId="0" borderId="55" xfId="0" applyFont="1" applyBorder="1" applyAlignment="1">
      <alignment vertical="center" wrapText="1"/>
    </xf>
    <xf numFmtId="0" fontId="12" fillId="0" borderId="0" xfId="0" applyFont="1"/>
    <xf numFmtId="0" fontId="12" fillId="0" borderId="0" xfId="0" applyFont="1" applyAlignment="1">
      <alignment vertical="center"/>
    </xf>
    <xf numFmtId="0" fontId="12" fillId="0" borderId="56" xfId="0" applyFont="1" applyBorder="1" applyAlignment="1">
      <alignment vertical="center"/>
    </xf>
    <xf numFmtId="0" fontId="15" fillId="0" borderId="0" xfId="0" applyFont="1" applyAlignment="1">
      <alignment vertical="center" wrapText="1"/>
    </xf>
    <xf numFmtId="0" fontId="15" fillId="0" borderId="56" xfId="0" applyFont="1" applyBorder="1" applyAlignment="1">
      <alignment vertical="center" wrapText="1"/>
    </xf>
    <xf numFmtId="0" fontId="15" fillId="2" borderId="0" xfId="1" applyFont="1" applyAlignment="1">
      <alignment vertical="center" wrapText="1"/>
    </xf>
    <xf numFmtId="0" fontId="15" fillId="2" borderId="56" xfId="1" applyFont="1" applyBorder="1" applyAlignment="1">
      <alignment vertical="center" wrapText="1"/>
    </xf>
    <xf numFmtId="0" fontId="15" fillId="6" borderId="56" xfId="1" applyFont="1" applyFill="1" applyBorder="1" applyAlignment="1">
      <alignment vertical="center" wrapText="1"/>
    </xf>
    <xf numFmtId="0" fontId="31" fillId="0" borderId="0" xfId="0" applyFont="1"/>
    <xf numFmtId="0" fontId="15" fillId="6" borderId="25" xfId="0" applyFont="1" applyFill="1" applyBorder="1"/>
    <xf numFmtId="0" fontId="15" fillId="6" borderId="13" xfId="0" applyFont="1" applyFill="1" applyBorder="1"/>
    <xf numFmtId="0" fontId="15" fillId="6" borderId="4" xfId="0" applyFont="1" applyFill="1" applyBorder="1"/>
    <xf numFmtId="0" fontId="0" fillId="0" borderId="0" xfId="0" applyFont="1" applyBorder="1"/>
    <xf numFmtId="0" fontId="11" fillId="4" borderId="4" xfId="0" applyFont="1" applyFill="1" applyBorder="1" applyAlignment="1">
      <alignment horizontal="center"/>
    </xf>
    <xf numFmtId="0" fontId="12" fillId="0" borderId="53" xfId="0" applyFont="1" applyBorder="1" applyAlignment="1">
      <alignment horizontal="center" vertical="center" wrapText="1"/>
    </xf>
    <xf numFmtId="9" fontId="11" fillId="4" borderId="32" xfId="0" applyNumberFormat="1" applyFont="1" applyFill="1" applyBorder="1" applyAlignment="1">
      <alignment horizontal="right"/>
    </xf>
    <xf numFmtId="9" fontId="11" fillId="4" borderId="28" xfId="0" applyNumberFormat="1" applyFont="1" applyFill="1" applyBorder="1" applyAlignment="1">
      <alignment horizontal="right"/>
    </xf>
    <xf numFmtId="0" fontId="0" fillId="0" borderId="0" xfId="0" applyAlignment="1">
      <alignment horizontal="center"/>
    </xf>
    <xf numFmtId="0" fontId="0" fillId="5" borderId="0" xfId="0" quotePrefix="1" applyFill="1" applyAlignment="1">
      <alignment horizontal="left" wrapText="1"/>
    </xf>
    <xf numFmtId="49" fontId="15" fillId="6" borderId="4" xfId="0" applyNumberFormat="1" applyFont="1" applyFill="1" applyBorder="1" applyAlignment="1">
      <alignment horizontal="center"/>
    </xf>
    <xf numFmtId="164" fontId="20" fillId="6" borderId="21" xfId="2" applyNumberFormat="1" applyFont="1" applyFill="1" applyBorder="1" applyAlignment="1">
      <alignment horizontal="center" textRotation="90"/>
    </xf>
    <xf numFmtId="0" fontId="20" fillId="6" borderId="26" xfId="0" applyFont="1" applyFill="1" applyBorder="1" applyAlignment="1">
      <alignment horizontal="center" textRotation="90" wrapText="1"/>
    </xf>
    <xf numFmtId="9" fontId="8" fillId="0" borderId="0" xfId="5" applyFont="1" applyAlignment="1">
      <alignment horizontal="center"/>
    </xf>
    <xf numFmtId="166" fontId="8" fillId="0" borderId="0" xfId="5" applyNumberFormat="1" applyFont="1" applyAlignment="1">
      <alignment horizontal="center"/>
    </xf>
    <xf numFmtId="9" fontId="11" fillId="4" borderId="14" xfId="0" applyNumberFormat="1" applyFont="1" applyFill="1" applyBorder="1" applyAlignment="1">
      <alignment horizontal="right"/>
    </xf>
    <xf numFmtId="0" fontId="22" fillId="5" borderId="0" xfId="0" applyFont="1" applyFill="1"/>
    <xf numFmtId="0" fontId="32" fillId="5" borderId="0" xfId="0" applyFont="1" applyFill="1" applyAlignment="1">
      <alignment wrapText="1"/>
    </xf>
    <xf numFmtId="0" fontId="0" fillId="5" borderId="0" xfId="0" quotePrefix="1" applyFont="1" applyFill="1" applyAlignment="1">
      <alignment wrapText="1"/>
    </xf>
    <xf numFmtId="0" fontId="0" fillId="5" borderId="0" xfId="0" quotePrefix="1" applyFont="1" applyFill="1"/>
    <xf numFmtId="0" fontId="4" fillId="5" borderId="0" xfId="0" applyFont="1" applyFill="1"/>
    <xf numFmtId="9" fontId="11" fillId="4" borderId="9" xfId="0" applyNumberFormat="1" applyFont="1" applyFill="1" applyBorder="1" applyAlignment="1">
      <alignment horizontal="right"/>
    </xf>
    <xf numFmtId="0" fontId="33" fillId="5" borderId="0" xfId="0" applyFont="1" applyFill="1"/>
    <xf numFmtId="0" fontId="12" fillId="0" borderId="0" xfId="0" applyFont="1" applyBorder="1" applyAlignment="1">
      <alignment horizontal="center" vertical="center" wrapText="1"/>
    </xf>
    <xf numFmtId="0" fontId="12" fillId="0" borderId="57" xfId="0" applyFont="1" applyBorder="1" applyAlignment="1">
      <alignment horizontal="center" vertical="center" wrapText="1"/>
    </xf>
    <xf numFmtId="0" fontId="34" fillId="0" borderId="57" xfId="0" applyFont="1" applyBorder="1" applyAlignment="1">
      <alignment horizontal="center"/>
    </xf>
    <xf numFmtId="0" fontId="34" fillId="0" borderId="0" xfId="0" applyFont="1" applyBorder="1" applyAlignment="1">
      <alignment horizontal="center"/>
    </xf>
    <xf numFmtId="0" fontId="34" fillId="3" borderId="57" xfId="0" applyFont="1" applyFill="1" applyBorder="1" applyAlignment="1">
      <alignment horizontal="center"/>
    </xf>
    <xf numFmtId="0" fontId="34" fillId="3" borderId="0" xfId="0" applyFont="1" applyFill="1" applyBorder="1" applyAlignment="1">
      <alignment horizontal="center"/>
    </xf>
    <xf numFmtId="0" fontId="34" fillId="0" borderId="55" xfId="0" applyFont="1" applyBorder="1" applyAlignment="1">
      <alignment horizontal="center"/>
    </xf>
    <xf numFmtId="0" fontId="34" fillId="3" borderId="55" xfId="0" applyFont="1" applyFill="1" applyBorder="1" applyAlignment="1">
      <alignment horizontal="center"/>
    </xf>
    <xf numFmtId="0" fontId="20" fillId="6" borderId="20" xfId="0" applyFont="1" applyFill="1" applyBorder="1" applyAlignment="1">
      <alignment horizontal="center" textRotation="90" wrapText="1"/>
    </xf>
    <xf numFmtId="0" fontId="35" fillId="5" borderId="0" xfId="0" applyFont="1" applyFill="1" applyBorder="1" applyAlignment="1">
      <alignment textRotation="90" wrapText="1"/>
    </xf>
    <xf numFmtId="0" fontId="36" fillId="5" borderId="0" xfId="0" applyFont="1" applyFill="1" applyAlignment="1">
      <alignment horizontal="center"/>
    </xf>
    <xf numFmtId="0" fontId="0" fillId="5" borderId="0" xfId="0" quotePrefix="1" applyFill="1" applyAlignment="1">
      <alignment horizontal="left" wrapText="1"/>
    </xf>
    <xf numFmtId="0" fontId="36" fillId="5" borderId="0" xfId="0" applyFont="1" applyFill="1"/>
    <xf numFmtId="0" fontId="36" fillId="5" borderId="0" xfId="0" applyFont="1" applyFill="1" applyBorder="1"/>
    <xf numFmtId="0" fontId="20" fillId="6" borderId="21" xfId="0" applyFont="1" applyFill="1" applyBorder="1" applyAlignment="1">
      <alignment horizontal="center" textRotation="90" wrapText="1"/>
    </xf>
    <xf numFmtId="0" fontId="37" fillId="5" borderId="0" xfId="0" applyFont="1" applyFill="1"/>
    <xf numFmtId="0" fontId="38" fillId="5" borderId="0" xfId="0" applyFont="1" applyFill="1"/>
    <xf numFmtId="9" fontId="36" fillId="5" borderId="0" xfId="0" applyNumberFormat="1" applyFont="1" applyFill="1"/>
    <xf numFmtId="9" fontId="36" fillId="5" borderId="0" xfId="5" applyFont="1" applyFill="1"/>
    <xf numFmtId="0" fontId="10" fillId="5" borderId="0" xfId="0" applyFont="1" applyFill="1"/>
    <xf numFmtId="9" fontId="8" fillId="0" borderId="0" xfId="5" applyFont="1" applyBorder="1"/>
    <xf numFmtId="0" fontId="34" fillId="6" borderId="57" xfId="0" applyFont="1" applyFill="1" applyBorder="1" applyAlignment="1">
      <alignment horizontal="center"/>
    </xf>
    <xf numFmtId="0" fontId="34" fillId="6" borderId="55" xfId="0" applyFont="1" applyFill="1" applyBorder="1" applyAlignment="1">
      <alignment horizontal="center"/>
    </xf>
    <xf numFmtId="0" fontId="34" fillId="6" borderId="0" xfId="0" applyFont="1" applyFill="1" applyBorder="1" applyAlignment="1">
      <alignment horizontal="center"/>
    </xf>
    <xf numFmtId="0" fontId="15" fillId="7" borderId="0" xfId="1" applyFont="1" applyFill="1" applyAlignment="1">
      <alignment vertical="center" wrapText="1"/>
    </xf>
    <xf numFmtId="0" fontId="15" fillId="7" borderId="56" xfId="1" applyFont="1" applyFill="1" applyBorder="1" applyAlignment="1">
      <alignment vertical="center" wrapText="1"/>
    </xf>
    <xf numFmtId="0" fontId="34" fillId="7" borderId="57" xfId="0" applyFont="1" applyFill="1" applyBorder="1" applyAlignment="1">
      <alignment horizontal="center"/>
    </xf>
    <xf numFmtId="0" fontId="34" fillId="7" borderId="55" xfId="0" applyFont="1" applyFill="1" applyBorder="1" applyAlignment="1">
      <alignment horizontal="center"/>
    </xf>
    <xf numFmtId="0" fontId="34" fillId="7" borderId="0" xfId="0" applyFont="1" applyFill="1" applyBorder="1" applyAlignment="1">
      <alignment horizontal="center"/>
    </xf>
    <xf numFmtId="9" fontId="0" fillId="0" borderId="0" xfId="5" applyFont="1"/>
    <xf numFmtId="165" fontId="0" fillId="0" borderId="0" xfId="5" applyNumberFormat="1" applyFont="1"/>
    <xf numFmtId="0" fontId="15" fillId="6" borderId="4" xfId="0" applyNumberFormat="1" applyFont="1" applyFill="1" applyBorder="1" applyAlignment="1">
      <alignment horizontal="center"/>
    </xf>
    <xf numFmtId="165" fontId="8" fillId="0" borderId="0" xfId="5" applyNumberFormat="1" applyFont="1" applyAlignment="1">
      <alignment horizontal="center"/>
    </xf>
    <xf numFmtId="164" fontId="0" fillId="0" borderId="0" xfId="2" applyNumberFormat="1" applyFont="1"/>
    <xf numFmtId="9" fontId="0" fillId="0" borderId="0" xfId="5" applyFont="1" applyBorder="1"/>
    <xf numFmtId="165" fontId="0" fillId="0" borderId="0" xfId="5" applyNumberFormat="1" applyFont="1" applyBorder="1"/>
    <xf numFmtId="164" fontId="0" fillId="0" borderId="0" xfId="2" applyNumberFormat="1" applyFont="1" applyBorder="1"/>
    <xf numFmtId="0" fontId="44" fillId="5" borderId="0" xfId="0" applyFont="1" applyFill="1"/>
    <xf numFmtId="0" fontId="0" fillId="5" borderId="0" xfId="0" quotePrefix="1" applyFill="1" applyAlignment="1">
      <alignment horizontal="left" wrapText="1"/>
    </xf>
    <xf numFmtId="0" fontId="27" fillId="5" borderId="0" xfId="0" applyFont="1" applyFill="1" applyAlignment="1">
      <alignment wrapText="1"/>
    </xf>
    <xf numFmtId="49" fontId="15" fillId="6" borderId="15" xfId="0" applyNumberFormat="1" applyFont="1" applyFill="1" applyBorder="1" applyAlignment="1">
      <alignment horizontal="center"/>
    </xf>
    <xf numFmtId="0" fontId="11" fillId="4" borderId="29" xfId="0" applyFont="1" applyFill="1" applyBorder="1" applyAlignment="1">
      <alignment horizontal="center"/>
    </xf>
    <xf numFmtId="49" fontId="15" fillId="6" borderId="46" xfId="0" applyNumberFormat="1" applyFont="1" applyFill="1" applyBorder="1" applyAlignment="1">
      <alignment horizontal="center"/>
    </xf>
    <xf numFmtId="49" fontId="15" fillId="6" borderId="30" xfId="0" applyNumberFormat="1" applyFont="1" applyFill="1" applyBorder="1" applyAlignment="1">
      <alignment horizontal="center"/>
    </xf>
    <xf numFmtId="0" fontId="11" fillId="4" borderId="31" xfId="0" applyFont="1" applyFill="1" applyBorder="1" applyAlignment="1">
      <alignment horizontal="center"/>
    </xf>
    <xf numFmtId="0" fontId="9" fillId="0" borderId="0" xfId="3"/>
    <xf numFmtId="0" fontId="22" fillId="0" borderId="55" xfId="0" applyFont="1" applyBorder="1" applyAlignment="1">
      <alignment horizontal="center"/>
    </xf>
    <xf numFmtId="0" fontId="22" fillId="3" borderId="55" xfId="0" applyFont="1" applyFill="1" applyBorder="1" applyAlignment="1">
      <alignment horizontal="center"/>
    </xf>
    <xf numFmtId="0" fontId="22" fillId="6" borderId="55" xfId="0" applyFont="1" applyFill="1" applyBorder="1" applyAlignment="1">
      <alignment horizontal="center"/>
    </xf>
    <xf numFmtId="0" fontId="22" fillId="7" borderId="55" xfId="0" applyFont="1" applyFill="1" applyBorder="1" applyAlignment="1">
      <alignment horizontal="center"/>
    </xf>
    <xf numFmtId="0" fontId="15" fillId="0" borderId="55" xfId="0" applyFont="1" applyBorder="1" applyAlignment="1">
      <alignment horizontal="center"/>
    </xf>
    <xf numFmtId="0" fontId="15" fillId="6" borderId="0" xfId="1" applyFont="1" applyFill="1" applyAlignment="1">
      <alignment vertical="center" wrapText="1"/>
    </xf>
    <xf numFmtId="0" fontId="15" fillId="7" borderId="0" xfId="0" applyFont="1" applyFill="1" applyAlignment="1">
      <alignment vertical="center" wrapText="1"/>
    </xf>
    <xf numFmtId="0" fontId="15" fillId="7" borderId="56" xfId="0" applyFont="1" applyFill="1" applyBorder="1" applyAlignment="1">
      <alignment vertical="center" wrapText="1"/>
    </xf>
    <xf numFmtId="0" fontId="12" fillId="0" borderId="55" xfId="0" applyFont="1" applyBorder="1" applyAlignment="1">
      <alignment horizontal="center" vertical="center" wrapText="1"/>
    </xf>
    <xf numFmtId="0" fontId="20" fillId="6" borderId="23" xfId="0" applyFont="1" applyFill="1" applyBorder="1" applyAlignment="1">
      <alignment horizontal="center" textRotation="90" wrapText="1"/>
    </xf>
    <xf numFmtId="0" fontId="22" fillId="5" borderId="0" xfId="0" applyFont="1" applyFill="1" applyAlignment="1">
      <alignment wrapText="1"/>
    </xf>
    <xf numFmtId="0" fontId="15" fillId="6" borderId="4" xfId="0" applyFont="1" applyFill="1" applyBorder="1" applyAlignment="1">
      <alignment horizontal="left"/>
    </xf>
    <xf numFmtId="0" fontId="0" fillId="5" borderId="0" xfId="0" quotePrefix="1" applyFill="1" applyAlignment="1">
      <alignment wrapText="1"/>
    </xf>
    <xf numFmtId="0" fontId="15" fillId="6" borderId="0" xfId="0" applyFont="1" applyFill="1" applyAlignment="1">
      <alignment vertical="center" wrapText="1"/>
    </xf>
    <xf numFmtId="0" fontId="15" fillId="6" borderId="56" xfId="0" applyFont="1" applyFill="1" applyBorder="1" applyAlignment="1">
      <alignment vertical="center" wrapText="1"/>
    </xf>
    <xf numFmtId="0" fontId="15" fillId="6" borderId="0" xfId="1" applyFont="1" applyFill="1" applyBorder="1" applyAlignment="1">
      <alignment vertical="center" wrapText="1"/>
    </xf>
    <xf numFmtId="0" fontId="15" fillId="7" borderId="0" xfId="0" applyFont="1" applyFill="1" applyBorder="1" applyAlignment="1">
      <alignment vertical="center" wrapText="1"/>
    </xf>
    <xf numFmtId="0" fontId="15" fillId="7" borderId="0" xfId="0" applyFont="1" applyFill="1" applyAlignment="1">
      <alignment vertical="center"/>
    </xf>
    <xf numFmtId="0" fontId="15" fillId="7" borderId="56" xfId="0" applyFont="1" applyFill="1" applyBorder="1"/>
    <xf numFmtId="0" fontId="34" fillId="7" borderId="58" xfId="0" applyFont="1" applyFill="1" applyBorder="1" applyAlignment="1">
      <alignment horizontal="center"/>
    </xf>
    <xf numFmtId="0" fontId="34" fillId="7" borderId="59" xfId="0" applyFont="1" applyFill="1" applyBorder="1" applyAlignment="1">
      <alignment horizontal="center"/>
    </xf>
    <xf numFmtId="0" fontId="34" fillId="7" borderId="60" xfId="0" applyFont="1" applyFill="1" applyBorder="1" applyAlignment="1">
      <alignment horizontal="center"/>
    </xf>
    <xf numFmtId="0" fontId="22" fillId="7" borderId="59" xfId="0" applyFont="1" applyFill="1" applyBorder="1" applyAlignment="1">
      <alignment horizontal="center"/>
    </xf>
    <xf numFmtId="0" fontId="45" fillId="0" borderId="15" xfId="0" applyFont="1" applyFill="1" applyBorder="1" applyAlignment="1">
      <alignment horizontal="center" vertical="center"/>
    </xf>
    <xf numFmtId="0" fontId="0" fillId="5" borderId="0" xfId="0" quotePrefix="1" applyFill="1" applyAlignment="1">
      <alignment horizontal="left" wrapText="1"/>
    </xf>
    <xf numFmtId="166" fontId="0" fillId="0" borderId="0" xfId="0" applyNumberFormat="1"/>
    <xf numFmtId="0" fontId="15" fillId="6" borderId="17" xfId="0" applyNumberFormat="1" applyFont="1" applyFill="1" applyBorder="1" applyAlignment="1">
      <alignment horizontal="center"/>
    </xf>
    <xf numFmtId="0" fontId="0" fillId="5" borderId="0" xfId="0" quotePrefix="1" applyFill="1" applyAlignment="1">
      <alignment horizontal="left" wrapText="1"/>
    </xf>
    <xf numFmtId="0" fontId="0" fillId="0" borderId="0" xfId="0" applyFill="1" applyAlignment="1">
      <alignment horizontal="center"/>
    </xf>
    <xf numFmtId="0" fontId="0" fillId="0" borderId="0" xfId="0" applyFill="1"/>
    <xf numFmtId="9" fontId="38" fillId="5" borderId="0" xfId="0" applyNumberFormat="1" applyFont="1" applyFill="1"/>
    <xf numFmtId="0" fontId="38" fillId="5" borderId="0" xfId="0" applyFont="1" applyFill="1" applyAlignment="1">
      <alignment horizontal="right"/>
    </xf>
    <xf numFmtId="0" fontId="20" fillId="6" borderId="20" xfId="0" applyFont="1" applyFill="1" applyBorder="1" applyAlignment="1">
      <alignment horizontal="center" textRotation="90" wrapText="1"/>
    </xf>
    <xf numFmtId="0" fontId="0" fillId="5" borderId="0" xfId="0" quotePrefix="1" applyFill="1" applyAlignment="1">
      <alignment horizontal="left" wrapText="1"/>
    </xf>
    <xf numFmtId="9" fontId="0" fillId="5" borderId="0" xfId="0" applyNumberFormat="1" applyFont="1" applyFill="1"/>
    <xf numFmtId="0" fontId="0" fillId="5" borderId="0" xfId="0" applyNumberFormat="1" applyFont="1" applyFill="1"/>
    <xf numFmtId="0" fontId="15" fillId="6" borderId="24" xfId="0" applyFont="1" applyFill="1" applyBorder="1" applyAlignment="1">
      <alignment horizontal="left"/>
    </xf>
    <xf numFmtId="0" fontId="15" fillId="6" borderId="13" xfId="0" applyFont="1" applyFill="1" applyBorder="1" applyAlignment="1">
      <alignment horizontal="left"/>
    </xf>
    <xf numFmtId="0" fontId="0" fillId="0" borderId="0" xfId="0"/>
    <xf numFmtId="0" fontId="11" fillId="4" borderId="29" xfId="0" applyFont="1" applyFill="1" applyBorder="1" applyAlignment="1">
      <alignment horizontal="left"/>
    </xf>
    <xf numFmtId="0" fontId="39" fillId="0" borderId="0" xfId="0" applyFont="1" applyAlignment="1">
      <alignment horizontal="left" wrapText="1"/>
    </xf>
    <xf numFmtId="0" fontId="12" fillId="6" borderId="61" xfId="0" applyFont="1" applyFill="1" applyBorder="1" applyAlignment="1">
      <alignment horizontal="left" vertical="center" wrapText="1"/>
    </xf>
    <xf numFmtId="0" fontId="12" fillId="6" borderId="67" xfId="0" applyFont="1" applyFill="1" applyBorder="1" applyAlignment="1">
      <alignment horizontal="left" vertical="center" wrapText="1"/>
    </xf>
    <xf numFmtId="0" fontId="12" fillId="6" borderId="62" xfId="0" applyFont="1" applyFill="1" applyBorder="1" applyAlignment="1">
      <alignment horizontal="left" vertical="center" wrapText="1"/>
    </xf>
    <xf numFmtId="0" fontId="12" fillId="6" borderId="68" xfId="0" applyFont="1" applyFill="1" applyBorder="1" applyAlignment="1">
      <alignment horizontal="left" vertical="center" wrapText="1"/>
    </xf>
    <xf numFmtId="0" fontId="15" fillId="0" borderId="63" xfId="0" applyFont="1" applyBorder="1" applyAlignment="1">
      <alignment horizontal="left" vertical="top" wrapText="1"/>
    </xf>
    <xf numFmtId="0" fontId="15" fillId="0" borderId="64" xfId="0" applyFont="1" applyBorder="1" applyAlignment="1">
      <alignment horizontal="left" vertical="top" wrapText="1"/>
    </xf>
    <xf numFmtId="0" fontId="15" fillId="0" borderId="65" xfId="0" applyFont="1" applyBorder="1" applyAlignment="1">
      <alignment horizontal="left" vertical="top" wrapText="1"/>
    </xf>
    <xf numFmtId="0" fontId="15" fillId="0" borderId="58" xfId="0" applyFont="1" applyBorder="1" applyAlignment="1">
      <alignment horizontal="left" vertical="top" wrapText="1"/>
    </xf>
    <xf numFmtId="0" fontId="15" fillId="0" borderId="60" xfId="0" applyFont="1" applyBorder="1" applyAlignment="1">
      <alignment horizontal="left" vertical="top" wrapText="1"/>
    </xf>
    <xf numFmtId="0" fontId="15" fillId="0" borderId="66" xfId="0" applyFont="1" applyBorder="1" applyAlignment="1">
      <alignment horizontal="left" vertical="top"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15" fillId="0" borderId="65" xfId="0" applyFont="1" applyBorder="1" applyAlignment="1">
      <alignment horizontal="left" vertical="center" wrapText="1"/>
    </xf>
    <xf numFmtId="0" fontId="15" fillId="0" borderId="58" xfId="0" applyFont="1" applyBorder="1" applyAlignment="1">
      <alignment horizontal="left" vertical="center" wrapText="1"/>
    </xf>
    <xf numFmtId="0" fontId="15" fillId="0" borderId="60" xfId="0" applyFont="1" applyBorder="1" applyAlignment="1">
      <alignment horizontal="left" vertical="center" wrapText="1"/>
    </xf>
    <xf numFmtId="0" fontId="15" fillId="0" borderId="66" xfId="0" applyFont="1" applyBorder="1" applyAlignment="1">
      <alignment horizontal="left" vertical="center" wrapText="1"/>
    </xf>
    <xf numFmtId="0" fontId="12" fillId="0" borderId="69" xfId="0" applyFont="1" applyBorder="1" applyAlignment="1">
      <alignment horizontal="center"/>
    </xf>
    <xf numFmtId="0" fontId="12" fillId="0" borderId="70" xfId="0" applyFont="1" applyBorder="1" applyAlignment="1">
      <alignment horizontal="center"/>
    </xf>
    <xf numFmtId="0" fontId="12" fillId="0" borderId="71" xfId="0" applyFont="1" applyBorder="1" applyAlignment="1">
      <alignment horizontal="center"/>
    </xf>
    <xf numFmtId="0" fontId="15" fillId="0" borderId="57" xfId="0" applyFont="1" applyBorder="1" applyAlignment="1">
      <alignment horizontal="left" vertical="top" wrapText="1"/>
    </xf>
    <xf numFmtId="0" fontId="15" fillId="0" borderId="0" xfId="0" applyFont="1" applyBorder="1" applyAlignment="1">
      <alignment horizontal="left" vertical="top" wrapText="1"/>
    </xf>
    <xf numFmtId="0" fontId="15" fillId="0" borderId="56" xfId="0" applyFont="1" applyBorder="1" applyAlignment="1">
      <alignment horizontal="left" vertical="top" wrapText="1"/>
    </xf>
    <xf numFmtId="0" fontId="15" fillId="0" borderId="69" xfId="0" applyFont="1" applyBorder="1" applyAlignment="1">
      <alignment horizontal="left" vertical="center" wrapText="1"/>
    </xf>
    <xf numFmtId="0" fontId="15" fillId="0" borderId="70" xfId="0" applyFont="1" applyBorder="1" applyAlignment="1">
      <alignment horizontal="left" vertical="center" wrapText="1"/>
    </xf>
    <xf numFmtId="0" fontId="15" fillId="0" borderId="71" xfId="0" applyFont="1" applyBorder="1" applyAlignment="1">
      <alignment horizontal="left" vertical="center" wrapText="1"/>
    </xf>
    <xf numFmtId="0" fontId="15" fillId="0" borderId="57" xfId="0" applyFont="1" applyBorder="1" applyAlignment="1">
      <alignment horizontal="left" vertical="center" wrapText="1"/>
    </xf>
    <xf numFmtId="0" fontId="15" fillId="0" borderId="0" xfId="0" applyFont="1" applyBorder="1" applyAlignment="1">
      <alignment horizontal="left" vertical="center" wrapText="1"/>
    </xf>
    <xf numFmtId="0" fontId="15" fillId="0" borderId="56" xfId="0" applyFont="1" applyBorder="1" applyAlignment="1">
      <alignment horizontal="left" vertical="center" wrapText="1"/>
    </xf>
    <xf numFmtId="0" fontId="31" fillId="0" borderId="0" xfId="0" applyFont="1" applyBorder="1" applyAlignment="1">
      <alignment horizontal="left" vertical="top" wrapText="1"/>
    </xf>
    <xf numFmtId="0" fontId="0" fillId="5" borderId="0" xfId="0" quotePrefix="1" applyFill="1" applyAlignment="1">
      <alignment horizontal="left" wrapText="1"/>
    </xf>
    <xf numFmtId="9" fontId="20" fillId="6" borderId="18" xfId="0" applyNumberFormat="1" applyFont="1" applyFill="1" applyBorder="1" applyAlignment="1">
      <alignment horizontal="center" vertical="center"/>
    </xf>
    <xf numFmtId="9" fontId="20" fillId="6" borderId="32" xfId="0" applyNumberFormat="1" applyFont="1" applyFill="1" applyBorder="1" applyAlignment="1">
      <alignment horizontal="center" vertical="center"/>
    </xf>
    <xf numFmtId="9" fontId="20" fillId="6" borderId="33" xfId="0" applyNumberFormat="1" applyFont="1" applyFill="1" applyBorder="1" applyAlignment="1">
      <alignment horizontal="center" vertical="center"/>
    </xf>
    <xf numFmtId="9" fontId="20" fillId="6" borderId="28" xfId="0" applyNumberFormat="1" applyFont="1" applyFill="1" applyBorder="1" applyAlignment="1">
      <alignment horizontal="center" vertical="center"/>
    </xf>
    <xf numFmtId="9" fontId="12" fillId="6" borderId="8" xfId="0" applyNumberFormat="1" applyFont="1" applyFill="1" applyBorder="1" applyAlignment="1">
      <alignment horizontal="center" vertical="center"/>
    </xf>
    <xf numFmtId="9" fontId="12" fillId="6" borderId="0" xfId="0" applyNumberFormat="1" applyFont="1" applyFill="1" applyBorder="1" applyAlignment="1">
      <alignment horizontal="center" vertical="center"/>
    </xf>
    <xf numFmtId="9" fontId="40" fillId="6" borderId="30" xfId="0" applyNumberFormat="1" applyFont="1" applyFill="1" applyBorder="1" applyAlignment="1">
      <alignment horizontal="center" vertical="center"/>
    </xf>
    <xf numFmtId="9" fontId="40" fillId="6" borderId="29" xfId="0" applyNumberFormat="1" applyFont="1" applyFill="1" applyBorder="1" applyAlignment="1">
      <alignment horizontal="center" vertical="center"/>
    </xf>
    <xf numFmtId="3" fontId="20" fillId="6" borderId="17" xfId="0" applyNumberFormat="1" applyFont="1" applyFill="1" applyBorder="1" applyAlignment="1">
      <alignment horizontal="center" vertical="center"/>
    </xf>
    <xf numFmtId="3" fontId="20" fillId="6" borderId="1" xfId="0" applyNumberFormat="1" applyFont="1" applyFill="1" applyBorder="1" applyAlignment="1">
      <alignment horizontal="center" vertical="center"/>
    </xf>
    <xf numFmtId="3" fontId="20" fillId="6" borderId="4" xfId="0" applyNumberFormat="1" applyFont="1" applyFill="1" applyBorder="1" applyAlignment="1">
      <alignment horizontal="center" vertical="center"/>
    </xf>
    <xf numFmtId="3" fontId="20" fillId="6" borderId="7" xfId="0" applyNumberFormat="1" applyFont="1" applyFill="1" applyBorder="1" applyAlignment="1">
      <alignment horizontal="center" vertical="center"/>
    </xf>
    <xf numFmtId="0" fontId="12" fillId="6" borderId="24"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35"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8"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28" xfId="0" applyFont="1" applyFill="1" applyBorder="1" applyAlignment="1">
      <alignment horizontal="center" vertical="center"/>
    </xf>
    <xf numFmtId="9" fontId="20" fillId="6" borderId="35" xfId="0" applyNumberFormat="1" applyFont="1" applyFill="1" applyBorder="1" applyAlignment="1">
      <alignment horizontal="center" vertical="center"/>
    </xf>
    <xf numFmtId="0" fontId="20" fillId="6" borderId="36" xfId="0" applyFont="1" applyFill="1" applyBorder="1" applyAlignment="1">
      <alignment horizontal="center" textRotation="90" wrapText="1"/>
    </xf>
    <xf numFmtId="0" fontId="20" fillId="6" borderId="20" xfId="0" applyFont="1" applyFill="1" applyBorder="1" applyAlignment="1">
      <alignment horizontal="center" textRotation="90" wrapText="1"/>
    </xf>
    <xf numFmtId="0" fontId="20" fillId="6" borderId="37" xfId="0" applyFont="1" applyFill="1" applyBorder="1" applyAlignment="1">
      <alignment horizontal="center" textRotation="90" wrapText="1"/>
    </xf>
    <xf numFmtId="9" fontId="40" fillId="6" borderId="15" xfId="0" applyNumberFormat="1" applyFont="1" applyFill="1" applyBorder="1" applyAlignment="1">
      <alignment horizontal="center" vertical="center"/>
    </xf>
    <xf numFmtId="9" fontId="40" fillId="6" borderId="31" xfId="0" applyNumberFormat="1" applyFont="1" applyFill="1" applyBorder="1" applyAlignment="1">
      <alignment horizontal="center" vertical="center"/>
    </xf>
    <xf numFmtId="3" fontId="20" fillId="6" borderId="16" xfId="0" applyNumberFormat="1" applyFont="1" applyFill="1" applyBorder="1" applyAlignment="1">
      <alignment horizontal="center" vertical="center"/>
    </xf>
    <xf numFmtId="9" fontId="12" fillId="6" borderId="34" xfId="0" applyNumberFormat="1" applyFont="1" applyFill="1" applyBorder="1" applyAlignment="1">
      <alignment horizontal="center" vertical="center"/>
    </xf>
    <xf numFmtId="9" fontId="12" fillId="6" borderId="38" xfId="0" applyNumberFormat="1" applyFont="1" applyFill="1" applyBorder="1" applyAlignment="1">
      <alignment horizontal="center" vertical="center"/>
    </xf>
    <xf numFmtId="0" fontId="22" fillId="5" borderId="0" xfId="0" applyFont="1" applyFill="1" applyAlignment="1">
      <alignment horizontal="left" vertical="top" wrapText="1"/>
    </xf>
    <xf numFmtId="9" fontId="20" fillId="6" borderId="33" xfId="5" applyNumberFormat="1" applyFont="1" applyFill="1" applyBorder="1" applyAlignment="1">
      <alignment horizontal="center" vertical="center"/>
    </xf>
    <xf numFmtId="9" fontId="20" fillId="6" borderId="32" xfId="5" applyNumberFormat="1" applyFont="1" applyFill="1" applyBorder="1" applyAlignment="1">
      <alignment horizontal="center" vertical="center"/>
    </xf>
    <xf numFmtId="9" fontId="12" fillId="6" borderId="39" xfId="0" applyNumberFormat="1" applyFont="1" applyFill="1" applyBorder="1" applyAlignment="1">
      <alignment horizontal="center" vertical="center"/>
    </xf>
    <xf numFmtId="9" fontId="12" fillId="6" borderId="40" xfId="0" applyNumberFormat="1" applyFont="1" applyFill="1" applyBorder="1" applyAlignment="1">
      <alignment horizontal="center" vertical="center"/>
    </xf>
    <xf numFmtId="9" fontId="22" fillId="6" borderId="39" xfId="0" applyNumberFormat="1" applyFont="1" applyFill="1" applyBorder="1" applyAlignment="1">
      <alignment horizontal="center" vertical="center"/>
    </xf>
    <xf numFmtId="9" fontId="22" fillId="6" borderId="10" xfId="0" applyNumberFormat="1" applyFont="1" applyFill="1" applyBorder="1" applyAlignment="1">
      <alignment horizontal="center" vertical="center"/>
    </xf>
    <xf numFmtId="9" fontId="20" fillId="6" borderId="35" xfId="5" applyNumberFormat="1" applyFont="1" applyFill="1" applyBorder="1" applyAlignment="1">
      <alignment horizontal="center" vertical="center"/>
    </xf>
    <xf numFmtId="9" fontId="22" fillId="6" borderId="38" xfId="0" applyNumberFormat="1" applyFont="1" applyFill="1" applyBorder="1" applyAlignment="1">
      <alignment horizontal="center" vertical="center"/>
    </xf>
    <xf numFmtId="0" fontId="20" fillId="6" borderId="20" xfId="0" applyFont="1" applyFill="1" applyBorder="1" applyAlignment="1">
      <alignment horizontal="center" textRotation="90"/>
    </xf>
    <xf numFmtId="0" fontId="41" fillId="0" borderId="15"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26" xfId="0" applyFont="1" applyFill="1" applyBorder="1" applyAlignment="1">
      <alignment horizontal="center" vertical="center" wrapText="1"/>
    </xf>
    <xf numFmtId="9" fontId="20" fillId="6" borderId="18" xfId="5" applyNumberFormat="1" applyFont="1" applyFill="1" applyBorder="1" applyAlignment="1">
      <alignment horizontal="center" vertical="center"/>
    </xf>
    <xf numFmtId="9" fontId="20" fillId="6" borderId="28" xfId="5" applyNumberFormat="1" applyFont="1" applyFill="1" applyBorder="1" applyAlignment="1">
      <alignment horizontal="center" vertical="center"/>
    </xf>
    <xf numFmtId="0" fontId="45" fillId="8" borderId="15" xfId="0" applyFont="1" applyFill="1" applyBorder="1" applyAlignment="1">
      <alignment horizontal="center" vertical="center" textRotation="90"/>
    </xf>
    <xf numFmtId="0" fontId="45" fillId="8" borderId="30" xfId="0" applyFont="1" applyFill="1" applyBorder="1" applyAlignment="1">
      <alignment horizontal="center" vertical="center" textRotation="90"/>
    </xf>
    <xf numFmtId="0" fontId="45" fillId="8" borderId="31" xfId="0" applyFont="1" applyFill="1" applyBorder="1" applyAlignment="1">
      <alignment horizontal="center" vertical="center" textRotation="90"/>
    </xf>
    <xf numFmtId="9" fontId="22" fillId="6" borderId="8" xfId="0" applyNumberFormat="1" applyFont="1" applyFill="1" applyBorder="1" applyAlignment="1">
      <alignment horizontal="center" vertical="center"/>
    </xf>
    <xf numFmtId="9" fontId="22" fillId="6" borderId="6" xfId="0" applyNumberFormat="1" applyFont="1" applyFill="1" applyBorder="1" applyAlignment="1">
      <alignment horizontal="center" vertical="center"/>
    </xf>
    <xf numFmtId="9" fontId="20" fillId="6" borderId="41" xfId="0" applyNumberFormat="1" applyFont="1" applyFill="1" applyBorder="1" applyAlignment="1">
      <alignment horizontal="center" vertical="center"/>
    </xf>
    <xf numFmtId="9" fontId="20" fillId="6" borderId="42" xfId="0" applyNumberFormat="1" applyFont="1" applyFill="1" applyBorder="1" applyAlignment="1">
      <alignment horizontal="center" vertical="center"/>
    </xf>
    <xf numFmtId="9" fontId="20" fillId="6" borderId="43" xfId="0" applyNumberFormat="1" applyFont="1" applyFill="1" applyBorder="1" applyAlignment="1">
      <alignment horizontal="center" vertical="center"/>
    </xf>
    <xf numFmtId="9" fontId="20" fillId="6" borderId="44" xfId="0" applyNumberFormat="1" applyFont="1" applyFill="1" applyBorder="1" applyAlignment="1">
      <alignment horizontal="center" vertical="center"/>
    </xf>
    <xf numFmtId="0" fontId="45" fillId="0" borderId="15" xfId="0" applyFont="1" applyFill="1" applyBorder="1" applyAlignment="1">
      <alignment horizontal="center" vertical="center" textRotation="90"/>
    </xf>
    <xf numFmtId="0" fontId="45" fillId="0" borderId="30" xfId="0" applyFont="1" applyFill="1" applyBorder="1" applyAlignment="1">
      <alignment horizontal="center" vertical="center" textRotation="90"/>
    </xf>
    <xf numFmtId="0" fontId="45" fillId="0" borderId="31" xfId="0" applyFont="1" applyFill="1" applyBorder="1" applyAlignment="1">
      <alignment horizontal="center" vertical="center" textRotation="90"/>
    </xf>
    <xf numFmtId="9" fontId="20" fillId="6" borderId="45" xfId="0" applyNumberFormat="1" applyFont="1" applyFill="1" applyBorder="1" applyAlignment="1">
      <alignment horizontal="center" vertical="center"/>
    </xf>
    <xf numFmtId="0" fontId="45" fillId="9" borderId="15" xfId="0" applyFont="1" applyFill="1" applyBorder="1" applyAlignment="1">
      <alignment horizontal="center" vertical="center" textRotation="90"/>
    </xf>
    <xf numFmtId="0" fontId="45" fillId="9" borderId="30" xfId="0" applyFont="1" applyFill="1" applyBorder="1" applyAlignment="1">
      <alignment horizontal="center" vertical="center" textRotation="90"/>
    </xf>
    <xf numFmtId="0" fontId="45" fillId="9" borderId="31" xfId="0" applyFont="1" applyFill="1" applyBorder="1" applyAlignment="1">
      <alignment horizontal="center" vertical="center" textRotation="90"/>
    </xf>
    <xf numFmtId="0" fontId="45" fillId="10" borderId="36" xfId="0" applyFont="1" applyFill="1" applyBorder="1" applyAlignment="1">
      <alignment horizontal="center" vertical="center" wrapText="1"/>
    </xf>
    <xf numFmtId="0" fontId="45" fillId="10" borderId="26" xfId="0" applyFont="1" applyFill="1" applyBorder="1" applyAlignment="1">
      <alignment horizontal="center" vertical="center" wrapText="1"/>
    </xf>
    <xf numFmtId="0" fontId="20" fillId="6" borderId="22" xfId="0" applyFont="1" applyFill="1" applyBorder="1" applyAlignment="1">
      <alignment horizontal="center" textRotation="90"/>
    </xf>
    <xf numFmtId="0" fontId="45" fillId="11" borderId="15" xfId="0" applyFont="1" applyFill="1" applyBorder="1" applyAlignment="1">
      <alignment horizontal="center" vertical="center" textRotation="90"/>
    </xf>
    <xf numFmtId="0" fontId="45" fillId="11" borderId="30" xfId="0" applyFont="1" applyFill="1" applyBorder="1" applyAlignment="1">
      <alignment horizontal="center" vertical="center" textRotation="90"/>
    </xf>
    <xf numFmtId="0" fontId="45" fillId="11" borderId="31" xfId="0" applyFont="1" applyFill="1" applyBorder="1" applyAlignment="1">
      <alignment horizontal="center" vertical="center" textRotation="90"/>
    </xf>
    <xf numFmtId="0" fontId="12" fillId="6" borderId="24"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28" xfId="0" applyFont="1" applyFill="1" applyBorder="1" applyAlignment="1">
      <alignment horizontal="center" vertical="center" wrapText="1"/>
    </xf>
    <xf numFmtId="9" fontId="20" fillId="6" borderId="39" xfId="0" applyNumberFormat="1" applyFont="1" applyFill="1" applyBorder="1" applyAlignment="1">
      <alignment horizontal="center" vertical="center"/>
    </xf>
    <xf numFmtId="9" fontId="20" fillId="6" borderId="6" xfId="0" applyNumberFormat="1" applyFont="1" applyFill="1" applyBorder="1" applyAlignment="1">
      <alignment horizontal="center" vertical="center"/>
    </xf>
    <xf numFmtId="3" fontId="20" fillId="6" borderId="25" xfId="0" applyNumberFormat="1" applyFont="1" applyFill="1" applyBorder="1" applyAlignment="1">
      <alignment horizontal="center" vertical="center"/>
    </xf>
    <xf numFmtId="3" fontId="20" fillId="6" borderId="47" xfId="0" applyNumberFormat="1" applyFont="1" applyFill="1" applyBorder="1" applyAlignment="1">
      <alignment horizontal="center" vertical="center"/>
    </xf>
    <xf numFmtId="3" fontId="20" fillId="6" borderId="14" xfId="0" applyNumberFormat="1" applyFont="1" applyFill="1" applyBorder="1" applyAlignment="1">
      <alignment horizontal="center" vertical="center"/>
    </xf>
    <xf numFmtId="3" fontId="20" fillId="6" borderId="3" xfId="0" applyNumberFormat="1" applyFont="1" applyFill="1" applyBorder="1" applyAlignment="1">
      <alignment horizontal="center" vertical="center"/>
    </xf>
    <xf numFmtId="9" fontId="20" fillId="6" borderId="10" xfId="0" applyNumberFormat="1" applyFont="1" applyFill="1" applyBorder="1" applyAlignment="1">
      <alignment horizontal="center" vertical="center"/>
    </xf>
    <xf numFmtId="3" fontId="20" fillId="6" borderId="9" xfId="0" applyNumberFormat="1" applyFont="1" applyFill="1" applyBorder="1" applyAlignment="1">
      <alignment horizontal="center" vertical="center"/>
    </xf>
    <xf numFmtId="3" fontId="20" fillId="6" borderId="12" xfId="0" applyNumberFormat="1" applyFont="1" applyFill="1" applyBorder="1" applyAlignment="1">
      <alignment horizontal="center" vertical="center"/>
    </xf>
    <xf numFmtId="9" fontId="20" fillId="6" borderId="34" xfId="0" applyNumberFormat="1" applyFont="1" applyFill="1" applyBorder="1" applyAlignment="1">
      <alignment horizontal="center" vertical="center"/>
    </xf>
    <xf numFmtId="9" fontId="20" fillId="6" borderId="2" xfId="0" applyNumberFormat="1" applyFont="1" applyFill="1" applyBorder="1" applyAlignment="1">
      <alignment horizontal="center" vertical="center"/>
    </xf>
    <xf numFmtId="3" fontId="20" fillId="6" borderId="24" xfId="0" applyNumberFormat="1" applyFont="1" applyFill="1" applyBorder="1" applyAlignment="1">
      <alignment horizontal="center" vertical="center"/>
    </xf>
    <xf numFmtId="3" fontId="20" fillId="6" borderId="48" xfId="0" applyNumberFormat="1" applyFont="1" applyFill="1" applyBorder="1" applyAlignment="1">
      <alignment horizontal="center" vertical="center"/>
    </xf>
    <xf numFmtId="9" fontId="20" fillId="6" borderId="38" xfId="0" applyNumberFormat="1" applyFont="1" applyFill="1" applyBorder="1" applyAlignment="1">
      <alignment horizontal="center" vertical="center"/>
    </xf>
    <xf numFmtId="0" fontId="12" fillId="6" borderId="36"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20" fillId="6" borderId="36" xfId="0" applyFont="1" applyFill="1" applyBorder="1" applyAlignment="1">
      <alignment horizontal="center" textRotation="90"/>
    </xf>
    <xf numFmtId="0" fontId="20" fillId="6" borderId="37" xfId="0" applyFont="1" applyFill="1" applyBorder="1" applyAlignment="1">
      <alignment horizontal="center" textRotation="90"/>
    </xf>
    <xf numFmtId="0" fontId="20" fillId="6" borderId="26" xfId="0" applyFont="1" applyFill="1" applyBorder="1" applyAlignment="1">
      <alignment horizontal="center" textRotation="90"/>
    </xf>
    <xf numFmtId="9" fontId="12" fillId="6" borderId="47" xfId="0" applyNumberFormat="1" applyFont="1" applyFill="1" applyBorder="1" applyAlignment="1">
      <alignment horizontal="center" vertical="center"/>
    </xf>
    <xf numFmtId="3" fontId="20" fillId="6" borderId="46" xfId="0" applyNumberFormat="1" applyFont="1" applyFill="1" applyBorder="1" applyAlignment="1">
      <alignment horizontal="center" vertical="center"/>
    </xf>
    <xf numFmtId="3" fontId="20" fillId="6" borderId="31" xfId="0" applyNumberFormat="1" applyFont="1" applyFill="1" applyBorder="1" applyAlignment="1">
      <alignment horizontal="center" vertical="center"/>
    </xf>
    <xf numFmtId="0" fontId="13" fillId="0" borderId="15" xfId="0" applyFont="1" applyFill="1" applyBorder="1" applyAlignment="1">
      <alignment horizontal="center" vertical="center" textRotation="90"/>
    </xf>
    <xf numFmtId="0" fontId="13" fillId="0" borderId="30" xfId="0" applyFont="1" applyFill="1" applyBorder="1" applyAlignment="1">
      <alignment horizontal="center" vertical="center" textRotation="90"/>
    </xf>
    <xf numFmtId="0" fontId="13" fillId="0" borderId="31" xfId="0" applyFont="1" applyFill="1" applyBorder="1" applyAlignment="1">
      <alignment horizontal="center" vertical="center" textRotation="90"/>
    </xf>
    <xf numFmtId="9" fontId="12" fillId="6" borderId="5" xfId="0" applyNumberFormat="1" applyFont="1" applyFill="1" applyBorder="1" applyAlignment="1">
      <alignment horizontal="center" vertical="center"/>
    </xf>
    <xf numFmtId="9" fontId="20" fillId="6" borderId="8" xfId="0" applyNumberFormat="1" applyFont="1" applyFill="1" applyBorder="1" applyAlignment="1">
      <alignment horizontal="center" vertical="center"/>
    </xf>
    <xf numFmtId="3" fontId="20" fillId="6" borderId="30" xfId="0" applyNumberFormat="1" applyFont="1" applyFill="1" applyBorder="1" applyAlignment="1">
      <alignment horizontal="center" vertical="center"/>
    </xf>
    <xf numFmtId="3" fontId="20" fillId="6" borderId="29" xfId="0" applyNumberFormat="1" applyFont="1" applyFill="1" applyBorder="1" applyAlignment="1">
      <alignment horizontal="center" vertical="center"/>
    </xf>
    <xf numFmtId="9" fontId="12" fillId="6" borderId="48" xfId="0" applyNumberFormat="1" applyFont="1" applyFill="1" applyBorder="1" applyAlignment="1">
      <alignment horizontal="center" vertical="center"/>
    </xf>
    <xf numFmtId="0" fontId="20" fillId="6" borderId="49" xfId="0" applyFont="1" applyFill="1" applyBorder="1" applyAlignment="1">
      <alignment horizontal="center" textRotation="90"/>
    </xf>
    <xf numFmtId="3" fontId="20" fillId="6" borderId="15" xfId="0" applyNumberFormat="1" applyFont="1" applyFill="1" applyBorder="1" applyAlignment="1">
      <alignment horizontal="center" vertical="center"/>
    </xf>
    <xf numFmtId="9" fontId="40" fillId="6" borderId="39" xfId="0" applyNumberFormat="1" applyFont="1" applyFill="1" applyBorder="1" applyAlignment="1">
      <alignment horizontal="center" vertical="center"/>
    </xf>
    <xf numFmtId="9" fontId="40" fillId="6" borderId="6" xfId="0" applyNumberFormat="1" applyFont="1" applyFill="1" applyBorder="1" applyAlignment="1">
      <alignment horizontal="center" vertical="center"/>
    </xf>
    <xf numFmtId="9" fontId="40" fillId="6" borderId="10" xfId="0" applyNumberFormat="1" applyFont="1" applyFill="1" applyBorder="1" applyAlignment="1">
      <alignment horizontal="center" vertical="center"/>
    </xf>
    <xf numFmtId="9" fontId="40" fillId="6" borderId="8" xfId="0" applyNumberFormat="1" applyFont="1" applyFill="1" applyBorder="1" applyAlignment="1">
      <alignment horizontal="center" vertical="center"/>
    </xf>
    <xf numFmtId="9" fontId="40" fillId="6" borderId="38" xfId="0" applyNumberFormat="1" applyFont="1" applyFill="1" applyBorder="1" applyAlignment="1">
      <alignment horizontal="center" vertical="center"/>
    </xf>
    <xf numFmtId="0" fontId="20" fillId="6" borderId="49" xfId="0" applyFont="1" applyFill="1" applyBorder="1" applyAlignment="1">
      <alignment horizontal="center" textRotation="90" wrapText="1"/>
    </xf>
    <xf numFmtId="9" fontId="22" fillId="6" borderId="51" xfId="0" applyNumberFormat="1" applyFont="1" applyFill="1" applyBorder="1" applyAlignment="1">
      <alignment horizontal="center" vertical="center"/>
    </xf>
    <xf numFmtId="0" fontId="0" fillId="5" borderId="0" xfId="0" quotePrefix="1" applyFill="1" applyAlignment="1">
      <alignment wrapText="1"/>
    </xf>
    <xf numFmtId="0" fontId="27" fillId="5" borderId="0" xfId="0" applyFont="1" applyFill="1" applyAlignment="1">
      <alignment wrapText="1"/>
    </xf>
    <xf numFmtId="0" fontId="43" fillId="5" borderId="0" xfId="0" applyFont="1" applyFill="1" applyBorder="1" applyAlignment="1">
      <alignment horizontal="center" textRotation="90"/>
    </xf>
    <xf numFmtId="0" fontId="20" fillId="6" borderId="26" xfId="0" applyFont="1" applyFill="1" applyBorder="1" applyAlignment="1">
      <alignment horizontal="center" textRotation="90" wrapText="1"/>
    </xf>
    <xf numFmtId="9" fontId="22" fillId="6" borderId="52" xfId="0" applyNumberFormat="1" applyFont="1" applyFill="1" applyBorder="1" applyAlignment="1">
      <alignment horizontal="center" vertical="center"/>
    </xf>
    <xf numFmtId="0" fontId="36" fillId="5" borderId="0" xfId="0" applyFont="1" applyFill="1" applyBorder="1" applyAlignment="1">
      <alignment horizontal="center"/>
    </xf>
    <xf numFmtId="0" fontId="42" fillId="8" borderId="15" xfId="0" applyFont="1" applyFill="1" applyBorder="1" applyAlignment="1">
      <alignment horizontal="center" vertical="center" textRotation="90" wrapText="1"/>
    </xf>
    <xf numFmtId="0" fontId="42" fillId="8" borderId="30" xfId="0" applyFont="1" applyFill="1" applyBorder="1" applyAlignment="1">
      <alignment horizontal="center" vertical="center" textRotation="90" wrapText="1"/>
    </xf>
    <xf numFmtId="0" fontId="42" fillId="8" borderId="31" xfId="0" applyFont="1" applyFill="1" applyBorder="1" applyAlignment="1">
      <alignment horizontal="center" vertical="center" textRotation="90" wrapText="1"/>
    </xf>
    <xf numFmtId="9" fontId="22" fillId="6" borderId="50" xfId="0" applyNumberFormat="1" applyFont="1" applyFill="1" applyBorder="1" applyAlignment="1">
      <alignment horizontal="center" vertical="center"/>
    </xf>
    <xf numFmtId="0" fontId="18" fillId="6" borderId="36" xfId="0" applyFont="1" applyFill="1" applyBorder="1" applyAlignment="1">
      <alignment horizontal="center" vertical="center" wrapText="1"/>
    </xf>
    <xf numFmtId="0" fontId="18" fillId="6" borderId="20" xfId="0" applyFont="1" applyFill="1" applyBorder="1" applyAlignment="1">
      <alignment horizontal="center" vertical="center"/>
    </xf>
    <xf numFmtId="0" fontId="18" fillId="6" borderId="26" xfId="0" applyFont="1" applyFill="1" applyBorder="1" applyAlignment="1">
      <alignment horizontal="center" vertical="center"/>
    </xf>
    <xf numFmtId="9" fontId="12" fillId="6" borderId="13" xfId="0" applyNumberFormat="1" applyFont="1" applyFill="1" applyBorder="1" applyAlignment="1">
      <alignment horizontal="center" vertical="center"/>
    </xf>
    <xf numFmtId="9" fontId="12" fillId="6" borderId="18" xfId="0" applyNumberFormat="1" applyFont="1" applyFill="1" applyBorder="1" applyAlignment="1">
      <alignment horizontal="center" vertical="center"/>
    </xf>
    <xf numFmtId="9" fontId="12" fillId="6" borderId="24" xfId="0" applyNumberFormat="1" applyFont="1" applyFill="1" applyBorder="1" applyAlignment="1">
      <alignment horizontal="center" vertical="center"/>
    </xf>
    <xf numFmtId="9" fontId="12" fillId="6" borderId="35" xfId="0" applyNumberFormat="1" applyFont="1" applyFill="1" applyBorder="1" applyAlignment="1">
      <alignment horizontal="center" vertical="center"/>
    </xf>
    <xf numFmtId="0" fontId="46" fillId="0" borderId="36" xfId="0" applyFont="1" applyFill="1" applyBorder="1" applyAlignment="1">
      <alignment horizontal="center" vertical="center" wrapText="1"/>
    </xf>
    <xf numFmtId="0" fontId="46" fillId="0" borderId="26" xfId="0" applyFont="1" applyFill="1" applyBorder="1" applyAlignment="1">
      <alignment horizontal="center" vertical="center" wrapText="1"/>
    </xf>
  </cellXfs>
  <cellStyles count="46">
    <cellStyle name="20% - Accent1" xfId="1"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3"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Comma" xfId="2" builtinId="3"/>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3" builtinId="8"/>
    <cellStyle name="Input" xfId="14" builtinId="20" customBuiltin="1"/>
    <cellStyle name="Linked Cell" xfId="17" builtinId="24" customBuiltin="1"/>
    <cellStyle name="Neutral" xfId="13" builtinId="28" customBuiltin="1"/>
    <cellStyle name="Normal" xfId="0" builtinId="0"/>
    <cellStyle name="Normal 5" xfId="4" xr:uid="{00000000-0005-0000-0000-000027000000}"/>
    <cellStyle name="Note" xfId="20" builtinId="10" customBuiltin="1"/>
    <cellStyle name="Output" xfId="15" builtinId="21" customBuiltin="1"/>
    <cellStyle name="Percent" xfId="5" builtinId="5"/>
    <cellStyle name="Title" xfId="6" builtinId="15" customBuiltin="1"/>
    <cellStyle name="Total" xfId="22" builtinId="25" customBuiltin="1"/>
    <cellStyle name="Warning Text" xfId="19" builtinId="11" customBuiltin="1"/>
  </cellStyles>
  <dxfs count="50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s>
  <tableStyles count="0" defaultTableStyle="TableStyleMedium9" defaultPivotStyle="PivotStyleLight16"/>
  <colors>
    <mruColors>
      <color rgb="FFCCE3F1"/>
      <color rgb="FFDCE6F1"/>
      <color rgb="FF98002E"/>
      <color rgb="FF00B092"/>
      <color rgb="FF009E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Selection'!$R$1</c:f>
          <c:strCache>
            <c:ptCount val="1"/>
            <c:pt idx="0">
              <c:v>Percentage of diagnoses, Bladder,  by Stage and Route for 2012 to 2016, England</c:v>
            </c:pt>
          </c:strCache>
        </c:strRef>
      </c:tx>
      <c:overlay val="0"/>
    </c:title>
    <c:autoTitleDeleted val="0"/>
    <c:plotArea>
      <c:layout/>
      <c:barChart>
        <c:barDir val="col"/>
        <c:grouping val="clustered"/>
        <c:varyColors val="0"/>
        <c:ser>
          <c:idx val="0"/>
          <c:order val="0"/>
          <c:tx>
            <c:strRef>
              <c:f>Stage!$F$6</c:f>
              <c:strCache>
                <c:ptCount val="1"/>
                <c:pt idx="0">
                  <c:v>Screen detected</c:v>
                </c:pt>
              </c:strCache>
            </c:strRef>
          </c:tx>
          <c:spPr>
            <a:solidFill>
              <a:schemeClr val="accent1"/>
            </a:solidFill>
          </c:spPr>
          <c:invertIfNegative val="0"/>
          <c:errBars>
            <c:errBarType val="both"/>
            <c:errValType val="cust"/>
            <c:noEndCap val="0"/>
            <c:plus>
              <c:numRef>
                <c:f>Stage!$Z$7:$Z$11</c:f>
                <c:numCache>
                  <c:formatCode>General</c:formatCode>
                  <c:ptCount val="5"/>
                  <c:pt idx="0">
                    <c:v>0</c:v>
                  </c:pt>
                  <c:pt idx="1">
                    <c:v>0</c:v>
                  </c:pt>
                  <c:pt idx="2">
                    <c:v>0</c:v>
                  </c:pt>
                  <c:pt idx="3">
                    <c:v>0</c:v>
                  </c:pt>
                  <c:pt idx="4">
                    <c:v>0</c:v>
                  </c:pt>
                </c:numCache>
              </c:numRef>
            </c:plus>
            <c:minus>
              <c:numRef>
                <c:f>Stage!$Y$7:$Y$11</c:f>
                <c:numCache>
                  <c:formatCode>General</c:formatCode>
                  <c:ptCount val="5"/>
                  <c:pt idx="0">
                    <c:v>0</c:v>
                  </c:pt>
                  <c:pt idx="1">
                    <c:v>0</c:v>
                  </c:pt>
                  <c:pt idx="2">
                    <c:v>0</c:v>
                  </c:pt>
                  <c:pt idx="3">
                    <c:v>0</c:v>
                  </c:pt>
                  <c:pt idx="4">
                    <c:v>0</c:v>
                  </c:pt>
                </c:numCache>
              </c:numRef>
            </c:minus>
          </c:errBars>
          <c:cat>
            <c:strRef>
              <c:f>Stage!$S$7:$S$11</c:f>
              <c:strCache>
                <c:ptCount val="5"/>
                <c:pt idx="0">
                  <c:v>1</c:v>
                </c:pt>
                <c:pt idx="1">
                  <c:v>2</c:v>
                </c:pt>
                <c:pt idx="2">
                  <c:v>3</c:v>
                </c:pt>
                <c:pt idx="3">
                  <c:v>4</c:v>
                </c:pt>
                <c:pt idx="4">
                  <c:v>Unknown</c:v>
                </c:pt>
              </c:strCache>
            </c:strRef>
          </c:cat>
          <c:val>
            <c:numRef>
              <c:f>Stage!$T$7:$T$11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D8F-43E5-88E9-68E031E0F291}"/>
            </c:ext>
          </c:extLst>
        </c:ser>
        <c:ser>
          <c:idx val="1"/>
          <c:order val="1"/>
          <c:tx>
            <c:v>Two Week Wait</c:v>
          </c:tx>
          <c:spPr>
            <a:solidFill>
              <a:srgbClr val="00B050"/>
            </a:solidFill>
          </c:spPr>
          <c:invertIfNegative val="0"/>
          <c:errBars>
            <c:errBarType val="both"/>
            <c:errValType val="cust"/>
            <c:noEndCap val="0"/>
            <c:plus>
              <c:numRef>
                <c:f>Stage!$AB$7:$AB$11</c:f>
                <c:numCache>
                  <c:formatCode>General</c:formatCode>
                  <c:ptCount val="5"/>
                  <c:pt idx="0">
                    <c:v>7.7972251867662878E-3</c:v>
                  </c:pt>
                  <c:pt idx="1">
                    <c:v>1.0439929132986359E-2</c:v>
                  </c:pt>
                  <c:pt idx="2">
                    <c:v>1.967303609341825E-2</c:v>
                  </c:pt>
                  <c:pt idx="3">
                    <c:v>1.1776176419517281E-2</c:v>
                  </c:pt>
                  <c:pt idx="4">
                    <c:v>8.5937120027791969E-3</c:v>
                  </c:pt>
                </c:numCache>
              </c:numRef>
            </c:plus>
            <c:minus>
              <c:numRef>
                <c:f>Stage!$AA$7:$AA$11</c:f>
                <c:numCache>
                  <c:formatCode>General</c:formatCode>
                  <c:ptCount val="5"/>
                  <c:pt idx="0">
                    <c:v>8.2027748132337264E-3</c:v>
                  </c:pt>
                  <c:pt idx="1">
                    <c:v>1.056007086701366E-2</c:v>
                  </c:pt>
                  <c:pt idx="2">
                    <c:v>2.032696390658173E-2</c:v>
                  </c:pt>
                  <c:pt idx="3">
                    <c:v>1.222382358048274E-2</c:v>
                  </c:pt>
                  <c:pt idx="4">
                    <c:v>8.4062879972207627E-3</c:v>
                  </c:pt>
                </c:numCache>
              </c:numRef>
            </c:minus>
          </c:errBars>
          <c:cat>
            <c:strRef>
              <c:f>Stage!$S$7:$S$11</c:f>
              <c:strCache>
                <c:ptCount val="5"/>
                <c:pt idx="0">
                  <c:v>1</c:v>
                </c:pt>
                <c:pt idx="1">
                  <c:v>2</c:v>
                </c:pt>
                <c:pt idx="2">
                  <c:v>3</c:v>
                </c:pt>
                <c:pt idx="3">
                  <c:v>4</c:v>
                </c:pt>
                <c:pt idx="4">
                  <c:v>Unknown</c:v>
                </c:pt>
              </c:strCache>
            </c:strRef>
          </c:cat>
          <c:val>
            <c:numRef>
              <c:f>Stage!$U$7:$U$11</c:f>
              <c:numCache>
                <c:formatCode>0%</c:formatCode>
                <c:ptCount val="5"/>
                <c:pt idx="0">
                  <c:v>0.50520277481323372</c:v>
                </c:pt>
                <c:pt idx="1">
                  <c:v>0.48256007086701364</c:v>
                </c:pt>
                <c:pt idx="2">
                  <c:v>0.42632696390658176</c:v>
                </c:pt>
                <c:pt idx="3">
                  <c:v>0.32922382358048274</c:v>
                </c:pt>
                <c:pt idx="4">
                  <c:v>0.27340628799722078</c:v>
                </c:pt>
              </c:numCache>
            </c:numRef>
          </c:val>
          <c:extLst>
            <c:ext xmlns:c16="http://schemas.microsoft.com/office/drawing/2014/chart" uri="{C3380CC4-5D6E-409C-BE32-E72D297353CC}">
              <c16:uniqueId val="{00000001-0D8F-43E5-88E9-68E031E0F291}"/>
            </c:ext>
          </c:extLst>
        </c:ser>
        <c:ser>
          <c:idx val="4"/>
          <c:order val="2"/>
          <c:tx>
            <c:v>GP referral</c:v>
          </c:tx>
          <c:invertIfNegative val="0"/>
          <c:errBars>
            <c:errBarType val="both"/>
            <c:errValType val="cust"/>
            <c:noEndCap val="0"/>
            <c:plus>
              <c:numRef>
                <c:f>Stage!$AD$7:$AD$11</c:f>
                <c:numCache>
                  <c:formatCode>General</c:formatCode>
                  <c:ptCount val="5"/>
                  <c:pt idx="0">
                    <c:v>7.2508004268942994E-3</c:v>
                  </c:pt>
                  <c:pt idx="1">
                    <c:v>8.2869006754512087E-3</c:v>
                  </c:pt>
                  <c:pt idx="2">
                    <c:v>1.829087048832273E-2</c:v>
                  </c:pt>
                  <c:pt idx="3">
                    <c:v>1.0373849626671289E-2</c:v>
                  </c:pt>
                  <c:pt idx="4">
                    <c:v>8.3802327601180671E-3</c:v>
                  </c:pt>
                </c:numCache>
              </c:numRef>
            </c:plus>
            <c:minus>
              <c:numRef>
                <c:f>Stage!$AC$7:$AC$11</c:f>
                <c:numCache>
                  <c:formatCode>General</c:formatCode>
                  <c:ptCount val="5"/>
                  <c:pt idx="0">
                    <c:v>6.7491995731056575E-3</c:v>
                  </c:pt>
                  <c:pt idx="1">
                    <c:v>-8.2869006754512087E-3</c:v>
                  </c:pt>
                  <c:pt idx="2">
                    <c:v>1.6709129511677273E-2</c:v>
                  </c:pt>
                  <c:pt idx="3">
                    <c:v>-1.0373849626671289E-2</c:v>
                  </c:pt>
                  <c:pt idx="4">
                    <c:v>7.6197672398818916E-3</c:v>
                  </c:pt>
                </c:numCache>
              </c:numRef>
            </c:minus>
          </c:errBars>
          <c:val>
            <c:numRef>
              <c:f>Stage!$V$7:$V$11</c:f>
              <c:numCache>
                <c:formatCode>0%</c:formatCode>
                <c:ptCount val="5"/>
                <c:pt idx="0">
                  <c:v>0.27974919957310568</c:v>
                </c:pt>
                <c:pt idx="1">
                  <c:v>0.23928690067545122</c:v>
                </c:pt>
                <c:pt idx="2">
                  <c:v>0.24670912951167728</c:v>
                </c:pt>
                <c:pt idx="3">
                  <c:v>0.23337384962667129</c:v>
                </c:pt>
                <c:pt idx="4">
                  <c:v>0.27661976723988191</c:v>
                </c:pt>
              </c:numCache>
            </c:numRef>
          </c:val>
          <c:extLst>
            <c:ext xmlns:c16="http://schemas.microsoft.com/office/drawing/2014/chart" uri="{C3380CC4-5D6E-409C-BE32-E72D297353CC}">
              <c16:uniqueId val="{00000002-0D8F-43E5-88E9-68E031E0F291}"/>
            </c:ext>
          </c:extLst>
        </c:ser>
        <c:ser>
          <c:idx val="2"/>
          <c:order val="3"/>
          <c:tx>
            <c:strRef>
              <c:f>Stage!$L$6</c:f>
              <c:strCache>
                <c:ptCount val="1"/>
                <c:pt idx="0">
                  <c:v>Emergency presentation</c:v>
                </c:pt>
              </c:strCache>
            </c:strRef>
          </c:tx>
          <c:spPr>
            <a:solidFill>
              <a:srgbClr val="FF0000"/>
            </a:solidFill>
          </c:spPr>
          <c:invertIfNegative val="0"/>
          <c:errBars>
            <c:errBarType val="both"/>
            <c:errValType val="cust"/>
            <c:noEndCap val="0"/>
            <c:plus>
              <c:numRef>
                <c:f>Stage!$AF$7:$AF$11</c:f>
                <c:numCache>
                  <c:formatCode>General</c:formatCode>
                  <c:ptCount val="5"/>
                  <c:pt idx="0">
                    <c:v>4.3612593383137721E-3</c:v>
                  </c:pt>
                  <c:pt idx="1">
                    <c:v>7.7672461521426372E-3</c:v>
                  </c:pt>
                  <c:pt idx="2">
                    <c:v>1.6341825902335433E-2</c:v>
                  </c:pt>
                  <c:pt idx="3">
                    <c:v>1.2445737107136645E-2</c:v>
                  </c:pt>
                  <c:pt idx="4">
                    <c:v>7.7081813444502267E-3</c:v>
                  </c:pt>
                </c:numCache>
              </c:numRef>
            </c:plus>
            <c:minus>
              <c:numRef>
                <c:f>Stage!$AE$7:$AE$11</c:f>
                <c:numCache>
                  <c:formatCode>General</c:formatCode>
                  <c:ptCount val="5"/>
                  <c:pt idx="0">
                    <c:v>3.6387406616862211E-3</c:v>
                  </c:pt>
                  <c:pt idx="1">
                    <c:v>7.2327538478573761E-3</c:v>
                  </c:pt>
                  <c:pt idx="2">
                    <c:v>1.5658174097664568E-2</c:v>
                  </c:pt>
                  <c:pt idx="3">
                    <c:v>1.1554262892863376E-2</c:v>
                  </c:pt>
                  <c:pt idx="4">
                    <c:v>8.2918186555497875E-3</c:v>
                  </c:pt>
                </c:numCache>
              </c:numRef>
            </c:minus>
          </c:errBars>
          <c:cat>
            <c:strRef>
              <c:f>Stage!$S$7:$S$11</c:f>
              <c:strCache>
                <c:ptCount val="5"/>
                <c:pt idx="0">
                  <c:v>1</c:v>
                </c:pt>
                <c:pt idx="1">
                  <c:v>2</c:v>
                </c:pt>
                <c:pt idx="2">
                  <c:v>3</c:v>
                </c:pt>
                <c:pt idx="3">
                  <c:v>4</c:v>
                </c:pt>
                <c:pt idx="4">
                  <c:v>Unknown</c:v>
                </c:pt>
              </c:strCache>
            </c:strRef>
          </c:cat>
          <c:val>
            <c:numRef>
              <c:f>Stage!$W$7:$W$11</c:f>
              <c:numCache>
                <c:formatCode>0%</c:formatCode>
                <c:ptCount val="5"/>
                <c:pt idx="0">
                  <c:v>7.2638740661686227E-2</c:v>
                </c:pt>
                <c:pt idx="1">
                  <c:v>0.15823275384785737</c:v>
                </c:pt>
                <c:pt idx="2">
                  <c:v>0.19065817409766456</c:v>
                </c:pt>
                <c:pt idx="3">
                  <c:v>0.31255426289286337</c:v>
                </c:pt>
                <c:pt idx="4">
                  <c:v>0.26029181865554979</c:v>
                </c:pt>
              </c:numCache>
            </c:numRef>
          </c:val>
          <c:extLst>
            <c:ext xmlns:c16="http://schemas.microsoft.com/office/drawing/2014/chart" uri="{C3380CC4-5D6E-409C-BE32-E72D297353CC}">
              <c16:uniqueId val="{00000003-0D8F-43E5-88E9-68E031E0F291}"/>
            </c:ext>
          </c:extLst>
        </c:ser>
        <c:ser>
          <c:idx val="3"/>
          <c:order val="4"/>
          <c:tx>
            <c:strRef>
              <c:f>Stage!$N$6</c:f>
              <c:strCache>
                <c:ptCount val="1"/>
                <c:pt idx="0">
                  <c:v>Other</c:v>
                </c:pt>
              </c:strCache>
            </c:strRef>
          </c:tx>
          <c:spPr>
            <a:solidFill>
              <a:schemeClr val="accent4"/>
            </a:solidFill>
          </c:spPr>
          <c:invertIfNegative val="0"/>
          <c:errBars>
            <c:errBarType val="both"/>
            <c:errValType val="cust"/>
            <c:noEndCap val="0"/>
            <c:plus>
              <c:numRef>
                <c:f>Stage!$AH$7:$AH$11</c:f>
                <c:numCache>
                  <c:formatCode>General</c:formatCode>
                  <c:ptCount val="5"/>
                  <c:pt idx="0">
                    <c:v>5.5907150480256074E-3</c:v>
                  </c:pt>
                  <c:pt idx="1">
                    <c:v>7.0797253903222279E-3</c:v>
                  </c:pt>
                  <c:pt idx="2">
                    <c:v>1.4694267515923565E-2</c:v>
                  </c:pt>
                  <c:pt idx="3">
                    <c:v>9.1519361000173688E-3</c:v>
                  </c:pt>
                  <c:pt idx="4">
                    <c:v>7.3178738926524267E-3</c:v>
                  </c:pt>
                </c:numCache>
              </c:numRef>
            </c:plus>
            <c:minus>
              <c:numRef>
                <c:f>Stage!$AG$7:$AG$11</c:f>
                <c:numCache>
                  <c:formatCode>General</c:formatCode>
                  <c:ptCount val="5"/>
                  <c:pt idx="0">
                    <c:v>5.4092849519743746E-3</c:v>
                  </c:pt>
                  <c:pt idx="1">
                    <c:v>6.9202746096777706E-3</c:v>
                  </c:pt>
                  <c:pt idx="2">
                    <c:v>1.3305732484076432E-2</c:v>
                  </c:pt>
                  <c:pt idx="3">
                    <c:v>7.8480638999826324E-3</c:v>
                  </c:pt>
                  <c:pt idx="4">
                    <c:v>6.6821261073475857E-3</c:v>
                  </c:pt>
                </c:numCache>
              </c:numRef>
            </c:minus>
          </c:errBars>
          <c:cat>
            <c:strRef>
              <c:f>Stage!$S$7:$S$11</c:f>
              <c:strCache>
                <c:ptCount val="5"/>
                <c:pt idx="0">
                  <c:v>1</c:v>
                </c:pt>
                <c:pt idx="1">
                  <c:v>2</c:v>
                </c:pt>
                <c:pt idx="2">
                  <c:v>3</c:v>
                </c:pt>
                <c:pt idx="3">
                  <c:v>4</c:v>
                </c:pt>
                <c:pt idx="4">
                  <c:v>Unknown</c:v>
                </c:pt>
              </c:strCache>
            </c:strRef>
          </c:cat>
          <c:val>
            <c:numRef>
              <c:f>Stage!$X$7:$X$11</c:f>
              <c:numCache>
                <c:formatCode>0%</c:formatCode>
                <c:ptCount val="5"/>
                <c:pt idx="0">
                  <c:v>0.14240928495197439</c:v>
                </c:pt>
                <c:pt idx="1">
                  <c:v>0.11992027460967777</c:v>
                </c:pt>
                <c:pt idx="2">
                  <c:v>0.13630573248407643</c:v>
                </c:pt>
                <c:pt idx="3">
                  <c:v>0.12484806389998264</c:v>
                </c:pt>
                <c:pt idx="4">
                  <c:v>0.18968212610734758</c:v>
                </c:pt>
              </c:numCache>
            </c:numRef>
          </c:val>
          <c:extLst>
            <c:ext xmlns:c16="http://schemas.microsoft.com/office/drawing/2014/chart" uri="{C3380CC4-5D6E-409C-BE32-E72D297353CC}">
              <c16:uniqueId val="{00000004-0D8F-43E5-88E9-68E031E0F291}"/>
            </c:ext>
          </c:extLst>
        </c:ser>
        <c:dLbls>
          <c:showLegendKey val="0"/>
          <c:showVal val="0"/>
          <c:showCatName val="0"/>
          <c:showSerName val="0"/>
          <c:showPercent val="0"/>
          <c:showBubbleSize val="0"/>
        </c:dLbls>
        <c:gapWidth val="150"/>
        <c:axId val="54201728"/>
        <c:axId val="54212096"/>
      </c:barChart>
      <c:catAx>
        <c:axId val="54201728"/>
        <c:scaling>
          <c:orientation val="minMax"/>
        </c:scaling>
        <c:delete val="0"/>
        <c:axPos val="b"/>
        <c:title>
          <c:tx>
            <c:rich>
              <a:bodyPr/>
              <a:lstStyle/>
              <a:p>
                <a:pPr>
                  <a:defRPr/>
                </a:pPr>
                <a:r>
                  <a:rPr lang="en-GB"/>
                  <a:t>Stage</a:t>
                </a:r>
              </a:p>
            </c:rich>
          </c:tx>
          <c:overlay val="0"/>
        </c:title>
        <c:numFmt formatCode="General" sourceLinked="0"/>
        <c:majorTickMark val="out"/>
        <c:minorTickMark val="none"/>
        <c:tickLblPos val="nextTo"/>
        <c:crossAx val="54212096"/>
        <c:crosses val="autoZero"/>
        <c:auto val="1"/>
        <c:lblAlgn val="ctr"/>
        <c:lblOffset val="100"/>
        <c:noMultiLvlLbl val="0"/>
      </c:catAx>
      <c:valAx>
        <c:axId val="54212096"/>
        <c:scaling>
          <c:orientation val="minMax"/>
          <c:max val="0.9"/>
        </c:scaling>
        <c:delete val="0"/>
        <c:axPos val="l"/>
        <c:majorGridlines/>
        <c:title>
          <c:tx>
            <c:rich>
              <a:bodyPr rot="-5400000" vert="horz"/>
              <a:lstStyle/>
              <a:p>
                <a:pPr>
                  <a:defRPr/>
                </a:pPr>
                <a:r>
                  <a:rPr lang="en-GB"/>
                  <a:t>Percentage (%)</a:t>
                </a:r>
              </a:p>
            </c:rich>
          </c:tx>
          <c:layout>
            <c:manualLayout>
              <c:xMode val="edge"/>
              <c:yMode val="edge"/>
              <c:x val="1.5663240332843859E-2"/>
              <c:y val="0.33795618414002898"/>
            </c:manualLayout>
          </c:layout>
          <c:overlay val="0"/>
        </c:title>
        <c:numFmt formatCode="0%" sourceLinked="1"/>
        <c:majorTickMark val="out"/>
        <c:minorTickMark val="none"/>
        <c:tickLblPos val="nextTo"/>
        <c:crossAx val="54201728"/>
        <c:crosses val="autoZero"/>
        <c:crossBetween val="between"/>
      </c:val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List" dx="16" fmlaLink="'Hide Selection'!$D$46" fmlaRange="'Hide Selection'!$D$2:$D$43" noThreeD="1" sel="1" val="0"/>
</file>

<file path=xl/ctrlProps/ctrlProp2.xml><?xml version="1.0" encoding="utf-8"?>
<formControlPr xmlns="http://schemas.microsoft.com/office/spreadsheetml/2009/9/main" objectType="List" dx="16" fmlaLink="'Hide Selection'!$D$46" fmlaRange="'Hide Selection'!$D$2:$D$43" noThreeD="1" sel="1" val="0"/>
</file>

<file path=xl/ctrlProps/ctrlProp3.xml><?xml version="1.0" encoding="utf-8"?>
<formControlPr xmlns="http://schemas.microsoft.com/office/spreadsheetml/2009/9/main" objectType="List" dx="16" fmlaLink="'Hide Selection'!$G$23" fmlaRange="'Hide Selection'!$G$2:$G$21" noThreeD="1" sel="1" val="0"/>
</file>

<file path=xl/ctrlProps/ctrlProp4.xml><?xml version="1.0" encoding="utf-8"?>
<formControlPr xmlns="http://schemas.microsoft.com/office/spreadsheetml/2009/9/main" objectType="List" dx="16" fmlaLink="'Hide Selection'!$G$23" fmlaRange="'Hide Selection'!$G$2:$G$21" noThreeD="1" sel="1" val="0"/>
</file>

<file path=xl/ctrlProps/ctrlProp5.xml><?xml version="1.0" encoding="utf-8"?>
<formControlPr xmlns="http://schemas.microsoft.com/office/spreadsheetml/2009/9/main" objectType="List" dx="16" fmlaLink="'Hide Selection'!$D$46" fmlaRange="'Hide Selection'!$D$2:$D$43" noThreeD="1" sel="1" val="0"/>
</file>

<file path=xl/ctrlProps/ctrlProp6.xml><?xml version="1.0" encoding="utf-8"?>
<formControlPr xmlns="http://schemas.microsoft.com/office/spreadsheetml/2009/9/main" objectType="List" dx="16" fmlaLink="'Hide Selection'!$G$23" fmlaRange="'Hide Selection'!$G$2:$G$21" noThreeD="1" sel="1" val="0"/>
</file>

<file path=xl/ctrlProps/ctrlProp7.xml><?xml version="1.0" encoding="utf-8"?>
<formControlPr xmlns="http://schemas.microsoft.com/office/spreadsheetml/2009/9/main" objectType="List" dx="16" fmlaLink="'Hide Selection'!$K$17" fmlaRange="'Hide Selection'!$K$2:$K$15" noThreeD="1" sel="1" val="0"/>
</file>

<file path=xl/ctrlProps/ctrlProp8.xml><?xml version="1.0" encoding="utf-8"?>
<formControlPr xmlns="http://schemas.microsoft.com/office/spreadsheetml/2009/9/main" objectType="List" dx="16" fmlaLink="'Hide Selection'!$M$8" fmlaRange="'Hide Selection'!$M$3:$M$6" noThreeD="1" sel="1" val="0"/>
</file>

<file path=xl/ctrlProps/ctrlProp9.xml><?xml version="1.0" encoding="utf-8"?>
<formControlPr xmlns="http://schemas.microsoft.com/office/spreadsheetml/2009/9/main" objectType="List" dx="16" fmlaLink="'Hide Selection'!$O$11" fmlaRange="'Hide Selection'!$O$2:$O$9"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114299</xdr:colOff>
      <xdr:row>8</xdr:row>
      <xdr:rowOff>161925</xdr:rowOff>
    </xdr:from>
    <xdr:to>
      <xdr:col>8</xdr:col>
      <xdr:colOff>66674</xdr:colOff>
      <xdr:row>48</xdr:row>
      <xdr:rowOff>76200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114299" y="1609725"/>
          <a:ext cx="8582025" cy="8572500"/>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47625</xdr:colOff>
      <xdr:row>0</xdr:row>
      <xdr:rowOff>114300</xdr:rowOff>
    </xdr:from>
    <xdr:to>
      <xdr:col>1</xdr:col>
      <xdr:colOff>2771776</xdr:colOff>
      <xdr:row>8</xdr:row>
      <xdr:rowOff>66264</xdr:rowOff>
    </xdr:to>
    <xdr:pic>
      <xdr:nvPicPr>
        <xdr:cNvPr id="4" name="Picture 3" descr="\\colhpafil004\Colindale_Data\HQ Group and LARS\Group Data\Design\Branding and logos\PHE logos with strapline\Small without Old French text\PHE small logo for A4.jpg">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74" t="12614"/>
        <a:stretch/>
      </xdr:blipFill>
      <xdr:spPr bwMode="auto">
        <a:xfrm>
          <a:off x="47625" y="114300"/>
          <a:ext cx="2952751" cy="139976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5</xdr:row>
          <xdr:rowOff>1009650</xdr:rowOff>
        </xdr:to>
        <xdr:sp macro="" textlink="">
          <xdr:nvSpPr>
            <xdr:cNvPr id="2857985" name="List Box 1" hidden="1">
              <a:extLst>
                <a:ext uri="{63B3BB69-23CF-44E3-9099-C40C66FF867C}">
                  <a14:compatExt spid="_x0000_s2857985"/>
                </a:ext>
                <a:ext uri="{FF2B5EF4-FFF2-40B4-BE49-F238E27FC236}">
                  <a16:creationId xmlns:a16="http://schemas.microsoft.com/office/drawing/2014/main" id="{00000000-0008-0000-1300-0000019C2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0</xdr:colOff>
      <xdr:row>5</xdr:row>
      <xdr:rowOff>23812</xdr:rowOff>
    </xdr:from>
    <xdr:to>
      <xdr:col>44</xdr:col>
      <xdr:colOff>352425</xdr:colOff>
      <xdr:row>19</xdr:row>
      <xdr:rowOff>85725</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123824</xdr:rowOff>
    </xdr:from>
    <xdr:to>
      <xdr:col>17</xdr:col>
      <xdr:colOff>57152</xdr:colOff>
      <xdr:row>57</xdr:row>
      <xdr:rowOff>47625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5250" y="123824"/>
          <a:ext cx="10325102" cy="10839451"/>
        </a:xfrm>
        <a:prstGeom prst="rect">
          <a:avLst/>
        </a:prstGeom>
        <a:solidFill>
          <a:schemeClr val="lt1"/>
        </a:solidFill>
        <a:ln w="19050" cmpd="sng">
          <a:solidFill>
            <a:srgbClr val="00B092"/>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rgbClr val="98002E"/>
              </a:solidFill>
              <a:latin typeface="Arial" pitchFamily="34" charset="0"/>
              <a:cs typeface="Arial" pitchFamily="34" charset="0"/>
            </a:rPr>
            <a:t>Background</a:t>
          </a:r>
        </a:p>
        <a:p>
          <a:endParaRPr lang="en-GB" sz="1200" b="1">
            <a:latin typeface="Arial" pitchFamily="34" charset="0"/>
            <a:cs typeface="Arial" pitchFamily="34" charset="0"/>
          </a:endParaRPr>
        </a:p>
        <a:p>
          <a:r>
            <a:rPr lang="en-GB" sz="1200">
              <a:latin typeface="Arial" pitchFamily="34" charset="0"/>
              <a:cs typeface="Arial" pitchFamily="34" charset="0"/>
            </a:rPr>
            <a:t>Improving cancer survival is a key challenge identified in Improving Outcomes: A Strategy for Cancer. Cancer survival estimates in the UK currently fall below those in many European countries. The survival difference in the first 12 months after diagnosis has been partly attributed to later stage at diagnosis. The National Awareness and Early Diagnosis Initiative (NAEDI) coordinated and provided support to activities and research that promoted the earlier diagnosis of cancer and thereby improved survival rates and reduced cancer mortality. Early diagnosis research remains a focus with the publication of Achieving World-Class Cancer Outcomes: A Strategy for England 2015-2020. Understanding the Routes taken by patients to their cancer diagnoses and the impact of different Routes on patient survival will inform targeted implementation of awareness and early diagnosis initiatives and enable assessment of their success.</a:t>
          </a:r>
        </a:p>
        <a:p>
          <a:endParaRPr lang="en-GB" sz="1200">
            <a:latin typeface="Arial" pitchFamily="34" charset="0"/>
            <a:cs typeface="Arial" pitchFamily="34" charset="0"/>
          </a:endParaRPr>
        </a:p>
        <a:p>
          <a:r>
            <a:rPr lang="en-GB" sz="1200">
              <a:latin typeface="Arial" pitchFamily="34" charset="0"/>
              <a:cs typeface="Arial" pitchFamily="34" charset="0"/>
            </a:rPr>
            <a:t>Routes to Diagnosis uses routinely collected data sources to work backwards through patient pathways to examine the sequence of events that led to a cancer diagnosis. The methodology categorises patients into one of eight Routes (see information tab for the description of each Route). This spreadsheet contains breakdowns of Routes for 55 cancer sites nationally, as well as for "all malignant neoplasms excluding Non-Melanoma Skin Cancer (NMSC)". All newly diagnosed malignant neoplasms and selected benign and in-situ tumours between 2006 and 2016 are included. Results are further broken down by cancer type, sex, age group, deprivation quintile and ethnic group. The breakdown by Route is also presented for a selection of sites for children (aged 0-14) and for Teenagers and Young Adults (15-24). </a:t>
          </a:r>
        </a:p>
        <a:p>
          <a:endParaRPr lang="en-GB" sz="1200">
            <a:latin typeface="Arial" pitchFamily="34" charset="0"/>
            <a:cs typeface="Arial" pitchFamily="34" charset="0"/>
          </a:endParaRPr>
        </a:p>
        <a:p>
          <a:r>
            <a:rPr lang="en-GB" sz="1200">
              <a:latin typeface="Arial" pitchFamily="34" charset="0"/>
              <a:cs typeface="Arial" pitchFamily="34" charset="0"/>
            </a:rPr>
            <a:t>A separate work book contains results for</a:t>
          </a:r>
          <a:r>
            <a:rPr lang="en-GB" sz="1200" baseline="0">
              <a:latin typeface="Arial" pitchFamily="34" charset="0"/>
              <a:cs typeface="Arial" pitchFamily="34" charset="0"/>
            </a:rPr>
            <a:t> all eight Routes </a:t>
          </a:r>
          <a:r>
            <a:rPr lang="en-GB" sz="1200">
              <a:solidFill>
                <a:schemeClr val="dk1"/>
              </a:solidFill>
              <a:effectLst/>
              <a:latin typeface="Arial" panose="020B0604020202020204" pitchFamily="34" charset="0"/>
              <a:ea typeface="+mn-ea"/>
              <a:cs typeface="Arial" panose="020B0604020202020204" pitchFamily="34" charset="0"/>
            </a:rPr>
            <a:t>broken down by cancer type,  sex, age group,</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deprivation quintile and ethnic group. The breakdown by</a:t>
          </a:r>
          <a:r>
            <a:rPr lang="en-GB" sz="1200" baseline="0">
              <a:solidFill>
                <a:schemeClr val="dk1"/>
              </a:solidFill>
              <a:effectLst/>
              <a:latin typeface="Arial" panose="020B0604020202020204" pitchFamily="34" charset="0"/>
              <a:ea typeface="+mn-ea"/>
              <a:cs typeface="Arial" panose="020B0604020202020204" pitchFamily="34" charset="0"/>
            </a:rPr>
            <a:t> Route is also presented for a selection of sites for children (aged 0-14) and for Teenage and Young Adults (TYA, 15-24). </a:t>
          </a:r>
          <a:r>
            <a:rPr lang="en-GB" sz="1200">
              <a:solidFill>
                <a:schemeClr val="dk1"/>
              </a:solidFill>
              <a:effectLst/>
              <a:latin typeface="Arial" panose="020B0604020202020204" pitchFamily="34" charset="0"/>
              <a:ea typeface="+mn-ea"/>
              <a:cs typeface="Arial" panose="020B0604020202020204" pitchFamily="34" charset="0"/>
            </a:rPr>
            <a:t>Associated relative survival estimates are </a:t>
          </a:r>
          <a:r>
            <a:rPr lang="en-GB" sz="1200" baseline="0">
              <a:solidFill>
                <a:schemeClr val="dk1"/>
              </a:solidFill>
              <a:effectLst/>
              <a:latin typeface="Arial" panose="020B0604020202020204" pitchFamily="34" charset="0"/>
              <a:ea typeface="+mn-ea"/>
              <a:cs typeface="Arial" panose="020B0604020202020204" pitchFamily="34" charset="0"/>
            </a:rPr>
            <a:t>presented </a:t>
          </a:r>
          <a:r>
            <a:rPr lang="en-GB" sz="1200">
              <a:solidFill>
                <a:schemeClr val="dk1"/>
              </a:solidFill>
              <a:effectLst/>
              <a:latin typeface="Arial" panose="020B0604020202020204" pitchFamily="34" charset="0"/>
              <a:ea typeface="+mn-ea"/>
              <a:cs typeface="Arial" panose="020B0604020202020204" pitchFamily="34" charset="0"/>
            </a:rPr>
            <a:t>for 1, 12, 24 and 36 month survival intervals and</a:t>
          </a:r>
          <a:r>
            <a:rPr lang="en-GB" sz="1200" baseline="0">
              <a:solidFill>
                <a:schemeClr val="dk1"/>
              </a:solidFill>
              <a:effectLst/>
              <a:latin typeface="Arial" panose="020B0604020202020204" pitchFamily="34" charset="0"/>
              <a:ea typeface="+mn-ea"/>
              <a:cs typeface="Arial" panose="020B0604020202020204" pitchFamily="34" charset="0"/>
            </a:rPr>
            <a:t> are available by sex, age and deprivation quintile</a:t>
          </a:r>
          <a:r>
            <a:rPr lang="en-GB" sz="1200">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endParaRPr lang="en-GB" sz="1200" b="1" baseline="0">
            <a:latin typeface="Arial" pitchFamily="34" charset="0"/>
            <a:cs typeface="Arial" pitchFamily="34" charset="0"/>
          </a:endParaRPr>
        </a:p>
        <a:p>
          <a:r>
            <a:rPr lang="en-GB" sz="1400" b="1">
              <a:solidFill>
                <a:srgbClr val="98002E"/>
              </a:solidFill>
              <a:latin typeface="Arial" pitchFamily="34" charset="0"/>
              <a:cs typeface="Arial" pitchFamily="34" charset="0"/>
            </a:rPr>
            <a:t>Methods</a:t>
          </a:r>
          <a:endParaRPr lang="en-GB" sz="1200" b="1">
            <a:solidFill>
              <a:srgbClr val="98002E"/>
            </a:solidFill>
            <a:latin typeface="Arial" pitchFamily="34" charset="0"/>
            <a:cs typeface="Arial" pitchFamily="34" charset="0"/>
          </a:endParaRPr>
        </a:p>
        <a:p>
          <a:endParaRPr lang="en-GB" sz="1200" b="1">
            <a:latin typeface="Arial" pitchFamily="34" charset="0"/>
            <a:cs typeface="Arial" pitchFamily="34" charset="0"/>
          </a:endParaRPr>
        </a:p>
        <a:p>
          <a:r>
            <a:rPr lang="en-GB" sz="1200">
              <a:latin typeface="Arial" pitchFamily="34" charset="0"/>
              <a:cs typeface="Arial" pitchFamily="34" charset="0"/>
            </a:rPr>
            <a:t>The Routes to Diagnosis methodology is described in detail in the British Journal of Cancer article “Routes to Diagnosis for cancer - Determining the patient journey using multiple routine datasets” (Br J Cancer, Volume 107, Number 8). A brief summary is provided below to aid interpretation of the results presented in this spreadsheet.</a:t>
          </a:r>
        </a:p>
        <a:p>
          <a:endParaRPr lang="en-GB" sz="1200">
            <a:latin typeface="Arial" pitchFamily="34" charset="0"/>
            <a:cs typeface="Arial" pitchFamily="34" charset="0"/>
          </a:endParaRPr>
        </a:p>
        <a:p>
          <a:r>
            <a:rPr lang="en-GB" sz="1200">
              <a:latin typeface="Arial" pitchFamily="34" charset="0"/>
              <a:cs typeface="Arial" pitchFamily="34" charset="0"/>
            </a:rPr>
            <a:t>All newly diagnosed malignant cancers excluding NMSC, and selected benign and in situ tumours diagnosed between 2006 and 2016 in residents of England were extracted from the Cancer Analysis System (CAS). These records were linked at patient level to Admitted Patient Care (Inpatient) and Outpatient Hospital Episode Statistics (HES) datasets; the National Cancer Waiting Times (CWT) Monitoring Dataset; national breast screening data and national bowel cancer screening data. The CAS provided screening identification for cervical cancers. It is known that the identification of screening as a Route for cervical cancers is not complete, and a national dataset of screen detected tumours for cervical cancer is not currently available.</a:t>
          </a:r>
        </a:p>
        <a:p>
          <a:endParaRPr lang="en-GB" sz="1200">
            <a:latin typeface="Arial" pitchFamily="34" charset="0"/>
            <a:cs typeface="Arial" pitchFamily="34" charset="0"/>
          </a:endParaRPr>
        </a:p>
        <a:p>
          <a:r>
            <a:rPr lang="en-GB" sz="1200">
              <a:latin typeface="Arial" pitchFamily="34" charset="0"/>
              <a:cs typeface="Arial" pitchFamily="34" charset="0"/>
            </a:rPr>
            <a:t>Firstly, HES data were used to categorise the Route for each cancer individually. Screening and CWT data were then examined with the Route assignment potentially changing to either a Screen Detected or Two Week Wait (TWW) Route. </a:t>
          </a:r>
        </a:p>
        <a:p>
          <a:endParaRPr lang="en-GB" sz="1200">
            <a:latin typeface="Arial" pitchFamily="34" charset="0"/>
            <a:cs typeface="Arial" pitchFamily="34" charset="0"/>
          </a:endParaRPr>
        </a:p>
        <a:p>
          <a:r>
            <a:rPr lang="en-GB" sz="1200">
              <a:latin typeface="Arial" pitchFamily="34" charset="0"/>
              <a:cs typeface="Arial" pitchFamily="34" charset="0"/>
            </a:rPr>
            <a:t>For patients with HES activity, a specific inpatient or outpatient episode was identified in HES as the end-point of the Route by its proximity to the date of diagnosis. The end-point was assumed to be the clinical care event that led most immediately to diagnosis. From this episode HES data were examined to work backwards through the hospital journey to identity a start-point of the Route: the initial referral into secondary care. The characteristics of this start-point enabled an initial Route to be assigned.</a:t>
          </a:r>
        </a:p>
        <a:p>
          <a:endParaRPr lang="en-GB" sz="1200">
            <a:latin typeface="Arial" pitchFamily="34" charset="0"/>
            <a:cs typeface="Arial" pitchFamily="34" charset="0"/>
          </a:endParaRPr>
        </a:p>
        <a:p>
          <a:r>
            <a:rPr lang="en-GB" sz="1200">
              <a:latin typeface="Arial" pitchFamily="34" charset="0"/>
              <a:cs typeface="Arial" pitchFamily="34" charset="0"/>
            </a:rPr>
            <a:t>For cases with no HES activity in the six months prior to date of diagnosis, the Route was classified as Unknown or Death Certificate Only (DCO).</a:t>
          </a:r>
        </a:p>
        <a:p>
          <a:r>
            <a:rPr lang="en-GB" sz="1200">
              <a:latin typeface="Arial" pitchFamily="34" charset="0"/>
              <a:cs typeface="Arial" pitchFamily="34" charset="0"/>
            </a:rPr>
            <a:t>After Routes were allocated to each case from the HES data, screening and CWT data were examined. Where a case could be linked to a two week wait urgent referral for suspected cancer it was classified as a TWW Route, unless the Route categorised using HES data was an Emergency Presentation with an admission date within 28 days prior to the decision to treat date. Where the case could be linked to a screening event it was classified as a Screen Detected Route. If both screening data and TWW data were available for a patient then a Screen Detected Route took priority over a TWW.</a:t>
          </a:r>
        </a:p>
        <a:p>
          <a:endParaRPr lang="en-GB" sz="1200">
            <a:latin typeface="Arial" pitchFamily="34" charset="0"/>
            <a:cs typeface="Arial" pitchFamily="34" charset="0"/>
          </a:endParaRPr>
        </a:p>
        <a:p>
          <a:r>
            <a:rPr lang="en-GB" sz="1400" b="1">
              <a:solidFill>
                <a:srgbClr val="98002E"/>
              </a:solidFill>
              <a:effectLst/>
              <a:latin typeface="Arial" panose="020B0604020202020204" pitchFamily="34" charset="0"/>
              <a:ea typeface="+mn-ea"/>
              <a:cs typeface="Arial" panose="020B0604020202020204" pitchFamily="34" charset="0"/>
            </a:rPr>
            <a:t>Data Sources</a:t>
          </a:r>
        </a:p>
        <a:p>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This work uses data provided by patents and collected by the NHS as part of their care and support. In particular: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Cancer Waiting Times</a:t>
          </a:r>
          <a:r>
            <a:rPr lang="en-GB" sz="1200" baseline="0">
              <a:solidFill>
                <a:schemeClr val="dk1"/>
              </a:solidFill>
              <a:effectLst/>
              <a:latin typeface="Arial" panose="020B0604020202020204" pitchFamily="34" charset="0"/>
              <a:ea typeface="+mn-ea"/>
              <a:cs typeface="Arial" panose="020B0604020202020204" pitchFamily="34" charset="0"/>
            </a:rPr>
            <a:t> (CWT) data are provided by NHS England</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Hospital episode Statistics are provided by NHS Digital. Hospital Episode Statistics, NHS Digital. Copyright © 2017, re-used with the permission of NHS Digital. All rights reserved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Colorectal Cancer Screening Data are provided by the NHS Bowel Cancer Screening Programme (BCSP)</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Breast Cancer Screening Data are processed by PHEs Screening Histories Information Manager (SHIM) system</a:t>
          </a:r>
        </a:p>
        <a:p>
          <a:pPr marL="171450" indent="-171450">
            <a:buClr>
              <a:srgbClr val="C00000"/>
            </a:buClr>
            <a:buSzPct val="115000"/>
            <a:buFont typeface="Arial" panose="020B0604020202020204" pitchFamily="34" charset="0"/>
            <a:buChar char="•"/>
          </a:pPr>
          <a:endParaRPr lang="en-GB" sz="1200">
            <a:solidFill>
              <a:schemeClr val="dk1"/>
            </a:solidFill>
            <a:effectLst/>
            <a:latin typeface="Arial" panose="020B0604020202020204" pitchFamily="34" charset="0"/>
            <a:ea typeface="+mn-ea"/>
            <a:cs typeface="Arial" panose="020B0604020202020204" pitchFamily="34" charset="0"/>
          </a:endParaRPr>
        </a:p>
        <a:p>
          <a:pPr marL="0" indent="0">
            <a:buClr>
              <a:srgbClr val="C00000"/>
            </a:buClr>
            <a:buSzPct val="115000"/>
            <a:buFontTx/>
            <a:buNone/>
          </a:pPr>
          <a:r>
            <a:rPr lang="en-GB" sz="1200">
              <a:solidFill>
                <a:schemeClr val="dk1"/>
              </a:solidFill>
              <a:effectLst/>
              <a:latin typeface="Arial" panose="020B0604020202020204" pitchFamily="34" charset="0"/>
              <a:ea typeface="+mn-ea"/>
              <a:cs typeface="Arial" panose="020B0604020202020204" pitchFamily="34" charset="0"/>
            </a:rPr>
            <a:t>Data for this project is based on patient-level information collected by the NHS, as part of the care and support of cancer patients. The data is collated, maintained and quality assured by the National Cancer Registration and Analysis Service, which is part of Public Health England (PHE).</a:t>
          </a:r>
        </a:p>
        <a:p>
          <a:endParaRPr lang="en-GB" sz="12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2813953" name="List Box 1" hidden="1">
              <a:extLst>
                <a:ext uri="{63B3BB69-23CF-44E3-9099-C40C66FF867C}">
                  <a14:compatExt spid="_x0000_s2813953"/>
                </a:ext>
                <a:ext uri="{FF2B5EF4-FFF2-40B4-BE49-F238E27FC236}">
                  <a16:creationId xmlns:a16="http://schemas.microsoft.com/office/drawing/2014/main" id="{00000000-0008-0000-0400-000001F02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110594" name="List Box 2" hidden="1">
              <a:extLst>
                <a:ext uri="{63B3BB69-23CF-44E3-9099-C40C66FF867C}">
                  <a14:compatExt spid="_x0000_s110594"/>
                </a:ext>
                <a:ext uri="{FF2B5EF4-FFF2-40B4-BE49-F238E27FC236}">
                  <a16:creationId xmlns:a16="http://schemas.microsoft.com/office/drawing/2014/main" id="{00000000-0008-0000-05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2836481" name="List Box 1" hidden="1">
              <a:extLst>
                <a:ext uri="{63B3BB69-23CF-44E3-9099-C40C66FF867C}">
                  <a14:compatExt spid="_x0000_s2836481"/>
                </a:ext>
                <a:ext uri="{FF2B5EF4-FFF2-40B4-BE49-F238E27FC236}">
                  <a16:creationId xmlns:a16="http://schemas.microsoft.com/office/drawing/2014/main" id="{00000000-0008-0000-0700-000001482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77825" name="List Box 1" hidden="1">
              <a:extLst>
                <a:ext uri="{63B3BB69-23CF-44E3-9099-C40C66FF867C}">
                  <a14:compatExt spid="_x0000_s77825"/>
                </a:ext>
                <a:ext uri="{FF2B5EF4-FFF2-40B4-BE49-F238E27FC236}">
                  <a16:creationId xmlns:a16="http://schemas.microsoft.com/office/drawing/2014/main" id="{00000000-0008-0000-08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1</xdr:col>
          <xdr:colOff>1495425</xdr:colOff>
          <xdr:row>5</xdr:row>
          <xdr:rowOff>1514475</xdr:rowOff>
        </xdr:to>
        <xdr:sp macro="" textlink="">
          <xdr:nvSpPr>
            <xdr:cNvPr id="37889" name="List Box 1" hidden="1">
              <a:extLst>
                <a:ext uri="{63B3BB69-23CF-44E3-9099-C40C66FF867C}">
                  <a14:compatExt spid="_x0000_s37889"/>
                </a:ext>
                <a:ext uri="{FF2B5EF4-FFF2-40B4-BE49-F238E27FC236}">
                  <a16:creationId xmlns:a16="http://schemas.microsoft.com/office/drawing/2014/main" id="{00000000-0008-0000-09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1485900</xdr:colOff>
          <xdr:row>5</xdr:row>
          <xdr:rowOff>704850</xdr:rowOff>
        </xdr:to>
        <xdr:sp macro="" textlink="">
          <xdr:nvSpPr>
            <xdr:cNvPr id="2821121" name="List Box 1" hidden="1">
              <a:extLst>
                <a:ext uri="{63B3BB69-23CF-44E3-9099-C40C66FF867C}">
                  <a14:compatExt spid="_x0000_s2821121"/>
                </a:ext>
                <a:ext uri="{FF2B5EF4-FFF2-40B4-BE49-F238E27FC236}">
                  <a16:creationId xmlns:a16="http://schemas.microsoft.com/office/drawing/2014/main" id="{00000000-0008-0000-0A00-0000010C2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1485900</xdr:colOff>
          <xdr:row>15</xdr:row>
          <xdr:rowOff>152400</xdr:rowOff>
        </xdr:to>
        <xdr:sp macro="" textlink="">
          <xdr:nvSpPr>
            <xdr:cNvPr id="2821122" name="List Box 2" hidden="1">
              <a:extLst>
                <a:ext uri="{63B3BB69-23CF-44E3-9099-C40C66FF867C}">
                  <a14:compatExt spid="_x0000_s2821122"/>
                </a:ext>
                <a:ext uri="{FF2B5EF4-FFF2-40B4-BE49-F238E27FC236}">
                  <a16:creationId xmlns:a16="http://schemas.microsoft.com/office/drawing/2014/main" id="{00000000-0008-0000-0A00-0000020C2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95250</xdr:rowOff>
        </xdr:to>
        <xdr:sp macro="" textlink="">
          <xdr:nvSpPr>
            <xdr:cNvPr id="2840577" name="List Box 1" hidden="1">
              <a:extLst>
                <a:ext uri="{63B3BB69-23CF-44E3-9099-C40C66FF867C}">
                  <a14:compatExt spid="_x0000_s2840577"/>
                </a:ext>
                <a:ext uri="{FF2B5EF4-FFF2-40B4-BE49-F238E27FC236}">
                  <a16:creationId xmlns:a16="http://schemas.microsoft.com/office/drawing/2014/main" id="{00000000-0008-0000-1000-000001582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utes%20to%20Diagnosis%202006-2013%20workbook%20published%20version%202.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duction"/>
      <sheetName val="Information"/>
      <sheetName val="Incidence by year"/>
      <sheetName val="Percent by Route - Overall"/>
      <sheetName val="Survival by Route - Overall"/>
      <sheetName val="Surv. by Route &amp; time - overall"/>
      <sheetName val="Overview of incidence metrics"/>
      <sheetName val="Overview of survival metrics"/>
      <sheetName val="Incidence by Route -age 0-24"/>
      <sheetName val="All sites data"/>
      <sheetName val="All sites breakdown data"/>
      <sheetName val="Sex data"/>
      <sheetName val="Age data"/>
      <sheetName val="Deprivation data"/>
      <sheetName val="Ethnicity data"/>
      <sheetName val="Soverall data"/>
      <sheetName val="SSex data"/>
      <sheetName val="Sage data"/>
      <sheetName val="SDep data"/>
      <sheetName val="Hide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t="str">
            <v>All Malignant Neoplasms (excl. NMSC)</v>
          </cell>
        </row>
        <row r="3">
          <cell r="D3" t="str">
            <v>Bladder</v>
          </cell>
        </row>
        <row r="4">
          <cell r="D4" t="str">
            <v>Bladder (in-situ)</v>
          </cell>
        </row>
        <row r="5">
          <cell r="D5" t="str">
            <v>Brain</v>
          </cell>
        </row>
        <row r="6">
          <cell r="D6" t="str">
            <v>Meninges</v>
          </cell>
        </row>
        <row r="7">
          <cell r="D7" t="str">
            <v>Other CNS and intracranial tumours</v>
          </cell>
        </row>
        <row r="8">
          <cell r="D8" t="str">
            <v>Female breast cancer</v>
          </cell>
        </row>
        <row r="9">
          <cell r="D9" t="str">
            <v>Female breast (in-situ)</v>
          </cell>
        </row>
        <row r="10">
          <cell r="D10" t="str">
            <v>Cancer of Unknown Primary</v>
          </cell>
        </row>
        <row r="11">
          <cell r="D11" t="str">
            <v>Cervix</v>
          </cell>
        </row>
        <row r="12">
          <cell r="D12" t="str">
            <v>Cervix (in-situ)</v>
          </cell>
          <cell r="N12" t="str">
            <v>12-month</v>
          </cell>
        </row>
        <row r="13">
          <cell r="D13" t="str">
            <v>Colorectal</v>
          </cell>
        </row>
        <row r="14">
          <cell r="D14" t="str">
            <v>Head and neck - Larynx</v>
          </cell>
        </row>
        <row r="15">
          <cell r="D15" t="str">
            <v>Head and neck - Oral cavity</v>
          </cell>
        </row>
        <row r="16">
          <cell r="D16" t="str">
            <v>Head and neck - Oropharynx</v>
          </cell>
        </row>
        <row r="17">
          <cell r="D17" t="str">
            <v>Head and neck - Thyroid</v>
          </cell>
        </row>
        <row r="18">
          <cell r="D18" t="str">
            <v>Head and Neck - non specific</v>
          </cell>
        </row>
        <row r="19">
          <cell r="D19" t="str">
            <v>Head and neck - Other (excl. oral cavity, oropharynx, larynx &amp; thyroid)</v>
          </cell>
        </row>
        <row r="20">
          <cell r="D20" t="str">
            <v>Hodgkin lymphoma</v>
          </cell>
        </row>
        <row r="21">
          <cell r="D21" t="str">
            <v>Non-Hodgkin lymphoma</v>
          </cell>
        </row>
        <row r="22">
          <cell r="D22" t="str">
            <v>Kidney</v>
          </cell>
        </row>
        <row r="23">
          <cell r="D23" t="str">
            <v>Other and unspecified urinary</v>
          </cell>
        </row>
        <row r="24">
          <cell r="D24" t="str">
            <v>Leukaemia: acute myeloid</v>
          </cell>
        </row>
        <row r="25">
          <cell r="D25" t="str">
            <v>Leukaemia: chronic lymphocytic</v>
          </cell>
        </row>
        <row r="26">
          <cell r="D26" t="str">
            <v>Leukaemia: other (all excluding AML and CLL)</v>
          </cell>
        </row>
        <row r="27">
          <cell r="D27" t="str">
            <v>Other haematological malignancies</v>
          </cell>
        </row>
        <row r="28">
          <cell r="D28" t="str">
            <v>Liver (excl intrahepatic bile duct)</v>
          </cell>
        </row>
        <row r="29">
          <cell r="D29" t="str">
            <v>Biliary tract cancer</v>
          </cell>
        </row>
        <row r="30">
          <cell r="D30" t="str">
            <v>Lung</v>
          </cell>
        </row>
        <row r="31">
          <cell r="D31" t="str">
            <v>Melanoma</v>
          </cell>
        </row>
        <row r="32">
          <cell r="D32" t="str">
            <v>Mesothelioma</v>
          </cell>
        </row>
        <row r="33">
          <cell r="D33" t="str">
            <v>Multiple myeloma</v>
          </cell>
        </row>
        <row r="34">
          <cell r="D34" t="str">
            <v>Oesophagus</v>
          </cell>
        </row>
        <row r="35">
          <cell r="D35" t="str">
            <v>Other malignant neoplasms</v>
          </cell>
        </row>
        <row r="36">
          <cell r="D36" t="str">
            <v>Ovary</v>
          </cell>
        </row>
        <row r="37">
          <cell r="D37" t="str">
            <v>Pancreas</v>
          </cell>
        </row>
        <row r="38">
          <cell r="D38" t="str">
            <v>Prostate</v>
          </cell>
        </row>
        <row r="39">
          <cell r="D39" t="str">
            <v>Sarcoma: Bone</v>
          </cell>
        </row>
        <row r="40">
          <cell r="D40" t="str">
            <v>Sarcoma: connective and soft tissue</v>
          </cell>
        </row>
        <row r="41">
          <cell r="D41" t="str">
            <v>Stomach</v>
          </cell>
        </row>
        <row r="42">
          <cell r="D42" t="str">
            <v>Testis</v>
          </cell>
        </row>
        <row r="43">
          <cell r="D43" t="str">
            <v>Uterus</v>
          </cell>
        </row>
        <row r="44">
          <cell r="D44" t="str">
            <v>Vulva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cin.org.uk/item?rid=3814" TargetMode="External"/><Relationship Id="rId2" Type="http://schemas.openxmlformats.org/officeDocument/2006/relationships/hyperlink" Target="http://www.nature.com/bjc/journal/v107/n8/abs/bjc2012408a.html" TargetMode="External"/><Relationship Id="rId1" Type="http://schemas.openxmlformats.org/officeDocument/2006/relationships/hyperlink" Target="mailto:ncrasenquiries@phe.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5.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extcontents1"/>
  <dimension ref="B5:H49"/>
  <sheetViews>
    <sheetView showGridLines="0" tabSelected="1" workbookViewId="0"/>
  </sheetViews>
  <sheetFormatPr defaultRowHeight="14.25" x14ac:dyDescent="0.2"/>
  <cols>
    <col min="1" max="1" width="3.42578125" style="45" customWidth="1"/>
    <col min="2" max="2" width="45.7109375" style="45" bestFit="1" customWidth="1"/>
    <col min="3" max="3" width="18.5703125" style="45" customWidth="1"/>
    <col min="4" max="4" width="25.140625" style="45" bestFit="1" customWidth="1"/>
    <col min="5" max="16384" width="9.140625" style="45"/>
  </cols>
  <sheetData>
    <row r="5" spans="2:8" ht="14.25" customHeight="1" x14ac:dyDescent="0.4">
      <c r="E5" s="101"/>
    </row>
    <row r="10" spans="2:8" ht="26.25" x14ac:dyDescent="0.4">
      <c r="B10" s="101" t="s">
        <v>480</v>
      </c>
    </row>
    <row r="11" spans="2:8" x14ac:dyDescent="0.2">
      <c r="B11" s="57" t="s">
        <v>6093</v>
      </c>
    </row>
    <row r="12" spans="2:8" x14ac:dyDescent="0.2">
      <c r="B12" s="57" t="s">
        <v>6094</v>
      </c>
    </row>
    <row r="14" spans="2:8" ht="66.75" customHeight="1" x14ac:dyDescent="0.25">
      <c r="B14" s="226" t="s">
        <v>481</v>
      </c>
      <c r="C14" s="226"/>
      <c r="D14" s="226"/>
      <c r="E14" s="226"/>
      <c r="F14" s="226"/>
      <c r="G14" s="226"/>
      <c r="H14" s="226"/>
    </row>
    <row r="15" spans="2:8" ht="15.75" x14ac:dyDescent="0.25">
      <c r="B15" s="47"/>
    </row>
    <row r="16" spans="2:8" ht="15.75" x14ac:dyDescent="0.25">
      <c r="B16" s="47"/>
    </row>
    <row r="17" spans="2:4" ht="15" x14ac:dyDescent="0.2">
      <c r="B17" s="51" t="s">
        <v>89</v>
      </c>
    </row>
    <row r="18" spans="2:4" ht="15.75" x14ac:dyDescent="0.25">
      <c r="B18" s="47"/>
    </row>
    <row r="19" spans="2:4" ht="15" x14ac:dyDescent="0.2">
      <c r="B19" s="54" t="s">
        <v>55</v>
      </c>
    </row>
    <row r="20" spans="2:4" ht="15" x14ac:dyDescent="0.2">
      <c r="B20" s="53" t="s">
        <v>292</v>
      </c>
    </row>
    <row r="21" spans="2:4" ht="15" x14ac:dyDescent="0.2">
      <c r="B21" s="87" t="s">
        <v>482</v>
      </c>
    </row>
    <row r="22" spans="2:4" ht="15.75" x14ac:dyDescent="0.25">
      <c r="B22" s="47"/>
    </row>
    <row r="23" spans="2:4" ht="15" x14ac:dyDescent="0.2">
      <c r="B23" s="51" t="s">
        <v>293</v>
      </c>
    </row>
    <row r="24" spans="2:4" ht="15" x14ac:dyDescent="0.2">
      <c r="B24" s="51" t="s">
        <v>294</v>
      </c>
    </row>
    <row r="25" spans="2:4" ht="15" x14ac:dyDescent="0.2">
      <c r="B25" s="51" t="s">
        <v>295</v>
      </c>
    </row>
    <row r="26" spans="2:4" x14ac:dyDescent="0.2">
      <c r="B26" s="48"/>
    </row>
    <row r="27" spans="2:4" ht="15.75" x14ac:dyDescent="0.25">
      <c r="B27" s="47"/>
    </row>
    <row r="28" spans="2:4" ht="15.75" x14ac:dyDescent="0.25">
      <c r="B28" s="116" t="s">
        <v>291</v>
      </c>
      <c r="D28" s="46"/>
    </row>
    <row r="29" spans="2:4" s="53" customFormat="1" ht="22.5" customHeight="1" x14ac:dyDescent="0.2">
      <c r="B29" s="54" t="s">
        <v>147</v>
      </c>
    </row>
    <row r="30" spans="2:4" s="53" customFormat="1" ht="22.5" customHeight="1" x14ac:dyDescent="0.2">
      <c r="B30" s="54" t="s">
        <v>383</v>
      </c>
    </row>
    <row r="31" spans="2:4" s="53" customFormat="1" ht="22.5" customHeight="1" x14ac:dyDescent="0.2">
      <c r="B31" s="54" t="s">
        <v>146</v>
      </c>
      <c r="D31" s="54"/>
    </row>
    <row r="32" spans="2:4" s="53" customFormat="1" ht="22.5" customHeight="1" x14ac:dyDescent="0.2">
      <c r="B32" s="54" t="s">
        <v>148</v>
      </c>
      <c r="D32" s="54"/>
    </row>
    <row r="33" spans="2:4" s="53" customFormat="1" ht="22.5" customHeight="1" x14ac:dyDescent="0.2">
      <c r="B33" s="54" t="s">
        <v>447</v>
      </c>
      <c r="D33" s="54"/>
    </row>
    <row r="34" spans="2:4" s="53" customFormat="1" ht="22.5" customHeight="1" x14ac:dyDescent="0.2">
      <c r="B34" s="54"/>
      <c r="C34" s="54"/>
      <c r="D34" s="54"/>
    </row>
    <row r="35" spans="2:4" s="53" customFormat="1" ht="22.5" customHeight="1" x14ac:dyDescent="0.25">
      <c r="B35" s="116" t="s">
        <v>446</v>
      </c>
      <c r="C35" s="54"/>
      <c r="D35" s="54"/>
    </row>
    <row r="36" spans="2:4" s="53" customFormat="1" ht="22.5" customHeight="1" x14ac:dyDescent="0.2">
      <c r="B36" s="54" t="s">
        <v>448</v>
      </c>
      <c r="C36" s="54"/>
      <c r="D36" s="54"/>
    </row>
    <row r="37" spans="2:4" s="53" customFormat="1" ht="22.5" customHeight="1" x14ac:dyDescent="0.25">
      <c r="B37" s="54" t="s">
        <v>449</v>
      </c>
      <c r="D37" s="91"/>
    </row>
    <row r="38" spans="2:4" s="53" customFormat="1" ht="22.5" customHeight="1" x14ac:dyDescent="0.25">
      <c r="B38" s="54" t="s">
        <v>450</v>
      </c>
      <c r="D38" s="91"/>
    </row>
    <row r="39" spans="2:4" ht="22.5" customHeight="1" x14ac:dyDescent="0.2">
      <c r="B39" s="53"/>
    </row>
    <row r="40" spans="2:4" ht="15.75" x14ac:dyDescent="0.25">
      <c r="B40" s="116" t="s">
        <v>454</v>
      </c>
    </row>
    <row r="41" spans="2:4" ht="15" x14ac:dyDescent="0.2">
      <c r="B41" s="87" t="s">
        <v>6095</v>
      </c>
    </row>
    <row r="42" spans="2:4" ht="15" x14ac:dyDescent="0.2">
      <c r="B42" s="53"/>
    </row>
    <row r="43" spans="2:4" ht="15.75" x14ac:dyDescent="0.25">
      <c r="B43" s="116" t="s">
        <v>455</v>
      </c>
    </row>
    <row r="44" spans="2:4" ht="15" x14ac:dyDescent="0.2">
      <c r="B44" s="87" t="s">
        <v>451</v>
      </c>
    </row>
    <row r="45" spans="2:4" ht="15" x14ac:dyDescent="0.2">
      <c r="B45" s="53"/>
    </row>
    <row r="46" spans="2:4" ht="15" x14ac:dyDescent="0.2">
      <c r="B46" s="53"/>
    </row>
    <row r="47" spans="2:4" ht="15" x14ac:dyDescent="0.2">
      <c r="B47" s="53" t="s">
        <v>63</v>
      </c>
    </row>
    <row r="48" spans="2:4" ht="15" x14ac:dyDescent="0.25">
      <c r="B48" s="185" t="s">
        <v>462</v>
      </c>
    </row>
    <row r="49" spans="2:2" ht="15" x14ac:dyDescent="0.2">
      <c r="B49" s="53"/>
    </row>
  </sheetData>
  <sheetProtection sheet="1" objects="1" scenarios="1"/>
  <mergeCells count="1">
    <mergeCell ref="B14:H14"/>
  </mergeCells>
  <hyperlinks>
    <hyperlink ref="B48" r:id="rId1" xr:uid="{00000000-0004-0000-0000-000000000000}"/>
    <hyperlink ref="B19" r:id="rId2" xr:uid="{00000000-0004-0000-0000-000001000000}"/>
    <hyperlink ref="B29" location="'EP by route - Overall'!A1" display="Incidence by route - sex" xr:uid="{00000000-0004-0000-0000-000002000000}"/>
    <hyperlink ref="B31" location="'EP by route - Age groups'!A1" display="Incidence by route - age" xr:uid="{00000000-0004-0000-0000-000003000000}"/>
    <hyperlink ref="B37" location="'Inc. by route - CALs by Site'!A1" display="Incidence by route - comparing results across Cancer Alliances" xr:uid="{00000000-0004-0000-0000-000004000000}"/>
    <hyperlink ref="B32" location="'EP by route -age 0-24'!A1" display="Incidence by route - deprivation quintile" xr:uid="{00000000-0004-0000-0000-000005000000}"/>
    <hyperlink ref="B36" location="'Inc. by route - Sites by CAL'!A1" display="Incidence by route and site - for selected Cancer Alliance" xr:uid="{00000000-0004-0000-0000-000006000000}"/>
    <hyperlink ref="B41" location="'Route by CCG'!A1" display="Route by CCG" xr:uid="{00000000-0004-0000-0000-000007000000}"/>
    <hyperlink ref="B30" location="'EP by route - by year'!A1" display="Breakdown of Emergency route - year" xr:uid="{00000000-0004-0000-0000-00000B000000}"/>
    <hyperlink ref="B38" location="'Inc. by route - CALs by year'!A1" display="Incidence by route - comparing results across year and Cancer Alliance" xr:uid="{00000000-0004-0000-0000-00000C000000}"/>
    <hyperlink ref="B33" location="'EP by route - Sites by CAL'!A1" display="Breakdown of Emergency route - Cancer Alliance" xr:uid="{00000000-0004-0000-0000-00000D000000}"/>
    <hyperlink ref="B44" location="Stage!A1" display="Incidence by route and site - stage" xr:uid="{00000000-0004-0000-0000-00000E000000}"/>
    <hyperlink ref="B21" r:id="rId3" xr:uid="{00000000-0004-0000-0000-00000F000000}"/>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resultsSCN2">
    <tabColor rgb="FF009E49"/>
    <pageSetUpPr fitToPage="1"/>
  </sheetPr>
  <dimension ref="B1:AA68"/>
  <sheetViews>
    <sheetView showGridLines="0" zoomScaleNormal="100" zoomScaleSheetLayoutView="100" workbookViewId="0">
      <pane ySplit="6" topLeftCell="A7" activePane="bottomLeft" state="frozen"/>
      <selection activeCell="N85" sqref="N85:O86"/>
      <selection pane="bottomLeft" activeCell="D2" sqref="D2:W4"/>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6.42578125" style="19" customWidth="1"/>
    <col min="6" max="21" width="5" style="19" customWidth="1"/>
    <col min="22" max="22" width="0" style="28" hidden="1" customWidth="1"/>
    <col min="23" max="23" width="9.140625" style="19" customWidth="1"/>
    <col min="24" max="16384" width="9.140625" style="19"/>
  </cols>
  <sheetData>
    <row r="1" spans="2:27" ht="15.75" thickBot="1" x14ac:dyDescent="0.3"/>
    <row r="2" spans="2:27" ht="15.75" customHeight="1" x14ac:dyDescent="0.25">
      <c r="B2" s="297" t="s">
        <v>24</v>
      </c>
      <c r="D2" s="269" t="s">
        <v>501</v>
      </c>
      <c r="E2" s="270"/>
      <c r="F2" s="270"/>
      <c r="G2" s="270"/>
      <c r="H2" s="270"/>
      <c r="I2" s="270"/>
      <c r="J2" s="270"/>
      <c r="K2" s="270"/>
      <c r="L2" s="270"/>
      <c r="M2" s="270"/>
      <c r="N2" s="270"/>
      <c r="O2" s="270"/>
      <c r="P2" s="270"/>
      <c r="Q2" s="270"/>
      <c r="R2" s="270"/>
      <c r="S2" s="270"/>
      <c r="T2" s="270"/>
      <c r="U2" s="270"/>
      <c r="V2" s="270"/>
      <c r="W2" s="271"/>
    </row>
    <row r="3" spans="2:27" ht="15.75" customHeight="1" x14ac:dyDescent="0.25">
      <c r="B3" s="298"/>
      <c r="D3" s="272"/>
      <c r="E3" s="273"/>
      <c r="F3" s="273"/>
      <c r="G3" s="273"/>
      <c r="H3" s="273"/>
      <c r="I3" s="273"/>
      <c r="J3" s="273"/>
      <c r="K3" s="273"/>
      <c r="L3" s="273"/>
      <c r="M3" s="273"/>
      <c r="N3" s="273"/>
      <c r="O3" s="273"/>
      <c r="P3" s="273"/>
      <c r="Q3" s="273"/>
      <c r="R3" s="273"/>
      <c r="S3" s="273"/>
      <c r="T3" s="273"/>
      <c r="U3" s="273"/>
      <c r="V3" s="273"/>
      <c r="W3" s="274"/>
    </row>
    <row r="4" spans="2:27" ht="15.75" customHeight="1" thickBot="1" x14ac:dyDescent="0.3">
      <c r="B4" s="299"/>
      <c r="D4" s="275"/>
      <c r="E4" s="276"/>
      <c r="F4" s="276"/>
      <c r="G4" s="276"/>
      <c r="H4" s="276"/>
      <c r="I4" s="276"/>
      <c r="J4" s="276"/>
      <c r="K4" s="276"/>
      <c r="L4" s="276"/>
      <c r="M4" s="276"/>
      <c r="N4" s="276"/>
      <c r="O4" s="276"/>
      <c r="P4" s="276"/>
      <c r="Q4" s="276"/>
      <c r="R4" s="276"/>
      <c r="S4" s="276"/>
      <c r="T4" s="276"/>
      <c r="U4" s="276"/>
      <c r="V4" s="276"/>
      <c r="W4" s="277"/>
    </row>
    <row r="5" spans="2:27" ht="15.75" thickBot="1" x14ac:dyDescent="0.3"/>
    <row r="6" spans="2:27" ht="123" customHeight="1" thickBot="1" x14ac:dyDescent="0.3">
      <c r="D6" s="349" t="str">
        <f>'Hide Selection'!D47</f>
        <v>All Malignant Neoplasms (excl. NMSC)</v>
      </c>
      <c r="E6" s="350"/>
      <c r="F6" s="280" t="s">
        <v>20</v>
      </c>
      <c r="G6" s="280"/>
      <c r="H6" s="280" t="s">
        <v>19</v>
      </c>
      <c r="I6" s="280"/>
      <c r="J6" s="280" t="s">
        <v>3</v>
      </c>
      <c r="K6" s="280"/>
      <c r="L6" s="296" t="s">
        <v>47</v>
      </c>
      <c r="M6" s="296"/>
      <c r="N6" s="296" t="s">
        <v>48</v>
      </c>
      <c r="O6" s="296"/>
      <c r="P6" s="280" t="s">
        <v>9</v>
      </c>
      <c r="Q6" s="280"/>
      <c r="R6" s="280" t="s">
        <v>25</v>
      </c>
      <c r="S6" s="280"/>
      <c r="T6" s="280" t="s">
        <v>0</v>
      </c>
      <c r="U6" s="372"/>
      <c r="V6" s="195" t="s">
        <v>21</v>
      </c>
      <c r="W6" s="66" t="s">
        <v>90</v>
      </c>
    </row>
    <row r="7" spans="2:27" s="88" customFormat="1" ht="15.75" customHeight="1" x14ac:dyDescent="0.25">
      <c r="D7" s="357" t="s">
        <v>490</v>
      </c>
      <c r="E7" s="74" t="s">
        <v>40</v>
      </c>
      <c r="F7" s="286">
        <f>IF(OR(ISERROR(VLOOKUP($E7&amp;$D$6&amp;$D$7,'CAL data'!$A:$AC,'CAL data'!B$3,FALSE)),ISBLANK(VLOOKUP($E7&amp;$D$6&amp;$D$7,'CAL data'!$A:$AC,'CAL data'!B$3,FALSE))),"",VLOOKUP($E7&amp;$D$6&amp;$D$7,'CAL data'!$A:$AC,'CAL data'!B$3,FALSE))</f>
        <v>5.4323089372327903E-2</v>
      </c>
      <c r="G7" s="285"/>
      <c r="H7" s="285">
        <f>IF(OR(ISERROR(VLOOKUP($E7&amp;$D$6&amp;$D$7,'CAL data'!$A:$AC,'CAL data'!C$3,FALSE)),ISBLANK(VLOOKUP($E7&amp;$D$6&amp;$D$7,'CAL data'!$A:$AC,'CAL data'!C$3,FALSE))),"",VLOOKUP($E7&amp;$D$6&amp;$D$7,'CAL data'!$A:$AC,'CAL data'!C$3,FALSE))</f>
        <v>0.31556396162996725</v>
      </c>
      <c r="I7" s="285"/>
      <c r="J7" s="285">
        <f>IF(OR(ISERROR(VLOOKUP($E7&amp;$D$6&amp;$D$7,'CAL data'!$A:$AC,'CAL data'!D$3,FALSE)),ISBLANK(VLOOKUP($E7&amp;$D$6&amp;$D$7,'CAL data'!$A:$AC,'CAL data'!D$3,FALSE))),"",VLOOKUP($E7&amp;$D$6&amp;$D$7,'CAL data'!$A:$AC,'CAL data'!D$3,FALSE))</f>
        <v>0.26023300475345201</v>
      </c>
      <c r="K7" s="285"/>
      <c r="L7" s="285">
        <f>IF(OR(ISERROR(VLOOKUP($E7&amp;$D$6&amp;$D$7,'CAL data'!$A:$AC,'CAL data'!E$3,FALSE)),ISBLANK(VLOOKUP($E7&amp;$D$6&amp;$D$7,'CAL data'!$A:$AC,'CAL data'!E$3,FALSE))),"",VLOOKUP($E7&amp;$D$6&amp;$D$7,'CAL data'!$A:$AC,'CAL data'!E$3,FALSE))</f>
        <v>9.4293111774767457E-2</v>
      </c>
      <c r="M7" s="285"/>
      <c r="N7" s="285">
        <f>IF(OR(ISERROR(VLOOKUP($E7&amp;$D$6&amp;$D$7,'CAL data'!$A:$AC,'CAL data'!F$3,FALSE)),ISBLANK(VLOOKUP($E7&amp;$D$6&amp;$D$7,'CAL data'!$A:$AC,'CAL data'!F$3,FALSE))),"",VLOOKUP($E7&amp;$D$6&amp;$D$7,'CAL data'!$A:$AC,'CAL data'!F$3,FALSE))</f>
        <v>2.1921764284987457E-2</v>
      </c>
      <c r="O7" s="285"/>
      <c r="P7" s="285">
        <f>IF(OR(ISERROR(VLOOKUP($E7&amp;$D$6&amp;$D$7,'CAL data'!$A:$AC,'CAL data'!G$3,FALSE)),ISBLANK(VLOOKUP($E7&amp;$D$6&amp;$D$7,'CAL data'!$A:$AC,'CAL data'!G$3,FALSE))),"",VLOOKUP($E7&amp;$D$6&amp;$D$7,'CAL data'!$A:$AC,'CAL data'!G$3,FALSE))</f>
        <v>0.21323892112952228</v>
      </c>
      <c r="Q7" s="285"/>
      <c r="R7" s="285">
        <f>IF(OR(ISERROR(VLOOKUP($E7&amp;$D$6&amp;$D$7,'CAL data'!$A:$AC,'CAL data'!H$3,FALSE)),ISBLANK(VLOOKUP($E7&amp;$D$6&amp;$D$7,'CAL data'!$A:$AC,'CAL data'!H$3,FALSE))),"",VLOOKUP($E7&amp;$D$6&amp;$D$7,'CAL data'!$A:$AC,'CAL data'!H$3,FALSE))</f>
        <v>3.329516142839376E-3</v>
      </c>
      <c r="S7" s="285"/>
      <c r="T7" s="285">
        <f>IF(OR(ISERROR(VLOOKUP($E7&amp;$D$6&amp;$D$7,'CAL data'!$A:$AC,'CAL data'!I$3,FALSE)),ISBLANK(VLOOKUP($E7&amp;$D$6&amp;$D$7,'CAL data'!$A:$AC,'CAL data'!I$3,FALSE))),"",VLOOKUP($E7&amp;$D$6&amp;$D$7,'CAL data'!$A:$AC,'CAL data'!I$3,FALSE))</f>
        <v>3.709663091213624E-2</v>
      </c>
      <c r="U7" s="364"/>
      <c r="V7" s="371">
        <f>SUM(F19,H19,J19,L19,N19,P19,R19,T19)</f>
        <v>1</v>
      </c>
      <c r="W7" s="366">
        <f>IF(ISERROR(VLOOKUP($E7&amp;$D$6&amp;$D$7,'CAL data'!$A:$AC,'CAL data'!K$3,FALSE)),0,VLOOKUP($E7&amp;$D$6&amp;$D$7,'CAL data'!$A:$AC,'CAL data'!K$3,FALSE))</f>
        <v>3095645</v>
      </c>
    </row>
    <row r="8" spans="2:27" s="88" customFormat="1" ht="16.5" thickBot="1" x14ac:dyDescent="0.3">
      <c r="D8" s="358"/>
      <c r="E8" s="2" t="s">
        <v>27</v>
      </c>
      <c r="F8" s="8">
        <f>IF(F7="","",VLOOKUP($E7&amp;$D$6&amp;$D$7,'CAL data'!$A:$AC,'CAL data'!M$3,FALSE))</f>
        <v>5.3999999999999999E-2</v>
      </c>
      <c r="G8" s="3">
        <f>IF(F7="","",VLOOKUP($E7&amp;$D$6&amp;$D$7,'CAL data'!$A:$AC,'CAL data'!N$3,FALSE))</f>
        <v>5.5E-2</v>
      </c>
      <c r="H8" s="3">
        <f>IF(H7="","",VLOOKUP($E7&amp;$D$6&amp;$D$7,'CAL data'!$A:$AC,'CAL data'!O$3,FALSE))</f>
        <v>0.315</v>
      </c>
      <c r="I8" s="3">
        <f>IF(H7="","",VLOOKUP($E7&amp;$D$6&amp;$D$7,'CAL data'!$A:$AC,'CAL data'!P$3,FALSE))</f>
        <v>0.316</v>
      </c>
      <c r="J8" s="3">
        <f>IF(J7="","",VLOOKUP($E7&amp;$D$6&amp;$D$7,'CAL data'!$A:$AC,'CAL data'!Q$3,FALSE))</f>
        <v>0.26</v>
      </c>
      <c r="K8" s="3">
        <f>IF(J7="","",VLOOKUP($E7&amp;$D$6&amp;$D$7,'CAL data'!$A:$AC,'CAL data'!R$3,FALSE))</f>
        <v>0.26100000000000001</v>
      </c>
      <c r="L8" s="3">
        <f>IF(L7="","",VLOOKUP($E7&amp;$D$6&amp;$D$7,'CAL data'!$A:$AC,'CAL data'!S$3,FALSE))</f>
        <v>9.4E-2</v>
      </c>
      <c r="M8" s="3">
        <f>IF(L7="","",VLOOKUP($E7&amp;$D$6&amp;$D$7,'CAL data'!$A:$AC,'CAL data'!T$3,FALSE))</f>
        <v>9.5000000000000001E-2</v>
      </c>
      <c r="N8" s="3">
        <f>IF(N7="","",VLOOKUP($E7&amp;$D$6&amp;$D$7,'CAL data'!$A:$AC,'CAL data'!U$3,FALSE))</f>
        <v>2.1999999999999999E-2</v>
      </c>
      <c r="O8" s="3">
        <f>IF(N7="","",VLOOKUP($E7&amp;$D$6&amp;$D$7,'CAL data'!$A:$AC,'CAL data'!V$3,FALSE))</f>
        <v>2.1999999999999999E-2</v>
      </c>
      <c r="P8" s="3">
        <f>IF(P7="","",VLOOKUP($E7&amp;$D$6&amp;$D$7,'CAL data'!$A:$AC,'CAL data'!W$3,FALSE))</f>
        <v>0.21299999999999999</v>
      </c>
      <c r="Q8" s="3">
        <f>IF(P7="","",VLOOKUP($E7&amp;$D$6&amp;$D$7,'CAL data'!$A:$AC,'CAL data'!X$3,FALSE))</f>
        <v>0.214</v>
      </c>
      <c r="R8" s="3">
        <f>IF(R7="","",VLOOKUP($E7&amp;$D$6&amp;$D$7,'CAL data'!$A:$AC,'CAL data'!Y$3,FALSE))</f>
        <v>3.0000000000000001E-3</v>
      </c>
      <c r="S8" s="3">
        <f>IF(R7="","",VLOOKUP($E7&amp;$D$6&amp;$D$7,'CAL data'!$A:$AC,'CAL data'!Z$3,FALSE))</f>
        <v>3.0000000000000001E-3</v>
      </c>
      <c r="T8" s="3">
        <f>IF(T7="","",VLOOKUP($E7&amp;$D$6&amp;$D$7,'CAL data'!$A:$AC,'CAL data'!AA$3,FALSE))</f>
        <v>3.6999999999999998E-2</v>
      </c>
      <c r="U8" s="4">
        <f>IF(T7="","",VLOOKUP($E7&amp;$D$6&amp;$D$7,'CAL data'!$A:$AC,'CAL data'!AB$3,FALSE))</f>
        <v>3.6999999999999998E-2</v>
      </c>
      <c r="V8" s="368"/>
      <c r="W8" s="362"/>
      <c r="Z8" s="34"/>
    </row>
    <row r="9" spans="2:27" s="40" customFormat="1" ht="18.75" customHeight="1" x14ac:dyDescent="0.25">
      <c r="D9" s="358"/>
      <c r="E9" s="74" t="s">
        <v>331</v>
      </c>
      <c r="F9" s="286">
        <f>IF(OR(ISERROR(VLOOKUP($E9&amp;$D$6&amp;$D$7,'CAL data'!$A:$AC,'CAL data'!B$3,FALSE)),ISBLANK(VLOOKUP($E9&amp;$D$6&amp;$D$7,'CAL data'!$A:$AC,'CAL data'!B$3,FALSE))),"",VLOOKUP($E9&amp;$D$6&amp;$D$7,'CAL data'!$A:$AC,'CAL data'!B$3,FALSE))</f>
        <v>5.3359521018785439E-2</v>
      </c>
      <c r="G9" s="285"/>
      <c r="H9" s="285">
        <f>IF(OR(ISERROR(VLOOKUP($E9&amp;$D$6&amp;$D$7,'CAL data'!$A:$AC,'CAL data'!C$3,FALSE)),ISBLANK(VLOOKUP($E9&amp;$D$6&amp;$D$7,'CAL data'!$A:$AC,'CAL data'!C$3,FALSE))),"",VLOOKUP($E9&amp;$D$6&amp;$D$7,'CAL data'!$A:$AC,'CAL data'!C$3,FALSE))</f>
        <v>0.31161656159913836</v>
      </c>
      <c r="I9" s="285"/>
      <c r="J9" s="285">
        <f>IF(OR(ISERROR(VLOOKUP($E9&amp;$D$6&amp;$D$7,'CAL data'!$A:$AC,'CAL data'!D$3,FALSE)),ISBLANK(VLOOKUP($E9&amp;$D$6&amp;$D$7,'CAL data'!$A:$AC,'CAL data'!D$3,FALSE))),"",VLOOKUP($E9&amp;$D$6&amp;$D$7,'CAL data'!$A:$AC,'CAL data'!D$3,FALSE))</f>
        <v>0.25184528146482088</v>
      </c>
      <c r="K9" s="285"/>
      <c r="L9" s="285">
        <f>IF(OR(ISERROR(VLOOKUP($E9&amp;$D$6&amp;$D$7,'CAL data'!$A:$AC,'CAL data'!E$3,FALSE)),ISBLANK(VLOOKUP($E9&amp;$D$6&amp;$D$7,'CAL data'!$A:$AC,'CAL data'!E$3,FALSE))),"",VLOOKUP($E9&amp;$D$6&amp;$D$7,'CAL data'!$A:$AC,'CAL data'!E$3,FALSE))</f>
        <v>0.10899990496404473</v>
      </c>
      <c r="M9" s="285"/>
      <c r="N9" s="285">
        <f>IF(OR(ISERROR(VLOOKUP($E9&amp;$D$6&amp;$D$7,'CAL data'!$A:$AC,'CAL data'!F$3,FALSE)),ISBLANK(VLOOKUP($E9&amp;$D$6&amp;$D$7,'CAL data'!$A:$AC,'CAL data'!F$3,FALSE))),"",VLOOKUP($E9&amp;$D$6&amp;$D$7,'CAL data'!$A:$AC,'CAL data'!F$3,FALSE))</f>
        <v>2.0255329933158046E-2</v>
      </c>
      <c r="O9" s="285"/>
      <c r="P9" s="285">
        <f>IF(OR(ISERROR(VLOOKUP($E9&amp;$D$6&amp;$D$7,'CAL data'!$A:$AC,'CAL data'!G$3,FALSE)),ISBLANK(VLOOKUP($E9&amp;$D$6&amp;$D$7,'CAL data'!$A:$AC,'CAL data'!G$3,FALSE))),"",VLOOKUP($E9&amp;$D$6&amp;$D$7,'CAL data'!$A:$AC,'CAL data'!G$3,FALSE))</f>
        <v>0.22216872049925554</v>
      </c>
      <c r="Q9" s="285"/>
      <c r="R9" s="285">
        <f>IF(OR(ISERROR(VLOOKUP($E9&amp;$D$6&amp;$D$7,'CAL data'!$A:$AC,'CAL data'!H$3,FALSE)),ISBLANK(VLOOKUP($E9&amp;$D$6&amp;$D$7,'CAL data'!$A:$AC,'CAL data'!H$3,FALSE))),"",VLOOKUP($E9&amp;$D$6&amp;$D$7,'CAL data'!$A:$AC,'CAL data'!H$3,FALSE))</f>
        <v>3.8457883232489625E-3</v>
      </c>
      <c r="S9" s="285"/>
      <c r="T9" s="285">
        <f>IF(OR(ISERROR(VLOOKUP($E9&amp;$D$6&amp;$D$7,'CAL data'!$A:$AC,'CAL data'!I$3,FALSE)),ISBLANK(VLOOKUP($E9&amp;$D$6&amp;$D$7,'CAL data'!$A:$AC,'CAL data'!I$3,FALSE))),"",VLOOKUP($E9&amp;$D$6&amp;$D$7,'CAL data'!$A:$AC,'CAL data'!I$3,FALSE))</f>
        <v>2.7908892197548073E-2</v>
      </c>
      <c r="U9" s="364"/>
      <c r="V9" s="371">
        <f>SUM(F13,H13,J13,L13,N13,P13,R13,T13)</f>
        <v>0.99999999999999989</v>
      </c>
      <c r="W9" s="366">
        <f>IF(ISERROR(VLOOKUP($E9&amp;$D$6&amp;$D$7,'CAL data'!$A:$AC,'CAL data'!K$3,FALSE)),0,VLOOKUP($E9&amp;$D$6&amp;$D$7,'CAL data'!$A:$AC,'CAL data'!K$3,FALSE))</f>
        <v>157835</v>
      </c>
      <c r="Z9" s="34"/>
      <c r="AA9" s="34"/>
    </row>
    <row r="10" spans="2:27" ht="15.75" x14ac:dyDescent="0.25">
      <c r="B10" s="44" t="s">
        <v>49</v>
      </c>
      <c r="D10" s="358"/>
      <c r="E10" s="5" t="s">
        <v>27</v>
      </c>
      <c r="F10" s="11">
        <f>IF(F9="","",VLOOKUP($E9&amp;$D$6&amp;$D$7,'CAL data'!$A:$AC,'CAL data'!M$3,FALSE))</f>
        <v>5.1999999999999998E-2</v>
      </c>
      <c r="G10" s="6">
        <f>IF(F9="","",VLOOKUP($E9&amp;$D$6&amp;$D$7,'CAL data'!$A:$AC,'CAL data'!N$3,FALSE))</f>
        <v>5.3999999999999999E-2</v>
      </c>
      <c r="H10" s="6">
        <f>IF(H9="","",VLOOKUP($E9&amp;$D$6&amp;$D$7,'CAL data'!$A:$AC,'CAL data'!O$3,FALSE))</f>
        <v>0.309</v>
      </c>
      <c r="I10" s="6">
        <f>IF(H9="","",VLOOKUP($E9&amp;$D$6&amp;$D$7,'CAL data'!$A:$AC,'CAL data'!P$3,FALSE))</f>
        <v>0.314</v>
      </c>
      <c r="J10" s="6">
        <f>IF(J9="","",VLOOKUP($E9&amp;$D$6&amp;$D$7,'CAL data'!$A:$AC,'CAL data'!Q$3,FALSE))</f>
        <v>0.25</v>
      </c>
      <c r="K10" s="6">
        <f>IF(J9="","",VLOOKUP($E9&amp;$D$6&amp;$D$7,'CAL data'!$A:$AC,'CAL data'!R$3,FALSE))</f>
        <v>0.254</v>
      </c>
      <c r="L10" s="6">
        <f>IF(L9="","",VLOOKUP($E9&amp;$D$6&amp;$D$7,'CAL data'!$A:$AC,'CAL data'!S$3,FALSE))</f>
        <v>0.107</v>
      </c>
      <c r="M10" s="6">
        <f>IF(L9="","",VLOOKUP($E9&amp;$D$6&amp;$D$7,'CAL data'!$A:$AC,'CAL data'!T$3,FALSE))</f>
        <v>0.111</v>
      </c>
      <c r="N10" s="6">
        <f>IF(N9="","",VLOOKUP($E9&amp;$D$6&amp;$D$7,'CAL data'!$A:$AC,'CAL data'!U$3,FALSE))</f>
        <v>0.02</v>
      </c>
      <c r="O10" s="6">
        <f>IF(N9="","",VLOOKUP($E9&amp;$D$6&amp;$D$7,'CAL data'!$A:$AC,'CAL data'!V$3,FALSE))</f>
        <v>2.1000000000000001E-2</v>
      </c>
      <c r="P10" s="6">
        <f>IF(P9="","",VLOOKUP($E9&amp;$D$6&amp;$D$7,'CAL data'!$A:$AC,'CAL data'!W$3,FALSE))</f>
        <v>0.22</v>
      </c>
      <c r="Q10" s="6">
        <f>IF(P9="","",VLOOKUP($E9&amp;$D$6&amp;$D$7,'CAL data'!$A:$AC,'CAL data'!X$3,FALSE))</f>
        <v>0.224</v>
      </c>
      <c r="R10" s="6">
        <f>IF(R9="","",VLOOKUP($E9&amp;$D$6&amp;$D$7,'CAL data'!$A:$AC,'CAL data'!Y$3,FALSE))</f>
        <v>4.0000000000000001E-3</v>
      </c>
      <c r="S10" s="6">
        <f>IF(R9="","",VLOOKUP($E9&amp;$D$6&amp;$D$7,'CAL data'!$A:$AC,'CAL data'!Z$3,FALSE))</f>
        <v>4.0000000000000001E-3</v>
      </c>
      <c r="T10" s="6">
        <f>IF(T9="","",VLOOKUP($E9&amp;$D$6&amp;$D$7,'CAL data'!$A:$AC,'CAL data'!AA$3,FALSE))</f>
        <v>2.7E-2</v>
      </c>
      <c r="U10" s="7">
        <f>IF(T9="","",VLOOKUP($E9&amp;$D$6&amp;$D$7,'CAL data'!$A:$AC,'CAL data'!AB$3,FALSE))</f>
        <v>2.9000000000000001E-2</v>
      </c>
      <c r="V10" s="370"/>
      <c r="W10" s="362"/>
      <c r="Z10" s="34"/>
      <c r="AA10" s="34"/>
    </row>
    <row r="11" spans="2:27" s="40" customFormat="1" ht="18.75" customHeight="1" x14ac:dyDescent="0.25">
      <c r="D11" s="358"/>
      <c r="E11" s="75" t="s">
        <v>22</v>
      </c>
      <c r="F11" s="290">
        <f>IF(OR(ISERROR(VLOOKUP($E11&amp;$D$6&amp;$D$7,'CAL data'!$A:$AC,'CAL data'!B$3,FALSE)),ISBLANK(VLOOKUP($E11&amp;$D$6&amp;$D$7,'CAL data'!$A:$AC,'CAL data'!B$3,FALSE))),"",VLOOKUP($E11&amp;$D$6&amp;$D$7,'CAL data'!$A:$AC,'CAL data'!B$3,FALSE))</f>
        <v>6.0082071958466363E-2</v>
      </c>
      <c r="G11" s="291"/>
      <c r="H11" s="291">
        <f>IF(OR(ISERROR(VLOOKUP($E11&amp;$D$6&amp;$D$7,'CAL data'!$A:$AC,'CAL data'!C$3,FALSE)),ISBLANK(VLOOKUP($E11&amp;$D$6&amp;$D$7,'CAL data'!$A:$AC,'CAL data'!C$3,FALSE))),"",VLOOKUP($E11&amp;$D$6&amp;$D$7,'CAL data'!$A:$AC,'CAL data'!C$3,FALSE))</f>
        <v>0.34309958710972593</v>
      </c>
      <c r="I11" s="291"/>
      <c r="J11" s="291">
        <f>IF(OR(ISERROR(VLOOKUP($E11&amp;$D$6&amp;$D$7,'CAL data'!$A:$AC,'CAL data'!D$3,FALSE)),ISBLANK(VLOOKUP($E11&amp;$D$6&amp;$D$7,'CAL data'!$A:$AC,'CAL data'!D$3,FALSE))),"",VLOOKUP($E11&amp;$D$6&amp;$D$7,'CAL data'!$A:$AC,'CAL data'!D$3,FALSE))</f>
        <v>0.2399571505088377</v>
      </c>
      <c r="K11" s="291"/>
      <c r="L11" s="291">
        <f>IF(OR(ISERROR(VLOOKUP($E11&amp;$D$6&amp;$D$7,'CAL data'!$A:$AC,'CAL data'!E$3,FALSE)),ISBLANK(VLOOKUP($E11&amp;$D$6&amp;$D$7,'CAL data'!$A:$AC,'CAL data'!E$3,FALSE))),"",VLOOKUP($E11&amp;$D$6&amp;$D$7,'CAL data'!$A:$AC,'CAL data'!E$3,FALSE))</f>
        <v>9.6124567182182041E-2</v>
      </c>
      <c r="M11" s="291"/>
      <c r="N11" s="291">
        <f>IF(OR(ISERROR(VLOOKUP($E11&amp;$D$6&amp;$D$7,'CAL data'!$A:$AC,'CAL data'!F$3,FALSE)),ISBLANK(VLOOKUP($E11&amp;$D$6&amp;$D$7,'CAL data'!$A:$AC,'CAL data'!F$3,FALSE))),"",VLOOKUP($E11&amp;$D$6&amp;$D$7,'CAL data'!$A:$AC,'CAL data'!F$3,FALSE))</f>
        <v>2.0235419153216454E-2</v>
      </c>
      <c r="O11" s="291"/>
      <c r="P11" s="291">
        <f>IF(OR(ISERROR(VLOOKUP($E11&amp;$D$6&amp;$D$7,'CAL data'!$A:$AC,'CAL data'!G$3,FALSE)),ISBLANK(VLOOKUP($E11&amp;$D$6&amp;$D$7,'CAL data'!$A:$AC,'CAL data'!G$3,FALSE))),"",VLOOKUP($E11&amp;$D$6&amp;$D$7,'CAL data'!$A:$AC,'CAL data'!G$3,FALSE))</f>
        <v>0.21027881691542707</v>
      </c>
      <c r="Q11" s="291"/>
      <c r="R11" s="291">
        <f>IF(OR(ISERROR(VLOOKUP($E11&amp;$D$6&amp;$D$7,'CAL data'!$A:$AC,'CAL data'!H$3,FALSE)),ISBLANK(VLOOKUP($E11&amp;$D$6&amp;$D$7,'CAL data'!$A:$AC,'CAL data'!H$3,FALSE))),"",VLOOKUP($E11&amp;$D$6&amp;$D$7,'CAL data'!$A:$AC,'CAL data'!H$3,FALSE))</f>
        <v>3.1335799147227646E-3</v>
      </c>
      <c r="S11" s="291"/>
      <c r="T11" s="291">
        <f>IF(OR(ISERROR(VLOOKUP($E11&amp;$D$6&amp;$D$7,'CAL data'!$A:$AC,'CAL data'!I$3,FALSE)),ISBLANK(VLOOKUP($E11&amp;$D$6&amp;$D$7,'CAL data'!$A:$AC,'CAL data'!I$3,FALSE))),"",VLOOKUP($E11&amp;$D$6&amp;$D$7,'CAL data'!$A:$AC,'CAL data'!I$3,FALSE))</f>
        <v>2.7088807257421691E-2</v>
      </c>
      <c r="U11" s="354"/>
      <c r="V11" s="367">
        <f>SUM(F13,H13,J13,L13,N13,P13,R13,T13)</f>
        <v>0.99999999999999989</v>
      </c>
      <c r="W11" s="355">
        <f>IF(ISERROR(VLOOKUP($E11&amp;$D$6&amp;$D$7,'CAL data'!$A:$AC,'CAL data'!K$3,FALSE)),0,VLOOKUP($E11&amp;$D$6&amp;$D$7,'CAL data'!$A:$AC,'CAL data'!K$3,FALSE))</f>
        <v>237109</v>
      </c>
      <c r="Z11" s="34"/>
      <c r="AA11" s="34"/>
    </row>
    <row r="12" spans="2:27" ht="15.75" x14ac:dyDescent="0.25">
      <c r="D12" s="358"/>
      <c r="E12" s="24" t="s">
        <v>27</v>
      </c>
      <c r="F12" s="11">
        <f>IF(F11="","",VLOOKUP($E11&amp;$D$6&amp;$D$7,'CAL data'!$A:$AC,'CAL data'!M$3,FALSE))</f>
        <v>5.8999999999999997E-2</v>
      </c>
      <c r="G12" s="6">
        <f>IF(F11="","",VLOOKUP($E11&amp;$D$6&amp;$D$7,'CAL data'!$A:$AC,'CAL data'!N$3,FALSE))</f>
        <v>6.0999999999999999E-2</v>
      </c>
      <c r="H12" s="6">
        <f>IF(H11="","",VLOOKUP($E11&amp;$D$6&amp;$D$7,'CAL data'!$A:$AC,'CAL data'!O$3,FALSE))</f>
        <v>0.34100000000000003</v>
      </c>
      <c r="I12" s="6">
        <f>IF(H11="","",VLOOKUP($E11&amp;$D$6&amp;$D$7,'CAL data'!$A:$AC,'CAL data'!P$3,FALSE))</f>
        <v>0.34499999999999997</v>
      </c>
      <c r="J12" s="6">
        <f>IF(J11="","",VLOOKUP($E11&amp;$D$6&amp;$D$7,'CAL data'!$A:$AC,'CAL data'!Q$3,FALSE))</f>
        <v>0.23799999999999999</v>
      </c>
      <c r="K12" s="6">
        <f>IF(J11="","",VLOOKUP($E11&amp;$D$6&amp;$D$7,'CAL data'!$A:$AC,'CAL data'!R$3,FALSE))</f>
        <v>0.24199999999999999</v>
      </c>
      <c r="L12" s="6">
        <f>IF(L11="","",VLOOKUP($E11&amp;$D$6&amp;$D$7,'CAL data'!$A:$AC,'CAL data'!S$3,FALSE))</f>
        <v>9.5000000000000001E-2</v>
      </c>
      <c r="M12" s="6">
        <f>IF(L11="","",VLOOKUP($E11&amp;$D$6&amp;$D$7,'CAL data'!$A:$AC,'CAL data'!T$3,FALSE))</f>
        <v>9.7000000000000003E-2</v>
      </c>
      <c r="N12" s="6">
        <f>IF(N11="","",VLOOKUP($E11&amp;$D$6&amp;$D$7,'CAL data'!$A:$AC,'CAL data'!U$3,FALSE))</f>
        <v>0.02</v>
      </c>
      <c r="O12" s="6">
        <f>IF(N11="","",VLOOKUP($E11&amp;$D$6&amp;$D$7,'CAL data'!$A:$AC,'CAL data'!V$3,FALSE))</f>
        <v>2.1000000000000001E-2</v>
      </c>
      <c r="P12" s="6">
        <f>IF(P11="","",VLOOKUP($E11&amp;$D$6&amp;$D$7,'CAL data'!$A:$AC,'CAL data'!W$3,FALSE))</f>
        <v>0.20899999999999999</v>
      </c>
      <c r="Q12" s="6">
        <f>IF(P11="","",VLOOKUP($E11&amp;$D$6&amp;$D$7,'CAL data'!$A:$AC,'CAL data'!X$3,FALSE))</f>
        <v>0.21199999999999999</v>
      </c>
      <c r="R12" s="6">
        <f>IF(R11="","",VLOOKUP($E11&amp;$D$6&amp;$D$7,'CAL data'!$A:$AC,'CAL data'!Y$3,FALSE))</f>
        <v>3.0000000000000001E-3</v>
      </c>
      <c r="S12" s="6">
        <f>IF(R11="","",VLOOKUP($E11&amp;$D$6&amp;$D$7,'CAL data'!$A:$AC,'CAL data'!Z$3,FALSE))</f>
        <v>3.0000000000000001E-3</v>
      </c>
      <c r="T12" s="6">
        <f>IF(T11="","",VLOOKUP($E11&amp;$D$6&amp;$D$7,'CAL data'!$A:$AC,'CAL data'!AA$3,FALSE))</f>
        <v>2.5999999999999999E-2</v>
      </c>
      <c r="U12" s="7">
        <f>IF(T11="","",VLOOKUP($E11&amp;$D$6&amp;$D$7,'CAL data'!$A:$AC,'CAL data'!AB$3,FALSE))</f>
        <v>2.8000000000000001E-2</v>
      </c>
      <c r="V12" s="369"/>
      <c r="W12" s="363"/>
      <c r="Z12" s="34"/>
      <c r="AA12" s="34"/>
    </row>
    <row r="13" spans="2:27" s="40" customFormat="1" ht="18.75" customHeight="1" x14ac:dyDescent="0.25">
      <c r="D13" s="358"/>
      <c r="E13" s="75" t="s">
        <v>113</v>
      </c>
      <c r="F13" s="290">
        <f>IF(OR(ISERROR(VLOOKUP($E13&amp;$D$6&amp;$D$7,'CAL data'!$A:$AC,'CAL data'!B$3,FALSE)),ISBLANK(VLOOKUP($E13&amp;$D$6&amp;$D$7,'CAL data'!$A:$AC,'CAL data'!B$3,FALSE))),"",VLOOKUP($E13&amp;$D$6&amp;$D$7,'CAL data'!$A:$AC,'CAL data'!B$3,FALSE))</f>
        <v>5.6113564531008617E-2</v>
      </c>
      <c r="G13" s="291"/>
      <c r="H13" s="291">
        <f>IF(OR(ISERROR(VLOOKUP($E13&amp;$D$6&amp;$D$7,'CAL data'!$A:$AC,'CAL data'!C$3,FALSE)),ISBLANK(VLOOKUP($E13&amp;$D$6&amp;$D$7,'CAL data'!$A:$AC,'CAL data'!C$3,FALSE))),"",VLOOKUP($E13&amp;$D$6&amp;$D$7,'CAL data'!$A:$AC,'CAL data'!C$3,FALSE))</f>
        <v>0.31541942562680481</v>
      </c>
      <c r="I13" s="291"/>
      <c r="J13" s="291">
        <f>IF(OR(ISERROR(VLOOKUP($E13&amp;$D$6&amp;$D$7,'CAL data'!$A:$AC,'CAL data'!D$3,FALSE)),ISBLANK(VLOOKUP($E13&amp;$D$6&amp;$D$7,'CAL data'!$A:$AC,'CAL data'!D$3,FALSE))),"",VLOOKUP($E13&amp;$D$6&amp;$D$7,'CAL data'!$A:$AC,'CAL data'!D$3,FALSE))</f>
        <v>0.27713424786152158</v>
      </c>
      <c r="K13" s="291"/>
      <c r="L13" s="291">
        <f>IF(OR(ISERROR(VLOOKUP($E13&amp;$D$6&amp;$D$7,'CAL data'!$A:$AC,'CAL data'!E$3,FALSE)),ISBLANK(VLOOKUP($E13&amp;$D$6&amp;$D$7,'CAL data'!$A:$AC,'CAL data'!E$3,FALSE))),"",VLOOKUP($E13&amp;$D$6&amp;$D$7,'CAL data'!$A:$AC,'CAL data'!E$3,FALSE))</f>
        <v>8.4016136163894514E-2</v>
      </c>
      <c r="M13" s="291"/>
      <c r="N13" s="291">
        <f>IF(OR(ISERROR(VLOOKUP($E13&amp;$D$6&amp;$D$7,'CAL data'!$A:$AC,'CAL data'!F$3,FALSE)),ISBLANK(VLOOKUP($E13&amp;$D$6&amp;$D$7,'CAL data'!$A:$AC,'CAL data'!F$3,FALSE))),"",VLOOKUP($E13&amp;$D$6&amp;$D$7,'CAL data'!$A:$AC,'CAL data'!F$3,FALSE))</f>
        <v>2.2656680732132038E-2</v>
      </c>
      <c r="O13" s="291"/>
      <c r="P13" s="291">
        <f>IF(OR(ISERROR(VLOOKUP($E13&amp;$D$6&amp;$D$7,'CAL data'!$A:$AC,'CAL data'!G$3,FALSE)),ISBLANK(VLOOKUP($E13&amp;$D$6&amp;$D$7,'CAL data'!$A:$AC,'CAL data'!G$3,FALSE))),"",VLOOKUP($E13&amp;$D$6&amp;$D$7,'CAL data'!$A:$AC,'CAL data'!G$3,FALSE))</f>
        <v>0.19924559612644727</v>
      </c>
      <c r="Q13" s="291"/>
      <c r="R13" s="291">
        <f>IF(OR(ISERROR(VLOOKUP($E13&amp;$D$6&amp;$D$7,'CAL data'!$A:$AC,'CAL data'!H$3,FALSE)),ISBLANK(VLOOKUP($E13&amp;$D$6&amp;$D$7,'CAL data'!$A:$AC,'CAL data'!H$3,FALSE))),"",VLOOKUP($E13&amp;$D$6&amp;$D$7,'CAL data'!$A:$AC,'CAL data'!H$3,FALSE))</f>
        <v>3.0569187350906979E-4</v>
      </c>
      <c r="S13" s="291"/>
      <c r="T13" s="291">
        <f>IF(OR(ISERROR(VLOOKUP($E13&amp;$D$6&amp;$D$7,'CAL data'!$A:$AC,'CAL data'!I$3,FALSE)),ISBLANK(VLOOKUP($E13&amp;$D$6&amp;$D$7,'CAL data'!$A:$AC,'CAL data'!I$3,FALSE))),"",VLOOKUP($E13&amp;$D$6&amp;$D$7,'CAL data'!$A:$AC,'CAL data'!I$3,FALSE))</f>
        <v>4.5108657084682105E-2</v>
      </c>
      <c r="U13" s="354"/>
      <c r="V13" s="367">
        <f>SUM(F13,H13,J13,L13,N13,P13,R13,T13)</f>
        <v>0.99999999999999989</v>
      </c>
      <c r="W13" s="355">
        <f>IF(ISERROR(VLOOKUP($E13&amp;$D$6&amp;$D$7,'CAL data'!$A:$AC,'CAL data'!K$3,FALSE)),0,VLOOKUP($E13&amp;$D$6&amp;$D$7,'CAL data'!$A:$AC,'CAL data'!K$3,FALSE))</f>
        <v>366382</v>
      </c>
      <c r="Z13" s="34"/>
      <c r="AA13" s="34"/>
    </row>
    <row r="14" spans="2:27" ht="15.75" x14ac:dyDescent="0.25">
      <c r="D14" s="358"/>
      <c r="E14" s="24" t="s">
        <v>27</v>
      </c>
      <c r="F14" s="11">
        <f>IF(F13="","",VLOOKUP($E13&amp;$D$6&amp;$D$7,'CAL data'!$A:$AC,'CAL data'!M$3,FALSE))</f>
        <v>5.5E-2</v>
      </c>
      <c r="G14" s="6">
        <f>IF(F13="","",VLOOKUP($E13&amp;$D$6&amp;$D$7,'CAL data'!$A:$AC,'CAL data'!N$3,FALSE))</f>
        <v>5.7000000000000002E-2</v>
      </c>
      <c r="H14" s="6">
        <f>IF(H13="","",VLOOKUP($E13&amp;$D$6&amp;$D$7,'CAL data'!$A:$AC,'CAL data'!O$3,FALSE))</f>
        <v>0.314</v>
      </c>
      <c r="I14" s="6">
        <f>IF(H13="","",VLOOKUP($E13&amp;$D$6&amp;$D$7,'CAL data'!$A:$AC,'CAL data'!P$3,FALSE))</f>
        <v>0.317</v>
      </c>
      <c r="J14" s="6">
        <f>IF(J13="","",VLOOKUP($E13&amp;$D$6&amp;$D$7,'CAL data'!$A:$AC,'CAL data'!Q$3,FALSE))</f>
        <v>0.27600000000000002</v>
      </c>
      <c r="K14" s="6">
        <f>IF(J13="","",VLOOKUP($E13&amp;$D$6&amp;$D$7,'CAL data'!$A:$AC,'CAL data'!R$3,FALSE))</f>
        <v>0.27900000000000003</v>
      </c>
      <c r="L14" s="6">
        <f>IF(L13="","",VLOOKUP($E13&amp;$D$6&amp;$D$7,'CAL data'!$A:$AC,'CAL data'!S$3,FALSE))</f>
        <v>8.3000000000000004E-2</v>
      </c>
      <c r="M14" s="6">
        <f>IF(L13="","",VLOOKUP($E13&amp;$D$6&amp;$D$7,'CAL data'!$A:$AC,'CAL data'!T$3,FALSE))</f>
        <v>8.5000000000000006E-2</v>
      </c>
      <c r="N14" s="6">
        <f>IF(N13="","",VLOOKUP($E13&amp;$D$6&amp;$D$7,'CAL data'!$A:$AC,'CAL data'!U$3,FALSE))</f>
        <v>2.1999999999999999E-2</v>
      </c>
      <c r="O14" s="6">
        <f>IF(N13="","",VLOOKUP($E13&amp;$D$6&amp;$D$7,'CAL data'!$A:$AC,'CAL data'!V$3,FALSE))</f>
        <v>2.3E-2</v>
      </c>
      <c r="P14" s="6">
        <f>IF(P13="","",VLOOKUP($E13&amp;$D$6&amp;$D$7,'CAL data'!$A:$AC,'CAL data'!W$3,FALSE))</f>
        <v>0.19800000000000001</v>
      </c>
      <c r="Q14" s="6">
        <f>IF(P13="","",VLOOKUP($E13&amp;$D$6&amp;$D$7,'CAL data'!$A:$AC,'CAL data'!X$3,FALSE))</f>
        <v>0.20100000000000001</v>
      </c>
      <c r="R14" s="6">
        <f>IF(R13="","",VLOOKUP($E13&amp;$D$6&amp;$D$7,'CAL data'!$A:$AC,'CAL data'!Y$3,FALSE))</f>
        <v>0</v>
      </c>
      <c r="S14" s="6">
        <f>IF(R13="","",VLOOKUP($E13&amp;$D$6&amp;$D$7,'CAL data'!$A:$AC,'CAL data'!Z$3,FALSE))</f>
        <v>0</v>
      </c>
      <c r="T14" s="6">
        <f>IF(T13="","",VLOOKUP($E13&amp;$D$6&amp;$D$7,'CAL data'!$A:$AC,'CAL data'!AA$3,FALSE))</f>
        <v>4.3999999999999997E-2</v>
      </c>
      <c r="U14" s="7">
        <f>IF(T13="","",VLOOKUP($E13&amp;$D$6&amp;$D$7,'CAL data'!$A:$AC,'CAL data'!AB$3,FALSE))</f>
        <v>4.5999999999999999E-2</v>
      </c>
      <c r="V14" s="370"/>
      <c r="W14" s="362"/>
      <c r="Z14" s="34"/>
      <c r="AA14" s="34"/>
    </row>
    <row r="15" spans="2:27" s="40" customFormat="1" ht="18.75" customHeight="1" x14ac:dyDescent="0.25">
      <c r="D15" s="358"/>
      <c r="E15" s="75" t="s">
        <v>495</v>
      </c>
      <c r="F15" s="290">
        <f>IF(OR(ISERROR(VLOOKUP($E15&amp;$D$6&amp;$D$7,'CAL data'!$A:$AC,'CAL data'!B$3,FALSE)),ISBLANK(VLOOKUP($E15&amp;$D$6&amp;$D$7,'CAL data'!$A:$AC,'CAL data'!B$3,FALSE))),"",VLOOKUP($E15&amp;$D$6&amp;$D$7,'CAL data'!$A:$AC,'CAL data'!B$3,FALSE))</f>
        <v>5.1078312746284299E-2</v>
      </c>
      <c r="G15" s="291"/>
      <c r="H15" s="291">
        <f>IF(OR(ISERROR(VLOOKUP($E15&amp;$D$6&amp;$D$7,'CAL data'!$A:$AC,'CAL data'!C$3,FALSE)),ISBLANK(VLOOKUP($E15&amp;$D$6&amp;$D$7,'CAL data'!$A:$AC,'CAL data'!C$3,FALSE))),"",VLOOKUP($E15&amp;$D$6&amp;$D$7,'CAL data'!$A:$AC,'CAL data'!C$3,FALSE))</f>
        <v>0.2987246598122254</v>
      </c>
      <c r="I15" s="291"/>
      <c r="J15" s="291">
        <f>IF(OR(ISERROR(VLOOKUP($E15&amp;$D$6&amp;$D$7,'CAL data'!$A:$AC,'CAL data'!D$3,FALSE)),ISBLANK(VLOOKUP($E15&amp;$D$6&amp;$D$7,'CAL data'!$A:$AC,'CAL data'!D$3,FALSE))),"",VLOOKUP($E15&amp;$D$6&amp;$D$7,'CAL data'!$A:$AC,'CAL data'!D$3,FALSE))</f>
        <v>0.26374500960872743</v>
      </c>
      <c r="K15" s="291"/>
      <c r="L15" s="291">
        <f>IF(OR(ISERROR(VLOOKUP($E15&amp;$D$6&amp;$D$7,'CAL data'!$A:$AC,'CAL data'!E$3,FALSE)),ISBLANK(VLOOKUP($E15&amp;$D$6&amp;$D$7,'CAL data'!$A:$AC,'CAL data'!E$3,FALSE))),"",VLOOKUP($E15&amp;$D$6&amp;$D$7,'CAL data'!$A:$AC,'CAL data'!E$3,FALSE))</f>
        <v>0.10525600626346678</v>
      </c>
      <c r="M15" s="291"/>
      <c r="N15" s="291">
        <f>IF(OR(ISERROR(VLOOKUP($E15&amp;$D$6&amp;$D$7,'CAL data'!$A:$AC,'CAL data'!F$3,FALSE)),ISBLANK(VLOOKUP($E15&amp;$D$6&amp;$D$7,'CAL data'!$A:$AC,'CAL data'!F$3,FALSE))),"",VLOOKUP($E15&amp;$D$6&amp;$D$7,'CAL data'!$A:$AC,'CAL data'!F$3,FALSE))</f>
        <v>1.9573333678427923E-2</v>
      </c>
      <c r="O15" s="291"/>
      <c r="P15" s="291">
        <f>IF(OR(ISERROR(VLOOKUP($E15&amp;$D$6&amp;$D$7,'CAL data'!$A:$AC,'CAL data'!G$3,FALSE)),ISBLANK(VLOOKUP($E15&amp;$D$6&amp;$D$7,'CAL data'!$A:$AC,'CAL data'!G$3,FALSE))),"",VLOOKUP($E15&amp;$D$6&amp;$D$7,'CAL data'!$A:$AC,'CAL data'!G$3,FALSE))</f>
        <v>0.23340472477628166</v>
      </c>
      <c r="Q15" s="291"/>
      <c r="R15" s="291">
        <f>IF(OR(ISERROR(VLOOKUP($E15&amp;$D$6&amp;$D$7,'CAL data'!$A:$AC,'CAL data'!H$3,FALSE)),ISBLANK(VLOOKUP($E15&amp;$D$6&amp;$D$7,'CAL data'!$A:$AC,'CAL data'!H$3,FALSE))),"",VLOOKUP($E15&amp;$D$6&amp;$D$7,'CAL data'!$A:$AC,'CAL data'!H$3,FALSE))</f>
        <v>2.8276187826357033E-3</v>
      </c>
      <c r="S15" s="291"/>
      <c r="T15" s="291">
        <f>IF(OR(ISERROR(VLOOKUP($E15&amp;$D$6&amp;$D$7,'CAL data'!$A:$AC,'CAL data'!I$3,FALSE)),ISBLANK(VLOOKUP($E15&amp;$D$6&amp;$D$7,'CAL data'!$A:$AC,'CAL data'!I$3,FALSE))),"",VLOOKUP($E15&amp;$D$6&amp;$D$7,'CAL data'!$A:$AC,'CAL data'!I$3,FALSE))</f>
        <v>2.5390334331950797E-2</v>
      </c>
      <c r="U15" s="354"/>
      <c r="V15" s="367">
        <f>SUM(F13,H13,J13,L13,N13,P13,R13,T13)</f>
        <v>0.99999999999999989</v>
      </c>
      <c r="W15" s="355">
        <f>IF(ISERROR(VLOOKUP($E15&amp;$D$6&amp;$D$7,'CAL data'!$A:$AC,'CAL data'!K$3,FALSE)),0,VLOOKUP($E15&amp;$D$6&amp;$D$7,'CAL data'!$A:$AC,'CAL data'!K$3,FALSE))</f>
        <v>154547</v>
      </c>
      <c r="Z15" s="34"/>
      <c r="AA15" s="34"/>
    </row>
    <row r="16" spans="2:27" ht="15.75" x14ac:dyDescent="0.25">
      <c r="D16" s="358"/>
      <c r="E16" s="24" t="s">
        <v>27</v>
      </c>
      <c r="F16" s="14">
        <f>IF(F15="","",VLOOKUP($E15&amp;$D$6&amp;$D$7,'CAL data'!$A:$AC,'CAL data'!M$3,FALSE))</f>
        <v>0.05</v>
      </c>
      <c r="G16" s="15">
        <f>IF(F15="","",VLOOKUP($E15&amp;$D$6&amp;$D$7,'CAL data'!$A:$AC,'CAL data'!N$3,FALSE))</f>
        <v>5.1999999999999998E-2</v>
      </c>
      <c r="H16" s="15">
        <f>IF(H15="","",VLOOKUP($E15&amp;$D$6&amp;$D$7,'CAL data'!$A:$AC,'CAL data'!O$3,FALSE))</f>
        <v>0.29599999999999999</v>
      </c>
      <c r="I16" s="15">
        <f>IF(H15="","",VLOOKUP($E15&amp;$D$6&amp;$D$7,'CAL data'!$A:$AC,'CAL data'!P$3,FALSE))</f>
        <v>0.30099999999999999</v>
      </c>
      <c r="J16" s="15">
        <f>IF(J15="","",VLOOKUP($E15&amp;$D$6&amp;$D$7,'CAL data'!$A:$AC,'CAL data'!Q$3,FALSE))</f>
        <v>0.26200000000000001</v>
      </c>
      <c r="K16" s="15">
        <f>IF(J15="","",VLOOKUP($E15&amp;$D$6&amp;$D$7,'CAL data'!$A:$AC,'CAL data'!R$3,FALSE))</f>
        <v>0.26600000000000001</v>
      </c>
      <c r="L16" s="15">
        <f>IF(L15="","",VLOOKUP($E15&amp;$D$6&amp;$D$7,'CAL data'!$A:$AC,'CAL data'!S$3,FALSE))</f>
        <v>0.104</v>
      </c>
      <c r="M16" s="15">
        <f>IF(L15="","",VLOOKUP($E15&amp;$D$6&amp;$D$7,'CAL data'!$A:$AC,'CAL data'!T$3,FALSE))</f>
        <v>0.107</v>
      </c>
      <c r="N16" s="15">
        <f>IF(N15="","",VLOOKUP($E15&amp;$D$6&amp;$D$7,'CAL data'!$A:$AC,'CAL data'!U$3,FALSE))</f>
        <v>1.9E-2</v>
      </c>
      <c r="O16" s="15">
        <f>IF(N15="","",VLOOKUP($E15&amp;$D$6&amp;$D$7,'CAL data'!$A:$AC,'CAL data'!V$3,FALSE))</f>
        <v>0.02</v>
      </c>
      <c r="P16" s="15">
        <f>IF(P15="","",VLOOKUP($E15&amp;$D$6&amp;$D$7,'CAL data'!$A:$AC,'CAL data'!W$3,FALSE))</f>
        <v>0.23100000000000001</v>
      </c>
      <c r="Q16" s="15">
        <f>IF(P15="","",VLOOKUP($E15&amp;$D$6&amp;$D$7,'CAL data'!$A:$AC,'CAL data'!X$3,FALSE))</f>
        <v>0.23599999999999999</v>
      </c>
      <c r="R16" s="15">
        <f>IF(R15="","",VLOOKUP($E15&amp;$D$6&amp;$D$7,'CAL data'!$A:$AC,'CAL data'!Y$3,FALSE))</f>
        <v>3.0000000000000001E-3</v>
      </c>
      <c r="S16" s="15">
        <f>IF(R15="","",VLOOKUP($E15&amp;$D$6&amp;$D$7,'CAL data'!$A:$AC,'CAL data'!Z$3,FALSE))</f>
        <v>3.0000000000000001E-3</v>
      </c>
      <c r="T16" s="15">
        <f>IF(T15="","",VLOOKUP($E15&amp;$D$6&amp;$D$7,'CAL data'!$A:$AC,'CAL data'!AA$3,FALSE))</f>
        <v>2.5000000000000001E-2</v>
      </c>
      <c r="U16" s="16">
        <f>IF(T15="","",VLOOKUP($E15&amp;$D$6&amp;$D$7,'CAL data'!$A:$AC,'CAL data'!AB$3,FALSE))</f>
        <v>2.5999999999999999E-2</v>
      </c>
      <c r="V16" s="369"/>
      <c r="W16" s="363"/>
      <c r="Z16" s="34"/>
      <c r="AA16" s="34"/>
    </row>
    <row r="17" spans="4:27" s="40" customFormat="1" ht="18.75" customHeight="1" x14ac:dyDescent="0.25">
      <c r="D17" s="358"/>
      <c r="E17" s="75" t="s">
        <v>407</v>
      </c>
      <c r="F17" s="290">
        <f>IF(OR(ISERROR(VLOOKUP($E17&amp;$D$6&amp;$D$7,'CAL data'!$A:$AC,'CAL data'!B$3,FALSE)),ISBLANK(VLOOKUP($E17&amp;$D$6&amp;$D$7,'CAL data'!$A:$AC,'CAL data'!B$3,FALSE))),"",VLOOKUP($E17&amp;$D$6&amp;$D$7,'CAL data'!$A:$AC,'CAL data'!B$3,FALSE))</f>
        <v>5.4782845844412627E-2</v>
      </c>
      <c r="G17" s="291"/>
      <c r="H17" s="291">
        <f>IF(OR(ISERROR(VLOOKUP($E17&amp;$D$6&amp;$D$7,'CAL data'!$A:$AC,'CAL data'!C$3,FALSE)),ISBLANK(VLOOKUP($E17&amp;$D$6&amp;$D$7,'CAL data'!$A:$AC,'CAL data'!C$3,FALSE))),"",VLOOKUP($E17&amp;$D$6&amp;$D$7,'CAL data'!$A:$AC,'CAL data'!C$3,FALSE))</f>
        <v>0.34366264403081748</v>
      </c>
      <c r="I17" s="291"/>
      <c r="J17" s="291">
        <f>IF(OR(ISERROR(VLOOKUP($E17&amp;$D$6&amp;$D$7,'CAL data'!$A:$AC,'CAL data'!D$3,FALSE)),ISBLANK(VLOOKUP($E17&amp;$D$6&amp;$D$7,'CAL data'!$A:$AC,'CAL data'!D$3,FALSE))),"",VLOOKUP($E17&amp;$D$6&amp;$D$7,'CAL data'!$A:$AC,'CAL data'!D$3,FALSE))</f>
        <v>0.27535737824140361</v>
      </c>
      <c r="K17" s="291"/>
      <c r="L17" s="291">
        <f>IF(OR(ISERROR(VLOOKUP($E17&amp;$D$6&amp;$D$7,'CAL data'!$A:$AC,'CAL data'!E$3,FALSE)),ISBLANK(VLOOKUP($E17&amp;$D$6&amp;$D$7,'CAL data'!$A:$AC,'CAL data'!E$3,FALSE))),"",VLOOKUP($E17&amp;$D$6&amp;$D$7,'CAL data'!$A:$AC,'CAL data'!E$3,FALSE))</f>
        <v>5.5953273789232059E-2</v>
      </c>
      <c r="M17" s="291"/>
      <c r="N17" s="291">
        <f>IF(OR(ISERROR(VLOOKUP($E17&amp;$D$6&amp;$D$7,'CAL data'!$A:$AC,'CAL data'!F$3,FALSE)),ISBLANK(VLOOKUP($E17&amp;$D$6&amp;$D$7,'CAL data'!$A:$AC,'CAL data'!F$3,FALSE))),"",VLOOKUP($E17&amp;$D$6&amp;$D$7,'CAL data'!$A:$AC,'CAL data'!F$3,FALSE))</f>
        <v>2.0135906002136314E-2</v>
      </c>
      <c r="O17" s="291"/>
      <c r="P17" s="291">
        <f>IF(OR(ISERROR(VLOOKUP($E17&amp;$D$6&amp;$D$7,'CAL data'!$A:$AC,'CAL data'!G$3,FALSE)),ISBLANK(VLOOKUP($E17&amp;$D$6&amp;$D$7,'CAL data'!$A:$AC,'CAL data'!G$3,FALSE))),"",VLOOKUP($E17&amp;$D$6&amp;$D$7,'CAL data'!$A:$AC,'CAL data'!G$3,FALSE))</f>
        <v>0.22129042521760869</v>
      </c>
      <c r="Q17" s="291"/>
      <c r="R17" s="291">
        <f>IF(OR(ISERROR(VLOOKUP($E17&amp;$D$6&amp;$D$7,'CAL data'!$A:$AC,'CAL data'!H$3,FALSE)),ISBLANK(VLOOKUP($E17&amp;$D$6&amp;$D$7,'CAL data'!$A:$AC,'CAL data'!H$3,FALSE))),"",VLOOKUP($E17&amp;$D$6&amp;$D$7,'CAL data'!$A:$AC,'CAL data'!H$3,FALSE))</f>
        <v>1.7954137405968046E-3</v>
      </c>
      <c r="S17" s="291"/>
      <c r="T17" s="291">
        <f>IF(OR(ISERROR(VLOOKUP($E17&amp;$D$6&amp;$D$7,'CAL data'!$A:$AC,'CAL data'!I$3,FALSE)),ISBLANK(VLOOKUP($E17&amp;$D$6&amp;$D$7,'CAL data'!$A:$AC,'CAL data'!I$3,FALSE))),"",VLOOKUP($E17&amp;$D$6&amp;$D$7,'CAL data'!$A:$AC,'CAL data'!I$3,FALSE))</f>
        <v>2.7022113133792415E-2</v>
      </c>
      <c r="U17" s="354"/>
      <c r="V17" s="367">
        <f>SUM(F13,H13,J13,L13,N13,P13,R13,T13)</f>
        <v>0.99999999999999989</v>
      </c>
      <c r="W17" s="355">
        <f>IF(ISERROR(VLOOKUP($E17&amp;$D$6&amp;$D$7,'CAL data'!$A:$AC,'CAL data'!K$3,FALSE)),0,VLOOKUP($E17&amp;$D$6&amp;$D$7,'CAL data'!$A:$AC,'CAL data'!K$3,FALSE))</f>
        <v>88002</v>
      </c>
      <c r="Z17" s="34"/>
      <c r="AA17" s="34"/>
    </row>
    <row r="18" spans="4:27" ht="15.75" x14ac:dyDescent="0.25">
      <c r="D18" s="358"/>
      <c r="E18" s="24" t="s">
        <v>27</v>
      </c>
      <c r="F18" s="11">
        <f>IF(F17="","",VLOOKUP($E17&amp;$D$6&amp;$D$7,'CAL data'!$A:$AC,'CAL data'!M$3,FALSE))</f>
        <v>5.2999999999999999E-2</v>
      </c>
      <c r="G18" s="6">
        <f>IF(F17="","",VLOOKUP($E17&amp;$D$6&amp;$D$7,'CAL data'!$A:$AC,'CAL data'!N$3,FALSE))</f>
        <v>5.6000000000000001E-2</v>
      </c>
      <c r="H18" s="6">
        <f>IF(H17="","",VLOOKUP($E17&amp;$D$6&amp;$D$7,'CAL data'!$A:$AC,'CAL data'!O$3,FALSE))</f>
        <v>0.34100000000000003</v>
      </c>
      <c r="I18" s="6">
        <f>IF(H17="","",VLOOKUP($E17&amp;$D$6&amp;$D$7,'CAL data'!$A:$AC,'CAL data'!P$3,FALSE))</f>
        <v>0.34699999999999998</v>
      </c>
      <c r="J18" s="6">
        <f>IF(J17="","",VLOOKUP($E17&amp;$D$6&amp;$D$7,'CAL data'!$A:$AC,'CAL data'!Q$3,FALSE))</f>
        <v>0.27200000000000002</v>
      </c>
      <c r="K18" s="6">
        <f>IF(J17="","",VLOOKUP($E17&amp;$D$6&amp;$D$7,'CAL data'!$A:$AC,'CAL data'!R$3,FALSE))</f>
        <v>0.27800000000000002</v>
      </c>
      <c r="L18" s="6">
        <f>IF(L17="","",VLOOKUP($E17&amp;$D$6&amp;$D$7,'CAL data'!$A:$AC,'CAL data'!S$3,FALSE))</f>
        <v>5.3999999999999999E-2</v>
      </c>
      <c r="M18" s="6">
        <f>IF(L17="","",VLOOKUP($E17&amp;$D$6&amp;$D$7,'CAL data'!$A:$AC,'CAL data'!T$3,FALSE))</f>
        <v>5.7000000000000002E-2</v>
      </c>
      <c r="N18" s="6">
        <f>IF(N17="","",VLOOKUP($E17&amp;$D$6&amp;$D$7,'CAL data'!$A:$AC,'CAL data'!U$3,FALSE))</f>
        <v>1.9E-2</v>
      </c>
      <c r="O18" s="6">
        <f>IF(N17="","",VLOOKUP($E17&amp;$D$6&amp;$D$7,'CAL data'!$A:$AC,'CAL data'!V$3,FALSE))</f>
        <v>2.1000000000000001E-2</v>
      </c>
      <c r="P18" s="6">
        <f>IF(P17="","",VLOOKUP($E17&amp;$D$6&amp;$D$7,'CAL data'!$A:$AC,'CAL data'!W$3,FALSE))</f>
        <v>0.219</v>
      </c>
      <c r="Q18" s="6">
        <f>IF(P17="","",VLOOKUP($E17&amp;$D$6&amp;$D$7,'CAL data'!$A:$AC,'CAL data'!X$3,FALSE))</f>
        <v>0.224</v>
      </c>
      <c r="R18" s="6">
        <f>IF(R17="","",VLOOKUP($E17&amp;$D$6&amp;$D$7,'CAL data'!$A:$AC,'CAL data'!Y$3,FALSE))</f>
        <v>2E-3</v>
      </c>
      <c r="S18" s="6">
        <f>IF(R17="","",VLOOKUP($E17&amp;$D$6&amp;$D$7,'CAL data'!$A:$AC,'CAL data'!Z$3,FALSE))</f>
        <v>2E-3</v>
      </c>
      <c r="T18" s="6">
        <f>IF(T17="","",VLOOKUP($E17&amp;$D$6&amp;$D$7,'CAL data'!$A:$AC,'CAL data'!AA$3,FALSE))</f>
        <v>2.5999999999999999E-2</v>
      </c>
      <c r="U18" s="7">
        <f>IF(T17="","",VLOOKUP($E17&amp;$D$6&amp;$D$7,'CAL data'!$A:$AC,'CAL data'!AB$3,FALSE))</f>
        <v>2.8000000000000001E-2</v>
      </c>
      <c r="V18" s="370"/>
      <c r="W18" s="362"/>
      <c r="Z18" s="34"/>
      <c r="AA18" s="34"/>
    </row>
    <row r="19" spans="4:27" s="40" customFormat="1" ht="18.75" customHeight="1" x14ac:dyDescent="0.25">
      <c r="D19" s="358"/>
      <c r="E19" s="75" t="s">
        <v>408</v>
      </c>
      <c r="F19" s="290">
        <f>IF(OR(ISERROR(VLOOKUP($E19&amp;$D$6&amp;$D$7,'CAL data'!$A:$AC,'CAL data'!B$3,FALSE)),ISBLANK(VLOOKUP($E19&amp;$D$6&amp;$D$7,'CAL data'!$A:$AC,'CAL data'!B$3,FALSE))),"",VLOOKUP($E19&amp;$D$6&amp;$D$7,'CAL data'!$A:$AC,'CAL data'!B$3,FALSE))</f>
        <v>5.3467699767077055E-2</v>
      </c>
      <c r="G19" s="291"/>
      <c r="H19" s="291">
        <f>IF(OR(ISERROR(VLOOKUP($E19&amp;$D$6&amp;$D$7,'CAL data'!$A:$AC,'CAL data'!C$3,FALSE)),ISBLANK(VLOOKUP($E19&amp;$D$6&amp;$D$7,'CAL data'!$A:$AC,'CAL data'!C$3,FALSE))),"",VLOOKUP($E19&amp;$D$6&amp;$D$7,'CAL data'!$A:$AC,'CAL data'!C$3,FALSE))</f>
        <v>0.30275229357798167</v>
      </c>
      <c r="I19" s="291"/>
      <c r="J19" s="291">
        <f>IF(OR(ISERROR(VLOOKUP($E19&amp;$D$6&amp;$D$7,'CAL data'!$A:$AC,'CAL data'!D$3,FALSE)),ISBLANK(VLOOKUP($E19&amp;$D$6&amp;$D$7,'CAL data'!$A:$AC,'CAL data'!D$3,FALSE))),"",VLOOKUP($E19&amp;$D$6&amp;$D$7,'CAL data'!$A:$AC,'CAL data'!D$3,FALSE))</f>
        <v>0.26016066929695297</v>
      </c>
      <c r="K19" s="291"/>
      <c r="L19" s="291">
        <f>IF(OR(ISERROR(VLOOKUP($E19&amp;$D$6&amp;$D$7,'CAL data'!$A:$AC,'CAL data'!E$3,FALSE)),ISBLANK(VLOOKUP($E19&amp;$D$6&amp;$D$7,'CAL data'!$A:$AC,'CAL data'!E$3,FALSE))),"",VLOOKUP($E19&amp;$D$6&amp;$D$7,'CAL data'!$A:$AC,'CAL data'!E$3,FALSE))</f>
        <v>0.10212482768455579</v>
      </c>
      <c r="M19" s="291"/>
      <c r="N19" s="291">
        <f>IF(OR(ISERROR(VLOOKUP($E19&amp;$D$6&amp;$D$7,'CAL data'!$A:$AC,'CAL data'!F$3,FALSE)),ISBLANK(VLOOKUP($E19&amp;$D$6&amp;$D$7,'CAL data'!$A:$AC,'CAL data'!F$3,FALSE))),"",VLOOKUP($E19&amp;$D$6&amp;$D$7,'CAL data'!$A:$AC,'CAL data'!F$3,FALSE))</f>
        <v>1.9080667395541189E-2</v>
      </c>
      <c r="O19" s="291"/>
      <c r="P19" s="291">
        <f>IF(OR(ISERROR(VLOOKUP($E19&amp;$D$6&amp;$D$7,'CAL data'!$A:$AC,'CAL data'!G$3,FALSE)),ISBLANK(VLOOKUP($E19&amp;$D$6&amp;$D$7,'CAL data'!$A:$AC,'CAL data'!G$3,FALSE))),"",VLOOKUP($E19&amp;$D$6&amp;$D$7,'CAL data'!$A:$AC,'CAL data'!G$3,FALSE))</f>
        <v>0.21333840376479535</v>
      </c>
      <c r="Q19" s="291"/>
      <c r="R19" s="291">
        <f>IF(OR(ISERROR(VLOOKUP($E19&amp;$D$6&amp;$D$7,'CAL data'!$A:$AC,'CAL data'!H$3,FALSE)),ISBLANK(VLOOKUP($E19&amp;$D$6&amp;$D$7,'CAL data'!$A:$AC,'CAL data'!H$3,FALSE))),"",VLOOKUP($E19&amp;$D$6&amp;$D$7,'CAL data'!$A:$AC,'CAL data'!H$3,FALSE))</f>
        <v>6.3982507011456002E-3</v>
      </c>
      <c r="S19" s="291"/>
      <c r="T19" s="291">
        <f>IF(OR(ISERROR(VLOOKUP($E19&amp;$D$6&amp;$D$7,'CAL data'!$A:$AC,'CAL data'!I$3,FALSE)),ISBLANK(VLOOKUP($E19&amp;$D$6&amp;$D$7,'CAL data'!$A:$AC,'CAL data'!I$3,FALSE))),"",VLOOKUP($E19&amp;$D$6&amp;$D$7,'CAL data'!$A:$AC,'CAL data'!I$3,FALSE))</f>
        <v>4.2677187811950373E-2</v>
      </c>
      <c r="U19" s="354"/>
      <c r="V19" s="367">
        <f>SUM(F13,H13,J13,L13,N13,P13,R13,T13)</f>
        <v>0.99999999999999989</v>
      </c>
      <c r="W19" s="355">
        <f>IF(ISERROR(VLOOKUP($E19&amp;$D$6&amp;$D$7,'CAL data'!$A:$AC,'CAL data'!K$3,FALSE)),0,VLOOKUP($E19&amp;$D$6&amp;$D$7,'CAL data'!$A:$AC,'CAL data'!K$3,FALSE))</f>
        <v>105185</v>
      </c>
      <c r="Z19" s="34"/>
      <c r="AA19" s="34"/>
    </row>
    <row r="20" spans="4:27" ht="15.75" x14ac:dyDescent="0.25">
      <c r="D20" s="358"/>
      <c r="E20" s="24" t="s">
        <v>27</v>
      </c>
      <c r="F20" s="14">
        <f>IF(F19="","",VLOOKUP($E19&amp;$D$6&amp;$D$7,'CAL data'!$A:$AC,'CAL data'!M$3,FALSE))</f>
        <v>5.1999999999999998E-2</v>
      </c>
      <c r="G20" s="15">
        <f>IF(F19="","",VLOOKUP($E19&amp;$D$6&amp;$D$7,'CAL data'!$A:$AC,'CAL data'!N$3,FALSE))</f>
        <v>5.5E-2</v>
      </c>
      <c r="H20" s="15">
        <f>IF(H19="","",VLOOKUP($E19&amp;$D$6&amp;$D$7,'CAL data'!$A:$AC,'CAL data'!O$3,FALSE))</f>
        <v>0.3</v>
      </c>
      <c r="I20" s="15">
        <f>IF(H19="","",VLOOKUP($E19&amp;$D$6&amp;$D$7,'CAL data'!$A:$AC,'CAL data'!P$3,FALSE))</f>
        <v>0.30599999999999999</v>
      </c>
      <c r="J20" s="15">
        <f>IF(J19="","",VLOOKUP($E19&amp;$D$6&amp;$D$7,'CAL data'!$A:$AC,'CAL data'!Q$3,FALSE))</f>
        <v>0.25800000000000001</v>
      </c>
      <c r="K20" s="15">
        <f>IF(J19="","",VLOOKUP($E19&amp;$D$6&amp;$D$7,'CAL data'!$A:$AC,'CAL data'!R$3,FALSE))</f>
        <v>0.26300000000000001</v>
      </c>
      <c r="L20" s="15">
        <f>IF(L19="","",VLOOKUP($E19&amp;$D$6&amp;$D$7,'CAL data'!$A:$AC,'CAL data'!S$3,FALSE))</f>
        <v>0.1</v>
      </c>
      <c r="M20" s="15">
        <f>IF(L19="","",VLOOKUP($E19&amp;$D$6&amp;$D$7,'CAL data'!$A:$AC,'CAL data'!T$3,FALSE))</f>
        <v>0.104</v>
      </c>
      <c r="N20" s="15">
        <f>IF(N19="","",VLOOKUP($E19&amp;$D$6&amp;$D$7,'CAL data'!$A:$AC,'CAL data'!U$3,FALSE))</f>
        <v>1.7999999999999999E-2</v>
      </c>
      <c r="O20" s="15">
        <f>IF(N19="","",VLOOKUP($E19&amp;$D$6&amp;$D$7,'CAL data'!$A:$AC,'CAL data'!V$3,FALSE))</f>
        <v>0.02</v>
      </c>
      <c r="P20" s="15">
        <f>IF(P19="","",VLOOKUP($E19&amp;$D$6&amp;$D$7,'CAL data'!$A:$AC,'CAL data'!W$3,FALSE))</f>
        <v>0.21099999999999999</v>
      </c>
      <c r="Q20" s="15">
        <f>IF(P19="","",VLOOKUP($E19&amp;$D$6&amp;$D$7,'CAL data'!$A:$AC,'CAL data'!X$3,FALSE))</f>
        <v>0.216</v>
      </c>
      <c r="R20" s="15">
        <f>IF(R19="","",VLOOKUP($E19&amp;$D$6&amp;$D$7,'CAL data'!$A:$AC,'CAL data'!Y$3,FALSE))</f>
        <v>6.0000000000000001E-3</v>
      </c>
      <c r="S20" s="15">
        <f>IF(R19="","",VLOOKUP($E19&amp;$D$6&amp;$D$7,'CAL data'!$A:$AC,'CAL data'!Z$3,FALSE))</f>
        <v>7.0000000000000001E-3</v>
      </c>
      <c r="T20" s="15">
        <f>IF(T19="","",VLOOKUP($E19&amp;$D$6&amp;$D$7,'CAL data'!$A:$AC,'CAL data'!AA$3,FALSE))</f>
        <v>4.1000000000000002E-2</v>
      </c>
      <c r="U20" s="16">
        <f>IF(T19="","",VLOOKUP($E19&amp;$D$6&amp;$D$7,'CAL data'!$A:$AC,'CAL data'!AB$3,FALSE))</f>
        <v>4.3999999999999997E-2</v>
      </c>
      <c r="V20" s="369"/>
      <c r="W20" s="363"/>
      <c r="Z20" s="34"/>
      <c r="AA20" s="34"/>
    </row>
    <row r="21" spans="4:27" s="40" customFormat="1" ht="18.75" customHeight="1" x14ac:dyDescent="0.25">
      <c r="D21" s="358"/>
      <c r="E21" s="75" t="s">
        <v>409</v>
      </c>
      <c r="F21" s="290">
        <f>IF(OR(ISERROR(VLOOKUP($E21&amp;$D$6&amp;$D$7,'CAL data'!$A:$AC,'CAL data'!B$3,FALSE)),ISBLANK(VLOOKUP($E21&amp;$D$6&amp;$D$7,'CAL data'!$A:$AC,'CAL data'!B$3,FALSE))),"",VLOOKUP($E21&amp;$D$6&amp;$D$7,'CAL data'!$A:$AC,'CAL data'!B$3,FALSE))</f>
        <v>5.4108386658361173E-2</v>
      </c>
      <c r="G21" s="291"/>
      <c r="H21" s="291">
        <f>IF(OR(ISERROR(VLOOKUP($E21&amp;$D$6&amp;$D$7,'CAL data'!$A:$AC,'CAL data'!C$3,FALSE)),ISBLANK(VLOOKUP($E21&amp;$D$6&amp;$D$7,'CAL data'!$A:$AC,'CAL data'!C$3,FALSE))),"",VLOOKUP($E21&amp;$D$6&amp;$D$7,'CAL data'!$A:$AC,'CAL data'!C$3,FALSE))</f>
        <v>0.33431489136795212</v>
      </c>
      <c r="I21" s="291"/>
      <c r="J21" s="291">
        <f>IF(OR(ISERROR(VLOOKUP($E21&amp;$D$6&amp;$D$7,'CAL data'!$A:$AC,'CAL data'!D$3,FALSE)),ISBLANK(VLOOKUP($E21&amp;$D$6&amp;$D$7,'CAL data'!$A:$AC,'CAL data'!D$3,FALSE))),"",VLOOKUP($E21&amp;$D$6&amp;$D$7,'CAL data'!$A:$AC,'CAL data'!D$3,FALSE))</f>
        <v>0.24698454046095475</v>
      </c>
      <c r="K21" s="291"/>
      <c r="L21" s="291">
        <f>IF(OR(ISERROR(VLOOKUP($E21&amp;$D$6&amp;$D$7,'CAL data'!$A:$AC,'CAL data'!E$3,FALSE)),ISBLANK(VLOOKUP($E21&amp;$D$6&amp;$D$7,'CAL data'!$A:$AC,'CAL data'!E$3,FALSE))),"",VLOOKUP($E21&amp;$D$6&amp;$D$7,'CAL data'!$A:$AC,'CAL data'!E$3,FALSE))</f>
        <v>9.1851180701058951E-2</v>
      </c>
      <c r="M21" s="291"/>
      <c r="N21" s="291">
        <f>IF(OR(ISERROR(VLOOKUP($E21&amp;$D$6&amp;$D$7,'CAL data'!$A:$AC,'CAL data'!F$3,FALSE)),ISBLANK(VLOOKUP($E21&amp;$D$6&amp;$D$7,'CAL data'!$A:$AC,'CAL data'!F$3,FALSE))),"",VLOOKUP($E21&amp;$D$6&amp;$D$7,'CAL data'!$A:$AC,'CAL data'!F$3,FALSE))</f>
        <v>2.2840100420937388E-2</v>
      </c>
      <c r="O21" s="291"/>
      <c r="P21" s="291">
        <f>IF(OR(ISERROR(VLOOKUP($E21&amp;$D$6&amp;$D$7,'CAL data'!$A:$AC,'CAL data'!G$3,FALSE)),ISBLANK(VLOOKUP($E21&amp;$D$6&amp;$D$7,'CAL data'!$A:$AC,'CAL data'!G$3,FALSE))),"",VLOOKUP($E21&amp;$D$6&amp;$D$7,'CAL data'!$A:$AC,'CAL data'!G$3,FALSE))</f>
        <v>0.22201143892632652</v>
      </c>
      <c r="Q21" s="291"/>
      <c r="R21" s="291">
        <f>IF(OR(ISERROR(VLOOKUP($E21&amp;$D$6&amp;$D$7,'CAL data'!$A:$AC,'CAL data'!H$3,FALSE)),ISBLANK(VLOOKUP($E21&amp;$D$6&amp;$D$7,'CAL data'!$A:$AC,'CAL data'!H$3,FALSE))),"",VLOOKUP($E21&amp;$D$6&amp;$D$7,'CAL data'!$A:$AC,'CAL data'!H$3,FALSE))</f>
        <v>3.4448911791909696E-3</v>
      </c>
      <c r="S21" s="291"/>
      <c r="T21" s="291">
        <f>IF(OR(ISERROR(VLOOKUP($E21&amp;$D$6&amp;$D$7,'CAL data'!$A:$AC,'CAL data'!I$3,FALSE)),ISBLANK(VLOOKUP($E21&amp;$D$6&amp;$D$7,'CAL data'!$A:$AC,'CAL data'!I$3,FALSE))),"",VLOOKUP($E21&amp;$D$6&amp;$D$7,'CAL data'!$A:$AC,'CAL data'!I$3,FALSE))</f>
        <v>2.4444570285218112E-2</v>
      </c>
      <c r="U21" s="354"/>
      <c r="V21" s="367">
        <f>SUM(F13,H13,J13,L13,N13,P13,R13,T13)</f>
        <v>0.99999999999999989</v>
      </c>
      <c r="W21" s="355">
        <f>IF(ISERROR(VLOOKUP($E21&amp;$D$6&amp;$D$7,'CAL data'!$A:$AC,'CAL data'!K$3,FALSE)),0,VLOOKUP($E21&amp;$D$6&amp;$D$7,'CAL data'!$A:$AC,'CAL data'!K$3,FALSE))</f>
        <v>105954</v>
      </c>
      <c r="AA21" s="34"/>
    </row>
    <row r="22" spans="4:27" ht="15.75" x14ac:dyDescent="0.25">
      <c r="D22" s="358"/>
      <c r="E22" s="24" t="s">
        <v>27</v>
      </c>
      <c r="F22" s="11">
        <f>IF(F21="","",VLOOKUP($E21&amp;$D$6&amp;$D$7,'CAL data'!$A:$AC,'CAL data'!M$3,FALSE))</f>
        <v>5.2999999999999999E-2</v>
      </c>
      <c r="G22" s="6">
        <f>IF(F21="","",VLOOKUP($E21&amp;$D$6&amp;$D$7,'CAL data'!$A:$AC,'CAL data'!N$3,FALSE))</f>
        <v>5.5E-2</v>
      </c>
      <c r="H22" s="6">
        <f>IF(H21="","",VLOOKUP($E21&amp;$D$6&amp;$D$7,'CAL data'!$A:$AC,'CAL data'!O$3,FALSE))</f>
        <v>0.33100000000000002</v>
      </c>
      <c r="I22" s="6">
        <f>IF(H21="","",VLOOKUP($E21&amp;$D$6&amp;$D$7,'CAL data'!$A:$AC,'CAL data'!P$3,FALSE))</f>
        <v>0.33700000000000002</v>
      </c>
      <c r="J22" s="6">
        <f>IF(J21="","",VLOOKUP($E21&amp;$D$6&amp;$D$7,'CAL data'!$A:$AC,'CAL data'!Q$3,FALSE))</f>
        <v>0.24399999999999999</v>
      </c>
      <c r="K22" s="6">
        <f>IF(J21="","",VLOOKUP($E21&amp;$D$6&amp;$D$7,'CAL data'!$A:$AC,'CAL data'!R$3,FALSE))</f>
        <v>0.25</v>
      </c>
      <c r="L22" s="6">
        <f>IF(L21="","",VLOOKUP($E21&amp;$D$6&amp;$D$7,'CAL data'!$A:$AC,'CAL data'!S$3,FALSE))</f>
        <v>0.09</v>
      </c>
      <c r="M22" s="6">
        <f>IF(L21="","",VLOOKUP($E21&amp;$D$6&amp;$D$7,'CAL data'!$A:$AC,'CAL data'!T$3,FALSE))</f>
        <v>9.4E-2</v>
      </c>
      <c r="N22" s="6">
        <f>IF(N21="","",VLOOKUP($E21&amp;$D$6&amp;$D$7,'CAL data'!$A:$AC,'CAL data'!U$3,FALSE))</f>
        <v>2.1999999999999999E-2</v>
      </c>
      <c r="O22" s="6">
        <f>IF(N21="","",VLOOKUP($E21&amp;$D$6&amp;$D$7,'CAL data'!$A:$AC,'CAL data'!V$3,FALSE))</f>
        <v>2.4E-2</v>
      </c>
      <c r="P22" s="6">
        <f>IF(P21="","",VLOOKUP($E21&amp;$D$6&amp;$D$7,'CAL data'!$A:$AC,'CAL data'!W$3,FALSE))</f>
        <v>0.22</v>
      </c>
      <c r="Q22" s="6">
        <f>IF(P21="","",VLOOKUP($E21&amp;$D$6&amp;$D$7,'CAL data'!$A:$AC,'CAL data'!X$3,FALSE))</f>
        <v>0.22500000000000001</v>
      </c>
      <c r="R22" s="6">
        <f>IF(R21="","",VLOOKUP($E21&amp;$D$6&amp;$D$7,'CAL data'!$A:$AC,'CAL data'!Y$3,FALSE))</f>
        <v>3.0000000000000001E-3</v>
      </c>
      <c r="S22" s="6">
        <f>IF(R21="","",VLOOKUP($E21&amp;$D$6&amp;$D$7,'CAL data'!$A:$AC,'CAL data'!Z$3,FALSE))</f>
        <v>4.0000000000000001E-3</v>
      </c>
      <c r="T22" s="6">
        <f>IF(T21="","",VLOOKUP($E21&amp;$D$6&amp;$D$7,'CAL data'!$A:$AC,'CAL data'!AA$3,FALSE))</f>
        <v>2.4E-2</v>
      </c>
      <c r="U22" s="7">
        <f>IF(T21="","",VLOOKUP($E21&amp;$D$6&amp;$D$7,'CAL data'!$A:$AC,'CAL data'!AB$3,FALSE))</f>
        <v>2.5000000000000001E-2</v>
      </c>
      <c r="V22" s="370"/>
      <c r="W22" s="362"/>
      <c r="AA22" s="34"/>
    </row>
    <row r="23" spans="4:27" s="40" customFormat="1" ht="18.75" customHeight="1" x14ac:dyDescent="0.25">
      <c r="D23" s="358"/>
      <c r="E23" s="75" t="s">
        <v>496</v>
      </c>
      <c r="F23" s="290">
        <f>IF(OR(ISERROR(VLOOKUP($E23&amp;$D$6&amp;$D$7,'CAL data'!$A:$AC,'CAL data'!B$3,FALSE)),ISBLANK(VLOOKUP($E23&amp;$D$6&amp;$D$7,'CAL data'!$A:$AC,'CAL data'!B$3,FALSE))),"",VLOOKUP($E23&amp;$D$6&amp;$D$7,'CAL data'!$A:$AC,'CAL data'!B$3,FALSE))</f>
        <v>4.5231551024321644E-2</v>
      </c>
      <c r="G23" s="291"/>
      <c r="H23" s="291">
        <f>IF(OR(ISERROR(VLOOKUP($E23&amp;$D$6&amp;$D$7,'CAL data'!$A:$AC,'CAL data'!C$3,FALSE)),ISBLANK(VLOOKUP($E23&amp;$D$6&amp;$D$7,'CAL data'!$A:$AC,'CAL data'!C$3,FALSE))),"",VLOOKUP($E23&amp;$D$6&amp;$D$7,'CAL data'!$A:$AC,'CAL data'!C$3,FALSE))</f>
        <v>0.26131388027741381</v>
      </c>
      <c r="I23" s="291"/>
      <c r="J23" s="291">
        <f>IF(OR(ISERROR(VLOOKUP($E23&amp;$D$6&amp;$D$7,'CAL data'!$A:$AC,'CAL data'!D$3,FALSE)),ISBLANK(VLOOKUP($E23&amp;$D$6&amp;$D$7,'CAL data'!$A:$AC,'CAL data'!D$3,FALSE))),"",VLOOKUP($E23&amp;$D$6&amp;$D$7,'CAL data'!$A:$AC,'CAL data'!D$3,FALSE))</f>
        <v>0.26967145003036208</v>
      </c>
      <c r="K23" s="291"/>
      <c r="L23" s="291">
        <f>IF(OR(ISERROR(VLOOKUP($E23&amp;$D$6&amp;$D$7,'CAL data'!$A:$AC,'CAL data'!E$3,FALSE)),ISBLANK(VLOOKUP($E23&amp;$D$6&amp;$D$7,'CAL data'!$A:$AC,'CAL data'!E$3,FALSE))),"",VLOOKUP($E23&amp;$D$6&amp;$D$7,'CAL data'!$A:$AC,'CAL data'!E$3,FALSE))</f>
        <v>0.1063872287385343</v>
      </c>
      <c r="M23" s="291"/>
      <c r="N23" s="291">
        <f>IF(OR(ISERROR(VLOOKUP($E23&amp;$D$6&amp;$D$7,'CAL data'!$A:$AC,'CAL data'!F$3,FALSE)),ISBLANK(VLOOKUP($E23&amp;$D$6&amp;$D$7,'CAL data'!$A:$AC,'CAL data'!F$3,FALSE))),"",VLOOKUP($E23&amp;$D$6&amp;$D$7,'CAL data'!$A:$AC,'CAL data'!F$3,FALSE))</f>
        <v>2.1884687909488956E-2</v>
      </c>
      <c r="O23" s="291"/>
      <c r="P23" s="291">
        <f>IF(OR(ISERROR(VLOOKUP($E23&amp;$D$6&amp;$D$7,'CAL data'!$A:$AC,'CAL data'!G$3,FALSE)),ISBLANK(VLOOKUP($E23&amp;$D$6&amp;$D$7,'CAL data'!$A:$AC,'CAL data'!G$3,FALSE))),"",VLOOKUP($E23&amp;$D$6&amp;$D$7,'CAL data'!$A:$AC,'CAL data'!G$3,FALSE))</f>
        <v>0.23831857841413914</v>
      </c>
      <c r="Q23" s="291"/>
      <c r="R23" s="291">
        <f>IF(OR(ISERROR(VLOOKUP($E23&amp;$D$6&amp;$D$7,'CAL data'!$A:$AC,'CAL data'!H$3,FALSE)),ISBLANK(VLOOKUP($E23&amp;$D$6&amp;$D$7,'CAL data'!$A:$AC,'CAL data'!H$3,FALSE))),"",VLOOKUP($E23&amp;$D$6&amp;$D$7,'CAL data'!$A:$AC,'CAL data'!H$3,FALSE))</f>
        <v>6.3680526702675063E-3</v>
      </c>
      <c r="S23" s="291"/>
      <c r="T23" s="291">
        <f>IF(OR(ISERROR(VLOOKUP($E23&amp;$D$6&amp;$D$7,'CAL data'!$A:$AC,'CAL data'!I$3,FALSE)),ISBLANK(VLOOKUP($E23&amp;$D$6&amp;$D$7,'CAL data'!$A:$AC,'CAL data'!I$3,FALSE))),"",VLOOKUP($E23&amp;$D$6&amp;$D$7,'CAL data'!$A:$AC,'CAL data'!I$3,FALSE))</f>
        <v>5.0824570935472532E-2</v>
      </c>
      <c r="U23" s="354"/>
      <c r="V23" s="367">
        <f>SUM(F13,H13,J13,L13,N13,P13,R13,T13)</f>
        <v>0.99999999999999989</v>
      </c>
      <c r="W23" s="355">
        <f>IF(ISERROR(VLOOKUP($E23&amp;$D$6&amp;$D$7,'CAL data'!$A:$AC,'CAL data'!K$3,FALSE)),0,VLOOKUP($E23&amp;$D$6&amp;$D$7,'CAL data'!$A:$AC,'CAL data'!K$3,FALSE))</f>
        <v>125156</v>
      </c>
      <c r="AA23" s="34"/>
    </row>
    <row r="24" spans="4:27" ht="15.75" x14ac:dyDescent="0.25">
      <c r="D24" s="358"/>
      <c r="E24" s="24" t="s">
        <v>27</v>
      </c>
      <c r="F24" s="14">
        <f>IF(F23="","",VLOOKUP($E23&amp;$D$6&amp;$D$7,'CAL data'!$A:$AC,'CAL data'!M$3,FALSE))</f>
        <v>4.3999999999999997E-2</v>
      </c>
      <c r="G24" s="15">
        <f>IF(F23="","",VLOOKUP($E23&amp;$D$6&amp;$D$7,'CAL data'!$A:$AC,'CAL data'!N$3,FALSE))</f>
        <v>4.5999999999999999E-2</v>
      </c>
      <c r="H24" s="15">
        <f>IF(H23="","",VLOOKUP($E23&amp;$D$6&amp;$D$7,'CAL data'!$A:$AC,'CAL data'!O$3,FALSE))</f>
        <v>0.25900000000000001</v>
      </c>
      <c r="I24" s="15">
        <f>IF(H23="","",VLOOKUP($E23&amp;$D$6&amp;$D$7,'CAL data'!$A:$AC,'CAL data'!P$3,FALSE))</f>
        <v>0.26400000000000001</v>
      </c>
      <c r="J24" s="15">
        <f>IF(J23="","",VLOOKUP($E23&amp;$D$6&amp;$D$7,'CAL data'!$A:$AC,'CAL data'!Q$3,FALSE))</f>
        <v>0.26700000000000002</v>
      </c>
      <c r="K24" s="15">
        <f>IF(J23="","",VLOOKUP($E23&amp;$D$6&amp;$D$7,'CAL data'!$A:$AC,'CAL data'!R$3,FALSE))</f>
        <v>0.27200000000000002</v>
      </c>
      <c r="L24" s="15">
        <f>IF(L23="","",VLOOKUP($E23&amp;$D$6&amp;$D$7,'CAL data'!$A:$AC,'CAL data'!S$3,FALSE))</f>
        <v>0.105</v>
      </c>
      <c r="M24" s="15">
        <f>IF(L23="","",VLOOKUP($E23&amp;$D$6&amp;$D$7,'CAL data'!$A:$AC,'CAL data'!T$3,FALSE))</f>
        <v>0.108</v>
      </c>
      <c r="N24" s="15">
        <f>IF(N23="","",VLOOKUP($E23&amp;$D$6&amp;$D$7,'CAL data'!$A:$AC,'CAL data'!U$3,FALSE))</f>
        <v>2.1000000000000001E-2</v>
      </c>
      <c r="O24" s="15">
        <f>IF(N23="","",VLOOKUP($E23&amp;$D$6&amp;$D$7,'CAL data'!$A:$AC,'CAL data'!V$3,FALSE))</f>
        <v>2.3E-2</v>
      </c>
      <c r="P24" s="15">
        <f>IF(P23="","",VLOOKUP($E23&amp;$D$6&amp;$D$7,'CAL data'!$A:$AC,'CAL data'!W$3,FALSE))</f>
        <v>0.23599999999999999</v>
      </c>
      <c r="Q24" s="15">
        <f>IF(P23="","",VLOOKUP($E23&amp;$D$6&amp;$D$7,'CAL data'!$A:$AC,'CAL data'!X$3,FALSE))</f>
        <v>0.24099999999999999</v>
      </c>
      <c r="R24" s="15">
        <f>IF(R23="","",VLOOKUP($E23&amp;$D$6&amp;$D$7,'CAL data'!$A:$AC,'CAL data'!Y$3,FALSE))</f>
        <v>6.0000000000000001E-3</v>
      </c>
      <c r="S24" s="15">
        <f>IF(R23="","",VLOOKUP($E23&amp;$D$6&amp;$D$7,'CAL data'!$A:$AC,'CAL data'!Z$3,FALSE))</f>
        <v>7.0000000000000001E-3</v>
      </c>
      <c r="T24" s="15">
        <f>IF(T23="","",VLOOKUP($E23&amp;$D$6&amp;$D$7,'CAL data'!$A:$AC,'CAL data'!AA$3,FALSE))</f>
        <v>0.05</v>
      </c>
      <c r="U24" s="16">
        <f>IF(T23="","",VLOOKUP($E23&amp;$D$6&amp;$D$7,'CAL data'!$A:$AC,'CAL data'!AB$3,FALSE))</f>
        <v>5.1999999999999998E-2</v>
      </c>
      <c r="V24" s="369"/>
      <c r="W24" s="363"/>
      <c r="AA24" s="34"/>
    </row>
    <row r="25" spans="4:27" s="40" customFormat="1" ht="18.75" customHeight="1" x14ac:dyDescent="0.25">
      <c r="D25" s="358"/>
      <c r="E25" s="75" t="s">
        <v>410</v>
      </c>
      <c r="F25" s="290">
        <f>IF(OR(ISERROR(VLOOKUP($E25&amp;$D$6&amp;$D$7,'CAL data'!$A:$AC,'CAL data'!B$3,FALSE)),ISBLANK(VLOOKUP($E25&amp;$D$6&amp;$D$7,'CAL data'!$A:$AC,'CAL data'!B$3,FALSE))),"",VLOOKUP($E25&amp;$D$6&amp;$D$7,'CAL data'!$A:$AC,'CAL data'!B$3,FALSE))</f>
        <v>5.4411320249909578E-2</v>
      </c>
      <c r="G25" s="291"/>
      <c r="H25" s="291">
        <f>IF(OR(ISERROR(VLOOKUP($E25&amp;$D$6&amp;$D$7,'CAL data'!$A:$AC,'CAL data'!C$3,FALSE)),ISBLANK(VLOOKUP($E25&amp;$D$6&amp;$D$7,'CAL data'!$A:$AC,'CAL data'!C$3,FALSE))),"",VLOOKUP($E25&amp;$D$6&amp;$D$7,'CAL data'!$A:$AC,'CAL data'!C$3,FALSE))</f>
        <v>0.35157283496752267</v>
      </c>
      <c r="I25" s="291"/>
      <c r="J25" s="291">
        <f>IF(OR(ISERROR(VLOOKUP($E25&amp;$D$6&amp;$D$7,'CAL data'!$A:$AC,'CAL data'!D$3,FALSE)),ISBLANK(VLOOKUP($E25&amp;$D$6&amp;$D$7,'CAL data'!$A:$AC,'CAL data'!D$3,FALSE))),"",VLOOKUP($E25&amp;$D$6&amp;$D$7,'CAL data'!$A:$AC,'CAL data'!D$3,FALSE))</f>
        <v>0.2352538980246045</v>
      </c>
      <c r="K25" s="291"/>
      <c r="L25" s="291">
        <f>IF(OR(ISERROR(VLOOKUP($E25&amp;$D$6&amp;$D$7,'CAL data'!$A:$AC,'CAL data'!E$3,FALSE)),ISBLANK(VLOOKUP($E25&amp;$D$6&amp;$D$7,'CAL data'!$A:$AC,'CAL data'!E$3,FALSE))),"",VLOOKUP($E25&amp;$D$6&amp;$D$7,'CAL data'!$A:$AC,'CAL data'!E$3,FALSE))</f>
        <v>8.7820128522095003E-2</v>
      </c>
      <c r="M25" s="291"/>
      <c r="N25" s="291">
        <f>IF(OR(ISERROR(VLOOKUP($E25&amp;$D$6&amp;$D$7,'CAL data'!$A:$AC,'CAL data'!F$3,FALSE)),ISBLANK(VLOOKUP($E25&amp;$D$6&amp;$D$7,'CAL data'!$A:$AC,'CAL data'!F$3,FALSE))),"",VLOOKUP($E25&amp;$D$6&amp;$D$7,'CAL data'!$A:$AC,'CAL data'!F$3,FALSE))</f>
        <v>2.3113167816957585E-2</v>
      </c>
      <c r="O25" s="291"/>
      <c r="P25" s="291">
        <f>IF(OR(ISERROR(VLOOKUP($E25&amp;$D$6&amp;$D$7,'CAL data'!$A:$AC,'CAL data'!G$3,FALSE)),ISBLANK(VLOOKUP($E25&amp;$D$6&amp;$D$7,'CAL data'!$A:$AC,'CAL data'!G$3,FALSE))),"",VLOOKUP($E25&amp;$D$6&amp;$D$7,'CAL data'!$A:$AC,'CAL data'!G$3,FALSE))</f>
        <v>0.22325883279741171</v>
      </c>
      <c r="Q25" s="291"/>
      <c r="R25" s="291">
        <f>IF(OR(ISERROR(VLOOKUP($E25&amp;$D$6&amp;$D$7,'CAL data'!$A:$AC,'CAL data'!H$3,FALSE)),ISBLANK(VLOOKUP($E25&amp;$D$6&amp;$D$7,'CAL data'!$A:$AC,'CAL data'!H$3,FALSE))),"",VLOOKUP($E25&amp;$D$6&amp;$D$7,'CAL data'!$A:$AC,'CAL data'!H$3,FALSE))</f>
        <v>1.1494651518829924E-3</v>
      </c>
      <c r="S25" s="291"/>
      <c r="T25" s="291">
        <f>IF(OR(ISERROR(VLOOKUP($E25&amp;$D$6&amp;$D$7,'CAL data'!$A:$AC,'CAL data'!I$3,FALSE)),ISBLANK(VLOOKUP($E25&amp;$D$6&amp;$D$7,'CAL data'!$A:$AC,'CAL data'!I$3,FALSE))),"",VLOOKUP($E25&amp;$D$6&amp;$D$7,'CAL data'!$A:$AC,'CAL data'!I$3,FALSE))</f>
        <v>2.342035246961597E-2</v>
      </c>
      <c r="U25" s="354"/>
      <c r="V25" s="367">
        <f>SUM(F13,H13,J13,L13,N13,P13,R13,T13)</f>
        <v>0.99999999999999989</v>
      </c>
      <c r="W25" s="355">
        <f>IF(ISERROR(VLOOKUP($E25&amp;$D$6&amp;$D$7,'CAL data'!$A:$AC,'CAL data'!K$3,FALSE)),0,VLOOKUP($E25&amp;$D$6&amp;$D$7,'CAL data'!$A:$AC,'CAL data'!K$3,FALSE))</f>
        <v>201833</v>
      </c>
      <c r="AA25" s="34"/>
    </row>
    <row r="26" spans="4:27" ht="15.75" x14ac:dyDescent="0.25">
      <c r="D26" s="358"/>
      <c r="E26" s="24" t="s">
        <v>27</v>
      </c>
      <c r="F26" s="11">
        <f>IF(F25="","",VLOOKUP($E25&amp;$D$6&amp;$D$7,'CAL data'!$A:$AC,'CAL data'!M$3,FALSE))</f>
        <v>5.2999999999999999E-2</v>
      </c>
      <c r="G26" s="6">
        <f>IF(F25="","",VLOOKUP($E25&amp;$D$6&amp;$D$7,'CAL data'!$A:$AC,'CAL data'!N$3,FALSE))</f>
        <v>5.5E-2</v>
      </c>
      <c r="H26" s="6">
        <f>IF(H25="","",VLOOKUP($E25&amp;$D$6&amp;$D$7,'CAL data'!$A:$AC,'CAL data'!O$3,FALSE))</f>
        <v>0.34899999999999998</v>
      </c>
      <c r="I26" s="6">
        <f>IF(H25="","",VLOOKUP($E25&amp;$D$6&amp;$D$7,'CAL data'!$A:$AC,'CAL data'!P$3,FALSE))</f>
        <v>0.35399999999999998</v>
      </c>
      <c r="J26" s="6">
        <f>IF(J25="","",VLOOKUP($E25&amp;$D$6&amp;$D$7,'CAL data'!$A:$AC,'CAL data'!Q$3,FALSE))</f>
        <v>0.23300000000000001</v>
      </c>
      <c r="K26" s="6">
        <f>IF(J25="","",VLOOKUP($E25&amp;$D$6&amp;$D$7,'CAL data'!$A:$AC,'CAL data'!R$3,FALSE))</f>
        <v>0.23699999999999999</v>
      </c>
      <c r="L26" s="6">
        <f>IF(L25="","",VLOOKUP($E25&amp;$D$6&amp;$D$7,'CAL data'!$A:$AC,'CAL data'!S$3,FALSE))</f>
        <v>8.6999999999999994E-2</v>
      </c>
      <c r="M26" s="6">
        <f>IF(L25="","",VLOOKUP($E25&amp;$D$6&amp;$D$7,'CAL data'!$A:$AC,'CAL data'!T$3,FALSE))</f>
        <v>8.8999999999999996E-2</v>
      </c>
      <c r="N26" s="6">
        <f>IF(N25="","",VLOOKUP($E25&amp;$D$6&amp;$D$7,'CAL data'!$A:$AC,'CAL data'!U$3,FALSE))</f>
        <v>2.1999999999999999E-2</v>
      </c>
      <c r="O26" s="6">
        <f>IF(N25="","",VLOOKUP($E25&amp;$D$6&amp;$D$7,'CAL data'!$A:$AC,'CAL data'!V$3,FALSE))</f>
        <v>2.4E-2</v>
      </c>
      <c r="P26" s="6">
        <f>IF(P25="","",VLOOKUP($E25&amp;$D$6&amp;$D$7,'CAL data'!$A:$AC,'CAL data'!W$3,FALSE))</f>
        <v>0.221</v>
      </c>
      <c r="Q26" s="6">
        <f>IF(P25="","",VLOOKUP($E25&amp;$D$6&amp;$D$7,'CAL data'!$A:$AC,'CAL data'!X$3,FALSE))</f>
        <v>0.22500000000000001</v>
      </c>
      <c r="R26" s="6">
        <f>IF(R25="","",VLOOKUP($E25&amp;$D$6&amp;$D$7,'CAL data'!$A:$AC,'CAL data'!Y$3,FALSE))</f>
        <v>1E-3</v>
      </c>
      <c r="S26" s="6">
        <f>IF(R25="","",VLOOKUP($E25&amp;$D$6&amp;$D$7,'CAL data'!$A:$AC,'CAL data'!Z$3,FALSE))</f>
        <v>1E-3</v>
      </c>
      <c r="T26" s="6">
        <f>IF(T25="","",VLOOKUP($E25&amp;$D$6&amp;$D$7,'CAL data'!$A:$AC,'CAL data'!AA$3,FALSE))</f>
        <v>2.3E-2</v>
      </c>
      <c r="U26" s="7">
        <f>IF(T25="","",VLOOKUP($E25&amp;$D$6&amp;$D$7,'CAL data'!$A:$AC,'CAL data'!AB$3,FALSE))</f>
        <v>2.4E-2</v>
      </c>
      <c r="V26" s="370"/>
      <c r="W26" s="362"/>
      <c r="AA26" s="34"/>
    </row>
    <row r="27" spans="4:27" s="40" customFormat="1" ht="18.75" customHeight="1" x14ac:dyDescent="0.25">
      <c r="D27" s="358"/>
      <c r="E27" s="75" t="s">
        <v>497</v>
      </c>
      <c r="F27" s="290">
        <f>IF(OR(ISERROR(VLOOKUP($E27&amp;$D$6&amp;$D$7,'CAL data'!$A:$AC,'CAL data'!B$3,FALSE)),ISBLANK(VLOOKUP($E27&amp;$D$6&amp;$D$7,'CAL data'!$A:$AC,'CAL data'!B$3,FALSE))),"",VLOOKUP($E27&amp;$D$6&amp;$D$7,'CAL data'!$A:$AC,'CAL data'!B$3,FALSE))</f>
        <v>4.9348314606741571E-2</v>
      </c>
      <c r="G27" s="291"/>
      <c r="H27" s="291">
        <f>IF(OR(ISERROR(VLOOKUP($E27&amp;$D$6&amp;$D$7,'CAL data'!$A:$AC,'CAL data'!C$3,FALSE)),ISBLANK(VLOOKUP($E27&amp;$D$6&amp;$D$7,'CAL data'!$A:$AC,'CAL data'!C$3,FALSE))),"",VLOOKUP($E27&amp;$D$6&amp;$D$7,'CAL data'!$A:$AC,'CAL data'!C$3,FALSE))</f>
        <v>0.24769576490924805</v>
      </c>
      <c r="I27" s="291"/>
      <c r="J27" s="291">
        <f>IF(OR(ISERROR(VLOOKUP($E27&amp;$D$6&amp;$D$7,'CAL data'!$A:$AC,'CAL data'!D$3,FALSE)),ISBLANK(VLOOKUP($E27&amp;$D$6&amp;$D$7,'CAL data'!$A:$AC,'CAL data'!D$3,FALSE))),"",VLOOKUP($E27&amp;$D$6&amp;$D$7,'CAL data'!$A:$AC,'CAL data'!D$3,FALSE))</f>
        <v>0.27865859982713914</v>
      </c>
      <c r="K27" s="291"/>
      <c r="L27" s="291">
        <f>IF(OR(ISERROR(VLOOKUP($E27&amp;$D$6&amp;$D$7,'CAL data'!$A:$AC,'CAL data'!E$3,FALSE)),ISBLANK(VLOOKUP($E27&amp;$D$6&amp;$D$7,'CAL data'!$A:$AC,'CAL data'!E$3,FALSE))),"",VLOOKUP($E27&amp;$D$6&amp;$D$7,'CAL data'!$A:$AC,'CAL data'!E$3,FALSE))</f>
        <v>0.11362489196197062</v>
      </c>
      <c r="M27" s="291"/>
      <c r="N27" s="291">
        <f>IF(OR(ISERROR(VLOOKUP($E27&amp;$D$6&amp;$D$7,'CAL data'!$A:$AC,'CAL data'!F$3,FALSE)),ISBLANK(VLOOKUP($E27&amp;$D$6&amp;$D$7,'CAL data'!$A:$AC,'CAL data'!F$3,FALSE))),"",VLOOKUP($E27&amp;$D$6&amp;$D$7,'CAL data'!$A:$AC,'CAL data'!F$3,FALSE))</f>
        <v>1.8440795159896283E-2</v>
      </c>
      <c r="O27" s="291"/>
      <c r="P27" s="291">
        <f>IF(OR(ISERROR(VLOOKUP($E27&amp;$D$6&amp;$D$7,'CAL data'!$A:$AC,'CAL data'!G$3,FALSE)),ISBLANK(VLOOKUP($E27&amp;$D$6&amp;$D$7,'CAL data'!$A:$AC,'CAL data'!G$3,FALSE))),"",VLOOKUP($E27&amp;$D$6&amp;$D$7,'CAL data'!$A:$AC,'CAL data'!G$3,FALSE))</f>
        <v>0.22191184096802075</v>
      </c>
      <c r="Q27" s="291"/>
      <c r="R27" s="291">
        <f>IF(OR(ISERROR(VLOOKUP($E27&amp;$D$6&amp;$D$7,'CAL data'!$A:$AC,'CAL data'!H$3,FALSE)),ISBLANK(VLOOKUP($E27&amp;$D$6&amp;$D$7,'CAL data'!$A:$AC,'CAL data'!H$3,FALSE))),"",VLOOKUP($E27&amp;$D$6&amp;$D$7,'CAL data'!$A:$AC,'CAL data'!H$3,FALSE))</f>
        <v>7.4675885911840972E-3</v>
      </c>
      <c r="S27" s="291"/>
      <c r="T27" s="291">
        <f>IF(OR(ISERROR(VLOOKUP($E27&amp;$D$6&amp;$D$7,'CAL data'!$A:$AC,'CAL data'!I$3,FALSE)),ISBLANK(VLOOKUP($E27&amp;$D$6&amp;$D$7,'CAL data'!$A:$AC,'CAL data'!I$3,FALSE))),"",VLOOKUP($E27&amp;$D$6&amp;$D$7,'CAL data'!$A:$AC,'CAL data'!I$3,FALSE))</f>
        <v>6.2852203975799478E-2</v>
      </c>
      <c r="U27" s="354"/>
      <c r="V27" s="367">
        <f>SUM(F13,H13,J13,L13,N13,P13,R13,T13)</f>
        <v>0.99999999999999989</v>
      </c>
      <c r="W27" s="355">
        <f>IF(ISERROR(VLOOKUP($E27&amp;$D$6&amp;$D$7,'CAL data'!$A:$AC,'CAL data'!K$3,FALSE)),0,VLOOKUP($E27&amp;$D$6&amp;$D$7,'CAL data'!$A:$AC,'CAL data'!K$3,FALSE))</f>
        <v>144625</v>
      </c>
      <c r="AA27" s="34"/>
    </row>
    <row r="28" spans="4:27" ht="15.75" x14ac:dyDescent="0.25">
      <c r="D28" s="358"/>
      <c r="E28" s="24" t="s">
        <v>27</v>
      </c>
      <c r="F28" s="14">
        <f>IF(F27="","",VLOOKUP($E27&amp;$D$6&amp;$D$7,'CAL data'!$A:$AC,'CAL data'!M$3,FALSE))</f>
        <v>4.8000000000000001E-2</v>
      </c>
      <c r="G28" s="15">
        <f>IF(F27="","",VLOOKUP($E27&amp;$D$6&amp;$D$7,'CAL data'!$A:$AC,'CAL data'!N$3,FALSE))</f>
        <v>0.05</v>
      </c>
      <c r="H28" s="15">
        <f>IF(H27="","",VLOOKUP($E27&amp;$D$6&amp;$D$7,'CAL data'!$A:$AC,'CAL data'!O$3,FALSE))</f>
        <v>0.245</v>
      </c>
      <c r="I28" s="15">
        <f>IF(H27="","",VLOOKUP($E27&amp;$D$6&amp;$D$7,'CAL data'!$A:$AC,'CAL data'!P$3,FALSE))</f>
        <v>0.25</v>
      </c>
      <c r="J28" s="15">
        <f>IF(J27="","",VLOOKUP($E27&amp;$D$6&amp;$D$7,'CAL data'!$A:$AC,'CAL data'!Q$3,FALSE))</f>
        <v>0.27600000000000002</v>
      </c>
      <c r="K28" s="15">
        <f>IF(J27="","",VLOOKUP($E27&amp;$D$6&amp;$D$7,'CAL data'!$A:$AC,'CAL data'!R$3,FALSE))</f>
        <v>0.28100000000000003</v>
      </c>
      <c r="L28" s="15">
        <f>IF(L27="","",VLOOKUP($E27&amp;$D$6&amp;$D$7,'CAL data'!$A:$AC,'CAL data'!S$3,FALSE))</f>
        <v>0.112</v>
      </c>
      <c r="M28" s="15">
        <f>IF(L27="","",VLOOKUP($E27&amp;$D$6&amp;$D$7,'CAL data'!$A:$AC,'CAL data'!T$3,FALSE))</f>
        <v>0.115</v>
      </c>
      <c r="N28" s="15">
        <f>IF(N27="","",VLOOKUP($E27&amp;$D$6&amp;$D$7,'CAL data'!$A:$AC,'CAL data'!U$3,FALSE))</f>
        <v>1.7999999999999999E-2</v>
      </c>
      <c r="O28" s="15">
        <f>IF(N27="","",VLOOKUP($E27&amp;$D$6&amp;$D$7,'CAL data'!$A:$AC,'CAL data'!V$3,FALSE))</f>
        <v>1.9E-2</v>
      </c>
      <c r="P28" s="15">
        <f>IF(P27="","",VLOOKUP($E27&amp;$D$6&amp;$D$7,'CAL data'!$A:$AC,'CAL data'!W$3,FALSE))</f>
        <v>0.22</v>
      </c>
      <c r="Q28" s="15">
        <f>IF(P27="","",VLOOKUP($E27&amp;$D$6&amp;$D$7,'CAL data'!$A:$AC,'CAL data'!X$3,FALSE))</f>
        <v>0.224</v>
      </c>
      <c r="R28" s="15">
        <f>IF(R27="","",VLOOKUP($E27&amp;$D$6&amp;$D$7,'CAL data'!$A:$AC,'CAL data'!Y$3,FALSE))</f>
        <v>7.0000000000000001E-3</v>
      </c>
      <c r="S28" s="15">
        <f>IF(R27="","",VLOOKUP($E27&amp;$D$6&amp;$D$7,'CAL data'!$A:$AC,'CAL data'!Z$3,FALSE))</f>
        <v>8.0000000000000002E-3</v>
      </c>
      <c r="T28" s="15">
        <f>IF(T27="","",VLOOKUP($E27&amp;$D$6&amp;$D$7,'CAL data'!$A:$AC,'CAL data'!AA$3,FALSE))</f>
        <v>6.2E-2</v>
      </c>
      <c r="U28" s="16">
        <f>IF(T27="","",VLOOKUP($E27&amp;$D$6&amp;$D$7,'CAL data'!$A:$AC,'CAL data'!AB$3,FALSE))</f>
        <v>6.4000000000000001E-2</v>
      </c>
      <c r="V28" s="369"/>
      <c r="W28" s="363"/>
      <c r="AA28" s="34"/>
    </row>
    <row r="29" spans="4:27" s="40" customFormat="1" ht="18.75" customHeight="1" x14ac:dyDescent="0.25">
      <c r="D29" s="358"/>
      <c r="E29" s="75" t="s">
        <v>411</v>
      </c>
      <c r="F29" s="290">
        <f>IF(OR(ISERROR(VLOOKUP($E29&amp;$D$6&amp;$D$7,'CAL data'!$A:$AC,'CAL data'!B$3,FALSE)),ISBLANK(VLOOKUP($E29&amp;$D$6&amp;$D$7,'CAL data'!$A:$AC,'CAL data'!B$3,FALSE))),"",VLOOKUP($E29&amp;$D$6&amp;$D$7,'CAL data'!$A:$AC,'CAL data'!B$3,FALSE))</f>
        <v>5.2027756865569048E-2</v>
      </c>
      <c r="G29" s="291"/>
      <c r="H29" s="291">
        <f>IF(OR(ISERROR(VLOOKUP($E29&amp;$D$6&amp;$D$7,'CAL data'!$A:$AC,'CAL data'!C$3,FALSE)),ISBLANK(VLOOKUP($E29&amp;$D$6&amp;$D$7,'CAL data'!$A:$AC,'CAL data'!C$3,FALSE))),"",VLOOKUP($E29&amp;$D$6&amp;$D$7,'CAL data'!$A:$AC,'CAL data'!C$3,FALSE))</f>
        <v>0.35687866190959378</v>
      </c>
      <c r="I29" s="291"/>
      <c r="J29" s="291">
        <f>IF(OR(ISERROR(VLOOKUP($E29&amp;$D$6&amp;$D$7,'CAL data'!$A:$AC,'CAL data'!D$3,FALSE)),ISBLANK(VLOOKUP($E29&amp;$D$6&amp;$D$7,'CAL data'!$A:$AC,'CAL data'!D$3,FALSE))),"",VLOOKUP($E29&amp;$D$6&amp;$D$7,'CAL data'!$A:$AC,'CAL data'!D$3,FALSE))</f>
        <v>0.24354358286144479</v>
      </c>
      <c r="K29" s="291"/>
      <c r="L29" s="291">
        <f>IF(OR(ISERROR(VLOOKUP($E29&amp;$D$6&amp;$D$7,'CAL data'!$A:$AC,'CAL data'!E$3,FALSE)),ISBLANK(VLOOKUP($E29&amp;$D$6&amp;$D$7,'CAL data'!$A:$AC,'CAL data'!E$3,FALSE))),"",VLOOKUP($E29&amp;$D$6&amp;$D$7,'CAL data'!$A:$AC,'CAL data'!E$3,FALSE))</f>
        <v>9.8826552322346245E-2</v>
      </c>
      <c r="M29" s="291"/>
      <c r="N29" s="291">
        <f>IF(OR(ISERROR(VLOOKUP($E29&amp;$D$6&amp;$D$7,'CAL data'!$A:$AC,'CAL data'!F$3,FALSE)),ISBLANK(VLOOKUP($E29&amp;$D$6&amp;$D$7,'CAL data'!$A:$AC,'CAL data'!F$3,FALSE))),"",VLOOKUP($E29&amp;$D$6&amp;$D$7,'CAL data'!$A:$AC,'CAL data'!F$3,FALSE))</f>
        <v>2.0269385617492062E-2</v>
      </c>
      <c r="O29" s="291"/>
      <c r="P29" s="291">
        <f>IF(OR(ISERROR(VLOOKUP($E29&amp;$D$6&amp;$D$7,'CAL data'!$A:$AC,'CAL data'!G$3,FALSE)),ISBLANK(VLOOKUP($E29&amp;$D$6&amp;$D$7,'CAL data'!$A:$AC,'CAL data'!G$3,FALSE))),"",VLOOKUP($E29&amp;$D$6&amp;$D$7,'CAL data'!$A:$AC,'CAL data'!G$3,FALSE))</f>
        <v>0.19558279598049164</v>
      </c>
      <c r="Q29" s="291"/>
      <c r="R29" s="291">
        <f>IF(OR(ISERROR(VLOOKUP($E29&amp;$D$6&amp;$D$7,'CAL data'!$A:$AC,'CAL data'!H$3,FALSE)),ISBLANK(VLOOKUP($E29&amp;$D$6&amp;$D$7,'CAL data'!$A:$AC,'CAL data'!H$3,FALSE))),"",VLOOKUP($E29&amp;$D$6&amp;$D$7,'CAL data'!$A:$AC,'CAL data'!H$3,FALSE))</f>
        <v>4.2224477103859123E-3</v>
      </c>
      <c r="S29" s="291"/>
      <c r="T29" s="291">
        <f>IF(OR(ISERROR(VLOOKUP($E29&amp;$D$6&amp;$D$7,'CAL data'!$A:$AC,'CAL data'!I$3,FALSE)),ISBLANK(VLOOKUP($E29&amp;$D$6&amp;$D$7,'CAL data'!$A:$AC,'CAL data'!I$3,FALSE))),"",VLOOKUP($E29&amp;$D$6&amp;$D$7,'CAL data'!$A:$AC,'CAL data'!I$3,FALSE))</f>
        <v>2.8648816732676507E-2</v>
      </c>
      <c r="U29" s="354"/>
      <c r="V29" s="367">
        <f>SUM(F13,H13,J13,L13,N13,P13,R13,T13)</f>
        <v>0.99999999999999989</v>
      </c>
      <c r="W29" s="355">
        <f>IF(ISERROR(VLOOKUP($E29&amp;$D$6&amp;$D$7,'CAL data'!$A:$AC,'CAL data'!K$3,FALSE)),0,VLOOKUP($E29&amp;$D$6&amp;$D$7,'CAL data'!$A:$AC,'CAL data'!K$3,FALSE))</f>
        <v>122204</v>
      </c>
    </row>
    <row r="30" spans="4:27" x14ac:dyDescent="0.25">
      <c r="D30" s="358"/>
      <c r="E30" s="24" t="s">
        <v>27</v>
      </c>
      <c r="F30" s="11">
        <f>IF(F29="","",VLOOKUP($E29&amp;$D$6&amp;$D$7,'CAL data'!$A:$AC,'CAL data'!M$3,FALSE))</f>
        <v>5.0999999999999997E-2</v>
      </c>
      <c r="G30" s="6">
        <f>IF(F29="","",VLOOKUP($E29&amp;$D$6&amp;$D$7,'CAL data'!$A:$AC,'CAL data'!N$3,FALSE))</f>
        <v>5.2999999999999999E-2</v>
      </c>
      <c r="H30" s="6">
        <f>IF(H29="","",VLOOKUP($E29&amp;$D$6&amp;$D$7,'CAL data'!$A:$AC,'CAL data'!O$3,FALSE))</f>
        <v>0.35399999999999998</v>
      </c>
      <c r="I30" s="6">
        <f>IF(H29="","",VLOOKUP($E29&amp;$D$6&amp;$D$7,'CAL data'!$A:$AC,'CAL data'!P$3,FALSE))</f>
        <v>0.36</v>
      </c>
      <c r="J30" s="6">
        <f>IF(J29="","",VLOOKUP($E29&amp;$D$6&amp;$D$7,'CAL data'!$A:$AC,'CAL data'!Q$3,FALSE))</f>
        <v>0.24099999999999999</v>
      </c>
      <c r="K30" s="6">
        <f>IF(J29="","",VLOOKUP($E29&amp;$D$6&amp;$D$7,'CAL data'!$A:$AC,'CAL data'!R$3,FALSE))</f>
        <v>0.246</v>
      </c>
      <c r="L30" s="6">
        <f>IF(L29="","",VLOOKUP($E29&amp;$D$6&amp;$D$7,'CAL data'!$A:$AC,'CAL data'!S$3,FALSE))</f>
        <v>9.7000000000000003E-2</v>
      </c>
      <c r="M30" s="6">
        <f>IF(L29="","",VLOOKUP($E29&amp;$D$6&amp;$D$7,'CAL data'!$A:$AC,'CAL data'!T$3,FALSE))</f>
        <v>0.10100000000000001</v>
      </c>
      <c r="N30" s="6">
        <f>IF(N29="","",VLOOKUP($E29&amp;$D$6&amp;$D$7,'CAL data'!$A:$AC,'CAL data'!U$3,FALSE))</f>
        <v>1.9E-2</v>
      </c>
      <c r="O30" s="6">
        <f>IF(N29="","",VLOOKUP($E29&amp;$D$6&amp;$D$7,'CAL data'!$A:$AC,'CAL data'!V$3,FALSE))</f>
        <v>2.1000000000000001E-2</v>
      </c>
      <c r="P30" s="6">
        <f>IF(P29="","",VLOOKUP($E29&amp;$D$6&amp;$D$7,'CAL data'!$A:$AC,'CAL data'!W$3,FALSE))</f>
        <v>0.193</v>
      </c>
      <c r="Q30" s="6">
        <f>IF(P29="","",VLOOKUP($E29&amp;$D$6&amp;$D$7,'CAL data'!$A:$AC,'CAL data'!X$3,FALSE))</f>
        <v>0.19800000000000001</v>
      </c>
      <c r="R30" s="6">
        <f>IF(R29="","",VLOOKUP($E29&amp;$D$6&amp;$D$7,'CAL data'!$A:$AC,'CAL data'!Y$3,FALSE))</f>
        <v>4.0000000000000001E-3</v>
      </c>
      <c r="S30" s="6">
        <f>IF(R29="","",VLOOKUP($E29&amp;$D$6&amp;$D$7,'CAL data'!$A:$AC,'CAL data'!Z$3,FALSE))</f>
        <v>5.0000000000000001E-3</v>
      </c>
      <c r="T30" s="6">
        <f>IF(T29="","",VLOOKUP($E29&amp;$D$6&amp;$D$7,'CAL data'!$A:$AC,'CAL data'!AA$3,FALSE))</f>
        <v>2.8000000000000001E-2</v>
      </c>
      <c r="U30" s="7">
        <f>IF(T29="","",VLOOKUP($E29&amp;$D$6&amp;$D$7,'CAL data'!$A:$AC,'CAL data'!AB$3,FALSE))</f>
        <v>0.03</v>
      </c>
      <c r="V30" s="370"/>
      <c r="W30" s="362"/>
    </row>
    <row r="31" spans="4:27" s="40" customFormat="1" ht="18.75" customHeight="1" x14ac:dyDescent="0.25">
      <c r="D31" s="358"/>
      <c r="E31" s="75" t="s">
        <v>412</v>
      </c>
      <c r="F31" s="290">
        <f>IF(OR(ISERROR(VLOOKUP($E31&amp;$D$6&amp;$D$7,'CAL data'!$A:$AC,'CAL data'!B$3,FALSE)),ISBLANK(VLOOKUP($E31&amp;$D$6&amp;$D$7,'CAL data'!$A:$AC,'CAL data'!B$3,FALSE))),"",VLOOKUP($E31&amp;$D$6&amp;$D$7,'CAL data'!$A:$AC,'CAL data'!B$3,FALSE))</f>
        <v>5.9518666895478405E-2</v>
      </c>
      <c r="G31" s="291"/>
      <c r="H31" s="291">
        <f>IF(OR(ISERROR(VLOOKUP($E31&amp;$D$6&amp;$D$7,'CAL data'!$A:$AC,'CAL data'!C$3,FALSE)),ISBLANK(VLOOKUP($E31&amp;$D$6&amp;$D$7,'CAL data'!$A:$AC,'CAL data'!C$3,FALSE))),"",VLOOKUP($E31&amp;$D$6&amp;$D$7,'CAL data'!$A:$AC,'CAL data'!C$3,FALSE))</f>
        <v>0.3255892395363012</v>
      </c>
      <c r="I31" s="291"/>
      <c r="J31" s="291">
        <f>IF(OR(ISERROR(VLOOKUP($E31&amp;$D$6&amp;$D$7,'CAL data'!$A:$AC,'CAL data'!D$3,FALSE)),ISBLANK(VLOOKUP($E31&amp;$D$6&amp;$D$7,'CAL data'!$A:$AC,'CAL data'!D$3,FALSE))),"",VLOOKUP($E31&amp;$D$6&amp;$D$7,'CAL data'!$A:$AC,'CAL data'!D$3,FALSE))</f>
        <v>0.25007544869784426</v>
      </c>
      <c r="K31" s="291"/>
      <c r="L31" s="291">
        <f>IF(OR(ISERROR(VLOOKUP($E31&amp;$D$6&amp;$D$7,'CAL data'!$A:$AC,'CAL data'!E$3,FALSE)),ISBLANK(VLOOKUP($E31&amp;$D$6&amp;$D$7,'CAL data'!$A:$AC,'CAL data'!E$3,FALSE))),"",VLOOKUP($E31&amp;$D$6&amp;$D$7,'CAL data'!$A:$AC,'CAL data'!E$3,FALSE))</f>
        <v>8.9692228488244791E-2</v>
      </c>
      <c r="M31" s="291"/>
      <c r="N31" s="291">
        <f>IF(OR(ISERROR(VLOOKUP($E31&amp;$D$6&amp;$D$7,'CAL data'!$A:$AC,'CAL data'!F$3,FALSE)),ISBLANK(VLOOKUP($E31&amp;$D$6&amp;$D$7,'CAL data'!$A:$AC,'CAL data'!F$3,FALSE))),"",VLOOKUP($E31&amp;$D$6&amp;$D$7,'CAL data'!$A:$AC,'CAL data'!F$3,FALSE))</f>
        <v>2.7297634757291894E-2</v>
      </c>
      <c r="O31" s="291"/>
      <c r="P31" s="291">
        <f>IF(OR(ISERROR(VLOOKUP($E31&amp;$D$6&amp;$D$7,'CAL data'!$A:$AC,'CAL data'!G$3,FALSE)),ISBLANK(VLOOKUP($E31&amp;$D$6&amp;$D$7,'CAL data'!$A:$AC,'CAL data'!G$3,FALSE))),"",VLOOKUP($E31&amp;$D$6&amp;$D$7,'CAL data'!$A:$AC,'CAL data'!G$3,FALSE))</f>
        <v>0.205131694962394</v>
      </c>
      <c r="Q31" s="291"/>
      <c r="R31" s="291">
        <f>IF(OR(ISERROR(VLOOKUP($E31&amp;$D$6&amp;$D$7,'CAL data'!$A:$AC,'CAL data'!H$3,FALSE)),ISBLANK(VLOOKUP($E31&amp;$D$6&amp;$D$7,'CAL data'!$A:$AC,'CAL data'!H$3,FALSE))),"",VLOOKUP($E31&amp;$D$6&amp;$D$7,'CAL data'!$A:$AC,'CAL data'!H$3,FALSE))</f>
        <v>3.5268567776600844E-3</v>
      </c>
      <c r="S31" s="291"/>
      <c r="T31" s="291">
        <f>IF(OR(ISERROR(VLOOKUP($E31&amp;$D$6&amp;$D$7,'CAL data'!$A:$AC,'CAL data'!I$3,FALSE)),ISBLANK(VLOOKUP($E31&amp;$D$6&amp;$D$7,'CAL data'!$A:$AC,'CAL data'!I$3,FALSE))),"",VLOOKUP($E31&amp;$D$6&amp;$D$7,'CAL data'!$A:$AC,'CAL data'!I$3,FALSE))</f>
        <v>3.9168229884785404E-2</v>
      </c>
      <c r="U31" s="354"/>
      <c r="V31" s="367">
        <f>SUM(F13,H13,J13,L13,N13,P13,R13,T13)</f>
        <v>0.99999999999999989</v>
      </c>
      <c r="W31" s="355">
        <f>IF(ISERROR(VLOOKUP($E31&amp;$D$6&amp;$D$7,'CAL data'!$A:$AC,'CAL data'!K$3,FALSE)),0,VLOOKUP($E31&amp;$D$6&amp;$D$7,'CAL data'!$A:$AC,'CAL data'!K$3,FALSE))</f>
        <v>168989</v>
      </c>
    </row>
    <row r="32" spans="4:27" x14ac:dyDescent="0.25">
      <c r="D32" s="358"/>
      <c r="E32" s="24" t="s">
        <v>27</v>
      </c>
      <c r="F32" s="14">
        <f>IF(F31="","",VLOOKUP($E31&amp;$D$6&amp;$D$7,'CAL data'!$A:$AC,'CAL data'!M$3,FALSE))</f>
        <v>5.8000000000000003E-2</v>
      </c>
      <c r="G32" s="15">
        <f>IF(F31="","",VLOOKUP($E31&amp;$D$6&amp;$D$7,'CAL data'!$A:$AC,'CAL data'!N$3,FALSE))</f>
        <v>6.0999999999999999E-2</v>
      </c>
      <c r="H32" s="15">
        <f>IF(H31="","",VLOOKUP($E31&amp;$D$6&amp;$D$7,'CAL data'!$A:$AC,'CAL data'!O$3,FALSE))</f>
        <v>0.32300000000000001</v>
      </c>
      <c r="I32" s="15">
        <f>IF(H31="","",VLOOKUP($E31&amp;$D$6&amp;$D$7,'CAL data'!$A:$AC,'CAL data'!P$3,FALSE))</f>
        <v>0.32800000000000001</v>
      </c>
      <c r="J32" s="15">
        <f>IF(J31="","",VLOOKUP($E31&amp;$D$6&amp;$D$7,'CAL data'!$A:$AC,'CAL data'!Q$3,FALSE))</f>
        <v>0.248</v>
      </c>
      <c r="K32" s="15">
        <f>IF(J31="","",VLOOKUP($E31&amp;$D$6&amp;$D$7,'CAL data'!$A:$AC,'CAL data'!R$3,FALSE))</f>
        <v>0.252</v>
      </c>
      <c r="L32" s="15">
        <f>IF(L31="","",VLOOKUP($E31&amp;$D$6&amp;$D$7,'CAL data'!$A:$AC,'CAL data'!S$3,FALSE))</f>
        <v>8.7999999999999995E-2</v>
      </c>
      <c r="M32" s="15">
        <f>IF(L31="","",VLOOKUP($E31&amp;$D$6&amp;$D$7,'CAL data'!$A:$AC,'CAL data'!T$3,FALSE))</f>
        <v>9.0999999999999998E-2</v>
      </c>
      <c r="N32" s="15">
        <f>IF(N31="","",VLOOKUP($E31&amp;$D$6&amp;$D$7,'CAL data'!$A:$AC,'CAL data'!U$3,FALSE))</f>
        <v>2.7E-2</v>
      </c>
      <c r="O32" s="15">
        <f>IF(N31="","",VLOOKUP($E31&amp;$D$6&amp;$D$7,'CAL data'!$A:$AC,'CAL data'!V$3,FALSE))</f>
        <v>2.8000000000000001E-2</v>
      </c>
      <c r="P32" s="15">
        <f>IF(P31="","",VLOOKUP($E31&amp;$D$6&amp;$D$7,'CAL data'!$A:$AC,'CAL data'!W$3,FALSE))</f>
        <v>0.20300000000000001</v>
      </c>
      <c r="Q32" s="15">
        <f>IF(P31="","",VLOOKUP($E31&amp;$D$6&amp;$D$7,'CAL data'!$A:$AC,'CAL data'!X$3,FALSE))</f>
        <v>0.20699999999999999</v>
      </c>
      <c r="R32" s="15">
        <f>IF(R31="","",VLOOKUP($E31&amp;$D$6&amp;$D$7,'CAL data'!$A:$AC,'CAL data'!Y$3,FALSE))</f>
        <v>3.0000000000000001E-3</v>
      </c>
      <c r="S32" s="15">
        <f>IF(R31="","",VLOOKUP($E31&amp;$D$6&amp;$D$7,'CAL data'!$A:$AC,'CAL data'!Z$3,FALSE))</f>
        <v>4.0000000000000001E-3</v>
      </c>
      <c r="T32" s="15">
        <f>IF(T31="","",VLOOKUP($E31&amp;$D$6&amp;$D$7,'CAL data'!$A:$AC,'CAL data'!AA$3,FALSE))</f>
        <v>3.7999999999999999E-2</v>
      </c>
      <c r="U32" s="16">
        <f>IF(T31="","",VLOOKUP($E31&amp;$D$6&amp;$D$7,'CAL data'!$A:$AC,'CAL data'!AB$3,FALSE))</f>
        <v>0.04</v>
      </c>
      <c r="V32" s="369"/>
      <c r="W32" s="363"/>
    </row>
    <row r="33" spans="3:23" s="99" customFormat="1" ht="15.75" x14ac:dyDescent="0.25">
      <c r="D33" s="358"/>
      <c r="E33" s="75" t="s">
        <v>413</v>
      </c>
      <c r="F33" s="290">
        <f>IF(OR(ISERROR(VLOOKUP($E33&amp;$D$6&amp;$D$7,'CAL data'!$A:$AC,'CAL data'!B$3,FALSE)),ISBLANK(VLOOKUP($E33&amp;$D$6&amp;$D$7,'CAL data'!$A:$AC,'CAL data'!B$3,FALSE))),"",VLOOKUP($E33&amp;$D$6&amp;$D$7,'CAL data'!$A:$AC,'CAL data'!B$3,FALSE))</f>
        <v>4.4642013949786168E-2</v>
      </c>
      <c r="G33" s="291"/>
      <c r="H33" s="291">
        <f>IF(OR(ISERROR(VLOOKUP($E33&amp;$D$6&amp;$D$7,'CAL data'!$A:$AC,'CAL data'!C$3,FALSE)),ISBLANK(VLOOKUP($E33&amp;$D$6&amp;$D$7,'CAL data'!$A:$AC,'CAL data'!C$3,FALSE))),"",VLOOKUP($E33&amp;$D$6&amp;$D$7,'CAL data'!$A:$AC,'CAL data'!C$3,FALSE))</f>
        <v>0.29687141642944836</v>
      </c>
      <c r="I33" s="291"/>
      <c r="J33" s="291">
        <f>IF(OR(ISERROR(VLOOKUP($E33&amp;$D$6&amp;$D$7,'CAL data'!$A:$AC,'CAL data'!D$3,FALSE)),ISBLANK(VLOOKUP($E33&amp;$D$6&amp;$D$7,'CAL data'!$A:$AC,'CAL data'!D$3,FALSE))),"",VLOOKUP($E33&amp;$D$6&amp;$D$7,'CAL data'!$A:$AC,'CAL data'!D$3,FALSE))</f>
        <v>0.27432780648381744</v>
      </c>
      <c r="K33" s="291"/>
      <c r="L33" s="291">
        <f>IF(OR(ISERROR(VLOOKUP($E33&amp;$D$6&amp;$D$7,'CAL data'!$A:$AC,'CAL data'!E$3,FALSE)),ISBLANK(VLOOKUP($E33&amp;$D$6&amp;$D$7,'CAL data'!$A:$AC,'CAL data'!E$3,FALSE))),"",VLOOKUP($E33&amp;$D$6&amp;$D$7,'CAL data'!$A:$AC,'CAL data'!E$3,FALSE))</f>
        <v>9.86333526705611E-2</v>
      </c>
      <c r="M33" s="291"/>
      <c r="N33" s="291">
        <f>IF(OR(ISERROR(VLOOKUP($E33&amp;$D$6&amp;$D$7,'CAL data'!$A:$AC,'CAL data'!F$3,FALSE)),ISBLANK(VLOOKUP($E33&amp;$D$6&amp;$D$7,'CAL data'!$A:$AC,'CAL data'!F$3,FALSE))),"",VLOOKUP($E33&amp;$D$6&amp;$D$7,'CAL data'!$A:$AC,'CAL data'!F$3,FALSE))</f>
        <v>1.6486110923734872E-2</v>
      </c>
      <c r="O33" s="291"/>
      <c r="P33" s="291">
        <f>IF(OR(ISERROR(VLOOKUP($E33&amp;$D$6&amp;$D$7,'CAL data'!$A:$AC,'CAL data'!G$3,FALSE)),ISBLANK(VLOOKUP($E33&amp;$D$6&amp;$D$7,'CAL data'!$A:$AC,'CAL data'!G$3,FALSE))),"",VLOOKUP($E33&amp;$D$6&amp;$D$7,'CAL data'!$A:$AC,'CAL data'!G$3,FALSE))</f>
        <v>0.22327752519460897</v>
      </c>
      <c r="Q33" s="291"/>
      <c r="R33" s="291">
        <f>IF(OR(ISERROR(VLOOKUP($E33&amp;$D$6&amp;$D$7,'CAL data'!$A:$AC,'CAL data'!H$3,FALSE)),ISBLANK(VLOOKUP($E33&amp;$D$6&amp;$D$7,'CAL data'!$A:$AC,'CAL data'!H$3,FALSE))),"",VLOOKUP($E33&amp;$D$6&amp;$D$7,'CAL data'!$A:$AC,'CAL data'!H$3,FALSE))</f>
        <v>5.7606950609122671E-3</v>
      </c>
      <c r="S33" s="291"/>
      <c r="T33" s="291">
        <f>IF(OR(ISERROR(VLOOKUP($E33&amp;$D$6&amp;$D$7,'CAL data'!$A:$AC,'CAL data'!I$3,FALSE)),ISBLANK(VLOOKUP($E33&amp;$D$6&amp;$D$7,'CAL data'!$A:$AC,'CAL data'!I$3,FALSE))),"",VLOOKUP($E33&amp;$D$6&amp;$D$7,'CAL data'!$A:$AC,'CAL data'!I$3,FALSE))</f>
        <v>4.0001079287130849E-2</v>
      </c>
      <c r="U33" s="354"/>
      <c r="V33" s="367">
        <f>SUM(F15,H15,J15,L15,N15,P15,R15,T15)</f>
        <v>1</v>
      </c>
      <c r="W33" s="355">
        <f>IF(ISERROR(VLOOKUP($E33&amp;$D$6&amp;$D$7,'CAL data'!$A:$AC,'CAL data'!K$3,FALSE)),0,VLOOKUP($E33&amp;$D$6&amp;$D$7,'CAL data'!$A:$AC,'CAL data'!K$3,FALSE))</f>
        <v>74123</v>
      </c>
    </row>
    <row r="34" spans="3:23" s="99" customFormat="1" x14ac:dyDescent="0.25">
      <c r="D34" s="358"/>
      <c r="E34" s="24" t="s">
        <v>27</v>
      </c>
      <c r="F34" s="14">
        <f>IF(F33="","",VLOOKUP($E33&amp;$D$6&amp;$D$7,'CAL data'!$A:$AC,'CAL data'!M$3,FALSE))</f>
        <v>4.2999999999999997E-2</v>
      </c>
      <c r="G34" s="15">
        <f>IF(F33="","",VLOOKUP($E33&amp;$D$6&amp;$D$7,'CAL data'!$A:$AC,'CAL data'!N$3,FALSE))</f>
        <v>4.5999999999999999E-2</v>
      </c>
      <c r="H34" s="15">
        <f>IF(H33="","",VLOOKUP($E33&amp;$D$6&amp;$D$7,'CAL data'!$A:$AC,'CAL data'!O$3,FALSE))</f>
        <v>0.29399999999999998</v>
      </c>
      <c r="I34" s="15">
        <f>IF(H33="","",VLOOKUP($E33&amp;$D$6&amp;$D$7,'CAL data'!$A:$AC,'CAL data'!P$3,FALSE))</f>
        <v>0.3</v>
      </c>
      <c r="J34" s="15">
        <f>IF(J33="","",VLOOKUP($E33&amp;$D$6&amp;$D$7,'CAL data'!$A:$AC,'CAL data'!Q$3,FALSE))</f>
        <v>0.27100000000000002</v>
      </c>
      <c r="K34" s="15">
        <f>IF(J33="","",VLOOKUP($E33&amp;$D$6&amp;$D$7,'CAL data'!$A:$AC,'CAL data'!R$3,FALSE))</f>
        <v>0.27800000000000002</v>
      </c>
      <c r="L34" s="15">
        <f>IF(L33="","",VLOOKUP($E33&amp;$D$6&amp;$D$7,'CAL data'!$A:$AC,'CAL data'!S$3,FALSE))</f>
        <v>9.7000000000000003E-2</v>
      </c>
      <c r="M34" s="15">
        <f>IF(L33="","",VLOOKUP($E33&amp;$D$6&amp;$D$7,'CAL data'!$A:$AC,'CAL data'!T$3,FALSE))</f>
        <v>0.10100000000000001</v>
      </c>
      <c r="N34" s="15">
        <f>IF(N33="","",VLOOKUP($E33&amp;$D$6&amp;$D$7,'CAL data'!$A:$AC,'CAL data'!U$3,FALSE))</f>
        <v>1.6E-2</v>
      </c>
      <c r="O34" s="15">
        <f>IF(N33="","",VLOOKUP($E33&amp;$D$6&amp;$D$7,'CAL data'!$A:$AC,'CAL data'!V$3,FALSE))</f>
        <v>1.7000000000000001E-2</v>
      </c>
      <c r="P34" s="15">
        <f>IF(P33="","",VLOOKUP($E33&amp;$D$6&amp;$D$7,'CAL data'!$A:$AC,'CAL data'!W$3,FALSE))</f>
        <v>0.22</v>
      </c>
      <c r="Q34" s="15">
        <f>IF(P33="","",VLOOKUP($E33&amp;$D$6&amp;$D$7,'CAL data'!$A:$AC,'CAL data'!X$3,FALSE))</f>
        <v>0.22600000000000001</v>
      </c>
      <c r="R34" s="15">
        <f>IF(R33="","",VLOOKUP($E33&amp;$D$6&amp;$D$7,'CAL data'!$A:$AC,'CAL data'!Y$3,FALSE))</f>
        <v>5.0000000000000001E-3</v>
      </c>
      <c r="S34" s="15">
        <f>IF(R33="","",VLOOKUP($E33&amp;$D$6&amp;$D$7,'CAL data'!$A:$AC,'CAL data'!Z$3,FALSE))</f>
        <v>6.0000000000000001E-3</v>
      </c>
      <c r="T34" s="15">
        <f>IF(T33="","",VLOOKUP($E33&amp;$D$6&amp;$D$7,'CAL data'!$A:$AC,'CAL data'!AA$3,FALSE))</f>
        <v>3.9E-2</v>
      </c>
      <c r="U34" s="16">
        <f>IF(T33="","",VLOOKUP($E33&amp;$D$6&amp;$D$7,'CAL data'!$A:$AC,'CAL data'!AB$3,FALSE))</f>
        <v>4.1000000000000002E-2</v>
      </c>
      <c r="V34" s="369"/>
      <c r="W34" s="363"/>
    </row>
    <row r="35" spans="3:23" s="40" customFormat="1" ht="18.75" customHeight="1" x14ac:dyDescent="0.25">
      <c r="C35" s="88"/>
      <c r="D35" s="358"/>
      <c r="E35" s="119" t="s">
        <v>414</v>
      </c>
      <c r="F35" s="261">
        <f>IF(OR(ISERROR(VLOOKUP($E35&amp;$D$6&amp;$D$7,'CAL data'!$A:$AC,'CAL data'!B$3,FALSE)),ISBLANK(VLOOKUP($E35&amp;$D$6&amp;$D$7,'CAL data'!$A:$AC,'CAL data'!B$3,FALSE))),"",VLOOKUP($E35&amp;$D$6&amp;$D$7,'CAL data'!$A:$AC,'CAL data'!B$3,FALSE))</f>
        <v>5.183201608430394E-2</v>
      </c>
      <c r="G35" s="262"/>
      <c r="H35" s="262">
        <f>IF(OR(ISERROR(VLOOKUP($E35&amp;$D$6&amp;$D$7,'CAL data'!$A:$AC,'CAL data'!C$3,FALSE)),ISBLANK(VLOOKUP($E35&amp;$D$6&amp;$D$7,'CAL data'!$A:$AC,'CAL data'!C$3,FALSE))),"",VLOOKUP($E35&amp;$D$6&amp;$D$7,'CAL data'!$A:$AC,'CAL data'!C$3,FALSE))</f>
        <v>0.31867893788130891</v>
      </c>
      <c r="I35" s="262"/>
      <c r="J35" s="262">
        <f>IF(OR(ISERROR(VLOOKUP($E35&amp;$D$6&amp;$D$7,'CAL data'!$A:$AC,'CAL data'!D$3,FALSE)),ISBLANK(VLOOKUP($E35&amp;$D$6&amp;$D$7,'CAL data'!$A:$AC,'CAL data'!D$3,FALSE))),"",VLOOKUP($E35&amp;$D$6&amp;$D$7,'CAL data'!$A:$AC,'CAL data'!D$3,FALSE))</f>
        <v>0.23970465890183029</v>
      </c>
      <c r="K35" s="262"/>
      <c r="L35" s="262">
        <f>IF(OR(ISERROR(VLOOKUP($E35&amp;$D$6&amp;$D$7,'CAL data'!$A:$AC,'CAL data'!E$3,FALSE)),ISBLANK(VLOOKUP($E35&amp;$D$6&amp;$D$7,'CAL data'!$A:$AC,'CAL data'!E$3,FALSE))),"",VLOOKUP($E35&amp;$D$6&amp;$D$7,'CAL data'!$A:$AC,'CAL data'!E$3,FALSE))</f>
        <v>0.10815307820299501</v>
      </c>
      <c r="M35" s="262"/>
      <c r="N35" s="262">
        <f>IF(OR(ISERROR(VLOOKUP($E35&amp;$D$6&amp;$D$7,'CAL data'!$A:$AC,'CAL data'!F$3,FALSE)),ISBLANK(VLOOKUP($E35&amp;$D$6&amp;$D$7,'CAL data'!$A:$AC,'CAL data'!F$3,FALSE))),"",VLOOKUP($E35&amp;$D$6&amp;$D$7,'CAL data'!$A:$AC,'CAL data'!F$3,FALSE))</f>
        <v>1.7020244037714918E-2</v>
      </c>
      <c r="O35" s="262"/>
      <c r="P35" s="262">
        <f>IF(OR(ISERROR(VLOOKUP($E35&amp;$D$6&amp;$D$7,'CAL data'!$A:$AC,'CAL data'!G$3,FALSE)),ISBLANK(VLOOKUP($E35&amp;$D$6&amp;$D$7,'CAL data'!$A:$AC,'CAL data'!G$3,FALSE))),"",VLOOKUP($E35&amp;$D$6&amp;$D$7,'CAL data'!$A:$AC,'CAL data'!G$3,FALSE))</f>
        <v>0.24226116195230171</v>
      </c>
      <c r="Q35" s="262"/>
      <c r="R35" s="262">
        <f>IF(OR(ISERROR(VLOOKUP($E35&amp;$D$6&amp;$D$7,'CAL data'!$A:$AC,'CAL data'!H$3,FALSE)),ISBLANK(VLOOKUP($E35&amp;$D$6&amp;$D$7,'CAL data'!$A:$AC,'CAL data'!H$3,FALSE))),"",VLOOKUP($E35&amp;$D$6&amp;$D$7,'CAL data'!$A:$AC,'CAL data'!H$3,FALSE))</f>
        <v>3.2757903494176374E-3</v>
      </c>
      <c r="S35" s="262"/>
      <c r="T35" s="262">
        <f>IF(OR(ISERROR(VLOOKUP($E35&amp;$D$6&amp;$D$7,'CAL data'!$A:$AC,'CAL data'!I$3,FALSE)),ISBLANK(VLOOKUP($E35&amp;$D$6&amp;$D$7,'CAL data'!$A:$AC,'CAL data'!I$3,FALSE))),"",VLOOKUP($E35&amp;$D$6&amp;$D$7,'CAL data'!$A:$AC,'CAL data'!I$3,FALSE))</f>
        <v>1.9074112590127566E-2</v>
      </c>
      <c r="U35" s="360"/>
      <c r="V35" s="370">
        <f>SUM(F25,H25,J25,L25,N25,P25,R25,T25)</f>
        <v>0.99999999999999989</v>
      </c>
      <c r="W35" s="362">
        <f>IF(ISERROR(VLOOKUP($E35&amp;$D$6&amp;$D$7,'CAL data'!$A:$AC,'CAL data'!K$3,FALSE)),0,VLOOKUP($E35&amp;$D$6&amp;$D$7,'CAL data'!$A:$AC,'CAL data'!K$3,FALSE))</f>
        <v>115392</v>
      </c>
    </row>
    <row r="36" spans="3:23" s="40" customFormat="1" x14ac:dyDescent="0.25">
      <c r="D36" s="358"/>
      <c r="E36" s="24" t="s">
        <v>27</v>
      </c>
      <c r="F36" s="14">
        <f>IF(F35="","",VLOOKUP($E35&amp;$D$6&amp;$D$7,'CAL data'!$A:$AC,'CAL data'!M$3,FALSE))</f>
        <v>5.0999999999999997E-2</v>
      </c>
      <c r="G36" s="15">
        <f>IF(F35="","",VLOOKUP($E35&amp;$D$6&amp;$D$7,'CAL data'!$A:$AC,'CAL data'!N$3,FALSE))</f>
        <v>5.2999999999999999E-2</v>
      </c>
      <c r="H36" s="15">
        <f>IF(H35="","",VLOOKUP($E35&amp;$D$6&amp;$D$7,'CAL data'!$A:$AC,'CAL data'!O$3,FALSE))</f>
        <v>0.316</v>
      </c>
      <c r="I36" s="15">
        <f>IF(H35="","",VLOOKUP($E35&amp;$D$6&amp;$D$7,'CAL data'!$A:$AC,'CAL data'!P$3,FALSE))</f>
        <v>0.32100000000000001</v>
      </c>
      <c r="J36" s="15">
        <f>IF(J35="","",VLOOKUP($E35&amp;$D$6&amp;$D$7,'CAL data'!$A:$AC,'CAL data'!Q$3,FALSE))</f>
        <v>0.23699999999999999</v>
      </c>
      <c r="K36" s="15">
        <f>IF(J35="","",VLOOKUP($E35&amp;$D$6&amp;$D$7,'CAL data'!$A:$AC,'CAL data'!R$3,FALSE))</f>
        <v>0.24199999999999999</v>
      </c>
      <c r="L36" s="15">
        <f>IF(L35="","",VLOOKUP($E35&amp;$D$6&amp;$D$7,'CAL data'!$A:$AC,'CAL data'!S$3,FALSE))</f>
        <v>0.106</v>
      </c>
      <c r="M36" s="15">
        <f>IF(L35="","",VLOOKUP($E35&amp;$D$6&amp;$D$7,'CAL data'!$A:$AC,'CAL data'!T$3,FALSE))</f>
        <v>0.11</v>
      </c>
      <c r="N36" s="15">
        <f>IF(N35="","",VLOOKUP($E35&amp;$D$6&amp;$D$7,'CAL data'!$A:$AC,'CAL data'!U$3,FALSE))</f>
        <v>1.6E-2</v>
      </c>
      <c r="O36" s="15">
        <f>IF(N35="","",VLOOKUP($E35&amp;$D$6&amp;$D$7,'CAL data'!$A:$AC,'CAL data'!V$3,FALSE))</f>
        <v>1.7999999999999999E-2</v>
      </c>
      <c r="P36" s="15">
        <f>IF(P35="","",VLOOKUP($E35&amp;$D$6&amp;$D$7,'CAL data'!$A:$AC,'CAL data'!W$3,FALSE))</f>
        <v>0.24</v>
      </c>
      <c r="Q36" s="15">
        <f>IF(P35="","",VLOOKUP($E35&amp;$D$6&amp;$D$7,'CAL data'!$A:$AC,'CAL data'!X$3,FALSE))</f>
        <v>0.245</v>
      </c>
      <c r="R36" s="15">
        <f>IF(R35="","",VLOOKUP($E35&amp;$D$6&amp;$D$7,'CAL data'!$A:$AC,'CAL data'!Y$3,FALSE))</f>
        <v>3.0000000000000001E-3</v>
      </c>
      <c r="S36" s="15">
        <f>IF(R35="","",VLOOKUP($E35&amp;$D$6&amp;$D$7,'CAL data'!$A:$AC,'CAL data'!Z$3,FALSE))</f>
        <v>4.0000000000000001E-3</v>
      </c>
      <c r="T36" s="15">
        <f>IF(T35="","",VLOOKUP($E35&amp;$D$6&amp;$D$7,'CAL data'!$A:$AC,'CAL data'!AA$3,FALSE))</f>
        <v>1.7999999999999999E-2</v>
      </c>
      <c r="U36" s="16">
        <f>IF(T35="","",VLOOKUP($E35&amp;$D$6&amp;$D$7,'CAL data'!$A:$AC,'CAL data'!AB$3,FALSE))</f>
        <v>0.02</v>
      </c>
      <c r="V36" s="369"/>
      <c r="W36" s="363"/>
    </row>
    <row r="37" spans="3:23" ht="18.75" customHeight="1" x14ac:dyDescent="0.25">
      <c r="D37" s="358"/>
      <c r="E37" s="75" t="s">
        <v>415</v>
      </c>
      <c r="F37" s="290">
        <f>IF(OR(ISERROR(VLOOKUP($E37&amp;$D$6&amp;$D$7,'CAL data'!$A:$AC,'CAL data'!B$3,FALSE)),ISBLANK(VLOOKUP($E37&amp;$D$6&amp;$D$7,'CAL data'!$A:$AC,'CAL data'!B$3,FALSE))),"",VLOOKUP($E37&amp;$D$6&amp;$D$7,'CAL data'!$A:$AC,'CAL data'!B$3,FALSE))</f>
        <v>5.379829676786918E-2</v>
      </c>
      <c r="G37" s="291"/>
      <c r="H37" s="291">
        <f>IF(OR(ISERROR(VLOOKUP($E37&amp;$D$6&amp;$D$7,'CAL data'!$A:$AC,'CAL data'!C$3,FALSE)),ISBLANK(VLOOKUP($E37&amp;$D$6&amp;$D$7,'CAL data'!$A:$AC,'CAL data'!C$3,FALSE))),"",VLOOKUP($E37&amp;$D$6&amp;$D$7,'CAL data'!$A:$AC,'CAL data'!C$3,FALSE))</f>
        <v>0.28694281529010085</v>
      </c>
      <c r="I37" s="291"/>
      <c r="J37" s="291">
        <f>IF(OR(ISERROR(VLOOKUP($E37&amp;$D$6&amp;$D$7,'CAL data'!$A:$AC,'CAL data'!D$3,FALSE)),ISBLANK(VLOOKUP($E37&amp;$D$6&amp;$D$7,'CAL data'!$A:$AC,'CAL data'!D$3,FALSE))),"",VLOOKUP($E37&amp;$D$6&amp;$D$7,'CAL data'!$A:$AC,'CAL data'!D$3,FALSE))</f>
        <v>0.28791752301702678</v>
      </c>
      <c r="K37" s="291"/>
      <c r="L37" s="291">
        <f>IF(OR(ISERROR(VLOOKUP($E37&amp;$D$6&amp;$D$7,'CAL data'!$A:$AC,'CAL data'!E$3,FALSE)),ISBLANK(VLOOKUP($E37&amp;$D$6&amp;$D$7,'CAL data'!$A:$AC,'CAL data'!E$3,FALSE))),"",VLOOKUP($E37&amp;$D$6&amp;$D$7,'CAL data'!$A:$AC,'CAL data'!E$3,FALSE))</f>
        <v>8.5763140452598571E-2</v>
      </c>
      <c r="M37" s="291"/>
      <c r="N37" s="291">
        <f>IF(OR(ISERROR(VLOOKUP($E37&amp;$D$6&amp;$D$7,'CAL data'!$A:$AC,'CAL data'!F$3,FALSE)),ISBLANK(VLOOKUP($E37&amp;$D$6&amp;$D$7,'CAL data'!$A:$AC,'CAL data'!F$3,FALSE))),"",VLOOKUP($E37&amp;$D$6&amp;$D$7,'CAL data'!$A:$AC,'CAL data'!F$3,FALSE))</f>
        <v>2.2836009602263549E-2</v>
      </c>
      <c r="O37" s="291"/>
      <c r="P37" s="291">
        <f>IF(OR(ISERROR(VLOOKUP($E37&amp;$D$6&amp;$D$7,'CAL data'!$A:$AC,'CAL data'!G$3,FALSE)),ISBLANK(VLOOKUP($E37&amp;$D$6&amp;$D$7,'CAL data'!$A:$AC,'CAL data'!G$3,FALSE))),"",VLOOKUP($E37&amp;$D$6&amp;$D$7,'CAL data'!$A:$AC,'CAL data'!G$3,FALSE))</f>
        <v>0.19943077068747528</v>
      </c>
      <c r="Q37" s="291"/>
      <c r="R37" s="291">
        <f>IF(OR(ISERROR(VLOOKUP($E37&amp;$D$6&amp;$D$7,'CAL data'!$A:$AC,'CAL data'!H$3,FALSE)),ISBLANK(VLOOKUP($E37&amp;$D$6&amp;$D$7,'CAL data'!$A:$AC,'CAL data'!H$3,FALSE))),"",VLOOKUP($E37&amp;$D$6&amp;$D$7,'CAL data'!$A:$AC,'CAL data'!H$3,FALSE))</f>
        <v>6.7616867456458413E-3</v>
      </c>
      <c r="S37" s="291"/>
      <c r="T37" s="291">
        <f>IF(OR(ISERROR(VLOOKUP($E37&amp;$D$6&amp;$D$7,'CAL data'!$A:$AC,'CAL data'!I$3,FALSE)),ISBLANK(VLOOKUP($E37&amp;$D$6&amp;$D$7,'CAL data'!$A:$AC,'CAL data'!I$3,FALSE))),"",VLOOKUP($E37&amp;$D$6&amp;$D$7,'CAL data'!$A:$AC,'CAL data'!I$3,FALSE))</f>
        <v>5.6549757437019954E-2</v>
      </c>
      <c r="U37" s="354"/>
      <c r="V37" s="367">
        <f>SUM(F25,H25,J25,L25,N25,P25,R25,T25)</f>
        <v>0.99999999999999989</v>
      </c>
      <c r="W37" s="355">
        <f>IF(ISERROR(VLOOKUP($E37&amp;$D$6&amp;$D$7,'CAL data'!$A:$AC,'CAL data'!K$3,FALSE)),0,VLOOKUP($E37&amp;$D$6&amp;$D$7,'CAL data'!$A:$AC,'CAL data'!K$3,FALSE))</f>
        <v>179541</v>
      </c>
    </row>
    <row r="38" spans="3:23" s="40" customFormat="1" x14ac:dyDescent="0.25">
      <c r="D38" s="358"/>
      <c r="E38" s="24" t="s">
        <v>27</v>
      </c>
      <c r="F38" s="11">
        <f>IF(F37="","",VLOOKUP($E37&amp;$D$6&amp;$D$7,'CAL data'!$A:$AC,'CAL data'!M$3,FALSE))</f>
        <v>5.2999999999999999E-2</v>
      </c>
      <c r="G38" s="6">
        <f>IF(F37="","",VLOOKUP($E37&amp;$D$6&amp;$D$7,'CAL data'!$A:$AC,'CAL data'!N$3,FALSE))</f>
        <v>5.5E-2</v>
      </c>
      <c r="H38" s="6">
        <f>IF(H37="","",VLOOKUP($E37&amp;$D$6&amp;$D$7,'CAL data'!$A:$AC,'CAL data'!O$3,FALSE))</f>
        <v>0.28499999999999998</v>
      </c>
      <c r="I38" s="6">
        <f>IF(H37="","",VLOOKUP($E37&amp;$D$6&amp;$D$7,'CAL data'!$A:$AC,'CAL data'!P$3,FALSE))</f>
        <v>0.28899999999999998</v>
      </c>
      <c r="J38" s="6">
        <f>IF(J37="","",VLOOKUP($E37&amp;$D$6&amp;$D$7,'CAL data'!$A:$AC,'CAL data'!Q$3,FALSE))</f>
        <v>0.28599999999999998</v>
      </c>
      <c r="K38" s="6">
        <f>IF(J37="","",VLOOKUP($E37&amp;$D$6&amp;$D$7,'CAL data'!$A:$AC,'CAL data'!R$3,FALSE))</f>
        <v>0.28999999999999998</v>
      </c>
      <c r="L38" s="6">
        <f>IF(L37="","",VLOOKUP($E37&amp;$D$6&amp;$D$7,'CAL data'!$A:$AC,'CAL data'!S$3,FALSE))</f>
        <v>8.4000000000000005E-2</v>
      </c>
      <c r="M38" s="6">
        <f>IF(L37="","",VLOOKUP($E37&amp;$D$6&amp;$D$7,'CAL data'!$A:$AC,'CAL data'!T$3,FALSE))</f>
        <v>8.6999999999999994E-2</v>
      </c>
      <c r="N38" s="6">
        <f>IF(N37="","",VLOOKUP($E37&amp;$D$6&amp;$D$7,'CAL data'!$A:$AC,'CAL data'!U$3,FALSE))</f>
        <v>2.1999999999999999E-2</v>
      </c>
      <c r="O38" s="6">
        <f>IF(N37="","",VLOOKUP($E37&amp;$D$6&amp;$D$7,'CAL data'!$A:$AC,'CAL data'!V$3,FALSE))</f>
        <v>2.4E-2</v>
      </c>
      <c r="P38" s="6">
        <f>IF(P37="","",VLOOKUP($E37&amp;$D$6&amp;$D$7,'CAL data'!$A:$AC,'CAL data'!W$3,FALSE))</f>
        <v>0.19800000000000001</v>
      </c>
      <c r="Q38" s="6">
        <f>IF(P37="","",VLOOKUP($E37&amp;$D$6&amp;$D$7,'CAL data'!$A:$AC,'CAL data'!X$3,FALSE))</f>
        <v>0.20100000000000001</v>
      </c>
      <c r="R38" s="6">
        <f>IF(R37="","",VLOOKUP($E37&amp;$D$6&amp;$D$7,'CAL data'!$A:$AC,'CAL data'!Y$3,FALSE))</f>
        <v>6.0000000000000001E-3</v>
      </c>
      <c r="S38" s="6">
        <f>IF(R37="","",VLOOKUP($E37&amp;$D$6&amp;$D$7,'CAL data'!$A:$AC,'CAL data'!Z$3,FALSE))</f>
        <v>7.0000000000000001E-3</v>
      </c>
      <c r="T38" s="6">
        <f>IF(T37="","",VLOOKUP($E37&amp;$D$6&amp;$D$7,'CAL data'!$A:$AC,'CAL data'!AA$3,FALSE))</f>
        <v>5.5E-2</v>
      </c>
      <c r="U38" s="7">
        <f>IF(T37="","",VLOOKUP($E37&amp;$D$6&amp;$D$7,'CAL data'!$A:$AC,'CAL data'!AB$3,FALSE))</f>
        <v>5.8000000000000003E-2</v>
      </c>
      <c r="V38" s="370"/>
      <c r="W38" s="362"/>
    </row>
    <row r="39" spans="3:23" ht="15.75" x14ac:dyDescent="0.25">
      <c r="D39" s="358"/>
      <c r="E39" s="75" t="s">
        <v>23</v>
      </c>
      <c r="F39" s="290">
        <f>IF(OR(ISERROR(VLOOKUP($E39&amp;$D$6&amp;$D$7,'CAL data'!$A:$AC,'CAL data'!B$3,FALSE)),ISBLANK(VLOOKUP($E39&amp;$D$6&amp;$D$7,'CAL data'!$A:$AC,'CAL data'!B$3,FALSE))),"",VLOOKUP($E39&amp;$D$6&amp;$D$7,'CAL data'!$A:$AC,'CAL data'!B$3,FALSE))</f>
        <v>6.0239050484787698E-2</v>
      </c>
      <c r="G39" s="291"/>
      <c r="H39" s="291">
        <f>IF(OR(ISERROR(VLOOKUP($E39&amp;$D$6&amp;$D$7,'CAL data'!$A:$AC,'CAL data'!C$3,FALSE)),ISBLANK(VLOOKUP($E39&amp;$D$6&amp;$D$7,'CAL data'!$A:$AC,'CAL data'!C$3,FALSE))),"",VLOOKUP($E39&amp;$D$6&amp;$D$7,'CAL data'!$A:$AC,'CAL data'!C$3,FALSE))</f>
        <v>0.30290036776997659</v>
      </c>
      <c r="I39" s="291"/>
      <c r="J39" s="291">
        <f>IF(OR(ISERROR(VLOOKUP($E39&amp;$D$6&amp;$D$7,'CAL data'!$A:$AC,'CAL data'!D$3,FALSE)),ISBLANK(VLOOKUP($E39&amp;$D$6&amp;$D$7,'CAL data'!$A:$AC,'CAL data'!D$3,FALSE))),"",VLOOKUP($E39&amp;$D$6&amp;$D$7,'CAL data'!$A:$AC,'CAL data'!D$3,FALSE))</f>
        <v>0.25758107656302243</v>
      </c>
      <c r="K39" s="291"/>
      <c r="L39" s="291">
        <f>IF(OR(ISERROR(VLOOKUP($E39&amp;$D$6&amp;$D$7,'CAL data'!$A:$AC,'CAL data'!E$3,FALSE)),ISBLANK(VLOOKUP($E39&amp;$D$6&amp;$D$7,'CAL data'!$A:$AC,'CAL data'!E$3,FALSE))),"",VLOOKUP($E39&amp;$D$6&amp;$D$7,'CAL data'!$A:$AC,'CAL data'!E$3,FALSE))</f>
        <v>0.10349381477766634</v>
      </c>
      <c r="M39" s="291"/>
      <c r="N39" s="291">
        <f>IF(OR(ISERROR(VLOOKUP($E39&amp;$D$6&amp;$D$7,'CAL data'!$A:$AC,'CAL data'!F$3,FALSE)),ISBLANK(VLOOKUP($E39&amp;$D$6&amp;$D$7,'CAL data'!$A:$AC,'CAL data'!F$3,FALSE))),"",VLOOKUP($E39&amp;$D$6&amp;$D$7,'CAL data'!$A:$AC,'CAL data'!F$3,FALSE))</f>
        <v>2.9956536275493145E-2</v>
      </c>
      <c r="O39" s="291"/>
      <c r="P39" s="291">
        <f>IF(OR(ISERROR(VLOOKUP($E39&amp;$D$6&amp;$D$7,'CAL data'!$A:$AC,'CAL data'!G$3,FALSE)),ISBLANK(VLOOKUP($E39&amp;$D$6&amp;$D$7,'CAL data'!$A:$AC,'CAL data'!G$3,FALSE))),"",VLOOKUP($E39&amp;$D$6&amp;$D$7,'CAL data'!$A:$AC,'CAL data'!G$3,FALSE))</f>
        <v>0.18812270143764628</v>
      </c>
      <c r="Q39" s="291"/>
      <c r="R39" s="291">
        <f>IF(OR(ISERROR(VLOOKUP($E39&amp;$D$6&amp;$D$7,'CAL data'!$A:$AC,'CAL data'!H$3,FALSE)),ISBLANK(VLOOKUP($E39&amp;$D$6&amp;$D$7,'CAL data'!$A:$AC,'CAL data'!H$3,FALSE))),"",VLOOKUP($E39&amp;$D$6&amp;$D$7,'CAL data'!$A:$AC,'CAL data'!H$3,FALSE))</f>
        <v>3.3600802407221667E-3</v>
      </c>
      <c r="S39" s="291"/>
      <c r="T39" s="291">
        <f>IF(OR(ISERROR(VLOOKUP($E39&amp;$D$6&amp;$D$7,'CAL data'!$A:$AC,'CAL data'!I$3,FALSE)),ISBLANK(VLOOKUP($E39&amp;$D$6&amp;$D$7,'CAL data'!$A:$AC,'CAL data'!I$3,FALSE))),"",VLOOKUP($E39&amp;$D$6&amp;$D$7,'CAL data'!$A:$AC,'CAL data'!I$3,FALSE))</f>
        <v>5.4346372450685389E-2</v>
      </c>
      <c r="U39" s="354"/>
      <c r="V39" s="367">
        <f>SUM(F25,H25,J25,L25,N25,P25,R25,T25)</f>
        <v>0.99999999999999989</v>
      </c>
      <c r="W39" s="355">
        <f>IF(ISERROR(VLOOKUP($E39&amp;$D$6&amp;$D$7,'CAL data'!$A:$AC,'CAL data'!K$3,FALSE)),0,VLOOKUP($E39&amp;$D$6&amp;$D$7,'CAL data'!$A:$AC,'CAL data'!K$3,FALSE))</f>
        <v>119640</v>
      </c>
    </row>
    <row r="40" spans="3:23" s="40" customFormat="1" x14ac:dyDescent="0.25">
      <c r="D40" s="358"/>
      <c r="E40" s="24" t="s">
        <v>27</v>
      </c>
      <c r="F40" s="14">
        <f>IF(F39="","",VLOOKUP($E39&amp;$D$6&amp;$D$7,'CAL data'!$A:$AC,'CAL data'!M$3,FALSE))</f>
        <v>5.8999999999999997E-2</v>
      </c>
      <c r="G40" s="15">
        <f>IF(F39="","",VLOOKUP($E39&amp;$D$6&amp;$D$7,'CAL data'!$A:$AC,'CAL data'!N$3,FALSE))</f>
        <v>6.2E-2</v>
      </c>
      <c r="H40" s="15">
        <f>IF(H39="","",VLOOKUP($E39&amp;$D$6&amp;$D$7,'CAL data'!$A:$AC,'CAL data'!O$3,FALSE))</f>
        <v>0.3</v>
      </c>
      <c r="I40" s="15">
        <f>IF(H39="","",VLOOKUP($E39&amp;$D$6&amp;$D$7,'CAL data'!$A:$AC,'CAL data'!P$3,FALSE))</f>
        <v>0.30599999999999999</v>
      </c>
      <c r="J40" s="15">
        <f>IF(J39="","",VLOOKUP($E39&amp;$D$6&amp;$D$7,'CAL data'!$A:$AC,'CAL data'!Q$3,FALSE))</f>
        <v>0.255</v>
      </c>
      <c r="K40" s="15">
        <f>IF(J39="","",VLOOKUP($E39&amp;$D$6&amp;$D$7,'CAL data'!$A:$AC,'CAL data'!R$3,FALSE))</f>
        <v>0.26</v>
      </c>
      <c r="L40" s="15">
        <f>IF(L39="","",VLOOKUP($E39&amp;$D$6&amp;$D$7,'CAL data'!$A:$AC,'CAL data'!S$3,FALSE))</f>
        <v>0.10199999999999999</v>
      </c>
      <c r="M40" s="15">
        <f>IF(L39="","",VLOOKUP($E39&amp;$D$6&amp;$D$7,'CAL data'!$A:$AC,'CAL data'!T$3,FALSE))</f>
        <v>0.105</v>
      </c>
      <c r="N40" s="15">
        <f>IF(N39="","",VLOOKUP($E39&amp;$D$6&amp;$D$7,'CAL data'!$A:$AC,'CAL data'!U$3,FALSE))</f>
        <v>2.9000000000000001E-2</v>
      </c>
      <c r="O40" s="15">
        <f>IF(N39="","",VLOOKUP($E39&amp;$D$6&amp;$D$7,'CAL data'!$A:$AC,'CAL data'!V$3,FALSE))</f>
        <v>3.1E-2</v>
      </c>
      <c r="P40" s="15">
        <f>IF(P39="","",VLOOKUP($E39&amp;$D$6&amp;$D$7,'CAL data'!$A:$AC,'CAL data'!W$3,FALSE))</f>
        <v>0.186</v>
      </c>
      <c r="Q40" s="15">
        <f>IF(P39="","",VLOOKUP($E39&amp;$D$6&amp;$D$7,'CAL data'!$A:$AC,'CAL data'!X$3,FALSE))</f>
        <v>0.19</v>
      </c>
      <c r="R40" s="15">
        <f>IF(R39="","",VLOOKUP($E39&amp;$D$6&amp;$D$7,'CAL data'!$A:$AC,'CAL data'!Y$3,FALSE))</f>
        <v>3.0000000000000001E-3</v>
      </c>
      <c r="S40" s="15">
        <f>IF(R39="","",VLOOKUP($E39&amp;$D$6&amp;$D$7,'CAL data'!$A:$AC,'CAL data'!Z$3,FALSE))</f>
        <v>4.0000000000000001E-3</v>
      </c>
      <c r="T40" s="15">
        <f>IF(T39="","",VLOOKUP($E39&amp;$D$6&amp;$D$7,'CAL data'!$A:$AC,'CAL data'!AA$3,FALSE))</f>
        <v>5.2999999999999999E-2</v>
      </c>
      <c r="U40" s="16">
        <f>IF(T39="","",VLOOKUP($E39&amp;$D$6&amp;$D$7,'CAL data'!$A:$AC,'CAL data'!AB$3,FALSE))</f>
        <v>5.6000000000000001E-2</v>
      </c>
      <c r="V40" s="369"/>
      <c r="W40" s="363"/>
    </row>
    <row r="41" spans="3:23" ht="15.75" x14ac:dyDescent="0.25">
      <c r="D41" s="358"/>
      <c r="E41" s="75" t="s">
        <v>114</v>
      </c>
      <c r="F41" s="290">
        <f>IF(OR(ISERROR(VLOOKUP($E41&amp;$D$6&amp;$D$7,'CAL data'!$A:$AC,'CAL data'!B$3,FALSE)),ISBLANK(VLOOKUP($E41&amp;$D$6&amp;$D$7,'CAL data'!$A:$AC,'CAL data'!B$3,FALSE))),"",VLOOKUP($E41&amp;$D$6&amp;$D$7,'CAL data'!$A:$AC,'CAL data'!B$3,FALSE))</f>
        <v>5.8859480327729974E-2</v>
      </c>
      <c r="G41" s="291"/>
      <c r="H41" s="291">
        <f>IF(OR(ISERROR(VLOOKUP($E41&amp;$D$6&amp;$D$7,'CAL data'!$A:$AC,'CAL data'!C$3,FALSE)),ISBLANK(VLOOKUP($E41&amp;$D$6&amp;$D$7,'CAL data'!$A:$AC,'CAL data'!C$3,FALSE))),"",VLOOKUP($E41&amp;$D$6&amp;$D$7,'CAL data'!$A:$AC,'CAL data'!C$3,FALSE))</f>
        <v>0.30675670769342483</v>
      </c>
      <c r="I41" s="291"/>
      <c r="J41" s="291">
        <f>IF(OR(ISERROR(VLOOKUP($E41&amp;$D$6&amp;$D$7,'CAL data'!$A:$AC,'CAL data'!D$3,FALSE)),ISBLANK(VLOOKUP($E41&amp;$D$6&amp;$D$7,'CAL data'!$A:$AC,'CAL data'!D$3,FALSE))),"",VLOOKUP($E41&amp;$D$6&amp;$D$7,'CAL data'!$A:$AC,'CAL data'!D$3,FALSE))</f>
        <v>0.25805709859734477</v>
      </c>
      <c r="K41" s="291"/>
      <c r="L41" s="291">
        <f>IF(OR(ISERROR(VLOOKUP($E41&amp;$D$6&amp;$D$7,'CAL data'!$A:$AC,'CAL data'!E$3,FALSE)),ISBLANK(VLOOKUP($E41&amp;$D$6&amp;$D$7,'CAL data'!$A:$AC,'CAL data'!E$3,FALSE))),"",VLOOKUP($E41&amp;$D$6&amp;$D$7,'CAL data'!$A:$AC,'CAL data'!E$3,FALSE))</f>
        <v>0.10193757639569642</v>
      </c>
      <c r="M41" s="291"/>
      <c r="N41" s="291">
        <f>IF(OR(ISERROR(VLOOKUP($E41&amp;$D$6&amp;$D$7,'CAL data'!$A:$AC,'CAL data'!F$3,FALSE)),ISBLANK(VLOOKUP($E41&amp;$D$6&amp;$D$7,'CAL data'!$A:$AC,'CAL data'!F$3,FALSE))),"",VLOOKUP($E41&amp;$D$6&amp;$D$7,'CAL data'!$A:$AC,'CAL data'!F$3,FALSE))</f>
        <v>3.1617228817969481E-2</v>
      </c>
      <c r="O41" s="291"/>
      <c r="P41" s="291">
        <f>IF(OR(ISERROR(VLOOKUP($E41&amp;$D$6&amp;$D$7,'CAL data'!$A:$AC,'CAL data'!G$3,FALSE)),ISBLANK(VLOOKUP($E41&amp;$D$6&amp;$D$7,'CAL data'!$A:$AC,'CAL data'!G$3,FALSE))),"",VLOOKUP($E41&amp;$D$6&amp;$D$7,'CAL data'!$A:$AC,'CAL data'!G$3,FALSE))</f>
        <v>0.20219898582822013</v>
      </c>
      <c r="Q41" s="291"/>
      <c r="R41" s="291">
        <f>IF(OR(ISERROR(VLOOKUP($E41&amp;$D$6&amp;$D$7,'CAL data'!$A:$AC,'CAL data'!H$3,FALSE)),ISBLANK(VLOOKUP($E41&amp;$D$6&amp;$D$7,'CAL data'!$A:$AC,'CAL data'!H$3,FALSE))),"",VLOOKUP($E41&amp;$D$6&amp;$D$7,'CAL data'!$A:$AC,'CAL data'!H$3,FALSE))</f>
        <v>2.8742935289063163E-3</v>
      </c>
      <c r="S41" s="291"/>
      <c r="T41" s="291">
        <f>IF(OR(ISERROR(VLOOKUP($E41&amp;$D$6&amp;$D$7,'CAL data'!$A:$AC,'CAL data'!I$3,FALSE)),ISBLANK(VLOOKUP($E41&amp;$D$6&amp;$D$7,'CAL data'!$A:$AC,'CAL data'!I$3,FALSE))),"",VLOOKUP($E41&amp;$D$6&amp;$D$7,'CAL data'!$A:$AC,'CAL data'!I$3,FALSE))</f>
        <v>3.7698628810708103E-2</v>
      </c>
      <c r="U41" s="354"/>
      <c r="V41" s="367">
        <f>SUM(F25,H25,J25,L25,N25,P25,R25,T25)</f>
        <v>0.99999999999999989</v>
      </c>
      <c r="W41" s="355">
        <f>IF(ISERROR(VLOOKUP($E41&amp;$D$6&amp;$D$7,'CAL data'!$A:$AC,'CAL data'!K$3,FALSE)),0,VLOOKUP($E41&amp;$D$6&amp;$D$7,'CAL data'!$A:$AC,'CAL data'!K$3,FALSE))</f>
        <v>165258</v>
      </c>
    </row>
    <row r="42" spans="3:23" s="40" customFormat="1" x14ac:dyDescent="0.25">
      <c r="D42" s="358"/>
      <c r="E42" s="24" t="s">
        <v>27</v>
      </c>
      <c r="F42" s="11">
        <f>IF(F41="","",VLOOKUP($E41&amp;$D$6&amp;$D$7,'CAL data'!$A:$AC,'CAL data'!M$3,FALSE))</f>
        <v>5.8000000000000003E-2</v>
      </c>
      <c r="G42" s="6">
        <f>IF(F41="","",VLOOKUP($E41&amp;$D$6&amp;$D$7,'CAL data'!$A:$AC,'CAL data'!N$3,FALSE))</f>
        <v>0.06</v>
      </c>
      <c r="H42" s="6">
        <f>IF(H41="","",VLOOKUP($E41&amp;$D$6&amp;$D$7,'CAL data'!$A:$AC,'CAL data'!O$3,FALSE))</f>
        <v>0.30499999999999999</v>
      </c>
      <c r="I42" s="6">
        <f>IF(H41="","",VLOOKUP($E41&amp;$D$6&amp;$D$7,'CAL data'!$A:$AC,'CAL data'!P$3,FALSE))</f>
        <v>0.309</v>
      </c>
      <c r="J42" s="6">
        <f>IF(J41="","",VLOOKUP($E41&amp;$D$6&amp;$D$7,'CAL data'!$A:$AC,'CAL data'!Q$3,FALSE))</f>
        <v>0.25600000000000001</v>
      </c>
      <c r="K42" s="6">
        <f>IF(J41="","",VLOOKUP($E41&amp;$D$6&amp;$D$7,'CAL data'!$A:$AC,'CAL data'!R$3,FALSE))</f>
        <v>0.26</v>
      </c>
      <c r="L42" s="6">
        <f>IF(L41="","",VLOOKUP($E41&amp;$D$6&amp;$D$7,'CAL data'!$A:$AC,'CAL data'!S$3,FALSE))</f>
        <v>0.1</v>
      </c>
      <c r="M42" s="6">
        <f>IF(L41="","",VLOOKUP($E41&amp;$D$6&amp;$D$7,'CAL data'!$A:$AC,'CAL data'!T$3,FALSE))</f>
        <v>0.10299999999999999</v>
      </c>
      <c r="N42" s="6">
        <f>IF(N41="","",VLOOKUP($E41&amp;$D$6&amp;$D$7,'CAL data'!$A:$AC,'CAL data'!U$3,FALSE))</f>
        <v>3.1E-2</v>
      </c>
      <c r="O42" s="6">
        <f>IF(N41="","",VLOOKUP($E41&amp;$D$6&amp;$D$7,'CAL data'!$A:$AC,'CAL data'!V$3,FALSE))</f>
        <v>3.2000000000000001E-2</v>
      </c>
      <c r="P42" s="6">
        <f>IF(P41="","",VLOOKUP($E41&amp;$D$6&amp;$D$7,'CAL data'!$A:$AC,'CAL data'!W$3,FALSE))</f>
        <v>0.2</v>
      </c>
      <c r="Q42" s="6">
        <f>IF(P41="","",VLOOKUP($E41&amp;$D$6&amp;$D$7,'CAL data'!$A:$AC,'CAL data'!X$3,FALSE))</f>
        <v>0.20399999999999999</v>
      </c>
      <c r="R42" s="6">
        <f>IF(R41="","",VLOOKUP($E41&amp;$D$6&amp;$D$7,'CAL data'!$A:$AC,'CAL data'!Y$3,FALSE))</f>
        <v>3.0000000000000001E-3</v>
      </c>
      <c r="S42" s="6">
        <f>IF(R41="","",VLOOKUP($E41&amp;$D$6&amp;$D$7,'CAL data'!$A:$AC,'CAL data'!Z$3,FALSE))</f>
        <v>3.0000000000000001E-3</v>
      </c>
      <c r="T42" s="6">
        <f>IF(T41="","",VLOOKUP($E41&amp;$D$6&amp;$D$7,'CAL data'!$A:$AC,'CAL data'!AA$3,FALSE))</f>
        <v>3.6999999999999998E-2</v>
      </c>
      <c r="U42" s="7">
        <f>IF(T41="","",VLOOKUP($E41&amp;$D$6&amp;$D$7,'CAL data'!$A:$AC,'CAL data'!AB$3,FALSE))</f>
        <v>3.9E-2</v>
      </c>
      <c r="V42" s="370"/>
      <c r="W42" s="362"/>
    </row>
    <row r="43" spans="3:23" ht="15.75" x14ac:dyDescent="0.25">
      <c r="D43" s="358"/>
      <c r="E43" s="75" t="s">
        <v>115</v>
      </c>
      <c r="F43" s="290">
        <f>IF(OR(ISERROR(VLOOKUP($E43&amp;$D$6&amp;$D$7,'CAL data'!$A:$AC,'CAL data'!B$3,FALSE)),ISBLANK(VLOOKUP($E43&amp;$D$6&amp;$D$7,'CAL data'!$A:$AC,'CAL data'!B$3,FALSE))),"",VLOOKUP($E43&amp;$D$6&amp;$D$7,'CAL data'!$A:$AC,'CAL data'!B$3,FALSE))</f>
        <v>5.4611001493665753E-2</v>
      </c>
      <c r="G43" s="291"/>
      <c r="H43" s="291">
        <f>IF(OR(ISERROR(VLOOKUP($E43&amp;$D$6&amp;$D$7,'CAL data'!$A:$AC,'CAL data'!C$3,FALSE)),ISBLANK(VLOOKUP($E43&amp;$D$6&amp;$D$7,'CAL data'!$A:$AC,'CAL data'!C$3,FALSE))),"",VLOOKUP($E43&amp;$D$6&amp;$D$7,'CAL data'!$A:$AC,'CAL data'!C$3,FALSE))</f>
        <v>0.32056341317990988</v>
      </c>
      <c r="I43" s="291"/>
      <c r="J43" s="291">
        <f>IF(OR(ISERROR(VLOOKUP($E43&amp;$D$6&amp;$D$7,'CAL data'!$A:$AC,'CAL data'!D$3,FALSE)),ISBLANK(VLOOKUP($E43&amp;$D$6&amp;$D$7,'CAL data'!$A:$AC,'CAL data'!D$3,FALSE))),"",VLOOKUP($E43&amp;$D$6&amp;$D$7,'CAL data'!$A:$AC,'CAL data'!D$3,FALSE))</f>
        <v>0.27248950438572228</v>
      </c>
      <c r="K43" s="291"/>
      <c r="L43" s="291">
        <f>IF(OR(ISERROR(VLOOKUP($E43&amp;$D$6&amp;$D$7,'CAL data'!$A:$AC,'CAL data'!E$3,FALSE)),ISBLANK(VLOOKUP($E43&amp;$D$6&amp;$D$7,'CAL data'!$A:$AC,'CAL data'!E$3,FALSE))),"",VLOOKUP($E43&amp;$D$6&amp;$D$7,'CAL data'!$A:$AC,'CAL data'!E$3,FALSE))</f>
        <v>9.3796677054712424E-2</v>
      </c>
      <c r="M43" s="291"/>
      <c r="N43" s="291">
        <f>IF(OR(ISERROR(VLOOKUP($E43&amp;$D$6&amp;$D$7,'CAL data'!$A:$AC,'CAL data'!F$3,FALSE)),ISBLANK(VLOOKUP($E43&amp;$D$6&amp;$D$7,'CAL data'!$A:$AC,'CAL data'!F$3,FALSE))),"",VLOOKUP($E43&amp;$D$6&amp;$D$7,'CAL data'!$A:$AC,'CAL data'!F$3,FALSE))</f>
        <v>1.9008894380005779E-2</v>
      </c>
      <c r="O43" s="291"/>
      <c r="P43" s="291">
        <f>IF(OR(ISERROR(VLOOKUP($E43&amp;$D$6&amp;$D$7,'CAL data'!$A:$AC,'CAL data'!G$3,FALSE)),ISBLANK(VLOOKUP($E43&amp;$D$6&amp;$D$7,'CAL data'!$A:$AC,'CAL data'!G$3,FALSE))),"",VLOOKUP($E43&amp;$D$6&amp;$D$7,'CAL data'!$A:$AC,'CAL data'!G$3,FALSE))</f>
        <v>0.20360262344256147</v>
      </c>
      <c r="Q43" s="291"/>
      <c r="R43" s="291">
        <f>IF(OR(ISERROR(VLOOKUP($E43&amp;$D$6&amp;$D$7,'CAL data'!$A:$AC,'CAL data'!H$3,FALSE)),ISBLANK(VLOOKUP($E43&amp;$D$6&amp;$D$7,'CAL data'!$A:$AC,'CAL data'!H$3,FALSE))),"",VLOOKUP($E43&amp;$D$6&amp;$D$7,'CAL data'!$A:$AC,'CAL data'!H$3,FALSE))</f>
        <v>2.6953598013363085E-3</v>
      </c>
      <c r="S43" s="291"/>
      <c r="T43" s="291">
        <f>IF(OR(ISERROR(VLOOKUP($E43&amp;$D$6&amp;$D$7,'CAL data'!$A:$AC,'CAL data'!I$3,FALSE)),ISBLANK(VLOOKUP($E43&amp;$D$6&amp;$D$7,'CAL data'!$A:$AC,'CAL data'!I$3,FALSE))),"",VLOOKUP($E43&amp;$D$6&amp;$D$7,'CAL data'!$A:$AC,'CAL data'!I$3,FALSE))</f>
        <v>3.3232526262086094E-2</v>
      </c>
      <c r="U43" s="354"/>
      <c r="V43" s="367">
        <f>SUM(F25,H25,J25,L25,N25,P25,R25,T25)</f>
        <v>0.99999999999999989</v>
      </c>
      <c r="W43" s="355">
        <f>IF(ISERROR(VLOOKUP($E43&amp;$D$6&amp;$D$7,'CAL data'!$A:$AC,'CAL data'!K$3,FALSE)),0,VLOOKUP($E43&amp;$D$6&amp;$D$7,'CAL data'!$A:$AC,'CAL data'!K$3,FALSE))</f>
        <v>325374</v>
      </c>
    </row>
    <row r="44" spans="3:23" s="40" customFormat="1" x14ac:dyDescent="0.25">
      <c r="D44" s="358"/>
      <c r="E44" s="24" t="s">
        <v>27</v>
      </c>
      <c r="F44" s="14">
        <f>IF(F43="","",VLOOKUP($E43&amp;$D$6&amp;$D$7,'CAL data'!$A:$AC,'CAL data'!M$3,FALSE))</f>
        <v>5.3999999999999999E-2</v>
      </c>
      <c r="G44" s="15">
        <f>IF(F43="","",VLOOKUP($E43&amp;$D$6&amp;$D$7,'CAL data'!$A:$AC,'CAL data'!N$3,FALSE))</f>
        <v>5.5E-2</v>
      </c>
      <c r="H44" s="15">
        <f>IF(H43="","",VLOOKUP($E43&amp;$D$6&amp;$D$7,'CAL data'!$A:$AC,'CAL data'!O$3,FALSE))</f>
        <v>0.31900000000000001</v>
      </c>
      <c r="I44" s="15">
        <f>IF(H43="","",VLOOKUP($E43&amp;$D$6&amp;$D$7,'CAL data'!$A:$AC,'CAL data'!P$3,FALSE))</f>
        <v>0.32200000000000001</v>
      </c>
      <c r="J44" s="15">
        <f>IF(J43="","",VLOOKUP($E43&amp;$D$6&amp;$D$7,'CAL data'!$A:$AC,'CAL data'!Q$3,FALSE))</f>
        <v>0.27100000000000002</v>
      </c>
      <c r="K44" s="15">
        <f>IF(J43="","",VLOOKUP($E43&amp;$D$6&amp;$D$7,'CAL data'!$A:$AC,'CAL data'!R$3,FALSE))</f>
        <v>0.27400000000000002</v>
      </c>
      <c r="L44" s="15">
        <f>IF(L43="","",VLOOKUP($E43&amp;$D$6&amp;$D$7,'CAL data'!$A:$AC,'CAL data'!S$3,FALSE))</f>
        <v>9.2999999999999999E-2</v>
      </c>
      <c r="M44" s="15">
        <f>IF(L43="","",VLOOKUP($E43&amp;$D$6&amp;$D$7,'CAL data'!$A:$AC,'CAL data'!T$3,FALSE))</f>
        <v>9.5000000000000001E-2</v>
      </c>
      <c r="N44" s="15">
        <f>IF(N43="","",VLOOKUP($E43&amp;$D$6&amp;$D$7,'CAL data'!$A:$AC,'CAL data'!U$3,FALSE))</f>
        <v>1.9E-2</v>
      </c>
      <c r="O44" s="15">
        <f>IF(N43="","",VLOOKUP($E43&amp;$D$6&amp;$D$7,'CAL data'!$A:$AC,'CAL data'!V$3,FALSE))</f>
        <v>1.9E-2</v>
      </c>
      <c r="P44" s="15">
        <f>IF(P43="","",VLOOKUP($E43&amp;$D$6&amp;$D$7,'CAL data'!$A:$AC,'CAL data'!W$3,FALSE))</f>
        <v>0.20200000000000001</v>
      </c>
      <c r="Q44" s="15">
        <f>IF(P43="","",VLOOKUP($E43&amp;$D$6&amp;$D$7,'CAL data'!$A:$AC,'CAL data'!X$3,FALSE))</f>
        <v>0.20499999999999999</v>
      </c>
      <c r="R44" s="15">
        <f>IF(R43="","",VLOOKUP($E43&amp;$D$6&amp;$D$7,'CAL data'!$A:$AC,'CAL data'!Y$3,FALSE))</f>
        <v>3.0000000000000001E-3</v>
      </c>
      <c r="S44" s="15">
        <f>IF(R43="","",VLOOKUP($E43&amp;$D$6&amp;$D$7,'CAL data'!$A:$AC,'CAL data'!Z$3,FALSE))</f>
        <v>3.0000000000000001E-3</v>
      </c>
      <c r="T44" s="15">
        <f>IF(T43="","",VLOOKUP($E43&amp;$D$6&amp;$D$7,'CAL data'!$A:$AC,'CAL data'!AA$3,FALSE))</f>
        <v>3.3000000000000002E-2</v>
      </c>
      <c r="U44" s="16">
        <f>IF(T43="","",VLOOKUP($E43&amp;$D$6&amp;$D$7,'CAL data'!$A:$AC,'CAL data'!AB$3,FALSE))</f>
        <v>3.4000000000000002E-2</v>
      </c>
      <c r="V44" s="369"/>
      <c r="W44" s="363"/>
    </row>
    <row r="45" spans="3:23" ht="15.75" x14ac:dyDescent="0.25">
      <c r="D45" s="358"/>
      <c r="E45" s="75" t="s">
        <v>498</v>
      </c>
      <c r="F45" s="290">
        <f>IF(OR(ISERROR(VLOOKUP($E45&amp;$D$6&amp;$D$7,'CAL data'!$A:$AC,'CAL data'!B$3,FALSE)),ISBLANK(VLOOKUP($E45&amp;$D$6&amp;$D$7,'CAL data'!$A:$AC,'CAL data'!B$3,FALSE))),"",VLOOKUP($E45&amp;$D$6&amp;$D$7,'CAL data'!$A:$AC,'CAL data'!B$3,FALSE))</f>
        <v>5.0672943622920519E-2</v>
      </c>
      <c r="G45" s="291"/>
      <c r="H45" s="291">
        <f>IF(OR(ISERROR(VLOOKUP($E45&amp;$D$6&amp;$D$7,'CAL data'!$A:$AC,'CAL data'!C$3,FALSE)),ISBLANK(VLOOKUP($E45&amp;$D$6&amp;$D$7,'CAL data'!$A:$AC,'CAL data'!C$3,FALSE))),"",VLOOKUP($E45&amp;$D$6&amp;$D$7,'CAL data'!$A:$AC,'CAL data'!C$3,FALSE))</f>
        <v>0.34257307070240295</v>
      </c>
      <c r="I45" s="291"/>
      <c r="J45" s="291">
        <f>IF(OR(ISERROR(VLOOKUP($E45&amp;$D$6&amp;$D$7,'CAL data'!$A:$AC,'CAL data'!D$3,FALSE)),ISBLANK(VLOOKUP($E45&amp;$D$6&amp;$D$7,'CAL data'!$A:$AC,'CAL data'!D$3,FALSE))),"",VLOOKUP($E45&amp;$D$6&amp;$D$7,'CAL data'!$A:$AC,'CAL data'!D$3,FALSE))</f>
        <v>0.24197088724584104</v>
      </c>
      <c r="K45" s="291"/>
      <c r="L45" s="291">
        <f>IF(OR(ISERROR(VLOOKUP($E45&amp;$D$6&amp;$D$7,'CAL data'!$A:$AC,'CAL data'!E$3,FALSE)),ISBLANK(VLOOKUP($E45&amp;$D$6&amp;$D$7,'CAL data'!$A:$AC,'CAL data'!E$3,FALSE))),"",VLOOKUP($E45&amp;$D$6&amp;$D$7,'CAL data'!$A:$AC,'CAL data'!E$3,FALSE))</f>
        <v>7.0846811460258785E-2</v>
      </c>
      <c r="M45" s="291"/>
      <c r="N45" s="291">
        <f>IF(OR(ISERROR(VLOOKUP($E45&amp;$D$6&amp;$D$7,'CAL data'!$A:$AC,'CAL data'!F$3,FALSE)),ISBLANK(VLOOKUP($E45&amp;$D$6&amp;$D$7,'CAL data'!$A:$AC,'CAL data'!F$3,FALSE))),"",VLOOKUP($E45&amp;$D$6&amp;$D$7,'CAL data'!$A:$AC,'CAL data'!F$3,FALSE))</f>
        <v>2.0946453327171904E-2</v>
      </c>
      <c r="O45" s="291"/>
      <c r="P45" s="291">
        <f>IF(OR(ISERROR(VLOOKUP($E45&amp;$D$6&amp;$D$7,'CAL data'!$A:$AC,'CAL data'!G$3,FALSE)),ISBLANK(VLOOKUP($E45&amp;$D$6&amp;$D$7,'CAL data'!$A:$AC,'CAL data'!G$3,FALSE))),"",VLOOKUP($E45&amp;$D$6&amp;$D$7,'CAL data'!$A:$AC,'CAL data'!G$3,FALSE))</f>
        <v>0.23574688077634012</v>
      </c>
      <c r="Q45" s="291"/>
      <c r="R45" s="291">
        <f>IF(OR(ISERROR(VLOOKUP($E45&amp;$D$6&amp;$D$7,'CAL data'!$A:$AC,'CAL data'!H$3,FALSE)),ISBLANK(VLOOKUP($E45&amp;$D$6&amp;$D$7,'CAL data'!$A:$AC,'CAL data'!H$3,FALSE))),"",VLOOKUP($E45&amp;$D$6&amp;$D$7,'CAL data'!$A:$AC,'CAL data'!H$3,FALSE))</f>
        <v>1.5740526802218114E-3</v>
      </c>
      <c r="S45" s="291"/>
      <c r="T45" s="291">
        <f>IF(OR(ISERROR(VLOOKUP($E45&amp;$D$6&amp;$D$7,'CAL data'!$A:$AC,'CAL data'!I$3,FALSE)),ISBLANK(VLOOKUP($E45&amp;$D$6&amp;$D$7,'CAL data'!$A:$AC,'CAL data'!I$3,FALSE))),"",VLOOKUP($E45&amp;$D$6&amp;$D$7,'CAL data'!$A:$AC,'CAL data'!I$3,FALSE))</f>
        <v>3.566890018484288E-2</v>
      </c>
      <c r="U45" s="354"/>
      <c r="V45" s="367">
        <f>SUM(F27,H27,J27,L27,N27,P27,R27,T27)</f>
        <v>1</v>
      </c>
      <c r="W45" s="355">
        <f>IF(ISERROR(VLOOKUP($E45&amp;$D$6&amp;$D$7,'CAL data'!$A:$AC,'CAL data'!K$3,FALSE)),0,VLOOKUP($E45&amp;$D$6&amp;$D$7,'CAL data'!$A:$AC,'CAL data'!K$3,FALSE))</f>
        <v>138496</v>
      </c>
    </row>
    <row r="46" spans="3:23" s="40" customFormat="1" ht="15.75" thickBot="1" x14ac:dyDescent="0.3">
      <c r="D46" s="359"/>
      <c r="E46" s="2" t="s">
        <v>27</v>
      </c>
      <c r="F46" s="8">
        <f>IF(F45="","",VLOOKUP($E45&amp;$D$6&amp;$D$7,'CAL data'!$A:$AC,'CAL data'!M$3,FALSE))</f>
        <v>0.05</v>
      </c>
      <c r="G46" s="3">
        <f>IF(F45="","",VLOOKUP($E45&amp;$D$6&amp;$D$7,'CAL data'!$A:$AC,'CAL data'!N$3,FALSE))</f>
        <v>5.1999999999999998E-2</v>
      </c>
      <c r="H46" s="3">
        <f>IF(H45="","",VLOOKUP($E45&amp;$D$6&amp;$D$7,'CAL data'!$A:$AC,'CAL data'!O$3,FALSE))</f>
        <v>0.34</v>
      </c>
      <c r="I46" s="3">
        <f>IF(H45="","",VLOOKUP($E45&amp;$D$6&amp;$D$7,'CAL data'!$A:$AC,'CAL data'!P$3,FALSE))</f>
        <v>0.34499999999999997</v>
      </c>
      <c r="J46" s="3">
        <f>IF(J45="","",VLOOKUP($E45&amp;$D$6&amp;$D$7,'CAL data'!$A:$AC,'CAL data'!Q$3,FALSE))</f>
        <v>0.24</v>
      </c>
      <c r="K46" s="3">
        <f>IF(J45="","",VLOOKUP($E45&amp;$D$6&amp;$D$7,'CAL data'!$A:$AC,'CAL data'!R$3,FALSE))</f>
        <v>0.24399999999999999</v>
      </c>
      <c r="L46" s="3">
        <f>IF(L45="","",VLOOKUP($E45&amp;$D$6&amp;$D$7,'CAL data'!$A:$AC,'CAL data'!S$3,FALSE))</f>
        <v>7.0000000000000007E-2</v>
      </c>
      <c r="M46" s="3">
        <f>IF(L45="","",VLOOKUP($E45&amp;$D$6&amp;$D$7,'CAL data'!$A:$AC,'CAL data'!T$3,FALSE))</f>
        <v>7.1999999999999995E-2</v>
      </c>
      <c r="N46" s="3">
        <f>IF(N45="","",VLOOKUP($E45&amp;$D$6&amp;$D$7,'CAL data'!$A:$AC,'CAL data'!U$3,FALSE))</f>
        <v>0.02</v>
      </c>
      <c r="O46" s="3">
        <f>IF(N45="","",VLOOKUP($E45&amp;$D$6&amp;$D$7,'CAL data'!$A:$AC,'CAL data'!V$3,FALSE))</f>
        <v>2.1999999999999999E-2</v>
      </c>
      <c r="P46" s="3">
        <f>IF(P45="","",VLOOKUP($E45&amp;$D$6&amp;$D$7,'CAL data'!$A:$AC,'CAL data'!W$3,FALSE))</f>
        <v>0.23400000000000001</v>
      </c>
      <c r="Q46" s="3">
        <f>IF(P45="","",VLOOKUP($E45&amp;$D$6&amp;$D$7,'CAL data'!$A:$AC,'CAL data'!X$3,FALSE))</f>
        <v>0.23799999999999999</v>
      </c>
      <c r="R46" s="3">
        <f>IF(R45="","",VLOOKUP($E45&amp;$D$6&amp;$D$7,'CAL data'!$A:$AC,'CAL data'!Y$3,FALSE))</f>
        <v>1E-3</v>
      </c>
      <c r="S46" s="3">
        <f>IF(R45="","",VLOOKUP($E45&amp;$D$6&amp;$D$7,'CAL data'!$A:$AC,'CAL data'!Z$3,FALSE))</f>
        <v>2E-3</v>
      </c>
      <c r="T46" s="3">
        <f>IF(T45="","",VLOOKUP($E45&amp;$D$6&amp;$D$7,'CAL data'!$A:$AC,'CAL data'!AA$3,FALSE))</f>
        <v>3.5000000000000003E-2</v>
      </c>
      <c r="U46" s="4">
        <f>IF(T45="","",VLOOKUP($E45&amp;$D$6&amp;$D$7,'CAL data'!$A:$AC,'CAL data'!AB$3,FALSE))</f>
        <v>3.6999999999999998E-2</v>
      </c>
      <c r="V46" s="368"/>
      <c r="W46" s="356"/>
    </row>
    <row r="48" spans="3:23" s="40" customFormat="1" x14ac:dyDescent="0.25">
      <c r="D48" s="59" t="s">
        <v>52</v>
      </c>
      <c r="E48" s="19"/>
      <c r="F48" s="19"/>
      <c r="G48" s="19"/>
      <c r="H48" s="19"/>
      <c r="I48" s="19"/>
      <c r="J48" s="19"/>
      <c r="K48" s="19"/>
      <c r="L48" s="19"/>
      <c r="M48" s="19"/>
      <c r="N48" s="19"/>
      <c r="O48" s="19"/>
      <c r="P48" s="19"/>
      <c r="Q48" s="19"/>
      <c r="R48" s="19"/>
      <c r="S48" s="19"/>
      <c r="T48" s="19"/>
      <c r="U48" s="19"/>
      <c r="V48" s="19"/>
      <c r="W48" s="19"/>
    </row>
    <row r="49" spans="4:23" x14ac:dyDescent="0.25">
      <c r="D49" s="256" t="s">
        <v>54</v>
      </c>
      <c r="E49" s="256"/>
      <c r="F49" s="256"/>
      <c r="G49" s="256"/>
      <c r="H49" s="256"/>
      <c r="I49" s="256"/>
      <c r="J49" s="256"/>
      <c r="K49" s="256"/>
      <c r="L49" s="256"/>
      <c r="M49" s="256"/>
      <c r="N49" s="256"/>
      <c r="O49" s="256"/>
      <c r="P49" s="256"/>
      <c r="Q49" s="256"/>
      <c r="R49" s="256"/>
      <c r="S49" s="256"/>
      <c r="T49" s="256"/>
      <c r="U49" s="256"/>
      <c r="V49" s="256"/>
      <c r="W49" s="256"/>
    </row>
    <row r="50" spans="4:23" s="40" customFormat="1" x14ac:dyDescent="0.25">
      <c r="D50" s="55" t="s">
        <v>419</v>
      </c>
      <c r="E50" s="19"/>
      <c r="F50" s="19"/>
      <c r="G50" s="19"/>
      <c r="H50" s="19"/>
      <c r="I50" s="19"/>
      <c r="J50" s="19"/>
      <c r="K50" s="19"/>
      <c r="L50" s="19"/>
      <c r="M50" s="19"/>
      <c r="N50" s="19"/>
      <c r="O50" s="19"/>
      <c r="P50" s="19"/>
      <c r="Q50" s="19"/>
      <c r="R50" s="19"/>
      <c r="S50" s="19"/>
      <c r="T50" s="19"/>
      <c r="U50" s="19"/>
      <c r="V50" s="19"/>
      <c r="W50" s="19"/>
    </row>
    <row r="51" spans="4:23" x14ac:dyDescent="0.25">
      <c r="D51" s="55" t="s">
        <v>418</v>
      </c>
    </row>
    <row r="52" spans="4:23" s="40" customFormat="1" x14ac:dyDescent="0.25">
      <c r="D52" s="55" t="s">
        <v>287</v>
      </c>
      <c r="E52" s="19"/>
      <c r="F52" s="19"/>
      <c r="G52" s="19"/>
      <c r="H52" s="19"/>
      <c r="I52" s="19"/>
      <c r="J52" s="19"/>
      <c r="K52" s="19"/>
      <c r="L52" s="19"/>
      <c r="M52" s="19"/>
      <c r="N52" s="19"/>
      <c r="O52" s="19"/>
      <c r="P52" s="19"/>
      <c r="Q52" s="19"/>
      <c r="R52" s="19"/>
      <c r="S52" s="19"/>
      <c r="T52" s="19"/>
      <c r="U52" s="19"/>
      <c r="V52" s="28"/>
      <c r="W52" s="19"/>
    </row>
    <row r="54" spans="4:23" s="40" customFormat="1" x14ac:dyDescent="0.25">
      <c r="D54" s="19"/>
      <c r="E54" s="19"/>
      <c r="F54" s="19"/>
      <c r="G54" s="19"/>
      <c r="H54" s="19"/>
      <c r="I54" s="19"/>
      <c r="J54" s="19"/>
      <c r="K54" s="19"/>
      <c r="L54" s="19"/>
      <c r="M54" s="19"/>
      <c r="N54" s="19"/>
      <c r="O54" s="19"/>
      <c r="P54" s="19"/>
      <c r="Q54" s="19"/>
      <c r="R54" s="19"/>
      <c r="S54" s="19"/>
      <c r="T54" s="19"/>
      <c r="U54" s="19"/>
      <c r="V54" s="28"/>
      <c r="W54" s="19"/>
    </row>
    <row r="56" spans="4:23" s="40" customFormat="1" x14ac:dyDescent="0.25">
      <c r="D56" s="19"/>
      <c r="E56" s="19"/>
      <c r="F56" s="19"/>
      <c r="G56" s="19"/>
      <c r="H56" s="19"/>
      <c r="I56" s="19"/>
      <c r="J56" s="19"/>
      <c r="K56" s="19"/>
      <c r="L56" s="19"/>
      <c r="M56" s="19"/>
      <c r="N56" s="19"/>
      <c r="O56" s="19"/>
      <c r="P56" s="19"/>
      <c r="Q56" s="19"/>
      <c r="R56" s="19"/>
      <c r="S56" s="19"/>
      <c r="T56" s="19"/>
      <c r="U56" s="19"/>
      <c r="V56" s="28"/>
      <c r="W56" s="19"/>
    </row>
    <row r="58" spans="4:23" s="40" customFormat="1" ht="18.75" customHeight="1" x14ac:dyDescent="0.25">
      <c r="D58" s="19"/>
      <c r="E58" s="19"/>
      <c r="F58" s="19"/>
      <c r="G58" s="19"/>
      <c r="H58" s="19"/>
      <c r="I58" s="19"/>
      <c r="J58" s="19"/>
      <c r="K58" s="19"/>
      <c r="L58" s="19"/>
      <c r="M58" s="19"/>
      <c r="N58" s="19"/>
      <c r="O58" s="19"/>
      <c r="P58" s="19"/>
      <c r="Q58" s="19"/>
      <c r="R58" s="19"/>
      <c r="S58" s="19"/>
      <c r="T58" s="19"/>
      <c r="U58" s="19"/>
      <c r="V58" s="28"/>
      <c r="W58" s="19"/>
    </row>
    <row r="60" spans="4:23" s="40" customFormat="1" ht="18.75" customHeight="1" x14ac:dyDescent="0.25"/>
    <row r="62" spans="4:23" s="40" customFormat="1" ht="18.75" customHeight="1" x14ac:dyDescent="0.25"/>
    <row r="64" spans="4:23" s="40" customFormat="1" ht="18.75" customHeight="1" x14ac:dyDescent="0.25">
      <c r="F64" s="19"/>
      <c r="G64" s="19"/>
      <c r="H64" s="19"/>
      <c r="I64" s="19"/>
      <c r="J64" s="19"/>
      <c r="K64" s="19"/>
      <c r="L64" s="19"/>
      <c r="M64" s="19"/>
      <c r="N64" s="19"/>
      <c r="O64" s="19"/>
      <c r="P64" s="19"/>
      <c r="Q64" s="19"/>
      <c r="R64" s="19"/>
      <c r="S64" s="19"/>
      <c r="T64" s="19"/>
      <c r="U64" s="19"/>
      <c r="V64" s="28"/>
      <c r="W64" s="19"/>
    </row>
    <row r="65" ht="15.75" customHeight="1" x14ac:dyDescent="0.25"/>
    <row r="67" ht="15" customHeight="1" x14ac:dyDescent="0.25"/>
    <row r="68" ht="23.25" customHeight="1" x14ac:dyDescent="0.25"/>
  </sheetData>
  <sheetProtection sheet="1" scenarios="1"/>
  <customSheetViews>
    <customSheetView guid="{4611C2BB-2855-47D1-8180-05177E376C54}"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1"/>
    </customSheetView>
    <customSheetView guid="{7DCD1B54-9EC3-4A1D-8C85-3B1D59C71ADF}"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2"/>
    </customSheetView>
  </customSheetViews>
  <mergeCells count="213">
    <mergeCell ref="D49:W49"/>
    <mergeCell ref="D2:W4"/>
    <mergeCell ref="R9:S9"/>
    <mergeCell ref="R11:S11"/>
    <mergeCell ref="R13:S13"/>
    <mergeCell ref="R15:S15"/>
    <mergeCell ref="R17:S17"/>
    <mergeCell ref="R19:S19"/>
    <mergeCell ref="P27:Q27"/>
    <mergeCell ref="R31:S31"/>
    <mergeCell ref="J15:K15"/>
    <mergeCell ref="J17:K17"/>
    <mergeCell ref="J19:K19"/>
    <mergeCell ref="L15:M15"/>
    <mergeCell ref="P31:Q31"/>
    <mergeCell ref="N19:O19"/>
    <mergeCell ref="J21:K21"/>
    <mergeCell ref="J23:K23"/>
    <mergeCell ref="L21:M21"/>
    <mergeCell ref="N23:O23"/>
    <mergeCell ref="F31:G31"/>
    <mergeCell ref="J31:K31"/>
    <mergeCell ref="H31:I31"/>
    <mergeCell ref="N7:O7"/>
    <mergeCell ref="N31:O31"/>
    <mergeCell ref="F29:G29"/>
    <mergeCell ref="T7:U7"/>
    <mergeCell ref="H15:I15"/>
    <mergeCell ref="H17:I17"/>
    <mergeCell ref="H19:I19"/>
    <mergeCell ref="H21:I21"/>
    <mergeCell ref="N21:O21"/>
    <mergeCell ref="R7:S7"/>
    <mergeCell ref="P11:Q11"/>
    <mergeCell ref="P13:Q13"/>
    <mergeCell ref="N25:O25"/>
    <mergeCell ref="J25:K25"/>
    <mergeCell ref="T31:U31"/>
    <mergeCell ref="T19:U19"/>
    <mergeCell ref="T21:U21"/>
    <mergeCell ref="T23:U23"/>
    <mergeCell ref="L29:M29"/>
    <mergeCell ref="L31:M31"/>
    <mergeCell ref="F25:G25"/>
    <mergeCell ref="H25:I25"/>
    <mergeCell ref="T15:U15"/>
    <mergeCell ref="L27:M27"/>
    <mergeCell ref="P29:Q29"/>
    <mergeCell ref="P21:Q21"/>
    <mergeCell ref="R25:S25"/>
    <mergeCell ref="R27:S27"/>
    <mergeCell ref="R29:S29"/>
    <mergeCell ref="P15:Q15"/>
    <mergeCell ref="P17:Q17"/>
    <mergeCell ref="P19:Q19"/>
    <mergeCell ref="R21:S21"/>
    <mergeCell ref="F15:G15"/>
    <mergeCell ref="L17:M17"/>
    <mergeCell ref="J29:K29"/>
    <mergeCell ref="N29:O29"/>
    <mergeCell ref="J27:K27"/>
    <mergeCell ref="F11:G11"/>
    <mergeCell ref="N9:O9"/>
    <mergeCell ref="N11:O11"/>
    <mergeCell ref="H29:I29"/>
    <mergeCell ref="L13:M13"/>
    <mergeCell ref="T29:U29"/>
    <mergeCell ref="F27:G27"/>
    <mergeCell ref="F19:G19"/>
    <mergeCell ref="L23:M23"/>
    <mergeCell ref="L25:M25"/>
    <mergeCell ref="N15:O15"/>
    <mergeCell ref="T17:U17"/>
    <mergeCell ref="T25:U25"/>
    <mergeCell ref="T27:U27"/>
    <mergeCell ref="F23:G23"/>
    <mergeCell ref="H13:I13"/>
    <mergeCell ref="H23:I23"/>
    <mergeCell ref="F17:G17"/>
    <mergeCell ref="F13:G13"/>
    <mergeCell ref="H27:I27"/>
    <mergeCell ref="N13:O13"/>
    <mergeCell ref="L19:M19"/>
    <mergeCell ref="N17:O17"/>
    <mergeCell ref="N27:O27"/>
    <mergeCell ref="B2:B4"/>
    <mergeCell ref="W7:W8"/>
    <mergeCell ref="V7:V8"/>
    <mergeCell ref="W9:W10"/>
    <mergeCell ref="W11:W12"/>
    <mergeCell ref="V29:V30"/>
    <mergeCell ref="W21:W22"/>
    <mergeCell ref="W23:W24"/>
    <mergeCell ref="W25:W26"/>
    <mergeCell ref="W27:W28"/>
    <mergeCell ref="T6:U6"/>
    <mergeCell ref="P25:Q25"/>
    <mergeCell ref="P7:Q7"/>
    <mergeCell ref="R23:S23"/>
    <mergeCell ref="V27:V28"/>
    <mergeCell ref="P23:Q23"/>
    <mergeCell ref="P6:Q6"/>
    <mergeCell ref="R6:S6"/>
    <mergeCell ref="V9:V10"/>
    <mergeCell ref="H6:I6"/>
    <mergeCell ref="F6:G6"/>
    <mergeCell ref="L6:M6"/>
    <mergeCell ref="N6:O6"/>
    <mergeCell ref="J6:K6"/>
    <mergeCell ref="V21:V22"/>
    <mergeCell ref="V23:V24"/>
    <mergeCell ref="T11:U11"/>
    <mergeCell ref="T13:U13"/>
    <mergeCell ref="D6:E6"/>
    <mergeCell ref="V31:V32"/>
    <mergeCell ref="W29:W30"/>
    <mergeCell ref="W31:W32"/>
    <mergeCell ref="V25:V26"/>
    <mergeCell ref="L9:M9"/>
    <mergeCell ref="F9:G9"/>
    <mergeCell ref="J7:K7"/>
    <mergeCell ref="L7:M7"/>
    <mergeCell ref="H9:I9"/>
    <mergeCell ref="P9:Q9"/>
    <mergeCell ref="J9:K9"/>
    <mergeCell ref="J11:K11"/>
    <mergeCell ref="J13:K13"/>
    <mergeCell ref="L11:M11"/>
    <mergeCell ref="T9:U9"/>
    <mergeCell ref="F7:G7"/>
    <mergeCell ref="F21:G21"/>
    <mergeCell ref="H7:I7"/>
    <mergeCell ref="H11:I11"/>
    <mergeCell ref="W13:W14"/>
    <mergeCell ref="W15:W16"/>
    <mergeCell ref="W17:W18"/>
    <mergeCell ref="W19:W20"/>
    <mergeCell ref="V11:V12"/>
    <mergeCell ref="V13:V14"/>
    <mergeCell ref="V15:V16"/>
    <mergeCell ref="V17:V18"/>
    <mergeCell ref="V19:V20"/>
    <mergeCell ref="R33:S33"/>
    <mergeCell ref="T33:U33"/>
    <mergeCell ref="V33:V34"/>
    <mergeCell ref="W33:W34"/>
    <mergeCell ref="F33:G33"/>
    <mergeCell ref="H33:I33"/>
    <mergeCell ref="J33:K33"/>
    <mergeCell ref="L33:M33"/>
    <mergeCell ref="N33:O33"/>
    <mergeCell ref="P33:Q33"/>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D7:D46"/>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39:W40"/>
    <mergeCell ref="F41:G41"/>
    <mergeCell ref="H41:I41"/>
  </mergeCells>
  <conditionalFormatting sqref="F9 H9 J9 L9 N9 P9 R9 T9">
    <cfRule type="colorScale" priority="321">
      <colorScale>
        <cfvo type="min"/>
        <cfvo type="max"/>
        <color rgb="FFFFEF9C"/>
        <color rgb="FFFF7128"/>
      </colorScale>
    </cfRule>
    <cfRule type="containsBlanks" dxfId="234" priority="322">
      <formula>LEN(TRIM(F9))=0</formula>
    </cfRule>
  </conditionalFormatting>
  <conditionalFormatting sqref="D7">
    <cfRule type="cellIs" dxfId="233" priority="113" operator="equal">
      <formula>"2006-2016"</formula>
    </cfRule>
  </conditionalFormatting>
  <conditionalFormatting sqref="F11 H11 J11 L11 N11 P11 R11 T11">
    <cfRule type="colorScale" priority="69">
      <colorScale>
        <cfvo type="min"/>
        <cfvo type="max"/>
        <color rgb="FFFFEF9C"/>
        <color rgb="FFFF7128"/>
      </colorScale>
    </cfRule>
    <cfRule type="containsBlanks" dxfId="232" priority="70">
      <formula>LEN(TRIM(F11))=0</formula>
    </cfRule>
  </conditionalFormatting>
  <conditionalFormatting sqref="F13 H13 J13 L13 N13 P13 R13 T13">
    <cfRule type="colorScale" priority="67">
      <colorScale>
        <cfvo type="min"/>
        <cfvo type="max"/>
        <color rgb="FFFFEF9C"/>
        <color rgb="FFFF7128"/>
      </colorScale>
    </cfRule>
    <cfRule type="containsBlanks" dxfId="231" priority="68">
      <formula>LEN(TRIM(F13))=0</formula>
    </cfRule>
  </conditionalFormatting>
  <conditionalFormatting sqref="F15 H15 J15 L15 N15 P15 R15 T15">
    <cfRule type="colorScale" priority="65">
      <colorScale>
        <cfvo type="min"/>
        <cfvo type="max"/>
        <color rgb="FFFFEF9C"/>
        <color rgb="FFFF7128"/>
      </colorScale>
    </cfRule>
    <cfRule type="containsBlanks" dxfId="230" priority="66">
      <formula>LEN(TRIM(F15))=0</formula>
    </cfRule>
  </conditionalFormatting>
  <conditionalFormatting sqref="F17 H17 J17 L17 N17 P17 R17 T17">
    <cfRule type="colorScale" priority="63">
      <colorScale>
        <cfvo type="min"/>
        <cfvo type="max"/>
        <color rgb="FFFFEF9C"/>
        <color rgb="FFFF7128"/>
      </colorScale>
    </cfRule>
    <cfRule type="containsBlanks" dxfId="229" priority="64">
      <formula>LEN(TRIM(F17))=0</formula>
    </cfRule>
  </conditionalFormatting>
  <conditionalFormatting sqref="F19 H19 J19 L19 N19 P19 R19 T19">
    <cfRule type="colorScale" priority="61">
      <colorScale>
        <cfvo type="min"/>
        <cfvo type="max"/>
        <color rgb="FFFFEF9C"/>
        <color rgb="FFFF7128"/>
      </colorScale>
    </cfRule>
    <cfRule type="containsBlanks" dxfId="228" priority="62">
      <formula>LEN(TRIM(F19))=0</formula>
    </cfRule>
  </conditionalFormatting>
  <conditionalFormatting sqref="H21 F21 J21 L21 N21 P21 R21 T21">
    <cfRule type="colorScale" priority="59">
      <colorScale>
        <cfvo type="min"/>
        <cfvo type="max"/>
        <color rgb="FFFFEF9C"/>
        <color rgb="FFFF7128"/>
      </colorScale>
    </cfRule>
    <cfRule type="containsBlanks" dxfId="227" priority="60">
      <formula>LEN(TRIM(F21))=0</formula>
    </cfRule>
  </conditionalFormatting>
  <conditionalFormatting sqref="H23 F23 J23 L23 N23 P23 R23 T23">
    <cfRule type="colorScale" priority="57">
      <colorScale>
        <cfvo type="min"/>
        <cfvo type="max"/>
        <color rgb="FFFFEF9C"/>
        <color rgb="FFFF7128"/>
      </colorScale>
    </cfRule>
    <cfRule type="containsBlanks" dxfId="226" priority="58">
      <formula>LEN(TRIM(F23))=0</formula>
    </cfRule>
  </conditionalFormatting>
  <conditionalFormatting sqref="H25 F25 J25 L25 N25 P25 R25 T25">
    <cfRule type="colorScale" priority="55">
      <colorScale>
        <cfvo type="min"/>
        <cfvo type="max"/>
        <color rgb="FFFFEF9C"/>
        <color rgb="FFFF7128"/>
      </colorScale>
    </cfRule>
    <cfRule type="containsBlanks" dxfId="225" priority="56">
      <formula>LEN(TRIM(F25))=0</formula>
    </cfRule>
  </conditionalFormatting>
  <conditionalFormatting sqref="H27 F27 J27 L27 N27 P27 R27 T27">
    <cfRule type="colorScale" priority="53">
      <colorScale>
        <cfvo type="min"/>
        <cfvo type="max"/>
        <color rgb="FFFFEF9C"/>
        <color rgb="FFFF7128"/>
      </colorScale>
    </cfRule>
    <cfRule type="containsBlanks" dxfId="224" priority="54">
      <formula>LEN(TRIM(F27))=0</formula>
    </cfRule>
  </conditionalFormatting>
  <conditionalFormatting sqref="H29 F29 J29 L29 N29 P29 R29 T29">
    <cfRule type="colorScale" priority="51">
      <colorScale>
        <cfvo type="min"/>
        <cfvo type="max"/>
        <color rgb="FFFFEF9C"/>
        <color rgb="FFFF7128"/>
      </colorScale>
    </cfRule>
    <cfRule type="containsBlanks" dxfId="223" priority="52">
      <formula>LEN(TRIM(F29))=0</formula>
    </cfRule>
  </conditionalFormatting>
  <conditionalFormatting sqref="F31 H31 J31 L31 N31 P31 R31 T31">
    <cfRule type="colorScale" priority="49">
      <colorScale>
        <cfvo type="min"/>
        <cfvo type="max"/>
        <color rgb="FFFFEF9C"/>
        <color rgb="FFFF7128"/>
      </colorScale>
    </cfRule>
    <cfRule type="containsBlanks" dxfId="222" priority="50">
      <formula>LEN(TRIM(F31))=0</formula>
    </cfRule>
  </conditionalFormatting>
  <conditionalFormatting sqref="F7 H7 J7 L7 N7 P7 R7 T7">
    <cfRule type="colorScale" priority="15">
      <colorScale>
        <cfvo type="min"/>
        <cfvo type="max"/>
        <color rgb="FFFFEF9C"/>
        <color rgb="FFFF7128"/>
      </colorScale>
    </cfRule>
    <cfRule type="containsBlanks" dxfId="221" priority="16">
      <formula>LEN(TRIM(F7))=0</formula>
    </cfRule>
  </conditionalFormatting>
  <conditionalFormatting sqref="H33 F33 J33 L33 N33 P33 R33 T33">
    <cfRule type="colorScale" priority="13">
      <colorScale>
        <cfvo type="min"/>
        <cfvo type="max"/>
        <color rgb="FFFFEF9C"/>
        <color rgb="FFFF7128"/>
      </colorScale>
    </cfRule>
    <cfRule type="containsBlanks" dxfId="220" priority="14">
      <formula>LEN(TRIM(F33))=0</formula>
    </cfRule>
  </conditionalFormatting>
  <conditionalFormatting sqref="F35 H35 J35 L35 N35 P35 R35 T35">
    <cfRule type="colorScale" priority="11">
      <colorScale>
        <cfvo type="min"/>
        <cfvo type="max"/>
        <color rgb="FFFFEF9C"/>
        <color rgb="FFFF7128"/>
      </colorScale>
    </cfRule>
    <cfRule type="containsBlanks" dxfId="219" priority="12">
      <formula>LEN(TRIM(F35))=0</formula>
    </cfRule>
  </conditionalFormatting>
  <conditionalFormatting sqref="F37 H37 J37 L37 N37 P37 R37 T37">
    <cfRule type="colorScale" priority="9">
      <colorScale>
        <cfvo type="min"/>
        <cfvo type="max"/>
        <color rgb="FFFFEF9C"/>
        <color rgb="FFFF7128"/>
      </colorScale>
    </cfRule>
    <cfRule type="containsBlanks" dxfId="218" priority="10">
      <formula>LEN(TRIM(F37))=0</formula>
    </cfRule>
  </conditionalFormatting>
  <conditionalFormatting sqref="F39 H39 J39 L39 N39 P39 R39 T39">
    <cfRule type="colorScale" priority="7">
      <colorScale>
        <cfvo type="min"/>
        <cfvo type="max"/>
        <color rgb="FFFFEF9C"/>
        <color rgb="FFFF7128"/>
      </colorScale>
    </cfRule>
    <cfRule type="containsBlanks" dxfId="217" priority="8">
      <formula>LEN(TRIM(F39))=0</formula>
    </cfRule>
  </conditionalFormatting>
  <conditionalFormatting sqref="H41 F41 J41 L41 N41 P41 R41 T41">
    <cfRule type="colorScale" priority="5">
      <colorScale>
        <cfvo type="min"/>
        <cfvo type="max"/>
        <color rgb="FFFFEF9C"/>
        <color rgb="FFFF7128"/>
      </colorScale>
    </cfRule>
    <cfRule type="containsBlanks" dxfId="216" priority="6">
      <formula>LEN(TRIM(F41))=0</formula>
    </cfRule>
  </conditionalFormatting>
  <conditionalFormatting sqref="H43 F43 J43 L43 N43 P43 R43 T43">
    <cfRule type="colorScale" priority="3">
      <colorScale>
        <cfvo type="min"/>
        <cfvo type="max"/>
        <color rgb="FFFFEF9C"/>
        <color rgb="FFFF7128"/>
      </colorScale>
    </cfRule>
    <cfRule type="containsBlanks" dxfId="215" priority="4">
      <formula>LEN(TRIM(F43))=0</formula>
    </cfRule>
  </conditionalFormatting>
  <conditionalFormatting sqref="H45 F45 J45 L45 N45 P45 R45 T45">
    <cfRule type="colorScale" priority="1">
      <colorScale>
        <cfvo type="min"/>
        <cfvo type="max"/>
        <color rgb="FFFFEF9C"/>
        <color rgb="FFFF7128"/>
      </colorScale>
    </cfRule>
    <cfRule type="containsBlanks" dxfId="214" priority="2">
      <formula>LEN(TRIM(F45))=0</formula>
    </cfRule>
  </conditionalFormatting>
  <hyperlinks>
    <hyperlink ref="B10" location="Contents!A1" display="Back to Contents page" xr:uid="{00000000-0004-0000-0900-000000000000}"/>
  </hyperlinks>
  <pageMargins left="0.70866141732283472" right="0.70866141732283472" top="0.74803149606299213" bottom="0.74803149606299213" header="0.31496062992125984" footer="0.31496062992125984"/>
  <pageSetup paperSize="9" scale="49" orientation="portrait" r:id="rId3"/>
  <colBreaks count="1" manualBreakCount="1">
    <brk id="24" max="1048575" man="1"/>
  </colBreaks>
  <ignoredErrors>
    <ignoredError sqref="F10:Y20 F32:IV32 F31:G31 I31:Z31 G9:Y9 F8:U8 X35:IV65 F29:Z30 F21:R21 T21:Z21 AB10:IV20 AB9:IV9 F22:Z28 AB22:IV28 AB21:IV21 AB31:IV31 AB29:IV30 F33:W46"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7889" r:id="rId6" name="List Box 1">
              <controlPr defaultSize="0" autoLine="0" autoPict="0">
                <anchor moveWithCells="1">
                  <from>
                    <xdr:col>1</xdr:col>
                    <xdr:colOff>0</xdr:colOff>
                    <xdr:row>5</xdr:row>
                    <xdr:rowOff>9525</xdr:rowOff>
                  </from>
                  <to>
                    <xdr:col>1</xdr:col>
                    <xdr:colOff>1495425</xdr:colOff>
                    <xdr:row>5</xdr:row>
                    <xdr:rowOff>1514475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009E49"/>
  </sheetPr>
  <dimension ref="A1:AR77"/>
  <sheetViews>
    <sheetView showGridLines="0" zoomScaleNormal="100" zoomScaleSheetLayoutView="100" workbookViewId="0">
      <pane ySplit="6" topLeftCell="A7" activePane="bottomLeft" state="frozen"/>
      <selection activeCell="J13" sqref="J13"/>
      <selection pane="bottomLeft" activeCell="D2" sqref="D2:W4"/>
    </sheetView>
  </sheetViews>
  <sheetFormatPr defaultRowHeight="15" x14ac:dyDescent="0.25"/>
  <cols>
    <col min="1" max="1" width="1.7109375" style="99" customWidth="1"/>
    <col min="2" max="2" width="22.5703125" style="99" customWidth="1"/>
    <col min="3" max="3" width="1.7109375" style="99" customWidth="1"/>
    <col min="4" max="4" width="11.85546875" style="20" customWidth="1"/>
    <col min="5" max="5" width="25.140625" style="99" customWidth="1"/>
    <col min="6" max="21" width="5" style="99" customWidth="1"/>
    <col min="22" max="22" width="0" style="28" hidden="1" customWidth="1"/>
    <col min="23" max="23" width="11.28515625" style="28" bestFit="1" customWidth="1"/>
    <col min="24" max="24" width="12.85546875" style="152" customWidth="1"/>
    <col min="25" max="41" width="0.140625" style="152" customWidth="1"/>
    <col min="42" max="42" width="12.85546875" style="152" customWidth="1"/>
    <col min="43" max="16384" width="9.140625" style="99"/>
  </cols>
  <sheetData>
    <row r="1" spans="2:42" ht="15.75" thickBot="1" x14ac:dyDescent="0.3">
      <c r="Y1" s="379" t="s">
        <v>393</v>
      </c>
      <c r="Z1" s="379"/>
      <c r="AA1" s="379"/>
      <c r="AB1" s="379"/>
      <c r="AC1" s="379"/>
      <c r="AD1" s="379"/>
      <c r="AE1" s="379"/>
      <c r="AF1" s="379"/>
      <c r="AH1" s="379" t="s">
        <v>394</v>
      </c>
      <c r="AI1" s="379"/>
      <c r="AJ1" s="379"/>
      <c r="AK1" s="379"/>
      <c r="AL1" s="379"/>
      <c r="AM1" s="379"/>
      <c r="AN1" s="379"/>
      <c r="AO1" s="379"/>
    </row>
    <row r="2" spans="2:42" ht="15.75" customHeight="1" x14ac:dyDescent="0.25">
      <c r="B2" s="297" t="s">
        <v>420</v>
      </c>
      <c r="D2" s="269" t="s">
        <v>421</v>
      </c>
      <c r="E2" s="270"/>
      <c r="F2" s="270"/>
      <c r="G2" s="270"/>
      <c r="H2" s="270"/>
      <c r="I2" s="270"/>
      <c r="J2" s="270"/>
      <c r="K2" s="270"/>
      <c r="L2" s="270"/>
      <c r="M2" s="270"/>
      <c r="N2" s="270"/>
      <c r="O2" s="270"/>
      <c r="P2" s="270"/>
      <c r="Q2" s="270"/>
      <c r="R2" s="270"/>
      <c r="S2" s="270"/>
      <c r="T2" s="270"/>
      <c r="U2" s="270"/>
      <c r="V2" s="270"/>
      <c r="W2" s="271"/>
      <c r="Y2" s="376" t="s">
        <v>344</v>
      </c>
      <c r="Z2" s="376" t="s">
        <v>19</v>
      </c>
      <c r="AA2" s="376" t="s">
        <v>3</v>
      </c>
      <c r="AB2" s="376" t="s">
        <v>395</v>
      </c>
      <c r="AC2" s="376" t="s">
        <v>396</v>
      </c>
      <c r="AD2" s="376" t="s">
        <v>9</v>
      </c>
      <c r="AE2" s="376" t="s">
        <v>397</v>
      </c>
      <c r="AF2" s="376" t="s">
        <v>0</v>
      </c>
      <c r="AG2" s="153"/>
      <c r="AH2" s="376" t="s">
        <v>344</v>
      </c>
      <c r="AI2" s="376" t="s">
        <v>19</v>
      </c>
      <c r="AJ2" s="376" t="s">
        <v>3</v>
      </c>
      <c r="AK2" s="376" t="s">
        <v>395</v>
      </c>
      <c r="AL2" s="376" t="s">
        <v>396</v>
      </c>
      <c r="AM2" s="376" t="s">
        <v>9</v>
      </c>
      <c r="AN2" s="376" t="s">
        <v>397</v>
      </c>
      <c r="AO2" s="376" t="s">
        <v>0</v>
      </c>
    </row>
    <row r="3" spans="2:42" ht="15.75" customHeight="1" x14ac:dyDescent="0.25">
      <c r="B3" s="298"/>
      <c r="D3" s="272"/>
      <c r="E3" s="273"/>
      <c r="F3" s="273"/>
      <c r="G3" s="273"/>
      <c r="H3" s="273"/>
      <c r="I3" s="273"/>
      <c r="J3" s="273"/>
      <c r="K3" s="273"/>
      <c r="L3" s="273"/>
      <c r="M3" s="273"/>
      <c r="N3" s="273"/>
      <c r="O3" s="273"/>
      <c r="P3" s="273"/>
      <c r="Q3" s="273"/>
      <c r="R3" s="273"/>
      <c r="S3" s="273"/>
      <c r="T3" s="273"/>
      <c r="U3" s="273"/>
      <c r="V3" s="273"/>
      <c r="W3" s="274"/>
      <c r="Y3" s="376"/>
      <c r="Z3" s="376"/>
      <c r="AA3" s="376"/>
      <c r="AB3" s="376"/>
      <c r="AC3" s="376"/>
      <c r="AD3" s="376"/>
      <c r="AE3" s="376"/>
      <c r="AF3" s="376"/>
      <c r="AH3" s="376"/>
      <c r="AI3" s="376"/>
      <c r="AJ3" s="376"/>
      <c r="AK3" s="376"/>
      <c r="AL3" s="376"/>
      <c r="AM3" s="376"/>
      <c r="AN3" s="376"/>
      <c r="AO3" s="376"/>
    </row>
    <row r="4" spans="2:42" ht="15.75" customHeight="1" thickBot="1" x14ac:dyDescent="0.3">
      <c r="B4" s="299"/>
      <c r="D4" s="275"/>
      <c r="E4" s="276"/>
      <c r="F4" s="276"/>
      <c r="G4" s="276"/>
      <c r="H4" s="276"/>
      <c r="I4" s="276"/>
      <c r="J4" s="276"/>
      <c r="K4" s="276"/>
      <c r="L4" s="276"/>
      <c r="M4" s="276"/>
      <c r="N4" s="276"/>
      <c r="O4" s="276"/>
      <c r="P4" s="276"/>
      <c r="Q4" s="276"/>
      <c r="R4" s="276"/>
      <c r="S4" s="276"/>
      <c r="T4" s="276"/>
      <c r="U4" s="276"/>
      <c r="V4" s="276"/>
      <c r="W4" s="277"/>
      <c r="Y4" s="376"/>
      <c r="Z4" s="376"/>
      <c r="AA4" s="376"/>
      <c r="AB4" s="376"/>
      <c r="AC4" s="376"/>
      <c r="AD4" s="376"/>
      <c r="AE4" s="376"/>
      <c r="AF4" s="376"/>
      <c r="AG4" s="153"/>
      <c r="AH4" s="376"/>
      <c r="AI4" s="376"/>
      <c r="AJ4" s="376"/>
      <c r="AK4" s="376"/>
      <c r="AL4" s="376"/>
      <c r="AM4" s="376"/>
      <c r="AN4" s="376"/>
      <c r="AO4" s="376"/>
    </row>
    <row r="5" spans="2:42" ht="15.75" thickBot="1" x14ac:dyDescent="0.3">
      <c r="Y5" s="376"/>
      <c r="Z5" s="376"/>
      <c r="AA5" s="376"/>
      <c r="AB5" s="376"/>
      <c r="AC5" s="376"/>
      <c r="AD5" s="376"/>
      <c r="AE5" s="376"/>
      <c r="AF5" s="376"/>
      <c r="AG5" s="153"/>
      <c r="AH5" s="376"/>
      <c r="AI5" s="376"/>
      <c r="AJ5" s="376"/>
      <c r="AK5" s="376"/>
      <c r="AL5" s="376"/>
      <c r="AM5" s="376"/>
      <c r="AN5" s="376"/>
      <c r="AO5" s="376"/>
    </row>
    <row r="6" spans="2:42" s="39" customFormat="1" ht="65.25" customHeight="1" thickBot="1" x14ac:dyDescent="0.25">
      <c r="D6" s="300" t="str">
        <f>'Hide Selection'!$K$18</f>
        <v>All Malignant Neoplasms (excl. NMSC)</v>
      </c>
      <c r="E6" s="301"/>
      <c r="F6" s="279" t="s">
        <v>20</v>
      </c>
      <c r="G6" s="280"/>
      <c r="H6" s="280" t="s">
        <v>19</v>
      </c>
      <c r="I6" s="280"/>
      <c r="J6" s="280" t="s">
        <v>3</v>
      </c>
      <c r="K6" s="280"/>
      <c r="L6" s="280" t="s">
        <v>47</v>
      </c>
      <c r="M6" s="280"/>
      <c r="N6" s="280" t="s">
        <v>48</v>
      </c>
      <c r="O6" s="280"/>
      <c r="P6" s="280" t="s">
        <v>9</v>
      </c>
      <c r="Q6" s="280"/>
      <c r="R6" s="280" t="s">
        <v>25</v>
      </c>
      <c r="S6" s="280"/>
      <c r="T6" s="280" t="s">
        <v>0</v>
      </c>
      <c r="U6" s="377"/>
      <c r="V6" s="148" t="s">
        <v>21</v>
      </c>
      <c r="W6" s="154" t="s">
        <v>90</v>
      </c>
      <c r="X6" s="155"/>
      <c r="Y6" s="376"/>
      <c r="Z6" s="376"/>
      <c r="AA6" s="376"/>
      <c r="AB6" s="376"/>
      <c r="AC6" s="376"/>
      <c r="AD6" s="376"/>
      <c r="AE6" s="376"/>
      <c r="AF6" s="376"/>
      <c r="AG6" s="155"/>
      <c r="AH6" s="376"/>
      <c r="AI6" s="376"/>
      <c r="AJ6" s="376"/>
      <c r="AK6" s="376"/>
      <c r="AL6" s="376"/>
      <c r="AM6" s="376"/>
      <c r="AN6" s="376"/>
      <c r="AO6" s="376"/>
      <c r="AP6" s="155"/>
    </row>
    <row r="7" spans="2:42" ht="15.75" thickBot="1" x14ac:dyDescent="0.3"/>
    <row r="8" spans="2:42" s="29" customFormat="1" ht="15.75" customHeight="1" x14ac:dyDescent="0.25">
      <c r="D8" s="380" t="str">
        <f>'Hide Selection'!G24</f>
        <v>England</v>
      </c>
      <c r="E8" s="33">
        <v>2006</v>
      </c>
      <c r="F8" s="285">
        <f>IF(OR(ISERROR(VLOOKUP($D$8&amp;$D$6&amp;$E8,'CAL data'!$A:$AC,'CAL data'!B$3,FALSE)),ISBLANK(VLOOKUP($D$8&amp;$D$6&amp;$E8,'CAL data'!$A:$AC,'CAL data'!B$3,FALSE))),"",VLOOKUP($D$8&amp;$D$6&amp;$E8,'CAL data'!$A:$AC,'CAL data'!B$3,FALSE))</f>
        <v>4.3368251602800369E-2</v>
      </c>
      <c r="G8" s="285"/>
      <c r="H8" s="285">
        <f>IF(OR(ISERROR(VLOOKUP($D$8&amp;$D$6&amp;$E8,'CAL data'!$A:$AC,'CAL data'!C$3,FALSE)),ISBLANK(VLOOKUP($D$8&amp;$D$6&amp;$E8,'CAL data'!$A:$AC,'CAL data'!C$3,FALSE))),"",VLOOKUP($D$8&amp;$D$6&amp;$E8,'CAL data'!$A:$AC,'CAL data'!C$3,FALSE))</f>
        <v>0.24523144477162337</v>
      </c>
      <c r="I8" s="285"/>
      <c r="J8" s="285">
        <f>IF(OR(ISERROR(VLOOKUP($D$8&amp;$D$6&amp;$E8,'CAL data'!$A:$AC,'CAL data'!D$3,FALSE)),ISBLANK(VLOOKUP($D$8&amp;$D$6&amp;$E8,'CAL data'!$A:$AC,'CAL data'!D$3,FALSE))),"",VLOOKUP($D$8&amp;$D$6&amp;$E8,'CAL data'!$A:$AC,'CAL data'!D$3,FALSE))</f>
        <v>0.27705634605346519</v>
      </c>
      <c r="K8" s="285"/>
      <c r="L8" s="285">
        <f>IF(OR(ISERROR(VLOOKUP($D$8&amp;$D$6&amp;$E8,'CAL data'!$A:$AC,'CAL data'!E$3,FALSE)),ISBLANK(VLOOKUP($D$8&amp;$D$6&amp;$E8,'CAL data'!$A:$AC,'CAL data'!E$3,FALSE))),"",VLOOKUP($D$8&amp;$D$6&amp;$E8,'CAL data'!$A:$AC,'CAL data'!E$3,FALSE))</f>
        <v>0.10099734228006073</v>
      </c>
      <c r="M8" s="285"/>
      <c r="N8" s="285">
        <f>IF(OR(ISERROR(VLOOKUP($D$8&amp;$D$6&amp;$E8,'CAL data'!$A:$AC,'CAL data'!F$3,FALSE)),ISBLANK(VLOOKUP($D$8&amp;$D$6&amp;$E8,'CAL data'!$A:$AC,'CAL data'!F$3,FALSE))),"",VLOOKUP($D$8&amp;$D$6&amp;$E8,'CAL data'!$A:$AC,'CAL data'!F$3,FALSE))</f>
        <v>3.5482752712508017E-2</v>
      </c>
      <c r="O8" s="285"/>
      <c r="P8" s="285">
        <f>IF(OR(ISERROR(VLOOKUP($D$8&amp;$D$6&amp;$E8,'CAL data'!$A:$AC,'CAL data'!G$3,FALSE)),ISBLANK(VLOOKUP($D$8&amp;$D$6&amp;$E8,'CAL data'!$A:$AC,'CAL data'!G$3,FALSE))),"",VLOOKUP($D$8&amp;$D$6&amp;$E8,'CAL data'!$A:$AC,'CAL data'!G$3,FALSE))</f>
        <v>0.24122693421844307</v>
      </c>
      <c r="Q8" s="285"/>
      <c r="R8" s="285">
        <f>IF(OR(ISERROR(VLOOKUP($D$8&amp;$D$6&amp;$E8,'CAL data'!$A:$AC,'CAL data'!H$3,FALSE)),ISBLANK(VLOOKUP($D$8&amp;$D$6&amp;$E8,'CAL data'!$A:$AC,'CAL data'!H$3,FALSE))),"",VLOOKUP($D$8&amp;$D$6&amp;$E8,'CAL data'!$A:$AC,'CAL data'!H$3,FALSE))</f>
        <v>3.7375431829682788E-3</v>
      </c>
      <c r="S8" s="285"/>
      <c r="T8" s="285">
        <f>IF(OR(ISERROR(VLOOKUP($D$8&amp;$D$6&amp;$E8,'CAL data'!$A:$AC,'CAL data'!I$3,FALSE)),ISBLANK(VLOOKUP($D$8&amp;$D$6&amp;$E8,'CAL data'!$A:$AC,'CAL data'!I$3,FALSE))),"",VLOOKUP($D$8&amp;$D$6&amp;$E8,'CAL data'!$A:$AC,'CAL data'!I$3,FALSE))</f>
        <v>5.2899385178130989E-2</v>
      </c>
      <c r="U8" s="285"/>
      <c r="V8" s="378">
        <f>SUM(F8,H8,J8,L8,N8,P8,R8,T8)</f>
        <v>1</v>
      </c>
      <c r="W8" s="366">
        <f>IF(ISERROR(VLOOKUP($D$8&amp;$D$6&amp;$E8,'CAL data'!$A:$AC,'CAL data'!K$3,FALSE)),0,VLOOKUP($D$8&amp;$D$6&amp;$E8,'CAL data'!$A:$AC,'CAL data'!K$3,FALSE))</f>
        <v>250967</v>
      </c>
      <c r="X8" s="156"/>
      <c r="Y8" s="152"/>
      <c r="Z8" s="152"/>
      <c r="AA8" s="152"/>
      <c r="AB8" s="152"/>
      <c r="AC8" s="152"/>
      <c r="AD8" s="152"/>
      <c r="AE8" s="152"/>
      <c r="AF8" s="152"/>
      <c r="AG8" s="152"/>
      <c r="AH8" s="152"/>
      <c r="AI8" s="152"/>
      <c r="AJ8" s="152"/>
      <c r="AK8" s="152"/>
      <c r="AL8" s="152"/>
      <c r="AM8" s="152"/>
      <c r="AN8" s="152"/>
      <c r="AO8" s="152"/>
      <c r="AP8" s="156"/>
    </row>
    <row r="9" spans="2:42" x14ac:dyDescent="0.25">
      <c r="D9" s="381"/>
      <c r="E9" s="22" t="s">
        <v>27</v>
      </c>
      <c r="F9" s="15">
        <f>IF(F8="","",VLOOKUP($D$8&amp;$D$6&amp;$E8,'CAL data'!$A:$AC,'CAL data'!M$3,FALSE))</f>
        <v>4.2999999999999997E-2</v>
      </c>
      <c r="G9" s="15">
        <f>IF(F8="","",VLOOKUP($D$8&amp;$D$6&amp;$E8,'CAL data'!$A:$AC,'CAL data'!N$3,FALSE))</f>
        <v>4.3999999999999997E-2</v>
      </c>
      <c r="H9" s="15">
        <f>IF(H8="","",VLOOKUP($D$8&amp;$D$6&amp;$E8,'CAL data'!$A:$AC,'CAL data'!O$3,FALSE))</f>
        <v>0.24399999999999999</v>
      </c>
      <c r="I9" s="15">
        <f>IF(H8="","",VLOOKUP($D$8&amp;$D$6&amp;$E8,'CAL data'!$A:$AC,'CAL data'!P$3,FALSE))</f>
        <v>0.247</v>
      </c>
      <c r="J9" s="15">
        <f>IF(J8="","",VLOOKUP($D$8&amp;$D$6&amp;$E8,'CAL data'!$A:$AC,'CAL data'!Q$3,FALSE))</f>
        <v>0.27500000000000002</v>
      </c>
      <c r="K9" s="15">
        <f>IF(J8="","",VLOOKUP($D$8&amp;$D$6&amp;$E8,'CAL data'!$A:$AC,'CAL data'!R$3,FALSE))</f>
        <v>0.27900000000000003</v>
      </c>
      <c r="L9" s="15">
        <f>IF(L8="","",VLOOKUP($D$8&amp;$D$6&amp;$E8,'CAL data'!$A:$AC,'CAL data'!S$3,FALSE))</f>
        <v>0.1</v>
      </c>
      <c r="M9" s="15">
        <f>IF(L8="","",VLOOKUP($D$8&amp;$D$6&amp;$E8,'CAL data'!$A:$AC,'CAL data'!T$3,FALSE))</f>
        <v>0.10199999999999999</v>
      </c>
      <c r="N9" s="15">
        <f>IF(N8="","",VLOOKUP($D$8&amp;$D$6&amp;$E8,'CAL data'!$A:$AC,'CAL data'!U$3,FALSE))</f>
        <v>3.5000000000000003E-2</v>
      </c>
      <c r="O9" s="15">
        <f>IF(N8="","",VLOOKUP($D$8&amp;$D$6&amp;$E8,'CAL data'!$A:$AC,'CAL data'!V$3,FALSE))</f>
        <v>3.5999999999999997E-2</v>
      </c>
      <c r="P9" s="15">
        <f>IF(P8="","",VLOOKUP($D$8&amp;$D$6&amp;$E8,'CAL data'!$A:$AC,'CAL data'!W$3,FALSE))</f>
        <v>0.24</v>
      </c>
      <c r="Q9" s="15">
        <f>IF(P8="","",VLOOKUP($D$8&amp;$D$6&amp;$E8,'CAL data'!$A:$AC,'CAL data'!X$3,FALSE))</f>
        <v>0.24299999999999999</v>
      </c>
      <c r="R9" s="15">
        <f>IF(R8="","",VLOOKUP($D$8&amp;$D$6&amp;$E8,'CAL data'!$A:$AC,'CAL data'!Y$3,FALSE))</f>
        <v>4.0000000000000001E-3</v>
      </c>
      <c r="S9" s="15">
        <f>IF(R8="","",VLOOKUP($D$8&amp;$D$6&amp;$E8,'CAL data'!$A:$AC,'CAL data'!Z$3,FALSE))</f>
        <v>4.0000000000000001E-3</v>
      </c>
      <c r="T9" s="15">
        <f>IF(T8="","",VLOOKUP($D$8&amp;$D$6&amp;$E8,'CAL data'!$A:$AC,'CAL data'!AA$3,FALSE))</f>
        <v>5.1999999999999998E-2</v>
      </c>
      <c r="U9" s="15">
        <f>IF(T8="","",VLOOKUP($D$8&amp;$D$6&amp;$E8,'CAL data'!$A:$AC,'CAL data'!AB$3,FALSE))</f>
        <v>5.3999999999999999E-2</v>
      </c>
      <c r="V9" s="373"/>
      <c r="W9" s="363"/>
      <c r="Y9" s="157">
        <f>F8-F9</f>
        <v>3.6825160280037211E-4</v>
      </c>
      <c r="Z9" s="157">
        <f>H8-H9</f>
        <v>1.2314447716233745E-3</v>
      </c>
      <c r="AA9" s="157">
        <f>J8-J9</f>
        <v>2.0563460534651634E-3</v>
      </c>
      <c r="AB9" s="157">
        <f>L8-L9</f>
        <v>9.973422800607229E-4</v>
      </c>
      <c r="AC9" s="157">
        <f>N8-N9</f>
        <v>4.8275271250801388E-4</v>
      </c>
      <c r="AD9" s="157">
        <f>P8-P9</f>
        <v>1.226934218443082E-3</v>
      </c>
      <c r="AE9" s="157">
        <f>R8-R9</f>
        <v>-2.6245681703172125E-4</v>
      </c>
      <c r="AF9" s="157">
        <f>T8-T9</f>
        <v>8.9938517813099167E-4</v>
      </c>
      <c r="AH9" s="157">
        <f>G9-F8</f>
        <v>6.3174839719962878E-4</v>
      </c>
      <c r="AI9" s="157">
        <f>I9-H8</f>
        <v>1.7685552283766282E-3</v>
      </c>
      <c r="AJ9" s="157">
        <f>K9-J8</f>
        <v>1.9436539465348401E-3</v>
      </c>
      <c r="AK9" s="157">
        <f>M9-L8</f>
        <v>1.002657719939265E-3</v>
      </c>
      <c r="AL9" s="157">
        <f>O9-N8</f>
        <v>5.1724728749198007E-4</v>
      </c>
      <c r="AM9" s="157">
        <f>Q9-P8</f>
        <v>1.7730657815569206E-3</v>
      </c>
      <c r="AN9" s="157">
        <f>S9-R8</f>
        <v>2.6245681703172125E-4</v>
      </c>
      <c r="AO9" s="157">
        <f>U9-T8</f>
        <v>1.1006148218690101E-3</v>
      </c>
    </row>
    <row r="10" spans="2:42" s="29" customFormat="1" ht="15.75" x14ac:dyDescent="0.25">
      <c r="D10" s="381"/>
      <c r="E10" s="197">
        <v>2007</v>
      </c>
      <c r="F10" s="262">
        <f>IF(OR(ISERROR(VLOOKUP($D$8&amp;$D$6&amp;$E10,'CAL data'!$A:$AC,'CAL data'!B$3,FALSE)),ISBLANK(VLOOKUP($D$8&amp;$D$6&amp;$E10,'CAL data'!$A:$AC,'CAL data'!B$3,FALSE))),"",VLOOKUP($D$8&amp;$D$6&amp;$E10,'CAL data'!$A:$AC,'CAL data'!B$3,FALSE))</f>
        <v>4.7121987370014426E-2</v>
      </c>
      <c r="G10" s="262"/>
      <c r="H10" s="262">
        <f>IF(OR(ISERROR(VLOOKUP($D$8&amp;$D$6&amp;$E10,'CAL data'!$A:$AC,'CAL data'!C$3,FALSE)),ISBLANK(VLOOKUP($D$8&amp;$D$6&amp;$E10,'CAL data'!$A:$AC,'CAL data'!C$3,FALSE))),"",VLOOKUP($D$8&amp;$D$6&amp;$E10,'CAL data'!$A:$AC,'CAL data'!C$3,FALSE))</f>
        <v>0.26492616740643798</v>
      </c>
      <c r="I10" s="262"/>
      <c r="J10" s="262">
        <f>IF(OR(ISERROR(VLOOKUP($D$8&amp;$D$6&amp;$E10,'CAL data'!$A:$AC,'CAL data'!D$3,FALSE)),ISBLANK(VLOOKUP($D$8&amp;$D$6&amp;$E10,'CAL data'!$A:$AC,'CAL data'!D$3,FALSE))),"",VLOOKUP($D$8&amp;$D$6&amp;$E10,'CAL data'!$A:$AC,'CAL data'!D$3,FALSE))</f>
        <v>0.26717701689516798</v>
      </c>
      <c r="K10" s="262"/>
      <c r="L10" s="262">
        <f>IF(OR(ISERROR(VLOOKUP($D$8&amp;$D$6&amp;$E10,'CAL data'!$A:$AC,'CAL data'!E$3,FALSE)),ISBLANK(VLOOKUP($D$8&amp;$D$6&amp;$E10,'CAL data'!$A:$AC,'CAL data'!E$3,FALSE))),"",VLOOKUP($D$8&amp;$D$6&amp;$E10,'CAL data'!$A:$AC,'CAL data'!E$3,FALSE))</f>
        <v>0.10177702793260854</v>
      </c>
      <c r="M10" s="262"/>
      <c r="N10" s="262">
        <f>IF(OR(ISERROR(VLOOKUP($D$8&amp;$D$6&amp;$E10,'CAL data'!$A:$AC,'CAL data'!F$3,FALSE)),ISBLANK(VLOOKUP($D$8&amp;$D$6&amp;$E10,'CAL data'!$A:$AC,'CAL data'!F$3,FALSE))),"",VLOOKUP($D$8&amp;$D$6&amp;$E10,'CAL data'!$A:$AC,'CAL data'!F$3,FALSE))</f>
        <v>3.2189907048982586E-2</v>
      </c>
      <c r="O10" s="262"/>
      <c r="P10" s="262">
        <f>IF(OR(ISERROR(VLOOKUP($D$8&amp;$D$6&amp;$E10,'CAL data'!$A:$AC,'CAL data'!G$3,FALSE)),ISBLANK(VLOOKUP($D$8&amp;$D$6&amp;$E10,'CAL data'!$A:$AC,'CAL data'!G$3,FALSE))),"",VLOOKUP($D$8&amp;$D$6&amp;$E10,'CAL data'!$A:$AC,'CAL data'!G$3,FALSE))</f>
        <v>0.23056819167303946</v>
      </c>
      <c r="Q10" s="262"/>
      <c r="R10" s="262">
        <f>IF(OR(ISERROR(VLOOKUP($D$8&amp;$D$6&amp;$E10,'CAL data'!$A:$AC,'CAL data'!H$3,FALSE)),ISBLANK(VLOOKUP($D$8&amp;$D$6&amp;$E10,'CAL data'!$A:$AC,'CAL data'!H$3,FALSE))),"",VLOOKUP($D$8&amp;$D$6&amp;$E10,'CAL data'!$A:$AC,'CAL data'!H$3,FALSE))</f>
        <v>4.4465117745839276E-3</v>
      </c>
      <c r="S10" s="262"/>
      <c r="T10" s="262">
        <f>IF(OR(ISERROR(VLOOKUP($D$8&amp;$D$6&amp;$E10,'CAL data'!$A:$AC,'CAL data'!I$3,FALSE)),ISBLANK(VLOOKUP($D$8&amp;$D$6&amp;$E10,'CAL data'!$A:$AC,'CAL data'!I$3,FALSE))),"",VLOOKUP($D$8&amp;$D$6&amp;$E10,'CAL data'!$A:$AC,'CAL data'!I$3,FALSE))</f>
        <v>5.17931898991651E-2</v>
      </c>
      <c r="U10" s="262"/>
      <c r="V10" s="293">
        <f>SUM(F10,H10,J10,L10,N10,P10,R10,T10)</f>
        <v>1</v>
      </c>
      <c r="W10" s="362">
        <f>IF(ISERROR(VLOOKUP($D$8&amp;$D$6&amp;$E10,'CAL data'!$A:$AC,'CAL data'!K$3,FALSE)),0,VLOOKUP($D$8&amp;$D$6&amp;$E10,'CAL data'!$A:$AC,'CAL data'!K$3,FALSE))</f>
        <v>253682</v>
      </c>
      <c r="X10" s="156"/>
      <c r="Y10" s="152"/>
      <c r="Z10" s="152"/>
      <c r="AA10" s="152"/>
      <c r="AB10" s="152"/>
      <c r="AC10" s="152"/>
      <c r="AD10" s="152"/>
      <c r="AE10" s="152"/>
      <c r="AF10" s="152"/>
      <c r="AG10" s="152"/>
      <c r="AH10" s="152"/>
      <c r="AI10" s="152"/>
      <c r="AJ10" s="152"/>
      <c r="AK10" s="152"/>
      <c r="AL10" s="152"/>
      <c r="AM10" s="152"/>
      <c r="AN10" s="152"/>
      <c r="AO10" s="152"/>
      <c r="AP10" s="156"/>
    </row>
    <row r="11" spans="2:42" x14ac:dyDescent="0.25">
      <c r="D11" s="381"/>
      <c r="E11" s="22" t="s">
        <v>27</v>
      </c>
      <c r="F11" s="15">
        <f>IF(F10="","",VLOOKUP($D$8&amp;$D$6&amp;$E10,'CAL data'!$A:$AC,'CAL data'!M$3,FALSE))</f>
        <v>4.5999999999999999E-2</v>
      </c>
      <c r="G11" s="15">
        <f>IF(F10="","",VLOOKUP($D$8&amp;$D$6&amp;$E10,'CAL data'!$A:$AC,'CAL data'!N$3,FALSE))</f>
        <v>4.8000000000000001E-2</v>
      </c>
      <c r="H11" s="15">
        <f>IF(H10="","",VLOOKUP($D$8&amp;$D$6&amp;$E10,'CAL data'!$A:$AC,'CAL data'!O$3,FALSE))</f>
        <v>0.26300000000000001</v>
      </c>
      <c r="I11" s="15">
        <f>IF(H10="","",VLOOKUP($D$8&amp;$D$6&amp;$E10,'CAL data'!$A:$AC,'CAL data'!P$3,FALSE))</f>
        <v>0.26700000000000002</v>
      </c>
      <c r="J11" s="15">
        <f>IF(J10="","",VLOOKUP($D$8&amp;$D$6&amp;$E10,'CAL data'!$A:$AC,'CAL data'!Q$3,FALSE))</f>
        <v>0.26500000000000001</v>
      </c>
      <c r="K11" s="15">
        <f>IF(J10="","",VLOOKUP($D$8&amp;$D$6&amp;$E10,'CAL data'!$A:$AC,'CAL data'!R$3,FALSE))</f>
        <v>0.26900000000000002</v>
      </c>
      <c r="L11" s="15">
        <f>IF(L10="","",VLOOKUP($D$8&amp;$D$6&amp;$E10,'CAL data'!$A:$AC,'CAL data'!S$3,FALSE))</f>
        <v>0.10100000000000001</v>
      </c>
      <c r="M11" s="15">
        <f>IF(L10="","",VLOOKUP($D$8&amp;$D$6&amp;$E10,'CAL data'!$A:$AC,'CAL data'!T$3,FALSE))</f>
        <v>0.10299999999999999</v>
      </c>
      <c r="N11" s="15">
        <f>IF(N10="","",VLOOKUP($D$8&amp;$D$6&amp;$E10,'CAL data'!$A:$AC,'CAL data'!U$3,FALSE))</f>
        <v>3.2000000000000001E-2</v>
      </c>
      <c r="O11" s="15">
        <f>IF(N10="","",VLOOKUP($D$8&amp;$D$6&amp;$E10,'CAL data'!$A:$AC,'CAL data'!V$3,FALSE))</f>
        <v>3.3000000000000002E-2</v>
      </c>
      <c r="P11" s="15">
        <f>IF(P10="","",VLOOKUP($D$8&amp;$D$6&amp;$E10,'CAL data'!$A:$AC,'CAL data'!W$3,FALSE))</f>
        <v>0.22900000000000001</v>
      </c>
      <c r="Q11" s="15">
        <f>IF(P10="","",VLOOKUP($D$8&amp;$D$6&amp;$E10,'CAL data'!$A:$AC,'CAL data'!X$3,FALSE))</f>
        <v>0.23200000000000001</v>
      </c>
      <c r="R11" s="15">
        <f>IF(R10="","",VLOOKUP($D$8&amp;$D$6&amp;$E10,'CAL data'!$A:$AC,'CAL data'!Y$3,FALSE))</f>
        <v>4.0000000000000001E-3</v>
      </c>
      <c r="S11" s="15">
        <f>IF(R10="","",VLOOKUP($D$8&amp;$D$6&amp;$E10,'CAL data'!$A:$AC,'CAL data'!Z$3,FALSE))</f>
        <v>5.0000000000000001E-3</v>
      </c>
      <c r="T11" s="15">
        <f>IF(T10="","",VLOOKUP($D$8&amp;$D$6&amp;$E10,'CAL data'!$A:$AC,'CAL data'!AA$3,FALSE))</f>
        <v>5.0999999999999997E-2</v>
      </c>
      <c r="U11" s="15">
        <f>IF(T10="","",VLOOKUP($D$8&amp;$D$6&amp;$E10,'CAL data'!$A:$AC,'CAL data'!AB$3,FALSE))</f>
        <v>5.2999999999999999E-2</v>
      </c>
      <c r="V11" s="373"/>
      <c r="W11" s="363"/>
      <c r="Y11" s="157">
        <f>F10-F11</f>
        <v>1.1219873700144267E-3</v>
      </c>
      <c r="Z11" s="157">
        <f>H10-H11</f>
        <v>1.926167406437973E-3</v>
      </c>
      <c r="AA11" s="157">
        <f>J10-J11</f>
        <v>2.1770168951679714E-3</v>
      </c>
      <c r="AB11" s="157">
        <f>L10-L11</f>
        <v>7.7702793260853165E-4</v>
      </c>
      <c r="AC11" s="157">
        <f>N10-N11</f>
        <v>1.8990704898258493E-4</v>
      </c>
      <c r="AD11" s="157">
        <f>P10-P11</f>
        <v>1.5681916730394541E-3</v>
      </c>
      <c r="AE11" s="157">
        <f>R10-R11</f>
        <v>4.4651177458392751E-4</v>
      </c>
      <c r="AF11" s="157">
        <f>T10-T11</f>
        <v>7.9318989916510318E-4</v>
      </c>
      <c r="AH11" s="157">
        <f>G11-F10</f>
        <v>8.7801262998557505E-4</v>
      </c>
      <c r="AI11" s="157">
        <f>I11-H10</f>
        <v>2.0738325935620305E-3</v>
      </c>
      <c r="AJ11" s="157">
        <f>K11-J10</f>
        <v>1.8229831048320322E-3</v>
      </c>
      <c r="AK11" s="157">
        <f>M11-L10</f>
        <v>1.2229720673914563E-3</v>
      </c>
      <c r="AL11" s="157">
        <f>O11-N10</f>
        <v>8.1009295101741596E-4</v>
      </c>
      <c r="AM11" s="157">
        <f>Q11-P10</f>
        <v>1.4318083269605486E-3</v>
      </c>
      <c r="AN11" s="157">
        <f>S11-R10</f>
        <v>5.5348822541607251E-4</v>
      </c>
      <c r="AO11" s="157">
        <f>U11-T10</f>
        <v>1.2068101008348986E-3</v>
      </c>
    </row>
    <row r="12" spans="2:42" s="29" customFormat="1" ht="15.75" x14ac:dyDescent="0.25">
      <c r="D12" s="381"/>
      <c r="E12" s="197">
        <v>2008</v>
      </c>
      <c r="F12" s="262">
        <f>IF(OR(ISERROR(VLOOKUP($D$8&amp;$D$6&amp;$E12,'CAL data'!$A:$AC,'CAL data'!B$3,FALSE)),ISBLANK(VLOOKUP($D$8&amp;$D$6&amp;$E12,'CAL data'!$A:$AC,'CAL data'!B$3,FALSE))),"",VLOOKUP($D$8&amp;$D$6&amp;$E12,'CAL data'!$A:$AC,'CAL data'!B$3,FALSE))</f>
        <v>5.1628479846926284E-2</v>
      </c>
      <c r="G12" s="262"/>
      <c r="H12" s="262">
        <f>IF(OR(ISERROR(VLOOKUP($D$8&amp;$D$6&amp;$E12,'CAL data'!$A:$AC,'CAL data'!C$3,FALSE)),ISBLANK(VLOOKUP($D$8&amp;$D$6&amp;$E12,'CAL data'!$A:$AC,'CAL data'!C$3,FALSE))),"",VLOOKUP($D$8&amp;$D$6&amp;$E12,'CAL data'!$A:$AC,'CAL data'!C$3,FALSE))</f>
        <v>0.2672876497685438</v>
      </c>
      <c r="I12" s="262"/>
      <c r="J12" s="262">
        <f>IF(OR(ISERROR(VLOOKUP($D$8&amp;$D$6&amp;$E12,'CAL data'!$A:$AC,'CAL data'!D$3,FALSE)),ISBLANK(VLOOKUP($D$8&amp;$D$6&amp;$E12,'CAL data'!$A:$AC,'CAL data'!D$3,FALSE))),"",VLOOKUP($D$8&amp;$D$6&amp;$E12,'CAL data'!$A:$AC,'CAL data'!D$3,FALSE))</f>
        <v>0.27470027458351065</v>
      </c>
      <c r="K12" s="262"/>
      <c r="L12" s="262">
        <f>IF(OR(ISERROR(VLOOKUP($D$8&amp;$D$6&amp;$E12,'CAL data'!$A:$AC,'CAL data'!E$3,FALSE)),ISBLANK(VLOOKUP($D$8&amp;$D$6&amp;$E12,'CAL data'!$A:$AC,'CAL data'!E$3,FALSE))),"",VLOOKUP($D$8&amp;$D$6&amp;$E12,'CAL data'!$A:$AC,'CAL data'!E$3,FALSE))</f>
        <v>0.10198008987054273</v>
      </c>
      <c r="M12" s="262"/>
      <c r="N12" s="262">
        <f>IF(OR(ISERROR(VLOOKUP($D$8&amp;$D$6&amp;$E12,'CAL data'!$A:$AC,'CAL data'!F$3,FALSE)),ISBLANK(VLOOKUP($D$8&amp;$D$6&amp;$E12,'CAL data'!$A:$AC,'CAL data'!F$3,FALSE))),"",VLOOKUP($D$8&amp;$D$6&amp;$E12,'CAL data'!$A:$AC,'CAL data'!F$3,FALSE))</f>
        <v>2.8908483462840827E-2</v>
      </c>
      <c r="O12" s="262"/>
      <c r="P12" s="262">
        <f>IF(OR(ISERROR(VLOOKUP($D$8&amp;$D$6&amp;$E12,'CAL data'!$A:$AC,'CAL data'!G$3,FALSE)),ISBLANK(VLOOKUP($D$8&amp;$D$6&amp;$E12,'CAL data'!$A:$AC,'CAL data'!G$3,FALSE))),"",VLOOKUP($D$8&amp;$D$6&amp;$E12,'CAL data'!$A:$AC,'CAL data'!G$3,FALSE))</f>
        <v>0.22608505685648964</v>
      </c>
      <c r="Q12" s="262"/>
      <c r="R12" s="262">
        <f>IF(OR(ISERROR(VLOOKUP($D$8&amp;$D$6&amp;$E12,'CAL data'!$A:$AC,'CAL data'!H$3,FALSE)),ISBLANK(VLOOKUP($D$8&amp;$D$6&amp;$E12,'CAL data'!$A:$AC,'CAL data'!H$3,FALSE))),"",VLOOKUP($D$8&amp;$D$6&amp;$E12,'CAL data'!$A:$AC,'CAL data'!H$3,FALSE))</f>
        <v>4.2788322102654307E-3</v>
      </c>
      <c r="S12" s="262"/>
      <c r="T12" s="262">
        <f>IF(OR(ISERROR(VLOOKUP($D$8&amp;$D$6&amp;$E12,'CAL data'!$A:$AC,'CAL data'!I$3,FALSE)),ISBLANK(VLOOKUP($D$8&amp;$D$6&amp;$E12,'CAL data'!$A:$AC,'CAL data'!I$3,FALSE))),"",VLOOKUP($D$8&amp;$D$6&amp;$E12,'CAL data'!$A:$AC,'CAL data'!I$3,FALSE))</f>
        <v>4.5131133400880624E-2</v>
      </c>
      <c r="U12" s="262"/>
      <c r="V12" s="293">
        <f>SUM(F12,H12,J12,L12,N12,P12,R12,T12)</f>
        <v>1</v>
      </c>
      <c r="W12" s="362">
        <f>IF(ISERROR(VLOOKUP($D$8&amp;$D$6&amp;$E12,'CAL data'!$A:$AC,'CAL data'!K$3,FALSE)),0,VLOOKUP($D$8&amp;$D$6&amp;$E12,'CAL data'!$A:$AC,'CAL data'!K$3,FALSE))</f>
        <v>265493</v>
      </c>
      <c r="X12" s="156"/>
      <c r="Y12" s="156"/>
      <c r="Z12" s="156"/>
      <c r="AA12" s="156"/>
      <c r="AB12" s="156"/>
      <c r="AC12" s="156"/>
      <c r="AD12" s="156"/>
      <c r="AE12" s="156"/>
      <c r="AF12" s="156"/>
      <c r="AG12" s="156"/>
      <c r="AH12" s="156"/>
      <c r="AI12" s="156"/>
      <c r="AJ12" s="156"/>
      <c r="AK12" s="156"/>
      <c r="AL12" s="156"/>
      <c r="AM12" s="156"/>
      <c r="AN12" s="156"/>
      <c r="AO12" s="156"/>
      <c r="AP12" s="156"/>
    </row>
    <row r="13" spans="2:42" x14ac:dyDescent="0.25">
      <c r="D13" s="381"/>
      <c r="E13" s="22" t="s">
        <v>27</v>
      </c>
      <c r="F13" s="15">
        <f>IF(F12="","",VLOOKUP($D$8&amp;$D$6&amp;$E12,'CAL data'!$A:$AC,'CAL data'!M$3,FALSE))</f>
        <v>5.0999999999999997E-2</v>
      </c>
      <c r="G13" s="15">
        <f>IF(F12="","",VLOOKUP($D$8&amp;$D$6&amp;$E12,'CAL data'!$A:$AC,'CAL data'!N$3,FALSE))</f>
        <v>5.1999999999999998E-2</v>
      </c>
      <c r="H13" s="15">
        <f>IF(H12="","",VLOOKUP($D$8&amp;$D$6&amp;$E12,'CAL data'!$A:$AC,'CAL data'!O$3,FALSE))</f>
        <v>0.26600000000000001</v>
      </c>
      <c r="I13" s="15">
        <f>IF(H12="","",VLOOKUP($D$8&amp;$D$6&amp;$E12,'CAL data'!$A:$AC,'CAL data'!P$3,FALSE))</f>
        <v>0.26900000000000002</v>
      </c>
      <c r="J13" s="15">
        <f>IF(J12="","",VLOOKUP($D$8&amp;$D$6&amp;$E12,'CAL data'!$A:$AC,'CAL data'!Q$3,FALSE))</f>
        <v>0.27300000000000002</v>
      </c>
      <c r="K13" s="15">
        <f>IF(J12="","",VLOOKUP($D$8&amp;$D$6&amp;$E12,'CAL data'!$A:$AC,'CAL data'!R$3,FALSE))</f>
        <v>0.27600000000000002</v>
      </c>
      <c r="L13" s="15">
        <f>IF(L12="","",VLOOKUP($D$8&amp;$D$6&amp;$E12,'CAL data'!$A:$AC,'CAL data'!S$3,FALSE))</f>
        <v>0.10100000000000001</v>
      </c>
      <c r="M13" s="15">
        <f>IF(L12="","",VLOOKUP($D$8&amp;$D$6&amp;$E12,'CAL data'!$A:$AC,'CAL data'!T$3,FALSE))</f>
        <v>0.10299999999999999</v>
      </c>
      <c r="N13" s="15">
        <f>IF(N12="","",VLOOKUP($D$8&amp;$D$6&amp;$E12,'CAL data'!$A:$AC,'CAL data'!U$3,FALSE))</f>
        <v>2.8000000000000001E-2</v>
      </c>
      <c r="O13" s="15">
        <f>IF(N12="","",VLOOKUP($D$8&amp;$D$6&amp;$E12,'CAL data'!$A:$AC,'CAL data'!V$3,FALSE))</f>
        <v>0.03</v>
      </c>
      <c r="P13" s="15">
        <f>IF(P12="","",VLOOKUP($D$8&amp;$D$6&amp;$E12,'CAL data'!$A:$AC,'CAL data'!W$3,FALSE))</f>
        <v>0.224</v>
      </c>
      <c r="Q13" s="15">
        <f>IF(P12="","",VLOOKUP($D$8&amp;$D$6&amp;$E12,'CAL data'!$A:$AC,'CAL data'!X$3,FALSE))</f>
        <v>0.22800000000000001</v>
      </c>
      <c r="R13" s="15">
        <f>IF(R12="","",VLOOKUP($D$8&amp;$D$6&amp;$E12,'CAL data'!$A:$AC,'CAL data'!Y$3,FALSE))</f>
        <v>4.0000000000000001E-3</v>
      </c>
      <c r="S13" s="15">
        <f>IF(R12="","",VLOOKUP($D$8&amp;$D$6&amp;$E12,'CAL data'!$A:$AC,'CAL data'!Z$3,FALSE))</f>
        <v>5.0000000000000001E-3</v>
      </c>
      <c r="T13" s="15">
        <f>IF(T12="","",VLOOKUP($D$8&amp;$D$6&amp;$E12,'CAL data'!$A:$AC,'CAL data'!AA$3,FALSE))</f>
        <v>4.3999999999999997E-2</v>
      </c>
      <c r="U13" s="15">
        <f>IF(T12="","",VLOOKUP($D$8&amp;$D$6&amp;$E12,'CAL data'!$A:$AC,'CAL data'!AB$3,FALSE))</f>
        <v>4.5999999999999999E-2</v>
      </c>
      <c r="V13" s="373"/>
      <c r="W13" s="363"/>
      <c r="Y13" s="157">
        <f>F12-F13</f>
        <v>6.2847984692628728E-4</v>
      </c>
      <c r="Z13" s="157">
        <f>H12-H13</f>
        <v>1.287649768543786E-3</v>
      </c>
      <c r="AA13" s="157">
        <f>J12-J13</f>
        <v>1.7002745835106303E-3</v>
      </c>
      <c r="AB13" s="157">
        <f>L12-L13</f>
        <v>9.8008987054272467E-4</v>
      </c>
      <c r="AC13" s="157">
        <f>N12-N13</f>
        <v>9.0848346284082629E-4</v>
      </c>
      <c r="AD13" s="157">
        <f>P12-P13</f>
        <v>2.085056856489631E-3</v>
      </c>
      <c r="AE13" s="157">
        <f>R12-R13</f>
        <v>2.7883221026543063E-4</v>
      </c>
      <c r="AF13" s="157">
        <f>T12-T13</f>
        <v>1.1311334008806267E-3</v>
      </c>
      <c r="AH13" s="157">
        <f>G13-F12</f>
        <v>3.7152015307371361E-4</v>
      </c>
      <c r="AI13" s="157">
        <f>I13-H12</f>
        <v>1.7123502314562167E-3</v>
      </c>
      <c r="AJ13" s="157">
        <f>K13-J12</f>
        <v>1.2997254164893723E-3</v>
      </c>
      <c r="AK13" s="157">
        <f>M13-L12</f>
        <v>1.0199101294572632E-3</v>
      </c>
      <c r="AL13" s="157">
        <f>O13-N12</f>
        <v>1.091516537159172E-3</v>
      </c>
      <c r="AM13" s="157">
        <f>Q13-P12</f>
        <v>1.9149431435103725E-3</v>
      </c>
      <c r="AN13" s="157">
        <f>S13-R12</f>
        <v>7.2116778973456939E-4</v>
      </c>
      <c r="AO13" s="157">
        <f>U13-T12</f>
        <v>8.6886659911937503E-4</v>
      </c>
    </row>
    <row r="14" spans="2:42" s="29" customFormat="1" ht="15.75" x14ac:dyDescent="0.25">
      <c r="D14" s="381"/>
      <c r="E14" s="35">
        <v>2009</v>
      </c>
      <c r="F14" s="262">
        <f>IF(OR(ISERROR(VLOOKUP($D$8&amp;$D$6&amp;$E14,'CAL data'!$A:$AC,'CAL data'!B$3,FALSE)),ISBLANK(VLOOKUP($D$8&amp;$D$6&amp;$E14,'CAL data'!$A:$AC,'CAL data'!B$3,FALSE))),"",VLOOKUP($D$8&amp;$D$6&amp;$E14,'CAL data'!$A:$AC,'CAL data'!B$3,FALSE))</f>
        <v>5.253398576185133E-2</v>
      </c>
      <c r="G14" s="262"/>
      <c r="H14" s="262">
        <f>IF(OR(ISERROR(VLOOKUP($D$8&amp;$D$6&amp;$E14,'CAL data'!$A:$AC,'CAL data'!C$3,FALSE)),ISBLANK(VLOOKUP($D$8&amp;$D$6&amp;$E14,'CAL data'!$A:$AC,'CAL data'!C$3,FALSE))),"",VLOOKUP($D$8&amp;$D$6&amp;$E14,'CAL data'!$A:$AC,'CAL data'!C$3,FALSE))</f>
        <v>0.28038851382424901</v>
      </c>
      <c r="I14" s="262"/>
      <c r="J14" s="262">
        <f>IF(OR(ISERROR(VLOOKUP($D$8&amp;$D$6&amp;$E14,'CAL data'!$A:$AC,'CAL data'!D$3,FALSE)),ISBLANK(VLOOKUP($D$8&amp;$D$6&amp;$E14,'CAL data'!$A:$AC,'CAL data'!D$3,FALSE))),"",VLOOKUP($D$8&amp;$D$6&amp;$E14,'CAL data'!$A:$AC,'CAL data'!D$3,FALSE))</f>
        <v>0.27477787384338037</v>
      </c>
      <c r="K14" s="262"/>
      <c r="L14" s="262">
        <f>IF(OR(ISERROR(VLOOKUP($D$8&amp;$D$6&amp;$E14,'CAL data'!$A:$AC,'CAL data'!E$3,FALSE)),ISBLANK(VLOOKUP($D$8&amp;$D$6&amp;$E14,'CAL data'!$A:$AC,'CAL data'!E$3,FALSE))),"",VLOOKUP($D$8&amp;$D$6&amp;$E14,'CAL data'!$A:$AC,'CAL data'!E$3,FALSE))</f>
        <v>0.10268023031217233</v>
      </c>
      <c r="M14" s="262"/>
      <c r="N14" s="262">
        <f>IF(OR(ISERROR(VLOOKUP($D$8&amp;$D$6&amp;$E14,'CAL data'!$A:$AC,'CAL data'!F$3,FALSE)),ISBLANK(VLOOKUP($D$8&amp;$D$6&amp;$E14,'CAL data'!$A:$AC,'CAL data'!F$3,FALSE))),"",VLOOKUP($D$8&amp;$D$6&amp;$E14,'CAL data'!$A:$AC,'CAL data'!F$3,FALSE))</f>
        <v>2.4046651091775353E-2</v>
      </c>
      <c r="O14" s="262"/>
      <c r="P14" s="262">
        <f>IF(OR(ISERROR(VLOOKUP($D$8&amp;$D$6&amp;$E14,'CAL data'!$A:$AC,'CAL data'!G$3,FALSE)),ISBLANK(VLOOKUP($D$8&amp;$D$6&amp;$E14,'CAL data'!$A:$AC,'CAL data'!G$3,FALSE))),"",VLOOKUP($D$8&amp;$D$6&amp;$E14,'CAL data'!$A:$AC,'CAL data'!G$3,FALSE))</f>
        <v>0.22250142565442138</v>
      </c>
      <c r="Q14" s="262"/>
      <c r="R14" s="262">
        <f>IF(OR(ISERROR(VLOOKUP($D$8&amp;$D$6&amp;$E14,'CAL data'!$A:$AC,'CAL data'!H$3,FALSE)),ISBLANK(VLOOKUP($D$8&amp;$D$6&amp;$E14,'CAL data'!$A:$AC,'CAL data'!H$3,FALSE))),"",VLOOKUP($D$8&amp;$D$6&amp;$E14,'CAL data'!$A:$AC,'CAL data'!H$3,FALSE))</f>
        <v>3.7968396460697925E-3</v>
      </c>
      <c r="S14" s="262"/>
      <c r="T14" s="262">
        <f>IF(OR(ISERROR(VLOOKUP($D$8&amp;$D$6&amp;$E14,'CAL data'!$A:$AC,'CAL data'!I$3,FALSE)),ISBLANK(VLOOKUP($D$8&amp;$D$6&amp;$E14,'CAL data'!$A:$AC,'CAL data'!I$3,FALSE))),"",VLOOKUP($D$8&amp;$D$6&amp;$E14,'CAL data'!$A:$AC,'CAL data'!I$3,FALSE))</f>
        <v>3.9274479866080465E-2</v>
      </c>
      <c r="U14" s="262"/>
      <c r="V14" s="293">
        <f>SUM(F14,H14,J14,L14,N14,P14,R14,T14)</f>
        <v>1.0000000000000002</v>
      </c>
      <c r="W14" s="362">
        <f>IF(ISERROR(VLOOKUP($D$8&amp;$D$6&amp;$E14,'CAL data'!$A:$AC,'CAL data'!K$3,FALSE)),0,VLOOKUP($D$8&amp;$D$6&amp;$E14,'CAL data'!$A:$AC,'CAL data'!K$3,FALSE))</f>
        <v>271805</v>
      </c>
      <c r="X14" s="156"/>
      <c r="Y14" s="152"/>
      <c r="Z14" s="152"/>
      <c r="AA14" s="152"/>
      <c r="AB14" s="152"/>
      <c r="AC14" s="152"/>
      <c r="AD14" s="152"/>
      <c r="AE14" s="152"/>
      <c r="AF14" s="152"/>
      <c r="AG14" s="152"/>
      <c r="AH14" s="152"/>
      <c r="AI14" s="152"/>
      <c r="AJ14" s="152"/>
      <c r="AK14" s="152"/>
      <c r="AL14" s="152"/>
      <c r="AM14" s="152"/>
      <c r="AN14" s="152"/>
      <c r="AO14" s="152"/>
      <c r="AP14" s="156"/>
    </row>
    <row r="15" spans="2:42" x14ac:dyDescent="0.25">
      <c r="B15" s="44" t="s">
        <v>49</v>
      </c>
      <c r="D15" s="381"/>
      <c r="E15" s="22" t="s">
        <v>27</v>
      </c>
      <c r="F15" s="15">
        <f>IF(F14="","",VLOOKUP($D$8&amp;$D$6&amp;$E14,'CAL data'!$A:$AC,'CAL data'!M$3,FALSE))</f>
        <v>5.1999999999999998E-2</v>
      </c>
      <c r="G15" s="15">
        <f>IF(F14="","",VLOOKUP($D$8&amp;$D$6&amp;$E14,'CAL data'!$A:$AC,'CAL data'!N$3,FALSE))</f>
        <v>5.2999999999999999E-2</v>
      </c>
      <c r="H15" s="15">
        <f>IF(H14="","",VLOOKUP($D$8&amp;$D$6&amp;$E14,'CAL data'!$A:$AC,'CAL data'!O$3,FALSE))</f>
        <v>0.27900000000000003</v>
      </c>
      <c r="I15" s="15">
        <f>IF(H14="","",VLOOKUP($D$8&amp;$D$6&amp;$E14,'CAL data'!$A:$AC,'CAL data'!P$3,FALSE))</f>
        <v>0.28199999999999997</v>
      </c>
      <c r="J15" s="15">
        <f>IF(J14="","",VLOOKUP($D$8&amp;$D$6&amp;$E14,'CAL data'!$A:$AC,'CAL data'!Q$3,FALSE))</f>
        <v>0.27300000000000002</v>
      </c>
      <c r="K15" s="15">
        <f>IF(J14="","",VLOOKUP($D$8&amp;$D$6&amp;$E14,'CAL data'!$A:$AC,'CAL data'!R$3,FALSE))</f>
        <v>0.27600000000000002</v>
      </c>
      <c r="L15" s="15">
        <f>IF(L14="","",VLOOKUP($D$8&amp;$D$6&amp;$E14,'CAL data'!$A:$AC,'CAL data'!S$3,FALSE))</f>
        <v>0.10199999999999999</v>
      </c>
      <c r="M15" s="15">
        <f>IF(L14="","",VLOOKUP($D$8&amp;$D$6&amp;$E14,'CAL data'!$A:$AC,'CAL data'!T$3,FALSE))</f>
        <v>0.104</v>
      </c>
      <c r="N15" s="15">
        <f>IF(N14="","",VLOOKUP($D$8&amp;$D$6&amp;$E14,'CAL data'!$A:$AC,'CAL data'!U$3,FALSE))</f>
        <v>2.3E-2</v>
      </c>
      <c r="O15" s="15">
        <f>IF(N14="","",VLOOKUP($D$8&amp;$D$6&amp;$E14,'CAL data'!$A:$AC,'CAL data'!V$3,FALSE))</f>
        <v>2.5000000000000001E-2</v>
      </c>
      <c r="P15" s="15">
        <f>IF(P14="","",VLOOKUP($D$8&amp;$D$6&amp;$E14,'CAL data'!$A:$AC,'CAL data'!W$3,FALSE))</f>
        <v>0.221</v>
      </c>
      <c r="Q15" s="15">
        <f>IF(P14="","",VLOOKUP($D$8&amp;$D$6&amp;$E14,'CAL data'!$A:$AC,'CAL data'!X$3,FALSE))</f>
        <v>0.224</v>
      </c>
      <c r="R15" s="15">
        <f>IF(R14="","",VLOOKUP($D$8&amp;$D$6&amp;$E14,'CAL data'!$A:$AC,'CAL data'!Y$3,FALSE))</f>
        <v>4.0000000000000001E-3</v>
      </c>
      <c r="S15" s="15">
        <f>IF(R14="","",VLOOKUP($D$8&amp;$D$6&amp;$E14,'CAL data'!$A:$AC,'CAL data'!Z$3,FALSE))</f>
        <v>4.0000000000000001E-3</v>
      </c>
      <c r="T15" s="15">
        <f>IF(T14="","",VLOOKUP($D$8&amp;$D$6&amp;$E14,'CAL data'!$A:$AC,'CAL data'!AA$3,FALSE))</f>
        <v>3.9E-2</v>
      </c>
      <c r="U15" s="15">
        <f>IF(T14="","",VLOOKUP($D$8&amp;$D$6&amp;$E14,'CAL data'!$A:$AC,'CAL data'!AB$3,FALSE))</f>
        <v>0.04</v>
      </c>
      <c r="V15" s="373"/>
      <c r="W15" s="363"/>
      <c r="Y15" s="157">
        <f>F14-F15</f>
        <v>5.3398576185133273E-4</v>
      </c>
      <c r="Z15" s="157">
        <f>H14-H15</f>
        <v>1.3885138242489825E-3</v>
      </c>
      <c r="AA15" s="157">
        <f>J14-J15</f>
        <v>1.7778738433803509E-3</v>
      </c>
      <c r="AB15" s="157">
        <f>L14-L15</f>
        <v>6.8023031217233354E-4</v>
      </c>
      <c r="AC15" s="157">
        <f>N14-N15</f>
        <v>1.0466510917753538E-3</v>
      </c>
      <c r="AD15" s="157">
        <f>P14-P15</f>
        <v>1.5014256544213789E-3</v>
      </c>
      <c r="AE15" s="157">
        <f>R14-R15</f>
        <v>-2.031603539302076E-4</v>
      </c>
      <c r="AF15" s="157">
        <f>T14-T15</f>
        <v>2.7447986608046537E-4</v>
      </c>
      <c r="AH15" s="157">
        <f>G15-F14</f>
        <v>4.6601423814866816E-4</v>
      </c>
      <c r="AI15" s="157">
        <f>I15-H14</f>
        <v>1.6114861757509646E-3</v>
      </c>
      <c r="AJ15" s="157">
        <f>K15-J14</f>
        <v>1.2221261566196517E-3</v>
      </c>
      <c r="AK15" s="157">
        <f>M15-L14</f>
        <v>1.3197696878276682E-3</v>
      </c>
      <c r="AL15" s="157">
        <f>O15-N14</f>
        <v>9.5334890822464796E-4</v>
      </c>
      <c r="AM15" s="157">
        <f>Q15-P14</f>
        <v>1.4985743455786238E-3</v>
      </c>
      <c r="AN15" s="157">
        <f>S15-R14</f>
        <v>2.031603539302076E-4</v>
      </c>
      <c r="AO15" s="157">
        <f>U15-T14</f>
        <v>7.2552013391953551E-4</v>
      </c>
    </row>
    <row r="16" spans="2:42" s="29" customFormat="1" ht="15.75" x14ac:dyDescent="0.25">
      <c r="D16" s="381"/>
      <c r="E16" s="35">
        <v>2010</v>
      </c>
      <c r="F16" s="262">
        <f>IF(OR(ISERROR(VLOOKUP($D$8&amp;$D$6&amp;$E16,'CAL data'!$A:$AC,'CAL data'!B$3,FALSE)),ISBLANK(VLOOKUP($D$8&amp;$D$6&amp;$E16,'CAL data'!$A:$AC,'CAL data'!B$3,FALSE))),"",VLOOKUP($D$8&amp;$D$6&amp;$E16,'CAL data'!$A:$AC,'CAL data'!B$3,FALSE))</f>
        <v>5.5741801447754091E-2</v>
      </c>
      <c r="G16" s="262"/>
      <c r="H16" s="262">
        <f>IF(OR(ISERROR(VLOOKUP($D$8&amp;$D$6&amp;$E16,'CAL data'!$A:$AC,'CAL data'!C$3,FALSE)),ISBLANK(VLOOKUP($D$8&amp;$D$6&amp;$E16,'CAL data'!$A:$AC,'CAL data'!C$3,FALSE))),"",VLOOKUP($D$8&amp;$D$6&amp;$E16,'CAL data'!$A:$AC,'CAL data'!C$3,FALSE))</f>
        <v>0.30621125005902161</v>
      </c>
      <c r="I16" s="262"/>
      <c r="J16" s="262">
        <f>IF(OR(ISERROR(VLOOKUP($D$8&amp;$D$6&amp;$E16,'CAL data'!$A:$AC,'CAL data'!D$3,FALSE)),ISBLANK(VLOOKUP($D$8&amp;$D$6&amp;$E16,'CAL data'!$A:$AC,'CAL data'!D$3,FALSE))),"",VLOOKUP($D$8&amp;$D$6&amp;$E16,'CAL data'!$A:$AC,'CAL data'!D$3,FALSE))</f>
        <v>0.26354863197044925</v>
      </c>
      <c r="K16" s="262"/>
      <c r="L16" s="262">
        <f>IF(OR(ISERROR(VLOOKUP($D$8&amp;$D$6&amp;$E16,'CAL data'!$A:$AC,'CAL data'!E$3,FALSE)),ISBLANK(VLOOKUP($D$8&amp;$D$6&amp;$E16,'CAL data'!$A:$AC,'CAL data'!E$3,FALSE))),"",VLOOKUP($D$8&amp;$D$6&amp;$E16,'CAL data'!$A:$AC,'CAL data'!E$3,FALSE))</f>
        <v>9.9283387148912369E-2</v>
      </c>
      <c r="M16" s="262"/>
      <c r="N16" s="262">
        <f>IF(OR(ISERROR(VLOOKUP($D$8&amp;$D$6&amp;$E16,'CAL data'!$A:$AC,'CAL data'!F$3,FALSE)),ISBLANK(VLOOKUP($D$8&amp;$D$6&amp;$E16,'CAL data'!$A:$AC,'CAL data'!F$3,FALSE))),"",VLOOKUP($D$8&amp;$D$6&amp;$E16,'CAL data'!$A:$AC,'CAL data'!F$3,FALSE))</f>
        <v>2.0492294504999582E-2</v>
      </c>
      <c r="O16" s="262"/>
      <c r="P16" s="262">
        <f>IF(OR(ISERROR(VLOOKUP($D$8&amp;$D$6&amp;$E16,'CAL data'!$A:$AC,'CAL data'!G$3,FALSE)),ISBLANK(VLOOKUP($D$8&amp;$D$6&amp;$E16,'CAL data'!$A:$AC,'CAL data'!G$3,FALSE))),"",VLOOKUP($D$8&amp;$D$6&amp;$E16,'CAL data'!$A:$AC,'CAL data'!G$3,FALSE))</f>
        <v>0.21452984312970583</v>
      </c>
      <c r="Q16" s="262"/>
      <c r="R16" s="262">
        <f>IF(OR(ISERROR(VLOOKUP($D$8&amp;$D$6&amp;$E16,'CAL data'!$A:$AC,'CAL data'!H$3,FALSE)),ISBLANK(VLOOKUP($D$8&amp;$D$6&amp;$E16,'CAL data'!$A:$AC,'CAL data'!H$3,FALSE))),"",VLOOKUP($D$8&amp;$D$6&amp;$E16,'CAL data'!$A:$AC,'CAL data'!H$3,FALSE))</f>
        <v>3.9444579639187427E-3</v>
      </c>
      <c r="S16" s="262"/>
      <c r="T16" s="262">
        <f>IF(OR(ISERROR(VLOOKUP($D$8&amp;$D$6&amp;$E16,'CAL data'!$A:$AC,'CAL data'!I$3,FALSE)),ISBLANK(VLOOKUP($D$8&amp;$D$6&amp;$E16,'CAL data'!$A:$AC,'CAL data'!I$3,FALSE))),"",VLOOKUP($D$8&amp;$D$6&amp;$E16,'CAL data'!$A:$AC,'CAL data'!I$3,FALSE))</f>
        <v>3.6248333775238541E-2</v>
      </c>
      <c r="U16" s="262"/>
      <c r="V16" s="293">
        <f>SUM(F16,H16,J16,L16,N16,P16,R16,T16)</f>
        <v>0.99999999999999989</v>
      </c>
      <c r="W16" s="362">
        <f>IF(ISERROR(VLOOKUP($D$8&amp;$D$6&amp;$E16,'CAL data'!$A:$AC,'CAL data'!K$3,FALSE)),0,VLOOKUP($D$8&amp;$D$6&amp;$E16,'CAL data'!$A:$AC,'CAL data'!K$3,FALSE))</f>
        <v>275323</v>
      </c>
      <c r="X16" s="156"/>
      <c r="Y16" s="152"/>
      <c r="Z16" s="152"/>
      <c r="AA16" s="152"/>
      <c r="AB16" s="152"/>
      <c r="AC16" s="152"/>
      <c r="AD16" s="152"/>
      <c r="AE16" s="152"/>
      <c r="AF16" s="152"/>
      <c r="AG16" s="152"/>
      <c r="AH16" s="152"/>
      <c r="AI16" s="152"/>
      <c r="AJ16" s="152"/>
      <c r="AK16" s="152"/>
      <c r="AL16" s="152"/>
      <c r="AM16" s="152"/>
      <c r="AN16" s="152"/>
      <c r="AO16" s="152"/>
      <c r="AP16" s="156"/>
    </row>
    <row r="17" spans="2:42" x14ac:dyDescent="0.25">
      <c r="D17" s="381"/>
      <c r="E17" s="22" t="s">
        <v>27</v>
      </c>
      <c r="F17" s="15">
        <f>IF(F16="","",VLOOKUP($D$8&amp;$D$6&amp;$E16,'CAL data'!$A:$AC,'CAL data'!M$3,FALSE))</f>
        <v>5.5E-2</v>
      </c>
      <c r="G17" s="15">
        <f>IF(F16="","",VLOOKUP($D$8&amp;$D$6&amp;$E16,'CAL data'!$A:$AC,'CAL data'!N$3,FALSE))</f>
        <v>5.7000000000000002E-2</v>
      </c>
      <c r="H17" s="15">
        <f>IF(H16="","",VLOOKUP($D$8&amp;$D$6&amp;$E16,'CAL data'!$A:$AC,'CAL data'!O$3,FALSE))</f>
        <v>0.30399999999999999</v>
      </c>
      <c r="I17" s="15">
        <f>IF(H16="","",VLOOKUP($D$8&amp;$D$6&amp;$E16,'CAL data'!$A:$AC,'CAL data'!P$3,FALSE))</f>
        <v>0.308</v>
      </c>
      <c r="J17" s="15">
        <f>IF(J16="","",VLOOKUP($D$8&amp;$D$6&amp;$E16,'CAL data'!$A:$AC,'CAL data'!Q$3,FALSE))</f>
        <v>0.26200000000000001</v>
      </c>
      <c r="K17" s="15">
        <f>IF(J16="","",VLOOKUP($D$8&amp;$D$6&amp;$E16,'CAL data'!$A:$AC,'CAL data'!R$3,FALSE))</f>
        <v>0.26500000000000001</v>
      </c>
      <c r="L17" s="15">
        <f>IF(L16="","",VLOOKUP($D$8&amp;$D$6&amp;$E16,'CAL data'!$A:$AC,'CAL data'!S$3,FALSE))</f>
        <v>9.8000000000000004E-2</v>
      </c>
      <c r="M17" s="15">
        <f>IF(L16="","",VLOOKUP($D$8&amp;$D$6&amp;$E16,'CAL data'!$A:$AC,'CAL data'!T$3,FALSE))</f>
        <v>0.1</v>
      </c>
      <c r="N17" s="15">
        <f>IF(N16="","",VLOOKUP($D$8&amp;$D$6&amp;$E16,'CAL data'!$A:$AC,'CAL data'!U$3,FALSE))</f>
        <v>0.02</v>
      </c>
      <c r="O17" s="15">
        <f>IF(N16="","",VLOOKUP($D$8&amp;$D$6&amp;$E16,'CAL data'!$A:$AC,'CAL data'!V$3,FALSE))</f>
        <v>2.1000000000000001E-2</v>
      </c>
      <c r="P17" s="15">
        <f>IF(P16="","",VLOOKUP($D$8&amp;$D$6&amp;$E16,'CAL data'!$A:$AC,'CAL data'!W$3,FALSE))</f>
        <v>0.21299999999999999</v>
      </c>
      <c r="Q17" s="15">
        <f>IF(P16="","",VLOOKUP($D$8&amp;$D$6&amp;$E16,'CAL data'!$A:$AC,'CAL data'!X$3,FALSE))</f>
        <v>0.216</v>
      </c>
      <c r="R17" s="15">
        <f>IF(R16="","",VLOOKUP($D$8&amp;$D$6&amp;$E16,'CAL data'!$A:$AC,'CAL data'!Y$3,FALSE))</f>
        <v>4.0000000000000001E-3</v>
      </c>
      <c r="S17" s="15">
        <f>IF(R16="","",VLOOKUP($D$8&amp;$D$6&amp;$E16,'CAL data'!$A:$AC,'CAL data'!Z$3,FALSE))</f>
        <v>4.0000000000000001E-3</v>
      </c>
      <c r="T17" s="15">
        <f>IF(T16="","",VLOOKUP($D$8&amp;$D$6&amp;$E16,'CAL data'!$A:$AC,'CAL data'!AA$3,FALSE))</f>
        <v>3.5999999999999997E-2</v>
      </c>
      <c r="U17" s="15">
        <f>IF(T16="","",VLOOKUP($D$8&amp;$D$6&amp;$E16,'CAL data'!$A:$AC,'CAL data'!AB$3,FALSE))</f>
        <v>3.6999999999999998E-2</v>
      </c>
      <c r="V17" s="373"/>
      <c r="W17" s="363"/>
      <c r="Y17" s="157">
        <f>F16-F17</f>
        <v>7.4180144775409101E-4</v>
      </c>
      <c r="Z17" s="157">
        <f>H16-H17</f>
        <v>2.2112500590216189E-3</v>
      </c>
      <c r="AA17" s="157">
        <f>J16-J17</f>
        <v>1.5486319704492435E-3</v>
      </c>
      <c r="AB17" s="157">
        <f>L16-L17</f>
        <v>1.2833871489123655E-3</v>
      </c>
      <c r="AC17" s="157">
        <f>N16-N17</f>
        <v>4.9229450499958111E-4</v>
      </c>
      <c r="AD17" s="157">
        <f>P16-P17</f>
        <v>1.5298431297058324E-3</v>
      </c>
      <c r="AE17" s="157">
        <f>R16-R17</f>
        <v>-5.5542036081257344E-5</v>
      </c>
      <c r="AF17" s="157">
        <f>T16-T17</f>
        <v>2.4833377523854339E-4</v>
      </c>
      <c r="AH17" s="157">
        <f>G17-F16</f>
        <v>1.2581985522459108E-3</v>
      </c>
      <c r="AI17" s="157">
        <f>I17-H16</f>
        <v>1.7887499409783847E-3</v>
      </c>
      <c r="AJ17" s="157">
        <f>K17-J16</f>
        <v>1.4513680295507592E-3</v>
      </c>
      <c r="AK17" s="157">
        <f>M17-L16</f>
        <v>7.1661285108763628E-4</v>
      </c>
      <c r="AL17" s="157">
        <f>O17-N16</f>
        <v>5.0770549500041978E-4</v>
      </c>
      <c r="AM17" s="157">
        <f>Q17-P16</f>
        <v>1.4701568702941703E-3</v>
      </c>
      <c r="AN17" s="157">
        <f>S17-R16</f>
        <v>5.5542036081257344E-5</v>
      </c>
      <c r="AO17" s="157">
        <f>U17-T16</f>
        <v>7.516662247614575E-4</v>
      </c>
    </row>
    <row r="18" spans="2:42" s="29" customFormat="1" ht="15.75" x14ac:dyDescent="0.25">
      <c r="D18" s="381"/>
      <c r="E18" s="35">
        <v>2011</v>
      </c>
      <c r="F18" s="262">
        <f>IF(OR(ISERROR(VLOOKUP($D$8&amp;$D$6&amp;$E18,'CAL data'!$A:$AC,'CAL data'!B$3,FALSE)),ISBLANK(VLOOKUP($D$8&amp;$D$6&amp;$E18,'CAL data'!$A:$AC,'CAL data'!B$3,FALSE))),"",VLOOKUP($D$8&amp;$D$6&amp;$E18,'CAL data'!$A:$AC,'CAL data'!B$3,FALSE))</f>
        <v>5.8351739419612532E-2</v>
      </c>
      <c r="G18" s="262"/>
      <c r="H18" s="262">
        <f>IF(OR(ISERROR(VLOOKUP($D$8&amp;$D$6&amp;$E18,'CAL data'!$A:$AC,'CAL data'!C$3,FALSE)),ISBLANK(VLOOKUP($D$8&amp;$D$6&amp;$E18,'CAL data'!$A:$AC,'CAL data'!C$3,FALSE))),"",VLOOKUP($D$8&amp;$D$6&amp;$E18,'CAL data'!$A:$AC,'CAL data'!C$3,FALSE))</f>
        <v>0.31863336143151333</v>
      </c>
      <c r="I18" s="262"/>
      <c r="J18" s="262">
        <f>IF(OR(ISERROR(VLOOKUP($D$8&amp;$D$6&amp;$E18,'CAL data'!$A:$AC,'CAL data'!D$3,FALSE)),ISBLANK(VLOOKUP($D$8&amp;$D$6&amp;$E18,'CAL data'!$A:$AC,'CAL data'!D$3,FALSE))),"",VLOOKUP($D$8&amp;$D$6&amp;$E18,'CAL data'!$A:$AC,'CAL data'!D$3,FALSE))</f>
        <v>0.26000419694334481</v>
      </c>
      <c r="K18" s="262"/>
      <c r="L18" s="262">
        <f>IF(OR(ISERROR(VLOOKUP($D$8&amp;$D$6&amp;$E18,'CAL data'!$A:$AC,'CAL data'!E$3,FALSE)),ISBLANK(VLOOKUP($D$8&amp;$D$6&amp;$E18,'CAL data'!$A:$AC,'CAL data'!E$3,FALSE))),"",VLOOKUP($D$8&amp;$D$6&amp;$E18,'CAL data'!$A:$AC,'CAL data'!E$3,FALSE))</f>
        <v>9.3766116440280697E-2</v>
      </c>
      <c r="M18" s="262"/>
      <c r="N18" s="262">
        <f>IF(OR(ISERROR(VLOOKUP($D$8&amp;$D$6&amp;$E18,'CAL data'!$A:$AC,'CAL data'!F$3,FALSE)),ISBLANK(VLOOKUP($D$8&amp;$D$6&amp;$E18,'CAL data'!$A:$AC,'CAL data'!F$3,FALSE))),"",VLOOKUP($D$8&amp;$D$6&amp;$E18,'CAL data'!$A:$AC,'CAL data'!F$3,FALSE))</f>
        <v>1.9149443193660482E-2</v>
      </c>
      <c r="O18" s="262"/>
      <c r="P18" s="262">
        <f>IF(OR(ISERROR(VLOOKUP($D$8&amp;$D$6&amp;$E18,'CAL data'!$A:$AC,'CAL data'!G$3,FALSE)),ISBLANK(VLOOKUP($D$8&amp;$D$6&amp;$E18,'CAL data'!$A:$AC,'CAL data'!G$3,FALSE))),"",VLOOKUP($D$8&amp;$D$6&amp;$E18,'CAL data'!$A:$AC,'CAL data'!G$3,FALSE))</f>
        <v>0.21365642683625163</v>
      </c>
      <c r="Q18" s="262"/>
      <c r="R18" s="262">
        <f>IF(OR(ISERROR(VLOOKUP($D$8&amp;$D$6&amp;$E18,'CAL data'!$A:$AC,'CAL data'!H$3,FALSE)),ISBLANK(VLOOKUP($D$8&amp;$D$6&amp;$E18,'CAL data'!$A:$AC,'CAL data'!H$3,FALSE))),"",VLOOKUP($D$8&amp;$D$6&amp;$E18,'CAL data'!$A:$AC,'CAL data'!H$3,FALSE))</f>
        <v>3.9337452028581892E-3</v>
      </c>
      <c r="S18" s="262"/>
      <c r="T18" s="262">
        <f>IF(OR(ISERROR(VLOOKUP($D$8&amp;$D$6&amp;$E18,'CAL data'!$A:$AC,'CAL data'!I$3,FALSE)),ISBLANK(VLOOKUP($D$8&amp;$D$6&amp;$E18,'CAL data'!$A:$AC,'CAL data'!I$3,FALSE))),"",VLOOKUP($D$8&amp;$D$6&amp;$E18,'CAL data'!$A:$AC,'CAL data'!I$3,FALSE))</f>
        <v>3.2504970532478292E-2</v>
      </c>
      <c r="U18" s="262"/>
      <c r="V18" s="293">
        <f>SUM(F18,H18,J18,L18,N18,P18,R18,T18)</f>
        <v>0.99999999999999989</v>
      </c>
      <c r="W18" s="362">
        <f>IF(ISERROR(VLOOKUP($D$8&amp;$D$6&amp;$E18,'CAL data'!$A:$AC,'CAL data'!K$3,FALSE)),0,VLOOKUP($D$8&amp;$D$6&amp;$E18,'CAL data'!$A:$AC,'CAL data'!K$3,FALSE))</f>
        <v>281157</v>
      </c>
      <c r="X18" s="156"/>
      <c r="Y18" s="152"/>
      <c r="Z18" s="152"/>
      <c r="AA18" s="152"/>
      <c r="AB18" s="152"/>
      <c r="AC18" s="152"/>
      <c r="AD18" s="152"/>
      <c r="AE18" s="152"/>
      <c r="AF18" s="152"/>
      <c r="AG18" s="152"/>
      <c r="AH18" s="152"/>
      <c r="AI18" s="152"/>
      <c r="AJ18" s="152"/>
      <c r="AK18" s="152"/>
      <c r="AL18" s="152"/>
      <c r="AM18" s="152"/>
      <c r="AN18" s="152"/>
      <c r="AO18" s="152"/>
      <c r="AP18" s="156"/>
    </row>
    <row r="19" spans="2:42" x14ac:dyDescent="0.25">
      <c r="B19" s="44" t="s">
        <v>49</v>
      </c>
      <c r="D19" s="381"/>
      <c r="E19" s="22" t="s">
        <v>27</v>
      </c>
      <c r="F19" s="15">
        <f>IF(F18="","",VLOOKUP($D$8&amp;$D$6&amp;$E18,'CAL data'!$A:$AC,'CAL data'!M$3,FALSE))</f>
        <v>5.7000000000000002E-2</v>
      </c>
      <c r="G19" s="15">
        <f>IF(F18="","",VLOOKUP($D$8&amp;$D$6&amp;$E18,'CAL data'!$A:$AC,'CAL data'!N$3,FALSE))</f>
        <v>5.8999999999999997E-2</v>
      </c>
      <c r="H19" s="15">
        <f>IF(H18="","",VLOOKUP($D$8&amp;$D$6&amp;$E18,'CAL data'!$A:$AC,'CAL data'!O$3,FALSE))</f>
        <v>0.317</v>
      </c>
      <c r="I19" s="15">
        <f>IF(H18="","",VLOOKUP($D$8&amp;$D$6&amp;$E18,'CAL data'!$A:$AC,'CAL data'!P$3,FALSE))</f>
        <v>0.32</v>
      </c>
      <c r="J19" s="15">
        <f>IF(J18="","",VLOOKUP($D$8&amp;$D$6&amp;$E18,'CAL data'!$A:$AC,'CAL data'!Q$3,FALSE))</f>
        <v>0.25800000000000001</v>
      </c>
      <c r="K19" s="15">
        <f>IF(J18="","",VLOOKUP($D$8&amp;$D$6&amp;$E18,'CAL data'!$A:$AC,'CAL data'!R$3,FALSE))</f>
        <v>0.26200000000000001</v>
      </c>
      <c r="L19" s="15">
        <f>IF(L18="","",VLOOKUP($D$8&amp;$D$6&amp;$E18,'CAL data'!$A:$AC,'CAL data'!S$3,FALSE))</f>
        <v>9.2999999999999999E-2</v>
      </c>
      <c r="M19" s="15">
        <f>IF(L18="","",VLOOKUP($D$8&amp;$D$6&amp;$E18,'CAL data'!$A:$AC,'CAL data'!T$3,FALSE))</f>
        <v>9.5000000000000001E-2</v>
      </c>
      <c r="N19" s="15">
        <f>IF(N18="","",VLOOKUP($D$8&amp;$D$6&amp;$E18,'CAL data'!$A:$AC,'CAL data'!U$3,FALSE))</f>
        <v>1.9E-2</v>
      </c>
      <c r="O19" s="15">
        <f>IF(N18="","",VLOOKUP($D$8&amp;$D$6&amp;$E18,'CAL data'!$A:$AC,'CAL data'!V$3,FALSE))</f>
        <v>0.02</v>
      </c>
      <c r="P19" s="15">
        <f>IF(P18="","",VLOOKUP($D$8&amp;$D$6&amp;$E18,'CAL data'!$A:$AC,'CAL data'!W$3,FALSE))</f>
        <v>0.21199999999999999</v>
      </c>
      <c r="Q19" s="15">
        <f>IF(P18="","",VLOOKUP($D$8&amp;$D$6&amp;$E18,'CAL data'!$A:$AC,'CAL data'!X$3,FALSE))</f>
        <v>0.215</v>
      </c>
      <c r="R19" s="15">
        <f>IF(R18="","",VLOOKUP($D$8&amp;$D$6&amp;$E18,'CAL data'!$A:$AC,'CAL data'!Y$3,FALSE))</f>
        <v>4.0000000000000001E-3</v>
      </c>
      <c r="S19" s="15">
        <f>IF(R18="","",VLOOKUP($D$8&amp;$D$6&amp;$E18,'CAL data'!$A:$AC,'CAL data'!Z$3,FALSE))</f>
        <v>4.0000000000000001E-3</v>
      </c>
      <c r="T19" s="15">
        <f>IF(T18="","",VLOOKUP($D$8&amp;$D$6&amp;$E18,'CAL data'!$A:$AC,'CAL data'!AA$3,FALSE))</f>
        <v>3.2000000000000001E-2</v>
      </c>
      <c r="U19" s="15">
        <f>IF(T18="","",VLOOKUP($D$8&amp;$D$6&amp;$E18,'CAL data'!$A:$AC,'CAL data'!AB$3,FALSE))</f>
        <v>3.3000000000000002E-2</v>
      </c>
      <c r="V19" s="373"/>
      <c r="W19" s="363"/>
      <c r="Y19" s="157">
        <f>F18-F19</f>
        <v>1.3517394196125299E-3</v>
      </c>
      <c r="Z19" s="157">
        <f>H18-H19</f>
        <v>1.6333614315133249E-3</v>
      </c>
      <c r="AA19" s="157">
        <f>J18-J19</f>
        <v>2.0041969433448048E-3</v>
      </c>
      <c r="AB19" s="157">
        <f>L18-L19</f>
        <v>7.6611644028069803E-4</v>
      </c>
      <c r="AC19" s="157">
        <f>N18-N19</f>
        <v>1.4944319366048259E-4</v>
      </c>
      <c r="AD19" s="157">
        <f>P18-P19</f>
        <v>1.6564268362516399E-3</v>
      </c>
      <c r="AE19" s="157">
        <f>R18-R19</f>
        <v>-6.6254797141810859E-5</v>
      </c>
      <c r="AF19" s="157">
        <f>T18-T19</f>
        <v>5.0497053247829105E-4</v>
      </c>
      <c r="AH19" s="157">
        <f>G19-F18</f>
        <v>6.4826058038746498E-4</v>
      </c>
      <c r="AI19" s="157">
        <f>I19-H18</f>
        <v>1.3666385684866778E-3</v>
      </c>
      <c r="AJ19" s="157">
        <f>K19-J18</f>
        <v>1.9958030566551987E-3</v>
      </c>
      <c r="AK19" s="157">
        <f>M19-L18</f>
        <v>1.2338835597193037E-3</v>
      </c>
      <c r="AL19" s="157">
        <f>O19-N18</f>
        <v>8.505568063395183E-4</v>
      </c>
      <c r="AM19" s="157">
        <f>Q19-P18</f>
        <v>1.3435731637483628E-3</v>
      </c>
      <c r="AN19" s="157">
        <f>S19-R18</f>
        <v>6.6254797141810859E-5</v>
      </c>
      <c r="AO19" s="157">
        <f>U19-T18</f>
        <v>4.9502946752170984E-4</v>
      </c>
    </row>
    <row r="20" spans="2:42" ht="15.75" x14ac:dyDescent="0.25">
      <c r="D20" s="381"/>
      <c r="E20" s="35">
        <v>2012</v>
      </c>
      <c r="F20" s="262">
        <f>IF(OR(ISERROR(VLOOKUP($D$8&amp;$D$6&amp;$E20,'CAL data'!$A:$AC,'CAL data'!B$3,FALSE)),ISBLANK(VLOOKUP($D$8&amp;$D$6&amp;$E20,'CAL data'!$A:$AC,'CAL data'!B$3,FALSE))),"",VLOOKUP($D$8&amp;$D$6&amp;$E20,'CAL data'!$A:$AC,'CAL data'!B$3,FALSE))</f>
        <v>5.7882661422484431E-2</v>
      </c>
      <c r="G20" s="262"/>
      <c r="H20" s="262">
        <f>IF(OR(ISERROR(VLOOKUP($D$8&amp;$D$6&amp;$E20,'CAL data'!$A:$AC,'CAL data'!C$3,FALSE)),ISBLANK(VLOOKUP($D$8&amp;$D$6&amp;$E20,'CAL data'!$A:$AC,'CAL data'!C$3,FALSE))),"",VLOOKUP($D$8&amp;$D$6&amp;$E20,'CAL data'!$A:$AC,'CAL data'!C$3,FALSE))</f>
        <v>0.32947954941434215</v>
      </c>
      <c r="I20" s="262"/>
      <c r="J20" s="262">
        <f>IF(OR(ISERROR(VLOOKUP($D$8&amp;$D$6&amp;$E20,'CAL data'!$A:$AC,'CAL data'!D$3,FALSE)),ISBLANK(VLOOKUP($D$8&amp;$D$6&amp;$E20,'CAL data'!$A:$AC,'CAL data'!D$3,FALSE))),"",VLOOKUP($D$8&amp;$D$6&amp;$E20,'CAL data'!$A:$AC,'CAL data'!D$3,FALSE))</f>
        <v>0.25730649140057615</v>
      </c>
      <c r="K20" s="262"/>
      <c r="L20" s="262">
        <f>IF(OR(ISERROR(VLOOKUP($D$8&amp;$D$6&amp;$E20,'CAL data'!$A:$AC,'CAL data'!E$3,FALSE)),ISBLANK(VLOOKUP($D$8&amp;$D$6&amp;$E20,'CAL data'!$A:$AC,'CAL data'!E$3,FALSE))),"",VLOOKUP($D$8&amp;$D$6&amp;$E20,'CAL data'!$A:$AC,'CAL data'!E$3,FALSE))</f>
        <v>9.1228070175438603E-2</v>
      </c>
      <c r="M20" s="262"/>
      <c r="N20" s="262">
        <f>IF(OR(ISERROR(VLOOKUP($D$8&amp;$D$6&amp;$E20,'CAL data'!$A:$AC,'CAL data'!F$3,FALSE)),ISBLANK(VLOOKUP($D$8&amp;$D$6&amp;$E20,'CAL data'!$A:$AC,'CAL data'!F$3,FALSE))),"",VLOOKUP($D$8&amp;$D$6&amp;$E20,'CAL data'!$A:$AC,'CAL data'!F$3,FALSE))</f>
        <v>1.7781917921647777E-2</v>
      </c>
      <c r="O20" s="262"/>
      <c r="P20" s="262">
        <f>IF(OR(ISERROR(VLOOKUP($D$8&amp;$D$6&amp;$E20,'CAL data'!$A:$AC,'CAL data'!G$3,FALSE)),ISBLANK(VLOOKUP($D$8&amp;$D$6&amp;$E20,'CAL data'!$A:$AC,'CAL data'!G$3,FALSE))),"",VLOOKUP($D$8&amp;$D$6&amp;$E20,'CAL data'!$A:$AC,'CAL data'!G$3,FALSE))</f>
        <v>0.21151305007849022</v>
      </c>
      <c r="Q20" s="262"/>
      <c r="R20" s="262">
        <f>IF(OR(ISERROR(VLOOKUP($D$8&amp;$D$6&amp;$E20,'CAL data'!$A:$AC,'CAL data'!H$3,FALSE)),ISBLANK(VLOOKUP($D$8&amp;$D$6&amp;$E20,'CAL data'!$A:$AC,'CAL data'!H$3,FALSE))),"",VLOOKUP($D$8&amp;$D$6&amp;$E20,'CAL data'!$A:$AC,'CAL data'!H$3,FALSE))</f>
        <v>3.9917887146578342E-3</v>
      </c>
      <c r="S20" s="262"/>
      <c r="T20" s="262">
        <f>IF(OR(ISERROR(VLOOKUP($D$8&amp;$D$6&amp;$E20,'CAL data'!$A:$AC,'CAL data'!I$3,FALSE)),ISBLANK(VLOOKUP($D$8&amp;$D$6&amp;$E20,'CAL data'!$A:$AC,'CAL data'!I$3,FALSE))),"",VLOOKUP($D$8&amp;$D$6&amp;$E20,'CAL data'!$A:$AC,'CAL data'!I$3,FALSE))</f>
        <v>3.0816470872362816E-2</v>
      </c>
      <c r="U20" s="262"/>
      <c r="V20" s="293">
        <f>SUM(F20,H20,J20,L20,N20,P20,R20,T20)</f>
        <v>1</v>
      </c>
      <c r="W20" s="362">
        <f>IF(ISERROR(VLOOKUP($D$8&amp;$D$6&amp;$E20,'CAL data'!$A:$AC,'CAL data'!K$3,FALSE)),0,VLOOKUP($D$8&amp;$D$6&amp;$E20,'CAL data'!$A:$AC,'CAL data'!K$3,FALSE))</f>
        <v>289845</v>
      </c>
    </row>
    <row r="21" spans="2:42" x14ac:dyDescent="0.25">
      <c r="D21" s="381"/>
      <c r="E21" s="22" t="s">
        <v>27</v>
      </c>
      <c r="F21" s="15">
        <f>IF(F20="","",VLOOKUP($D$8&amp;$D$6&amp;$E20,'CAL data'!$A:$AC,'CAL data'!M$3,FALSE))</f>
        <v>5.7000000000000002E-2</v>
      </c>
      <c r="G21" s="15">
        <f>IF(F20="","",VLOOKUP($D$8&amp;$D$6&amp;$E20,'CAL data'!$A:$AC,'CAL data'!N$3,FALSE))</f>
        <v>5.8999999999999997E-2</v>
      </c>
      <c r="H21" s="15">
        <f>IF(H20="","",VLOOKUP($D$8&amp;$D$6&amp;$E20,'CAL data'!$A:$AC,'CAL data'!O$3,FALSE))</f>
        <v>0.32800000000000001</v>
      </c>
      <c r="I21" s="15">
        <f>IF(H20="","",VLOOKUP($D$8&amp;$D$6&amp;$E20,'CAL data'!$A:$AC,'CAL data'!P$3,FALSE))</f>
        <v>0.33100000000000002</v>
      </c>
      <c r="J21" s="15">
        <f>IF(J20="","",VLOOKUP($D$8&amp;$D$6&amp;$E20,'CAL data'!$A:$AC,'CAL data'!Q$3,FALSE))</f>
        <v>0.25600000000000001</v>
      </c>
      <c r="K21" s="15">
        <f>IF(J20="","",VLOOKUP($D$8&amp;$D$6&amp;$E20,'CAL data'!$A:$AC,'CAL data'!R$3,FALSE))</f>
        <v>0.25900000000000001</v>
      </c>
      <c r="L21" s="15">
        <f>IF(L20="","",VLOOKUP($D$8&amp;$D$6&amp;$E20,'CAL data'!$A:$AC,'CAL data'!S$3,FALSE))</f>
        <v>0.09</v>
      </c>
      <c r="M21" s="15">
        <f>IF(L20="","",VLOOKUP($D$8&amp;$D$6&amp;$E20,'CAL data'!$A:$AC,'CAL data'!T$3,FALSE))</f>
        <v>9.1999999999999998E-2</v>
      </c>
      <c r="N21" s="15">
        <f>IF(N20="","",VLOOKUP($D$8&amp;$D$6&amp;$E20,'CAL data'!$A:$AC,'CAL data'!U$3,FALSE))</f>
        <v>1.7000000000000001E-2</v>
      </c>
      <c r="O21" s="15">
        <f>IF(N20="","",VLOOKUP($D$8&amp;$D$6&amp;$E20,'CAL data'!$A:$AC,'CAL data'!V$3,FALSE))</f>
        <v>1.7999999999999999E-2</v>
      </c>
      <c r="P21" s="15">
        <f>IF(P20="","",VLOOKUP($D$8&amp;$D$6&amp;$E20,'CAL data'!$A:$AC,'CAL data'!W$3,FALSE))</f>
        <v>0.21</v>
      </c>
      <c r="Q21" s="15">
        <f>IF(P20="","",VLOOKUP($D$8&amp;$D$6&amp;$E20,'CAL data'!$A:$AC,'CAL data'!X$3,FALSE))</f>
        <v>0.21299999999999999</v>
      </c>
      <c r="R21" s="15">
        <f>IF(R20="","",VLOOKUP($D$8&amp;$D$6&amp;$E20,'CAL data'!$A:$AC,'CAL data'!Y$3,FALSE))</f>
        <v>4.0000000000000001E-3</v>
      </c>
      <c r="S21" s="15">
        <f>IF(R20="","",VLOOKUP($D$8&amp;$D$6&amp;$E20,'CAL data'!$A:$AC,'CAL data'!Z$3,FALSE))</f>
        <v>4.0000000000000001E-3</v>
      </c>
      <c r="T21" s="15">
        <f>IF(T20="","",VLOOKUP($D$8&amp;$D$6&amp;$E20,'CAL data'!$A:$AC,'CAL data'!AA$3,FALSE))</f>
        <v>0.03</v>
      </c>
      <c r="U21" s="15">
        <f>IF(T20="","",VLOOKUP($D$8&amp;$D$6&amp;$E20,'CAL data'!$A:$AC,'CAL data'!AB$3,FALSE))</f>
        <v>3.1E-2</v>
      </c>
      <c r="V21" s="373"/>
      <c r="W21" s="363"/>
    </row>
    <row r="22" spans="2:42" ht="15.75" x14ac:dyDescent="0.25">
      <c r="D22" s="381"/>
      <c r="E22" s="35">
        <v>2013</v>
      </c>
      <c r="F22" s="291">
        <f>IF(OR(ISERROR(VLOOKUP($D$8&amp;$D$6&amp;$E22,'CAL data'!$A:$AC,'CAL data'!B$3,FALSE)),ISBLANK(VLOOKUP($D$8&amp;$D$6&amp;$E22,'CAL data'!$A:$AC,'CAL data'!B$3,FALSE))),"",VLOOKUP($D$8&amp;$D$6&amp;$E22,'CAL data'!$A:$AC,'CAL data'!B$3,FALSE))</f>
        <v>5.7060960570609609E-2</v>
      </c>
      <c r="G22" s="291"/>
      <c r="H22" s="291">
        <f>IF(OR(ISERROR(VLOOKUP($D$8&amp;$D$6&amp;$E22,'CAL data'!$A:$AC,'CAL data'!C$3,FALSE)),ISBLANK(VLOOKUP($D$8&amp;$D$6&amp;$E22,'CAL data'!$A:$AC,'CAL data'!C$3,FALSE))),"",VLOOKUP($D$8&amp;$D$6&amp;$E22,'CAL data'!$A:$AC,'CAL data'!C$3,FALSE))</f>
        <v>0.3374495883744959</v>
      </c>
      <c r="I22" s="291"/>
      <c r="J22" s="291">
        <f>IF(OR(ISERROR(VLOOKUP($D$8&amp;$D$6&amp;$E22,'CAL data'!$A:$AC,'CAL data'!D$3,FALSE)),ISBLANK(VLOOKUP($D$8&amp;$D$6&amp;$E22,'CAL data'!$A:$AC,'CAL data'!D$3,FALSE))),"",VLOOKUP($D$8&amp;$D$6&amp;$E22,'CAL data'!$A:$AC,'CAL data'!D$3,FALSE))</f>
        <v>0.25562443755624437</v>
      </c>
      <c r="K22" s="291"/>
      <c r="L22" s="291">
        <f>IF(OR(ISERROR(VLOOKUP($D$8&amp;$D$6&amp;$E22,'CAL data'!$A:$AC,'CAL data'!E$3,FALSE)),ISBLANK(VLOOKUP($D$8&amp;$D$6&amp;$E22,'CAL data'!$A:$AC,'CAL data'!E$3,FALSE))),"",VLOOKUP($D$8&amp;$D$6&amp;$E22,'CAL data'!$A:$AC,'CAL data'!E$3,FALSE))</f>
        <v>9.1817484918174846E-2</v>
      </c>
      <c r="M22" s="291"/>
      <c r="N22" s="291">
        <f>IF(OR(ISERROR(VLOOKUP($D$8&amp;$D$6&amp;$E22,'CAL data'!$A:$AC,'CAL data'!F$3,FALSE)),ISBLANK(VLOOKUP($D$8&amp;$D$6&amp;$E22,'CAL data'!$A:$AC,'CAL data'!F$3,FALSE))),"",VLOOKUP($D$8&amp;$D$6&amp;$E22,'CAL data'!$A:$AC,'CAL data'!F$3,FALSE))</f>
        <v>1.7574909175749092E-2</v>
      </c>
      <c r="O22" s="291"/>
      <c r="P22" s="291">
        <f>IF(OR(ISERROR(VLOOKUP($D$8&amp;$D$6&amp;$E22,'CAL data'!$A:$AC,'CAL data'!G$3,FALSE)),ISBLANK(VLOOKUP($D$8&amp;$D$6&amp;$E22,'CAL data'!$A:$AC,'CAL data'!G$3,FALSE))),"",VLOOKUP($D$8&amp;$D$6&amp;$E22,'CAL data'!$A:$AC,'CAL data'!G$3,FALSE))</f>
        <v>0.2060327300603273</v>
      </c>
      <c r="Q22" s="291"/>
      <c r="R22" s="291">
        <f>IF(OR(ISERROR(VLOOKUP($D$8&amp;$D$6&amp;$E22,'CAL data'!$A:$AC,'CAL data'!H$3,FALSE)),ISBLANK(VLOOKUP($D$8&amp;$D$6&amp;$E22,'CAL data'!$A:$AC,'CAL data'!H$3,FALSE))),"",VLOOKUP($D$8&amp;$D$6&amp;$E22,'CAL data'!$A:$AC,'CAL data'!H$3,FALSE))</f>
        <v>4.4195580441955809E-3</v>
      </c>
      <c r="S22" s="291"/>
      <c r="T22" s="291">
        <f>IF(OR(ISERROR(VLOOKUP($D$8&amp;$D$6&amp;$E22,'CAL data'!$A:$AC,'CAL data'!I$3,FALSE)),ISBLANK(VLOOKUP($D$8&amp;$D$6&amp;$E22,'CAL data'!$A:$AC,'CAL data'!I$3,FALSE))),"",VLOOKUP($D$8&amp;$D$6&amp;$E22,'CAL data'!$A:$AC,'CAL data'!I$3,FALSE))</f>
        <v>3.0020331300203314E-2</v>
      </c>
      <c r="U22" s="291"/>
      <c r="V22" s="373">
        <f>SUM(F22,H22,J22,L22,N22,P22,R22,T22)</f>
        <v>1</v>
      </c>
      <c r="W22" s="355">
        <f>IF(ISERROR(VLOOKUP($D$8&amp;$D$6&amp;$E22,'CAL data'!$A:$AC,'CAL data'!K$3,FALSE)),0,VLOOKUP($D$8&amp;$D$6&amp;$E22,'CAL data'!$A:$AC,'CAL data'!K$3,FALSE))</f>
        <v>300030</v>
      </c>
    </row>
    <row r="23" spans="2:42" x14ac:dyDescent="0.25">
      <c r="D23" s="381"/>
      <c r="E23" s="22" t="s">
        <v>27</v>
      </c>
      <c r="F23" s="15">
        <f>IF(F22="","",VLOOKUP($D$8&amp;$D$6&amp;$E22,'CAL data'!$A:$AC,'CAL data'!M$3,FALSE))</f>
        <v>5.6000000000000001E-2</v>
      </c>
      <c r="G23" s="15">
        <f>IF(F22="","",VLOOKUP($D$8&amp;$D$6&amp;$E22,'CAL data'!$A:$AC,'CAL data'!N$3,FALSE))</f>
        <v>5.8000000000000003E-2</v>
      </c>
      <c r="H23" s="15">
        <f>IF(H22="","",VLOOKUP($D$8&amp;$D$6&amp;$E22,'CAL data'!$A:$AC,'CAL data'!O$3,FALSE))</f>
        <v>0.33600000000000002</v>
      </c>
      <c r="I23" s="15">
        <f>IF(H22="","",VLOOKUP($D$8&amp;$D$6&amp;$E22,'CAL data'!$A:$AC,'CAL data'!P$3,FALSE))</f>
        <v>0.33900000000000002</v>
      </c>
      <c r="J23" s="15">
        <f>IF(J22="","",VLOOKUP($D$8&amp;$D$6&amp;$E22,'CAL data'!$A:$AC,'CAL data'!Q$3,FALSE))</f>
        <v>0.254</v>
      </c>
      <c r="K23" s="15">
        <f>IF(J22="","",VLOOKUP($D$8&amp;$D$6&amp;$E22,'CAL data'!$A:$AC,'CAL data'!R$3,FALSE))</f>
        <v>0.25700000000000001</v>
      </c>
      <c r="L23" s="15">
        <f>IF(L22="","",VLOOKUP($D$8&amp;$D$6&amp;$E22,'CAL data'!$A:$AC,'CAL data'!S$3,FALSE))</f>
        <v>9.0999999999999998E-2</v>
      </c>
      <c r="M23" s="15">
        <f>IF(L22="","",VLOOKUP($D$8&amp;$D$6&amp;$E22,'CAL data'!$A:$AC,'CAL data'!T$3,FALSE))</f>
        <v>9.2999999999999999E-2</v>
      </c>
      <c r="N23" s="15">
        <f>IF(N22="","",VLOOKUP($D$8&amp;$D$6&amp;$E22,'CAL data'!$A:$AC,'CAL data'!U$3,FALSE))</f>
        <v>1.7000000000000001E-2</v>
      </c>
      <c r="O23" s="15">
        <f>IF(N22="","",VLOOKUP($D$8&amp;$D$6&amp;$E22,'CAL data'!$A:$AC,'CAL data'!V$3,FALSE))</f>
        <v>1.7999999999999999E-2</v>
      </c>
      <c r="P23" s="15">
        <f>IF(P22="","",VLOOKUP($D$8&amp;$D$6&amp;$E22,'CAL data'!$A:$AC,'CAL data'!W$3,FALSE))</f>
        <v>0.20499999999999999</v>
      </c>
      <c r="Q23" s="15">
        <f>IF(P22="","",VLOOKUP($D$8&amp;$D$6&amp;$E22,'CAL data'!$A:$AC,'CAL data'!X$3,FALSE))</f>
        <v>0.20699999999999999</v>
      </c>
      <c r="R23" s="15">
        <f>IF(R22="","",VLOOKUP($D$8&amp;$D$6&amp;$E22,'CAL data'!$A:$AC,'CAL data'!Y$3,FALSE))</f>
        <v>4.0000000000000001E-3</v>
      </c>
      <c r="S23" s="15">
        <f>IF(R22="","",VLOOKUP($D$8&amp;$D$6&amp;$E22,'CAL data'!$A:$AC,'CAL data'!Z$3,FALSE))</f>
        <v>5.0000000000000001E-3</v>
      </c>
      <c r="T23" s="15">
        <f>IF(T22="","",VLOOKUP($D$8&amp;$D$6&amp;$E22,'CAL data'!$A:$AC,'CAL data'!AA$3,FALSE))</f>
        <v>2.9000000000000001E-2</v>
      </c>
      <c r="U23" s="15">
        <f>IF(T22="","",VLOOKUP($D$8&amp;$D$6&amp;$E22,'CAL data'!$A:$AC,'CAL data'!AB$3,FALSE))</f>
        <v>3.1E-2</v>
      </c>
      <c r="V23" s="373"/>
      <c r="W23" s="363"/>
    </row>
    <row r="24" spans="2:42" ht="15.75" x14ac:dyDescent="0.25">
      <c r="D24" s="381"/>
      <c r="E24" s="35">
        <v>2014</v>
      </c>
      <c r="F24" s="291">
        <f>IF(OR(ISERROR(VLOOKUP($D$8&amp;$D$6&amp;$E24,'CAL data'!$A:$AC,'CAL data'!B$3,FALSE)),ISBLANK(VLOOKUP($D$8&amp;$D$6&amp;$E24,'CAL data'!$A:$AC,'CAL data'!B$3,FALSE))),"",VLOOKUP($D$8&amp;$D$6&amp;$E24,'CAL data'!$A:$AC,'CAL data'!B$3,FALSE))</f>
        <v>5.9430914843272273E-2</v>
      </c>
      <c r="G24" s="291"/>
      <c r="H24" s="291">
        <f>IF(OR(ISERROR(VLOOKUP($D$8&amp;$D$6&amp;$E24,'CAL data'!$A:$AC,'CAL data'!C$3,FALSE)),ISBLANK(VLOOKUP($D$8&amp;$D$6&amp;$E24,'CAL data'!$A:$AC,'CAL data'!C$3,FALSE))),"",VLOOKUP($D$8&amp;$D$6&amp;$E24,'CAL data'!$A:$AC,'CAL data'!C$3,FALSE))</f>
        <v>0.34982585808098265</v>
      </c>
      <c r="I24" s="291"/>
      <c r="J24" s="291">
        <f>IF(OR(ISERROR(VLOOKUP($D$8&amp;$D$6&amp;$E24,'CAL data'!$A:$AC,'CAL data'!D$3,FALSE)),ISBLANK(VLOOKUP($D$8&amp;$D$6&amp;$E24,'CAL data'!$A:$AC,'CAL data'!D$3,FALSE))),"",VLOOKUP($D$8&amp;$D$6&amp;$E24,'CAL data'!$A:$AC,'CAL data'!D$3,FALSE))</f>
        <v>0.25245925610826042</v>
      </c>
      <c r="K24" s="291"/>
      <c r="L24" s="291">
        <f>IF(OR(ISERROR(VLOOKUP($D$8&amp;$D$6&amp;$E24,'CAL data'!$A:$AC,'CAL data'!E$3,FALSE)),ISBLANK(VLOOKUP($D$8&amp;$D$6&amp;$E24,'CAL data'!$A:$AC,'CAL data'!E$3,FALSE))),"",VLOOKUP($D$8&amp;$D$6&amp;$E24,'CAL data'!$A:$AC,'CAL data'!E$3,FALSE))</f>
        <v>8.7310238481376118E-2</v>
      </c>
      <c r="M24" s="291"/>
      <c r="N24" s="291">
        <f>IF(OR(ISERROR(VLOOKUP($D$8&amp;$D$6&amp;$E24,'CAL data'!$A:$AC,'CAL data'!F$3,FALSE)),ISBLANK(VLOOKUP($D$8&amp;$D$6&amp;$E24,'CAL data'!$A:$AC,'CAL data'!F$3,FALSE))),"",VLOOKUP($D$8&amp;$D$6&amp;$E24,'CAL data'!$A:$AC,'CAL data'!F$3,FALSE))</f>
        <v>1.7018716932975301E-2</v>
      </c>
      <c r="O24" s="291"/>
      <c r="P24" s="291">
        <f>IF(OR(ISERROR(VLOOKUP($D$8&amp;$D$6&amp;$E24,'CAL data'!$A:$AC,'CAL data'!G$3,FALSE)),ISBLANK(VLOOKUP($D$8&amp;$D$6&amp;$E24,'CAL data'!$A:$AC,'CAL data'!G$3,FALSE))),"",VLOOKUP($D$8&amp;$D$6&amp;$E24,'CAL data'!$A:$AC,'CAL data'!G$3,FALSE))</f>
        <v>0.20016018397894345</v>
      </c>
      <c r="Q24" s="291"/>
      <c r="R24" s="291">
        <f>IF(OR(ISERROR(VLOOKUP($D$8&amp;$D$6&amp;$E24,'CAL data'!$A:$AC,'CAL data'!H$3,FALSE)),ISBLANK(VLOOKUP($D$8&amp;$D$6&amp;$E24,'CAL data'!$A:$AC,'CAL data'!H$3,FALSE))),"",VLOOKUP($D$8&amp;$D$6&amp;$E24,'CAL data'!$A:$AC,'CAL data'!H$3,FALSE))</f>
        <v>1.9242017387605349E-3</v>
      </c>
      <c r="S24" s="291"/>
      <c r="T24" s="291">
        <f>IF(OR(ISERROR(VLOOKUP($D$8&amp;$D$6&amp;$E24,'CAL data'!$A:$AC,'CAL data'!I$3,FALSE)),ISBLANK(VLOOKUP($D$8&amp;$D$6&amp;$E24,'CAL data'!$A:$AC,'CAL data'!I$3,FALSE))),"",VLOOKUP($D$8&amp;$D$6&amp;$E24,'CAL data'!$A:$AC,'CAL data'!I$3,FALSE))</f>
        <v>3.1870629835429237E-2</v>
      </c>
      <c r="U24" s="291"/>
      <c r="V24" s="373">
        <f>SUM(F24,H24,J24,L24,N24,P24,R24,T24)</f>
        <v>0.99999999999999989</v>
      </c>
      <c r="W24" s="355">
        <f>IF(ISERROR(VLOOKUP($D$8&amp;$D$6&amp;$E24,'CAL data'!$A:$AC,'CAL data'!K$3,FALSE)),0,VLOOKUP($D$8&amp;$D$6&amp;$E24,'CAL data'!$A:$AC,'CAL data'!K$3,FALSE))</f>
        <v>300904</v>
      </c>
    </row>
    <row r="25" spans="2:42" x14ac:dyDescent="0.25">
      <c r="D25" s="381"/>
      <c r="E25" s="22" t="s">
        <v>27</v>
      </c>
      <c r="F25" s="15">
        <f>IF(F24="","",VLOOKUP($D$8&amp;$D$6&amp;$E24,'CAL data'!$A:$AC,'CAL data'!M$3,FALSE))</f>
        <v>5.8999999999999997E-2</v>
      </c>
      <c r="G25" s="15">
        <f>IF(F24="","",VLOOKUP($D$8&amp;$D$6&amp;$E24,'CAL data'!$A:$AC,'CAL data'!N$3,FALSE))</f>
        <v>0.06</v>
      </c>
      <c r="H25" s="15">
        <f>IF(H24="","",VLOOKUP($D$8&amp;$D$6&amp;$E24,'CAL data'!$A:$AC,'CAL data'!O$3,FALSE))</f>
        <v>0.34799999999999998</v>
      </c>
      <c r="I25" s="15">
        <f>IF(H24="","",VLOOKUP($D$8&amp;$D$6&amp;$E24,'CAL data'!$A:$AC,'CAL data'!P$3,FALSE))</f>
        <v>0.35199999999999998</v>
      </c>
      <c r="J25" s="15">
        <f>IF(J24="","",VLOOKUP($D$8&amp;$D$6&amp;$E24,'CAL data'!$A:$AC,'CAL data'!Q$3,FALSE))</f>
        <v>0.251</v>
      </c>
      <c r="K25" s="15">
        <f>IF(J24="","",VLOOKUP($D$8&amp;$D$6&amp;$E24,'CAL data'!$A:$AC,'CAL data'!R$3,FALSE))</f>
        <v>0.254</v>
      </c>
      <c r="L25" s="15">
        <f>IF(L24="","",VLOOKUP($D$8&amp;$D$6&amp;$E24,'CAL data'!$A:$AC,'CAL data'!S$3,FALSE))</f>
        <v>8.5999999999999993E-2</v>
      </c>
      <c r="M25" s="15">
        <f>IF(L24="","",VLOOKUP($D$8&amp;$D$6&amp;$E24,'CAL data'!$A:$AC,'CAL data'!T$3,FALSE))</f>
        <v>8.7999999999999995E-2</v>
      </c>
      <c r="N25" s="15">
        <f>IF(N24="","",VLOOKUP($D$8&amp;$D$6&amp;$E24,'CAL data'!$A:$AC,'CAL data'!U$3,FALSE))</f>
        <v>1.7000000000000001E-2</v>
      </c>
      <c r="O25" s="15">
        <f>IF(N24="","",VLOOKUP($D$8&amp;$D$6&amp;$E24,'CAL data'!$A:$AC,'CAL data'!V$3,FALSE))</f>
        <v>1.7000000000000001E-2</v>
      </c>
      <c r="P25" s="15">
        <f>IF(P24="","",VLOOKUP($D$8&amp;$D$6&amp;$E24,'CAL data'!$A:$AC,'CAL data'!W$3,FALSE))</f>
        <v>0.19900000000000001</v>
      </c>
      <c r="Q25" s="15">
        <f>IF(P24="","",VLOOKUP($D$8&amp;$D$6&amp;$E24,'CAL data'!$A:$AC,'CAL data'!X$3,FALSE))</f>
        <v>0.20200000000000001</v>
      </c>
      <c r="R25" s="15">
        <f>IF(R24="","",VLOOKUP($D$8&amp;$D$6&amp;$E24,'CAL data'!$A:$AC,'CAL data'!Y$3,FALSE))</f>
        <v>2E-3</v>
      </c>
      <c r="S25" s="15">
        <f>IF(R24="","",VLOOKUP($D$8&amp;$D$6&amp;$E24,'CAL data'!$A:$AC,'CAL data'!Z$3,FALSE))</f>
        <v>2E-3</v>
      </c>
      <c r="T25" s="15">
        <f>IF(T24="","",VLOOKUP($D$8&amp;$D$6&amp;$E24,'CAL data'!$A:$AC,'CAL data'!AA$3,FALSE))</f>
        <v>3.1E-2</v>
      </c>
      <c r="U25" s="15">
        <f>IF(T24="","",VLOOKUP($D$8&amp;$D$6&amp;$E24,'CAL data'!$A:$AC,'CAL data'!AB$3,FALSE))</f>
        <v>3.3000000000000002E-2</v>
      </c>
      <c r="V25" s="373"/>
      <c r="W25" s="363"/>
    </row>
    <row r="26" spans="2:42" ht="15.75" x14ac:dyDescent="0.25">
      <c r="D26" s="381"/>
      <c r="E26" s="35">
        <v>2015</v>
      </c>
      <c r="F26" s="291">
        <f>IF(OR(ISERROR(VLOOKUP($D$8&amp;$D$6&amp;$E26,'CAL data'!$A:$AC,'CAL data'!B$3,FALSE)),ISBLANK(VLOOKUP($D$8&amp;$D$6&amp;$E26,'CAL data'!$A:$AC,'CAL data'!B$3,FALSE))),"",VLOOKUP($D$8&amp;$D$6&amp;$E26,'CAL data'!$A:$AC,'CAL data'!B$3,FALSE))</f>
        <v>5.7780752277305412E-2</v>
      </c>
      <c r="G26" s="291"/>
      <c r="H26" s="291">
        <f>IF(OR(ISERROR(VLOOKUP($D$8&amp;$D$6&amp;$E26,'CAL data'!$A:$AC,'CAL data'!C$3,FALSE)),ISBLANK(VLOOKUP($D$8&amp;$D$6&amp;$E26,'CAL data'!$A:$AC,'CAL data'!C$3,FALSE))),"",VLOOKUP($D$8&amp;$D$6&amp;$E26,'CAL data'!$A:$AC,'CAL data'!C$3,FALSE))</f>
        <v>0.36456997418559339</v>
      </c>
      <c r="I26" s="291"/>
      <c r="J26" s="291">
        <f>IF(OR(ISERROR(VLOOKUP($D$8&amp;$D$6&amp;$E26,'CAL data'!$A:$AC,'CAL data'!D$3,FALSE)),ISBLANK(VLOOKUP($D$8&amp;$D$6&amp;$E26,'CAL data'!$A:$AC,'CAL data'!D$3,FALSE))),"",VLOOKUP($D$8&amp;$D$6&amp;$E26,'CAL data'!$A:$AC,'CAL data'!D$3,FALSE))</f>
        <v>0.24819084857855922</v>
      </c>
      <c r="K26" s="291"/>
      <c r="L26" s="291">
        <f>IF(OR(ISERROR(VLOOKUP($D$8&amp;$D$6&amp;$E26,'CAL data'!$A:$AC,'CAL data'!E$3,FALSE)),ISBLANK(VLOOKUP($D$8&amp;$D$6&amp;$E26,'CAL data'!$A:$AC,'CAL data'!E$3,FALSE))),"",VLOOKUP($D$8&amp;$D$6&amp;$E26,'CAL data'!$A:$AC,'CAL data'!E$3,FALSE))</f>
        <v>8.3298441574711779E-2</v>
      </c>
      <c r="M26" s="291"/>
      <c r="N26" s="291">
        <f>IF(OR(ISERROR(VLOOKUP($D$8&amp;$D$6&amp;$E26,'CAL data'!$A:$AC,'CAL data'!F$3,FALSE)),ISBLANK(VLOOKUP($D$8&amp;$D$6&amp;$E26,'CAL data'!$A:$AC,'CAL data'!F$3,FALSE))),"",VLOOKUP($D$8&amp;$D$6&amp;$E26,'CAL data'!$A:$AC,'CAL data'!F$3,FALSE))</f>
        <v>1.7094214341996379E-2</v>
      </c>
      <c r="O26" s="291"/>
      <c r="P26" s="291">
        <f>IF(OR(ISERROR(VLOOKUP($D$8&amp;$D$6&amp;$E26,'CAL data'!$A:$AC,'CAL data'!G$3,FALSE)),ISBLANK(VLOOKUP($D$8&amp;$D$6&amp;$E26,'CAL data'!$A:$AC,'CAL data'!G$3,FALSE))),"",VLOOKUP($D$8&amp;$D$6&amp;$E26,'CAL data'!$A:$AC,'CAL data'!G$3,FALSE))</f>
        <v>0.19626531803151137</v>
      </c>
      <c r="Q26" s="291"/>
      <c r="R26" s="291">
        <f>IF(OR(ISERROR(VLOOKUP($D$8&amp;$D$6&amp;$E26,'CAL data'!$A:$AC,'CAL data'!H$3,FALSE)),ISBLANK(VLOOKUP($D$8&amp;$D$6&amp;$E26,'CAL data'!$A:$AC,'CAL data'!H$3,FALSE))),"",VLOOKUP($D$8&amp;$D$6&amp;$E26,'CAL data'!$A:$AC,'CAL data'!H$3,FALSE))</f>
        <v>1.4802897279761571E-3</v>
      </c>
      <c r="S26" s="291"/>
      <c r="T26" s="291">
        <f>IF(OR(ISERROR(VLOOKUP($D$8&amp;$D$6&amp;$E26,'CAL data'!$A:$AC,'CAL data'!I$3,FALSE)),ISBLANK(VLOOKUP($D$8&amp;$D$6&amp;$E26,'CAL data'!$A:$AC,'CAL data'!I$3,FALSE))),"",VLOOKUP($D$8&amp;$D$6&amp;$E26,'CAL data'!$A:$AC,'CAL data'!I$3,FALSE))</f>
        <v>3.1320161282346312E-2</v>
      </c>
      <c r="U26" s="291"/>
      <c r="V26" s="373">
        <f>SUM(F26,H26,J26,L26,N26,P26,R26,T26)</f>
        <v>1.0000000000000002</v>
      </c>
      <c r="W26" s="355">
        <f>IF(ISERROR(VLOOKUP($D$8&amp;$D$6&amp;$E26,'CAL data'!$A:$AC,'CAL data'!K$3,FALSE)),0,VLOOKUP($D$8&amp;$D$6&amp;$E26,'CAL data'!$A:$AC,'CAL data'!K$3,FALSE))</f>
        <v>303319</v>
      </c>
    </row>
    <row r="27" spans="2:42" x14ac:dyDescent="0.25">
      <c r="D27" s="381"/>
      <c r="E27" s="22" t="s">
        <v>27</v>
      </c>
      <c r="F27" s="15">
        <f>IF(F26="","",VLOOKUP($D$8&amp;$D$6&amp;$E26,'CAL data'!$A:$AC,'CAL data'!M$3,FALSE))</f>
        <v>5.7000000000000002E-2</v>
      </c>
      <c r="G27" s="15">
        <f>IF(F26="","",VLOOKUP($D$8&amp;$D$6&amp;$E26,'CAL data'!$A:$AC,'CAL data'!N$3,FALSE))</f>
        <v>5.8999999999999997E-2</v>
      </c>
      <c r="H27" s="15">
        <f>IF(H26="","",VLOOKUP($D$8&amp;$D$6&amp;$E26,'CAL data'!$A:$AC,'CAL data'!O$3,FALSE))</f>
        <v>0.36299999999999999</v>
      </c>
      <c r="I27" s="15">
        <f>IF(H26="","",VLOOKUP($D$8&amp;$D$6&amp;$E26,'CAL data'!$A:$AC,'CAL data'!P$3,FALSE))</f>
        <v>0.36599999999999999</v>
      </c>
      <c r="J27" s="15">
        <f>IF(J26="","",VLOOKUP($D$8&amp;$D$6&amp;$E26,'CAL data'!$A:$AC,'CAL data'!Q$3,FALSE))</f>
        <v>0.247</v>
      </c>
      <c r="K27" s="15">
        <f>IF(J26="","",VLOOKUP($D$8&amp;$D$6&amp;$E26,'CAL data'!$A:$AC,'CAL data'!R$3,FALSE))</f>
        <v>0.25</v>
      </c>
      <c r="L27" s="15">
        <f>IF(L26="","",VLOOKUP($D$8&amp;$D$6&amp;$E26,'CAL data'!$A:$AC,'CAL data'!S$3,FALSE))</f>
        <v>8.2000000000000003E-2</v>
      </c>
      <c r="M27" s="15">
        <f>IF(L26="","",VLOOKUP($D$8&amp;$D$6&amp;$E26,'CAL data'!$A:$AC,'CAL data'!T$3,FALSE))</f>
        <v>8.4000000000000005E-2</v>
      </c>
      <c r="N27" s="15">
        <f>IF(N26="","",VLOOKUP($D$8&amp;$D$6&amp;$E26,'CAL data'!$A:$AC,'CAL data'!U$3,FALSE))</f>
        <v>1.7000000000000001E-2</v>
      </c>
      <c r="O27" s="15">
        <f>IF(N26="","",VLOOKUP($D$8&amp;$D$6&amp;$E26,'CAL data'!$A:$AC,'CAL data'!V$3,FALSE))</f>
        <v>1.7999999999999999E-2</v>
      </c>
      <c r="P27" s="15">
        <f>IF(P26="","",VLOOKUP($D$8&amp;$D$6&amp;$E26,'CAL data'!$A:$AC,'CAL data'!W$3,FALSE))</f>
        <v>0.19500000000000001</v>
      </c>
      <c r="Q27" s="15">
        <f>IF(P26="","",VLOOKUP($D$8&amp;$D$6&amp;$E26,'CAL data'!$A:$AC,'CAL data'!X$3,FALSE))</f>
        <v>0.19800000000000001</v>
      </c>
      <c r="R27" s="15">
        <f>IF(R26="","",VLOOKUP($D$8&amp;$D$6&amp;$E26,'CAL data'!$A:$AC,'CAL data'!Y$3,FALSE))</f>
        <v>1E-3</v>
      </c>
      <c r="S27" s="15">
        <f>IF(R26="","",VLOOKUP($D$8&amp;$D$6&amp;$E26,'CAL data'!$A:$AC,'CAL data'!Z$3,FALSE))</f>
        <v>2E-3</v>
      </c>
      <c r="T27" s="15">
        <f>IF(T26="","",VLOOKUP($D$8&amp;$D$6&amp;$E26,'CAL data'!$A:$AC,'CAL data'!AA$3,FALSE))</f>
        <v>3.1E-2</v>
      </c>
      <c r="U27" s="15">
        <f>IF(T26="","",VLOOKUP($D$8&amp;$D$6&amp;$E26,'CAL data'!$A:$AC,'CAL data'!AB$3,FALSE))</f>
        <v>3.2000000000000001E-2</v>
      </c>
      <c r="V27" s="373"/>
      <c r="W27" s="363"/>
    </row>
    <row r="28" spans="2:42" ht="15.75" x14ac:dyDescent="0.25">
      <c r="D28" s="381"/>
      <c r="E28" s="197">
        <v>2016</v>
      </c>
      <c r="F28" s="262">
        <f>IF(OR(ISERROR(VLOOKUP($D$8&amp;$D$6&amp;$E28,'CAL data'!$A:$AC,'CAL data'!B$3,FALSE)),ISBLANK(VLOOKUP($D$8&amp;$D$6&amp;$E28,'CAL data'!$A:$AC,'CAL data'!B$3,FALSE))),"",VLOOKUP($D$8&amp;$D$6&amp;$E28,'CAL data'!$A:$AC,'CAL data'!B$3,FALSE))</f>
        <v>5.3714700448667198E-2</v>
      </c>
      <c r="G28" s="262"/>
      <c r="H28" s="262">
        <f>IF(OR(ISERROR(VLOOKUP($D$8&amp;$D$6&amp;$E28,'CAL data'!$A:$AC,'CAL data'!C$3,FALSE)),ISBLANK(VLOOKUP($D$8&amp;$D$6&amp;$E28,'CAL data'!$A:$AC,'CAL data'!C$3,FALSE))),"",VLOOKUP($D$8&amp;$D$6&amp;$E28,'CAL data'!$A:$AC,'CAL data'!C$3,FALSE))</f>
        <v>0.37762932172077063</v>
      </c>
      <c r="I28" s="262"/>
      <c r="J28" s="262">
        <f>IF(OR(ISERROR(VLOOKUP($D$8&amp;$D$6&amp;$E28,'CAL data'!$A:$AC,'CAL data'!D$3,FALSE)),ISBLANK(VLOOKUP($D$8&amp;$D$6&amp;$E28,'CAL data'!$A:$AC,'CAL data'!D$3,FALSE))),"",VLOOKUP($D$8&amp;$D$6&amp;$E28,'CAL data'!$A:$AC,'CAL data'!D$3,FALSE))</f>
        <v>0.239106624439166</v>
      </c>
      <c r="K28" s="262"/>
      <c r="L28" s="262">
        <f>IF(OR(ISERROR(VLOOKUP($D$8&amp;$D$6&amp;$E28,'CAL data'!$A:$AC,'CAL data'!E$3,FALSE)),ISBLANK(VLOOKUP($D$8&amp;$D$6&amp;$E28,'CAL data'!$A:$AC,'CAL data'!E$3,FALSE))),"",VLOOKUP($D$8&amp;$D$6&amp;$E28,'CAL data'!$A:$AC,'CAL data'!E$3,FALSE))</f>
        <v>8.7496700976510952E-2</v>
      </c>
      <c r="M28" s="262"/>
      <c r="N28" s="262">
        <f>IF(OR(ISERROR(VLOOKUP($D$8&amp;$D$6&amp;$E28,'CAL data'!$A:$AC,'CAL data'!F$3,FALSE)),ISBLANK(VLOOKUP($D$8&amp;$D$6&amp;$E28,'CAL data'!$A:$AC,'CAL data'!F$3,FALSE))),"",VLOOKUP($D$8&amp;$D$6&amp;$E28,'CAL data'!$A:$AC,'CAL data'!F$3,FALSE))</f>
        <v>1.5904592240696753E-2</v>
      </c>
      <c r="O28" s="262"/>
      <c r="P28" s="262">
        <f>IF(OR(ISERROR(VLOOKUP($D$8&amp;$D$6&amp;$E28,'CAL data'!$A:$AC,'CAL data'!G$3,FALSE)),ISBLANK(VLOOKUP($D$8&amp;$D$6&amp;$E28,'CAL data'!$A:$AC,'CAL data'!G$3,FALSE))),"",VLOOKUP($D$8&amp;$D$6&amp;$E28,'CAL data'!$A:$AC,'CAL data'!G$3,FALSE))</f>
        <v>0.19319741356558459</v>
      </c>
      <c r="Q28" s="262"/>
      <c r="R28" s="262">
        <f>IF(OR(ISERROR(VLOOKUP($D$8&amp;$D$6&amp;$E28,'CAL data'!$A:$AC,'CAL data'!H$3,FALSE)),ISBLANK(VLOOKUP($D$8&amp;$D$6&amp;$E28,'CAL data'!$A:$AC,'CAL data'!H$3,FALSE))),"",VLOOKUP($D$8&amp;$D$6&amp;$E28,'CAL data'!$A:$AC,'CAL data'!H$3,FALSE))</f>
        <v>1.2206386909474796E-3</v>
      </c>
      <c r="S28" s="262"/>
      <c r="T28" s="262">
        <f>IF(OR(ISERROR(VLOOKUP($D$8&amp;$D$6&amp;$E28,'CAL data'!$A:$AC,'CAL data'!I$3,FALSE)),ISBLANK(VLOOKUP($D$8&amp;$D$6&amp;$E28,'CAL data'!$A:$AC,'CAL data'!I$3,FALSE))),"",VLOOKUP($D$8&amp;$D$6&amp;$E28,'CAL data'!$A:$AC,'CAL data'!I$3,FALSE))</f>
        <v>3.1730007917656372E-2</v>
      </c>
      <c r="U28" s="262"/>
      <c r="V28" s="293">
        <f>SUM(F28,H28,J28,L28,N28,P28,R28,T28)</f>
        <v>1</v>
      </c>
      <c r="W28" s="362">
        <f>IF(ISERROR(VLOOKUP($D$8&amp;$D$6&amp;$E28,'CAL data'!$A:$AC,'CAL data'!K$3,FALSE)),0,VLOOKUP($D$8&amp;$D$6&amp;$E28,'CAL data'!$A:$AC,'CAL data'!K$3,FALSE))</f>
        <v>303120</v>
      </c>
    </row>
    <row r="29" spans="2:42" ht="15.75" thickBot="1" x14ac:dyDescent="0.3">
      <c r="D29" s="382"/>
      <c r="E29" s="23" t="s">
        <v>27</v>
      </c>
      <c r="F29" s="3">
        <f>IF(F28="","",VLOOKUP($D$8&amp;$D$6&amp;$E28,'CAL data'!$A:$AC,'CAL data'!M$3,FALSE))</f>
        <v>5.2999999999999999E-2</v>
      </c>
      <c r="G29" s="3">
        <f>IF(F28="","",VLOOKUP($D$8&amp;$D$6&amp;$E28,'CAL data'!$A:$AC,'CAL data'!N$3,FALSE))</f>
        <v>5.5E-2</v>
      </c>
      <c r="H29" s="3">
        <f>IF(H28="","",VLOOKUP($D$8&amp;$D$6&amp;$E28,'CAL data'!$A:$AC,'CAL data'!O$3,FALSE))</f>
        <v>0.376</v>
      </c>
      <c r="I29" s="3">
        <f>IF(H28="","",VLOOKUP($D$8&amp;$D$6&amp;$E28,'CAL data'!$A:$AC,'CAL data'!P$3,FALSE))</f>
        <v>0.379</v>
      </c>
      <c r="J29" s="3">
        <f>IF(J28="","",VLOOKUP($D$8&amp;$D$6&amp;$E28,'CAL data'!$A:$AC,'CAL data'!Q$3,FALSE))</f>
        <v>0.23799999999999999</v>
      </c>
      <c r="K29" s="3">
        <f>IF(J28="","",VLOOKUP($D$8&amp;$D$6&amp;$E28,'CAL data'!$A:$AC,'CAL data'!R$3,FALSE))</f>
        <v>0.24099999999999999</v>
      </c>
      <c r="L29" s="3">
        <f>IF(L28="","",VLOOKUP($D$8&amp;$D$6&amp;$E28,'CAL data'!$A:$AC,'CAL data'!S$3,FALSE))</f>
        <v>8.5999999999999993E-2</v>
      </c>
      <c r="M29" s="3">
        <f>IF(L28="","",VLOOKUP($D$8&amp;$D$6&amp;$E28,'CAL data'!$A:$AC,'CAL data'!T$3,FALSE))</f>
        <v>8.8999999999999996E-2</v>
      </c>
      <c r="N29" s="3">
        <f>IF(N28="","",VLOOKUP($D$8&amp;$D$6&amp;$E28,'CAL data'!$A:$AC,'CAL data'!U$3,FALSE))</f>
        <v>1.4999999999999999E-2</v>
      </c>
      <c r="O29" s="3">
        <f>IF(N28="","",VLOOKUP($D$8&amp;$D$6&amp;$E28,'CAL data'!$A:$AC,'CAL data'!V$3,FALSE))</f>
        <v>1.6E-2</v>
      </c>
      <c r="P29" s="3">
        <f>IF(P28="","",VLOOKUP($D$8&amp;$D$6&amp;$E28,'CAL data'!$A:$AC,'CAL data'!W$3,FALSE))</f>
        <v>0.192</v>
      </c>
      <c r="Q29" s="3">
        <f>IF(P28="","",VLOOKUP($D$8&amp;$D$6&amp;$E28,'CAL data'!$A:$AC,'CAL data'!X$3,FALSE))</f>
        <v>0.19500000000000001</v>
      </c>
      <c r="R29" s="3">
        <f>IF(R28="","",VLOOKUP($D$8&amp;$D$6&amp;$E28,'CAL data'!$A:$AC,'CAL data'!Y$3,FALSE))</f>
        <v>1E-3</v>
      </c>
      <c r="S29" s="3">
        <f>IF(R28="","",VLOOKUP($D$8&amp;$D$6&amp;$E28,'CAL data'!$A:$AC,'CAL data'!Z$3,FALSE))</f>
        <v>1E-3</v>
      </c>
      <c r="T29" s="3">
        <f>IF(T28="","",VLOOKUP($D$8&amp;$D$6&amp;$E28,'CAL data'!$A:$AC,'CAL data'!AA$3,FALSE))</f>
        <v>3.1E-2</v>
      </c>
      <c r="U29" s="3">
        <f>IF(T28="","",VLOOKUP($D$8&amp;$D$6&amp;$E28,'CAL data'!$A:$AC,'CAL data'!AB$3,FALSE))</f>
        <v>3.2000000000000001E-2</v>
      </c>
      <c r="V29" s="383"/>
      <c r="W29" s="356"/>
    </row>
    <row r="31" spans="2:42" x14ac:dyDescent="0.25">
      <c r="D31" s="375" t="s">
        <v>52</v>
      </c>
      <c r="E31" s="375"/>
      <c r="F31" s="375"/>
      <c r="G31" s="375"/>
      <c r="H31" s="375"/>
      <c r="I31" s="375"/>
      <c r="J31" s="375"/>
      <c r="K31" s="375"/>
      <c r="L31" s="375"/>
      <c r="M31" s="375"/>
      <c r="N31" s="375"/>
      <c r="O31" s="375"/>
      <c r="P31" s="375"/>
      <c r="Q31" s="375"/>
      <c r="R31" s="375"/>
      <c r="S31" s="375"/>
      <c r="T31" s="375"/>
      <c r="U31" s="375"/>
      <c r="V31" s="375"/>
      <c r="W31" s="375"/>
    </row>
    <row r="32" spans="2:42" x14ac:dyDescent="0.25">
      <c r="D32" s="374" t="s">
        <v>54</v>
      </c>
      <c r="E32" s="374"/>
      <c r="F32" s="374"/>
      <c r="G32" s="374"/>
      <c r="H32" s="374"/>
      <c r="I32" s="374"/>
      <c r="J32" s="374"/>
      <c r="K32" s="374"/>
      <c r="L32" s="374"/>
      <c r="M32" s="374"/>
      <c r="N32" s="374"/>
      <c r="O32" s="374"/>
      <c r="P32" s="374"/>
      <c r="Q32" s="374"/>
      <c r="R32" s="374"/>
      <c r="S32" s="374"/>
      <c r="T32" s="374"/>
      <c r="U32" s="374"/>
      <c r="V32" s="374"/>
      <c r="W32" s="374"/>
    </row>
    <row r="33" spans="4:23" x14ac:dyDescent="0.25">
      <c r="D33" s="55" t="s">
        <v>398</v>
      </c>
    </row>
    <row r="34" spans="4:23" ht="15" customHeight="1" x14ac:dyDescent="0.25">
      <c r="D34" s="55" t="s">
        <v>399</v>
      </c>
    </row>
    <row r="37" spans="4:23" x14ac:dyDescent="0.25">
      <c r="D37" s="99"/>
      <c r="V37" s="99"/>
      <c r="W37" s="99"/>
    </row>
    <row r="38" spans="4:23" x14ac:dyDescent="0.25">
      <c r="D38" s="99"/>
      <c r="V38" s="99"/>
      <c r="W38" s="99"/>
    </row>
    <row r="39" spans="4:23" x14ac:dyDescent="0.25">
      <c r="D39" s="99"/>
      <c r="V39" s="99"/>
      <c r="W39" s="99"/>
    </row>
    <row r="47" spans="4:23" x14ac:dyDescent="0.25">
      <c r="J47" s="159"/>
    </row>
    <row r="56" spans="10:10" x14ac:dyDescent="0.25">
      <c r="J56" s="159"/>
    </row>
    <row r="61" spans="10:10" x14ac:dyDescent="0.25">
      <c r="J61" s="159"/>
    </row>
    <row r="62" spans="10:10" ht="18" customHeight="1" x14ac:dyDescent="0.25"/>
    <row r="63" spans="10:10" ht="26.25" customHeight="1" x14ac:dyDescent="0.25"/>
    <row r="69" spans="1:44" x14ac:dyDescent="0.25">
      <c r="E69" s="153"/>
      <c r="F69" s="152"/>
      <c r="G69" s="152"/>
      <c r="H69" s="152"/>
      <c r="I69" s="152"/>
      <c r="J69" s="152"/>
      <c r="K69" s="152"/>
      <c r="L69" s="152"/>
      <c r="M69" s="152"/>
    </row>
    <row r="70" spans="1:44" x14ac:dyDescent="0.25">
      <c r="E70" s="153"/>
      <c r="F70" s="158"/>
      <c r="G70" s="158"/>
      <c r="H70" s="158"/>
      <c r="I70" s="158"/>
      <c r="J70" s="158"/>
      <c r="K70" s="158"/>
      <c r="L70" s="158"/>
      <c r="M70" s="158"/>
      <c r="Y70" s="158" t="s">
        <v>143</v>
      </c>
      <c r="Z70" s="158" t="s">
        <v>143</v>
      </c>
      <c r="AA70" s="158" t="s">
        <v>143</v>
      </c>
      <c r="AB70" s="158" t="s">
        <v>143</v>
      </c>
      <c r="AC70" s="158" t="s">
        <v>143</v>
      </c>
      <c r="AD70" s="158" t="s">
        <v>143</v>
      </c>
      <c r="AE70" s="158" t="s">
        <v>143</v>
      </c>
      <c r="AF70" s="158" t="s">
        <v>143</v>
      </c>
      <c r="AG70" s="158"/>
      <c r="AH70" s="158" t="s">
        <v>143</v>
      </c>
      <c r="AI70" s="158" t="s">
        <v>143</v>
      </c>
      <c r="AJ70" s="158" t="s">
        <v>143</v>
      </c>
      <c r="AK70" s="158" t="s">
        <v>143</v>
      </c>
      <c r="AL70" s="158" t="s">
        <v>143</v>
      </c>
      <c r="AM70" s="158" t="s">
        <v>143</v>
      </c>
      <c r="AN70" s="158" t="s">
        <v>143</v>
      </c>
      <c r="AO70" s="158" t="s">
        <v>143</v>
      </c>
    </row>
    <row r="71" spans="1:44" s="152" customFormat="1" x14ac:dyDescent="0.25">
      <c r="A71" s="99"/>
      <c r="B71" s="99"/>
      <c r="C71" s="99"/>
      <c r="D71" s="20"/>
      <c r="E71" s="153"/>
      <c r="F71" s="158"/>
      <c r="G71" s="158"/>
      <c r="H71" s="158"/>
      <c r="I71" s="158"/>
      <c r="J71" s="158"/>
      <c r="K71" s="158"/>
      <c r="L71" s="158"/>
      <c r="M71" s="158"/>
      <c r="N71" s="99"/>
      <c r="O71" s="99"/>
      <c r="P71" s="99"/>
      <c r="Q71" s="99"/>
      <c r="R71" s="99"/>
      <c r="S71" s="99"/>
      <c r="T71" s="99"/>
      <c r="U71" s="99"/>
      <c r="V71" s="28"/>
      <c r="W71" s="28"/>
      <c r="Y71" s="158" t="s">
        <v>143</v>
      </c>
      <c r="Z71" s="158" t="s">
        <v>143</v>
      </c>
      <c r="AA71" s="158" t="s">
        <v>143</v>
      </c>
      <c r="AB71" s="158" t="s">
        <v>143</v>
      </c>
      <c r="AC71" s="158" t="s">
        <v>143</v>
      </c>
      <c r="AD71" s="158" t="s">
        <v>143</v>
      </c>
      <c r="AE71" s="158" t="s">
        <v>143</v>
      </c>
      <c r="AF71" s="158" t="s">
        <v>143</v>
      </c>
      <c r="AH71" s="158" t="s">
        <v>143</v>
      </c>
      <c r="AI71" s="158" t="s">
        <v>143</v>
      </c>
      <c r="AJ71" s="158" t="s">
        <v>143</v>
      </c>
      <c r="AK71" s="158" t="s">
        <v>143</v>
      </c>
      <c r="AL71" s="158" t="s">
        <v>143</v>
      </c>
      <c r="AM71" s="158" t="s">
        <v>143</v>
      </c>
      <c r="AN71" s="158" t="s">
        <v>143</v>
      </c>
      <c r="AO71" s="158" t="s">
        <v>143</v>
      </c>
      <c r="AQ71" s="99"/>
      <c r="AR71" s="99"/>
    </row>
    <row r="72" spans="1:44" s="152" customFormat="1" x14ac:dyDescent="0.25">
      <c r="A72" s="99"/>
      <c r="B72" s="99"/>
      <c r="C72" s="99"/>
      <c r="D72" s="20"/>
      <c r="E72" s="153"/>
      <c r="F72" s="158"/>
      <c r="G72" s="158"/>
      <c r="H72" s="158"/>
      <c r="I72" s="158"/>
      <c r="J72" s="158"/>
      <c r="K72" s="158"/>
      <c r="L72" s="158"/>
      <c r="M72" s="158"/>
      <c r="N72" s="99"/>
      <c r="O72" s="99"/>
      <c r="P72" s="99"/>
      <c r="Q72" s="99"/>
      <c r="R72" s="99"/>
      <c r="S72" s="99"/>
      <c r="T72" s="99"/>
      <c r="U72" s="99"/>
      <c r="V72" s="28"/>
      <c r="W72" s="28"/>
      <c r="Y72" s="158" t="s">
        <v>143</v>
      </c>
      <c r="Z72" s="158" t="s">
        <v>143</v>
      </c>
      <c r="AA72" s="158" t="s">
        <v>143</v>
      </c>
      <c r="AB72" s="158" t="s">
        <v>143</v>
      </c>
      <c r="AC72" s="158" t="s">
        <v>143</v>
      </c>
      <c r="AD72" s="158" t="s">
        <v>143</v>
      </c>
      <c r="AE72" s="158" t="s">
        <v>143</v>
      </c>
      <c r="AF72" s="158" t="s">
        <v>143</v>
      </c>
      <c r="AH72" s="158" t="s">
        <v>143</v>
      </c>
      <c r="AI72" s="158" t="s">
        <v>143</v>
      </c>
      <c r="AJ72" s="158" t="s">
        <v>143</v>
      </c>
      <c r="AK72" s="158" t="s">
        <v>143</v>
      </c>
      <c r="AL72" s="158" t="s">
        <v>143</v>
      </c>
      <c r="AM72" s="158" t="s">
        <v>143</v>
      </c>
      <c r="AN72" s="158" t="s">
        <v>143</v>
      </c>
      <c r="AO72" s="158" t="s">
        <v>143</v>
      </c>
      <c r="AQ72" s="99"/>
      <c r="AR72" s="99"/>
    </row>
    <row r="73" spans="1:44" s="152" customFormat="1" x14ac:dyDescent="0.25">
      <c r="A73" s="99"/>
      <c r="B73" s="99"/>
      <c r="C73" s="99"/>
      <c r="D73" s="20"/>
      <c r="E73" s="153"/>
      <c r="F73" s="158"/>
      <c r="G73" s="158"/>
      <c r="H73" s="158"/>
      <c r="I73" s="158"/>
      <c r="J73" s="158"/>
      <c r="K73" s="158"/>
      <c r="L73" s="158"/>
      <c r="M73" s="158"/>
      <c r="N73" s="99"/>
      <c r="O73" s="99"/>
      <c r="P73" s="99"/>
      <c r="Q73" s="99"/>
      <c r="R73" s="99"/>
      <c r="S73" s="99"/>
      <c r="T73" s="99"/>
      <c r="U73" s="99"/>
      <c r="V73" s="28"/>
      <c r="W73" s="28"/>
      <c r="Y73" s="158" t="s">
        <v>143</v>
      </c>
      <c r="Z73" s="158" t="s">
        <v>143</v>
      </c>
      <c r="AA73" s="158" t="s">
        <v>143</v>
      </c>
      <c r="AB73" s="158" t="s">
        <v>143</v>
      </c>
      <c r="AC73" s="158" t="s">
        <v>143</v>
      </c>
      <c r="AD73" s="158" t="s">
        <v>143</v>
      </c>
      <c r="AE73" s="158" t="s">
        <v>143</v>
      </c>
      <c r="AF73" s="158" t="s">
        <v>143</v>
      </c>
      <c r="AH73" s="158" t="s">
        <v>143</v>
      </c>
      <c r="AI73" s="158" t="s">
        <v>143</v>
      </c>
      <c r="AJ73" s="158" t="s">
        <v>143</v>
      </c>
      <c r="AK73" s="158" t="s">
        <v>143</v>
      </c>
      <c r="AL73" s="158" t="s">
        <v>143</v>
      </c>
      <c r="AM73" s="158" t="s">
        <v>143</v>
      </c>
      <c r="AN73" s="158" t="s">
        <v>143</v>
      </c>
      <c r="AO73" s="158" t="s">
        <v>143</v>
      </c>
      <c r="AQ73" s="99"/>
      <c r="AR73" s="99"/>
    </row>
    <row r="74" spans="1:44" s="152" customFormat="1" x14ac:dyDescent="0.25">
      <c r="A74" s="99"/>
      <c r="B74" s="99"/>
      <c r="C74" s="99"/>
      <c r="D74" s="20"/>
      <c r="E74" s="153"/>
      <c r="F74" s="158"/>
      <c r="G74" s="158"/>
      <c r="H74" s="158"/>
      <c r="I74" s="158"/>
      <c r="J74" s="158"/>
      <c r="K74" s="158"/>
      <c r="L74" s="158"/>
      <c r="M74" s="158"/>
      <c r="N74" s="99"/>
      <c r="O74" s="99"/>
      <c r="P74" s="99"/>
      <c r="Q74" s="99"/>
      <c r="R74" s="99"/>
      <c r="S74" s="99"/>
      <c r="T74" s="99"/>
      <c r="U74" s="99"/>
      <c r="V74" s="28"/>
      <c r="W74" s="28"/>
      <c r="Y74" s="158" t="s">
        <v>143</v>
      </c>
      <c r="Z74" s="158" t="s">
        <v>143</v>
      </c>
      <c r="AA74" s="158" t="s">
        <v>143</v>
      </c>
      <c r="AB74" s="158" t="s">
        <v>143</v>
      </c>
      <c r="AC74" s="158" t="s">
        <v>143</v>
      </c>
      <c r="AD74" s="158" t="s">
        <v>143</v>
      </c>
      <c r="AE74" s="158" t="s">
        <v>143</v>
      </c>
      <c r="AF74" s="158" t="s">
        <v>143</v>
      </c>
      <c r="AH74" s="158" t="s">
        <v>143</v>
      </c>
      <c r="AI74" s="158" t="s">
        <v>143</v>
      </c>
      <c r="AJ74" s="158" t="s">
        <v>143</v>
      </c>
      <c r="AK74" s="158" t="s">
        <v>143</v>
      </c>
      <c r="AL74" s="158" t="s">
        <v>143</v>
      </c>
      <c r="AM74" s="158" t="s">
        <v>143</v>
      </c>
      <c r="AN74" s="158" t="s">
        <v>143</v>
      </c>
      <c r="AO74" s="158" t="s">
        <v>143</v>
      </c>
      <c r="AQ74" s="99"/>
      <c r="AR74" s="99"/>
    </row>
    <row r="75" spans="1:44" s="152" customFormat="1" x14ac:dyDescent="0.25">
      <c r="A75" s="99"/>
      <c r="B75" s="99"/>
      <c r="C75" s="99"/>
      <c r="D75" s="20"/>
      <c r="E75" s="153"/>
      <c r="F75" s="158"/>
      <c r="G75" s="158"/>
      <c r="H75" s="158"/>
      <c r="I75" s="158"/>
      <c r="J75" s="158"/>
      <c r="K75" s="158"/>
      <c r="L75" s="158"/>
      <c r="M75" s="158"/>
      <c r="N75" s="99"/>
      <c r="O75" s="99"/>
      <c r="P75" s="99"/>
      <c r="Q75" s="99"/>
      <c r="R75" s="99"/>
      <c r="S75" s="99"/>
      <c r="T75" s="99"/>
      <c r="U75" s="99"/>
      <c r="V75" s="28"/>
      <c r="W75" s="28"/>
      <c r="Y75" s="158" t="s">
        <v>143</v>
      </c>
      <c r="Z75" s="158" t="s">
        <v>143</v>
      </c>
      <c r="AA75" s="158" t="s">
        <v>143</v>
      </c>
      <c r="AB75" s="158" t="s">
        <v>143</v>
      </c>
      <c r="AC75" s="158" t="s">
        <v>143</v>
      </c>
      <c r="AD75" s="158" t="s">
        <v>143</v>
      </c>
      <c r="AE75" s="158" t="s">
        <v>143</v>
      </c>
      <c r="AF75" s="158" t="s">
        <v>143</v>
      </c>
      <c r="AH75" s="158" t="s">
        <v>143</v>
      </c>
      <c r="AI75" s="158" t="s">
        <v>143</v>
      </c>
      <c r="AJ75" s="158" t="s">
        <v>143</v>
      </c>
      <c r="AK75" s="158" t="s">
        <v>143</v>
      </c>
      <c r="AL75" s="158" t="s">
        <v>143</v>
      </c>
      <c r="AM75" s="158" t="s">
        <v>143</v>
      </c>
      <c r="AN75" s="158" t="s">
        <v>143</v>
      </c>
      <c r="AO75" s="158" t="s">
        <v>143</v>
      </c>
      <c r="AQ75" s="99"/>
      <c r="AR75" s="99"/>
    </row>
    <row r="76" spans="1:44" s="152" customFormat="1" x14ac:dyDescent="0.25">
      <c r="A76" s="99"/>
      <c r="B76" s="99"/>
      <c r="C76" s="99"/>
      <c r="D76" s="20"/>
      <c r="E76" s="153"/>
      <c r="F76" s="158"/>
      <c r="G76" s="158"/>
      <c r="H76" s="158"/>
      <c r="I76" s="158"/>
      <c r="J76" s="158"/>
      <c r="K76" s="158"/>
      <c r="L76" s="158"/>
      <c r="M76" s="158"/>
      <c r="N76" s="99"/>
      <c r="O76" s="99"/>
      <c r="P76" s="99"/>
      <c r="Q76" s="99"/>
      <c r="R76" s="99"/>
      <c r="S76" s="99"/>
      <c r="T76" s="99"/>
      <c r="U76" s="99"/>
      <c r="V76" s="28"/>
      <c r="W76" s="28"/>
      <c r="Y76" s="158" t="s">
        <v>143</v>
      </c>
      <c r="Z76" s="158" t="s">
        <v>143</v>
      </c>
      <c r="AA76" s="158" t="s">
        <v>143</v>
      </c>
      <c r="AB76" s="158" t="s">
        <v>143</v>
      </c>
      <c r="AC76" s="158" t="s">
        <v>143</v>
      </c>
      <c r="AD76" s="158" t="s">
        <v>143</v>
      </c>
      <c r="AE76" s="158" t="s">
        <v>143</v>
      </c>
      <c r="AF76" s="158" t="s">
        <v>143</v>
      </c>
      <c r="AH76" s="158" t="s">
        <v>143</v>
      </c>
      <c r="AI76" s="158" t="s">
        <v>143</v>
      </c>
      <c r="AJ76" s="158" t="s">
        <v>143</v>
      </c>
      <c r="AK76" s="158" t="s">
        <v>143</v>
      </c>
      <c r="AL76" s="158" t="s">
        <v>143</v>
      </c>
      <c r="AM76" s="158" t="s">
        <v>143</v>
      </c>
      <c r="AN76" s="158" t="s">
        <v>143</v>
      </c>
      <c r="AO76" s="158" t="s">
        <v>143</v>
      </c>
      <c r="AQ76" s="99"/>
      <c r="AR76" s="99"/>
    </row>
    <row r="77" spans="1:44" s="152" customFormat="1" x14ac:dyDescent="0.25">
      <c r="A77" s="99"/>
      <c r="B77" s="99"/>
      <c r="C77" s="99"/>
      <c r="D77" s="20"/>
      <c r="E77" s="153"/>
      <c r="F77" s="158"/>
      <c r="G77" s="158"/>
      <c r="H77" s="158"/>
      <c r="I77" s="158"/>
      <c r="J77" s="158"/>
      <c r="K77" s="158"/>
      <c r="L77" s="158"/>
      <c r="M77" s="158"/>
      <c r="N77" s="99"/>
      <c r="O77" s="99"/>
      <c r="P77" s="99"/>
      <c r="Q77" s="99"/>
      <c r="R77" s="99"/>
      <c r="S77" s="99"/>
      <c r="T77" s="99"/>
      <c r="U77" s="99"/>
      <c r="V77" s="28"/>
      <c r="W77" s="28"/>
      <c r="Y77" s="158" t="s">
        <v>143</v>
      </c>
      <c r="Z77" s="158" t="s">
        <v>143</v>
      </c>
      <c r="AA77" s="158" t="s">
        <v>143</v>
      </c>
      <c r="AB77" s="158" t="s">
        <v>143</v>
      </c>
      <c r="AC77" s="158" t="s">
        <v>143</v>
      </c>
      <c r="AD77" s="158" t="s">
        <v>143</v>
      </c>
      <c r="AE77" s="158" t="s">
        <v>143</v>
      </c>
      <c r="AF77" s="158" t="s">
        <v>143</v>
      </c>
      <c r="AH77" s="158" t="s">
        <v>143</v>
      </c>
      <c r="AI77" s="158" t="s">
        <v>143</v>
      </c>
      <c r="AJ77" s="158" t="s">
        <v>143</v>
      </c>
      <c r="AK77" s="158" t="s">
        <v>143</v>
      </c>
      <c r="AL77" s="158" t="s">
        <v>143</v>
      </c>
      <c r="AM77" s="158" t="s">
        <v>143</v>
      </c>
      <c r="AN77" s="158" t="s">
        <v>143</v>
      </c>
      <c r="AO77" s="158" t="s">
        <v>143</v>
      </c>
      <c r="AQ77" s="99"/>
      <c r="AR77" s="99"/>
    </row>
  </sheetData>
  <sheetProtection sheet="1" scenarios="1"/>
  <mergeCells count="142">
    <mergeCell ref="W28:W29"/>
    <mergeCell ref="D8:D29"/>
    <mergeCell ref="F28:G28"/>
    <mergeCell ref="H28:I28"/>
    <mergeCell ref="J28:K28"/>
    <mergeCell ref="L28:M28"/>
    <mergeCell ref="N28:O28"/>
    <mergeCell ref="P28:Q28"/>
    <mergeCell ref="R28:S28"/>
    <mergeCell ref="T28:U28"/>
    <mergeCell ref="V28:V29"/>
    <mergeCell ref="W12:W13"/>
    <mergeCell ref="T16:U16"/>
    <mergeCell ref="F8:G8"/>
    <mergeCell ref="H8:I8"/>
    <mergeCell ref="J8:K8"/>
    <mergeCell ref="L8:M8"/>
    <mergeCell ref="R10:S10"/>
    <mergeCell ref="T10:U10"/>
    <mergeCell ref="V10:V11"/>
    <mergeCell ref="W10:W11"/>
    <mergeCell ref="F12:G12"/>
    <mergeCell ref="H12:I12"/>
    <mergeCell ref="J12:K12"/>
    <mergeCell ref="Y1:AF1"/>
    <mergeCell ref="AH1:AO1"/>
    <mergeCell ref="B2:B4"/>
    <mergeCell ref="D2:W4"/>
    <mergeCell ref="Y2:Y6"/>
    <mergeCell ref="Z2:Z6"/>
    <mergeCell ref="AA2:AA6"/>
    <mergeCell ref="AB2:AB6"/>
    <mergeCell ref="AC2:AC6"/>
    <mergeCell ref="AD2:AD6"/>
    <mergeCell ref="P6:Q6"/>
    <mergeCell ref="D6:E6"/>
    <mergeCell ref="F6:G6"/>
    <mergeCell ref="H6:I6"/>
    <mergeCell ref="J6:K6"/>
    <mergeCell ref="AL2:AL6"/>
    <mergeCell ref="AM2:AM6"/>
    <mergeCell ref="AN2:AN6"/>
    <mergeCell ref="AO2:AO6"/>
    <mergeCell ref="AJ2:AJ6"/>
    <mergeCell ref="AK2:AK6"/>
    <mergeCell ref="L6:M6"/>
    <mergeCell ref="N6:O6"/>
    <mergeCell ref="AE2:AE6"/>
    <mergeCell ref="AF2:AF6"/>
    <mergeCell ref="AH2:AH6"/>
    <mergeCell ref="AI2:AI6"/>
    <mergeCell ref="R6:S6"/>
    <mergeCell ref="T6:U6"/>
    <mergeCell ref="N8:O8"/>
    <mergeCell ref="P8:Q8"/>
    <mergeCell ref="R8:S8"/>
    <mergeCell ref="T8:U8"/>
    <mergeCell ref="V8:V9"/>
    <mergeCell ref="W8:W9"/>
    <mergeCell ref="J16:K16"/>
    <mergeCell ref="L16:M16"/>
    <mergeCell ref="L12:M12"/>
    <mergeCell ref="N12:O12"/>
    <mergeCell ref="P12:Q12"/>
    <mergeCell ref="F10:G10"/>
    <mergeCell ref="H10:I10"/>
    <mergeCell ref="J10:K10"/>
    <mergeCell ref="L10:M10"/>
    <mergeCell ref="N10:O10"/>
    <mergeCell ref="P10:Q10"/>
    <mergeCell ref="W22:W23"/>
    <mergeCell ref="F24:G24"/>
    <mergeCell ref="R12:S12"/>
    <mergeCell ref="T12:U12"/>
    <mergeCell ref="V12:V13"/>
    <mergeCell ref="N24:O24"/>
    <mergeCell ref="W16:W17"/>
    <mergeCell ref="R14:S14"/>
    <mergeCell ref="T14:U14"/>
    <mergeCell ref="V14:V15"/>
    <mergeCell ref="F18:G18"/>
    <mergeCell ref="H18:I18"/>
    <mergeCell ref="J18:K18"/>
    <mergeCell ref="L18:M18"/>
    <mergeCell ref="N18:O18"/>
    <mergeCell ref="P18:Q18"/>
    <mergeCell ref="F14:G14"/>
    <mergeCell ref="H14:I14"/>
    <mergeCell ref="J14:K14"/>
    <mergeCell ref="L14:M14"/>
    <mergeCell ref="N14:O14"/>
    <mergeCell ref="P14:Q14"/>
    <mergeCell ref="F16:G16"/>
    <mergeCell ref="H16:I16"/>
    <mergeCell ref="V24:V25"/>
    <mergeCell ref="W24:W25"/>
    <mergeCell ref="N16:O16"/>
    <mergeCell ref="P16:Q16"/>
    <mergeCell ref="R16:S16"/>
    <mergeCell ref="V18:V19"/>
    <mergeCell ref="V16:V17"/>
    <mergeCell ref="D32:W32"/>
    <mergeCell ref="F20:G20"/>
    <mergeCell ref="H20:I20"/>
    <mergeCell ref="J20:K20"/>
    <mergeCell ref="L20:M20"/>
    <mergeCell ref="N20:O20"/>
    <mergeCell ref="P20:Q20"/>
    <mergeCell ref="R20:S20"/>
    <mergeCell ref="T20:U20"/>
    <mergeCell ref="D31:W31"/>
    <mergeCell ref="F22:G22"/>
    <mergeCell ref="H22:I22"/>
    <mergeCell ref="J22:K22"/>
    <mergeCell ref="L22:M22"/>
    <mergeCell ref="N22:O22"/>
    <mergeCell ref="P22:Q22"/>
    <mergeCell ref="V22:V23"/>
    <mergeCell ref="R18:S18"/>
    <mergeCell ref="T18:U18"/>
    <mergeCell ref="H24:I24"/>
    <mergeCell ref="J24:K24"/>
    <mergeCell ref="L24:M24"/>
    <mergeCell ref="W14:W15"/>
    <mergeCell ref="V20:V21"/>
    <mergeCell ref="W26:W27"/>
    <mergeCell ref="F26:G26"/>
    <mergeCell ref="H26:I26"/>
    <mergeCell ref="J26:K26"/>
    <mergeCell ref="L26:M26"/>
    <mergeCell ref="N26:O26"/>
    <mergeCell ref="P26:Q26"/>
    <mergeCell ref="R26:S26"/>
    <mergeCell ref="T26:U26"/>
    <mergeCell ref="V26:V27"/>
    <mergeCell ref="W18:W19"/>
    <mergeCell ref="W20:W21"/>
    <mergeCell ref="R22:S22"/>
    <mergeCell ref="T22:U22"/>
    <mergeCell ref="P24:Q24"/>
    <mergeCell ref="R24:S24"/>
    <mergeCell ref="T24:U24"/>
  </mergeCells>
  <conditionalFormatting sqref="F8:U9">
    <cfRule type="containsBlanks" dxfId="213" priority="22">
      <formula>LEN(TRIM(F8))=0</formula>
    </cfRule>
  </conditionalFormatting>
  <conditionalFormatting sqref="F8:U8">
    <cfRule type="colorScale" priority="21">
      <colorScale>
        <cfvo type="min"/>
        <cfvo type="max"/>
        <color rgb="FFFFEF9C"/>
        <color rgb="FFFF7128"/>
      </colorScale>
    </cfRule>
  </conditionalFormatting>
  <conditionalFormatting sqref="F10:U11">
    <cfRule type="containsBlanks" dxfId="212" priority="20">
      <formula>LEN(TRIM(F10))=0</formula>
    </cfRule>
  </conditionalFormatting>
  <conditionalFormatting sqref="F10:U10">
    <cfRule type="colorScale" priority="19">
      <colorScale>
        <cfvo type="min"/>
        <cfvo type="max"/>
        <color rgb="FFFFEF9C"/>
        <color rgb="FFFF7128"/>
      </colorScale>
    </cfRule>
  </conditionalFormatting>
  <conditionalFormatting sqref="F12:U13">
    <cfRule type="containsBlanks" dxfId="211" priority="18">
      <formula>LEN(TRIM(F12))=0</formula>
    </cfRule>
  </conditionalFormatting>
  <conditionalFormatting sqref="F12:U12">
    <cfRule type="colorScale" priority="17">
      <colorScale>
        <cfvo type="min"/>
        <cfvo type="max"/>
        <color rgb="FFFFEF9C"/>
        <color rgb="FFFF7128"/>
      </colorScale>
    </cfRule>
  </conditionalFormatting>
  <conditionalFormatting sqref="F14:U15">
    <cfRule type="containsBlanks" dxfId="210" priority="16">
      <formula>LEN(TRIM(F14))=0</formula>
    </cfRule>
  </conditionalFormatting>
  <conditionalFormatting sqref="F14:U14">
    <cfRule type="colorScale" priority="15">
      <colorScale>
        <cfvo type="min"/>
        <cfvo type="max"/>
        <color rgb="FFFFEF9C"/>
        <color rgb="FFFF7128"/>
      </colorScale>
    </cfRule>
  </conditionalFormatting>
  <conditionalFormatting sqref="F16:U17">
    <cfRule type="containsBlanks" dxfId="209" priority="14">
      <formula>LEN(TRIM(F16))=0</formula>
    </cfRule>
  </conditionalFormatting>
  <conditionalFormatting sqref="F16:U16">
    <cfRule type="colorScale" priority="13">
      <colorScale>
        <cfvo type="min"/>
        <cfvo type="max"/>
        <color rgb="FFFFEF9C"/>
        <color rgb="FFFF7128"/>
      </colorScale>
    </cfRule>
  </conditionalFormatting>
  <conditionalFormatting sqref="F18:U19">
    <cfRule type="containsBlanks" dxfId="208" priority="12">
      <formula>LEN(TRIM(F18))=0</formula>
    </cfRule>
  </conditionalFormatting>
  <conditionalFormatting sqref="F18:U18">
    <cfRule type="colorScale" priority="11">
      <colorScale>
        <cfvo type="min"/>
        <cfvo type="max"/>
        <color rgb="FFFFEF9C"/>
        <color rgb="FFFF7128"/>
      </colorScale>
    </cfRule>
  </conditionalFormatting>
  <conditionalFormatting sqref="F20:U21">
    <cfRule type="containsBlanks" dxfId="207" priority="10">
      <formula>LEN(TRIM(F20))=0</formula>
    </cfRule>
  </conditionalFormatting>
  <conditionalFormatting sqref="F20:U20">
    <cfRule type="colorScale" priority="9">
      <colorScale>
        <cfvo type="min"/>
        <cfvo type="max"/>
        <color rgb="FFFFEF9C"/>
        <color rgb="FFFF7128"/>
      </colorScale>
    </cfRule>
  </conditionalFormatting>
  <conditionalFormatting sqref="F22:U23">
    <cfRule type="containsBlanks" dxfId="206" priority="8">
      <formula>LEN(TRIM(F22))=0</formula>
    </cfRule>
  </conditionalFormatting>
  <conditionalFormatting sqref="F22:U22">
    <cfRule type="colorScale" priority="7">
      <colorScale>
        <cfvo type="min"/>
        <cfvo type="max"/>
        <color rgb="FFFFEF9C"/>
        <color rgb="FFFF7128"/>
      </colorScale>
    </cfRule>
  </conditionalFormatting>
  <conditionalFormatting sqref="F24:U25">
    <cfRule type="containsBlanks" dxfId="205" priority="6">
      <formula>LEN(TRIM(F24))=0</formula>
    </cfRule>
  </conditionalFormatting>
  <conditionalFormatting sqref="F24:U24">
    <cfRule type="colorScale" priority="5">
      <colorScale>
        <cfvo type="min"/>
        <cfvo type="max"/>
        <color rgb="FFFFEF9C"/>
        <color rgb="FFFF7128"/>
      </colorScale>
    </cfRule>
  </conditionalFormatting>
  <conditionalFormatting sqref="F26:U27">
    <cfRule type="containsBlanks" dxfId="204" priority="4">
      <formula>LEN(TRIM(F26))=0</formula>
    </cfRule>
  </conditionalFormatting>
  <conditionalFormatting sqref="F26:U26">
    <cfRule type="colorScale" priority="3">
      <colorScale>
        <cfvo type="min"/>
        <cfvo type="max"/>
        <color rgb="FFFFEF9C"/>
        <color rgb="FFFF7128"/>
      </colorScale>
    </cfRule>
  </conditionalFormatting>
  <conditionalFormatting sqref="F28:U29">
    <cfRule type="containsBlanks" dxfId="203" priority="2">
      <formula>LEN(TRIM(F28))=0</formula>
    </cfRule>
  </conditionalFormatting>
  <conditionalFormatting sqref="F28:U28">
    <cfRule type="colorScale" priority="1">
      <colorScale>
        <cfvo type="min"/>
        <cfvo type="max"/>
        <color rgb="FFFFEF9C"/>
        <color rgb="FFFF7128"/>
      </colorScale>
    </cfRule>
  </conditionalFormatting>
  <hyperlinks>
    <hyperlink ref="B15" location="Contents!A1" display="Back to Contents page" xr:uid="{00000000-0004-0000-0A00-000000000000}"/>
    <hyperlink ref="B19" location="Contents!A1" display="Back to Contents page" xr:uid="{00000000-0004-0000-0A00-000001000000}"/>
  </hyperlinks>
  <pageMargins left="0.7" right="0.7" top="0.75" bottom="0.75" header="0.3" footer="0.3"/>
  <pageSetup paperSize="9" scale="39" orientation="landscape" r:id="rId1"/>
  <ignoredErrors>
    <ignoredError sqref="F9:U9 F11:U23 F25:U25 F27:U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21121" r:id="rId4" name="List Box 1">
              <controlPr defaultSize="0" autoLine="0" autoPict="0">
                <anchor moveWithCells="1">
                  <from>
                    <xdr:col>0</xdr:col>
                    <xdr:colOff>76200</xdr:colOff>
                    <xdr:row>5</xdr:row>
                    <xdr:rowOff>0</xdr:rowOff>
                  </from>
                  <to>
                    <xdr:col>1</xdr:col>
                    <xdr:colOff>1485900</xdr:colOff>
                    <xdr:row>5</xdr:row>
                    <xdr:rowOff>704850</xdr:rowOff>
                  </to>
                </anchor>
              </controlPr>
            </control>
          </mc:Choice>
        </mc:AlternateContent>
        <mc:AlternateContent xmlns:mc="http://schemas.openxmlformats.org/markup-compatibility/2006">
          <mc:Choice Requires="x14">
            <control shapeId="2821122" r:id="rId5" name="List Box 2">
              <controlPr defaultSize="0" autoLine="0" autoPict="0">
                <anchor moveWithCells="1">
                  <from>
                    <xdr:col>0</xdr:col>
                    <xdr:colOff>76200</xdr:colOff>
                    <xdr:row>6</xdr:row>
                    <xdr:rowOff>104775</xdr:rowOff>
                  </from>
                  <to>
                    <xdr:col>1</xdr:col>
                    <xdr:colOff>1485900</xdr:colOff>
                    <xdr:row>15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7" tint="0.39997558519241921"/>
  </sheetPr>
  <dimension ref="A3:W672"/>
  <sheetViews>
    <sheetView workbookViewId="0"/>
  </sheetViews>
  <sheetFormatPr defaultRowHeight="15" x14ac:dyDescent="0.25"/>
  <cols>
    <col min="1" max="1" width="68.28515625" bestFit="1" customWidth="1"/>
    <col min="2" max="3" width="6.140625" bestFit="1" customWidth="1"/>
    <col min="4" max="4" width="14.42578125" bestFit="1" customWidth="1"/>
    <col min="5" max="5" width="15.28515625" bestFit="1" customWidth="1"/>
    <col min="6" max="6" width="6.7109375" bestFit="1" customWidth="1"/>
    <col min="7" max="7" width="13.7109375" bestFit="1" customWidth="1"/>
    <col min="8" max="8" width="11.7109375" bestFit="1" customWidth="1"/>
    <col min="9" max="9" width="2" bestFit="1" customWidth="1"/>
    <col min="10" max="12" width="3" bestFit="1" customWidth="1"/>
    <col min="13" max="16" width="6.140625" bestFit="1" customWidth="1"/>
    <col min="17" max="18" width="14.42578125" bestFit="1" customWidth="1"/>
    <col min="19" max="20" width="15.28515625" bestFit="1" customWidth="1"/>
  </cols>
  <sheetData>
    <row r="3" spans="1:23" x14ac:dyDescent="0.25">
      <c r="A3" s="91">
        <v>1</v>
      </c>
      <c r="B3" s="91">
        <v>2</v>
      </c>
      <c r="C3" s="91">
        <v>3</v>
      </c>
      <c r="D3" s="91">
        <v>4</v>
      </c>
      <c r="E3" s="91">
        <v>5</v>
      </c>
      <c r="F3" s="91">
        <v>6</v>
      </c>
      <c r="G3" s="91">
        <v>7</v>
      </c>
      <c r="H3" s="91">
        <v>8</v>
      </c>
      <c r="I3" s="91">
        <v>9</v>
      </c>
      <c r="J3" s="91">
        <v>10</v>
      </c>
      <c r="K3" s="91">
        <v>11</v>
      </c>
      <c r="L3" s="91">
        <v>12</v>
      </c>
      <c r="M3" s="91">
        <v>13</v>
      </c>
      <c r="N3" s="91">
        <v>14</v>
      </c>
      <c r="O3" s="91">
        <v>15</v>
      </c>
      <c r="P3" s="91">
        <v>16</v>
      </c>
      <c r="Q3" s="91">
        <v>17</v>
      </c>
      <c r="R3" s="91">
        <v>18</v>
      </c>
      <c r="S3" s="91">
        <v>19</v>
      </c>
      <c r="T3" s="91">
        <v>20</v>
      </c>
    </row>
    <row r="4" spans="1:23" x14ac:dyDescent="0.25">
      <c r="A4" s="91"/>
      <c r="B4" s="91" t="s">
        <v>117</v>
      </c>
      <c r="C4" s="91" t="s">
        <v>118</v>
      </c>
      <c r="D4" s="91" t="s">
        <v>119</v>
      </c>
      <c r="E4" s="91" t="s">
        <v>120</v>
      </c>
      <c r="F4" s="91" t="s">
        <v>32</v>
      </c>
      <c r="G4" s="91" t="s">
        <v>116</v>
      </c>
      <c r="H4" s="91" t="s">
        <v>332</v>
      </c>
      <c r="M4" s="91" t="s">
        <v>117</v>
      </c>
      <c r="N4" s="91" t="s">
        <v>117</v>
      </c>
      <c r="O4" s="91" t="s">
        <v>118</v>
      </c>
      <c r="P4" s="91" t="s">
        <v>118</v>
      </c>
      <c r="Q4" s="91" t="s">
        <v>119</v>
      </c>
      <c r="R4" s="91" t="s">
        <v>119</v>
      </c>
      <c r="S4" s="91" t="s">
        <v>120</v>
      </c>
      <c r="T4" s="91" t="s">
        <v>120</v>
      </c>
    </row>
    <row r="5" spans="1:23" x14ac:dyDescent="0.25">
      <c r="A5" t="s">
        <v>518</v>
      </c>
      <c r="B5" s="170">
        <v>0.62500852129414597</v>
      </c>
      <c r="C5" s="170">
        <v>0.22782532028704264</v>
      </c>
      <c r="D5" s="170">
        <v>4.0461376950240185E-2</v>
      </c>
      <c r="E5" s="170">
        <v>0.10670478146857119</v>
      </c>
      <c r="F5" s="169">
        <v>1</v>
      </c>
      <c r="G5" s="173">
        <v>660111</v>
      </c>
      <c r="H5" s="170">
        <v>0.21323892112952228</v>
      </c>
      <c r="I5" s="91"/>
      <c r="J5" s="91"/>
      <c r="K5" s="91"/>
      <c r="L5" s="91"/>
      <c r="M5" s="170">
        <v>0.624</v>
      </c>
      <c r="N5" s="170">
        <v>0.626</v>
      </c>
      <c r="O5" s="170">
        <v>0.22700000000000001</v>
      </c>
      <c r="P5" s="170">
        <v>0.22900000000000001</v>
      </c>
      <c r="Q5" s="170">
        <v>0.04</v>
      </c>
      <c r="R5" s="170">
        <v>4.1000000000000002E-2</v>
      </c>
      <c r="S5" s="170">
        <v>0.106</v>
      </c>
      <c r="T5" s="170">
        <v>0.107</v>
      </c>
      <c r="U5" s="91"/>
      <c r="V5" s="91"/>
      <c r="W5" s="91"/>
    </row>
    <row r="6" spans="1:23" x14ac:dyDescent="0.25">
      <c r="A6" s="91" t="s">
        <v>519</v>
      </c>
      <c r="B6" s="170">
        <v>0.63369963369963367</v>
      </c>
      <c r="C6" s="170">
        <v>0.22271062271062272</v>
      </c>
      <c r="D6" s="170">
        <v>4.3223443223443223E-2</v>
      </c>
      <c r="E6" s="170">
        <v>0.10036630036630037</v>
      </c>
      <c r="F6" s="169">
        <v>1</v>
      </c>
      <c r="G6" s="173">
        <v>1365</v>
      </c>
      <c r="H6" s="170">
        <v>0.12361890961782286</v>
      </c>
      <c r="I6" s="91"/>
      <c r="J6" s="91"/>
      <c r="K6" s="91"/>
      <c r="L6" s="91"/>
      <c r="M6" s="170">
        <v>0.60799999999999998</v>
      </c>
      <c r="N6" s="170">
        <v>0.65900000000000003</v>
      </c>
      <c r="O6" s="170">
        <v>0.20100000000000001</v>
      </c>
      <c r="P6" s="170">
        <v>0.246</v>
      </c>
      <c r="Q6" s="170">
        <v>3.4000000000000002E-2</v>
      </c>
      <c r="R6" s="170">
        <v>5.5E-2</v>
      </c>
      <c r="S6" s="170">
        <v>8.5999999999999993E-2</v>
      </c>
      <c r="T6" s="170">
        <v>0.11700000000000001</v>
      </c>
    </row>
    <row r="7" spans="1:23" x14ac:dyDescent="0.25">
      <c r="A7" s="91" t="s">
        <v>520</v>
      </c>
      <c r="B7" s="170">
        <v>0.53884926295767954</v>
      </c>
      <c r="C7" s="170">
        <v>0.32030432715168805</v>
      </c>
      <c r="D7" s="170">
        <v>5.2971944840703757E-2</v>
      </c>
      <c r="E7" s="170">
        <v>8.7874465049928671E-2</v>
      </c>
      <c r="F7" s="169">
        <v>1</v>
      </c>
      <c r="G7" s="173">
        <v>10515</v>
      </c>
      <c r="H7" s="170">
        <v>0.50224493695070693</v>
      </c>
      <c r="I7" s="91"/>
      <c r="J7" s="91"/>
      <c r="K7" s="91"/>
      <c r="L7" s="91"/>
      <c r="M7" s="170">
        <v>0.52900000000000003</v>
      </c>
      <c r="N7" s="170">
        <v>0.54800000000000004</v>
      </c>
      <c r="O7" s="170">
        <v>0.311</v>
      </c>
      <c r="P7" s="170">
        <v>0.32900000000000001</v>
      </c>
      <c r="Q7" s="170">
        <v>4.9000000000000002E-2</v>
      </c>
      <c r="R7" s="170">
        <v>5.7000000000000002E-2</v>
      </c>
      <c r="S7" s="170">
        <v>8.3000000000000004E-2</v>
      </c>
      <c r="T7" s="170">
        <v>9.2999999999999999E-2</v>
      </c>
    </row>
    <row r="8" spans="1:23" x14ac:dyDescent="0.25">
      <c r="A8" s="91" t="s">
        <v>521</v>
      </c>
      <c r="B8" s="170">
        <v>0.64599851691289711</v>
      </c>
      <c r="C8" s="170">
        <v>0.19981746620272661</v>
      </c>
      <c r="D8" s="170">
        <v>4.1412355256402945E-2</v>
      </c>
      <c r="E8" s="170">
        <v>0.11277166162797331</v>
      </c>
      <c r="F8" s="169">
        <v>1</v>
      </c>
      <c r="G8" s="173">
        <v>17531</v>
      </c>
      <c r="H8" s="170">
        <v>0.181619460041854</v>
      </c>
      <c r="I8" s="91"/>
      <c r="J8" s="91"/>
      <c r="K8" s="91"/>
      <c r="L8" s="91"/>
      <c r="M8" s="170">
        <v>0.63900000000000001</v>
      </c>
      <c r="N8" s="170">
        <v>0.65300000000000002</v>
      </c>
      <c r="O8" s="170">
        <v>0.19400000000000001</v>
      </c>
      <c r="P8" s="170">
        <v>0.20599999999999999</v>
      </c>
      <c r="Q8" s="170">
        <v>3.9E-2</v>
      </c>
      <c r="R8" s="170">
        <v>4.3999999999999997E-2</v>
      </c>
      <c r="S8" s="170">
        <v>0.108</v>
      </c>
      <c r="T8" s="170">
        <v>0.11799999999999999</v>
      </c>
    </row>
    <row r="9" spans="1:23" x14ac:dyDescent="0.25">
      <c r="A9" s="91" t="s">
        <v>522</v>
      </c>
      <c r="B9" s="170">
        <v>0.59968404423380728</v>
      </c>
      <c r="C9" s="170">
        <v>8.5939968404423375E-2</v>
      </c>
      <c r="D9" s="170">
        <v>6.0031595576619273E-2</v>
      </c>
      <c r="E9" s="170">
        <v>0.25434439178515006</v>
      </c>
      <c r="F9" s="169">
        <v>1</v>
      </c>
      <c r="G9" s="173">
        <v>3165</v>
      </c>
      <c r="H9" s="170">
        <v>6.258527614640802E-2</v>
      </c>
      <c r="I9" s="91"/>
      <c r="J9" s="91"/>
      <c r="K9" s="91"/>
      <c r="L9" s="91"/>
      <c r="M9" s="170">
        <v>0.58299999999999996</v>
      </c>
      <c r="N9" s="170">
        <v>0.61699999999999999</v>
      </c>
      <c r="O9" s="170">
        <v>7.6999999999999999E-2</v>
      </c>
      <c r="P9" s="170">
        <v>9.6000000000000002E-2</v>
      </c>
      <c r="Q9" s="170">
        <v>5.1999999999999998E-2</v>
      </c>
      <c r="R9" s="170">
        <v>6.9000000000000006E-2</v>
      </c>
      <c r="S9" s="170">
        <v>0.23899999999999999</v>
      </c>
      <c r="T9" s="170">
        <v>0.27</v>
      </c>
    </row>
    <row r="10" spans="1:23" x14ac:dyDescent="0.25">
      <c r="A10" s="91" t="s">
        <v>523</v>
      </c>
      <c r="B10" s="170">
        <v>0.579018579018579</v>
      </c>
      <c r="C10" s="170">
        <v>0.15978615978615979</v>
      </c>
      <c r="D10" s="170">
        <v>3.6432036432036435E-2</v>
      </c>
      <c r="E10" s="170">
        <v>0.22476322476322477</v>
      </c>
      <c r="F10" s="169">
        <v>1</v>
      </c>
      <c r="G10" s="173">
        <v>30303</v>
      </c>
      <c r="H10" s="170">
        <v>0.57517319920280918</v>
      </c>
      <c r="I10" s="91"/>
      <c r="J10" s="91"/>
      <c r="K10" s="91"/>
      <c r="L10" s="91"/>
      <c r="M10" s="170">
        <v>0.57299999999999995</v>
      </c>
      <c r="N10" s="170">
        <v>0.58499999999999996</v>
      </c>
      <c r="O10" s="170">
        <v>0.156</v>
      </c>
      <c r="P10" s="170">
        <v>0.16400000000000001</v>
      </c>
      <c r="Q10" s="170">
        <v>3.4000000000000002E-2</v>
      </c>
      <c r="R10" s="170">
        <v>3.9E-2</v>
      </c>
      <c r="S10" s="170">
        <v>0.22</v>
      </c>
      <c r="T10" s="170">
        <v>0.22900000000000001</v>
      </c>
    </row>
    <row r="11" spans="1:23" x14ac:dyDescent="0.25">
      <c r="A11" s="91" t="s">
        <v>524</v>
      </c>
      <c r="B11" s="170">
        <v>0.63921148835612285</v>
      </c>
      <c r="C11" s="170">
        <v>0.26301225990184002</v>
      </c>
      <c r="D11" s="170">
        <v>3.5123507907333727E-2</v>
      </c>
      <c r="E11" s="170">
        <v>6.26527438347034E-2</v>
      </c>
      <c r="F11" s="169">
        <v>1</v>
      </c>
      <c r="G11" s="173">
        <v>49511</v>
      </c>
      <c r="H11" s="170">
        <v>0.561323749489819</v>
      </c>
      <c r="I11" s="91"/>
      <c r="J11" s="91"/>
      <c r="K11" s="91"/>
      <c r="L11" s="91"/>
      <c r="M11" s="170">
        <v>0.63500000000000001</v>
      </c>
      <c r="N11" s="170">
        <v>0.64300000000000002</v>
      </c>
      <c r="O11" s="170">
        <v>0.25900000000000001</v>
      </c>
      <c r="P11" s="170">
        <v>0.26700000000000002</v>
      </c>
      <c r="Q11" s="170">
        <v>3.4000000000000002E-2</v>
      </c>
      <c r="R11" s="170">
        <v>3.6999999999999998E-2</v>
      </c>
      <c r="S11" s="170">
        <v>6.0999999999999999E-2</v>
      </c>
      <c r="T11" s="170">
        <v>6.5000000000000002E-2</v>
      </c>
    </row>
    <row r="12" spans="1:23" x14ac:dyDescent="0.25">
      <c r="A12" s="91" t="s">
        <v>525</v>
      </c>
      <c r="B12" s="170">
        <v>0.64495798319327735</v>
      </c>
      <c r="C12" s="170">
        <v>0.18347338935574228</v>
      </c>
      <c r="D12" s="170">
        <v>3.816526610644258E-2</v>
      </c>
      <c r="E12" s="170">
        <v>0.13340336134453781</v>
      </c>
      <c r="F12" s="169">
        <v>1</v>
      </c>
      <c r="G12" s="173">
        <v>2856</v>
      </c>
      <c r="H12" s="170">
        <v>0.10264150943396226</v>
      </c>
      <c r="I12" s="91"/>
      <c r="J12" s="91"/>
      <c r="K12" s="91"/>
      <c r="L12" s="91"/>
      <c r="M12" s="170">
        <v>0.627</v>
      </c>
      <c r="N12" s="170">
        <v>0.66200000000000003</v>
      </c>
      <c r="O12" s="170">
        <v>0.17</v>
      </c>
      <c r="P12" s="170">
        <v>0.19800000000000001</v>
      </c>
      <c r="Q12" s="170">
        <v>3.2000000000000001E-2</v>
      </c>
      <c r="R12" s="170">
        <v>4.5999999999999999E-2</v>
      </c>
      <c r="S12" s="170">
        <v>0.121</v>
      </c>
      <c r="T12" s="170">
        <v>0.14599999999999999</v>
      </c>
    </row>
    <row r="13" spans="1:23" x14ac:dyDescent="0.25">
      <c r="A13" s="91" t="s">
        <v>526</v>
      </c>
      <c r="B13" s="170">
        <v>0.46717817561807334</v>
      </c>
      <c r="C13" s="170">
        <v>0.10443307757885763</v>
      </c>
      <c r="D13" s="170">
        <v>6.3086104006820118E-2</v>
      </c>
      <c r="E13" s="170">
        <v>0.36530264279624891</v>
      </c>
      <c r="F13" s="169">
        <v>1</v>
      </c>
      <c r="G13" s="173">
        <v>2346</v>
      </c>
      <c r="H13" s="170">
        <v>8.8318670024733741E-3</v>
      </c>
      <c r="I13" s="91"/>
      <c r="J13" s="91"/>
      <c r="K13" s="91"/>
      <c r="L13" s="91"/>
      <c r="M13" s="170">
        <v>0.44700000000000001</v>
      </c>
      <c r="N13" s="170">
        <v>0.48699999999999999</v>
      </c>
      <c r="O13" s="170">
        <v>9.2999999999999999E-2</v>
      </c>
      <c r="P13" s="170">
        <v>0.11700000000000001</v>
      </c>
      <c r="Q13" s="170">
        <v>5.3999999999999999E-2</v>
      </c>
      <c r="R13" s="170">
        <v>7.3999999999999996E-2</v>
      </c>
      <c r="S13" s="170">
        <v>0.34599999999999997</v>
      </c>
      <c r="T13" s="170">
        <v>0.38500000000000001</v>
      </c>
    </row>
    <row r="14" spans="1:23" x14ac:dyDescent="0.25">
      <c r="A14" s="91" t="s">
        <v>527</v>
      </c>
      <c r="B14" s="170">
        <v>0.64204279765748518</v>
      </c>
      <c r="C14" s="170">
        <v>0.25802177737201898</v>
      </c>
      <c r="D14" s="170">
        <v>3.7230844596851408E-2</v>
      </c>
      <c r="E14" s="170">
        <v>6.2704580373644486E-2</v>
      </c>
      <c r="F14" s="169">
        <v>1</v>
      </c>
      <c r="G14" s="173">
        <v>89818</v>
      </c>
      <c r="H14" s="170">
        <v>0.2422857697775356</v>
      </c>
      <c r="I14" s="91"/>
      <c r="J14" s="91"/>
      <c r="K14" s="91"/>
      <c r="L14" s="91"/>
      <c r="M14" s="170">
        <v>0.63900000000000001</v>
      </c>
      <c r="N14" s="170">
        <v>0.64500000000000002</v>
      </c>
      <c r="O14" s="170">
        <v>0.255</v>
      </c>
      <c r="P14" s="170">
        <v>0.26100000000000001</v>
      </c>
      <c r="Q14" s="170">
        <v>3.5999999999999997E-2</v>
      </c>
      <c r="R14" s="170">
        <v>3.7999999999999999E-2</v>
      </c>
      <c r="S14" s="170">
        <v>6.0999999999999999E-2</v>
      </c>
      <c r="T14" s="170">
        <v>6.4000000000000001E-2</v>
      </c>
    </row>
    <row r="15" spans="1:23" x14ac:dyDescent="0.25">
      <c r="A15" s="91" t="s">
        <v>528</v>
      </c>
      <c r="B15" s="170">
        <v>0.48484848484848486</v>
      </c>
      <c r="C15" s="170">
        <v>0.10303030303030303</v>
      </c>
      <c r="D15" s="170">
        <v>9.696969696969697E-2</v>
      </c>
      <c r="E15" s="170">
        <v>0.31515151515151513</v>
      </c>
      <c r="F15" s="169">
        <v>1</v>
      </c>
      <c r="G15" s="173">
        <v>660</v>
      </c>
      <c r="H15" s="170">
        <v>1.085454904282613E-2</v>
      </c>
      <c r="I15" s="91"/>
      <c r="J15" s="91"/>
      <c r="K15" s="91"/>
      <c r="L15" s="91"/>
      <c r="M15" s="170">
        <v>0.44700000000000001</v>
      </c>
      <c r="N15" s="170">
        <v>0.52300000000000002</v>
      </c>
      <c r="O15" s="170">
        <v>8.2000000000000003E-2</v>
      </c>
      <c r="P15" s="170">
        <v>0.129</v>
      </c>
      <c r="Q15" s="170">
        <v>7.6999999999999999E-2</v>
      </c>
      <c r="R15" s="170">
        <v>0.122</v>
      </c>
      <c r="S15" s="170">
        <v>0.28100000000000003</v>
      </c>
      <c r="T15" s="170">
        <v>0.35199999999999998</v>
      </c>
    </row>
    <row r="16" spans="1:23" x14ac:dyDescent="0.25">
      <c r="A16" s="91" t="s">
        <v>529</v>
      </c>
      <c r="B16" s="170">
        <v>0.66565318739231782</v>
      </c>
      <c r="C16" s="170">
        <v>0.18865916692003648</v>
      </c>
      <c r="D16" s="170">
        <v>4.2211411776629168E-2</v>
      </c>
      <c r="E16" s="170">
        <v>0.10347623391101651</v>
      </c>
      <c r="F16" s="169">
        <v>1</v>
      </c>
      <c r="G16" s="173">
        <v>19734</v>
      </c>
      <c r="H16" s="170">
        <v>4.2173425228401985E-2</v>
      </c>
      <c r="I16" s="91"/>
      <c r="J16" s="91"/>
      <c r="K16" s="91"/>
      <c r="L16" s="91"/>
      <c r="M16" s="170">
        <v>0.65900000000000003</v>
      </c>
      <c r="N16" s="170">
        <v>0.67200000000000004</v>
      </c>
      <c r="O16" s="170">
        <v>0.183</v>
      </c>
      <c r="P16" s="170">
        <v>0.19400000000000001</v>
      </c>
      <c r="Q16" s="170">
        <v>3.9E-2</v>
      </c>
      <c r="R16" s="170">
        <v>4.4999999999999998E-2</v>
      </c>
      <c r="S16" s="170">
        <v>9.9000000000000005E-2</v>
      </c>
      <c r="T16" s="170">
        <v>0.108</v>
      </c>
    </row>
    <row r="17" spans="1:20" x14ac:dyDescent="0.25">
      <c r="A17" s="91" t="s">
        <v>530</v>
      </c>
      <c r="B17" s="170">
        <v>0.5989876265466817</v>
      </c>
      <c r="C17" s="170">
        <v>0.26012373453318333</v>
      </c>
      <c r="D17" s="170">
        <v>6.3554555680539929E-2</v>
      </c>
      <c r="E17" s="170">
        <v>7.733408323959505E-2</v>
      </c>
      <c r="F17" s="169">
        <v>1</v>
      </c>
      <c r="G17" s="173">
        <v>3556</v>
      </c>
      <c r="H17" s="170">
        <v>0.46314144308413652</v>
      </c>
      <c r="I17" s="91"/>
      <c r="J17" s="91"/>
      <c r="K17" s="91"/>
      <c r="L17" s="91"/>
      <c r="M17" s="170">
        <v>0.58299999999999996</v>
      </c>
      <c r="N17" s="170">
        <v>0.61499999999999999</v>
      </c>
      <c r="O17" s="170">
        <v>0.246</v>
      </c>
      <c r="P17" s="170">
        <v>0.27500000000000002</v>
      </c>
      <c r="Q17" s="170">
        <v>5.6000000000000001E-2</v>
      </c>
      <c r="R17" s="170">
        <v>7.1999999999999995E-2</v>
      </c>
      <c r="S17" s="170">
        <v>6.9000000000000006E-2</v>
      </c>
      <c r="T17" s="170">
        <v>8.6999999999999994E-2</v>
      </c>
    </row>
    <row r="18" spans="1:20" x14ac:dyDescent="0.25">
      <c r="A18" s="91" t="s">
        <v>531</v>
      </c>
      <c r="B18" s="170">
        <v>0.19654088050314467</v>
      </c>
      <c r="C18" s="170">
        <v>2.8301886792452831E-2</v>
      </c>
      <c r="D18" s="170">
        <v>0.11163522012578617</v>
      </c>
      <c r="E18" s="170">
        <v>0.66352201257861632</v>
      </c>
      <c r="F18" s="169">
        <v>1</v>
      </c>
      <c r="G18" s="173">
        <v>636</v>
      </c>
      <c r="H18" s="170">
        <v>0.10746873943899966</v>
      </c>
      <c r="I18" s="91"/>
      <c r="J18" s="91"/>
      <c r="K18" s="91"/>
      <c r="L18" s="91"/>
      <c r="M18" s="170">
        <v>0.16800000000000001</v>
      </c>
      <c r="N18" s="170">
        <v>0.22900000000000001</v>
      </c>
      <c r="O18" s="170">
        <v>1.7999999999999999E-2</v>
      </c>
      <c r="P18" s="170">
        <v>4.3999999999999997E-2</v>
      </c>
      <c r="Q18" s="170">
        <v>8.8999999999999996E-2</v>
      </c>
      <c r="R18" s="170">
        <v>0.13800000000000001</v>
      </c>
      <c r="S18" s="170">
        <v>0.626</v>
      </c>
      <c r="T18" s="170">
        <v>0.69899999999999995</v>
      </c>
    </row>
    <row r="19" spans="1:20" x14ac:dyDescent="0.25">
      <c r="A19" s="91" t="s">
        <v>532</v>
      </c>
      <c r="B19" s="170">
        <v>0.59281437125748504</v>
      </c>
      <c r="C19" s="170">
        <v>0.17065868263473055</v>
      </c>
      <c r="D19" s="170">
        <v>4.0419161676646706E-2</v>
      </c>
      <c r="E19" s="170">
        <v>0.19610778443113772</v>
      </c>
      <c r="F19" s="169">
        <v>1</v>
      </c>
      <c r="G19" s="173">
        <v>668</v>
      </c>
      <c r="H19" s="170">
        <v>0.13325354079393575</v>
      </c>
      <c r="I19" s="91"/>
      <c r="J19" s="91"/>
      <c r="K19" s="91"/>
      <c r="L19" s="91"/>
      <c r="M19" s="170">
        <v>0.55500000000000005</v>
      </c>
      <c r="N19" s="170">
        <v>0.629</v>
      </c>
      <c r="O19" s="170">
        <v>0.14399999999999999</v>
      </c>
      <c r="P19" s="170">
        <v>0.20100000000000001</v>
      </c>
      <c r="Q19" s="170">
        <v>2.8000000000000001E-2</v>
      </c>
      <c r="R19" s="170">
        <v>5.8000000000000003E-2</v>
      </c>
      <c r="S19" s="170">
        <v>0.16800000000000001</v>
      </c>
      <c r="T19" s="170">
        <v>0.22800000000000001</v>
      </c>
    </row>
    <row r="20" spans="1:20" x14ac:dyDescent="0.25">
      <c r="A20" s="91" t="s">
        <v>533</v>
      </c>
      <c r="B20" s="170">
        <v>0.68837433671008197</v>
      </c>
      <c r="C20" s="170">
        <v>0.11239749155812831</v>
      </c>
      <c r="D20" s="170">
        <v>3.8109020742884706E-2</v>
      </c>
      <c r="E20" s="170">
        <v>0.16111915098890497</v>
      </c>
      <c r="F20" s="169">
        <v>1</v>
      </c>
      <c r="G20" s="173">
        <v>2073</v>
      </c>
      <c r="H20" s="170">
        <v>0.10258821200574059</v>
      </c>
      <c r="I20" s="91"/>
      <c r="J20" s="91"/>
      <c r="K20" s="91"/>
      <c r="L20" s="91"/>
      <c r="M20" s="170">
        <v>0.66800000000000004</v>
      </c>
      <c r="N20" s="170">
        <v>0.70799999999999996</v>
      </c>
      <c r="O20" s="170">
        <v>0.1</v>
      </c>
      <c r="P20" s="170">
        <v>0.127</v>
      </c>
      <c r="Q20" s="170">
        <v>3.1E-2</v>
      </c>
      <c r="R20" s="170">
        <v>4.7E-2</v>
      </c>
      <c r="S20" s="170">
        <v>0.14599999999999999</v>
      </c>
      <c r="T20" s="170">
        <v>0.17799999999999999</v>
      </c>
    </row>
    <row r="21" spans="1:20" x14ac:dyDescent="0.25">
      <c r="A21" s="91" t="s">
        <v>534</v>
      </c>
      <c r="B21" s="170">
        <v>0.55000000000000004</v>
      </c>
      <c r="C21" s="170">
        <v>0.16111111111111112</v>
      </c>
      <c r="D21" s="170">
        <v>4.4444444444444446E-2</v>
      </c>
      <c r="E21" s="170">
        <v>0.24444444444444444</v>
      </c>
      <c r="F21" s="169">
        <v>1</v>
      </c>
      <c r="G21" s="173">
        <v>360</v>
      </c>
      <c r="H21" s="170">
        <v>0.1583809942806863</v>
      </c>
      <c r="I21" s="91"/>
      <c r="J21" s="91"/>
      <c r="K21" s="91"/>
      <c r="L21" s="91"/>
      <c r="M21" s="170">
        <v>0.498</v>
      </c>
      <c r="N21" s="170">
        <v>0.60099999999999998</v>
      </c>
      <c r="O21" s="170">
        <v>0.127</v>
      </c>
      <c r="P21" s="170">
        <v>0.20300000000000001</v>
      </c>
      <c r="Q21" s="170">
        <v>2.8000000000000001E-2</v>
      </c>
      <c r="R21" s="170">
        <v>7.0999999999999994E-2</v>
      </c>
      <c r="S21" s="170">
        <v>0.20300000000000001</v>
      </c>
      <c r="T21" s="170">
        <v>0.29099999999999998</v>
      </c>
    </row>
    <row r="22" spans="1:20" x14ac:dyDescent="0.25">
      <c r="A22" s="91" t="s">
        <v>535</v>
      </c>
      <c r="B22" s="170">
        <v>0.57043235704323569</v>
      </c>
      <c r="C22" s="170">
        <v>0.11715481171548117</v>
      </c>
      <c r="D22" s="170">
        <v>6.1366806136680614E-2</v>
      </c>
      <c r="E22" s="170">
        <v>0.2510460251046025</v>
      </c>
      <c r="F22" s="169">
        <v>1</v>
      </c>
      <c r="G22" s="173">
        <v>717</v>
      </c>
      <c r="H22" s="170">
        <v>0.12119675456389452</v>
      </c>
      <c r="I22" s="91"/>
      <c r="J22" s="91"/>
      <c r="K22" s="91"/>
      <c r="L22" s="91"/>
      <c r="M22" s="170">
        <v>0.53400000000000003</v>
      </c>
      <c r="N22" s="170">
        <v>0.60599999999999998</v>
      </c>
      <c r="O22" s="170">
        <v>9.6000000000000002E-2</v>
      </c>
      <c r="P22" s="170">
        <v>0.14299999999999999</v>
      </c>
      <c r="Q22" s="170">
        <v>4.5999999999999999E-2</v>
      </c>
      <c r="R22" s="170">
        <v>8.1000000000000003E-2</v>
      </c>
      <c r="S22" s="170">
        <v>0.221</v>
      </c>
      <c r="T22" s="170">
        <v>0.28399999999999997</v>
      </c>
    </row>
    <row r="23" spans="1:20" x14ac:dyDescent="0.25">
      <c r="A23" s="91" t="s">
        <v>536</v>
      </c>
      <c r="B23" s="170">
        <v>0.52096219931271481</v>
      </c>
      <c r="C23" s="170">
        <v>7.903780068728522E-2</v>
      </c>
      <c r="D23" s="170">
        <v>7.4914089347079035E-2</v>
      </c>
      <c r="E23" s="170">
        <v>0.32508591065292097</v>
      </c>
      <c r="F23" s="169">
        <v>1</v>
      </c>
      <c r="G23" s="173">
        <v>1455</v>
      </c>
      <c r="H23" s="170">
        <v>5.5260159513862511E-2</v>
      </c>
      <c r="I23" s="91"/>
      <c r="J23" s="91"/>
      <c r="K23" s="91"/>
      <c r="L23" s="91"/>
      <c r="M23" s="170">
        <v>0.495</v>
      </c>
      <c r="N23" s="170">
        <v>0.54700000000000004</v>
      </c>
      <c r="O23" s="170">
        <v>6.6000000000000003E-2</v>
      </c>
      <c r="P23" s="170">
        <v>9.4E-2</v>
      </c>
      <c r="Q23" s="170">
        <v>6.2E-2</v>
      </c>
      <c r="R23" s="170">
        <v>0.09</v>
      </c>
      <c r="S23" s="170">
        <v>0.30199999999999999</v>
      </c>
      <c r="T23" s="170">
        <v>0.35</v>
      </c>
    </row>
    <row r="24" spans="1:20" x14ac:dyDescent="0.25">
      <c r="A24" s="91" t="s">
        <v>537</v>
      </c>
      <c r="B24" s="170">
        <v>0.57183499288762452</v>
      </c>
      <c r="C24" s="170">
        <v>0.10668563300142248</v>
      </c>
      <c r="D24" s="170">
        <v>5.6899004267425321E-2</v>
      </c>
      <c r="E24" s="170">
        <v>0.26458036984352773</v>
      </c>
      <c r="F24" s="169">
        <v>1</v>
      </c>
      <c r="G24" s="173">
        <v>1406</v>
      </c>
      <c r="H24" s="170">
        <v>6.491228070175438E-2</v>
      </c>
      <c r="I24" s="91"/>
      <c r="J24" s="91"/>
      <c r="K24" s="91"/>
      <c r="L24" s="91"/>
      <c r="M24" s="170">
        <v>0.54600000000000004</v>
      </c>
      <c r="N24" s="170">
        <v>0.59699999999999998</v>
      </c>
      <c r="O24" s="170">
        <v>9.1999999999999998E-2</v>
      </c>
      <c r="P24" s="170">
        <v>0.124</v>
      </c>
      <c r="Q24" s="170">
        <v>4.5999999999999999E-2</v>
      </c>
      <c r="R24" s="170">
        <v>7.0000000000000007E-2</v>
      </c>
      <c r="S24" s="170">
        <v>0.24199999999999999</v>
      </c>
      <c r="T24" s="170">
        <v>0.28799999999999998</v>
      </c>
    </row>
    <row r="25" spans="1:20" x14ac:dyDescent="0.25">
      <c r="A25" s="91" t="s">
        <v>538</v>
      </c>
      <c r="B25" s="170">
        <v>0.54639175257731953</v>
      </c>
      <c r="C25" s="170">
        <v>9.2783505154639179E-2</v>
      </c>
      <c r="D25" s="170">
        <v>7.2164948453608241E-2</v>
      </c>
      <c r="E25" s="170">
        <v>0.28865979381443296</v>
      </c>
      <c r="F25" s="169">
        <v>1</v>
      </c>
      <c r="G25" s="173">
        <v>194</v>
      </c>
      <c r="H25" s="170">
        <v>4.8731474503893493E-2</v>
      </c>
      <c r="I25" s="91"/>
      <c r="J25" s="91"/>
      <c r="K25" s="91"/>
      <c r="L25" s="91"/>
      <c r="M25" s="170">
        <v>0.47599999999999998</v>
      </c>
      <c r="N25" s="170">
        <v>0.61499999999999999</v>
      </c>
      <c r="O25" s="170">
        <v>5.8999999999999997E-2</v>
      </c>
      <c r="P25" s="170">
        <v>0.14199999999999999</v>
      </c>
      <c r="Q25" s="170">
        <v>4.2999999999999997E-2</v>
      </c>
      <c r="R25" s="170">
        <v>0.11700000000000001</v>
      </c>
      <c r="S25" s="170">
        <v>0.22900000000000001</v>
      </c>
      <c r="T25" s="170">
        <v>0.35599999999999998</v>
      </c>
    </row>
    <row r="26" spans="1:20" x14ac:dyDescent="0.25">
      <c r="A26" s="91" t="s">
        <v>539</v>
      </c>
      <c r="B26" s="170">
        <v>0.54216867469879515</v>
      </c>
      <c r="C26" s="170">
        <v>9.8795180722891562E-2</v>
      </c>
      <c r="D26" s="170">
        <v>5.7831325301204821E-2</v>
      </c>
      <c r="E26" s="170">
        <v>0.30120481927710846</v>
      </c>
      <c r="F26" s="169">
        <v>1</v>
      </c>
      <c r="G26" s="173">
        <v>415</v>
      </c>
      <c r="H26" s="170">
        <v>6.4481044126786818E-2</v>
      </c>
      <c r="I26" s="91"/>
      <c r="J26" s="91"/>
      <c r="K26" s="91"/>
      <c r="L26" s="91"/>
      <c r="M26" s="170">
        <v>0.49399999999999999</v>
      </c>
      <c r="N26" s="170">
        <v>0.58899999999999997</v>
      </c>
      <c r="O26" s="170">
        <v>7.3999999999999996E-2</v>
      </c>
      <c r="P26" s="170">
        <v>0.13100000000000001</v>
      </c>
      <c r="Q26" s="170">
        <v>3.9E-2</v>
      </c>
      <c r="R26" s="170">
        <v>8.5000000000000006E-2</v>
      </c>
      <c r="S26" s="170">
        <v>0.25900000000000001</v>
      </c>
      <c r="T26" s="170">
        <v>0.34699999999999998</v>
      </c>
    </row>
    <row r="27" spans="1:20" x14ac:dyDescent="0.25">
      <c r="A27" s="91" t="s">
        <v>540</v>
      </c>
      <c r="B27" s="170">
        <v>0.55574912891986061</v>
      </c>
      <c r="C27" s="170">
        <v>0.12950058072009291</v>
      </c>
      <c r="D27" s="170">
        <v>6.7944250871080136E-2</v>
      </c>
      <c r="E27" s="170">
        <v>0.24680603948896632</v>
      </c>
      <c r="F27" s="169">
        <v>1</v>
      </c>
      <c r="G27" s="173">
        <v>1722</v>
      </c>
      <c r="H27" s="170">
        <v>6.4347371174470314E-2</v>
      </c>
      <c r="I27" s="91"/>
      <c r="J27" s="91"/>
      <c r="K27" s="91"/>
      <c r="L27" s="91"/>
      <c r="M27" s="170">
        <v>0.53200000000000003</v>
      </c>
      <c r="N27" s="170">
        <v>0.57899999999999996</v>
      </c>
      <c r="O27" s="170">
        <v>0.114</v>
      </c>
      <c r="P27" s="170">
        <v>0.14599999999999999</v>
      </c>
      <c r="Q27" s="170">
        <v>5.7000000000000002E-2</v>
      </c>
      <c r="R27" s="170">
        <v>8.1000000000000003E-2</v>
      </c>
      <c r="S27" s="170">
        <v>0.22700000000000001</v>
      </c>
      <c r="T27" s="170">
        <v>0.26800000000000002</v>
      </c>
    </row>
    <row r="28" spans="1:20" x14ac:dyDescent="0.25">
      <c r="A28" s="91" t="s">
        <v>541</v>
      </c>
      <c r="B28" s="170">
        <v>0.55829015544041449</v>
      </c>
      <c r="C28" s="170">
        <v>0.23834196891191708</v>
      </c>
      <c r="D28" s="170">
        <v>5.9585492227979271E-2</v>
      </c>
      <c r="E28" s="170">
        <v>0.14378238341968913</v>
      </c>
      <c r="F28" s="169">
        <v>1</v>
      </c>
      <c r="G28" s="173">
        <v>772</v>
      </c>
      <c r="H28" s="170">
        <v>0.45411764705882351</v>
      </c>
      <c r="I28" s="91"/>
      <c r="J28" s="91"/>
      <c r="K28" s="91"/>
      <c r="L28" s="91"/>
      <c r="M28" s="170">
        <v>0.52300000000000002</v>
      </c>
      <c r="N28" s="170">
        <v>0.59299999999999997</v>
      </c>
      <c r="O28" s="170">
        <v>0.21</v>
      </c>
      <c r="P28" s="170">
        <v>0.27</v>
      </c>
      <c r="Q28" s="170">
        <v>4.4999999999999998E-2</v>
      </c>
      <c r="R28" s="170">
        <v>7.9000000000000001E-2</v>
      </c>
      <c r="S28" s="170">
        <v>0.121</v>
      </c>
      <c r="T28" s="170">
        <v>0.17</v>
      </c>
    </row>
    <row r="29" spans="1:20" x14ac:dyDescent="0.25">
      <c r="A29" s="91" t="s">
        <v>542</v>
      </c>
      <c r="B29" s="170">
        <v>0.53794037940379402</v>
      </c>
      <c r="C29" s="170">
        <v>0.22154471544715448</v>
      </c>
      <c r="D29" s="170">
        <v>5.1829268292682924E-2</v>
      </c>
      <c r="E29" s="170">
        <v>0.18868563685636858</v>
      </c>
      <c r="F29" s="169">
        <v>1</v>
      </c>
      <c r="G29" s="173">
        <v>2952</v>
      </c>
      <c r="H29" s="170">
        <v>0.16910122014091769</v>
      </c>
      <c r="I29" s="91"/>
      <c r="J29" s="91"/>
      <c r="K29" s="91"/>
      <c r="L29" s="91"/>
      <c r="M29" s="170">
        <v>0.52</v>
      </c>
      <c r="N29" s="170">
        <v>0.55600000000000005</v>
      </c>
      <c r="O29" s="170">
        <v>0.20699999999999999</v>
      </c>
      <c r="P29" s="170">
        <v>0.23699999999999999</v>
      </c>
      <c r="Q29" s="170">
        <v>4.3999999999999997E-2</v>
      </c>
      <c r="R29" s="170">
        <v>0.06</v>
      </c>
      <c r="S29" s="170">
        <v>0.17499999999999999</v>
      </c>
      <c r="T29" s="170">
        <v>0.20300000000000001</v>
      </c>
    </row>
    <row r="30" spans="1:20" x14ac:dyDescent="0.25">
      <c r="A30" s="91" t="s">
        <v>543</v>
      </c>
      <c r="B30" s="170">
        <v>0.50756938603868795</v>
      </c>
      <c r="C30" s="170">
        <v>0.14928511354079058</v>
      </c>
      <c r="D30" s="170">
        <v>5.4667788057190914E-2</v>
      </c>
      <c r="E30" s="170">
        <v>0.28847771236333053</v>
      </c>
      <c r="F30" s="169">
        <v>1</v>
      </c>
      <c r="G30" s="173">
        <v>2378</v>
      </c>
      <c r="H30" s="170">
        <v>0.23706509819559365</v>
      </c>
      <c r="I30" s="91"/>
      <c r="J30" s="91"/>
      <c r="K30" s="91"/>
      <c r="L30" s="91"/>
      <c r="M30" s="170">
        <v>0.48699999999999999</v>
      </c>
      <c r="N30" s="170">
        <v>0.52800000000000002</v>
      </c>
      <c r="O30" s="170">
        <v>0.13600000000000001</v>
      </c>
      <c r="P30" s="170">
        <v>0.16400000000000001</v>
      </c>
      <c r="Q30" s="170">
        <v>4.5999999999999999E-2</v>
      </c>
      <c r="R30" s="170">
        <v>6.5000000000000002E-2</v>
      </c>
      <c r="S30" s="170">
        <v>0.27100000000000002</v>
      </c>
      <c r="T30" s="170">
        <v>0.307</v>
      </c>
    </row>
    <row r="31" spans="1:20" x14ac:dyDescent="0.25">
      <c r="A31" s="91" t="s">
        <v>544</v>
      </c>
      <c r="B31" s="170">
        <v>0.62942234659204477</v>
      </c>
      <c r="C31" s="170">
        <v>0.1975314811113332</v>
      </c>
      <c r="D31" s="170">
        <v>4.0025984409354384E-2</v>
      </c>
      <c r="E31" s="170">
        <v>0.13302018788726763</v>
      </c>
      <c r="F31" s="169">
        <v>1</v>
      </c>
      <c r="G31" s="173">
        <v>20012</v>
      </c>
      <c r="H31" s="170">
        <v>0.23618831804931015</v>
      </c>
      <c r="I31" s="91"/>
      <c r="J31" s="91"/>
      <c r="K31" s="91"/>
      <c r="L31" s="91"/>
      <c r="M31" s="170">
        <v>0.623</v>
      </c>
      <c r="N31" s="170">
        <v>0.63600000000000001</v>
      </c>
      <c r="O31" s="170">
        <v>0.192</v>
      </c>
      <c r="P31" s="170">
        <v>0.20300000000000001</v>
      </c>
      <c r="Q31" s="170">
        <v>3.6999999999999998E-2</v>
      </c>
      <c r="R31" s="170">
        <v>4.2999999999999997E-2</v>
      </c>
      <c r="S31" s="170">
        <v>0.128</v>
      </c>
      <c r="T31" s="170">
        <v>0.13800000000000001</v>
      </c>
    </row>
    <row r="32" spans="1:20" x14ac:dyDescent="0.25">
      <c r="A32" s="91" t="s">
        <v>545</v>
      </c>
      <c r="B32" s="170">
        <v>0.44236760124610591</v>
      </c>
      <c r="C32" s="170">
        <v>0.25077881619937692</v>
      </c>
      <c r="D32" s="170">
        <v>5.27369826435247E-2</v>
      </c>
      <c r="E32" s="170">
        <v>0.25411659991099245</v>
      </c>
      <c r="F32" s="169">
        <v>1</v>
      </c>
      <c r="G32" s="173">
        <v>4494</v>
      </c>
      <c r="H32" s="170">
        <v>0.65577119509703774</v>
      </c>
      <c r="I32" s="91"/>
      <c r="J32" s="91"/>
      <c r="K32" s="91"/>
      <c r="L32" s="91"/>
      <c r="M32" s="170">
        <v>0.42799999999999999</v>
      </c>
      <c r="N32" s="170">
        <v>0.45700000000000002</v>
      </c>
      <c r="O32" s="170">
        <v>0.23799999999999999</v>
      </c>
      <c r="P32" s="170">
        <v>0.26400000000000001</v>
      </c>
      <c r="Q32" s="170">
        <v>4.7E-2</v>
      </c>
      <c r="R32" s="170">
        <v>0.06</v>
      </c>
      <c r="S32" s="170">
        <v>0.24199999999999999</v>
      </c>
      <c r="T32" s="170">
        <v>0.26700000000000002</v>
      </c>
    </row>
    <row r="33" spans="1:20" x14ac:dyDescent="0.25">
      <c r="A33" s="91" t="s">
        <v>546</v>
      </c>
      <c r="B33" s="170">
        <v>0.54223955126889667</v>
      </c>
      <c r="C33" s="170">
        <v>0.27060674464737672</v>
      </c>
      <c r="D33" s="170">
        <v>3.5638552568575142E-2</v>
      </c>
      <c r="E33" s="170">
        <v>0.15151515151515152</v>
      </c>
      <c r="F33" s="169">
        <v>1</v>
      </c>
      <c r="G33" s="173">
        <v>14619</v>
      </c>
      <c r="H33" s="170">
        <v>0.52911795577111009</v>
      </c>
      <c r="I33" s="91"/>
      <c r="J33" s="91"/>
      <c r="K33" s="91"/>
      <c r="L33" s="91"/>
      <c r="M33" s="170">
        <v>0.53400000000000003</v>
      </c>
      <c r="N33" s="170">
        <v>0.55000000000000004</v>
      </c>
      <c r="O33" s="170">
        <v>0.26300000000000001</v>
      </c>
      <c r="P33" s="170">
        <v>0.27800000000000002</v>
      </c>
      <c r="Q33" s="170">
        <v>3.3000000000000002E-2</v>
      </c>
      <c r="R33" s="170">
        <v>3.9E-2</v>
      </c>
      <c r="S33" s="170">
        <v>0.14599999999999999</v>
      </c>
      <c r="T33" s="170">
        <v>0.157</v>
      </c>
    </row>
    <row r="34" spans="1:20" x14ac:dyDescent="0.25">
      <c r="A34" s="91" t="s">
        <v>547</v>
      </c>
      <c r="B34" s="170">
        <v>0.65480427046263345</v>
      </c>
      <c r="C34" s="170">
        <v>0.21417017146554512</v>
      </c>
      <c r="D34" s="170">
        <v>3.3646069233257844E-2</v>
      </c>
      <c r="E34" s="170">
        <v>9.7379488838563566E-2</v>
      </c>
      <c r="F34" s="169">
        <v>1</v>
      </c>
      <c r="G34" s="173">
        <v>6182</v>
      </c>
      <c r="H34" s="170">
        <v>0.18636761026197582</v>
      </c>
      <c r="I34" s="91"/>
      <c r="J34" s="91"/>
      <c r="K34" s="91"/>
      <c r="L34" s="91"/>
      <c r="M34" s="170">
        <v>0.64300000000000002</v>
      </c>
      <c r="N34" s="170">
        <v>0.66700000000000004</v>
      </c>
      <c r="O34" s="170">
        <v>0.20399999999999999</v>
      </c>
      <c r="P34" s="170">
        <v>0.22500000000000001</v>
      </c>
      <c r="Q34" s="170">
        <v>2.9000000000000001E-2</v>
      </c>
      <c r="R34" s="170">
        <v>3.7999999999999999E-2</v>
      </c>
      <c r="S34" s="170">
        <v>0.09</v>
      </c>
      <c r="T34" s="170">
        <v>0.105</v>
      </c>
    </row>
    <row r="35" spans="1:20" x14ac:dyDescent="0.25">
      <c r="A35" s="91" t="s">
        <v>548</v>
      </c>
      <c r="B35" s="170">
        <v>0.57442654953635919</v>
      </c>
      <c r="C35" s="170">
        <v>0.24548560273304051</v>
      </c>
      <c r="D35" s="170">
        <v>3.6603221083455345E-2</v>
      </c>
      <c r="E35" s="170">
        <v>0.14348462664714495</v>
      </c>
      <c r="F35" s="169">
        <v>1</v>
      </c>
      <c r="G35" s="173">
        <v>2049</v>
      </c>
      <c r="H35" s="170">
        <v>0.30701228648486667</v>
      </c>
      <c r="I35" s="91"/>
      <c r="J35" s="91"/>
      <c r="K35" s="91"/>
      <c r="L35" s="91"/>
      <c r="M35" s="170">
        <v>0.55300000000000005</v>
      </c>
      <c r="N35" s="170">
        <v>0.59599999999999997</v>
      </c>
      <c r="O35" s="170">
        <v>0.22700000000000001</v>
      </c>
      <c r="P35" s="170">
        <v>0.26500000000000001</v>
      </c>
      <c r="Q35" s="170">
        <v>2.9000000000000001E-2</v>
      </c>
      <c r="R35" s="170">
        <v>4.5999999999999999E-2</v>
      </c>
      <c r="S35" s="170">
        <v>0.129</v>
      </c>
      <c r="T35" s="170">
        <v>0.159</v>
      </c>
    </row>
    <row r="36" spans="1:20" x14ac:dyDescent="0.25">
      <c r="A36" s="91" t="s">
        <v>549</v>
      </c>
      <c r="B36" s="170">
        <v>0.63353183692166748</v>
      </c>
      <c r="C36" s="170">
        <v>0.22290426019239579</v>
      </c>
      <c r="D36" s="170">
        <v>3.4722858451672008E-2</v>
      </c>
      <c r="E36" s="170">
        <v>0.10884104443426477</v>
      </c>
      <c r="F36" s="169">
        <v>1</v>
      </c>
      <c r="G36" s="173">
        <v>10915</v>
      </c>
      <c r="H36" s="170">
        <v>0.39447054571738344</v>
      </c>
      <c r="I36" s="91"/>
      <c r="J36" s="91"/>
      <c r="K36" s="91"/>
      <c r="L36" s="91"/>
      <c r="M36" s="170">
        <v>0.624</v>
      </c>
      <c r="N36" s="170">
        <v>0.64300000000000002</v>
      </c>
      <c r="O36" s="170">
        <v>0.215</v>
      </c>
      <c r="P36" s="170">
        <v>0.23100000000000001</v>
      </c>
      <c r="Q36" s="170">
        <v>3.1E-2</v>
      </c>
      <c r="R36" s="170">
        <v>3.7999999999999999E-2</v>
      </c>
      <c r="S36" s="170">
        <v>0.10299999999999999</v>
      </c>
      <c r="T36" s="170">
        <v>0.115</v>
      </c>
    </row>
    <row r="37" spans="1:20" x14ac:dyDescent="0.25">
      <c r="A37" s="91" t="s">
        <v>550</v>
      </c>
      <c r="B37" s="170">
        <v>0.67730664163143151</v>
      </c>
      <c r="C37" s="170">
        <v>0.19838070969244778</v>
      </c>
      <c r="D37" s="170">
        <v>3.8583438627203231E-2</v>
      </c>
      <c r="E37" s="170">
        <v>8.5729210048917537E-2</v>
      </c>
      <c r="F37" s="169">
        <v>1</v>
      </c>
      <c r="G37" s="173">
        <v>141667</v>
      </c>
      <c r="H37" s="170">
        <v>0.35963302286499071</v>
      </c>
      <c r="I37" s="91"/>
      <c r="J37" s="91"/>
      <c r="K37" s="91"/>
      <c r="L37" s="91"/>
      <c r="M37" s="170">
        <v>0.67500000000000004</v>
      </c>
      <c r="N37" s="170">
        <v>0.68</v>
      </c>
      <c r="O37" s="170">
        <v>0.19600000000000001</v>
      </c>
      <c r="P37" s="170">
        <v>0.2</v>
      </c>
      <c r="Q37" s="170">
        <v>3.7999999999999999E-2</v>
      </c>
      <c r="R37" s="170">
        <v>0.04</v>
      </c>
      <c r="S37" s="170">
        <v>8.4000000000000005E-2</v>
      </c>
      <c r="T37" s="170">
        <v>8.6999999999999994E-2</v>
      </c>
    </row>
    <row r="38" spans="1:20" x14ac:dyDescent="0.25">
      <c r="A38" s="91" t="s">
        <v>551</v>
      </c>
      <c r="B38" s="170">
        <v>0.65263157894736845</v>
      </c>
      <c r="C38" s="170">
        <v>0.18421052631578946</v>
      </c>
      <c r="D38" s="170">
        <v>3.1578947368421054E-2</v>
      </c>
      <c r="E38" s="170">
        <v>0.13157894736842105</v>
      </c>
      <c r="F38" s="169">
        <v>1</v>
      </c>
      <c r="G38" s="173">
        <v>190</v>
      </c>
      <c r="H38" s="170">
        <v>5.9374999999999997E-2</v>
      </c>
      <c r="I38" s="91"/>
      <c r="J38" s="91"/>
      <c r="K38" s="91"/>
      <c r="L38" s="91"/>
      <c r="M38" s="170">
        <v>0.58299999999999996</v>
      </c>
      <c r="N38" s="170">
        <v>0.71699999999999997</v>
      </c>
      <c r="O38" s="170">
        <v>0.13600000000000001</v>
      </c>
      <c r="P38" s="170">
        <v>0.245</v>
      </c>
      <c r="Q38" s="170">
        <v>1.4999999999999999E-2</v>
      </c>
      <c r="R38" s="170">
        <v>6.7000000000000004E-2</v>
      </c>
      <c r="S38" s="170">
        <v>9.0999999999999998E-2</v>
      </c>
      <c r="T38" s="170">
        <v>0.187</v>
      </c>
    </row>
    <row r="39" spans="1:20" x14ac:dyDescent="0.25">
      <c r="A39" s="91" t="s">
        <v>552</v>
      </c>
      <c r="B39" s="170">
        <v>0.57219827586206895</v>
      </c>
      <c r="C39" s="170">
        <v>0.15229885057471265</v>
      </c>
      <c r="D39" s="170">
        <v>5.4956896551724137E-2</v>
      </c>
      <c r="E39" s="170">
        <v>0.22054597701149425</v>
      </c>
      <c r="F39" s="169">
        <v>1</v>
      </c>
      <c r="G39" s="173">
        <v>2784</v>
      </c>
      <c r="H39" s="170">
        <v>2.2365757254410489E-2</v>
      </c>
      <c r="I39" s="91"/>
      <c r="J39" s="91"/>
      <c r="K39" s="91"/>
      <c r="L39" s="91"/>
      <c r="M39" s="170">
        <v>0.55400000000000005</v>
      </c>
      <c r="N39" s="170">
        <v>0.59</v>
      </c>
      <c r="O39" s="170">
        <v>0.13900000000000001</v>
      </c>
      <c r="P39" s="170">
        <v>0.16600000000000001</v>
      </c>
      <c r="Q39" s="170">
        <v>4.7E-2</v>
      </c>
      <c r="R39" s="170">
        <v>6.4000000000000001E-2</v>
      </c>
      <c r="S39" s="170">
        <v>0.20599999999999999</v>
      </c>
      <c r="T39" s="170">
        <v>0.23599999999999999</v>
      </c>
    </row>
    <row r="40" spans="1:20" x14ac:dyDescent="0.25">
      <c r="A40" s="91" t="s">
        <v>553</v>
      </c>
      <c r="B40" s="170">
        <v>0.63512506652474721</v>
      </c>
      <c r="C40" s="170">
        <v>0.12708887706226715</v>
      </c>
      <c r="D40" s="170">
        <v>3.3847791378392764E-2</v>
      </c>
      <c r="E40" s="170">
        <v>0.20393826503459286</v>
      </c>
      <c r="F40" s="169">
        <v>1</v>
      </c>
      <c r="G40" s="173">
        <v>9395</v>
      </c>
      <c r="H40" s="170">
        <v>0.40473010812906562</v>
      </c>
      <c r="I40" s="91"/>
      <c r="J40" s="91"/>
      <c r="K40" s="91"/>
      <c r="L40" s="91"/>
      <c r="M40" s="170">
        <v>0.625</v>
      </c>
      <c r="N40" s="170">
        <v>0.64500000000000002</v>
      </c>
      <c r="O40" s="170">
        <v>0.121</v>
      </c>
      <c r="P40" s="170">
        <v>0.13400000000000001</v>
      </c>
      <c r="Q40" s="170">
        <v>0.03</v>
      </c>
      <c r="R40" s="170">
        <v>3.7999999999999999E-2</v>
      </c>
      <c r="S40" s="170">
        <v>0.19600000000000001</v>
      </c>
      <c r="T40" s="170">
        <v>0.21199999999999999</v>
      </c>
    </row>
    <row r="41" spans="1:20" x14ac:dyDescent="0.25">
      <c r="A41" s="91" t="s">
        <v>554</v>
      </c>
      <c r="B41" s="170">
        <v>0.6043520076941572</v>
      </c>
      <c r="C41" s="170">
        <v>0.21820149074296705</v>
      </c>
      <c r="D41" s="170">
        <v>4.8930031257513829E-2</v>
      </c>
      <c r="E41" s="170">
        <v>0.12851647030536187</v>
      </c>
      <c r="F41" s="169">
        <v>1</v>
      </c>
      <c r="G41" s="173">
        <v>8318</v>
      </c>
      <c r="H41" s="170">
        <v>0.3308539835328746</v>
      </c>
      <c r="I41" s="91"/>
      <c r="J41" s="91"/>
      <c r="K41" s="91"/>
      <c r="L41" s="91"/>
      <c r="M41" s="170">
        <v>0.59399999999999997</v>
      </c>
      <c r="N41" s="170">
        <v>0.61499999999999999</v>
      </c>
      <c r="O41" s="170">
        <v>0.20899999999999999</v>
      </c>
      <c r="P41" s="170">
        <v>0.22700000000000001</v>
      </c>
      <c r="Q41" s="170">
        <v>4.3999999999999997E-2</v>
      </c>
      <c r="R41" s="170">
        <v>5.3999999999999999E-2</v>
      </c>
      <c r="S41" s="170">
        <v>0.121</v>
      </c>
      <c r="T41" s="170">
        <v>0.13600000000000001</v>
      </c>
    </row>
    <row r="42" spans="1:20" x14ac:dyDescent="0.25">
      <c r="A42" s="91" t="s">
        <v>555</v>
      </c>
      <c r="B42" s="170">
        <v>0.58636535314113059</v>
      </c>
      <c r="C42" s="170">
        <v>0.23624575097570188</v>
      </c>
      <c r="D42" s="170">
        <v>4.204960342439884E-2</v>
      </c>
      <c r="E42" s="170">
        <v>0.13533929245876872</v>
      </c>
      <c r="F42" s="169">
        <v>1</v>
      </c>
      <c r="G42" s="173">
        <v>15886</v>
      </c>
      <c r="H42" s="170">
        <v>0.33324243250613583</v>
      </c>
      <c r="I42" s="91"/>
      <c r="J42" s="91"/>
      <c r="K42" s="91"/>
      <c r="L42" s="91"/>
      <c r="M42" s="170">
        <v>0.57899999999999996</v>
      </c>
      <c r="N42" s="170">
        <v>0.59399999999999997</v>
      </c>
      <c r="O42" s="170">
        <v>0.23</v>
      </c>
      <c r="P42" s="170">
        <v>0.24299999999999999</v>
      </c>
      <c r="Q42" s="170">
        <v>3.9E-2</v>
      </c>
      <c r="R42" s="170">
        <v>4.4999999999999998E-2</v>
      </c>
      <c r="S42" s="170">
        <v>0.13</v>
      </c>
      <c r="T42" s="170">
        <v>0.14099999999999999</v>
      </c>
    </row>
    <row r="43" spans="1:20" x14ac:dyDescent="0.25">
      <c r="A43" s="91" t="s">
        <v>556</v>
      </c>
      <c r="B43" s="170">
        <v>0.47297297297297297</v>
      </c>
      <c r="C43" s="170">
        <v>8.9189189189189194E-2</v>
      </c>
      <c r="D43" s="170">
        <v>5.1351351351351354E-2</v>
      </c>
      <c r="E43" s="170">
        <v>0.38648648648648648</v>
      </c>
      <c r="F43" s="169">
        <v>1</v>
      </c>
      <c r="G43" s="173">
        <v>370</v>
      </c>
      <c r="H43" s="170">
        <v>0.12231404958677686</v>
      </c>
      <c r="I43" s="91"/>
      <c r="J43" s="91"/>
      <c r="K43" s="91"/>
      <c r="L43" s="91"/>
      <c r="M43" s="170">
        <v>0.42299999999999999</v>
      </c>
      <c r="N43" s="170">
        <v>0.52400000000000002</v>
      </c>
      <c r="O43" s="170">
        <v>6.4000000000000001E-2</v>
      </c>
      <c r="P43" s="170">
        <v>0.123</v>
      </c>
      <c r="Q43" s="170">
        <v>3.3000000000000002E-2</v>
      </c>
      <c r="R43" s="170">
        <v>7.9000000000000001E-2</v>
      </c>
      <c r="S43" s="170">
        <v>0.33800000000000002</v>
      </c>
      <c r="T43" s="170">
        <v>0.437</v>
      </c>
    </row>
    <row r="44" spans="1:20" x14ac:dyDescent="0.25">
      <c r="A44" s="91" t="s">
        <v>557</v>
      </c>
      <c r="B44" s="170">
        <v>0.57686222595331116</v>
      </c>
      <c r="C44" s="170">
        <v>0.23873946595201964</v>
      </c>
      <c r="D44" s="170">
        <v>4.3104840011623777E-2</v>
      </c>
      <c r="E44" s="170">
        <v>0.14129346808304544</v>
      </c>
      <c r="F44" s="169">
        <v>1</v>
      </c>
      <c r="G44" s="173">
        <v>30971</v>
      </c>
      <c r="H44" s="170">
        <v>0.26028893912780388</v>
      </c>
      <c r="I44" s="91"/>
      <c r="J44" s="91"/>
      <c r="K44" s="91"/>
      <c r="L44" s="91"/>
      <c r="M44" s="170">
        <v>0.57099999999999995</v>
      </c>
      <c r="N44" s="170">
        <v>0.58199999999999996</v>
      </c>
      <c r="O44" s="170">
        <v>0.23400000000000001</v>
      </c>
      <c r="P44" s="170">
        <v>0.24399999999999999</v>
      </c>
      <c r="Q44" s="170">
        <v>4.1000000000000002E-2</v>
      </c>
      <c r="R44" s="170">
        <v>4.4999999999999998E-2</v>
      </c>
      <c r="S44" s="170">
        <v>0.13700000000000001</v>
      </c>
      <c r="T44" s="170">
        <v>0.14499999999999999</v>
      </c>
    </row>
    <row r="45" spans="1:20" x14ac:dyDescent="0.25">
      <c r="A45" s="91" t="s">
        <v>558</v>
      </c>
      <c r="B45" s="170">
        <v>0.63916302311055595</v>
      </c>
      <c r="C45" s="170">
        <v>0.25371642723297938</v>
      </c>
      <c r="D45" s="170">
        <v>3.8788257339163024E-2</v>
      </c>
      <c r="E45" s="170">
        <v>6.8332292317301688E-2</v>
      </c>
      <c r="F45" s="169">
        <v>1</v>
      </c>
      <c r="G45" s="173">
        <v>16010</v>
      </c>
      <c r="H45" s="170">
        <v>0.20553045085755367</v>
      </c>
      <c r="I45" s="91"/>
      <c r="J45" s="91"/>
      <c r="K45" s="91"/>
      <c r="L45" s="91"/>
      <c r="M45" s="170">
        <v>0.63200000000000001</v>
      </c>
      <c r="N45" s="170">
        <v>0.64700000000000002</v>
      </c>
      <c r="O45" s="170">
        <v>0.247</v>
      </c>
      <c r="P45" s="170">
        <v>0.26100000000000001</v>
      </c>
      <c r="Q45" s="170">
        <v>3.5999999999999997E-2</v>
      </c>
      <c r="R45" s="170">
        <v>4.2000000000000003E-2</v>
      </c>
      <c r="S45" s="170">
        <v>6.5000000000000002E-2</v>
      </c>
      <c r="T45" s="170">
        <v>7.1999999999999995E-2</v>
      </c>
    </row>
    <row r="46" spans="1:20" x14ac:dyDescent="0.25">
      <c r="A46" s="91" t="s">
        <v>559</v>
      </c>
      <c r="B46" s="170">
        <v>0.62579113924050633</v>
      </c>
      <c r="C46" s="170">
        <v>0.17879746835443039</v>
      </c>
      <c r="D46" s="170">
        <v>4.7072784810126583E-2</v>
      </c>
      <c r="E46" s="170">
        <v>0.14833860759493672</v>
      </c>
      <c r="F46" s="169">
        <v>1</v>
      </c>
      <c r="G46" s="173">
        <v>2528</v>
      </c>
      <c r="H46" s="170">
        <v>0.18042966240810793</v>
      </c>
      <c r="I46" s="91"/>
      <c r="J46" s="91"/>
      <c r="K46" s="91"/>
      <c r="L46" s="91"/>
      <c r="M46" s="170">
        <v>0.60699999999999998</v>
      </c>
      <c r="N46" s="170">
        <v>0.64400000000000002</v>
      </c>
      <c r="O46" s="170">
        <v>0.16400000000000001</v>
      </c>
      <c r="P46" s="170">
        <v>0.19400000000000001</v>
      </c>
      <c r="Q46" s="170">
        <v>3.9E-2</v>
      </c>
      <c r="R46" s="170">
        <v>5.6000000000000001E-2</v>
      </c>
      <c r="S46" s="170">
        <v>0.13500000000000001</v>
      </c>
      <c r="T46" s="170">
        <v>0.16300000000000001</v>
      </c>
    </row>
    <row r="47" spans="1:20" x14ac:dyDescent="0.25">
      <c r="A47" s="91" t="s">
        <v>560</v>
      </c>
      <c r="B47" s="170">
        <v>0.62061256427453615</v>
      </c>
      <c r="C47" s="170">
        <v>0.22781131231835458</v>
      </c>
      <c r="D47" s="170">
        <v>3.4875922199865864E-2</v>
      </c>
      <c r="E47" s="170">
        <v>0.11670020120724346</v>
      </c>
      <c r="F47" s="169">
        <v>1</v>
      </c>
      <c r="G47" s="173">
        <v>4473</v>
      </c>
      <c r="H47" s="170">
        <v>0.29889742733043767</v>
      </c>
      <c r="I47" s="91"/>
      <c r="J47" s="91"/>
      <c r="K47" s="91"/>
      <c r="L47" s="91"/>
      <c r="M47" s="170">
        <v>0.60599999999999998</v>
      </c>
      <c r="N47" s="170">
        <v>0.63500000000000001</v>
      </c>
      <c r="O47" s="170">
        <v>0.216</v>
      </c>
      <c r="P47" s="170">
        <v>0.24</v>
      </c>
      <c r="Q47" s="170">
        <v>0.03</v>
      </c>
      <c r="R47" s="170">
        <v>4.1000000000000002E-2</v>
      </c>
      <c r="S47" s="170">
        <v>0.108</v>
      </c>
      <c r="T47" s="170">
        <v>0.126</v>
      </c>
    </row>
    <row r="48" spans="1:20" x14ac:dyDescent="0.25">
      <c r="A48" s="91" t="s">
        <v>561</v>
      </c>
      <c r="B48" s="170">
        <v>0.59156315336366994</v>
      </c>
      <c r="C48" s="170">
        <v>0.26331324560324681</v>
      </c>
      <c r="D48" s="170">
        <v>3.6649858565982046E-2</v>
      </c>
      <c r="E48" s="170">
        <v>0.10847374246710122</v>
      </c>
      <c r="F48" s="169">
        <v>1</v>
      </c>
      <c r="G48" s="173">
        <v>8131</v>
      </c>
      <c r="H48" s="170">
        <v>0.38796640900849316</v>
      </c>
      <c r="I48" s="91"/>
      <c r="J48" s="91"/>
      <c r="K48" s="91"/>
      <c r="L48" s="91"/>
      <c r="M48" s="170">
        <v>0.58099999999999996</v>
      </c>
      <c r="N48" s="170">
        <v>0.60199999999999998</v>
      </c>
      <c r="O48" s="170">
        <v>0.254</v>
      </c>
      <c r="P48" s="170">
        <v>0.27300000000000002</v>
      </c>
      <c r="Q48" s="170">
        <v>3.3000000000000002E-2</v>
      </c>
      <c r="R48" s="170">
        <v>4.1000000000000002E-2</v>
      </c>
      <c r="S48" s="170">
        <v>0.10199999999999999</v>
      </c>
      <c r="T48" s="170">
        <v>0.115</v>
      </c>
    </row>
    <row r="49" spans="1:20" x14ac:dyDescent="0.25">
      <c r="A49" s="91" t="s">
        <v>562</v>
      </c>
      <c r="B49" s="170">
        <v>0.55900428652584822</v>
      </c>
      <c r="C49" s="170">
        <v>0.279140629034757</v>
      </c>
      <c r="D49" s="170">
        <v>4.064452822393224E-2</v>
      </c>
      <c r="E49" s="170">
        <v>0.12121055621546248</v>
      </c>
      <c r="F49" s="169">
        <v>1</v>
      </c>
      <c r="G49" s="173">
        <v>19363</v>
      </c>
      <c r="H49" s="170">
        <v>0.28518616707906208</v>
      </c>
      <c r="I49" s="91"/>
      <c r="J49" s="91"/>
      <c r="K49" s="91"/>
      <c r="L49" s="91"/>
      <c r="M49" s="170">
        <v>0.55200000000000005</v>
      </c>
      <c r="N49" s="170">
        <v>0.56599999999999995</v>
      </c>
      <c r="O49" s="170">
        <v>0.27300000000000002</v>
      </c>
      <c r="P49" s="170">
        <v>0.28599999999999998</v>
      </c>
      <c r="Q49" s="170">
        <v>3.7999999999999999E-2</v>
      </c>
      <c r="R49" s="170">
        <v>4.3999999999999997E-2</v>
      </c>
      <c r="S49" s="170">
        <v>0.11700000000000001</v>
      </c>
      <c r="T49" s="170">
        <v>0.126</v>
      </c>
    </row>
    <row r="50" spans="1:20" x14ac:dyDescent="0.25">
      <c r="A50" s="91" t="s">
        <v>563</v>
      </c>
      <c r="B50" s="170">
        <v>0.58125802310654684</v>
      </c>
      <c r="C50" s="170">
        <v>0.30241335044929396</v>
      </c>
      <c r="D50" s="170">
        <v>4.3465982028241333E-2</v>
      </c>
      <c r="E50" s="170">
        <v>7.2862644415917846E-2</v>
      </c>
      <c r="F50" s="169">
        <v>1</v>
      </c>
      <c r="G50" s="173">
        <v>38950</v>
      </c>
      <c r="H50" s="170">
        <v>0.46483041745232356</v>
      </c>
      <c r="I50" s="91"/>
      <c r="J50" s="91"/>
      <c r="K50" s="91"/>
      <c r="L50" s="91"/>
      <c r="M50" s="170">
        <v>0.57599999999999996</v>
      </c>
      <c r="N50" s="170">
        <v>0.58599999999999997</v>
      </c>
      <c r="O50" s="170">
        <v>0.29799999999999999</v>
      </c>
      <c r="P50" s="170">
        <v>0.307</v>
      </c>
      <c r="Q50" s="170">
        <v>4.1000000000000002E-2</v>
      </c>
      <c r="R50" s="170">
        <v>4.5999999999999999E-2</v>
      </c>
      <c r="S50" s="170">
        <v>7.0000000000000007E-2</v>
      </c>
      <c r="T50" s="170">
        <v>7.4999999999999997E-2</v>
      </c>
    </row>
    <row r="51" spans="1:20" x14ac:dyDescent="0.25">
      <c r="A51" s="91" t="s">
        <v>564</v>
      </c>
      <c r="B51" s="170">
        <v>0.61266294227188078</v>
      </c>
      <c r="C51" s="170">
        <v>0.18994413407821228</v>
      </c>
      <c r="D51" s="170">
        <v>4.8417132216014895E-2</v>
      </c>
      <c r="E51" s="170">
        <v>0.148975791433892</v>
      </c>
      <c r="F51" s="169">
        <v>1</v>
      </c>
      <c r="G51" s="173">
        <v>537</v>
      </c>
      <c r="H51" s="170">
        <v>0.10564627188668109</v>
      </c>
      <c r="I51" s="91"/>
      <c r="J51" s="91"/>
      <c r="K51" s="91"/>
      <c r="L51" s="91"/>
      <c r="M51" s="170">
        <v>0.57099999999999995</v>
      </c>
      <c r="N51" s="170">
        <v>0.65300000000000002</v>
      </c>
      <c r="O51" s="170">
        <v>0.159</v>
      </c>
      <c r="P51" s="170">
        <v>0.22500000000000001</v>
      </c>
      <c r="Q51" s="170">
        <v>3.3000000000000002E-2</v>
      </c>
      <c r="R51" s="170">
        <v>7.0000000000000007E-2</v>
      </c>
      <c r="S51" s="170">
        <v>0.121</v>
      </c>
      <c r="T51" s="170">
        <v>0.182</v>
      </c>
    </row>
    <row r="52" spans="1:20" x14ac:dyDescent="0.25">
      <c r="A52" s="91" t="s">
        <v>565</v>
      </c>
      <c r="B52" s="170">
        <v>0.6279096632588228</v>
      </c>
      <c r="C52" s="170">
        <v>0.19147461445156819</v>
      </c>
      <c r="D52" s="170">
        <v>4.3695488938947612E-2</v>
      </c>
      <c r="E52" s="170">
        <v>0.13692023335066136</v>
      </c>
      <c r="F52" s="169">
        <v>1</v>
      </c>
      <c r="G52" s="173">
        <v>34626</v>
      </c>
      <c r="H52" s="170">
        <v>8.4879089092892421E-2</v>
      </c>
      <c r="I52" s="91"/>
      <c r="J52" s="91"/>
      <c r="K52" s="91"/>
      <c r="L52" s="91"/>
      <c r="M52" s="170">
        <v>0.623</v>
      </c>
      <c r="N52" s="170">
        <v>0.63300000000000001</v>
      </c>
      <c r="O52" s="170">
        <v>0.187</v>
      </c>
      <c r="P52" s="170">
        <v>0.19600000000000001</v>
      </c>
      <c r="Q52" s="170">
        <v>4.2000000000000003E-2</v>
      </c>
      <c r="R52" s="170">
        <v>4.5999999999999999E-2</v>
      </c>
      <c r="S52" s="170">
        <v>0.13300000000000001</v>
      </c>
      <c r="T52" s="170">
        <v>0.14099999999999999</v>
      </c>
    </row>
    <row r="53" spans="1:20" x14ac:dyDescent="0.25">
      <c r="A53" s="91" t="s">
        <v>566</v>
      </c>
      <c r="B53" s="170">
        <v>0.47533632286995514</v>
      </c>
      <c r="C53" s="170">
        <v>0.1031390134529148</v>
      </c>
      <c r="D53" s="170">
        <v>6.4573991031390138E-2</v>
      </c>
      <c r="E53" s="170">
        <v>0.35695067264573993</v>
      </c>
      <c r="F53" s="169">
        <v>1</v>
      </c>
      <c r="G53" s="173">
        <v>1115</v>
      </c>
      <c r="H53" s="170">
        <v>0.20841121495327103</v>
      </c>
      <c r="I53" s="91"/>
      <c r="J53" s="91"/>
      <c r="K53" s="91"/>
      <c r="L53" s="91"/>
      <c r="M53" s="170">
        <v>0.44600000000000001</v>
      </c>
      <c r="N53" s="170">
        <v>0.505</v>
      </c>
      <c r="O53" s="170">
        <v>8.6999999999999994E-2</v>
      </c>
      <c r="P53" s="170">
        <v>0.122</v>
      </c>
      <c r="Q53" s="170">
        <v>5.1999999999999998E-2</v>
      </c>
      <c r="R53" s="170">
        <v>8.1000000000000003E-2</v>
      </c>
      <c r="S53" s="170">
        <v>0.32900000000000001</v>
      </c>
      <c r="T53" s="170">
        <v>0.38600000000000001</v>
      </c>
    </row>
    <row r="54" spans="1:20" x14ac:dyDescent="0.25">
      <c r="A54" s="91" t="s">
        <v>567</v>
      </c>
      <c r="B54" s="170">
        <v>0.5376250543714659</v>
      </c>
      <c r="C54" s="170">
        <v>0.24706394084384514</v>
      </c>
      <c r="D54" s="170">
        <v>4.6976946498477598E-2</v>
      </c>
      <c r="E54" s="170">
        <v>0.1683340582862114</v>
      </c>
      <c r="F54" s="169">
        <v>1</v>
      </c>
      <c r="G54" s="173">
        <v>4598</v>
      </c>
      <c r="H54" s="170">
        <v>0.20299324533133195</v>
      </c>
      <c r="I54" s="91"/>
      <c r="J54" s="91"/>
      <c r="K54" s="91"/>
      <c r="L54" s="91"/>
      <c r="M54" s="170">
        <v>0.52300000000000002</v>
      </c>
      <c r="N54" s="170">
        <v>0.55200000000000005</v>
      </c>
      <c r="O54" s="170">
        <v>0.23499999999999999</v>
      </c>
      <c r="P54" s="170">
        <v>0.26</v>
      </c>
      <c r="Q54" s="170">
        <v>4.1000000000000002E-2</v>
      </c>
      <c r="R54" s="170">
        <v>5.2999999999999999E-2</v>
      </c>
      <c r="S54" s="170">
        <v>0.158</v>
      </c>
      <c r="T54" s="170">
        <v>0.17899999999999999</v>
      </c>
    </row>
    <row r="55" spans="1:20" x14ac:dyDescent="0.25">
      <c r="A55" s="91" t="s">
        <v>568</v>
      </c>
      <c r="B55" s="170">
        <v>0.63655030800821355</v>
      </c>
      <c r="C55" s="170">
        <v>0.24173977972745939</v>
      </c>
      <c r="D55" s="170">
        <v>3.7334328915437746E-2</v>
      </c>
      <c r="E55" s="170">
        <v>8.437558334888931E-2</v>
      </c>
      <c r="F55" s="169">
        <v>1</v>
      </c>
      <c r="G55" s="173">
        <v>5357</v>
      </c>
      <c r="H55" s="170">
        <v>0.44813451564329931</v>
      </c>
      <c r="I55" s="91"/>
      <c r="J55" s="91"/>
      <c r="K55" s="91"/>
      <c r="L55" s="91"/>
      <c r="M55" s="170">
        <v>0.624</v>
      </c>
      <c r="N55" s="170">
        <v>0.64900000000000002</v>
      </c>
      <c r="O55" s="170">
        <v>0.23</v>
      </c>
      <c r="P55" s="170">
        <v>0.253</v>
      </c>
      <c r="Q55" s="170">
        <v>3.3000000000000002E-2</v>
      </c>
      <c r="R55" s="170">
        <v>4.2999999999999997E-2</v>
      </c>
      <c r="S55" s="170">
        <v>7.6999999999999999E-2</v>
      </c>
      <c r="T55" s="170">
        <v>9.1999999999999998E-2</v>
      </c>
    </row>
    <row r="56" spans="1:20" x14ac:dyDescent="0.25">
      <c r="A56" s="91" t="s">
        <v>569</v>
      </c>
      <c r="B56" s="170">
        <v>0.46592844974446335</v>
      </c>
      <c r="C56" s="170">
        <v>0.14991482112436116</v>
      </c>
      <c r="D56" s="170">
        <v>4.770017035775128E-2</v>
      </c>
      <c r="E56" s="170">
        <v>0.33645655877342417</v>
      </c>
      <c r="F56" s="169">
        <v>1</v>
      </c>
      <c r="G56" s="173">
        <v>1174</v>
      </c>
      <c r="H56" s="170">
        <v>0.14669498937898287</v>
      </c>
      <c r="I56" s="91"/>
      <c r="J56" s="91"/>
      <c r="K56" s="91"/>
      <c r="L56" s="91"/>
      <c r="M56" s="170">
        <v>0.438</v>
      </c>
      <c r="N56" s="170">
        <v>0.495</v>
      </c>
      <c r="O56" s="170">
        <v>0.13100000000000001</v>
      </c>
      <c r="P56" s="170">
        <v>0.17100000000000001</v>
      </c>
      <c r="Q56" s="170">
        <v>3.6999999999999998E-2</v>
      </c>
      <c r="R56" s="170">
        <v>6.0999999999999999E-2</v>
      </c>
      <c r="S56" s="170">
        <v>0.31</v>
      </c>
      <c r="T56" s="170">
        <v>0.36399999999999999</v>
      </c>
    </row>
    <row r="57" spans="1:20" x14ac:dyDescent="0.25">
      <c r="A57" s="91" t="s">
        <v>570</v>
      </c>
      <c r="B57" s="170">
        <v>0.65671352399418326</v>
      </c>
      <c r="C57" s="170">
        <v>0.24066892874454679</v>
      </c>
      <c r="D57" s="170">
        <v>4.0717401841977703E-2</v>
      </c>
      <c r="E57" s="170">
        <v>6.1900145419292292E-2</v>
      </c>
      <c r="F57" s="169">
        <v>1</v>
      </c>
      <c r="G57" s="173">
        <v>20630</v>
      </c>
      <c r="H57" s="170">
        <v>0.31780020026188094</v>
      </c>
      <c r="I57" s="91"/>
      <c r="J57" s="91"/>
      <c r="K57" s="91"/>
      <c r="L57" s="91"/>
      <c r="M57" s="170">
        <v>0.65</v>
      </c>
      <c r="N57" s="170">
        <v>0.66300000000000003</v>
      </c>
      <c r="O57" s="170">
        <v>0.23499999999999999</v>
      </c>
      <c r="P57" s="170">
        <v>0.247</v>
      </c>
      <c r="Q57" s="170">
        <v>3.7999999999999999E-2</v>
      </c>
      <c r="R57" s="170">
        <v>4.3999999999999997E-2</v>
      </c>
      <c r="S57" s="170">
        <v>5.8999999999999997E-2</v>
      </c>
      <c r="T57" s="170">
        <v>6.5000000000000002E-2</v>
      </c>
    </row>
    <row r="58" spans="1:20" x14ac:dyDescent="0.25">
      <c r="A58" s="91" t="s">
        <v>571</v>
      </c>
      <c r="B58" s="170">
        <v>0.48863062152602327</v>
      </c>
      <c r="C58" s="170">
        <v>0.18039413845376454</v>
      </c>
      <c r="D58" s="170">
        <v>6.8216270843860533E-2</v>
      </c>
      <c r="E58" s="170">
        <v>0.26275896917635172</v>
      </c>
      <c r="F58" s="169">
        <v>1</v>
      </c>
      <c r="G58" s="173">
        <v>1979</v>
      </c>
      <c r="H58" s="170">
        <v>9.5663943539420898E-2</v>
      </c>
      <c r="I58" s="91"/>
      <c r="J58" s="91"/>
      <c r="K58" s="91"/>
      <c r="L58" s="91"/>
      <c r="M58" s="170">
        <v>0.46700000000000003</v>
      </c>
      <c r="N58" s="170">
        <v>0.51100000000000001</v>
      </c>
      <c r="O58" s="170">
        <v>0.16400000000000001</v>
      </c>
      <c r="P58" s="170">
        <v>0.19800000000000001</v>
      </c>
      <c r="Q58" s="170">
        <v>5.8000000000000003E-2</v>
      </c>
      <c r="R58" s="170">
        <v>0.08</v>
      </c>
      <c r="S58" s="170">
        <v>0.24399999999999999</v>
      </c>
      <c r="T58" s="170">
        <v>0.28299999999999997</v>
      </c>
    </row>
    <row r="59" spans="1:20" x14ac:dyDescent="0.25">
      <c r="A59" s="91" t="s">
        <v>572</v>
      </c>
      <c r="B59" s="170">
        <v>0.61132876265099578</v>
      </c>
      <c r="C59" s="170">
        <v>0.16911524649036891</v>
      </c>
      <c r="D59" s="170">
        <v>4.913483512895854E-2</v>
      </c>
      <c r="E59" s="170">
        <v>0.17042115572967678</v>
      </c>
      <c r="F59" s="169">
        <v>1</v>
      </c>
      <c r="G59" s="173">
        <v>6126</v>
      </c>
      <c r="H59" s="170">
        <v>7.9006422657277725E-2</v>
      </c>
      <c r="I59" s="91"/>
      <c r="J59" s="91"/>
      <c r="K59" s="91"/>
      <c r="L59" s="91"/>
      <c r="M59" s="170">
        <v>0.59899999999999998</v>
      </c>
      <c r="N59" s="170">
        <v>0.623</v>
      </c>
      <c r="O59" s="170">
        <v>0.16</v>
      </c>
      <c r="P59" s="170">
        <v>0.17899999999999999</v>
      </c>
      <c r="Q59" s="170">
        <v>4.3999999999999997E-2</v>
      </c>
      <c r="R59" s="170">
        <v>5.5E-2</v>
      </c>
      <c r="S59" s="170">
        <v>0.161</v>
      </c>
      <c r="T59" s="170">
        <v>0.18</v>
      </c>
    </row>
    <row r="60" spans="1:20" x14ac:dyDescent="0.25">
      <c r="A60" s="91" t="s">
        <v>573</v>
      </c>
      <c r="B60" s="170">
        <v>0.53432835820895519</v>
      </c>
      <c r="C60" s="170">
        <v>0.23880597014925373</v>
      </c>
      <c r="D60" s="170">
        <v>4.4776119402985072E-2</v>
      </c>
      <c r="E60" s="170">
        <v>0.18208955223880596</v>
      </c>
      <c r="F60" s="169">
        <v>1</v>
      </c>
      <c r="G60" s="173">
        <v>335</v>
      </c>
      <c r="H60" s="170">
        <v>0.14584240313452329</v>
      </c>
      <c r="I60" s="91"/>
      <c r="J60" s="91"/>
      <c r="K60" s="91"/>
      <c r="L60" s="91"/>
      <c r="M60" s="170">
        <v>0.48099999999999998</v>
      </c>
      <c r="N60" s="170">
        <v>0.58699999999999997</v>
      </c>
      <c r="O60" s="170">
        <v>0.19600000000000001</v>
      </c>
      <c r="P60" s="170">
        <v>0.28699999999999998</v>
      </c>
      <c r="Q60" s="170">
        <v>2.7E-2</v>
      </c>
      <c r="R60" s="170">
        <v>7.2999999999999995E-2</v>
      </c>
      <c r="S60" s="170">
        <v>0.14399999999999999</v>
      </c>
      <c r="T60" s="170">
        <v>0.22700000000000001</v>
      </c>
    </row>
    <row r="61" spans="1:20" x14ac:dyDescent="0.25">
      <c r="A61" s="91" t="s">
        <v>574</v>
      </c>
      <c r="B61" s="170">
        <v>0.6211180124223602</v>
      </c>
      <c r="C61" s="170">
        <v>0.17391304347826086</v>
      </c>
      <c r="D61" s="170">
        <v>3.6024844720496892E-2</v>
      </c>
      <c r="E61" s="170">
        <v>0.168944099378882</v>
      </c>
      <c r="F61" s="169">
        <v>1</v>
      </c>
      <c r="G61" s="173">
        <v>805</v>
      </c>
      <c r="H61" s="170">
        <v>7.1984261825985871E-2</v>
      </c>
      <c r="I61" s="91"/>
      <c r="J61" s="91"/>
      <c r="K61" s="91"/>
      <c r="L61" s="91"/>
      <c r="M61" s="170">
        <v>0.58699999999999997</v>
      </c>
      <c r="N61" s="170">
        <v>0.65400000000000003</v>
      </c>
      <c r="O61" s="170">
        <v>0.14899999999999999</v>
      </c>
      <c r="P61" s="170">
        <v>0.20200000000000001</v>
      </c>
      <c r="Q61" s="170">
        <v>2.5000000000000001E-2</v>
      </c>
      <c r="R61" s="170">
        <v>5.0999999999999997E-2</v>
      </c>
      <c r="S61" s="170">
        <v>0.14499999999999999</v>
      </c>
      <c r="T61" s="170">
        <v>0.19600000000000001</v>
      </c>
    </row>
    <row r="62" spans="1:20" x14ac:dyDescent="0.25">
      <c r="A62" s="91"/>
      <c r="B62" s="91"/>
      <c r="C62" s="91"/>
      <c r="D62" s="91"/>
      <c r="E62" s="91"/>
      <c r="F62" s="91"/>
      <c r="G62" s="91"/>
      <c r="H62" s="91"/>
      <c r="I62" s="91"/>
      <c r="J62" s="91"/>
      <c r="K62" s="91"/>
      <c r="L62" s="91"/>
      <c r="M62" s="91"/>
      <c r="N62" s="91"/>
      <c r="O62" s="91"/>
      <c r="P62" s="91"/>
      <c r="Q62" s="91"/>
      <c r="R62" s="91"/>
      <c r="S62" s="91"/>
      <c r="T62" s="91"/>
    </row>
    <row r="63" spans="1:20" x14ac:dyDescent="0.25">
      <c r="A63" s="91"/>
      <c r="B63" s="91"/>
      <c r="C63" s="91"/>
      <c r="D63" s="91"/>
      <c r="E63" s="91"/>
      <c r="F63" s="91"/>
      <c r="G63" s="91"/>
      <c r="H63" s="91"/>
      <c r="I63" s="91"/>
      <c r="J63" s="91"/>
      <c r="K63" s="91"/>
      <c r="L63" s="91"/>
      <c r="M63" s="91"/>
      <c r="N63" s="91"/>
      <c r="O63" s="91"/>
      <c r="P63" s="91"/>
      <c r="Q63" s="91"/>
      <c r="R63" s="91"/>
      <c r="S63" s="91"/>
      <c r="T63" s="91"/>
    </row>
    <row r="64" spans="1:20" x14ac:dyDescent="0.25">
      <c r="A64" s="91"/>
      <c r="B64" s="91"/>
      <c r="C64" s="91"/>
      <c r="D64" s="91"/>
      <c r="E64" s="91"/>
      <c r="F64" s="91"/>
      <c r="G64" s="91"/>
      <c r="H64" s="91"/>
      <c r="I64" s="91"/>
      <c r="J64" s="91"/>
      <c r="K64" s="91"/>
      <c r="L64" s="91"/>
      <c r="M64" s="91"/>
      <c r="N64" s="91"/>
      <c r="O64" s="91"/>
      <c r="P64" s="91"/>
      <c r="Q64" s="91"/>
      <c r="R64" s="91"/>
      <c r="S64" s="91"/>
      <c r="T64" s="91"/>
    </row>
    <row r="65" spans="1:20" x14ac:dyDescent="0.25">
      <c r="A65" s="91"/>
      <c r="B65" s="91"/>
      <c r="C65" s="91"/>
      <c r="D65" s="91"/>
      <c r="E65" s="91"/>
      <c r="F65" s="91"/>
      <c r="G65" s="91"/>
      <c r="H65" s="91"/>
      <c r="I65" s="91"/>
      <c r="J65" s="91"/>
      <c r="K65" s="91"/>
      <c r="L65" s="91"/>
      <c r="M65" s="91"/>
      <c r="N65" s="91"/>
      <c r="O65" s="91"/>
      <c r="P65" s="91"/>
      <c r="Q65" s="91"/>
      <c r="R65" s="91"/>
      <c r="S65" s="91"/>
      <c r="T65" s="91"/>
    </row>
    <row r="66" spans="1:20" x14ac:dyDescent="0.25">
      <c r="A66" s="91"/>
      <c r="B66" s="91"/>
      <c r="C66" s="91"/>
      <c r="D66" s="91"/>
      <c r="E66" s="91"/>
      <c r="F66" s="91"/>
      <c r="G66" s="91"/>
      <c r="H66" s="91"/>
      <c r="I66" s="91"/>
      <c r="J66" s="91"/>
      <c r="K66" s="91"/>
      <c r="L66" s="91"/>
      <c r="M66" s="91"/>
      <c r="N66" s="91"/>
      <c r="O66" s="91"/>
      <c r="P66" s="91"/>
      <c r="Q66" s="91"/>
      <c r="R66" s="91"/>
      <c r="S66" s="91"/>
      <c r="T66" s="91"/>
    </row>
    <row r="67" spans="1:20" x14ac:dyDescent="0.25">
      <c r="A67" s="91"/>
      <c r="B67" s="170"/>
      <c r="C67" s="170"/>
      <c r="D67" s="170"/>
      <c r="E67" s="170"/>
      <c r="F67" s="169"/>
      <c r="G67" s="173"/>
      <c r="H67" s="170"/>
      <c r="I67" s="91"/>
      <c r="J67" s="91"/>
      <c r="K67" s="91"/>
      <c r="L67" s="91"/>
      <c r="M67" s="170"/>
      <c r="N67" s="170"/>
      <c r="O67" s="170"/>
      <c r="P67" s="170"/>
      <c r="Q67" s="170"/>
      <c r="R67" s="170"/>
      <c r="S67" s="170"/>
      <c r="T67" s="170"/>
    </row>
    <row r="68" spans="1:20" x14ac:dyDescent="0.25">
      <c r="A68" s="91"/>
      <c r="B68" s="170"/>
      <c r="C68" s="170"/>
      <c r="D68" s="170"/>
      <c r="E68" s="170"/>
      <c r="F68" s="169"/>
      <c r="G68" s="173"/>
      <c r="H68" s="170"/>
      <c r="I68" s="91"/>
      <c r="J68" s="91"/>
      <c r="K68" s="91"/>
      <c r="L68" s="91"/>
      <c r="M68" s="170"/>
      <c r="N68" s="170"/>
      <c r="O68" s="170"/>
      <c r="P68" s="170"/>
      <c r="Q68" s="170"/>
      <c r="R68" s="170"/>
      <c r="S68" s="170"/>
      <c r="T68" s="170"/>
    </row>
    <row r="69" spans="1:20" x14ac:dyDescent="0.25">
      <c r="A69" s="91" t="s">
        <v>575</v>
      </c>
      <c r="B69" s="170">
        <v>0.548381235546746</v>
      </c>
      <c r="C69" s="170">
        <v>0.30840766435414602</v>
      </c>
      <c r="D69" s="170">
        <v>3.7512388503468781E-2</v>
      </c>
      <c r="E69" s="170">
        <v>0.10569871159563925</v>
      </c>
      <c r="F69" s="169">
        <v>1</v>
      </c>
      <c r="G69" s="173">
        <v>60540</v>
      </c>
      <c r="H69" s="170">
        <v>0.24122693421844307</v>
      </c>
      <c r="I69" s="91"/>
      <c r="J69" s="91"/>
      <c r="K69" s="91"/>
      <c r="L69" s="91"/>
      <c r="M69" s="170">
        <v>0.54400000000000004</v>
      </c>
      <c r="N69" s="170">
        <v>0.55200000000000005</v>
      </c>
      <c r="O69" s="170">
        <v>0.30499999999999999</v>
      </c>
      <c r="P69" s="170">
        <v>0.312</v>
      </c>
      <c r="Q69" s="170">
        <v>3.5999999999999997E-2</v>
      </c>
      <c r="R69" s="170">
        <v>3.9E-2</v>
      </c>
      <c r="S69" s="170">
        <v>0.10299999999999999</v>
      </c>
      <c r="T69" s="170">
        <v>0.108</v>
      </c>
    </row>
    <row r="70" spans="1:20" x14ac:dyDescent="0.25">
      <c r="A70" s="91" t="s">
        <v>576</v>
      </c>
      <c r="B70" s="170">
        <v>0.58666666666666667</v>
      </c>
      <c r="C70" s="170">
        <v>0.2510144927536232</v>
      </c>
      <c r="D70" s="170">
        <v>4.1739130434782612E-2</v>
      </c>
      <c r="E70" s="170">
        <v>0.12057971014492753</v>
      </c>
      <c r="F70" s="169">
        <v>1</v>
      </c>
      <c r="G70" s="173">
        <v>1725</v>
      </c>
      <c r="H70" s="170">
        <v>0.20308453025665174</v>
      </c>
      <c r="I70" s="91"/>
      <c r="J70" s="91"/>
      <c r="K70" s="91"/>
      <c r="L70" s="91"/>
      <c r="M70" s="170">
        <v>0.56299999999999994</v>
      </c>
      <c r="N70" s="170">
        <v>0.61</v>
      </c>
      <c r="O70" s="170">
        <v>0.23100000000000001</v>
      </c>
      <c r="P70" s="170">
        <v>0.27200000000000002</v>
      </c>
      <c r="Q70" s="170">
        <v>3.3000000000000002E-2</v>
      </c>
      <c r="R70" s="170">
        <v>5.1999999999999998E-2</v>
      </c>
      <c r="S70" s="170">
        <v>0.106</v>
      </c>
      <c r="T70" s="170">
        <v>0.13700000000000001</v>
      </c>
    </row>
    <row r="71" spans="1:20" x14ac:dyDescent="0.25">
      <c r="A71" s="91" t="s">
        <v>577</v>
      </c>
      <c r="B71" s="170">
        <v>0.59512195121951217</v>
      </c>
      <c r="C71" s="170">
        <v>0.12682926829268293</v>
      </c>
      <c r="D71" s="170">
        <v>2.4390243902439025E-2</v>
      </c>
      <c r="E71" s="170">
        <v>0.25365853658536586</v>
      </c>
      <c r="F71" s="169">
        <v>1</v>
      </c>
      <c r="G71" s="173">
        <v>205</v>
      </c>
      <c r="H71" s="170">
        <v>7.9673532841041589E-2</v>
      </c>
      <c r="I71" s="91"/>
      <c r="J71" s="91"/>
      <c r="K71" s="91"/>
      <c r="L71" s="91"/>
      <c r="M71" s="170">
        <v>0.52700000000000002</v>
      </c>
      <c r="N71" s="170">
        <v>0.66</v>
      </c>
      <c r="O71" s="170">
        <v>8.7999999999999995E-2</v>
      </c>
      <c r="P71" s="170">
        <v>0.17899999999999999</v>
      </c>
      <c r="Q71" s="170">
        <v>0.01</v>
      </c>
      <c r="R71" s="170">
        <v>5.6000000000000001E-2</v>
      </c>
      <c r="S71" s="170">
        <v>0.19900000000000001</v>
      </c>
      <c r="T71" s="170">
        <v>0.317</v>
      </c>
    </row>
    <row r="72" spans="1:20" x14ac:dyDescent="0.25">
      <c r="A72" s="91" t="s">
        <v>578</v>
      </c>
      <c r="B72" s="170">
        <v>0.47702407002188185</v>
      </c>
      <c r="C72" s="170">
        <v>0.24070021881838075</v>
      </c>
      <c r="D72" s="170">
        <v>3.0269876002917577E-2</v>
      </c>
      <c r="E72" s="170">
        <v>0.25200583515681985</v>
      </c>
      <c r="F72" s="169">
        <v>1</v>
      </c>
      <c r="G72" s="173">
        <v>2742</v>
      </c>
      <c r="H72" s="170">
        <v>0.63663803111214301</v>
      </c>
      <c r="I72" s="91"/>
      <c r="J72" s="91"/>
      <c r="K72" s="91"/>
      <c r="L72" s="91"/>
      <c r="M72" s="170">
        <v>0.45800000000000002</v>
      </c>
      <c r="N72" s="170">
        <v>0.496</v>
      </c>
      <c r="O72" s="170">
        <v>0.22500000000000001</v>
      </c>
      <c r="P72" s="170">
        <v>0.25700000000000001</v>
      </c>
      <c r="Q72" s="170">
        <v>2.4E-2</v>
      </c>
      <c r="R72" s="170">
        <v>3.6999999999999998E-2</v>
      </c>
      <c r="S72" s="170">
        <v>0.23599999999999999</v>
      </c>
      <c r="T72" s="170">
        <v>0.26900000000000002</v>
      </c>
    </row>
    <row r="73" spans="1:20" x14ac:dyDescent="0.25">
      <c r="A73" s="91" t="s">
        <v>579</v>
      </c>
      <c r="B73" s="170">
        <v>0.53968816442239542</v>
      </c>
      <c r="C73" s="170">
        <v>0.35400425230333099</v>
      </c>
      <c r="D73" s="170">
        <v>4.0574060949681079E-2</v>
      </c>
      <c r="E73" s="170">
        <v>6.5733522324592494E-2</v>
      </c>
      <c r="F73" s="169">
        <v>1</v>
      </c>
      <c r="G73" s="173">
        <v>5644</v>
      </c>
      <c r="H73" s="170">
        <v>0.59623917177266006</v>
      </c>
      <c r="I73" s="91"/>
      <c r="J73" s="91"/>
      <c r="K73" s="91"/>
      <c r="L73" s="91"/>
      <c r="M73" s="170">
        <v>0.52700000000000002</v>
      </c>
      <c r="N73" s="170">
        <v>0.55300000000000005</v>
      </c>
      <c r="O73" s="170">
        <v>0.34200000000000003</v>
      </c>
      <c r="P73" s="170">
        <v>0.36699999999999999</v>
      </c>
      <c r="Q73" s="170">
        <v>3.5999999999999997E-2</v>
      </c>
      <c r="R73" s="170">
        <v>4.5999999999999999E-2</v>
      </c>
      <c r="S73" s="170">
        <v>0.06</v>
      </c>
      <c r="T73" s="170">
        <v>7.1999999999999995E-2</v>
      </c>
    </row>
    <row r="74" spans="1:20" x14ac:dyDescent="0.25">
      <c r="A74" s="91" t="s">
        <v>580</v>
      </c>
      <c r="B74" s="170">
        <v>0.62724014336917566</v>
      </c>
      <c r="C74" s="170">
        <v>0.23655913978494625</v>
      </c>
      <c r="D74" s="170">
        <v>2.1505376344086023E-2</v>
      </c>
      <c r="E74" s="170">
        <v>0.11469534050179211</v>
      </c>
      <c r="F74" s="169">
        <v>1</v>
      </c>
      <c r="G74" s="173">
        <v>279</v>
      </c>
      <c r="H74" s="170">
        <v>0.11659005432511492</v>
      </c>
      <c r="I74" s="91"/>
      <c r="J74" s="91"/>
      <c r="K74" s="91"/>
      <c r="L74" s="91"/>
      <c r="M74" s="170">
        <v>0.56899999999999995</v>
      </c>
      <c r="N74" s="170">
        <v>0.68200000000000005</v>
      </c>
      <c r="O74" s="170">
        <v>0.19</v>
      </c>
      <c r="P74" s="170">
        <v>0.28999999999999998</v>
      </c>
      <c r="Q74" s="170">
        <v>0.01</v>
      </c>
      <c r="R74" s="170">
        <v>4.5999999999999999E-2</v>
      </c>
      <c r="S74" s="170">
        <v>8.2000000000000003E-2</v>
      </c>
      <c r="T74" s="170">
        <v>0.157</v>
      </c>
    </row>
    <row r="75" spans="1:20" x14ac:dyDescent="0.25">
      <c r="A75" s="91" t="s">
        <v>581</v>
      </c>
      <c r="B75" s="170">
        <v>0.50943396226415094</v>
      </c>
      <c r="C75" s="170">
        <v>0.10377358490566038</v>
      </c>
      <c r="D75" s="170">
        <v>8.0188679245283015E-2</v>
      </c>
      <c r="E75" s="170">
        <v>0.30660377358490565</v>
      </c>
      <c r="F75" s="169">
        <v>1</v>
      </c>
      <c r="G75" s="173">
        <v>212</v>
      </c>
      <c r="H75" s="170">
        <v>1.0332894672710435E-2</v>
      </c>
      <c r="I75" s="91"/>
      <c r="J75" s="91"/>
      <c r="K75" s="91"/>
      <c r="L75" s="91"/>
      <c r="M75" s="170">
        <v>0.443</v>
      </c>
      <c r="N75" s="170">
        <v>0.57599999999999996</v>
      </c>
      <c r="O75" s="170">
        <v>7.0000000000000007E-2</v>
      </c>
      <c r="P75" s="170">
        <v>0.152</v>
      </c>
      <c r="Q75" s="170">
        <v>5.0999999999999997E-2</v>
      </c>
      <c r="R75" s="170">
        <v>0.125</v>
      </c>
      <c r="S75" s="170">
        <v>0.248</v>
      </c>
      <c r="T75" s="170">
        <v>0.372</v>
      </c>
    </row>
    <row r="76" spans="1:20" x14ac:dyDescent="0.25">
      <c r="A76" s="91" t="s">
        <v>582</v>
      </c>
      <c r="B76" s="170">
        <v>0.56654310654071505</v>
      </c>
      <c r="C76" s="170">
        <v>0.33755829247877556</v>
      </c>
      <c r="D76" s="170">
        <v>3.6350591892861411E-2</v>
      </c>
      <c r="E76" s="170">
        <v>5.9548009087647971E-2</v>
      </c>
      <c r="F76" s="169">
        <v>1</v>
      </c>
      <c r="G76" s="173">
        <v>8363</v>
      </c>
      <c r="H76" s="170">
        <v>0.27260577612621423</v>
      </c>
      <c r="I76" s="91"/>
      <c r="J76" s="91"/>
      <c r="K76" s="91"/>
      <c r="L76" s="91"/>
      <c r="M76" s="170">
        <v>0.55600000000000005</v>
      </c>
      <c r="N76" s="170">
        <v>0.57699999999999996</v>
      </c>
      <c r="O76" s="170">
        <v>0.32700000000000001</v>
      </c>
      <c r="P76" s="170">
        <v>0.34799999999999998</v>
      </c>
      <c r="Q76" s="170">
        <v>3.3000000000000002E-2</v>
      </c>
      <c r="R76" s="170">
        <v>4.1000000000000002E-2</v>
      </c>
      <c r="S76" s="170">
        <v>5.5E-2</v>
      </c>
      <c r="T76" s="170">
        <v>6.5000000000000002E-2</v>
      </c>
    </row>
    <row r="77" spans="1:20" x14ac:dyDescent="0.25">
      <c r="A77" s="91" t="s">
        <v>583</v>
      </c>
      <c r="B77" s="170">
        <v>0.53658536585365857</v>
      </c>
      <c r="C77" s="170">
        <v>0.12195121951219512</v>
      </c>
      <c r="D77" s="170">
        <v>4.878048780487805E-2</v>
      </c>
      <c r="E77" s="170">
        <v>0.29268292682926828</v>
      </c>
      <c r="F77" s="169">
        <v>1</v>
      </c>
      <c r="G77" s="173">
        <v>41</v>
      </c>
      <c r="H77" s="170">
        <v>9.1253060316047185E-3</v>
      </c>
      <c r="I77" s="91"/>
      <c r="J77" s="91"/>
      <c r="K77" s="91"/>
      <c r="L77" s="91"/>
      <c r="M77" s="170">
        <v>0.38700000000000001</v>
      </c>
      <c r="N77" s="170">
        <v>0.67900000000000005</v>
      </c>
      <c r="O77" s="170">
        <v>5.2999999999999999E-2</v>
      </c>
      <c r="P77" s="170">
        <v>0.255</v>
      </c>
      <c r="Q77" s="170">
        <v>1.2999999999999999E-2</v>
      </c>
      <c r="R77" s="170">
        <v>0.161</v>
      </c>
      <c r="S77" s="170">
        <v>0.17599999999999999</v>
      </c>
      <c r="T77" s="170">
        <v>0.44500000000000001</v>
      </c>
    </row>
    <row r="78" spans="1:20" x14ac:dyDescent="0.25">
      <c r="A78" s="91" t="s">
        <v>584</v>
      </c>
      <c r="B78" s="170">
        <v>0.61442516268980474</v>
      </c>
      <c r="C78" s="170">
        <v>0.25813449023861174</v>
      </c>
      <c r="D78" s="170">
        <v>3.1995661605206074E-2</v>
      </c>
      <c r="E78" s="170">
        <v>9.5444685466377438E-2</v>
      </c>
      <c r="F78" s="169">
        <v>1</v>
      </c>
      <c r="G78" s="173">
        <v>1844</v>
      </c>
      <c r="H78" s="170">
        <v>4.7671983661229024E-2</v>
      </c>
      <c r="I78" s="91"/>
      <c r="J78" s="91"/>
      <c r="K78" s="91"/>
      <c r="L78" s="91"/>
      <c r="M78" s="170">
        <v>0.59199999999999997</v>
      </c>
      <c r="N78" s="170">
        <v>0.63600000000000001</v>
      </c>
      <c r="O78" s="170">
        <v>0.23899999999999999</v>
      </c>
      <c r="P78" s="170">
        <v>0.27900000000000003</v>
      </c>
      <c r="Q78" s="170">
        <v>2.5000000000000001E-2</v>
      </c>
      <c r="R78" s="170">
        <v>4.1000000000000002E-2</v>
      </c>
      <c r="S78" s="170">
        <v>8.3000000000000004E-2</v>
      </c>
      <c r="T78" s="170">
        <v>0.11</v>
      </c>
    </row>
    <row r="79" spans="1:20" x14ac:dyDescent="0.25">
      <c r="A79" s="91" t="s">
        <v>585</v>
      </c>
      <c r="B79" s="170">
        <v>0.66511627906976745</v>
      </c>
      <c r="C79" s="170">
        <v>0.13488372093023257</v>
      </c>
      <c r="D79" s="170">
        <v>3.255813953488372E-2</v>
      </c>
      <c r="E79" s="170">
        <v>0.16744186046511628</v>
      </c>
      <c r="F79" s="169">
        <v>1</v>
      </c>
      <c r="G79" s="173">
        <v>215</v>
      </c>
      <c r="H79" s="170">
        <v>0.12195121951219512</v>
      </c>
      <c r="I79" s="91"/>
      <c r="J79" s="91"/>
      <c r="K79" s="91"/>
      <c r="L79" s="91"/>
      <c r="M79" s="170">
        <v>0.6</v>
      </c>
      <c r="N79" s="170">
        <v>0.72499999999999998</v>
      </c>
      <c r="O79" s="170">
        <v>9.6000000000000002E-2</v>
      </c>
      <c r="P79" s="170">
        <v>0.187</v>
      </c>
      <c r="Q79" s="170">
        <v>1.6E-2</v>
      </c>
      <c r="R79" s="170">
        <v>6.6000000000000003E-2</v>
      </c>
      <c r="S79" s="170">
        <v>0.123</v>
      </c>
      <c r="T79" s="170">
        <v>0.223</v>
      </c>
    </row>
    <row r="80" spans="1:20" x14ac:dyDescent="0.25">
      <c r="A80" s="91" t="s">
        <v>586</v>
      </c>
      <c r="B80" s="170">
        <v>0.58333333333333337</v>
      </c>
      <c r="C80" s="170">
        <v>0.15476190476190477</v>
      </c>
      <c r="D80" s="170">
        <v>5.9523809523809521E-2</v>
      </c>
      <c r="E80" s="170">
        <v>0.20238095238095238</v>
      </c>
      <c r="F80" s="169">
        <v>1</v>
      </c>
      <c r="G80" s="173">
        <v>84</v>
      </c>
      <c r="H80" s="170">
        <v>0.15135135135135136</v>
      </c>
      <c r="I80" s="91"/>
      <c r="J80" s="91"/>
      <c r="K80" s="91"/>
      <c r="L80" s="91"/>
      <c r="M80" s="170">
        <v>0.47699999999999998</v>
      </c>
      <c r="N80" s="170">
        <v>0.68300000000000005</v>
      </c>
      <c r="O80" s="170">
        <v>9.2999999999999999E-2</v>
      </c>
      <c r="P80" s="170">
        <v>0.247</v>
      </c>
      <c r="Q80" s="170">
        <v>2.5999999999999999E-2</v>
      </c>
      <c r="R80" s="170">
        <v>0.13200000000000001</v>
      </c>
      <c r="S80" s="170">
        <v>0.13</v>
      </c>
      <c r="T80" s="170">
        <v>0.3</v>
      </c>
    </row>
    <row r="81" spans="1:20" x14ac:dyDescent="0.25">
      <c r="A81" s="91" t="s">
        <v>587</v>
      </c>
      <c r="B81" s="170">
        <v>0.51449275362318836</v>
      </c>
      <c r="C81" s="170">
        <v>9.420289855072464E-2</v>
      </c>
      <c r="D81" s="170">
        <v>6.5217391304347824E-2</v>
      </c>
      <c r="E81" s="170">
        <v>0.32608695652173914</v>
      </c>
      <c r="F81" s="169">
        <v>1</v>
      </c>
      <c r="G81" s="173">
        <v>138</v>
      </c>
      <c r="H81" s="170">
        <v>7.1428571428571425E-2</v>
      </c>
      <c r="I81" s="91"/>
      <c r="J81" s="91"/>
      <c r="K81" s="91"/>
      <c r="L81" s="91"/>
      <c r="M81" s="170">
        <v>0.432</v>
      </c>
      <c r="N81" s="170">
        <v>0.59599999999999997</v>
      </c>
      <c r="O81" s="170">
        <v>5.6000000000000001E-2</v>
      </c>
      <c r="P81" s="170">
        <v>0.155</v>
      </c>
      <c r="Q81" s="170">
        <v>3.5000000000000003E-2</v>
      </c>
      <c r="R81" s="170">
        <v>0.11899999999999999</v>
      </c>
      <c r="S81" s="170">
        <v>0.254</v>
      </c>
      <c r="T81" s="170">
        <v>0.40799999999999997</v>
      </c>
    </row>
    <row r="82" spans="1:20" x14ac:dyDescent="0.25">
      <c r="A82" s="91" t="s">
        <v>588</v>
      </c>
      <c r="B82" s="170">
        <v>0.53658536585365857</v>
      </c>
      <c r="C82" s="170">
        <v>0.2032520325203252</v>
      </c>
      <c r="D82" s="170">
        <v>3.2520325203252036E-2</v>
      </c>
      <c r="E82" s="170">
        <v>0.22764227642276422</v>
      </c>
      <c r="F82" s="169">
        <v>1</v>
      </c>
      <c r="G82" s="173">
        <v>123</v>
      </c>
      <c r="H82" s="170">
        <v>9.6319498825371969E-2</v>
      </c>
      <c r="I82" s="91"/>
      <c r="J82" s="91"/>
      <c r="K82" s="91"/>
      <c r="L82" s="91"/>
      <c r="M82" s="170">
        <v>0.44900000000000001</v>
      </c>
      <c r="N82" s="170">
        <v>0.622</v>
      </c>
      <c r="O82" s="170">
        <v>0.14199999999999999</v>
      </c>
      <c r="P82" s="170">
        <v>0.28299999999999997</v>
      </c>
      <c r="Q82" s="170">
        <v>1.2999999999999999E-2</v>
      </c>
      <c r="R82" s="170">
        <v>8.1000000000000003E-2</v>
      </c>
      <c r="S82" s="170">
        <v>0.16200000000000001</v>
      </c>
      <c r="T82" s="170">
        <v>0.309</v>
      </c>
    </row>
    <row r="83" spans="1:20" x14ac:dyDescent="0.25">
      <c r="A83" s="91" t="s">
        <v>589</v>
      </c>
      <c r="B83" s="170">
        <v>0.63909774436090228</v>
      </c>
      <c r="C83" s="170">
        <v>0.15037593984962405</v>
      </c>
      <c r="D83" s="170">
        <v>2.2556390977443608E-2</v>
      </c>
      <c r="E83" s="170">
        <v>0.18796992481203006</v>
      </c>
      <c r="F83" s="169">
        <v>1</v>
      </c>
      <c r="G83" s="173">
        <v>133</v>
      </c>
      <c r="H83" s="170">
        <v>9.1597796143250684E-2</v>
      </c>
      <c r="I83" s="91"/>
      <c r="J83" s="91"/>
      <c r="K83" s="91"/>
      <c r="L83" s="91"/>
      <c r="M83" s="170">
        <v>0.55500000000000005</v>
      </c>
      <c r="N83" s="170">
        <v>0.71599999999999997</v>
      </c>
      <c r="O83" s="170">
        <v>0.1</v>
      </c>
      <c r="P83" s="170">
        <v>0.221</v>
      </c>
      <c r="Q83" s="170">
        <v>8.0000000000000002E-3</v>
      </c>
      <c r="R83" s="170">
        <v>6.4000000000000001E-2</v>
      </c>
      <c r="S83" s="170">
        <v>0.13100000000000001</v>
      </c>
      <c r="T83" s="170">
        <v>0.26300000000000001</v>
      </c>
    </row>
    <row r="84" spans="1:20" x14ac:dyDescent="0.25">
      <c r="A84" s="91" t="s">
        <v>590</v>
      </c>
      <c r="B84" s="170">
        <v>0.52517985611510787</v>
      </c>
      <c r="C84" s="170">
        <v>0.19424460431654678</v>
      </c>
      <c r="D84" s="170">
        <v>4.3165467625899283E-2</v>
      </c>
      <c r="E84" s="170">
        <v>0.23741007194244604</v>
      </c>
      <c r="F84" s="169">
        <v>1</v>
      </c>
      <c r="G84" s="173">
        <v>139</v>
      </c>
      <c r="H84" s="170">
        <v>8.0720092915214869E-2</v>
      </c>
      <c r="I84" s="91"/>
      <c r="J84" s="91"/>
      <c r="K84" s="91"/>
      <c r="L84" s="91"/>
      <c r="M84" s="170">
        <v>0.443</v>
      </c>
      <c r="N84" s="170">
        <v>0.60599999999999998</v>
      </c>
      <c r="O84" s="170">
        <v>0.13700000000000001</v>
      </c>
      <c r="P84" s="170">
        <v>0.26800000000000002</v>
      </c>
      <c r="Q84" s="170">
        <v>0.02</v>
      </c>
      <c r="R84" s="170">
        <v>9.0999999999999998E-2</v>
      </c>
      <c r="S84" s="170">
        <v>0.17399999999999999</v>
      </c>
      <c r="T84" s="170">
        <v>0.315</v>
      </c>
    </row>
    <row r="85" spans="1:20" x14ac:dyDescent="0.25">
      <c r="A85" s="91" t="s">
        <v>591</v>
      </c>
      <c r="B85" s="170">
        <v>0.44827586206896552</v>
      </c>
      <c r="C85" s="170">
        <v>0.28879310344827586</v>
      </c>
      <c r="D85" s="170">
        <v>4.3103448275862072E-2</v>
      </c>
      <c r="E85" s="170">
        <v>0.21982758620689655</v>
      </c>
      <c r="F85" s="169">
        <v>1</v>
      </c>
      <c r="G85" s="173">
        <v>232</v>
      </c>
      <c r="H85" s="170">
        <v>0.16823785351704135</v>
      </c>
      <c r="I85" s="91"/>
      <c r="J85" s="91"/>
      <c r="K85" s="91"/>
      <c r="L85" s="91"/>
      <c r="M85" s="170">
        <v>0.38600000000000001</v>
      </c>
      <c r="N85" s="170">
        <v>0.51300000000000001</v>
      </c>
      <c r="O85" s="170">
        <v>0.23400000000000001</v>
      </c>
      <c r="P85" s="170">
        <v>0.35</v>
      </c>
      <c r="Q85" s="170">
        <v>2.4E-2</v>
      </c>
      <c r="R85" s="170">
        <v>7.8E-2</v>
      </c>
      <c r="S85" s="170">
        <v>0.17100000000000001</v>
      </c>
      <c r="T85" s="170">
        <v>0.27700000000000002</v>
      </c>
    </row>
    <row r="86" spans="1:20" x14ac:dyDescent="0.25">
      <c r="A86" s="91" t="s">
        <v>592</v>
      </c>
      <c r="B86" s="170">
        <v>0.54219793564055863</v>
      </c>
      <c r="C86" s="170">
        <v>0.29568913175470551</v>
      </c>
      <c r="D86" s="170">
        <v>3.1572556162720096E-2</v>
      </c>
      <c r="E86" s="170">
        <v>0.1305403764420158</v>
      </c>
      <c r="F86" s="169">
        <v>1</v>
      </c>
      <c r="G86" s="173">
        <v>1647</v>
      </c>
      <c r="H86" s="170">
        <v>0.28096212896622313</v>
      </c>
      <c r="I86" s="91"/>
      <c r="J86" s="91"/>
      <c r="K86" s="91"/>
      <c r="L86" s="91"/>
      <c r="M86" s="170">
        <v>0.51800000000000002</v>
      </c>
      <c r="N86" s="170">
        <v>0.56599999999999995</v>
      </c>
      <c r="O86" s="170">
        <v>0.27400000000000002</v>
      </c>
      <c r="P86" s="170">
        <v>0.318</v>
      </c>
      <c r="Q86" s="170">
        <v>2.4E-2</v>
      </c>
      <c r="R86" s="170">
        <v>4.1000000000000002E-2</v>
      </c>
      <c r="S86" s="170">
        <v>0.115</v>
      </c>
      <c r="T86" s="170">
        <v>0.14799999999999999</v>
      </c>
    </row>
    <row r="87" spans="1:20" x14ac:dyDescent="0.25">
      <c r="A87" s="91" t="s">
        <v>593</v>
      </c>
      <c r="B87" s="170">
        <v>0.46576500422654271</v>
      </c>
      <c r="C87" s="170">
        <v>0.33643279797125952</v>
      </c>
      <c r="D87" s="170">
        <v>3.8038884192730348E-2</v>
      </c>
      <c r="E87" s="170">
        <v>0.15976331360946747</v>
      </c>
      <c r="F87" s="169">
        <v>1</v>
      </c>
      <c r="G87" s="173">
        <v>1183</v>
      </c>
      <c r="H87" s="170">
        <v>0.53870673952641168</v>
      </c>
      <c r="I87" s="91"/>
      <c r="J87" s="91"/>
      <c r="K87" s="91"/>
      <c r="L87" s="91"/>
      <c r="M87" s="170">
        <v>0.437</v>
      </c>
      <c r="N87" s="170">
        <v>0.49399999999999999</v>
      </c>
      <c r="O87" s="170">
        <v>0.31</v>
      </c>
      <c r="P87" s="170">
        <v>0.36399999999999999</v>
      </c>
      <c r="Q87" s="170">
        <v>2.9000000000000001E-2</v>
      </c>
      <c r="R87" s="170">
        <v>5.0999999999999997E-2</v>
      </c>
      <c r="S87" s="170">
        <v>0.14000000000000001</v>
      </c>
      <c r="T87" s="170">
        <v>0.182</v>
      </c>
    </row>
    <row r="88" spans="1:20" x14ac:dyDescent="0.25">
      <c r="A88" s="91" t="s">
        <v>594</v>
      </c>
      <c r="B88" s="170">
        <v>0.54631083202511777</v>
      </c>
      <c r="C88" s="170">
        <v>0.35164835164835168</v>
      </c>
      <c r="D88" s="170">
        <v>2.197802197802198E-2</v>
      </c>
      <c r="E88" s="170">
        <v>8.0062794348508631E-2</v>
      </c>
      <c r="F88" s="169">
        <v>1</v>
      </c>
      <c r="G88" s="173">
        <v>637</v>
      </c>
      <c r="H88" s="170">
        <v>0.25541299117882921</v>
      </c>
      <c r="I88" s="91"/>
      <c r="J88" s="91"/>
      <c r="K88" s="91"/>
      <c r="L88" s="91"/>
      <c r="M88" s="170">
        <v>0.50700000000000001</v>
      </c>
      <c r="N88" s="170">
        <v>0.58499999999999996</v>
      </c>
      <c r="O88" s="170">
        <v>0.316</v>
      </c>
      <c r="P88" s="170">
        <v>0.39</v>
      </c>
      <c r="Q88" s="170">
        <v>1.2999999999999999E-2</v>
      </c>
      <c r="R88" s="170">
        <v>3.6999999999999998E-2</v>
      </c>
      <c r="S88" s="170">
        <v>6.0999999999999999E-2</v>
      </c>
      <c r="T88" s="170">
        <v>0.104</v>
      </c>
    </row>
    <row r="89" spans="1:20" x14ac:dyDescent="0.25">
      <c r="A89" s="91" t="s">
        <v>595</v>
      </c>
      <c r="B89" s="170">
        <v>0.41695501730103807</v>
      </c>
      <c r="C89" s="170">
        <v>0.30968858131487892</v>
      </c>
      <c r="D89" s="170">
        <v>5.0173010380622836E-2</v>
      </c>
      <c r="E89" s="170">
        <v>0.22318339100346021</v>
      </c>
      <c r="F89" s="169">
        <v>1</v>
      </c>
      <c r="G89" s="173">
        <v>578</v>
      </c>
      <c r="H89" s="170">
        <v>0.4987057808455565</v>
      </c>
      <c r="I89" s="91"/>
      <c r="J89" s="91"/>
      <c r="K89" s="91"/>
      <c r="L89" s="91"/>
      <c r="M89" s="170">
        <v>0.377</v>
      </c>
      <c r="N89" s="170">
        <v>0.45800000000000002</v>
      </c>
      <c r="O89" s="170">
        <v>0.27300000000000002</v>
      </c>
      <c r="P89" s="170">
        <v>0.34899999999999998</v>
      </c>
      <c r="Q89" s="170">
        <v>3.5000000000000003E-2</v>
      </c>
      <c r="R89" s="170">
        <v>7.0999999999999994E-2</v>
      </c>
      <c r="S89" s="170">
        <v>0.191</v>
      </c>
      <c r="T89" s="170">
        <v>0.25900000000000001</v>
      </c>
    </row>
    <row r="90" spans="1:20" x14ac:dyDescent="0.25">
      <c r="A90" s="91" t="s">
        <v>596</v>
      </c>
      <c r="B90" s="170">
        <v>0.51792245793708847</v>
      </c>
      <c r="C90" s="170">
        <v>0.34747622531089978</v>
      </c>
      <c r="D90" s="170">
        <v>3.7307973664959769E-2</v>
      </c>
      <c r="E90" s="170">
        <v>9.7293343087051939E-2</v>
      </c>
      <c r="F90" s="169">
        <v>1</v>
      </c>
      <c r="G90" s="173">
        <v>1367</v>
      </c>
      <c r="H90" s="170">
        <v>0.48338048090523339</v>
      </c>
      <c r="I90" s="91"/>
      <c r="J90" s="91"/>
      <c r="K90" s="91"/>
      <c r="L90" s="91"/>
      <c r="M90" s="170">
        <v>0.49099999999999999</v>
      </c>
      <c r="N90" s="170">
        <v>0.54400000000000004</v>
      </c>
      <c r="O90" s="170">
        <v>0.32300000000000001</v>
      </c>
      <c r="P90" s="170">
        <v>0.373</v>
      </c>
      <c r="Q90" s="170">
        <v>2.8000000000000001E-2</v>
      </c>
      <c r="R90" s="170">
        <v>4.9000000000000002E-2</v>
      </c>
      <c r="S90" s="170">
        <v>8.3000000000000004E-2</v>
      </c>
      <c r="T90" s="170">
        <v>0.114</v>
      </c>
    </row>
    <row r="91" spans="1:20" x14ac:dyDescent="0.25">
      <c r="A91" s="91" t="s">
        <v>597</v>
      </c>
      <c r="B91" s="170">
        <v>0.60020385761329775</v>
      </c>
      <c r="C91" s="170">
        <v>0.27936333699231614</v>
      </c>
      <c r="D91" s="170">
        <v>3.4655794260624116E-2</v>
      </c>
      <c r="E91" s="170">
        <v>8.577701113376196E-2</v>
      </c>
      <c r="F91" s="169">
        <v>1</v>
      </c>
      <c r="G91" s="173">
        <v>12754</v>
      </c>
      <c r="H91" s="170">
        <v>0.39006636694497965</v>
      </c>
      <c r="I91" s="91"/>
      <c r="J91" s="91"/>
      <c r="K91" s="91"/>
      <c r="L91" s="91"/>
      <c r="M91" s="170">
        <v>0.59199999999999997</v>
      </c>
      <c r="N91" s="170">
        <v>0.60899999999999999</v>
      </c>
      <c r="O91" s="170">
        <v>0.27200000000000002</v>
      </c>
      <c r="P91" s="170">
        <v>0.28699999999999998</v>
      </c>
      <c r="Q91" s="170">
        <v>3.2000000000000001E-2</v>
      </c>
      <c r="R91" s="170">
        <v>3.7999999999999999E-2</v>
      </c>
      <c r="S91" s="170">
        <v>8.1000000000000003E-2</v>
      </c>
      <c r="T91" s="170">
        <v>9.0999999999999998E-2</v>
      </c>
    </row>
    <row r="92" spans="1:20" x14ac:dyDescent="0.25">
      <c r="A92" s="91" t="s">
        <v>598</v>
      </c>
      <c r="B92" s="170">
        <v>0.6</v>
      </c>
      <c r="C92" s="170">
        <v>0.26666666666666666</v>
      </c>
      <c r="D92" s="170" t="s">
        <v>143</v>
      </c>
      <c r="E92" s="170">
        <v>0.13333333333333333</v>
      </c>
      <c r="F92" s="169">
        <v>1</v>
      </c>
      <c r="G92" s="173">
        <v>15</v>
      </c>
      <c r="H92" s="170">
        <v>5.6603773584905662E-2</v>
      </c>
      <c r="I92" s="91"/>
      <c r="J92" s="91"/>
      <c r="K92" s="91"/>
      <c r="L92" s="91"/>
      <c r="M92" s="170">
        <v>0.35699999999999998</v>
      </c>
      <c r="N92" s="170">
        <v>0.80200000000000005</v>
      </c>
      <c r="O92" s="170">
        <v>0.109</v>
      </c>
      <c r="P92" s="170">
        <v>0.52</v>
      </c>
      <c r="Q92" s="170" t="s">
        <v>143</v>
      </c>
      <c r="R92" s="170" t="s">
        <v>143</v>
      </c>
      <c r="S92" s="170">
        <v>3.6999999999999998E-2</v>
      </c>
      <c r="T92" s="170">
        <v>0.379</v>
      </c>
    </row>
    <row r="93" spans="1:20" x14ac:dyDescent="0.25">
      <c r="A93" s="91" t="s">
        <v>599</v>
      </c>
      <c r="B93" s="170">
        <v>0.56451612903225812</v>
      </c>
      <c r="C93" s="170">
        <v>0.21774193548387097</v>
      </c>
      <c r="D93" s="170">
        <v>3.2258064516129031E-2</v>
      </c>
      <c r="E93" s="170">
        <v>0.18548387096774194</v>
      </c>
      <c r="F93" s="169">
        <v>1</v>
      </c>
      <c r="G93" s="173">
        <v>248</v>
      </c>
      <c r="H93" s="170">
        <v>2.7843269338722353E-2</v>
      </c>
      <c r="I93" s="91"/>
      <c r="J93" s="91"/>
      <c r="K93" s="91"/>
      <c r="L93" s="91"/>
      <c r="M93" s="170">
        <v>0.502</v>
      </c>
      <c r="N93" s="170">
        <v>0.625</v>
      </c>
      <c r="O93" s="170">
        <v>0.17100000000000001</v>
      </c>
      <c r="P93" s="170">
        <v>0.27300000000000002</v>
      </c>
      <c r="Q93" s="170">
        <v>1.6E-2</v>
      </c>
      <c r="R93" s="170">
        <v>6.2E-2</v>
      </c>
      <c r="S93" s="170">
        <v>0.14199999999999999</v>
      </c>
      <c r="T93" s="170">
        <v>0.23899999999999999</v>
      </c>
    </row>
    <row r="94" spans="1:20" x14ac:dyDescent="0.25">
      <c r="A94" s="91" t="s">
        <v>600</v>
      </c>
      <c r="B94" s="170">
        <v>0.546875</v>
      </c>
      <c r="C94" s="170">
        <v>0.19218750000000001</v>
      </c>
      <c r="D94" s="170">
        <v>3.125E-2</v>
      </c>
      <c r="E94" s="170">
        <v>0.22968749999999999</v>
      </c>
      <c r="F94" s="169">
        <v>1</v>
      </c>
      <c r="G94" s="173">
        <v>640</v>
      </c>
      <c r="H94" s="170">
        <v>0.42468480424684807</v>
      </c>
      <c r="I94" s="91"/>
      <c r="J94" s="91"/>
      <c r="K94" s="91"/>
      <c r="L94" s="91"/>
      <c r="M94" s="170">
        <v>0.50800000000000001</v>
      </c>
      <c r="N94" s="170">
        <v>0.58499999999999996</v>
      </c>
      <c r="O94" s="170">
        <v>0.16400000000000001</v>
      </c>
      <c r="P94" s="170">
        <v>0.22500000000000001</v>
      </c>
      <c r="Q94" s="170">
        <v>0.02</v>
      </c>
      <c r="R94" s="170">
        <v>4.8000000000000001E-2</v>
      </c>
      <c r="S94" s="170">
        <v>0.19900000000000001</v>
      </c>
      <c r="T94" s="170">
        <v>0.26400000000000001</v>
      </c>
    </row>
    <row r="95" spans="1:20" x14ac:dyDescent="0.25">
      <c r="A95" s="91" t="s">
        <v>601</v>
      </c>
      <c r="B95" s="170">
        <v>0.52456839309428949</v>
      </c>
      <c r="C95" s="170">
        <v>0.29216467463479417</v>
      </c>
      <c r="D95" s="170">
        <v>4.9136786188579015E-2</v>
      </c>
      <c r="E95" s="170">
        <v>0.13413014608233731</v>
      </c>
      <c r="F95" s="169">
        <v>1</v>
      </c>
      <c r="G95" s="173">
        <v>753</v>
      </c>
      <c r="H95" s="170">
        <v>0.35805991440798857</v>
      </c>
      <c r="I95" s="91"/>
      <c r="J95" s="91"/>
      <c r="K95" s="91"/>
      <c r="L95" s="91"/>
      <c r="M95" s="170">
        <v>0.48899999999999999</v>
      </c>
      <c r="N95" s="170">
        <v>0.56000000000000005</v>
      </c>
      <c r="O95" s="170">
        <v>0.26100000000000001</v>
      </c>
      <c r="P95" s="170">
        <v>0.32600000000000001</v>
      </c>
      <c r="Q95" s="170">
        <v>3.5999999999999997E-2</v>
      </c>
      <c r="R95" s="170">
        <v>6.7000000000000004E-2</v>
      </c>
      <c r="S95" s="170">
        <v>0.112</v>
      </c>
      <c r="T95" s="170">
        <v>0.16</v>
      </c>
    </row>
    <row r="96" spans="1:20" x14ac:dyDescent="0.25">
      <c r="A96" s="91" t="s">
        <v>602</v>
      </c>
      <c r="B96" s="170">
        <v>0.49315068493150682</v>
      </c>
      <c r="C96" s="170">
        <v>0.33105022831050229</v>
      </c>
      <c r="D96" s="170">
        <v>3.3485540334855401E-2</v>
      </c>
      <c r="E96" s="170">
        <v>0.14231354642313546</v>
      </c>
      <c r="F96" s="169">
        <v>1</v>
      </c>
      <c r="G96" s="173">
        <v>1314</v>
      </c>
      <c r="H96" s="170">
        <v>0.36775818639798491</v>
      </c>
      <c r="I96" s="91"/>
      <c r="J96" s="91"/>
      <c r="K96" s="91"/>
      <c r="L96" s="91"/>
      <c r="M96" s="170">
        <v>0.46600000000000003</v>
      </c>
      <c r="N96" s="170">
        <v>0.52</v>
      </c>
      <c r="O96" s="170">
        <v>0.30599999999999999</v>
      </c>
      <c r="P96" s="170">
        <v>0.35699999999999998</v>
      </c>
      <c r="Q96" s="170">
        <v>2.5000000000000001E-2</v>
      </c>
      <c r="R96" s="170">
        <v>4.4999999999999998E-2</v>
      </c>
      <c r="S96" s="170">
        <v>0.124</v>
      </c>
      <c r="T96" s="170">
        <v>0.16200000000000001</v>
      </c>
    </row>
    <row r="97" spans="1:20" x14ac:dyDescent="0.25">
      <c r="A97" s="91" t="s">
        <v>603</v>
      </c>
      <c r="B97" s="170">
        <v>0.48382004735595896</v>
      </c>
      <c r="C97" s="170">
        <v>0.31649565903709548</v>
      </c>
      <c r="D97" s="170">
        <v>4.6566692975532752E-2</v>
      </c>
      <c r="E97" s="170">
        <v>0.15311760063141278</v>
      </c>
      <c r="F97" s="169">
        <v>1</v>
      </c>
      <c r="G97" s="173">
        <v>2534</v>
      </c>
      <c r="H97" s="170">
        <v>0.28006189213085764</v>
      </c>
      <c r="I97" s="91"/>
      <c r="J97" s="91"/>
      <c r="K97" s="91"/>
      <c r="L97" s="91"/>
      <c r="M97" s="170">
        <v>0.46400000000000002</v>
      </c>
      <c r="N97" s="170">
        <v>0.503</v>
      </c>
      <c r="O97" s="170">
        <v>0.29899999999999999</v>
      </c>
      <c r="P97" s="170">
        <v>0.33500000000000002</v>
      </c>
      <c r="Q97" s="170">
        <v>3.9E-2</v>
      </c>
      <c r="R97" s="170">
        <v>5.5E-2</v>
      </c>
      <c r="S97" s="170">
        <v>0.14000000000000001</v>
      </c>
      <c r="T97" s="170">
        <v>0.16800000000000001</v>
      </c>
    </row>
    <row r="98" spans="1:20" x14ac:dyDescent="0.25">
      <c r="A98" s="91" t="s">
        <v>604</v>
      </c>
      <c r="B98" s="170">
        <v>0.5442953020134228</v>
      </c>
      <c r="C98" s="170">
        <v>0.34563758389261745</v>
      </c>
      <c r="D98" s="170">
        <v>3.7583892617449662E-2</v>
      </c>
      <c r="E98" s="170">
        <v>7.2483221476510068E-2</v>
      </c>
      <c r="F98" s="169">
        <v>1</v>
      </c>
      <c r="G98" s="173">
        <v>1490</v>
      </c>
      <c r="H98" s="170">
        <v>0.23104357264692199</v>
      </c>
      <c r="I98" s="91"/>
      <c r="J98" s="91"/>
      <c r="K98" s="91"/>
      <c r="L98" s="91"/>
      <c r="M98" s="170">
        <v>0.51900000000000002</v>
      </c>
      <c r="N98" s="170">
        <v>0.56899999999999995</v>
      </c>
      <c r="O98" s="170">
        <v>0.32200000000000001</v>
      </c>
      <c r="P98" s="170">
        <v>0.37</v>
      </c>
      <c r="Q98" s="170">
        <v>2.9000000000000001E-2</v>
      </c>
      <c r="R98" s="170">
        <v>4.8000000000000001E-2</v>
      </c>
      <c r="S98" s="170">
        <v>0.06</v>
      </c>
      <c r="T98" s="170">
        <v>8.6999999999999994E-2</v>
      </c>
    </row>
    <row r="99" spans="1:20" x14ac:dyDescent="0.25">
      <c r="A99" s="91" t="s">
        <v>605</v>
      </c>
      <c r="B99" s="170">
        <v>0.55757575757575761</v>
      </c>
      <c r="C99" s="170">
        <v>0.26060606060606062</v>
      </c>
      <c r="D99" s="170">
        <v>3.0303030303030304E-2</v>
      </c>
      <c r="E99" s="170">
        <v>0.15151515151515152</v>
      </c>
      <c r="F99" s="169">
        <v>1</v>
      </c>
      <c r="G99" s="173">
        <v>165</v>
      </c>
      <c r="H99" s="170">
        <v>0.16483516483516483</v>
      </c>
      <c r="I99" s="91"/>
      <c r="J99" s="91"/>
      <c r="K99" s="91"/>
      <c r="L99" s="91"/>
      <c r="M99" s="170">
        <v>0.48099999999999998</v>
      </c>
      <c r="N99" s="170">
        <v>0.63100000000000001</v>
      </c>
      <c r="O99" s="170">
        <v>0.2</v>
      </c>
      <c r="P99" s="170">
        <v>0.33200000000000002</v>
      </c>
      <c r="Q99" s="170">
        <v>1.2999999999999999E-2</v>
      </c>
      <c r="R99" s="170">
        <v>6.9000000000000006E-2</v>
      </c>
      <c r="S99" s="170">
        <v>0.105</v>
      </c>
      <c r="T99" s="170">
        <v>0.214</v>
      </c>
    </row>
    <row r="100" spans="1:20" x14ac:dyDescent="0.25">
      <c r="A100" s="91" t="s">
        <v>606</v>
      </c>
      <c r="B100" s="170">
        <v>0.36741214057507987</v>
      </c>
      <c r="C100" s="170">
        <v>0.23322683706070288</v>
      </c>
      <c r="D100" s="170">
        <v>4.472843450479233E-2</v>
      </c>
      <c r="E100" s="170">
        <v>0.35463258785942492</v>
      </c>
      <c r="F100" s="169">
        <v>1</v>
      </c>
      <c r="G100" s="173">
        <v>313</v>
      </c>
      <c r="H100" s="170">
        <v>0.2308259587020649</v>
      </c>
      <c r="I100" s="91"/>
      <c r="J100" s="91"/>
      <c r="K100" s="91"/>
      <c r="L100" s="91"/>
      <c r="M100" s="170">
        <v>0.316</v>
      </c>
      <c r="N100" s="170">
        <v>0.42199999999999999</v>
      </c>
      <c r="O100" s="170">
        <v>0.19</v>
      </c>
      <c r="P100" s="170">
        <v>0.28299999999999997</v>
      </c>
      <c r="Q100" s="170">
        <v>2.7E-2</v>
      </c>
      <c r="R100" s="170">
        <v>7.3999999999999996E-2</v>
      </c>
      <c r="S100" s="170">
        <v>0.30399999999999999</v>
      </c>
      <c r="T100" s="170">
        <v>0.40899999999999997</v>
      </c>
    </row>
    <row r="101" spans="1:20" x14ac:dyDescent="0.25">
      <c r="A101" s="91" t="s">
        <v>607</v>
      </c>
      <c r="B101" s="170">
        <v>0.58018867924528306</v>
      </c>
      <c r="C101" s="170">
        <v>0.26886792452830188</v>
      </c>
      <c r="D101" s="170">
        <v>3.5377358490566037E-2</v>
      </c>
      <c r="E101" s="170">
        <v>0.11556603773584906</v>
      </c>
      <c r="F101" s="169">
        <v>1</v>
      </c>
      <c r="G101" s="173">
        <v>424</v>
      </c>
      <c r="H101" s="170">
        <v>0.36583261432269198</v>
      </c>
      <c r="I101" s="91"/>
      <c r="J101" s="91"/>
      <c r="K101" s="91"/>
      <c r="L101" s="91"/>
      <c r="M101" s="170">
        <v>0.53300000000000003</v>
      </c>
      <c r="N101" s="170">
        <v>0.626</v>
      </c>
      <c r="O101" s="170">
        <v>0.22900000000000001</v>
      </c>
      <c r="P101" s="170">
        <v>0.313</v>
      </c>
      <c r="Q101" s="170">
        <v>2.1999999999999999E-2</v>
      </c>
      <c r="R101" s="170">
        <v>5.8000000000000003E-2</v>
      </c>
      <c r="S101" s="170">
        <v>8.8999999999999996E-2</v>
      </c>
      <c r="T101" s="170">
        <v>0.15</v>
      </c>
    </row>
    <row r="102" spans="1:20" x14ac:dyDescent="0.25">
      <c r="A102" s="91" t="s">
        <v>608</v>
      </c>
      <c r="B102" s="170">
        <v>0.51243781094527363</v>
      </c>
      <c r="C102" s="170">
        <v>0.32238805970149254</v>
      </c>
      <c r="D102" s="170">
        <v>4.9253731343283584E-2</v>
      </c>
      <c r="E102" s="170">
        <v>0.11592039800995024</v>
      </c>
      <c r="F102" s="169">
        <v>1</v>
      </c>
      <c r="G102" s="173">
        <v>2010</v>
      </c>
      <c r="H102" s="170">
        <v>0.33736153071500502</v>
      </c>
      <c r="I102" s="91"/>
      <c r="J102" s="91"/>
      <c r="K102" s="91"/>
      <c r="L102" s="91"/>
      <c r="M102" s="170">
        <v>0.49099999999999999</v>
      </c>
      <c r="N102" s="170">
        <v>0.53400000000000003</v>
      </c>
      <c r="O102" s="170">
        <v>0.30199999999999999</v>
      </c>
      <c r="P102" s="170">
        <v>0.34300000000000003</v>
      </c>
      <c r="Q102" s="170">
        <v>4.1000000000000002E-2</v>
      </c>
      <c r="R102" s="170">
        <v>0.06</v>
      </c>
      <c r="S102" s="170">
        <v>0.10299999999999999</v>
      </c>
      <c r="T102" s="170">
        <v>0.13100000000000001</v>
      </c>
    </row>
    <row r="103" spans="1:20" x14ac:dyDescent="0.25">
      <c r="A103" s="91" t="s">
        <v>609</v>
      </c>
      <c r="B103" s="170">
        <v>0.46688382193268185</v>
      </c>
      <c r="C103" s="170">
        <v>0.36753528773072747</v>
      </c>
      <c r="D103" s="170">
        <v>4.1802388707926165E-2</v>
      </c>
      <c r="E103" s="170">
        <v>0.12377850162866449</v>
      </c>
      <c r="F103" s="169">
        <v>1</v>
      </c>
      <c r="G103" s="173">
        <v>1842</v>
      </c>
      <c r="H103" s="170">
        <v>0.31289281467640562</v>
      </c>
      <c r="I103" s="91"/>
      <c r="J103" s="91"/>
      <c r="K103" s="91"/>
      <c r="L103" s="91"/>
      <c r="M103" s="170">
        <v>0.44400000000000001</v>
      </c>
      <c r="N103" s="170">
        <v>0.49</v>
      </c>
      <c r="O103" s="170">
        <v>0.34599999999999997</v>
      </c>
      <c r="P103" s="170">
        <v>0.39</v>
      </c>
      <c r="Q103" s="170">
        <v>3.4000000000000002E-2</v>
      </c>
      <c r="R103" s="170">
        <v>5.1999999999999998E-2</v>
      </c>
      <c r="S103" s="170">
        <v>0.11</v>
      </c>
      <c r="T103" s="170">
        <v>0.14000000000000001</v>
      </c>
    </row>
    <row r="104" spans="1:20" x14ac:dyDescent="0.25">
      <c r="A104" s="91" t="s">
        <v>610</v>
      </c>
      <c r="B104" s="170">
        <v>0.49189985272459497</v>
      </c>
      <c r="C104" s="170">
        <v>0.39381443298969071</v>
      </c>
      <c r="D104" s="170">
        <v>4.2415316642120768E-2</v>
      </c>
      <c r="E104" s="170">
        <v>7.1870397643593514E-2</v>
      </c>
      <c r="F104" s="169">
        <v>1</v>
      </c>
      <c r="G104" s="173">
        <v>3395</v>
      </c>
      <c r="H104" s="170">
        <v>0.50483271375464689</v>
      </c>
      <c r="I104" s="91"/>
      <c r="J104" s="91"/>
      <c r="K104" s="91"/>
      <c r="L104" s="91"/>
      <c r="M104" s="170">
        <v>0.47499999999999998</v>
      </c>
      <c r="N104" s="170">
        <v>0.50900000000000001</v>
      </c>
      <c r="O104" s="170">
        <v>0.378</v>
      </c>
      <c r="P104" s="170">
        <v>0.41</v>
      </c>
      <c r="Q104" s="170">
        <v>3.5999999999999997E-2</v>
      </c>
      <c r="R104" s="170">
        <v>0.05</v>
      </c>
      <c r="S104" s="170">
        <v>6.4000000000000001E-2</v>
      </c>
      <c r="T104" s="170">
        <v>8.1000000000000003E-2</v>
      </c>
    </row>
    <row r="105" spans="1:20" x14ac:dyDescent="0.25">
      <c r="A105" s="91" t="s">
        <v>611</v>
      </c>
      <c r="B105" s="170">
        <v>0.56895522388059705</v>
      </c>
      <c r="C105" s="170">
        <v>0.28119402985074626</v>
      </c>
      <c r="D105" s="170">
        <v>3.3731343283582092E-2</v>
      </c>
      <c r="E105" s="170">
        <v>0.11611940298507463</v>
      </c>
      <c r="F105" s="169">
        <v>1</v>
      </c>
      <c r="G105" s="173">
        <v>3350</v>
      </c>
      <c r="H105" s="170">
        <v>0.1052929343726427</v>
      </c>
      <c r="I105" s="91"/>
      <c r="J105" s="91"/>
      <c r="K105" s="91"/>
      <c r="L105" s="91"/>
      <c r="M105" s="170">
        <v>0.55200000000000005</v>
      </c>
      <c r="N105" s="170">
        <v>0.58599999999999997</v>
      </c>
      <c r="O105" s="170">
        <v>0.26600000000000001</v>
      </c>
      <c r="P105" s="170">
        <v>0.29699999999999999</v>
      </c>
      <c r="Q105" s="170">
        <v>2.8000000000000001E-2</v>
      </c>
      <c r="R105" s="170">
        <v>0.04</v>
      </c>
      <c r="S105" s="170">
        <v>0.106</v>
      </c>
      <c r="T105" s="170">
        <v>0.127</v>
      </c>
    </row>
    <row r="106" spans="1:20" x14ac:dyDescent="0.25">
      <c r="A106" s="91" t="s">
        <v>612</v>
      </c>
      <c r="B106" s="170">
        <v>0.42056074766355139</v>
      </c>
      <c r="C106" s="170">
        <v>0.15887850467289719</v>
      </c>
      <c r="D106" s="170">
        <v>8.4112149532710276E-2</v>
      </c>
      <c r="E106" s="170">
        <v>0.3364485981308411</v>
      </c>
      <c r="F106" s="169">
        <v>1</v>
      </c>
      <c r="G106" s="173">
        <v>107</v>
      </c>
      <c r="H106" s="170">
        <v>0.25</v>
      </c>
      <c r="I106" s="91"/>
      <c r="J106" s="91"/>
      <c r="K106" s="91"/>
      <c r="L106" s="91"/>
      <c r="M106" s="170">
        <v>0.33100000000000002</v>
      </c>
      <c r="N106" s="170">
        <v>0.51500000000000001</v>
      </c>
      <c r="O106" s="170">
        <v>0.10199999999999999</v>
      </c>
      <c r="P106" s="170">
        <v>0.24</v>
      </c>
      <c r="Q106" s="170">
        <v>4.4999999999999998E-2</v>
      </c>
      <c r="R106" s="170">
        <v>0.152</v>
      </c>
      <c r="S106" s="170">
        <v>0.254</v>
      </c>
      <c r="T106" s="170">
        <v>0.43</v>
      </c>
    </row>
    <row r="107" spans="1:20" x14ac:dyDescent="0.25">
      <c r="A107" s="91" t="s">
        <v>613</v>
      </c>
      <c r="B107" s="170">
        <v>0.47199999999999998</v>
      </c>
      <c r="C107" s="170">
        <v>0.28799999999999998</v>
      </c>
      <c r="D107" s="170">
        <v>0.04</v>
      </c>
      <c r="E107" s="170">
        <v>0.2</v>
      </c>
      <c r="F107" s="169">
        <v>1</v>
      </c>
      <c r="G107" s="173">
        <v>375</v>
      </c>
      <c r="H107" s="170">
        <v>0.23034398034398035</v>
      </c>
      <c r="I107" s="91"/>
      <c r="J107" s="91"/>
      <c r="K107" s="91"/>
      <c r="L107" s="91"/>
      <c r="M107" s="170">
        <v>0.42199999999999999</v>
      </c>
      <c r="N107" s="170">
        <v>0.52300000000000002</v>
      </c>
      <c r="O107" s="170">
        <v>0.24399999999999999</v>
      </c>
      <c r="P107" s="170">
        <v>0.33600000000000002</v>
      </c>
      <c r="Q107" s="170">
        <v>2.4E-2</v>
      </c>
      <c r="R107" s="170">
        <v>6.5000000000000002E-2</v>
      </c>
      <c r="S107" s="170">
        <v>0.16300000000000001</v>
      </c>
      <c r="T107" s="170">
        <v>0.24299999999999999</v>
      </c>
    </row>
    <row r="108" spans="1:20" x14ac:dyDescent="0.25">
      <c r="A108" s="91" t="s">
        <v>614</v>
      </c>
      <c r="B108" s="170">
        <v>0.59197012138188609</v>
      </c>
      <c r="C108" s="170">
        <v>0.30718954248366015</v>
      </c>
      <c r="D108" s="170">
        <v>3.3613445378151259E-2</v>
      </c>
      <c r="E108" s="170">
        <v>6.7226890756302518E-2</v>
      </c>
      <c r="F108" s="169">
        <v>1</v>
      </c>
      <c r="G108" s="173">
        <v>2142</v>
      </c>
      <c r="H108" s="170">
        <v>0.33705743509047992</v>
      </c>
      <c r="I108" s="91"/>
      <c r="J108" s="91"/>
      <c r="K108" s="91"/>
      <c r="L108" s="91"/>
      <c r="M108" s="170">
        <v>0.57099999999999995</v>
      </c>
      <c r="N108" s="170">
        <v>0.61299999999999999</v>
      </c>
      <c r="O108" s="170">
        <v>0.28799999999999998</v>
      </c>
      <c r="P108" s="170">
        <v>0.32700000000000001</v>
      </c>
      <c r="Q108" s="170">
        <v>2.7E-2</v>
      </c>
      <c r="R108" s="170">
        <v>4.2000000000000003E-2</v>
      </c>
      <c r="S108" s="170">
        <v>5.7000000000000002E-2</v>
      </c>
      <c r="T108" s="170">
        <v>7.9000000000000001E-2</v>
      </c>
    </row>
    <row r="109" spans="1:20" x14ac:dyDescent="0.25">
      <c r="A109" s="91" t="s">
        <v>615</v>
      </c>
      <c r="B109" s="170">
        <v>0.38829787234042551</v>
      </c>
      <c r="C109" s="170">
        <v>0.25</v>
      </c>
      <c r="D109" s="170">
        <v>7.4468085106382975E-2</v>
      </c>
      <c r="E109" s="170">
        <v>0.28723404255319152</v>
      </c>
      <c r="F109" s="169">
        <v>1</v>
      </c>
      <c r="G109" s="173">
        <v>188</v>
      </c>
      <c r="H109" s="170">
        <v>0.10748999428244711</v>
      </c>
      <c r="I109" s="91"/>
      <c r="J109" s="91"/>
      <c r="K109" s="91"/>
      <c r="L109" s="91"/>
      <c r="M109" s="170">
        <v>0.32200000000000001</v>
      </c>
      <c r="N109" s="170">
        <v>0.46</v>
      </c>
      <c r="O109" s="170">
        <v>0.19400000000000001</v>
      </c>
      <c r="P109" s="170">
        <v>0.316</v>
      </c>
      <c r="Q109" s="170">
        <v>4.4999999999999998E-2</v>
      </c>
      <c r="R109" s="170">
        <v>0.121</v>
      </c>
      <c r="S109" s="170">
        <v>0.22700000000000001</v>
      </c>
      <c r="T109" s="170">
        <v>0.35599999999999998</v>
      </c>
    </row>
    <row r="110" spans="1:20" x14ac:dyDescent="0.25">
      <c r="A110" s="91" t="s">
        <v>616</v>
      </c>
      <c r="B110" s="170">
        <v>0.58364312267657992</v>
      </c>
      <c r="C110" s="170">
        <v>0.22862453531598512</v>
      </c>
      <c r="D110" s="170">
        <v>3.3457249070631967E-2</v>
      </c>
      <c r="E110" s="170">
        <v>0.15427509293680297</v>
      </c>
      <c r="F110" s="169">
        <v>1</v>
      </c>
      <c r="G110" s="173">
        <v>538</v>
      </c>
      <c r="H110" s="170">
        <v>8.8969737059699031E-2</v>
      </c>
      <c r="I110" s="91"/>
      <c r="J110" s="91"/>
      <c r="K110" s="91"/>
      <c r="L110" s="91"/>
      <c r="M110" s="170">
        <v>0.54200000000000004</v>
      </c>
      <c r="N110" s="170">
        <v>0.625</v>
      </c>
      <c r="O110" s="170">
        <v>0.19500000000000001</v>
      </c>
      <c r="P110" s="170">
        <v>0.26600000000000001</v>
      </c>
      <c r="Q110" s="170">
        <v>2.1000000000000001E-2</v>
      </c>
      <c r="R110" s="170">
        <v>5.1999999999999998E-2</v>
      </c>
      <c r="S110" s="170">
        <v>0.126</v>
      </c>
      <c r="T110" s="170">
        <v>0.187</v>
      </c>
    </row>
    <row r="111" spans="1:20" x14ac:dyDescent="0.25">
      <c r="A111" s="91" t="s">
        <v>617</v>
      </c>
      <c r="B111" s="170">
        <v>0.53623188405797106</v>
      </c>
      <c r="C111" s="170">
        <v>0.24637681159420291</v>
      </c>
      <c r="D111" s="170">
        <v>1.4492753623188406E-2</v>
      </c>
      <c r="E111" s="170">
        <v>0.20289855072463769</v>
      </c>
      <c r="F111" s="169">
        <v>1</v>
      </c>
      <c r="G111" s="173">
        <v>69</v>
      </c>
      <c r="H111" s="170">
        <v>7.8587699316628706E-2</v>
      </c>
      <c r="I111" s="91"/>
      <c r="J111" s="91"/>
      <c r="K111" s="91"/>
      <c r="L111" s="91"/>
      <c r="M111" s="170">
        <v>0.42</v>
      </c>
      <c r="N111" s="170">
        <v>0.64900000000000002</v>
      </c>
      <c r="O111" s="170">
        <v>0.16</v>
      </c>
      <c r="P111" s="170">
        <v>0.36</v>
      </c>
      <c r="Q111" s="170">
        <v>3.0000000000000001E-3</v>
      </c>
      <c r="R111" s="170">
        <v>7.8E-2</v>
      </c>
      <c r="S111" s="170">
        <v>0.125</v>
      </c>
      <c r="T111" s="170">
        <v>0.312</v>
      </c>
    </row>
    <row r="112" spans="1:20" x14ac:dyDescent="0.25">
      <c r="A112" s="91" t="s">
        <v>618</v>
      </c>
      <c r="B112" s="170">
        <v>0.55827392248380092</v>
      </c>
      <c r="C112" s="170">
        <v>0.30356807030141392</v>
      </c>
      <c r="D112" s="170">
        <v>3.4005231574088322E-2</v>
      </c>
      <c r="E112" s="170">
        <v>0.10415277564069686</v>
      </c>
      <c r="F112" s="169">
        <v>1</v>
      </c>
      <c r="G112" s="173">
        <v>58491</v>
      </c>
      <c r="H112" s="170">
        <v>0.23056819167303946</v>
      </c>
      <c r="I112" s="91"/>
      <c r="J112" s="91"/>
      <c r="K112" s="91"/>
      <c r="L112" s="91"/>
      <c r="M112" s="170">
        <v>0.55400000000000005</v>
      </c>
      <c r="N112" s="170">
        <v>0.56200000000000006</v>
      </c>
      <c r="O112" s="170">
        <v>0.3</v>
      </c>
      <c r="P112" s="170">
        <v>0.307</v>
      </c>
      <c r="Q112" s="170">
        <v>3.3000000000000002E-2</v>
      </c>
      <c r="R112" s="170">
        <v>3.5999999999999997E-2</v>
      </c>
      <c r="S112" s="170">
        <v>0.10199999999999999</v>
      </c>
      <c r="T112" s="170">
        <v>0.107</v>
      </c>
    </row>
    <row r="113" spans="1:20" x14ac:dyDescent="0.25">
      <c r="A113" s="91" t="s">
        <v>619</v>
      </c>
      <c r="B113" s="170">
        <v>0.59446153846153849</v>
      </c>
      <c r="C113" s="170">
        <v>0.28923076923076924</v>
      </c>
      <c r="D113" s="170">
        <v>2.7692307692307693E-2</v>
      </c>
      <c r="E113" s="170">
        <v>8.861538461538461E-2</v>
      </c>
      <c r="F113" s="169">
        <v>1</v>
      </c>
      <c r="G113" s="173">
        <v>1625</v>
      </c>
      <c r="H113" s="170">
        <v>0.1856082238720731</v>
      </c>
      <c r="I113" s="91"/>
      <c r="J113" s="91"/>
      <c r="K113" s="91"/>
      <c r="L113" s="91"/>
      <c r="M113" s="170">
        <v>0.56999999999999995</v>
      </c>
      <c r="N113" s="170">
        <v>0.61799999999999999</v>
      </c>
      <c r="O113" s="170">
        <v>0.26800000000000002</v>
      </c>
      <c r="P113" s="170">
        <v>0.312</v>
      </c>
      <c r="Q113" s="170">
        <v>2.1000000000000001E-2</v>
      </c>
      <c r="R113" s="170">
        <v>3.6999999999999998E-2</v>
      </c>
      <c r="S113" s="170">
        <v>7.5999999999999998E-2</v>
      </c>
      <c r="T113" s="170">
        <v>0.10299999999999999</v>
      </c>
    </row>
    <row r="114" spans="1:20" x14ac:dyDescent="0.25">
      <c r="A114" s="91" t="s">
        <v>620</v>
      </c>
      <c r="B114" s="170">
        <v>0.58767772511848337</v>
      </c>
      <c r="C114" s="170">
        <v>0.11374407582938388</v>
      </c>
      <c r="D114" s="170">
        <v>6.1611374407582936E-2</v>
      </c>
      <c r="E114" s="170">
        <v>0.23696682464454977</v>
      </c>
      <c r="F114" s="169">
        <v>1</v>
      </c>
      <c r="G114" s="173">
        <v>211</v>
      </c>
      <c r="H114" s="170">
        <v>7.6783114992721974E-2</v>
      </c>
      <c r="I114" s="91"/>
      <c r="J114" s="91"/>
      <c r="K114" s="91"/>
      <c r="L114" s="91"/>
      <c r="M114" s="170">
        <v>0.52</v>
      </c>
      <c r="N114" s="170">
        <v>0.65200000000000002</v>
      </c>
      <c r="O114" s="170">
        <v>7.8E-2</v>
      </c>
      <c r="P114" s="170">
        <v>0.16400000000000001</v>
      </c>
      <c r="Q114" s="170">
        <v>3.5999999999999997E-2</v>
      </c>
      <c r="R114" s="170">
        <v>0.10299999999999999</v>
      </c>
      <c r="S114" s="170">
        <v>0.185</v>
      </c>
      <c r="T114" s="170">
        <v>0.29899999999999999</v>
      </c>
    </row>
    <row r="115" spans="1:20" x14ac:dyDescent="0.25">
      <c r="A115" s="91" t="s">
        <v>621</v>
      </c>
      <c r="B115" s="170">
        <v>0.4899641577060932</v>
      </c>
      <c r="C115" s="170">
        <v>0.23870967741935484</v>
      </c>
      <c r="D115" s="170">
        <v>3.046594982078853E-2</v>
      </c>
      <c r="E115" s="170">
        <v>0.24086021505376345</v>
      </c>
      <c r="F115" s="169">
        <v>1</v>
      </c>
      <c r="G115" s="173">
        <v>2790</v>
      </c>
      <c r="H115" s="170">
        <v>0.6313645621181263</v>
      </c>
      <c r="I115" s="91"/>
      <c r="J115" s="91"/>
      <c r="K115" s="91"/>
      <c r="L115" s="91"/>
      <c r="M115" s="170">
        <v>0.47099999999999997</v>
      </c>
      <c r="N115" s="170">
        <v>0.50900000000000001</v>
      </c>
      <c r="O115" s="170">
        <v>0.223</v>
      </c>
      <c r="P115" s="170">
        <v>0.255</v>
      </c>
      <c r="Q115" s="170">
        <v>2.5000000000000001E-2</v>
      </c>
      <c r="R115" s="170">
        <v>3.7999999999999999E-2</v>
      </c>
      <c r="S115" s="170">
        <v>0.22500000000000001</v>
      </c>
      <c r="T115" s="170">
        <v>0.25700000000000001</v>
      </c>
    </row>
    <row r="116" spans="1:20" x14ac:dyDescent="0.25">
      <c r="A116" s="91" t="s">
        <v>622</v>
      </c>
      <c r="B116" s="170">
        <v>0.55453149001536095</v>
      </c>
      <c r="C116" s="170">
        <v>0.34197388632872505</v>
      </c>
      <c r="D116" s="170">
        <v>3.2450076804915517E-2</v>
      </c>
      <c r="E116" s="170">
        <v>7.1044546850998466E-2</v>
      </c>
      <c r="F116" s="169">
        <v>1</v>
      </c>
      <c r="G116" s="173">
        <v>5208</v>
      </c>
      <c r="H116" s="170">
        <v>0.57911709107083287</v>
      </c>
      <c r="I116" s="91"/>
      <c r="J116" s="91"/>
      <c r="K116" s="91"/>
      <c r="L116" s="91"/>
      <c r="M116" s="170">
        <v>0.54100000000000004</v>
      </c>
      <c r="N116" s="170">
        <v>0.56799999999999995</v>
      </c>
      <c r="O116" s="170">
        <v>0.32900000000000001</v>
      </c>
      <c r="P116" s="170">
        <v>0.35499999999999998</v>
      </c>
      <c r="Q116" s="170">
        <v>2.8000000000000001E-2</v>
      </c>
      <c r="R116" s="170">
        <v>3.7999999999999999E-2</v>
      </c>
      <c r="S116" s="170">
        <v>6.4000000000000001E-2</v>
      </c>
      <c r="T116" s="170">
        <v>7.8E-2</v>
      </c>
    </row>
    <row r="117" spans="1:20" x14ac:dyDescent="0.25">
      <c r="A117" s="91" t="s">
        <v>623</v>
      </c>
      <c r="B117" s="170">
        <v>0.63604240282685509</v>
      </c>
      <c r="C117" s="170">
        <v>0.19081272084805653</v>
      </c>
      <c r="D117" s="170">
        <v>2.4734982332155476E-2</v>
      </c>
      <c r="E117" s="170">
        <v>0.14840989399293286</v>
      </c>
      <c r="F117" s="169">
        <v>1</v>
      </c>
      <c r="G117" s="173">
        <v>283</v>
      </c>
      <c r="H117" s="170">
        <v>0.1206308610400682</v>
      </c>
      <c r="I117" s="91"/>
      <c r="J117" s="91"/>
      <c r="K117" s="91"/>
      <c r="L117" s="91"/>
      <c r="M117" s="170">
        <v>0.57899999999999996</v>
      </c>
      <c r="N117" s="170">
        <v>0.69</v>
      </c>
      <c r="O117" s="170">
        <v>0.14899999999999999</v>
      </c>
      <c r="P117" s="170">
        <v>0.24099999999999999</v>
      </c>
      <c r="Q117" s="170">
        <v>1.2E-2</v>
      </c>
      <c r="R117" s="170">
        <v>0.05</v>
      </c>
      <c r="S117" s="170">
        <v>0.112</v>
      </c>
      <c r="T117" s="170">
        <v>0.19500000000000001</v>
      </c>
    </row>
    <row r="118" spans="1:20" x14ac:dyDescent="0.25">
      <c r="A118" s="91" t="s">
        <v>624</v>
      </c>
      <c r="B118" s="170">
        <v>0.68076923076923079</v>
      </c>
      <c r="C118" s="170">
        <v>6.9230769230769235E-2</v>
      </c>
      <c r="D118" s="170">
        <v>2.6923076923076925E-2</v>
      </c>
      <c r="E118" s="170">
        <v>0.22307692307692309</v>
      </c>
      <c r="F118" s="169">
        <v>1</v>
      </c>
      <c r="G118" s="173">
        <v>260</v>
      </c>
      <c r="H118" s="170">
        <v>1.1893326014363478E-2</v>
      </c>
      <c r="I118" s="91"/>
      <c r="J118" s="91"/>
      <c r="K118" s="91"/>
      <c r="L118" s="91"/>
      <c r="M118" s="170">
        <v>0.622</v>
      </c>
      <c r="N118" s="170">
        <v>0.73399999999999999</v>
      </c>
      <c r="O118" s="170">
        <v>4.3999999999999997E-2</v>
      </c>
      <c r="P118" s="170">
        <v>0.107</v>
      </c>
      <c r="Q118" s="170">
        <v>1.2999999999999999E-2</v>
      </c>
      <c r="R118" s="170">
        <v>5.5E-2</v>
      </c>
      <c r="S118" s="170">
        <v>0.17699999999999999</v>
      </c>
      <c r="T118" s="170">
        <v>0.27800000000000002</v>
      </c>
    </row>
    <row r="119" spans="1:20" x14ac:dyDescent="0.25">
      <c r="A119" s="91" t="s">
        <v>625</v>
      </c>
      <c r="B119" s="170">
        <v>0.57270471464019856</v>
      </c>
      <c r="C119" s="170">
        <v>0.3390818858560794</v>
      </c>
      <c r="D119" s="170">
        <v>2.9528535980148884E-2</v>
      </c>
      <c r="E119" s="170">
        <v>5.8684863523573202E-2</v>
      </c>
      <c r="F119" s="169">
        <v>1</v>
      </c>
      <c r="G119" s="173">
        <v>8060</v>
      </c>
      <c r="H119" s="170">
        <v>0.25698252773880881</v>
      </c>
      <c r="I119" s="91"/>
      <c r="J119" s="91"/>
      <c r="K119" s="91"/>
      <c r="L119" s="91"/>
      <c r="M119" s="170">
        <v>0.56200000000000006</v>
      </c>
      <c r="N119" s="170">
        <v>0.58299999999999996</v>
      </c>
      <c r="O119" s="170">
        <v>0.32900000000000001</v>
      </c>
      <c r="P119" s="170">
        <v>0.34899999999999998</v>
      </c>
      <c r="Q119" s="170">
        <v>2.5999999999999999E-2</v>
      </c>
      <c r="R119" s="170">
        <v>3.3000000000000002E-2</v>
      </c>
      <c r="S119" s="170">
        <v>5.3999999999999999E-2</v>
      </c>
      <c r="T119" s="170">
        <v>6.4000000000000001E-2</v>
      </c>
    </row>
    <row r="120" spans="1:20" x14ac:dyDescent="0.25">
      <c r="A120" s="91" t="s">
        <v>626</v>
      </c>
      <c r="B120" s="170">
        <v>0.47222222222222221</v>
      </c>
      <c r="C120" s="170">
        <v>0.25</v>
      </c>
      <c r="D120" s="170">
        <v>2.7777777777777776E-2</v>
      </c>
      <c r="E120" s="170">
        <v>0.25</v>
      </c>
      <c r="F120" s="169">
        <v>1</v>
      </c>
      <c r="G120" s="173">
        <v>36</v>
      </c>
      <c r="H120" s="170">
        <v>7.7753779697624188E-3</v>
      </c>
      <c r="I120" s="91"/>
      <c r="J120" s="91"/>
      <c r="K120" s="91"/>
      <c r="L120" s="91"/>
      <c r="M120" s="170">
        <v>0.32</v>
      </c>
      <c r="N120" s="170">
        <v>0.63</v>
      </c>
      <c r="O120" s="170">
        <v>0.13800000000000001</v>
      </c>
      <c r="P120" s="170">
        <v>0.41099999999999998</v>
      </c>
      <c r="Q120" s="170">
        <v>5.0000000000000001E-3</v>
      </c>
      <c r="R120" s="170">
        <v>0.14199999999999999</v>
      </c>
      <c r="S120" s="170">
        <v>0.13800000000000001</v>
      </c>
      <c r="T120" s="170">
        <v>0.41099999999999998</v>
      </c>
    </row>
    <row r="121" spans="1:20" x14ac:dyDescent="0.25">
      <c r="A121" s="91" t="s">
        <v>627</v>
      </c>
      <c r="B121" s="170">
        <v>0.62414965986394555</v>
      </c>
      <c r="C121" s="170">
        <v>0.24886621315192745</v>
      </c>
      <c r="D121" s="170">
        <v>2.8911564625850341E-2</v>
      </c>
      <c r="E121" s="170">
        <v>9.8072562358276646E-2</v>
      </c>
      <c r="F121" s="169">
        <v>1</v>
      </c>
      <c r="G121" s="173">
        <v>1764</v>
      </c>
      <c r="H121" s="170">
        <v>4.5584929064268545E-2</v>
      </c>
      <c r="I121" s="91"/>
      <c r="J121" s="91"/>
      <c r="K121" s="91"/>
      <c r="L121" s="91"/>
      <c r="M121" s="170">
        <v>0.60099999999999998</v>
      </c>
      <c r="N121" s="170">
        <v>0.64600000000000002</v>
      </c>
      <c r="O121" s="170">
        <v>0.22900000000000001</v>
      </c>
      <c r="P121" s="170">
        <v>0.27</v>
      </c>
      <c r="Q121" s="170">
        <v>2.1999999999999999E-2</v>
      </c>
      <c r="R121" s="170">
        <v>3.7999999999999999E-2</v>
      </c>
      <c r="S121" s="170">
        <v>8.5000000000000006E-2</v>
      </c>
      <c r="T121" s="170">
        <v>0.113</v>
      </c>
    </row>
    <row r="122" spans="1:20" x14ac:dyDescent="0.25">
      <c r="A122" s="91" t="s">
        <v>628</v>
      </c>
      <c r="B122" s="170">
        <v>0.63636363636363635</v>
      </c>
      <c r="C122" s="170">
        <v>0.15909090909090909</v>
      </c>
      <c r="D122" s="170">
        <v>2.8409090909090908E-2</v>
      </c>
      <c r="E122" s="170">
        <v>0.17613636363636365</v>
      </c>
      <c r="F122" s="169">
        <v>1</v>
      </c>
      <c r="G122" s="173">
        <v>176</v>
      </c>
      <c r="H122" s="170">
        <v>9.9886492622020429E-2</v>
      </c>
      <c r="I122" s="91"/>
      <c r="J122" s="91"/>
      <c r="K122" s="91"/>
      <c r="L122" s="91"/>
      <c r="M122" s="170">
        <v>0.56299999999999994</v>
      </c>
      <c r="N122" s="170">
        <v>0.70399999999999996</v>
      </c>
      <c r="O122" s="170">
        <v>0.112</v>
      </c>
      <c r="P122" s="170">
        <v>0.22</v>
      </c>
      <c r="Q122" s="170">
        <v>1.2E-2</v>
      </c>
      <c r="R122" s="170">
        <v>6.5000000000000002E-2</v>
      </c>
      <c r="S122" s="170">
        <v>0.127</v>
      </c>
      <c r="T122" s="170">
        <v>0.23899999999999999</v>
      </c>
    </row>
    <row r="123" spans="1:20" x14ac:dyDescent="0.25">
      <c r="A123" s="91" t="s">
        <v>629</v>
      </c>
      <c r="B123" s="170">
        <v>0.57971014492753625</v>
      </c>
      <c r="C123" s="170">
        <v>0.10144927536231885</v>
      </c>
      <c r="D123" s="170">
        <v>2.8985507246376812E-2</v>
      </c>
      <c r="E123" s="170">
        <v>0.28985507246376813</v>
      </c>
      <c r="F123" s="169">
        <v>1</v>
      </c>
      <c r="G123" s="173">
        <v>69</v>
      </c>
      <c r="H123" s="170">
        <v>0.12969924812030076</v>
      </c>
      <c r="I123" s="91"/>
      <c r="J123" s="91"/>
      <c r="K123" s="91"/>
      <c r="L123" s="91"/>
      <c r="M123" s="170">
        <v>0.46200000000000002</v>
      </c>
      <c r="N123" s="170">
        <v>0.68899999999999995</v>
      </c>
      <c r="O123" s="170">
        <v>0.05</v>
      </c>
      <c r="P123" s="170">
        <v>0.19500000000000001</v>
      </c>
      <c r="Q123" s="170">
        <v>8.0000000000000002E-3</v>
      </c>
      <c r="R123" s="170">
        <v>0.1</v>
      </c>
      <c r="S123" s="170">
        <v>0.19600000000000001</v>
      </c>
      <c r="T123" s="170">
        <v>0.40600000000000003</v>
      </c>
    </row>
    <row r="124" spans="1:20" x14ac:dyDescent="0.25">
      <c r="A124" s="91" t="s">
        <v>630</v>
      </c>
      <c r="B124" s="170">
        <v>0.43650793650793651</v>
      </c>
      <c r="C124" s="170">
        <v>0.11904761904761904</v>
      </c>
      <c r="D124" s="170">
        <v>5.5555555555555552E-2</v>
      </c>
      <c r="E124" s="170">
        <v>0.3888888888888889</v>
      </c>
      <c r="F124" s="169">
        <v>1</v>
      </c>
      <c r="G124" s="173">
        <v>126</v>
      </c>
      <c r="H124" s="170">
        <v>6.1704211557296766E-2</v>
      </c>
      <c r="I124" s="91"/>
      <c r="J124" s="91"/>
      <c r="K124" s="91"/>
      <c r="L124" s="91"/>
      <c r="M124" s="170">
        <v>0.35299999999999998</v>
      </c>
      <c r="N124" s="170">
        <v>0.52400000000000002</v>
      </c>
      <c r="O124" s="170">
        <v>7.2999999999999995E-2</v>
      </c>
      <c r="P124" s="170">
        <v>0.187</v>
      </c>
      <c r="Q124" s="170">
        <v>2.7E-2</v>
      </c>
      <c r="R124" s="170">
        <v>0.11</v>
      </c>
      <c r="S124" s="170">
        <v>0.308</v>
      </c>
      <c r="T124" s="170">
        <v>0.47599999999999998</v>
      </c>
    </row>
    <row r="125" spans="1:20" x14ac:dyDescent="0.25">
      <c r="A125" s="91" t="s">
        <v>631</v>
      </c>
      <c r="B125" s="170">
        <v>0.47058823529411764</v>
      </c>
      <c r="C125" s="170">
        <v>0.17647058823529413</v>
      </c>
      <c r="D125" s="170">
        <v>2.3529411764705882E-2</v>
      </c>
      <c r="E125" s="170">
        <v>0.32941176470588235</v>
      </c>
      <c r="F125" s="169">
        <v>1</v>
      </c>
      <c r="G125" s="173">
        <v>85</v>
      </c>
      <c r="H125" s="170">
        <v>6.4199395770392756E-2</v>
      </c>
      <c r="I125" s="91"/>
      <c r="J125" s="91"/>
      <c r="K125" s="91"/>
      <c r="L125" s="91"/>
      <c r="M125" s="170">
        <v>0.36799999999999999</v>
      </c>
      <c r="N125" s="170">
        <v>0.57599999999999996</v>
      </c>
      <c r="O125" s="170">
        <v>0.11</v>
      </c>
      <c r="P125" s="170">
        <v>0.27100000000000002</v>
      </c>
      <c r="Q125" s="170">
        <v>6.0000000000000001E-3</v>
      </c>
      <c r="R125" s="170">
        <v>8.2000000000000003E-2</v>
      </c>
      <c r="S125" s="170">
        <v>0.23899999999999999</v>
      </c>
      <c r="T125" s="170">
        <v>0.435</v>
      </c>
    </row>
    <row r="126" spans="1:20" x14ac:dyDescent="0.25">
      <c r="A126" s="91" t="s">
        <v>632</v>
      </c>
      <c r="B126" s="170">
        <v>0.46616541353383456</v>
      </c>
      <c r="C126" s="170">
        <v>0.18045112781954886</v>
      </c>
      <c r="D126" s="170">
        <v>1.5037593984962405E-2</v>
      </c>
      <c r="E126" s="170">
        <v>0.33834586466165412</v>
      </c>
      <c r="F126" s="169">
        <v>1</v>
      </c>
      <c r="G126" s="173">
        <v>133</v>
      </c>
      <c r="H126" s="170">
        <v>9.9924868519909837E-2</v>
      </c>
      <c r="I126" s="91"/>
      <c r="J126" s="91"/>
      <c r="K126" s="91"/>
      <c r="L126" s="91"/>
      <c r="M126" s="170">
        <v>0.38400000000000001</v>
      </c>
      <c r="N126" s="170">
        <v>0.55100000000000005</v>
      </c>
      <c r="O126" s="170">
        <v>0.124</v>
      </c>
      <c r="P126" s="170">
        <v>0.254</v>
      </c>
      <c r="Q126" s="170">
        <v>4.0000000000000001E-3</v>
      </c>
      <c r="R126" s="170">
        <v>5.2999999999999999E-2</v>
      </c>
      <c r="S126" s="170">
        <v>0.26300000000000001</v>
      </c>
      <c r="T126" s="170">
        <v>0.42199999999999999</v>
      </c>
    </row>
    <row r="127" spans="1:20" x14ac:dyDescent="0.25">
      <c r="A127" s="91" t="s">
        <v>633</v>
      </c>
      <c r="B127" s="170">
        <v>0.53956834532374098</v>
      </c>
      <c r="C127" s="170">
        <v>0.15827338129496402</v>
      </c>
      <c r="D127" s="170">
        <v>5.0359712230215826E-2</v>
      </c>
      <c r="E127" s="170">
        <v>0.25179856115107913</v>
      </c>
      <c r="F127" s="169">
        <v>1</v>
      </c>
      <c r="G127" s="173">
        <v>139</v>
      </c>
      <c r="H127" s="170">
        <v>7.5257173795343801E-2</v>
      </c>
      <c r="I127" s="91"/>
      <c r="J127" s="91"/>
      <c r="K127" s="91"/>
      <c r="L127" s="91"/>
      <c r="M127" s="170">
        <v>0.45700000000000002</v>
      </c>
      <c r="N127" s="170">
        <v>0.62</v>
      </c>
      <c r="O127" s="170">
        <v>0.107</v>
      </c>
      <c r="P127" s="170">
        <v>0.22800000000000001</v>
      </c>
      <c r="Q127" s="170">
        <v>2.5000000000000001E-2</v>
      </c>
      <c r="R127" s="170">
        <v>0.1</v>
      </c>
      <c r="S127" s="170">
        <v>0.187</v>
      </c>
      <c r="T127" s="170">
        <v>0.33</v>
      </c>
    </row>
    <row r="128" spans="1:20" x14ac:dyDescent="0.25">
      <c r="A128" s="91" t="s">
        <v>634</v>
      </c>
      <c r="B128" s="170">
        <v>0.46581196581196582</v>
      </c>
      <c r="C128" s="170">
        <v>0.26495726495726496</v>
      </c>
      <c r="D128" s="170">
        <v>4.7008547008547008E-2</v>
      </c>
      <c r="E128" s="170">
        <v>0.22222222222222221</v>
      </c>
      <c r="F128" s="169">
        <v>1</v>
      </c>
      <c r="G128" s="173">
        <v>234</v>
      </c>
      <c r="H128" s="170">
        <v>0.16666666666666666</v>
      </c>
      <c r="I128" s="91"/>
      <c r="J128" s="91"/>
      <c r="K128" s="91"/>
      <c r="L128" s="91"/>
      <c r="M128" s="170">
        <v>0.40300000000000002</v>
      </c>
      <c r="N128" s="170">
        <v>0.53</v>
      </c>
      <c r="O128" s="170">
        <v>0.21299999999999999</v>
      </c>
      <c r="P128" s="170">
        <v>0.32500000000000001</v>
      </c>
      <c r="Q128" s="170">
        <v>2.5999999999999999E-2</v>
      </c>
      <c r="R128" s="170">
        <v>8.2000000000000003E-2</v>
      </c>
      <c r="S128" s="170">
        <v>0.17399999999999999</v>
      </c>
      <c r="T128" s="170">
        <v>0.28000000000000003</v>
      </c>
    </row>
    <row r="129" spans="1:20" x14ac:dyDescent="0.25">
      <c r="A129" s="91" t="s">
        <v>635</v>
      </c>
      <c r="B129" s="170">
        <v>0.57246856386499012</v>
      </c>
      <c r="C129" s="170">
        <v>0.28656518861681007</v>
      </c>
      <c r="D129" s="170">
        <v>2.5810721376571807E-2</v>
      </c>
      <c r="E129" s="170">
        <v>0.11515552614162806</v>
      </c>
      <c r="F129" s="169">
        <v>1</v>
      </c>
      <c r="G129" s="173">
        <v>1511</v>
      </c>
      <c r="H129" s="170">
        <v>0.24601107131227612</v>
      </c>
      <c r="I129" s="91"/>
      <c r="J129" s="91"/>
      <c r="K129" s="91"/>
      <c r="L129" s="91"/>
      <c r="M129" s="170">
        <v>0.54700000000000004</v>
      </c>
      <c r="N129" s="170">
        <v>0.59699999999999998</v>
      </c>
      <c r="O129" s="170">
        <v>0.26400000000000001</v>
      </c>
      <c r="P129" s="170">
        <v>0.31</v>
      </c>
      <c r="Q129" s="170">
        <v>1.9E-2</v>
      </c>
      <c r="R129" s="170">
        <v>3.5000000000000003E-2</v>
      </c>
      <c r="S129" s="170">
        <v>0.1</v>
      </c>
      <c r="T129" s="170">
        <v>0.13200000000000001</v>
      </c>
    </row>
    <row r="130" spans="1:20" x14ac:dyDescent="0.25">
      <c r="A130" s="91" t="s">
        <v>636</v>
      </c>
      <c r="B130" s="170">
        <v>0.45500000000000002</v>
      </c>
      <c r="C130" s="170">
        <v>0.34833333333333333</v>
      </c>
      <c r="D130" s="170">
        <v>3.5000000000000003E-2</v>
      </c>
      <c r="E130" s="170">
        <v>0.16166666666666665</v>
      </c>
      <c r="F130" s="169">
        <v>1</v>
      </c>
      <c r="G130" s="173">
        <v>1200</v>
      </c>
      <c r="H130" s="170">
        <v>0.54029716343989198</v>
      </c>
      <c r="I130" s="91"/>
      <c r="J130" s="91"/>
      <c r="K130" s="91"/>
      <c r="L130" s="91"/>
      <c r="M130" s="170">
        <v>0.42699999999999999</v>
      </c>
      <c r="N130" s="170">
        <v>0.48299999999999998</v>
      </c>
      <c r="O130" s="170">
        <v>0.32200000000000001</v>
      </c>
      <c r="P130" s="170">
        <v>0.376</v>
      </c>
      <c r="Q130" s="170">
        <v>2.5999999999999999E-2</v>
      </c>
      <c r="R130" s="170">
        <v>4.7E-2</v>
      </c>
      <c r="S130" s="170">
        <v>0.14199999999999999</v>
      </c>
      <c r="T130" s="170">
        <v>0.184</v>
      </c>
    </row>
    <row r="131" spans="1:20" x14ac:dyDescent="0.25">
      <c r="A131" s="91" t="s">
        <v>637</v>
      </c>
      <c r="B131" s="170">
        <v>0.60496183206106868</v>
      </c>
      <c r="C131" s="170">
        <v>0.2862595419847328</v>
      </c>
      <c r="D131" s="170">
        <v>2.4809160305343511E-2</v>
      </c>
      <c r="E131" s="170">
        <v>8.3969465648854963E-2</v>
      </c>
      <c r="F131" s="169">
        <v>1</v>
      </c>
      <c r="G131" s="173">
        <v>524</v>
      </c>
      <c r="H131" s="170">
        <v>0.23083700440528634</v>
      </c>
      <c r="I131" s="91"/>
      <c r="J131" s="91"/>
      <c r="K131" s="91"/>
      <c r="L131" s="91"/>
      <c r="M131" s="170">
        <v>0.56200000000000006</v>
      </c>
      <c r="N131" s="170">
        <v>0.64600000000000002</v>
      </c>
      <c r="O131" s="170">
        <v>0.249</v>
      </c>
      <c r="P131" s="170">
        <v>0.32600000000000001</v>
      </c>
      <c r="Q131" s="170">
        <v>1.4999999999999999E-2</v>
      </c>
      <c r="R131" s="170">
        <v>4.2000000000000003E-2</v>
      </c>
      <c r="S131" s="170">
        <v>6.3E-2</v>
      </c>
      <c r="T131" s="170">
        <v>0.111</v>
      </c>
    </row>
    <row r="132" spans="1:20" x14ac:dyDescent="0.25">
      <c r="A132" s="91" t="s">
        <v>638</v>
      </c>
      <c r="B132" s="170">
        <v>0.39922480620155038</v>
      </c>
      <c r="C132" s="170">
        <v>0.34302325581395349</v>
      </c>
      <c r="D132" s="170">
        <v>3.6821705426356592E-2</v>
      </c>
      <c r="E132" s="170">
        <v>0.22093023255813954</v>
      </c>
      <c r="F132" s="169">
        <v>1</v>
      </c>
      <c r="G132" s="173">
        <v>516</v>
      </c>
      <c r="H132" s="170">
        <v>0.47910863509749302</v>
      </c>
      <c r="I132" s="91"/>
      <c r="J132" s="91"/>
      <c r="K132" s="91"/>
      <c r="L132" s="91"/>
      <c r="M132" s="170">
        <v>0.35799999999999998</v>
      </c>
      <c r="N132" s="170">
        <v>0.442</v>
      </c>
      <c r="O132" s="170">
        <v>0.30299999999999999</v>
      </c>
      <c r="P132" s="170">
        <v>0.38500000000000001</v>
      </c>
      <c r="Q132" s="170">
        <v>2.4E-2</v>
      </c>
      <c r="R132" s="170">
        <v>5.7000000000000002E-2</v>
      </c>
      <c r="S132" s="170">
        <v>0.187</v>
      </c>
      <c r="T132" s="170">
        <v>0.25900000000000001</v>
      </c>
    </row>
    <row r="133" spans="1:20" x14ac:dyDescent="0.25">
      <c r="A133" s="91" t="s">
        <v>639</v>
      </c>
      <c r="B133" s="170">
        <v>0.51172707889125801</v>
      </c>
      <c r="C133" s="170">
        <v>0.34754797441364604</v>
      </c>
      <c r="D133" s="170">
        <v>3.4115138592750532E-2</v>
      </c>
      <c r="E133" s="170">
        <v>0.10660980810234541</v>
      </c>
      <c r="F133" s="169">
        <v>1</v>
      </c>
      <c r="G133" s="173">
        <v>1407</v>
      </c>
      <c r="H133" s="170">
        <v>0.47056856187290969</v>
      </c>
      <c r="I133" s="91"/>
      <c r="J133" s="91"/>
      <c r="K133" s="91"/>
      <c r="L133" s="91"/>
      <c r="M133" s="170">
        <v>0.48599999999999999</v>
      </c>
      <c r="N133" s="170">
        <v>0.53800000000000003</v>
      </c>
      <c r="O133" s="170">
        <v>0.32300000000000001</v>
      </c>
      <c r="P133" s="170">
        <v>0.373</v>
      </c>
      <c r="Q133" s="170">
        <v>2.5999999999999999E-2</v>
      </c>
      <c r="R133" s="170">
        <v>4.4999999999999998E-2</v>
      </c>
      <c r="S133" s="170">
        <v>9.1999999999999998E-2</v>
      </c>
      <c r="T133" s="170">
        <v>0.124</v>
      </c>
    </row>
    <row r="134" spans="1:20" x14ac:dyDescent="0.25">
      <c r="A134" s="91" t="s">
        <v>640</v>
      </c>
      <c r="B134" s="170">
        <v>0.60929971088981694</v>
      </c>
      <c r="C134" s="170">
        <v>0.27345004818503049</v>
      </c>
      <c r="D134" s="170">
        <v>3.5737230966912947E-2</v>
      </c>
      <c r="E134" s="170">
        <v>8.1513009958239638E-2</v>
      </c>
      <c r="F134" s="169">
        <v>1</v>
      </c>
      <c r="G134" s="173">
        <v>12452</v>
      </c>
      <c r="H134" s="170">
        <v>0.37862985374160002</v>
      </c>
      <c r="I134" s="91"/>
      <c r="J134" s="91"/>
      <c r="K134" s="91"/>
      <c r="L134" s="91"/>
      <c r="M134" s="170">
        <v>0.60099999999999998</v>
      </c>
      <c r="N134" s="170">
        <v>0.61799999999999999</v>
      </c>
      <c r="O134" s="170">
        <v>0.26600000000000001</v>
      </c>
      <c r="P134" s="170">
        <v>0.28100000000000003</v>
      </c>
      <c r="Q134" s="170">
        <v>3.3000000000000002E-2</v>
      </c>
      <c r="R134" s="170">
        <v>3.9E-2</v>
      </c>
      <c r="S134" s="170">
        <v>7.6999999999999999E-2</v>
      </c>
      <c r="T134" s="170">
        <v>8.5999999999999993E-2</v>
      </c>
    </row>
    <row r="135" spans="1:20" x14ac:dyDescent="0.25">
      <c r="A135" s="91" t="s">
        <v>641</v>
      </c>
      <c r="B135" s="170">
        <v>0.35714285714285715</v>
      </c>
      <c r="C135" s="170">
        <v>0.35714285714285715</v>
      </c>
      <c r="D135" s="170">
        <v>7.1428571428571425E-2</v>
      </c>
      <c r="E135" s="170">
        <v>0.21428571428571427</v>
      </c>
      <c r="F135" s="169">
        <v>1</v>
      </c>
      <c r="G135" s="173">
        <v>14</v>
      </c>
      <c r="H135" s="170">
        <v>5.9574468085106386E-2</v>
      </c>
      <c r="I135" s="91"/>
      <c r="J135" s="91"/>
      <c r="K135" s="91"/>
      <c r="L135" s="91"/>
      <c r="M135" s="170">
        <v>0.16300000000000001</v>
      </c>
      <c r="N135" s="170">
        <v>0.61199999999999999</v>
      </c>
      <c r="O135" s="170">
        <v>0.16300000000000001</v>
      </c>
      <c r="P135" s="170">
        <v>0.61199999999999999</v>
      </c>
      <c r="Q135" s="170">
        <v>1.2999999999999999E-2</v>
      </c>
      <c r="R135" s="170">
        <v>0.315</v>
      </c>
      <c r="S135" s="170">
        <v>7.5999999999999998E-2</v>
      </c>
      <c r="T135" s="170">
        <v>0.47599999999999998</v>
      </c>
    </row>
    <row r="136" spans="1:20" x14ac:dyDescent="0.25">
      <c r="A136" s="91" t="s">
        <v>642</v>
      </c>
      <c r="B136" s="170">
        <v>0.61943319838056676</v>
      </c>
      <c r="C136" s="170">
        <v>0.16194331983805668</v>
      </c>
      <c r="D136" s="170">
        <v>2.8340080971659919E-2</v>
      </c>
      <c r="E136" s="170">
        <v>0.19028340080971659</v>
      </c>
      <c r="F136" s="169">
        <v>1</v>
      </c>
      <c r="G136" s="173">
        <v>247</v>
      </c>
      <c r="H136" s="170">
        <v>2.7274734982332155E-2</v>
      </c>
      <c r="I136" s="91"/>
      <c r="J136" s="91"/>
      <c r="K136" s="91"/>
      <c r="L136" s="91"/>
      <c r="M136" s="170">
        <v>0.55700000000000005</v>
      </c>
      <c r="N136" s="170">
        <v>0.67800000000000005</v>
      </c>
      <c r="O136" s="170">
        <v>0.121</v>
      </c>
      <c r="P136" s="170">
        <v>0.21299999999999999</v>
      </c>
      <c r="Q136" s="170">
        <v>1.4E-2</v>
      </c>
      <c r="R136" s="170">
        <v>5.7000000000000002E-2</v>
      </c>
      <c r="S136" s="170">
        <v>0.14599999999999999</v>
      </c>
      <c r="T136" s="170">
        <v>0.24399999999999999</v>
      </c>
    </row>
    <row r="137" spans="1:20" x14ac:dyDescent="0.25">
      <c r="A137" s="91" t="s">
        <v>643</v>
      </c>
      <c r="B137" s="170">
        <v>0.55869242199108471</v>
      </c>
      <c r="C137" s="170">
        <v>0.14858841010401189</v>
      </c>
      <c r="D137" s="170">
        <v>4.3090638930163447E-2</v>
      </c>
      <c r="E137" s="170">
        <v>0.24962852897473997</v>
      </c>
      <c r="F137" s="169">
        <v>1</v>
      </c>
      <c r="G137" s="173">
        <v>673</v>
      </c>
      <c r="H137" s="170">
        <v>0.40035693039857229</v>
      </c>
      <c r="I137" s="91"/>
      <c r="J137" s="91"/>
      <c r="K137" s="91"/>
      <c r="L137" s="91"/>
      <c r="M137" s="170">
        <v>0.52100000000000002</v>
      </c>
      <c r="N137" s="170">
        <v>0.59599999999999997</v>
      </c>
      <c r="O137" s="170">
        <v>0.124</v>
      </c>
      <c r="P137" s="170">
        <v>0.17699999999999999</v>
      </c>
      <c r="Q137" s="170">
        <v>0.03</v>
      </c>
      <c r="R137" s="170">
        <v>6.0999999999999999E-2</v>
      </c>
      <c r="S137" s="170">
        <v>0.218</v>
      </c>
      <c r="T137" s="170">
        <v>0.28399999999999997</v>
      </c>
    </row>
    <row r="138" spans="1:20" x14ac:dyDescent="0.25">
      <c r="A138" s="91" t="s">
        <v>644</v>
      </c>
      <c r="B138" s="170">
        <v>0.54057591623036649</v>
      </c>
      <c r="C138" s="170">
        <v>0.27094240837696337</v>
      </c>
      <c r="D138" s="170">
        <v>4.581151832460733E-2</v>
      </c>
      <c r="E138" s="170">
        <v>0.14267015706806283</v>
      </c>
      <c r="F138" s="169">
        <v>1</v>
      </c>
      <c r="G138" s="173">
        <v>764</v>
      </c>
      <c r="H138" s="170">
        <v>0.35174953959484345</v>
      </c>
      <c r="I138" s="91"/>
      <c r="J138" s="91"/>
      <c r="K138" s="91"/>
      <c r="L138" s="91"/>
      <c r="M138" s="170">
        <v>0.505</v>
      </c>
      <c r="N138" s="170">
        <v>0.57599999999999996</v>
      </c>
      <c r="O138" s="170">
        <v>0.24099999999999999</v>
      </c>
      <c r="P138" s="170">
        <v>0.30399999999999999</v>
      </c>
      <c r="Q138" s="170">
        <v>3.3000000000000002E-2</v>
      </c>
      <c r="R138" s="170">
        <v>6.3E-2</v>
      </c>
      <c r="S138" s="170">
        <v>0.12</v>
      </c>
      <c r="T138" s="170">
        <v>0.16900000000000001</v>
      </c>
    </row>
    <row r="139" spans="1:20" x14ac:dyDescent="0.25">
      <c r="A139" s="91" t="s">
        <v>645</v>
      </c>
      <c r="B139" s="170">
        <v>0.5294556301267711</v>
      </c>
      <c r="C139" s="170">
        <v>0.3094705443698732</v>
      </c>
      <c r="D139" s="170">
        <v>4.0268456375838924E-2</v>
      </c>
      <c r="E139" s="170">
        <v>0.12080536912751678</v>
      </c>
      <c r="F139" s="169">
        <v>1</v>
      </c>
      <c r="G139" s="173">
        <v>1341</v>
      </c>
      <c r="H139" s="170">
        <v>0.36519607843137253</v>
      </c>
      <c r="I139" s="91"/>
      <c r="J139" s="91"/>
      <c r="K139" s="91"/>
      <c r="L139" s="91"/>
      <c r="M139" s="170">
        <v>0.503</v>
      </c>
      <c r="N139" s="170">
        <v>0.55600000000000005</v>
      </c>
      <c r="O139" s="170">
        <v>0.28499999999999998</v>
      </c>
      <c r="P139" s="170">
        <v>0.33500000000000002</v>
      </c>
      <c r="Q139" s="170">
        <v>3.1E-2</v>
      </c>
      <c r="R139" s="170">
        <v>5.1999999999999998E-2</v>
      </c>
      <c r="S139" s="170">
        <v>0.104</v>
      </c>
      <c r="T139" s="170">
        <v>0.13900000000000001</v>
      </c>
    </row>
    <row r="140" spans="1:20" x14ac:dyDescent="0.25">
      <c r="A140" s="91" t="s">
        <v>646</v>
      </c>
      <c r="B140" s="170">
        <v>0.51240645923591965</v>
      </c>
      <c r="C140" s="170">
        <v>0.30445057109098073</v>
      </c>
      <c r="D140" s="170">
        <v>4.0961008270972821E-2</v>
      </c>
      <c r="E140" s="170">
        <v>0.14218196140212683</v>
      </c>
      <c r="F140" s="169">
        <v>1</v>
      </c>
      <c r="G140" s="173">
        <v>2539</v>
      </c>
      <c r="H140" s="170">
        <v>0.27149272882805819</v>
      </c>
      <c r="I140" s="91"/>
      <c r="J140" s="91"/>
      <c r="K140" s="91"/>
      <c r="L140" s="91"/>
      <c r="M140" s="170">
        <v>0.49299999999999999</v>
      </c>
      <c r="N140" s="170">
        <v>0.53200000000000003</v>
      </c>
      <c r="O140" s="170">
        <v>0.28699999999999998</v>
      </c>
      <c r="P140" s="170">
        <v>0.32300000000000001</v>
      </c>
      <c r="Q140" s="170">
        <v>3.4000000000000002E-2</v>
      </c>
      <c r="R140" s="170">
        <v>4.9000000000000002E-2</v>
      </c>
      <c r="S140" s="170">
        <v>0.129</v>
      </c>
      <c r="T140" s="170">
        <v>0.156</v>
      </c>
    </row>
    <row r="141" spans="1:20" x14ac:dyDescent="0.25">
      <c r="A141" s="91" t="s">
        <v>647</v>
      </c>
      <c r="B141" s="170">
        <v>0.5592151366503153</v>
      </c>
      <c r="C141" s="170">
        <v>0.34267694463910303</v>
      </c>
      <c r="D141" s="170">
        <v>3.2235459004905397E-2</v>
      </c>
      <c r="E141" s="170">
        <v>6.5872459705676248E-2</v>
      </c>
      <c r="F141" s="169">
        <v>1</v>
      </c>
      <c r="G141" s="173">
        <v>1427</v>
      </c>
      <c r="H141" s="170">
        <v>0.21696822259388779</v>
      </c>
      <c r="I141" s="91"/>
      <c r="J141" s="91"/>
      <c r="K141" s="91"/>
      <c r="L141" s="91"/>
      <c r="M141" s="170">
        <v>0.53300000000000003</v>
      </c>
      <c r="N141" s="170">
        <v>0.58499999999999996</v>
      </c>
      <c r="O141" s="170">
        <v>0.31900000000000001</v>
      </c>
      <c r="P141" s="170">
        <v>0.36799999999999999</v>
      </c>
      <c r="Q141" s="170">
        <v>2.4E-2</v>
      </c>
      <c r="R141" s="170">
        <v>4.2999999999999997E-2</v>
      </c>
      <c r="S141" s="170">
        <v>5.3999999999999999E-2</v>
      </c>
      <c r="T141" s="170">
        <v>0.08</v>
      </c>
    </row>
    <row r="142" spans="1:20" x14ac:dyDescent="0.25">
      <c r="A142" s="91" t="s">
        <v>648</v>
      </c>
      <c r="B142" s="170">
        <v>0.50793650793650791</v>
      </c>
      <c r="C142" s="170">
        <v>0.28042328042328041</v>
      </c>
      <c r="D142" s="170">
        <v>5.2910052910052907E-2</v>
      </c>
      <c r="E142" s="170">
        <v>0.15873015873015872</v>
      </c>
      <c r="F142" s="169">
        <v>1</v>
      </c>
      <c r="G142" s="173">
        <v>189</v>
      </c>
      <c r="H142" s="170">
        <v>0.18403115871470302</v>
      </c>
      <c r="I142" s="91"/>
      <c r="J142" s="91"/>
      <c r="K142" s="91"/>
      <c r="L142" s="91"/>
      <c r="M142" s="170">
        <v>0.437</v>
      </c>
      <c r="N142" s="170">
        <v>0.57799999999999996</v>
      </c>
      <c r="O142" s="170">
        <v>0.221</v>
      </c>
      <c r="P142" s="170">
        <v>0.34799999999999998</v>
      </c>
      <c r="Q142" s="170">
        <v>2.9000000000000001E-2</v>
      </c>
      <c r="R142" s="170">
        <v>9.5000000000000001E-2</v>
      </c>
      <c r="S142" s="170">
        <v>0.114</v>
      </c>
      <c r="T142" s="170">
        <v>0.218</v>
      </c>
    </row>
    <row r="143" spans="1:20" x14ac:dyDescent="0.25">
      <c r="A143" s="91" t="s">
        <v>649</v>
      </c>
      <c r="B143" s="170">
        <v>0.3843137254901961</v>
      </c>
      <c r="C143" s="170">
        <v>0.23529411764705882</v>
      </c>
      <c r="D143" s="170">
        <v>3.5294117647058823E-2</v>
      </c>
      <c r="E143" s="170">
        <v>0.34509803921568627</v>
      </c>
      <c r="F143" s="169">
        <v>1</v>
      </c>
      <c r="G143" s="173">
        <v>255</v>
      </c>
      <c r="H143" s="170">
        <v>0.17079705291359679</v>
      </c>
      <c r="I143" s="91"/>
      <c r="J143" s="91"/>
      <c r="K143" s="91"/>
      <c r="L143" s="91"/>
      <c r="M143" s="170">
        <v>0.32700000000000001</v>
      </c>
      <c r="N143" s="170">
        <v>0.44500000000000001</v>
      </c>
      <c r="O143" s="170">
        <v>0.187</v>
      </c>
      <c r="P143" s="170">
        <v>0.29099999999999998</v>
      </c>
      <c r="Q143" s="170">
        <v>1.9E-2</v>
      </c>
      <c r="R143" s="170">
        <v>6.6000000000000003E-2</v>
      </c>
      <c r="S143" s="170">
        <v>0.28899999999999998</v>
      </c>
      <c r="T143" s="170">
        <v>0.40500000000000003</v>
      </c>
    </row>
    <row r="144" spans="1:20" x14ac:dyDescent="0.25">
      <c r="A144" s="91" t="s">
        <v>650</v>
      </c>
      <c r="B144" s="170">
        <v>0.55026455026455023</v>
      </c>
      <c r="C144" s="170">
        <v>0.33333333333333331</v>
      </c>
      <c r="D144" s="170">
        <v>1.3227513227513227E-2</v>
      </c>
      <c r="E144" s="170">
        <v>0.10317460317460317</v>
      </c>
      <c r="F144" s="169">
        <v>1</v>
      </c>
      <c r="G144" s="173">
        <v>378</v>
      </c>
      <c r="H144" s="170">
        <v>0.32698961937716264</v>
      </c>
      <c r="I144" s="91"/>
      <c r="J144" s="91"/>
      <c r="K144" s="91"/>
      <c r="L144" s="91"/>
      <c r="M144" s="170">
        <v>0.5</v>
      </c>
      <c r="N144" s="170">
        <v>0.6</v>
      </c>
      <c r="O144" s="170">
        <v>0.28799999999999998</v>
      </c>
      <c r="P144" s="170">
        <v>0.38200000000000001</v>
      </c>
      <c r="Q144" s="170">
        <v>6.0000000000000001E-3</v>
      </c>
      <c r="R144" s="170">
        <v>3.1E-2</v>
      </c>
      <c r="S144" s="170">
        <v>7.5999999999999998E-2</v>
      </c>
      <c r="T144" s="170">
        <v>0.13800000000000001</v>
      </c>
    </row>
    <row r="145" spans="1:20" x14ac:dyDescent="0.25">
      <c r="A145" s="91" t="s">
        <v>651</v>
      </c>
      <c r="B145" s="170">
        <v>0.52407221664994985</v>
      </c>
      <c r="C145" s="170">
        <v>0.31494483450351052</v>
      </c>
      <c r="D145" s="170">
        <v>3.7612838515546643E-2</v>
      </c>
      <c r="E145" s="170">
        <v>0.12337011033099297</v>
      </c>
      <c r="F145" s="169">
        <v>1</v>
      </c>
      <c r="G145" s="173">
        <v>1994</v>
      </c>
      <c r="H145" s="170">
        <v>0.32380643065930498</v>
      </c>
      <c r="I145" s="91"/>
      <c r="J145" s="91"/>
      <c r="K145" s="91"/>
      <c r="L145" s="91"/>
      <c r="M145" s="170">
        <v>0.502</v>
      </c>
      <c r="N145" s="170">
        <v>0.54600000000000004</v>
      </c>
      <c r="O145" s="170">
        <v>0.29499999999999998</v>
      </c>
      <c r="P145" s="170">
        <v>0.33600000000000002</v>
      </c>
      <c r="Q145" s="170">
        <v>0.03</v>
      </c>
      <c r="R145" s="170">
        <v>4.7E-2</v>
      </c>
      <c r="S145" s="170">
        <v>0.11</v>
      </c>
      <c r="T145" s="170">
        <v>0.13900000000000001</v>
      </c>
    </row>
    <row r="146" spans="1:20" x14ac:dyDescent="0.25">
      <c r="A146" s="91" t="s">
        <v>652</v>
      </c>
      <c r="B146" s="170">
        <v>0.4994394618834081</v>
      </c>
      <c r="C146" s="170">
        <v>0.35594170403587444</v>
      </c>
      <c r="D146" s="170">
        <v>3.4192825112107625E-2</v>
      </c>
      <c r="E146" s="170">
        <v>0.11042600896860987</v>
      </c>
      <c r="F146" s="169">
        <v>1</v>
      </c>
      <c r="G146" s="173">
        <v>1784</v>
      </c>
      <c r="H146" s="170">
        <v>0.30114787305874408</v>
      </c>
      <c r="I146" s="91"/>
      <c r="J146" s="91"/>
      <c r="K146" s="91"/>
      <c r="L146" s="91"/>
      <c r="M146" s="170">
        <v>0.47599999999999998</v>
      </c>
      <c r="N146" s="170">
        <v>0.52300000000000002</v>
      </c>
      <c r="O146" s="170">
        <v>0.33400000000000002</v>
      </c>
      <c r="P146" s="170">
        <v>0.378</v>
      </c>
      <c r="Q146" s="170">
        <v>2.7E-2</v>
      </c>
      <c r="R146" s="170">
        <v>4.3999999999999997E-2</v>
      </c>
      <c r="S146" s="170">
        <v>9.7000000000000003E-2</v>
      </c>
      <c r="T146" s="170">
        <v>0.126</v>
      </c>
    </row>
    <row r="147" spans="1:20" x14ac:dyDescent="0.25">
      <c r="A147" s="91" t="s">
        <v>653</v>
      </c>
      <c r="B147" s="170">
        <v>0.50910194174757284</v>
      </c>
      <c r="C147" s="170">
        <v>0.37682038834951459</v>
      </c>
      <c r="D147" s="170">
        <v>4.1868932038834954E-2</v>
      </c>
      <c r="E147" s="170">
        <v>7.2208737864077666E-2</v>
      </c>
      <c r="F147" s="169">
        <v>1</v>
      </c>
      <c r="G147" s="173">
        <v>3296</v>
      </c>
      <c r="H147" s="170">
        <v>0.49474632242569799</v>
      </c>
      <c r="I147" s="91"/>
      <c r="J147" s="91"/>
      <c r="K147" s="91"/>
      <c r="L147" s="91"/>
      <c r="M147" s="170">
        <v>0.49199999999999999</v>
      </c>
      <c r="N147" s="170">
        <v>0.52600000000000002</v>
      </c>
      <c r="O147" s="170">
        <v>0.36</v>
      </c>
      <c r="P147" s="170">
        <v>0.39300000000000002</v>
      </c>
      <c r="Q147" s="170">
        <v>3.5999999999999997E-2</v>
      </c>
      <c r="R147" s="170">
        <v>4.9000000000000002E-2</v>
      </c>
      <c r="S147" s="170">
        <v>6.4000000000000001E-2</v>
      </c>
      <c r="T147" s="170">
        <v>8.2000000000000003E-2</v>
      </c>
    </row>
    <row r="148" spans="1:20" x14ac:dyDescent="0.25">
      <c r="A148" s="91" t="s">
        <v>654</v>
      </c>
      <c r="B148" s="170">
        <v>0.574757281553398</v>
      </c>
      <c r="C148" s="170">
        <v>0.26893203883495148</v>
      </c>
      <c r="D148" s="170">
        <v>2.6537216828478965E-2</v>
      </c>
      <c r="E148" s="170">
        <v>0.12977346278317153</v>
      </c>
      <c r="F148" s="169">
        <v>1</v>
      </c>
      <c r="G148" s="173">
        <v>3090</v>
      </c>
      <c r="H148" s="170">
        <v>9.6487119437939112E-2</v>
      </c>
      <c r="I148" s="91"/>
      <c r="J148" s="91"/>
      <c r="K148" s="91"/>
      <c r="L148" s="91"/>
      <c r="M148" s="170">
        <v>0.55700000000000005</v>
      </c>
      <c r="N148" s="170">
        <v>0.59199999999999997</v>
      </c>
      <c r="O148" s="170">
        <v>0.254</v>
      </c>
      <c r="P148" s="170">
        <v>0.28499999999999998</v>
      </c>
      <c r="Q148" s="170">
        <v>2.1000000000000001E-2</v>
      </c>
      <c r="R148" s="170">
        <v>3.3000000000000002E-2</v>
      </c>
      <c r="S148" s="170">
        <v>0.11799999999999999</v>
      </c>
      <c r="T148" s="170">
        <v>0.14199999999999999</v>
      </c>
    </row>
    <row r="149" spans="1:20" x14ac:dyDescent="0.25">
      <c r="A149" s="91" t="s">
        <v>655</v>
      </c>
      <c r="B149" s="170">
        <v>0.49074074074074076</v>
      </c>
      <c r="C149" s="170">
        <v>0.12962962962962962</v>
      </c>
      <c r="D149" s="170">
        <v>5.5555555555555552E-2</v>
      </c>
      <c r="E149" s="170">
        <v>0.32407407407407407</v>
      </c>
      <c r="F149" s="169">
        <v>1</v>
      </c>
      <c r="G149" s="173">
        <v>108</v>
      </c>
      <c r="H149" s="170">
        <v>0.21686746987951808</v>
      </c>
      <c r="I149" s="91"/>
      <c r="J149" s="91"/>
      <c r="K149" s="91"/>
      <c r="L149" s="91"/>
      <c r="M149" s="170">
        <v>0.39800000000000002</v>
      </c>
      <c r="N149" s="170">
        <v>0.58399999999999996</v>
      </c>
      <c r="O149" s="170">
        <v>7.9000000000000001E-2</v>
      </c>
      <c r="P149" s="170">
        <v>0.20599999999999999</v>
      </c>
      <c r="Q149" s="170">
        <v>2.5999999999999999E-2</v>
      </c>
      <c r="R149" s="170">
        <v>0.11600000000000001</v>
      </c>
      <c r="S149" s="170">
        <v>0.24299999999999999</v>
      </c>
      <c r="T149" s="170">
        <v>0.41699999999999998</v>
      </c>
    </row>
    <row r="150" spans="1:20" x14ac:dyDescent="0.25">
      <c r="A150" s="91" t="s">
        <v>656</v>
      </c>
      <c r="B150" s="170">
        <v>0.47592067988668557</v>
      </c>
      <c r="C150" s="170">
        <v>0.32294617563739375</v>
      </c>
      <c r="D150" s="170">
        <v>4.5325779036827198E-2</v>
      </c>
      <c r="E150" s="170">
        <v>0.15580736543909349</v>
      </c>
      <c r="F150" s="169">
        <v>1</v>
      </c>
      <c r="G150" s="173">
        <v>353</v>
      </c>
      <c r="H150" s="170">
        <v>0.21723076923076923</v>
      </c>
      <c r="I150" s="91"/>
      <c r="J150" s="91"/>
      <c r="K150" s="91"/>
      <c r="L150" s="91"/>
      <c r="M150" s="170">
        <v>0.42399999999999999</v>
      </c>
      <c r="N150" s="170">
        <v>0.52800000000000002</v>
      </c>
      <c r="O150" s="170">
        <v>0.27600000000000002</v>
      </c>
      <c r="P150" s="170">
        <v>0.373</v>
      </c>
      <c r="Q150" s="170">
        <v>2.8000000000000001E-2</v>
      </c>
      <c r="R150" s="170">
        <v>7.1999999999999995E-2</v>
      </c>
      <c r="S150" s="170">
        <v>0.122</v>
      </c>
      <c r="T150" s="170">
        <v>0.19700000000000001</v>
      </c>
    </row>
    <row r="151" spans="1:20" x14ac:dyDescent="0.25">
      <c r="A151" s="91" t="s">
        <v>657</v>
      </c>
      <c r="B151" s="170">
        <v>0.56758034026465032</v>
      </c>
      <c r="C151" s="170">
        <v>0.32986767485822305</v>
      </c>
      <c r="D151" s="170">
        <v>3.544423440453686E-2</v>
      </c>
      <c r="E151" s="170">
        <v>6.7107750472589794E-2</v>
      </c>
      <c r="F151" s="169">
        <v>1</v>
      </c>
      <c r="G151" s="173">
        <v>2116</v>
      </c>
      <c r="H151" s="170">
        <v>0.32629144178874325</v>
      </c>
      <c r="I151" s="91"/>
      <c r="J151" s="91"/>
      <c r="K151" s="91"/>
      <c r="L151" s="91"/>
      <c r="M151" s="170">
        <v>0.54600000000000004</v>
      </c>
      <c r="N151" s="170">
        <v>0.58899999999999997</v>
      </c>
      <c r="O151" s="170">
        <v>0.31</v>
      </c>
      <c r="P151" s="170">
        <v>0.35</v>
      </c>
      <c r="Q151" s="170">
        <v>2.8000000000000001E-2</v>
      </c>
      <c r="R151" s="170">
        <v>4.3999999999999997E-2</v>
      </c>
      <c r="S151" s="170">
        <v>5.7000000000000002E-2</v>
      </c>
      <c r="T151" s="170">
        <v>7.9000000000000001E-2</v>
      </c>
    </row>
    <row r="152" spans="1:20" x14ac:dyDescent="0.25">
      <c r="A152" s="91" t="s">
        <v>658</v>
      </c>
      <c r="B152" s="170">
        <v>0.51704545454545459</v>
      </c>
      <c r="C152" s="170">
        <v>0.21022727272727273</v>
      </c>
      <c r="D152" s="170">
        <v>7.3863636363636367E-2</v>
      </c>
      <c r="E152" s="170">
        <v>0.19886363636363635</v>
      </c>
      <c r="F152" s="169">
        <v>1</v>
      </c>
      <c r="G152" s="173">
        <v>176</v>
      </c>
      <c r="H152" s="170">
        <v>0.1043272080616479</v>
      </c>
      <c r="I152" s="91"/>
      <c r="J152" s="91"/>
      <c r="K152" s="91"/>
      <c r="L152" s="91"/>
      <c r="M152" s="170">
        <v>0.44400000000000001</v>
      </c>
      <c r="N152" s="170">
        <v>0.59</v>
      </c>
      <c r="O152" s="170">
        <v>0.157</v>
      </c>
      <c r="P152" s="170">
        <v>0.27600000000000002</v>
      </c>
      <c r="Q152" s="170">
        <v>4.3999999999999997E-2</v>
      </c>
      <c r="R152" s="170">
        <v>0.122</v>
      </c>
      <c r="S152" s="170">
        <v>0.14699999999999999</v>
      </c>
      <c r="T152" s="170">
        <v>0.26400000000000001</v>
      </c>
    </row>
    <row r="153" spans="1:20" x14ac:dyDescent="0.25">
      <c r="A153" s="91" t="s">
        <v>659</v>
      </c>
      <c r="B153" s="170">
        <v>0.58855098389982108</v>
      </c>
      <c r="C153" s="170">
        <v>0.19856887298747763</v>
      </c>
      <c r="D153" s="170">
        <v>3.3989266547406083E-2</v>
      </c>
      <c r="E153" s="170">
        <v>0.17889087656529518</v>
      </c>
      <c r="F153" s="169">
        <v>1</v>
      </c>
      <c r="G153" s="173">
        <v>559</v>
      </c>
      <c r="H153" s="170">
        <v>8.8407401549897194E-2</v>
      </c>
      <c r="I153" s="91"/>
      <c r="J153" s="91"/>
      <c r="K153" s="91"/>
      <c r="L153" s="91"/>
      <c r="M153" s="170">
        <v>0.54700000000000004</v>
      </c>
      <c r="N153" s="170">
        <v>0.629</v>
      </c>
      <c r="O153" s="170">
        <v>0.16800000000000001</v>
      </c>
      <c r="P153" s="170">
        <v>0.23400000000000001</v>
      </c>
      <c r="Q153" s="170">
        <v>2.1999999999999999E-2</v>
      </c>
      <c r="R153" s="170">
        <v>5.1999999999999998E-2</v>
      </c>
      <c r="S153" s="170">
        <v>0.14899999999999999</v>
      </c>
      <c r="T153" s="170">
        <v>0.21299999999999999</v>
      </c>
    </row>
    <row r="154" spans="1:20" x14ac:dyDescent="0.25">
      <c r="A154" s="91" t="s">
        <v>660</v>
      </c>
      <c r="B154" s="170">
        <v>0.5757575757575758</v>
      </c>
      <c r="C154" s="170">
        <v>0.22727272727272727</v>
      </c>
      <c r="D154" s="170">
        <v>0.10606060606060606</v>
      </c>
      <c r="E154" s="170">
        <v>9.0909090909090912E-2</v>
      </c>
      <c r="F154" s="169">
        <v>1</v>
      </c>
      <c r="G154" s="173">
        <v>66</v>
      </c>
      <c r="H154" s="170">
        <v>6.9767441860465115E-2</v>
      </c>
      <c r="I154" s="91"/>
      <c r="J154" s="91"/>
      <c r="K154" s="91"/>
      <c r="L154" s="91"/>
      <c r="M154" s="170">
        <v>0.45600000000000002</v>
      </c>
      <c r="N154" s="170">
        <v>0.68799999999999994</v>
      </c>
      <c r="O154" s="170">
        <v>0.14299999999999999</v>
      </c>
      <c r="P154" s="170">
        <v>0.34200000000000003</v>
      </c>
      <c r="Q154" s="170">
        <v>5.1999999999999998E-2</v>
      </c>
      <c r="R154" s="170">
        <v>0.20300000000000001</v>
      </c>
      <c r="S154" s="170">
        <v>4.2000000000000003E-2</v>
      </c>
      <c r="T154" s="170">
        <v>0.184</v>
      </c>
    </row>
    <row r="155" spans="1:20" x14ac:dyDescent="0.25">
      <c r="A155" s="91" t="s">
        <v>661</v>
      </c>
      <c r="B155" s="170">
        <v>0.58516593362654934</v>
      </c>
      <c r="C155" s="170">
        <v>0.27910502465680392</v>
      </c>
      <c r="D155" s="170">
        <v>3.7168465946954554E-2</v>
      </c>
      <c r="E155" s="170">
        <v>9.8560575769692127E-2</v>
      </c>
      <c r="F155" s="169">
        <v>1</v>
      </c>
      <c r="G155" s="173">
        <v>60024</v>
      </c>
      <c r="H155" s="170">
        <v>0.22608505685648964</v>
      </c>
      <c r="I155" s="91"/>
      <c r="J155" s="91"/>
      <c r="K155" s="91"/>
      <c r="L155" s="91"/>
      <c r="M155" s="170">
        <v>0.58099999999999996</v>
      </c>
      <c r="N155" s="170">
        <v>0.58899999999999997</v>
      </c>
      <c r="O155" s="170">
        <v>0.27600000000000002</v>
      </c>
      <c r="P155" s="170">
        <v>0.28299999999999997</v>
      </c>
      <c r="Q155" s="170">
        <v>3.5999999999999997E-2</v>
      </c>
      <c r="R155" s="170">
        <v>3.9E-2</v>
      </c>
      <c r="S155" s="170">
        <v>9.6000000000000002E-2</v>
      </c>
      <c r="T155" s="170">
        <v>0.10100000000000001</v>
      </c>
    </row>
    <row r="156" spans="1:20" x14ac:dyDescent="0.25">
      <c r="A156" s="91" t="s">
        <v>662</v>
      </c>
      <c r="B156" s="170">
        <v>0.63125763125763124</v>
      </c>
      <c r="C156" s="170">
        <v>0.22283272283272285</v>
      </c>
      <c r="D156" s="170">
        <v>3.5409035409035408E-2</v>
      </c>
      <c r="E156" s="170">
        <v>0.1105006105006105</v>
      </c>
      <c r="F156" s="169">
        <v>1</v>
      </c>
      <c r="G156" s="173">
        <v>1638</v>
      </c>
      <c r="H156" s="170">
        <v>0.18264942016057092</v>
      </c>
      <c r="I156" s="91"/>
      <c r="J156" s="91"/>
      <c r="K156" s="91"/>
      <c r="L156" s="91"/>
      <c r="M156" s="170">
        <v>0.60799999999999998</v>
      </c>
      <c r="N156" s="170">
        <v>0.65400000000000003</v>
      </c>
      <c r="O156" s="170">
        <v>0.20300000000000001</v>
      </c>
      <c r="P156" s="170">
        <v>0.24399999999999999</v>
      </c>
      <c r="Q156" s="170">
        <v>2.7E-2</v>
      </c>
      <c r="R156" s="170">
        <v>4.5999999999999999E-2</v>
      </c>
      <c r="S156" s="170">
        <v>9.6000000000000002E-2</v>
      </c>
      <c r="T156" s="170">
        <v>0.127</v>
      </c>
    </row>
    <row r="157" spans="1:20" x14ac:dyDescent="0.25">
      <c r="A157" s="91" t="s">
        <v>663</v>
      </c>
      <c r="B157" s="170">
        <v>0.6542553191489362</v>
      </c>
      <c r="C157" s="170">
        <v>9.5744680851063829E-2</v>
      </c>
      <c r="D157" s="170">
        <v>3.1914893617021274E-2</v>
      </c>
      <c r="E157" s="170">
        <v>0.21808510638297873</v>
      </c>
      <c r="F157" s="169">
        <v>1</v>
      </c>
      <c r="G157" s="173">
        <v>188</v>
      </c>
      <c r="H157" s="170">
        <v>6.9578090303478904E-2</v>
      </c>
      <c r="I157" s="91"/>
      <c r="J157" s="91"/>
      <c r="K157" s="91"/>
      <c r="L157" s="91"/>
      <c r="M157" s="170">
        <v>0.58399999999999996</v>
      </c>
      <c r="N157" s="170">
        <v>0.71899999999999997</v>
      </c>
      <c r="O157" s="170">
        <v>6.0999999999999999E-2</v>
      </c>
      <c r="P157" s="170">
        <v>0.14599999999999999</v>
      </c>
      <c r="Q157" s="170">
        <v>1.4999999999999999E-2</v>
      </c>
      <c r="R157" s="170">
        <v>6.8000000000000005E-2</v>
      </c>
      <c r="S157" s="170">
        <v>0.16500000000000001</v>
      </c>
      <c r="T157" s="170">
        <v>0.28199999999999997</v>
      </c>
    </row>
    <row r="158" spans="1:20" x14ac:dyDescent="0.25">
      <c r="A158" s="91" t="s">
        <v>664</v>
      </c>
      <c r="B158" s="170">
        <v>0.52328005559416257</v>
      </c>
      <c r="C158" s="170">
        <v>0.21751216122307157</v>
      </c>
      <c r="D158" s="170">
        <v>3.3703961084086173E-2</v>
      </c>
      <c r="E158" s="170">
        <v>0.22550382209867964</v>
      </c>
      <c r="F158" s="169">
        <v>1</v>
      </c>
      <c r="G158" s="173">
        <v>2878</v>
      </c>
      <c r="H158" s="170">
        <v>0.61653813196229645</v>
      </c>
      <c r="I158" s="91"/>
      <c r="J158" s="91"/>
      <c r="K158" s="91"/>
      <c r="L158" s="91"/>
      <c r="M158" s="170">
        <v>0.505</v>
      </c>
      <c r="N158" s="170">
        <v>0.54100000000000004</v>
      </c>
      <c r="O158" s="170">
        <v>0.20300000000000001</v>
      </c>
      <c r="P158" s="170">
        <v>0.23300000000000001</v>
      </c>
      <c r="Q158" s="170">
        <v>2.8000000000000001E-2</v>
      </c>
      <c r="R158" s="170">
        <v>4.1000000000000002E-2</v>
      </c>
      <c r="S158" s="170">
        <v>0.21099999999999999</v>
      </c>
      <c r="T158" s="170">
        <v>0.24099999999999999</v>
      </c>
    </row>
    <row r="159" spans="1:20" x14ac:dyDescent="0.25">
      <c r="A159" s="91" t="s">
        <v>665</v>
      </c>
      <c r="B159" s="170">
        <v>0.58899999999999997</v>
      </c>
      <c r="C159" s="170">
        <v>0.31819999999999998</v>
      </c>
      <c r="D159" s="170">
        <v>3.1800000000000002E-2</v>
      </c>
      <c r="E159" s="170">
        <v>6.0999999999999999E-2</v>
      </c>
      <c r="F159" s="169">
        <v>1</v>
      </c>
      <c r="G159" s="173">
        <v>5000</v>
      </c>
      <c r="H159" s="170">
        <v>0.57776750635544261</v>
      </c>
      <c r="I159" s="91"/>
      <c r="J159" s="91"/>
      <c r="K159" s="91"/>
      <c r="L159" s="91"/>
      <c r="M159" s="170">
        <v>0.57499999999999996</v>
      </c>
      <c r="N159" s="170">
        <v>0.60299999999999998</v>
      </c>
      <c r="O159" s="170">
        <v>0.30499999999999999</v>
      </c>
      <c r="P159" s="170">
        <v>0.33100000000000002</v>
      </c>
      <c r="Q159" s="170">
        <v>2.7E-2</v>
      </c>
      <c r="R159" s="170">
        <v>3.6999999999999998E-2</v>
      </c>
      <c r="S159" s="170">
        <v>5.5E-2</v>
      </c>
      <c r="T159" s="170">
        <v>6.8000000000000005E-2</v>
      </c>
    </row>
    <row r="160" spans="1:20" x14ac:dyDescent="0.25">
      <c r="A160" s="91" t="s">
        <v>666</v>
      </c>
      <c r="B160" s="170">
        <v>0.62456140350877198</v>
      </c>
      <c r="C160" s="170">
        <v>0.20350877192982456</v>
      </c>
      <c r="D160" s="170">
        <v>4.5614035087719301E-2</v>
      </c>
      <c r="E160" s="170">
        <v>0.12631578947368421</v>
      </c>
      <c r="F160" s="169">
        <v>1</v>
      </c>
      <c r="G160" s="173">
        <v>285</v>
      </c>
      <c r="H160" s="170">
        <v>0.11742892459826947</v>
      </c>
      <c r="I160" s="91"/>
      <c r="J160" s="91"/>
      <c r="K160" s="91"/>
      <c r="L160" s="91"/>
      <c r="M160" s="170">
        <v>0.56699999999999995</v>
      </c>
      <c r="N160" s="170">
        <v>0.67900000000000005</v>
      </c>
      <c r="O160" s="170">
        <v>0.161</v>
      </c>
      <c r="P160" s="170">
        <v>0.254</v>
      </c>
      <c r="Q160" s="170">
        <v>2.7E-2</v>
      </c>
      <c r="R160" s="170">
        <v>7.5999999999999998E-2</v>
      </c>
      <c r="S160" s="170">
        <v>9.2999999999999999E-2</v>
      </c>
      <c r="T160" s="170">
        <v>0.17</v>
      </c>
    </row>
    <row r="161" spans="1:20" x14ac:dyDescent="0.25">
      <c r="A161" s="91" t="s">
        <v>667</v>
      </c>
      <c r="B161" s="170">
        <v>0.48167539267015708</v>
      </c>
      <c r="C161" s="170">
        <v>0.12041884816753927</v>
      </c>
      <c r="D161" s="170">
        <v>8.9005235602094238E-2</v>
      </c>
      <c r="E161" s="170">
        <v>0.30890052356020942</v>
      </c>
      <c r="F161" s="169">
        <v>1</v>
      </c>
      <c r="G161" s="173">
        <v>191</v>
      </c>
      <c r="H161" s="170">
        <v>8.0665596756482813E-3</v>
      </c>
      <c r="I161" s="91"/>
      <c r="J161" s="91"/>
      <c r="K161" s="91"/>
      <c r="L161" s="91"/>
      <c r="M161" s="170">
        <v>0.41199999999999998</v>
      </c>
      <c r="N161" s="170">
        <v>0.55200000000000005</v>
      </c>
      <c r="O161" s="170">
        <v>8.2000000000000003E-2</v>
      </c>
      <c r="P161" s="170">
        <v>0.17399999999999999</v>
      </c>
      <c r="Q161" s="170">
        <v>5.6000000000000001E-2</v>
      </c>
      <c r="R161" s="170">
        <v>0.13800000000000001</v>
      </c>
      <c r="S161" s="170">
        <v>0.248</v>
      </c>
      <c r="T161" s="170">
        <v>0.378</v>
      </c>
    </row>
    <row r="162" spans="1:20" x14ac:dyDescent="0.25">
      <c r="A162" s="91" t="s">
        <v>668</v>
      </c>
      <c r="B162" s="170">
        <v>0.60592283116244783</v>
      </c>
      <c r="C162" s="170">
        <v>0.30769230769230771</v>
      </c>
      <c r="D162" s="170">
        <v>3.1703121159990168E-2</v>
      </c>
      <c r="E162" s="170">
        <v>5.4681739985254364E-2</v>
      </c>
      <c r="F162" s="169">
        <v>1</v>
      </c>
      <c r="G162" s="173">
        <v>8138</v>
      </c>
      <c r="H162" s="170">
        <v>0.24788303381053914</v>
      </c>
      <c r="I162" s="91"/>
      <c r="J162" s="91"/>
      <c r="K162" s="91"/>
      <c r="L162" s="91"/>
      <c r="M162" s="170">
        <v>0.59499999999999997</v>
      </c>
      <c r="N162" s="170">
        <v>0.61599999999999999</v>
      </c>
      <c r="O162" s="170">
        <v>0.29799999999999999</v>
      </c>
      <c r="P162" s="170">
        <v>0.318</v>
      </c>
      <c r="Q162" s="170">
        <v>2.8000000000000001E-2</v>
      </c>
      <c r="R162" s="170">
        <v>3.5999999999999997E-2</v>
      </c>
      <c r="S162" s="170">
        <v>0.05</v>
      </c>
      <c r="T162" s="170">
        <v>0.06</v>
      </c>
    </row>
    <row r="163" spans="1:20" x14ac:dyDescent="0.25">
      <c r="A163" s="91" t="s">
        <v>669</v>
      </c>
      <c r="B163" s="170">
        <v>0.64</v>
      </c>
      <c r="C163" s="170">
        <v>0.08</v>
      </c>
      <c r="D163" s="170">
        <v>0.1</v>
      </c>
      <c r="E163" s="170">
        <v>0.18</v>
      </c>
      <c r="F163" s="169">
        <v>1</v>
      </c>
      <c r="G163" s="173">
        <v>50</v>
      </c>
      <c r="H163" s="170">
        <v>1.0279605263157895E-2</v>
      </c>
      <c r="I163" s="91"/>
      <c r="J163" s="91"/>
      <c r="K163" s="91"/>
      <c r="L163" s="91"/>
      <c r="M163" s="170">
        <v>0.501</v>
      </c>
      <c r="N163" s="170">
        <v>0.75900000000000001</v>
      </c>
      <c r="O163" s="170">
        <v>3.2000000000000001E-2</v>
      </c>
      <c r="P163" s="170">
        <v>0.188</v>
      </c>
      <c r="Q163" s="170">
        <v>4.2999999999999997E-2</v>
      </c>
      <c r="R163" s="170">
        <v>0.214</v>
      </c>
      <c r="S163" s="170">
        <v>9.8000000000000004E-2</v>
      </c>
      <c r="T163" s="170">
        <v>0.308</v>
      </c>
    </row>
    <row r="164" spans="1:20" x14ac:dyDescent="0.25">
      <c r="A164" s="91" t="s">
        <v>670</v>
      </c>
      <c r="B164" s="170">
        <v>0.62970822281167105</v>
      </c>
      <c r="C164" s="170">
        <v>0.23607427055702918</v>
      </c>
      <c r="D164" s="170">
        <v>3.3421750663129975E-2</v>
      </c>
      <c r="E164" s="170">
        <v>0.10079575596816977</v>
      </c>
      <c r="F164" s="169">
        <v>1</v>
      </c>
      <c r="G164" s="173">
        <v>1885</v>
      </c>
      <c r="H164" s="170">
        <v>4.6304257043896929E-2</v>
      </c>
      <c r="I164" s="91"/>
      <c r="J164" s="91"/>
      <c r="K164" s="91"/>
      <c r="L164" s="91"/>
      <c r="M164" s="170">
        <v>0.60799999999999998</v>
      </c>
      <c r="N164" s="170">
        <v>0.65100000000000002</v>
      </c>
      <c r="O164" s="170">
        <v>0.217</v>
      </c>
      <c r="P164" s="170">
        <v>0.25600000000000001</v>
      </c>
      <c r="Q164" s="170">
        <v>2.5999999999999999E-2</v>
      </c>
      <c r="R164" s="170">
        <v>4.2999999999999997E-2</v>
      </c>
      <c r="S164" s="170">
        <v>8.7999999999999995E-2</v>
      </c>
      <c r="T164" s="170">
        <v>0.115</v>
      </c>
    </row>
    <row r="165" spans="1:20" x14ac:dyDescent="0.25">
      <c r="A165" s="91" t="s">
        <v>671</v>
      </c>
      <c r="B165" s="170">
        <v>0.68062827225130895</v>
      </c>
      <c r="C165" s="170">
        <v>0.14659685863874344</v>
      </c>
      <c r="D165" s="170">
        <v>3.1413612565445025E-2</v>
      </c>
      <c r="E165" s="170">
        <v>0.14136125654450263</v>
      </c>
      <c r="F165" s="169">
        <v>1</v>
      </c>
      <c r="G165" s="173">
        <v>191</v>
      </c>
      <c r="H165" s="170">
        <v>0.10374796306355241</v>
      </c>
      <c r="I165" s="91"/>
      <c r="J165" s="91"/>
      <c r="K165" s="91"/>
      <c r="L165" s="91"/>
      <c r="M165" s="170">
        <v>0.61199999999999999</v>
      </c>
      <c r="N165" s="170">
        <v>0.74299999999999999</v>
      </c>
      <c r="O165" s="170">
        <v>0.10299999999999999</v>
      </c>
      <c r="P165" s="170">
        <v>0.20399999999999999</v>
      </c>
      <c r="Q165" s="170">
        <v>1.4E-2</v>
      </c>
      <c r="R165" s="170">
        <v>6.7000000000000004E-2</v>
      </c>
      <c r="S165" s="170">
        <v>9.9000000000000005E-2</v>
      </c>
      <c r="T165" s="170">
        <v>0.19800000000000001</v>
      </c>
    </row>
    <row r="166" spans="1:20" x14ac:dyDescent="0.25">
      <c r="A166" s="91" t="s">
        <v>672</v>
      </c>
      <c r="B166" s="170">
        <v>0.56097560975609762</v>
      </c>
      <c r="C166" s="170">
        <v>0.13414634146341464</v>
      </c>
      <c r="D166" s="170">
        <v>3.6585365853658534E-2</v>
      </c>
      <c r="E166" s="170">
        <v>0.26829268292682928</v>
      </c>
      <c r="F166" s="169">
        <v>1</v>
      </c>
      <c r="G166" s="173">
        <v>82</v>
      </c>
      <c r="H166" s="170">
        <v>0.12913385826771653</v>
      </c>
      <c r="I166" s="91"/>
      <c r="J166" s="91"/>
      <c r="K166" s="91"/>
      <c r="L166" s="91"/>
      <c r="M166" s="170">
        <v>0.45300000000000001</v>
      </c>
      <c r="N166" s="170">
        <v>0.66300000000000003</v>
      </c>
      <c r="O166" s="170">
        <v>7.6999999999999999E-2</v>
      </c>
      <c r="P166" s="170">
        <v>0.224</v>
      </c>
      <c r="Q166" s="170">
        <v>1.2999999999999999E-2</v>
      </c>
      <c r="R166" s="170">
        <v>0.10199999999999999</v>
      </c>
      <c r="S166" s="170">
        <v>0.184</v>
      </c>
      <c r="T166" s="170">
        <v>0.373</v>
      </c>
    </row>
    <row r="167" spans="1:20" x14ac:dyDescent="0.25">
      <c r="A167" s="91" t="s">
        <v>673</v>
      </c>
      <c r="B167" s="170">
        <v>0.53846153846153844</v>
      </c>
      <c r="C167" s="170">
        <v>9.2307692307692313E-2</v>
      </c>
      <c r="D167" s="170">
        <v>5.3846153846153849E-2</v>
      </c>
      <c r="E167" s="170">
        <v>0.31538461538461537</v>
      </c>
      <c r="F167" s="169">
        <v>1</v>
      </c>
      <c r="G167" s="173">
        <v>130</v>
      </c>
      <c r="H167" s="170">
        <v>5.8664259927797835E-2</v>
      </c>
      <c r="I167" s="91"/>
      <c r="J167" s="91"/>
      <c r="K167" s="91"/>
      <c r="L167" s="91"/>
      <c r="M167" s="170">
        <v>0.45300000000000001</v>
      </c>
      <c r="N167" s="170">
        <v>0.622</v>
      </c>
      <c r="O167" s="170">
        <v>5.3999999999999999E-2</v>
      </c>
      <c r="P167" s="170">
        <v>0.154</v>
      </c>
      <c r="Q167" s="170">
        <v>2.5999999999999999E-2</v>
      </c>
      <c r="R167" s="170">
        <v>0.107</v>
      </c>
      <c r="S167" s="170">
        <v>0.24199999999999999</v>
      </c>
      <c r="T167" s="170">
        <v>0.4</v>
      </c>
    </row>
    <row r="168" spans="1:20" x14ac:dyDescent="0.25">
      <c r="A168" s="91" t="s">
        <v>674</v>
      </c>
      <c r="B168" s="170">
        <v>0.5</v>
      </c>
      <c r="C168" s="170">
        <v>0.12037037037037036</v>
      </c>
      <c r="D168" s="170">
        <v>5.5555555555555552E-2</v>
      </c>
      <c r="E168" s="170">
        <v>0.32407407407407407</v>
      </c>
      <c r="F168" s="169">
        <v>1</v>
      </c>
      <c r="G168" s="173">
        <v>108</v>
      </c>
      <c r="H168" s="170">
        <v>7.5895994378074497E-2</v>
      </c>
      <c r="I168" s="91"/>
      <c r="J168" s="91"/>
      <c r="K168" s="91"/>
      <c r="L168" s="91"/>
      <c r="M168" s="170">
        <v>0.40699999999999997</v>
      </c>
      <c r="N168" s="170">
        <v>0.59299999999999997</v>
      </c>
      <c r="O168" s="170">
        <v>7.1999999999999995E-2</v>
      </c>
      <c r="P168" s="170">
        <v>0.19500000000000001</v>
      </c>
      <c r="Q168" s="170">
        <v>2.5999999999999999E-2</v>
      </c>
      <c r="R168" s="170">
        <v>0.11600000000000001</v>
      </c>
      <c r="S168" s="170">
        <v>0.24299999999999999</v>
      </c>
      <c r="T168" s="170">
        <v>0.41699999999999998</v>
      </c>
    </row>
    <row r="169" spans="1:20" x14ac:dyDescent="0.25">
      <c r="A169" s="91" t="s">
        <v>675</v>
      </c>
      <c r="B169" s="170">
        <v>0.48275862068965519</v>
      </c>
      <c r="C169" s="170">
        <v>0.1793103448275862</v>
      </c>
      <c r="D169" s="170">
        <v>4.1379310344827586E-2</v>
      </c>
      <c r="E169" s="170">
        <v>0.29655172413793102</v>
      </c>
      <c r="F169" s="169">
        <v>1</v>
      </c>
      <c r="G169" s="173">
        <v>145</v>
      </c>
      <c r="H169" s="170">
        <v>9.6666666666666665E-2</v>
      </c>
      <c r="I169" s="91"/>
      <c r="J169" s="91"/>
      <c r="K169" s="91"/>
      <c r="L169" s="91"/>
      <c r="M169" s="170">
        <v>0.40300000000000002</v>
      </c>
      <c r="N169" s="170">
        <v>0.56299999999999994</v>
      </c>
      <c r="O169" s="170">
        <v>0.125</v>
      </c>
      <c r="P169" s="170">
        <v>0.25</v>
      </c>
      <c r="Q169" s="170">
        <v>1.9E-2</v>
      </c>
      <c r="R169" s="170">
        <v>8.6999999999999994E-2</v>
      </c>
      <c r="S169" s="170">
        <v>0.22800000000000001</v>
      </c>
      <c r="T169" s="170">
        <v>0.375</v>
      </c>
    </row>
    <row r="170" spans="1:20" x14ac:dyDescent="0.25">
      <c r="A170" s="91" t="s">
        <v>676</v>
      </c>
      <c r="B170" s="170">
        <v>0.57777777777777772</v>
      </c>
      <c r="C170" s="170">
        <v>0.2</v>
      </c>
      <c r="D170" s="170">
        <v>3.7037037037037035E-2</v>
      </c>
      <c r="E170" s="170">
        <v>0.18518518518518517</v>
      </c>
      <c r="F170" s="169">
        <v>1</v>
      </c>
      <c r="G170" s="173">
        <v>135</v>
      </c>
      <c r="H170" s="170">
        <v>7.1052631578947367E-2</v>
      </c>
      <c r="I170" s="91"/>
      <c r="J170" s="91"/>
      <c r="K170" s="91"/>
      <c r="L170" s="91"/>
      <c r="M170" s="170">
        <v>0.49299999999999999</v>
      </c>
      <c r="N170" s="170">
        <v>0.65800000000000003</v>
      </c>
      <c r="O170" s="170">
        <v>0.14099999999999999</v>
      </c>
      <c r="P170" s="170">
        <v>0.27500000000000002</v>
      </c>
      <c r="Q170" s="170">
        <v>1.6E-2</v>
      </c>
      <c r="R170" s="170">
        <v>8.4000000000000005E-2</v>
      </c>
      <c r="S170" s="170">
        <v>0.129</v>
      </c>
      <c r="T170" s="170">
        <v>0.25900000000000001</v>
      </c>
    </row>
    <row r="171" spans="1:20" x14ac:dyDescent="0.25">
      <c r="A171" s="91" t="s">
        <v>677</v>
      </c>
      <c r="B171" s="170">
        <v>0.51372549019607838</v>
      </c>
      <c r="C171" s="170">
        <v>0.28235294117647058</v>
      </c>
      <c r="D171" s="170">
        <v>2.7450980392156862E-2</v>
      </c>
      <c r="E171" s="170">
        <v>0.17647058823529413</v>
      </c>
      <c r="F171" s="169">
        <v>1</v>
      </c>
      <c r="G171" s="173">
        <v>255</v>
      </c>
      <c r="H171" s="170">
        <v>0.17622667588113339</v>
      </c>
      <c r="I171" s="91"/>
      <c r="J171" s="91"/>
      <c r="K171" s="91"/>
      <c r="L171" s="91"/>
      <c r="M171" s="170">
        <v>0.45300000000000001</v>
      </c>
      <c r="N171" s="170">
        <v>0.57399999999999995</v>
      </c>
      <c r="O171" s="170">
        <v>0.23100000000000001</v>
      </c>
      <c r="P171" s="170">
        <v>0.34100000000000003</v>
      </c>
      <c r="Q171" s="170">
        <v>1.2999999999999999E-2</v>
      </c>
      <c r="R171" s="170">
        <v>5.6000000000000001E-2</v>
      </c>
      <c r="S171" s="170">
        <v>0.13500000000000001</v>
      </c>
      <c r="T171" s="170">
        <v>0.22800000000000001</v>
      </c>
    </row>
    <row r="172" spans="1:20" x14ac:dyDescent="0.25">
      <c r="A172" s="91" t="s">
        <v>678</v>
      </c>
      <c r="B172" s="170">
        <v>0.59530791788856308</v>
      </c>
      <c r="C172" s="170">
        <v>0.26099706744868034</v>
      </c>
      <c r="D172" s="170">
        <v>4.1055718475073312E-2</v>
      </c>
      <c r="E172" s="170">
        <v>0.10263929618768329</v>
      </c>
      <c r="F172" s="169">
        <v>1</v>
      </c>
      <c r="G172" s="173">
        <v>1705</v>
      </c>
      <c r="H172" s="170">
        <v>0.25654529040024077</v>
      </c>
      <c r="I172" s="91"/>
      <c r="J172" s="91"/>
      <c r="K172" s="91"/>
      <c r="L172" s="91"/>
      <c r="M172" s="170">
        <v>0.57199999999999995</v>
      </c>
      <c r="N172" s="170">
        <v>0.61799999999999999</v>
      </c>
      <c r="O172" s="170">
        <v>0.24099999999999999</v>
      </c>
      <c r="P172" s="170">
        <v>0.28199999999999997</v>
      </c>
      <c r="Q172" s="170">
        <v>3.3000000000000002E-2</v>
      </c>
      <c r="R172" s="170">
        <v>5.1999999999999998E-2</v>
      </c>
      <c r="S172" s="170">
        <v>8.8999999999999996E-2</v>
      </c>
      <c r="T172" s="170">
        <v>0.11799999999999999</v>
      </c>
    </row>
    <row r="173" spans="1:20" x14ac:dyDescent="0.25">
      <c r="A173" s="91" t="s">
        <v>679</v>
      </c>
      <c r="B173" s="170">
        <v>0.49140893470790376</v>
      </c>
      <c r="C173" s="170">
        <v>0.34536082474226804</v>
      </c>
      <c r="D173" s="170">
        <v>2.7491408934707903E-2</v>
      </c>
      <c r="E173" s="170">
        <v>0.13573883161512026</v>
      </c>
      <c r="F173" s="169">
        <v>1</v>
      </c>
      <c r="G173" s="173">
        <v>1164</v>
      </c>
      <c r="H173" s="170">
        <v>0.51277533039647583</v>
      </c>
      <c r="I173" s="91"/>
      <c r="J173" s="91"/>
      <c r="K173" s="91"/>
      <c r="L173" s="91"/>
      <c r="M173" s="170">
        <v>0.46300000000000002</v>
      </c>
      <c r="N173" s="170">
        <v>0.52</v>
      </c>
      <c r="O173" s="170">
        <v>0.31900000000000001</v>
      </c>
      <c r="P173" s="170">
        <v>0.373</v>
      </c>
      <c r="Q173" s="170">
        <v>0.02</v>
      </c>
      <c r="R173" s="170">
        <v>3.9E-2</v>
      </c>
      <c r="S173" s="170">
        <v>0.11700000000000001</v>
      </c>
      <c r="T173" s="170">
        <v>0.157</v>
      </c>
    </row>
    <row r="174" spans="1:20" x14ac:dyDescent="0.25">
      <c r="A174" s="91" t="s">
        <v>680</v>
      </c>
      <c r="B174" s="170">
        <v>0.60620915032679734</v>
      </c>
      <c r="C174" s="170">
        <v>0.27287581699346403</v>
      </c>
      <c r="D174" s="170">
        <v>3.5947712418300651E-2</v>
      </c>
      <c r="E174" s="170">
        <v>8.4967320261437912E-2</v>
      </c>
      <c r="F174" s="169">
        <v>1</v>
      </c>
      <c r="G174" s="173">
        <v>612</v>
      </c>
      <c r="H174" s="170">
        <v>0.21656050955414013</v>
      </c>
      <c r="I174" s="91"/>
      <c r="J174" s="91"/>
      <c r="K174" s="91"/>
      <c r="L174" s="91"/>
      <c r="M174" s="170">
        <v>0.56699999999999995</v>
      </c>
      <c r="N174" s="170">
        <v>0.64400000000000002</v>
      </c>
      <c r="O174" s="170">
        <v>0.23899999999999999</v>
      </c>
      <c r="P174" s="170">
        <v>0.31</v>
      </c>
      <c r="Q174" s="170">
        <v>2.4E-2</v>
      </c>
      <c r="R174" s="170">
        <v>5.3999999999999999E-2</v>
      </c>
      <c r="S174" s="170">
        <v>6.5000000000000002E-2</v>
      </c>
      <c r="T174" s="170">
        <v>0.11</v>
      </c>
    </row>
    <row r="175" spans="1:20" x14ac:dyDescent="0.25">
      <c r="A175" s="91" t="s">
        <v>681</v>
      </c>
      <c r="B175" s="170">
        <v>0.44501718213058417</v>
      </c>
      <c r="C175" s="170">
        <v>0.28694158075601373</v>
      </c>
      <c r="D175" s="170">
        <v>5.3264604810996562E-2</v>
      </c>
      <c r="E175" s="170">
        <v>0.21477663230240548</v>
      </c>
      <c r="F175" s="169">
        <v>1</v>
      </c>
      <c r="G175" s="173">
        <v>582</v>
      </c>
      <c r="H175" s="170">
        <v>0.5</v>
      </c>
      <c r="I175" s="91"/>
      <c r="J175" s="91"/>
      <c r="K175" s="91"/>
      <c r="L175" s="91"/>
      <c r="M175" s="170">
        <v>0.40500000000000003</v>
      </c>
      <c r="N175" s="170">
        <v>0.48599999999999999</v>
      </c>
      <c r="O175" s="170">
        <v>0.252</v>
      </c>
      <c r="P175" s="170">
        <v>0.32500000000000001</v>
      </c>
      <c r="Q175" s="170">
        <v>3.7999999999999999E-2</v>
      </c>
      <c r="R175" s="170">
        <v>7.4999999999999997E-2</v>
      </c>
      <c r="S175" s="170">
        <v>0.183</v>
      </c>
      <c r="T175" s="170">
        <v>0.25</v>
      </c>
    </row>
    <row r="176" spans="1:20" x14ac:dyDescent="0.25">
      <c r="A176" s="91" t="s">
        <v>682</v>
      </c>
      <c r="B176" s="170">
        <v>0.51388888888888884</v>
      </c>
      <c r="C176" s="170">
        <v>0.33819444444444446</v>
      </c>
      <c r="D176" s="170">
        <v>0.05</v>
      </c>
      <c r="E176" s="170">
        <v>9.7916666666666666E-2</v>
      </c>
      <c r="F176" s="169">
        <v>1</v>
      </c>
      <c r="G176" s="173">
        <v>1440</v>
      </c>
      <c r="H176" s="170">
        <v>0.45947670708359922</v>
      </c>
      <c r="I176" s="91"/>
      <c r="J176" s="91"/>
      <c r="K176" s="91"/>
      <c r="L176" s="91"/>
      <c r="M176" s="170">
        <v>0.48799999999999999</v>
      </c>
      <c r="N176" s="170">
        <v>0.54</v>
      </c>
      <c r="O176" s="170">
        <v>0.314</v>
      </c>
      <c r="P176" s="170">
        <v>0.36299999999999999</v>
      </c>
      <c r="Q176" s="170">
        <v>0.04</v>
      </c>
      <c r="R176" s="170">
        <v>6.3E-2</v>
      </c>
      <c r="S176" s="170">
        <v>8.4000000000000005E-2</v>
      </c>
      <c r="T176" s="170">
        <v>0.114</v>
      </c>
    </row>
    <row r="177" spans="1:20" x14ac:dyDescent="0.25">
      <c r="A177" s="91" t="s">
        <v>683</v>
      </c>
      <c r="B177" s="170">
        <v>0.6395357833655706</v>
      </c>
      <c r="C177" s="170">
        <v>0.25160541586073498</v>
      </c>
      <c r="D177" s="170">
        <v>3.6131528046421661E-2</v>
      </c>
      <c r="E177" s="170">
        <v>7.2727272727272724E-2</v>
      </c>
      <c r="F177" s="169">
        <v>1</v>
      </c>
      <c r="G177" s="173">
        <v>12925</v>
      </c>
      <c r="H177" s="170">
        <v>0.37772517388508969</v>
      </c>
      <c r="I177" s="91"/>
      <c r="J177" s="91"/>
      <c r="K177" s="91"/>
      <c r="L177" s="91"/>
      <c r="M177" s="170">
        <v>0.63100000000000001</v>
      </c>
      <c r="N177" s="170">
        <v>0.64800000000000002</v>
      </c>
      <c r="O177" s="170">
        <v>0.24399999999999999</v>
      </c>
      <c r="P177" s="170">
        <v>0.25900000000000001</v>
      </c>
      <c r="Q177" s="170">
        <v>3.3000000000000002E-2</v>
      </c>
      <c r="R177" s="170">
        <v>3.9E-2</v>
      </c>
      <c r="S177" s="170">
        <v>6.8000000000000005E-2</v>
      </c>
      <c r="T177" s="170">
        <v>7.6999999999999999E-2</v>
      </c>
    </row>
    <row r="178" spans="1:20" x14ac:dyDescent="0.25">
      <c r="A178" s="91" t="s">
        <v>684</v>
      </c>
      <c r="B178" s="170">
        <v>0.66666666666666663</v>
      </c>
      <c r="C178" s="170">
        <v>0.22222222222222221</v>
      </c>
      <c r="D178" s="170" t="s">
        <v>143</v>
      </c>
      <c r="E178" s="170">
        <v>0.1111111111111111</v>
      </c>
      <c r="F178" s="169">
        <v>1</v>
      </c>
      <c r="G178" s="173">
        <v>9</v>
      </c>
      <c r="H178" s="170">
        <v>3.2028469750889681E-2</v>
      </c>
      <c r="I178" s="91"/>
      <c r="J178" s="91"/>
      <c r="K178" s="91"/>
      <c r="L178" s="91"/>
      <c r="M178" s="170">
        <v>0.35399999999999998</v>
      </c>
      <c r="N178" s="170">
        <v>0.879</v>
      </c>
      <c r="O178" s="170">
        <v>6.3E-2</v>
      </c>
      <c r="P178" s="170">
        <v>0.54700000000000004</v>
      </c>
      <c r="Q178" s="170" t="s">
        <v>143</v>
      </c>
      <c r="R178" s="170" t="s">
        <v>143</v>
      </c>
      <c r="S178" s="170">
        <v>0.02</v>
      </c>
      <c r="T178" s="170">
        <v>0.435</v>
      </c>
    </row>
    <row r="179" spans="1:20" x14ac:dyDescent="0.25">
      <c r="A179" s="91" t="s">
        <v>685</v>
      </c>
      <c r="B179" s="170">
        <v>0.49387755102040815</v>
      </c>
      <c r="C179" s="170">
        <v>0.24081632653061225</v>
      </c>
      <c r="D179" s="170">
        <v>5.7142857142857141E-2</v>
      </c>
      <c r="E179" s="170">
        <v>0.20816326530612245</v>
      </c>
      <c r="F179" s="169">
        <v>1</v>
      </c>
      <c r="G179" s="173">
        <v>245</v>
      </c>
      <c r="H179" s="170">
        <v>2.4353876739562623E-2</v>
      </c>
      <c r="I179" s="91"/>
      <c r="J179" s="91"/>
      <c r="K179" s="91"/>
      <c r="L179" s="91"/>
      <c r="M179" s="170">
        <v>0.432</v>
      </c>
      <c r="N179" s="170">
        <v>0.55600000000000005</v>
      </c>
      <c r="O179" s="170">
        <v>0.192</v>
      </c>
      <c r="P179" s="170">
        <v>0.29799999999999999</v>
      </c>
      <c r="Q179" s="170">
        <v>3.4000000000000002E-2</v>
      </c>
      <c r="R179" s="170">
        <v>9.4E-2</v>
      </c>
      <c r="S179" s="170">
        <v>0.16200000000000001</v>
      </c>
      <c r="T179" s="170">
        <v>0.26300000000000001</v>
      </c>
    </row>
    <row r="180" spans="1:20" x14ac:dyDescent="0.25">
      <c r="A180" s="91" t="s">
        <v>686</v>
      </c>
      <c r="B180" s="170">
        <v>0.60879629629629628</v>
      </c>
      <c r="C180" s="170">
        <v>0.17129629629629631</v>
      </c>
      <c r="D180" s="170">
        <v>3.8194444444444448E-2</v>
      </c>
      <c r="E180" s="170">
        <v>0.18171296296296297</v>
      </c>
      <c r="F180" s="169">
        <v>1</v>
      </c>
      <c r="G180" s="173">
        <v>864</v>
      </c>
      <c r="H180" s="170">
        <v>0.45188284518828453</v>
      </c>
      <c r="I180" s="91"/>
      <c r="J180" s="91"/>
      <c r="K180" s="91"/>
      <c r="L180" s="91"/>
      <c r="M180" s="170">
        <v>0.57599999999999996</v>
      </c>
      <c r="N180" s="170">
        <v>0.64100000000000001</v>
      </c>
      <c r="O180" s="170">
        <v>0.14799999999999999</v>
      </c>
      <c r="P180" s="170">
        <v>0.19800000000000001</v>
      </c>
      <c r="Q180" s="170">
        <v>2.7E-2</v>
      </c>
      <c r="R180" s="170">
        <v>5.2999999999999999E-2</v>
      </c>
      <c r="S180" s="170">
        <v>0.157</v>
      </c>
      <c r="T180" s="170">
        <v>0.20899999999999999</v>
      </c>
    </row>
    <row r="181" spans="1:20" x14ac:dyDescent="0.25">
      <c r="A181" s="91" t="s">
        <v>687</v>
      </c>
      <c r="B181" s="170">
        <v>0.57519788918205805</v>
      </c>
      <c r="C181" s="170">
        <v>0.25065963060686014</v>
      </c>
      <c r="D181" s="170">
        <v>4.7493403693931395E-2</v>
      </c>
      <c r="E181" s="170">
        <v>0.12664907651715041</v>
      </c>
      <c r="F181" s="169">
        <v>1</v>
      </c>
      <c r="G181" s="173">
        <v>758</v>
      </c>
      <c r="H181" s="170">
        <v>0.34946980175195941</v>
      </c>
      <c r="I181" s="91"/>
      <c r="J181" s="91"/>
      <c r="K181" s="91"/>
      <c r="L181" s="91"/>
      <c r="M181" s="170">
        <v>0.54</v>
      </c>
      <c r="N181" s="170">
        <v>0.61</v>
      </c>
      <c r="O181" s="170">
        <v>0.221</v>
      </c>
      <c r="P181" s="170">
        <v>0.28299999999999997</v>
      </c>
      <c r="Q181" s="170">
        <v>3.5000000000000003E-2</v>
      </c>
      <c r="R181" s="170">
        <v>6.5000000000000002E-2</v>
      </c>
      <c r="S181" s="170">
        <v>0.105</v>
      </c>
      <c r="T181" s="170">
        <v>0.152</v>
      </c>
    </row>
    <row r="182" spans="1:20" x14ac:dyDescent="0.25">
      <c r="A182" s="91" t="s">
        <v>688</v>
      </c>
      <c r="B182" s="170">
        <v>0.53045325779036823</v>
      </c>
      <c r="C182" s="170">
        <v>0.29320113314447593</v>
      </c>
      <c r="D182" s="170">
        <v>3.8243626062322948E-2</v>
      </c>
      <c r="E182" s="170">
        <v>0.13810198300283286</v>
      </c>
      <c r="F182" s="169">
        <v>1</v>
      </c>
      <c r="G182" s="173">
        <v>1412</v>
      </c>
      <c r="H182" s="170">
        <v>0.34147521160822247</v>
      </c>
      <c r="I182" s="91"/>
      <c r="J182" s="91"/>
      <c r="K182" s="91"/>
      <c r="L182" s="91"/>
      <c r="M182" s="170">
        <v>0.504</v>
      </c>
      <c r="N182" s="170">
        <v>0.55600000000000005</v>
      </c>
      <c r="O182" s="170">
        <v>0.27</v>
      </c>
      <c r="P182" s="170">
        <v>0.317</v>
      </c>
      <c r="Q182" s="170">
        <v>2.9000000000000001E-2</v>
      </c>
      <c r="R182" s="170">
        <v>0.05</v>
      </c>
      <c r="S182" s="170">
        <v>0.121</v>
      </c>
      <c r="T182" s="170">
        <v>0.157</v>
      </c>
    </row>
    <row r="183" spans="1:20" x14ac:dyDescent="0.25">
      <c r="A183" s="91" t="s">
        <v>689</v>
      </c>
      <c r="B183" s="170">
        <v>0.54855842185128978</v>
      </c>
      <c r="C183" s="170">
        <v>0.27314112291350529</v>
      </c>
      <c r="D183" s="170">
        <v>3.755690440060698E-2</v>
      </c>
      <c r="E183" s="170">
        <v>0.14074355083459789</v>
      </c>
      <c r="F183" s="169">
        <v>1</v>
      </c>
      <c r="G183" s="173">
        <v>2636</v>
      </c>
      <c r="H183" s="170">
        <v>0.26365273054610922</v>
      </c>
      <c r="I183" s="91"/>
      <c r="J183" s="91"/>
      <c r="K183" s="91"/>
      <c r="L183" s="91"/>
      <c r="M183" s="170">
        <v>0.53</v>
      </c>
      <c r="N183" s="170">
        <v>0.56699999999999995</v>
      </c>
      <c r="O183" s="170">
        <v>0.25600000000000001</v>
      </c>
      <c r="P183" s="170">
        <v>0.28999999999999998</v>
      </c>
      <c r="Q183" s="170">
        <v>3.1E-2</v>
      </c>
      <c r="R183" s="170">
        <v>4.5999999999999999E-2</v>
      </c>
      <c r="S183" s="170">
        <v>0.128</v>
      </c>
      <c r="T183" s="170">
        <v>0.155</v>
      </c>
    </row>
    <row r="184" spans="1:20" x14ac:dyDescent="0.25">
      <c r="A184" s="91" t="s">
        <v>690</v>
      </c>
      <c r="B184" s="170">
        <v>0.58642857142857141</v>
      </c>
      <c r="C184" s="170">
        <v>0.30499999999999999</v>
      </c>
      <c r="D184" s="170">
        <v>4.5714285714285714E-2</v>
      </c>
      <c r="E184" s="170">
        <v>6.2857142857142861E-2</v>
      </c>
      <c r="F184" s="169">
        <v>1</v>
      </c>
      <c r="G184" s="173">
        <v>1400</v>
      </c>
      <c r="H184" s="170">
        <v>0.20437956204379562</v>
      </c>
      <c r="I184" s="91"/>
      <c r="J184" s="91"/>
      <c r="K184" s="91"/>
      <c r="L184" s="91"/>
      <c r="M184" s="170">
        <v>0.56000000000000005</v>
      </c>
      <c r="N184" s="170">
        <v>0.61199999999999999</v>
      </c>
      <c r="O184" s="170">
        <v>0.28100000000000003</v>
      </c>
      <c r="P184" s="170">
        <v>0.33</v>
      </c>
      <c r="Q184" s="170">
        <v>3.5999999999999997E-2</v>
      </c>
      <c r="R184" s="170">
        <v>5.8000000000000003E-2</v>
      </c>
      <c r="S184" s="170">
        <v>5.0999999999999997E-2</v>
      </c>
      <c r="T184" s="170">
        <v>7.6999999999999999E-2</v>
      </c>
    </row>
    <row r="185" spans="1:20" x14ac:dyDescent="0.25">
      <c r="A185" s="91" t="s">
        <v>691</v>
      </c>
      <c r="B185" s="170">
        <v>0.56770833333333337</v>
      </c>
      <c r="C185" s="170">
        <v>0.24479166666666666</v>
      </c>
      <c r="D185" s="170">
        <v>5.2083333333333336E-2</v>
      </c>
      <c r="E185" s="170">
        <v>0.13541666666666666</v>
      </c>
      <c r="F185" s="169">
        <v>1</v>
      </c>
      <c r="G185" s="173">
        <v>192</v>
      </c>
      <c r="H185" s="170">
        <v>0.1811320754716981</v>
      </c>
      <c r="I185" s="91"/>
      <c r="J185" s="91"/>
      <c r="K185" s="91"/>
      <c r="L185" s="91"/>
      <c r="M185" s="170">
        <v>0.497</v>
      </c>
      <c r="N185" s="170">
        <v>0.63600000000000001</v>
      </c>
      <c r="O185" s="170">
        <v>0.189</v>
      </c>
      <c r="P185" s="170">
        <v>0.31</v>
      </c>
      <c r="Q185" s="170">
        <v>2.9000000000000001E-2</v>
      </c>
      <c r="R185" s="170">
        <v>9.2999999999999999E-2</v>
      </c>
      <c r="S185" s="170">
        <v>9.4E-2</v>
      </c>
      <c r="T185" s="170">
        <v>0.191</v>
      </c>
    </row>
    <row r="186" spans="1:20" x14ac:dyDescent="0.25">
      <c r="A186" s="91" t="s">
        <v>692</v>
      </c>
      <c r="B186" s="170">
        <v>0.47041420118343197</v>
      </c>
      <c r="C186" s="170">
        <v>0.19230769230769232</v>
      </c>
      <c r="D186" s="170">
        <v>3.5502958579881658E-2</v>
      </c>
      <c r="E186" s="170">
        <v>0.30177514792899407</v>
      </c>
      <c r="F186" s="169">
        <v>1</v>
      </c>
      <c r="G186" s="173">
        <v>338</v>
      </c>
      <c r="H186" s="170">
        <v>0.20698101653398654</v>
      </c>
      <c r="I186" s="91"/>
      <c r="J186" s="91"/>
      <c r="K186" s="91"/>
      <c r="L186" s="91"/>
      <c r="M186" s="170">
        <v>0.41799999999999998</v>
      </c>
      <c r="N186" s="170">
        <v>0.52400000000000002</v>
      </c>
      <c r="O186" s="170">
        <v>0.154</v>
      </c>
      <c r="P186" s="170">
        <v>0.23799999999999999</v>
      </c>
      <c r="Q186" s="170">
        <v>0.02</v>
      </c>
      <c r="R186" s="170">
        <v>6.0999999999999999E-2</v>
      </c>
      <c r="S186" s="170">
        <v>0.255</v>
      </c>
      <c r="T186" s="170">
        <v>0.35299999999999998</v>
      </c>
    </row>
    <row r="187" spans="1:20" x14ac:dyDescent="0.25">
      <c r="A187" s="91" t="s">
        <v>693</v>
      </c>
      <c r="B187" s="170">
        <v>0.54245283018867929</v>
      </c>
      <c r="C187" s="170">
        <v>0.30896226415094341</v>
      </c>
      <c r="D187" s="170">
        <v>4.2452830188679243E-2</v>
      </c>
      <c r="E187" s="170">
        <v>0.10613207547169812</v>
      </c>
      <c r="F187" s="169">
        <v>1</v>
      </c>
      <c r="G187" s="173">
        <v>424</v>
      </c>
      <c r="H187" s="170">
        <v>0.32893716058960437</v>
      </c>
      <c r="I187" s="91"/>
      <c r="J187" s="91"/>
      <c r="K187" s="91"/>
      <c r="L187" s="91"/>
      <c r="M187" s="170">
        <v>0.495</v>
      </c>
      <c r="N187" s="170">
        <v>0.58899999999999997</v>
      </c>
      <c r="O187" s="170">
        <v>0.26700000000000002</v>
      </c>
      <c r="P187" s="170">
        <v>0.35399999999999998</v>
      </c>
      <c r="Q187" s="170">
        <v>2.7E-2</v>
      </c>
      <c r="R187" s="170">
        <v>6.6000000000000003E-2</v>
      </c>
      <c r="S187" s="170">
        <v>0.08</v>
      </c>
      <c r="T187" s="170">
        <v>0.13900000000000001</v>
      </c>
    </row>
    <row r="188" spans="1:20" x14ac:dyDescent="0.25">
      <c r="A188" s="91" t="s">
        <v>694</v>
      </c>
      <c r="B188" s="170">
        <v>0.57103825136612019</v>
      </c>
      <c r="C188" s="170">
        <v>0.28233151183970856</v>
      </c>
      <c r="D188" s="170">
        <v>4.2349726775956283E-2</v>
      </c>
      <c r="E188" s="170">
        <v>0.10428051001821494</v>
      </c>
      <c r="F188" s="169">
        <v>1</v>
      </c>
      <c r="G188" s="173">
        <v>2196</v>
      </c>
      <c r="H188" s="170">
        <v>0.33789813817510383</v>
      </c>
      <c r="I188" s="91"/>
      <c r="J188" s="91"/>
      <c r="K188" s="91"/>
      <c r="L188" s="91"/>
      <c r="M188" s="170">
        <v>0.55000000000000004</v>
      </c>
      <c r="N188" s="170">
        <v>0.59199999999999997</v>
      </c>
      <c r="O188" s="170">
        <v>0.26400000000000001</v>
      </c>
      <c r="P188" s="170">
        <v>0.30199999999999999</v>
      </c>
      <c r="Q188" s="170">
        <v>3.5000000000000003E-2</v>
      </c>
      <c r="R188" s="170">
        <v>5.1999999999999998E-2</v>
      </c>
      <c r="S188" s="170">
        <v>9.1999999999999998E-2</v>
      </c>
      <c r="T188" s="170">
        <v>0.11799999999999999</v>
      </c>
    </row>
    <row r="189" spans="1:20" x14ac:dyDescent="0.25">
      <c r="A189" s="91" t="s">
        <v>695</v>
      </c>
      <c r="B189" s="170">
        <v>0.48938547486033518</v>
      </c>
      <c r="C189" s="170">
        <v>0.34636871508379891</v>
      </c>
      <c r="D189" s="170">
        <v>4.4692737430167599E-2</v>
      </c>
      <c r="E189" s="170">
        <v>0.11955307262569832</v>
      </c>
      <c r="F189" s="169">
        <v>1</v>
      </c>
      <c r="G189" s="173">
        <v>1790</v>
      </c>
      <c r="H189" s="170">
        <v>0.30468085106382981</v>
      </c>
      <c r="I189" s="91"/>
      <c r="J189" s="91"/>
      <c r="K189" s="91"/>
      <c r="L189" s="91"/>
      <c r="M189" s="170">
        <v>0.46600000000000003</v>
      </c>
      <c r="N189" s="170">
        <v>0.51300000000000001</v>
      </c>
      <c r="O189" s="170">
        <v>0.32500000000000001</v>
      </c>
      <c r="P189" s="170">
        <v>0.36899999999999999</v>
      </c>
      <c r="Q189" s="170">
        <v>3.5999999999999997E-2</v>
      </c>
      <c r="R189" s="170">
        <v>5.5E-2</v>
      </c>
      <c r="S189" s="170">
        <v>0.105</v>
      </c>
      <c r="T189" s="170">
        <v>0.13500000000000001</v>
      </c>
    </row>
    <row r="190" spans="1:20" x14ac:dyDescent="0.25">
      <c r="A190" s="91" t="s">
        <v>696</v>
      </c>
      <c r="B190" s="170">
        <v>0.53171155516941793</v>
      </c>
      <c r="C190" s="170">
        <v>0.36287286417607878</v>
      </c>
      <c r="D190" s="170">
        <v>3.706921517520996E-2</v>
      </c>
      <c r="E190" s="170">
        <v>6.8346365479293375E-2</v>
      </c>
      <c r="F190" s="169">
        <v>1</v>
      </c>
      <c r="G190" s="173">
        <v>3453</v>
      </c>
      <c r="H190" s="170">
        <v>0.48497191011235957</v>
      </c>
      <c r="I190" s="91"/>
      <c r="J190" s="91"/>
      <c r="K190" s="91"/>
      <c r="L190" s="91"/>
      <c r="M190" s="170">
        <v>0.51500000000000001</v>
      </c>
      <c r="N190" s="170">
        <v>0.54800000000000004</v>
      </c>
      <c r="O190" s="170">
        <v>0.34699999999999998</v>
      </c>
      <c r="P190" s="170">
        <v>0.379</v>
      </c>
      <c r="Q190" s="170">
        <v>3.1E-2</v>
      </c>
      <c r="R190" s="170">
        <v>4.3999999999999997E-2</v>
      </c>
      <c r="S190" s="170">
        <v>0.06</v>
      </c>
      <c r="T190" s="170">
        <v>7.6999999999999999E-2</v>
      </c>
    </row>
    <row r="191" spans="1:20" x14ac:dyDescent="0.25">
      <c r="A191" s="91" t="s">
        <v>697</v>
      </c>
      <c r="B191" s="170">
        <v>0.59188928226585136</v>
      </c>
      <c r="C191" s="170">
        <v>0.25233344061795943</v>
      </c>
      <c r="D191" s="170">
        <v>3.6047634373994206E-2</v>
      </c>
      <c r="E191" s="170">
        <v>0.11972964274219504</v>
      </c>
      <c r="F191" s="169">
        <v>1</v>
      </c>
      <c r="G191" s="173">
        <v>3107</v>
      </c>
      <c r="H191" s="170">
        <v>9.4240043677393914E-2</v>
      </c>
      <c r="I191" s="91"/>
      <c r="J191" s="91"/>
      <c r="K191" s="91"/>
      <c r="L191" s="91"/>
      <c r="M191" s="170">
        <v>0.57499999999999996</v>
      </c>
      <c r="N191" s="170">
        <v>0.60899999999999999</v>
      </c>
      <c r="O191" s="170">
        <v>0.23699999999999999</v>
      </c>
      <c r="P191" s="170">
        <v>0.26800000000000002</v>
      </c>
      <c r="Q191" s="170">
        <v>0.03</v>
      </c>
      <c r="R191" s="170">
        <v>4.2999999999999997E-2</v>
      </c>
      <c r="S191" s="170">
        <v>0.109</v>
      </c>
      <c r="T191" s="170">
        <v>0.13200000000000001</v>
      </c>
    </row>
    <row r="192" spans="1:20" x14ac:dyDescent="0.25">
      <c r="A192" s="91" t="s">
        <v>698</v>
      </c>
      <c r="B192" s="170">
        <v>0.48799999999999999</v>
      </c>
      <c r="C192" s="170">
        <v>0.112</v>
      </c>
      <c r="D192" s="170">
        <v>1.6E-2</v>
      </c>
      <c r="E192" s="170">
        <v>0.38400000000000001</v>
      </c>
      <c r="F192" s="169">
        <v>1</v>
      </c>
      <c r="G192" s="173">
        <v>125</v>
      </c>
      <c r="H192" s="170">
        <v>0.23900573613766729</v>
      </c>
      <c r="I192" s="91"/>
      <c r="J192" s="91"/>
      <c r="K192" s="91"/>
      <c r="L192" s="91"/>
      <c r="M192" s="170">
        <v>0.40200000000000002</v>
      </c>
      <c r="N192" s="170">
        <v>0.57499999999999996</v>
      </c>
      <c r="O192" s="170">
        <v>6.8000000000000005E-2</v>
      </c>
      <c r="P192" s="170">
        <v>0.17899999999999999</v>
      </c>
      <c r="Q192" s="170">
        <v>4.0000000000000001E-3</v>
      </c>
      <c r="R192" s="170">
        <v>5.6000000000000001E-2</v>
      </c>
      <c r="S192" s="170">
        <v>0.30299999999999999</v>
      </c>
      <c r="T192" s="170">
        <v>0.47199999999999998</v>
      </c>
    </row>
    <row r="193" spans="1:20" x14ac:dyDescent="0.25">
      <c r="A193" s="91" t="s">
        <v>699</v>
      </c>
      <c r="B193" s="170">
        <v>0.46100917431192662</v>
      </c>
      <c r="C193" s="170">
        <v>0.30275229357798167</v>
      </c>
      <c r="D193" s="170">
        <v>5.5045871559633031E-2</v>
      </c>
      <c r="E193" s="170">
        <v>0.18119266055045871</v>
      </c>
      <c r="F193" s="169">
        <v>1</v>
      </c>
      <c r="G193" s="173">
        <v>436</v>
      </c>
      <c r="H193" s="170">
        <v>0.23265741728922093</v>
      </c>
      <c r="I193" s="91"/>
      <c r="J193" s="91"/>
      <c r="K193" s="91"/>
      <c r="L193" s="91"/>
      <c r="M193" s="170">
        <v>0.41499999999999998</v>
      </c>
      <c r="N193" s="170">
        <v>0.50800000000000001</v>
      </c>
      <c r="O193" s="170">
        <v>0.26200000000000001</v>
      </c>
      <c r="P193" s="170">
        <v>0.34699999999999998</v>
      </c>
      <c r="Q193" s="170">
        <v>3.6999999999999998E-2</v>
      </c>
      <c r="R193" s="170">
        <v>8.1000000000000003E-2</v>
      </c>
      <c r="S193" s="170">
        <v>0.14799999999999999</v>
      </c>
      <c r="T193" s="170">
        <v>0.22</v>
      </c>
    </row>
    <row r="194" spans="1:20" x14ac:dyDescent="0.25">
      <c r="A194" s="91" t="s">
        <v>700</v>
      </c>
      <c r="B194" s="170">
        <v>0.62636815920398015</v>
      </c>
      <c r="C194" s="170">
        <v>0.27213930348258708</v>
      </c>
      <c r="D194" s="170">
        <v>4.6766169154228855E-2</v>
      </c>
      <c r="E194" s="170">
        <v>5.4726368159203981E-2</v>
      </c>
      <c r="F194" s="169">
        <v>1</v>
      </c>
      <c r="G194" s="173">
        <v>2010</v>
      </c>
      <c r="H194" s="170">
        <v>0.31854199683042789</v>
      </c>
      <c r="I194" s="91"/>
      <c r="J194" s="91"/>
      <c r="K194" s="91"/>
      <c r="L194" s="91"/>
      <c r="M194" s="170">
        <v>0.60499999999999998</v>
      </c>
      <c r="N194" s="170">
        <v>0.64700000000000002</v>
      </c>
      <c r="O194" s="170">
        <v>0.253</v>
      </c>
      <c r="P194" s="170">
        <v>0.29199999999999998</v>
      </c>
      <c r="Q194" s="170">
        <v>3.7999999999999999E-2</v>
      </c>
      <c r="R194" s="170">
        <v>5.7000000000000002E-2</v>
      </c>
      <c r="S194" s="170">
        <v>4.5999999999999999E-2</v>
      </c>
      <c r="T194" s="170">
        <v>6.6000000000000003E-2</v>
      </c>
    </row>
    <row r="195" spans="1:20" x14ac:dyDescent="0.25">
      <c r="A195" s="91" t="s">
        <v>701</v>
      </c>
      <c r="B195" s="170">
        <v>0.5117647058823529</v>
      </c>
      <c r="C195" s="170">
        <v>0.2411764705882353</v>
      </c>
      <c r="D195" s="170">
        <v>5.8823529411764705E-2</v>
      </c>
      <c r="E195" s="170">
        <v>0.18823529411764706</v>
      </c>
      <c r="F195" s="169">
        <v>1</v>
      </c>
      <c r="G195" s="173">
        <v>170</v>
      </c>
      <c r="H195" s="170">
        <v>9.2997811816192558E-2</v>
      </c>
      <c r="I195" s="91"/>
      <c r="J195" s="91"/>
      <c r="K195" s="91"/>
      <c r="L195" s="91"/>
      <c r="M195" s="170">
        <v>0.437</v>
      </c>
      <c r="N195" s="170">
        <v>0.58599999999999997</v>
      </c>
      <c r="O195" s="170">
        <v>0.183</v>
      </c>
      <c r="P195" s="170">
        <v>0.311</v>
      </c>
      <c r="Q195" s="170">
        <v>3.2000000000000001E-2</v>
      </c>
      <c r="R195" s="170">
        <v>0.105</v>
      </c>
      <c r="S195" s="170">
        <v>0.13700000000000001</v>
      </c>
      <c r="T195" s="170">
        <v>0.254</v>
      </c>
    </row>
    <row r="196" spans="1:20" x14ac:dyDescent="0.25">
      <c r="A196" s="91" t="s">
        <v>702</v>
      </c>
      <c r="B196" s="170">
        <v>0.60700389105058361</v>
      </c>
      <c r="C196" s="170">
        <v>0.1828793774319066</v>
      </c>
      <c r="D196" s="170">
        <v>4.085603112840467E-2</v>
      </c>
      <c r="E196" s="170">
        <v>0.16926070038910507</v>
      </c>
      <c r="F196" s="169">
        <v>1</v>
      </c>
      <c r="G196" s="173">
        <v>514</v>
      </c>
      <c r="H196" s="170">
        <v>7.8798099034186719E-2</v>
      </c>
      <c r="I196" s="91"/>
      <c r="J196" s="91"/>
      <c r="K196" s="91"/>
      <c r="L196" s="91"/>
      <c r="M196" s="170">
        <v>0.56399999999999995</v>
      </c>
      <c r="N196" s="170">
        <v>0.64800000000000002</v>
      </c>
      <c r="O196" s="170">
        <v>0.152</v>
      </c>
      <c r="P196" s="170">
        <v>0.219</v>
      </c>
      <c r="Q196" s="170">
        <v>2.7E-2</v>
      </c>
      <c r="R196" s="170">
        <v>6.2E-2</v>
      </c>
      <c r="S196" s="170">
        <v>0.13900000000000001</v>
      </c>
      <c r="T196" s="170">
        <v>0.20399999999999999</v>
      </c>
    </row>
    <row r="197" spans="1:20" x14ac:dyDescent="0.25">
      <c r="A197" s="91" t="s">
        <v>703</v>
      </c>
      <c r="B197" s="170">
        <v>0.56818181818181823</v>
      </c>
      <c r="C197" s="170">
        <v>0.29545454545454547</v>
      </c>
      <c r="D197" s="170">
        <v>1.1363636363636364E-2</v>
      </c>
      <c r="E197" s="170">
        <v>0.125</v>
      </c>
      <c r="F197" s="169">
        <v>1</v>
      </c>
      <c r="G197" s="173">
        <v>88</v>
      </c>
      <c r="H197" s="170">
        <v>8.7301587301587297E-2</v>
      </c>
      <c r="I197" s="91"/>
      <c r="J197" s="91"/>
      <c r="K197" s="91"/>
      <c r="L197" s="91"/>
      <c r="M197" s="170">
        <v>0.46400000000000002</v>
      </c>
      <c r="N197" s="170">
        <v>0.66700000000000004</v>
      </c>
      <c r="O197" s="170">
        <v>0.21</v>
      </c>
      <c r="P197" s="170">
        <v>0.39800000000000002</v>
      </c>
      <c r="Q197" s="170">
        <v>2E-3</v>
      </c>
      <c r="R197" s="170">
        <v>6.2E-2</v>
      </c>
      <c r="S197" s="170">
        <v>7.0999999999999994E-2</v>
      </c>
      <c r="T197" s="170">
        <v>0.21</v>
      </c>
    </row>
    <row r="198" spans="1:20" x14ac:dyDescent="0.25">
      <c r="A198" s="91" t="s">
        <v>704</v>
      </c>
      <c r="B198" s="170">
        <v>0.59697074921044369</v>
      </c>
      <c r="C198" s="170">
        <v>0.26097524678803513</v>
      </c>
      <c r="D198" s="170">
        <v>4.1652198356399953E-2</v>
      </c>
      <c r="E198" s="170">
        <v>0.10040180564512129</v>
      </c>
      <c r="F198" s="169">
        <v>1</v>
      </c>
      <c r="G198" s="173">
        <v>60477</v>
      </c>
      <c r="H198" s="170">
        <v>0.22250224426424925</v>
      </c>
      <c r="I198" s="91"/>
      <c r="J198" s="91"/>
      <c r="K198" s="91"/>
      <c r="L198" s="91"/>
      <c r="M198" s="170">
        <v>0.59299999999999997</v>
      </c>
      <c r="N198" s="170">
        <v>0.60099999999999998</v>
      </c>
      <c r="O198" s="170">
        <v>0.25700000000000001</v>
      </c>
      <c r="P198" s="170">
        <v>0.26400000000000001</v>
      </c>
      <c r="Q198" s="170">
        <v>0.04</v>
      </c>
      <c r="R198" s="170">
        <v>4.2999999999999997E-2</v>
      </c>
      <c r="S198" s="170">
        <v>9.8000000000000004E-2</v>
      </c>
      <c r="T198" s="170">
        <v>0.10299999999999999</v>
      </c>
    </row>
    <row r="199" spans="1:20" x14ac:dyDescent="0.25">
      <c r="A199" s="91" t="s">
        <v>705</v>
      </c>
      <c r="B199" s="170">
        <v>0.63239875389408096</v>
      </c>
      <c r="C199" s="170">
        <v>0.22990654205607478</v>
      </c>
      <c r="D199" s="170">
        <v>3.8629283489096576E-2</v>
      </c>
      <c r="E199" s="170">
        <v>9.9065420560747658E-2</v>
      </c>
      <c r="F199" s="169">
        <v>1</v>
      </c>
      <c r="G199" s="173">
        <v>1605</v>
      </c>
      <c r="H199" s="170">
        <v>0.18053993250843645</v>
      </c>
      <c r="I199" s="91"/>
      <c r="J199" s="91"/>
      <c r="K199" s="91"/>
      <c r="L199" s="91"/>
      <c r="M199" s="170">
        <v>0.60899999999999999</v>
      </c>
      <c r="N199" s="170">
        <v>0.65600000000000003</v>
      </c>
      <c r="O199" s="170">
        <v>0.21</v>
      </c>
      <c r="P199" s="170">
        <v>0.251</v>
      </c>
      <c r="Q199" s="170">
        <v>0.03</v>
      </c>
      <c r="R199" s="170">
        <v>4.9000000000000002E-2</v>
      </c>
      <c r="S199" s="170">
        <v>8.5000000000000006E-2</v>
      </c>
      <c r="T199" s="170">
        <v>0.115</v>
      </c>
    </row>
    <row r="200" spans="1:20" x14ac:dyDescent="0.25">
      <c r="A200" s="91" t="s">
        <v>706</v>
      </c>
      <c r="B200" s="170">
        <v>0.62209302325581395</v>
      </c>
      <c r="C200" s="170">
        <v>0.12209302325581395</v>
      </c>
      <c r="D200" s="170">
        <v>6.3953488372093026E-2</v>
      </c>
      <c r="E200" s="170">
        <v>0.19186046511627908</v>
      </c>
      <c r="F200" s="169">
        <v>1</v>
      </c>
      <c r="G200" s="173">
        <v>172</v>
      </c>
      <c r="H200" s="170">
        <v>6.3258550937844799E-2</v>
      </c>
      <c r="I200" s="91"/>
      <c r="J200" s="91"/>
      <c r="K200" s="91"/>
      <c r="L200" s="91"/>
      <c r="M200" s="170">
        <v>0.54800000000000004</v>
      </c>
      <c r="N200" s="170">
        <v>0.69099999999999995</v>
      </c>
      <c r="O200" s="170">
        <v>8.1000000000000003E-2</v>
      </c>
      <c r="P200" s="170">
        <v>0.17899999999999999</v>
      </c>
      <c r="Q200" s="170">
        <v>3.5999999999999997E-2</v>
      </c>
      <c r="R200" s="170">
        <v>0.111</v>
      </c>
      <c r="S200" s="170">
        <v>0.14000000000000001</v>
      </c>
      <c r="T200" s="170">
        <v>0.25700000000000001</v>
      </c>
    </row>
    <row r="201" spans="1:20" x14ac:dyDescent="0.25">
      <c r="A201" s="91" t="s">
        <v>707</v>
      </c>
      <c r="B201" s="170">
        <v>0.55703551912568305</v>
      </c>
      <c r="C201" s="170">
        <v>0.18545081967213115</v>
      </c>
      <c r="D201" s="170">
        <v>3.2786885245901641E-2</v>
      </c>
      <c r="E201" s="170">
        <v>0.22472677595628415</v>
      </c>
      <c r="F201" s="169">
        <v>1</v>
      </c>
      <c r="G201" s="173">
        <v>2928</v>
      </c>
      <c r="H201" s="170">
        <v>0.62778730703259</v>
      </c>
      <c r="I201" s="91"/>
      <c r="J201" s="91"/>
      <c r="K201" s="91"/>
      <c r="L201" s="91"/>
      <c r="M201" s="170">
        <v>0.53900000000000003</v>
      </c>
      <c r="N201" s="170">
        <v>0.57499999999999996</v>
      </c>
      <c r="O201" s="170">
        <v>0.17199999999999999</v>
      </c>
      <c r="P201" s="170">
        <v>0.2</v>
      </c>
      <c r="Q201" s="170">
        <v>2.7E-2</v>
      </c>
      <c r="R201" s="170">
        <v>0.04</v>
      </c>
      <c r="S201" s="170">
        <v>0.21</v>
      </c>
      <c r="T201" s="170">
        <v>0.24</v>
      </c>
    </row>
    <row r="202" spans="1:20" x14ac:dyDescent="0.25">
      <c r="A202" s="91" t="s">
        <v>708</v>
      </c>
      <c r="B202" s="170">
        <v>0.61517916759403513</v>
      </c>
      <c r="C202" s="170">
        <v>0.28644558201647008</v>
      </c>
      <c r="D202" s="170">
        <v>3.7836634765190294E-2</v>
      </c>
      <c r="E202" s="170">
        <v>6.0538615624304473E-2</v>
      </c>
      <c r="F202" s="169">
        <v>1</v>
      </c>
      <c r="G202" s="173">
        <v>4493</v>
      </c>
      <c r="H202" s="170">
        <v>0.55115309126594703</v>
      </c>
      <c r="I202" s="91"/>
      <c r="J202" s="91"/>
      <c r="K202" s="91"/>
      <c r="L202" s="91"/>
      <c r="M202" s="170">
        <v>0.60099999999999998</v>
      </c>
      <c r="N202" s="170">
        <v>0.629</v>
      </c>
      <c r="O202" s="170">
        <v>0.27300000000000002</v>
      </c>
      <c r="P202" s="170">
        <v>0.3</v>
      </c>
      <c r="Q202" s="170">
        <v>3.3000000000000002E-2</v>
      </c>
      <c r="R202" s="170">
        <v>4.3999999999999997E-2</v>
      </c>
      <c r="S202" s="170">
        <v>5.3999999999999999E-2</v>
      </c>
      <c r="T202" s="170">
        <v>6.8000000000000005E-2</v>
      </c>
    </row>
    <row r="203" spans="1:20" x14ac:dyDescent="0.25">
      <c r="A203" s="91" t="s">
        <v>709</v>
      </c>
      <c r="B203" s="170">
        <v>0.55094339622641508</v>
      </c>
      <c r="C203" s="170">
        <v>0.28679245283018867</v>
      </c>
      <c r="D203" s="170">
        <v>2.2641509433962263E-2</v>
      </c>
      <c r="E203" s="170">
        <v>0.13962264150943396</v>
      </c>
      <c r="F203" s="169">
        <v>1</v>
      </c>
      <c r="G203" s="173">
        <v>265</v>
      </c>
      <c r="H203" s="170">
        <v>9.5358042461317016E-2</v>
      </c>
      <c r="I203" s="91"/>
      <c r="J203" s="91"/>
      <c r="K203" s="91"/>
      <c r="L203" s="91"/>
      <c r="M203" s="170">
        <v>0.49099999999999999</v>
      </c>
      <c r="N203" s="170">
        <v>0.61</v>
      </c>
      <c r="O203" s="170">
        <v>0.23599999999999999</v>
      </c>
      <c r="P203" s="170">
        <v>0.34399999999999997</v>
      </c>
      <c r="Q203" s="170">
        <v>0.01</v>
      </c>
      <c r="R203" s="170">
        <v>4.9000000000000002E-2</v>
      </c>
      <c r="S203" s="170">
        <v>0.10299999999999999</v>
      </c>
      <c r="T203" s="170">
        <v>0.187</v>
      </c>
    </row>
    <row r="204" spans="1:20" x14ac:dyDescent="0.25">
      <c r="A204" s="91" t="s">
        <v>710</v>
      </c>
      <c r="B204" s="170">
        <v>0.42543859649122806</v>
      </c>
      <c r="C204" s="170">
        <v>0.14473684210526316</v>
      </c>
      <c r="D204" s="170">
        <v>7.8947368421052627E-2</v>
      </c>
      <c r="E204" s="170">
        <v>0.35087719298245612</v>
      </c>
      <c r="F204" s="169">
        <v>1</v>
      </c>
      <c r="G204" s="173">
        <v>228</v>
      </c>
      <c r="H204" s="170">
        <v>7.7807732996621505E-3</v>
      </c>
      <c r="I204" s="91"/>
      <c r="J204" s="91"/>
      <c r="K204" s="91"/>
      <c r="L204" s="91"/>
      <c r="M204" s="170">
        <v>0.36299999999999999</v>
      </c>
      <c r="N204" s="170">
        <v>0.49</v>
      </c>
      <c r="O204" s="170">
        <v>0.105</v>
      </c>
      <c r="P204" s="170">
        <v>0.19600000000000001</v>
      </c>
      <c r="Q204" s="170">
        <v>5.0999999999999997E-2</v>
      </c>
      <c r="R204" s="170">
        <v>0.121</v>
      </c>
      <c r="S204" s="170">
        <v>0.29199999999999998</v>
      </c>
      <c r="T204" s="170">
        <v>0.41499999999999998</v>
      </c>
    </row>
    <row r="205" spans="1:20" x14ac:dyDescent="0.25">
      <c r="A205" s="91" t="s">
        <v>711</v>
      </c>
      <c r="B205" s="170">
        <v>0.6147561277543947</v>
      </c>
      <c r="C205" s="170">
        <v>0.29029462738301559</v>
      </c>
      <c r="D205" s="170">
        <v>3.726169844020797E-2</v>
      </c>
      <c r="E205" s="170">
        <v>5.7687546422381775E-2</v>
      </c>
      <c r="F205" s="169">
        <v>1</v>
      </c>
      <c r="G205" s="173">
        <v>8078</v>
      </c>
      <c r="H205" s="170">
        <v>0.24209548356160279</v>
      </c>
      <c r="I205" s="91"/>
      <c r="J205" s="91"/>
      <c r="K205" s="91"/>
      <c r="L205" s="91"/>
      <c r="M205" s="170">
        <v>0.60399999999999998</v>
      </c>
      <c r="N205" s="170">
        <v>0.625</v>
      </c>
      <c r="O205" s="170">
        <v>0.28000000000000003</v>
      </c>
      <c r="P205" s="170">
        <v>0.3</v>
      </c>
      <c r="Q205" s="170">
        <v>3.3000000000000002E-2</v>
      </c>
      <c r="R205" s="170">
        <v>4.2000000000000003E-2</v>
      </c>
      <c r="S205" s="170">
        <v>5.2999999999999999E-2</v>
      </c>
      <c r="T205" s="170">
        <v>6.3E-2</v>
      </c>
    </row>
    <row r="206" spans="1:20" x14ac:dyDescent="0.25">
      <c r="A206" s="91" t="s">
        <v>712</v>
      </c>
      <c r="B206" s="170">
        <v>0.45614035087719296</v>
      </c>
      <c r="C206" s="170">
        <v>0.17543859649122806</v>
      </c>
      <c r="D206" s="170">
        <v>0.14035087719298245</v>
      </c>
      <c r="E206" s="170">
        <v>0.22807017543859648</v>
      </c>
      <c r="F206" s="169">
        <v>1</v>
      </c>
      <c r="G206" s="173">
        <v>57</v>
      </c>
      <c r="H206" s="170">
        <v>1.1959714645404951E-2</v>
      </c>
      <c r="I206" s="91"/>
      <c r="J206" s="91"/>
      <c r="K206" s="91"/>
      <c r="L206" s="91"/>
      <c r="M206" s="170">
        <v>0.33400000000000002</v>
      </c>
      <c r="N206" s="170">
        <v>0.58399999999999996</v>
      </c>
      <c r="O206" s="170">
        <v>9.8000000000000004E-2</v>
      </c>
      <c r="P206" s="170">
        <v>0.29399999999999998</v>
      </c>
      <c r="Q206" s="170">
        <v>7.2999999999999995E-2</v>
      </c>
      <c r="R206" s="170">
        <v>0.253</v>
      </c>
      <c r="S206" s="170">
        <v>0.13800000000000001</v>
      </c>
      <c r="T206" s="170">
        <v>0.35199999999999998</v>
      </c>
    </row>
    <row r="207" spans="1:20" x14ac:dyDescent="0.25">
      <c r="A207" s="91" t="s">
        <v>713</v>
      </c>
      <c r="B207" s="170">
        <v>0.66372657111356115</v>
      </c>
      <c r="C207" s="170">
        <v>0.21223814773980154</v>
      </c>
      <c r="D207" s="170">
        <v>3.8588754134509372E-2</v>
      </c>
      <c r="E207" s="170">
        <v>8.544652701212789E-2</v>
      </c>
      <c r="F207" s="169">
        <v>1</v>
      </c>
      <c r="G207" s="173">
        <v>1814</v>
      </c>
      <c r="H207" s="170">
        <v>4.462265079208895E-2</v>
      </c>
      <c r="I207" s="91"/>
      <c r="J207" s="91"/>
      <c r="K207" s="91"/>
      <c r="L207" s="91"/>
      <c r="M207" s="170">
        <v>0.64200000000000002</v>
      </c>
      <c r="N207" s="170">
        <v>0.68500000000000005</v>
      </c>
      <c r="O207" s="170">
        <v>0.19400000000000001</v>
      </c>
      <c r="P207" s="170">
        <v>0.23200000000000001</v>
      </c>
      <c r="Q207" s="170">
        <v>3.1E-2</v>
      </c>
      <c r="R207" s="170">
        <v>4.8000000000000001E-2</v>
      </c>
      <c r="S207" s="170">
        <v>7.2999999999999995E-2</v>
      </c>
      <c r="T207" s="170">
        <v>9.9000000000000005E-2</v>
      </c>
    </row>
    <row r="208" spans="1:20" x14ac:dyDescent="0.25">
      <c r="A208" s="91" t="s">
        <v>714</v>
      </c>
      <c r="B208" s="170">
        <v>0.58918918918918917</v>
      </c>
      <c r="C208" s="170">
        <v>0.21621621621621623</v>
      </c>
      <c r="D208" s="170">
        <v>3.783783783783784E-2</v>
      </c>
      <c r="E208" s="170">
        <v>0.15675675675675677</v>
      </c>
      <c r="F208" s="169">
        <v>1</v>
      </c>
      <c r="G208" s="173">
        <v>185</v>
      </c>
      <c r="H208" s="170">
        <v>0.1009825327510917</v>
      </c>
      <c r="I208" s="91"/>
      <c r="J208" s="91"/>
      <c r="K208" s="91"/>
      <c r="L208" s="91"/>
      <c r="M208" s="170">
        <v>0.51700000000000002</v>
      </c>
      <c r="N208" s="170">
        <v>0.65800000000000003</v>
      </c>
      <c r="O208" s="170">
        <v>0.16300000000000001</v>
      </c>
      <c r="P208" s="170">
        <v>0.28100000000000003</v>
      </c>
      <c r="Q208" s="170">
        <v>1.7999999999999999E-2</v>
      </c>
      <c r="R208" s="170">
        <v>7.5999999999999998E-2</v>
      </c>
      <c r="S208" s="170">
        <v>0.111</v>
      </c>
      <c r="T208" s="170">
        <v>0.216</v>
      </c>
    </row>
    <row r="209" spans="1:20" x14ac:dyDescent="0.25">
      <c r="A209" s="91" t="s">
        <v>715</v>
      </c>
      <c r="B209" s="170">
        <v>0.68852459016393441</v>
      </c>
      <c r="C209" s="170">
        <v>4.9180327868852458E-2</v>
      </c>
      <c r="D209" s="170">
        <v>4.9180327868852458E-2</v>
      </c>
      <c r="E209" s="170">
        <v>0.21311475409836064</v>
      </c>
      <c r="F209" s="169">
        <v>1</v>
      </c>
      <c r="G209" s="173">
        <v>61</v>
      </c>
      <c r="H209" s="170">
        <v>0.10571923743500866</v>
      </c>
      <c r="I209" s="91"/>
      <c r="J209" s="91"/>
      <c r="K209" s="91"/>
      <c r="L209" s="91"/>
      <c r="M209" s="170">
        <v>0.56399999999999995</v>
      </c>
      <c r="N209" s="170">
        <v>0.79100000000000004</v>
      </c>
      <c r="O209" s="170">
        <v>1.7000000000000001E-2</v>
      </c>
      <c r="P209" s="170">
        <v>0.13500000000000001</v>
      </c>
      <c r="Q209" s="170">
        <v>1.7000000000000001E-2</v>
      </c>
      <c r="R209" s="170">
        <v>0.13500000000000001</v>
      </c>
      <c r="S209" s="170">
        <v>0.129</v>
      </c>
      <c r="T209" s="170">
        <v>0.33100000000000002</v>
      </c>
    </row>
    <row r="210" spans="1:20" x14ac:dyDescent="0.25">
      <c r="A210" s="91" t="s">
        <v>716</v>
      </c>
      <c r="B210" s="170">
        <v>0.49006622516556292</v>
      </c>
      <c r="C210" s="170">
        <v>5.9602649006622516E-2</v>
      </c>
      <c r="D210" s="170">
        <v>6.6225165562913912E-2</v>
      </c>
      <c r="E210" s="170">
        <v>0.38410596026490068</v>
      </c>
      <c r="F210" s="169">
        <v>1</v>
      </c>
      <c r="G210" s="173">
        <v>151</v>
      </c>
      <c r="H210" s="170">
        <v>6.6112084063047291E-2</v>
      </c>
      <c r="I210" s="91"/>
      <c r="J210" s="91"/>
      <c r="K210" s="91"/>
      <c r="L210" s="91"/>
      <c r="M210" s="170">
        <v>0.41199999999999998</v>
      </c>
      <c r="N210" s="170">
        <v>0.56899999999999995</v>
      </c>
      <c r="O210" s="170">
        <v>3.2000000000000001E-2</v>
      </c>
      <c r="P210" s="170">
        <v>0.109</v>
      </c>
      <c r="Q210" s="170">
        <v>3.5999999999999997E-2</v>
      </c>
      <c r="R210" s="170">
        <v>0.11799999999999999</v>
      </c>
      <c r="S210" s="170">
        <v>0.31</v>
      </c>
      <c r="T210" s="170">
        <v>0.46400000000000002</v>
      </c>
    </row>
    <row r="211" spans="1:20" x14ac:dyDescent="0.25">
      <c r="A211" s="91" t="s">
        <v>717</v>
      </c>
      <c r="B211" s="170">
        <v>0.46153846153846156</v>
      </c>
      <c r="C211" s="170">
        <v>0.15384615384615385</v>
      </c>
      <c r="D211" s="170">
        <v>6.5934065934065936E-2</v>
      </c>
      <c r="E211" s="170">
        <v>0.31868131868131866</v>
      </c>
      <c r="F211" s="169">
        <v>1</v>
      </c>
      <c r="G211" s="173">
        <v>91</v>
      </c>
      <c r="H211" s="170">
        <v>5.7522123893805309E-2</v>
      </c>
      <c r="I211" s="91"/>
      <c r="J211" s="91"/>
      <c r="K211" s="91"/>
      <c r="L211" s="91"/>
      <c r="M211" s="170">
        <v>0.36299999999999999</v>
      </c>
      <c r="N211" s="170">
        <v>0.56299999999999994</v>
      </c>
      <c r="O211" s="170">
        <v>9.4E-2</v>
      </c>
      <c r="P211" s="170">
        <v>0.24199999999999999</v>
      </c>
      <c r="Q211" s="170">
        <v>3.1E-2</v>
      </c>
      <c r="R211" s="170">
        <v>0.13600000000000001</v>
      </c>
      <c r="S211" s="170">
        <v>0.23200000000000001</v>
      </c>
      <c r="T211" s="170">
        <v>0.42</v>
      </c>
    </row>
    <row r="212" spans="1:20" x14ac:dyDescent="0.25">
      <c r="A212" s="91" t="s">
        <v>718</v>
      </c>
      <c r="B212" s="170">
        <v>0.5</v>
      </c>
      <c r="C212" s="170">
        <v>0.19078947368421054</v>
      </c>
      <c r="D212" s="170">
        <v>5.921052631578947E-2</v>
      </c>
      <c r="E212" s="170">
        <v>0.25</v>
      </c>
      <c r="F212" s="169">
        <v>1</v>
      </c>
      <c r="G212" s="173">
        <v>152</v>
      </c>
      <c r="H212" s="170">
        <v>9.718670076726342E-2</v>
      </c>
      <c r="I212" s="91"/>
      <c r="J212" s="91"/>
      <c r="K212" s="91"/>
      <c r="L212" s="91"/>
      <c r="M212" s="170">
        <v>0.42099999999999999</v>
      </c>
      <c r="N212" s="170">
        <v>0.57899999999999996</v>
      </c>
      <c r="O212" s="170">
        <v>0.13600000000000001</v>
      </c>
      <c r="P212" s="170">
        <v>0.26100000000000001</v>
      </c>
      <c r="Q212" s="170">
        <v>3.1E-2</v>
      </c>
      <c r="R212" s="170">
        <v>0.109</v>
      </c>
      <c r="S212" s="170">
        <v>0.188</v>
      </c>
      <c r="T212" s="170">
        <v>0.32400000000000001</v>
      </c>
    </row>
    <row r="213" spans="1:20" x14ac:dyDescent="0.25">
      <c r="A213" s="91" t="s">
        <v>719</v>
      </c>
      <c r="B213" s="170">
        <v>0.5357142857142857</v>
      </c>
      <c r="C213" s="170">
        <v>0.17857142857142858</v>
      </c>
      <c r="D213" s="170">
        <v>1.7857142857142856E-2</v>
      </c>
      <c r="E213" s="170">
        <v>0.26785714285714285</v>
      </c>
      <c r="F213" s="169">
        <v>1</v>
      </c>
      <c r="G213" s="173">
        <v>112</v>
      </c>
      <c r="H213" s="170">
        <v>5.387205387205387E-2</v>
      </c>
      <c r="I213" s="91"/>
      <c r="J213" s="91"/>
      <c r="K213" s="91"/>
      <c r="L213" s="91"/>
      <c r="M213" s="170">
        <v>0.44400000000000001</v>
      </c>
      <c r="N213" s="170">
        <v>0.625</v>
      </c>
      <c r="O213" s="170">
        <v>0.11899999999999999</v>
      </c>
      <c r="P213" s="170">
        <v>0.26</v>
      </c>
      <c r="Q213" s="170">
        <v>5.0000000000000001E-3</v>
      </c>
      <c r="R213" s="170">
        <v>6.3E-2</v>
      </c>
      <c r="S213" s="170">
        <v>0.19500000000000001</v>
      </c>
      <c r="T213" s="170">
        <v>0.35699999999999998</v>
      </c>
    </row>
    <row r="214" spans="1:20" x14ac:dyDescent="0.25">
      <c r="A214" s="91" t="s">
        <v>720</v>
      </c>
      <c r="B214" s="170">
        <v>0.4743083003952569</v>
      </c>
      <c r="C214" s="170">
        <v>0.2608695652173913</v>
      </c>
      <c r="D214" s="170">
        <v>5.533596837944664E-2</v>
      </c>
      <c r="E214" s="170">
        <v>0.20948616600790515</v>
      </c>
      <c r="F214" s="169">
        <v>1</v>
      </c>
      <c r="G214" s="173">
        <v>253</v>
      </c>
      <c r="H214" s="170">
        <v>0.16073697585768743</v>
      </c>
      <c r="I214" s="91"/>
      <c r="J214" s="91"/>
      <c r="K214" s="91"/>
      <c r="L214" s="91"/>
      <c r="M214" s="170">
        <v>0.41399999999999998</v>
      </c>
      <c r="N214" s="170">
        <v>0.53600000000000003</v>
      </c>
      <c r="O214" s="170">
        <v>0.21099999999999999</v>
      </c>
      <c r="P214" s="170">
        <v>0.318</v>
      </c>
      <c r="Q214" s="170">
        <v>3.3000000000000002E-2</v>
      </c>
      <c r="R214" s="170">
        <v>9.0999999999999998E-2</v>
      </c>
      <c r="S214" s="170">
        <v>0.16400000000000001</v>
      </c>
      <c r="T214" s="170">
        <v>0.26400000000000001</v>
      </c>
    </row>
    <row r="215" spans="1:20" x14ac:dyDescent="0.25">
      <c r="A215" s="91" t="s">
        <v>721</v>
      </c>
      <c r="B215" s="170">
        <v>0.61616161616161613</v>
      </c>
      <c r="C215" s="170">
        <v>0.22166105499438832</v>
      </c>
      <c r="D215" s="170">
        <v>3.3670033670033669E-2</v>
      </c>
      <c r="E215" s="170">
        <v>0.12850729517396184</v>
      </c>
      <c r="F215" s="169">
        <v>1</v>
      </c>
      <c r="G215" s="173">
        <v>1782</v>
      </c>
      <c r="H215" s="170">
        <v>0.26302583025830256</v>
      </c>
      <c r="I215" s="91"/>
      <c r="J215" s="91"/>
      <c r="K215" s="91"/>
      <c r="L215" s="91"/>
      <c r="M215" s="170">
        <v>0.59299999999999997</v>
      </c>
      <c r="N215" s="170">
        <v>0.63800000000000001</v>
      </c>
      <c r="O215" s="170">
        <v>0.20300000000000001</v>
      </c>
      <c r="P215" s="170">
        <v>0.24199999999999999</v>
      </c>
      <c r="Q215" s="170">
        <v>2.5999999999999999E-2</v>
      </c>
      <c r="R215" s="170">
        <v>4.2999999999999997E-2</v>
      </c>
      <c r="S215" s="170">
        <v>0.114</v>
      </c>
      <c r="T215" s="170">
        <v>0.14499999999999999</v>
      </c>
    </row>
    <row r="216" spans="1:20" x14ac:dyDescent="0.25">
      <c r="A216" s="91" t="s">
        <v>722</v>
      </c>
      <c r="B216" s="170">
        <v>0.50365556458164096</v>
      </c>
      <c r="C216" s="170">
        <v>0.31762794476035744</v>
      </c>
      <c r="D216" s="170">
        <v>3.6555645816409424E-2</v>
      </c>
      <c r="E216" s="170">
        <v>0.14216084484159219</v>
      </c>
      <c r="F216" s="169">
        <v>1</v>
      </c>
      <c r="G216" s="173">
        <v>1231</v>
      </c>
      <c r="H216" s="170">
        <v>0.50142566191446025</v>
      </c>
      <c r="I216" s="91"/>
      <c r="J216" s="91"/>
      <c r="K216" s="91"/>
      <c r="L216" s="91"/>
      <c r="M216" s="170">
        <v>0.47599999999999998</v>
      </c>
      <c r="N216" s="170">
        <v>0.53200000000000003</v>
      </c>
      <c r="O216" s="170">
        <v>0.29199999999999998</v>
      </c>
      <c r="P216" s="170">
        <v>0.34399999999999997</v>
      </c>
      <c r="Q216" s="170">
        <v>2.7E-2</v>
      </c>
      <c r="R216" s="170">
        <v>4.9000000000000002E-2</v>
      </c>
      <c r="S216" s="170">
        <v>0.124</v>
      </c>
      <c r="T216" s="170">
        <v>0.16300000000000001</v>
      </c>
    </row>
    <row r="217" spans="1:20" x14ac:dyDescent="0.25">
      <c r="A217" s="91" t="s">
        <v>723</v>
      </c>
      <c r="B217" s="170">
        <v>0.67272727272727273</v>
      </c>
      <c r="C217" s="170">
        <v>0.22097902097902097</v>
      </c>
      <c r="D217" s="170">
        <v>2.7972027972027972E-2</v>
      </c>
      <c r="E217" s="170">
        <v>7.8321678321678329E-2</v>
      </c>
      <c r="F217" s="169">
        <v>1</v>
      </c>
      <c r="G217" s="173">
        <v>715</v>
      </c>
      <c r="H217" s="170">
        <v>0.23057078361818767</v>
      </c>
      <c r="I217" s="91"/>
      <c r="J217" s="91"/>
      <c r="K217" s="91"/>
      <c r="L217" s="91"/>
      <c r="M217" s="170">
        <v>0.63700000000000001</v>
      </c>
      <c r="N217" s="170">
        <v>0.70599999999999996</v>
      </c>
      <c r="O217" s="170">
        <v>0.192</v>
      </c>
      <c r="P217" s="170">
        <v>0.253</v>
      </c>
      <c r="Q217" s="170">
        <v>1.7999999999999999E-2</v>
      </c>
      <c r="R217" s="170">
        <v>4.2999999999999997E-2</v>
      </c>
      <c r="S217" s="170">
        <v>6.0999999999999999E-2</v>
      </c>
      <c r="T217" s="170">
        <v>0.1</v>
      </c>
    </row>
    <row r="218" spans="1:20" x14ac:dyDescent="0.25">
      <c r="A218" s="91" t="s">
        <v>724</v>
      </c>
      <c r="B218" s="170">
        <v>0.45242070116861438</v>
      </c>
      <c r="C218" s="170">
        <v>0.27212020033388984</v>
      </c>
      <c r="D218" s="170">
        <v>3.5058430717863104E-2</v>
      </c>
      <c r="E218" s="170">
        <v>0.24040066777963273</v>
      </c>
      <c r="F218" s="169">
        <v>1</v>
      </c>
      <c r="G218" s="173">
        <v>599</v>
      </c>
      <c r="H218" s="170">
        <v>0.49300411522633747</v>
      </c>
      <c r="I218" s="91"/>
      <c r="J218" s="91"/>
      <c r="K218" s="91"/>
      <c r="L218" s="91"/>
      <c r="M218" s="170">
        <v>0.41299999999999998</v>
      </c>
      <c r="N218" s="170">
        <v>0.49199999999999999</v>
      </c>
      <c r="O218" s="170">
        <v>0.23799999999999999</v>
      </c>
      <c r="P218" s="170">
        <v>0.309</v>
      </c>
      <c r="Q218" s="170">
        <v>2.3E-2</v>
      </c>
      <c r="R218" s="170">
        <v>5.2999999999999999E-2</v>
      </c>
      <c r="S218" s="170">
        <v>0.20799999999999999</v>
      </c>
      <c r="T218" s="170">
        <v>0.27600000000000002</v>
      </c>
    </row>
    <row r="219" spans="1:20" x14ac:dyDescent="0.25">
      <c r="A219" s="91" t="s">
        <v>725</v>
      </c>
      <c r="B219" s="170">
        <v>0.55044776119402983</v>
      </c>
      <c r="C219" s="170">
        <v>0.30328358208955225</v>
      </c>
      <c r="D219" s="170">
        <v>5.1940298507462686E-2</v>
      </c>
      <c r="E219" s="170">
        <v>9.4328358208955229E-2</v>
      </c>
      <c r="F219" s="169">
        <v>1</v>
      </c>
      <c r="G219" s="173">
        <v>1675</v>
      </c>
      <c r="H219" s="170">
        <v>0.47680045545118133</v>
      </c>
      <c r="I219" s="91"/>
      <c r="J219" s="91"/>
      <c r="K219" s="91"/>
      <c r="L219" s="91"/>
      <c r="M219" s="170">
        <v>0.52700000000000002</v>
      </c>
      <c r="N219" s="170">
        <v>0.57399999999999995</v>
      </c>
      <c r="O219" s="170">
        <v>0.28199999999999997</v>
      </c>
      <c r="P219" s="170">
        <v>0.32600000000000001</v>
      </c>
      <c r="Q219" s="170">
        <v>4.2000000000000003E-2</v>
      </c>
      <c r="R219" s="170">
        <v>6.4000000000000001E-2</v>
      </c>
      <c r="S219" s="170">
        <v>8.1000000000000003E-2</v>
      </c>
      <c r="T219" s="170">
        <v>0.109</v>
      </c>
    </row>
    <row r="220" spans="1:20" x14ac:dyDescent="0.25">
      <c r="A220" s="91" t="s">
        <v>726</v>
      </c>
      <c r="B220" s="170">
        <v>0.64537698870186766</v>
      </c>
      <c r="C220" s="170">
        <v>0.23257243870571057</v>
      </c>
      <c r="D220" s="170">
        <v>4.4347090923065095E-2</v>
      </c>
      <c r="E220" s="170">
        <v>7.77034816693567E-2</v>
      </c>
      <c r="F220" s="169">
        <v>1</v>
      </c>
      <c r="G220" s="173">
        <v>13011</v>
      </c>
      <c r="H220" s="170">
        <v>0.38139766664712432</v>
      </c>
      <c r="I220" s="91"/>
      <c r="J220" s="91"/>
      <c r="K220" s="91"/>
      <c r="L220" s="91"/>
      <c r="M220" s="170">
        <v>0.63700000000000001</v>
      </c>
      <c r="N220" s="170">
        <v>0.65400000000000003</v>
      </c>
      <c r="O220" s="170">
        <v>0.22500000000000001</v>
      </c>
      <c r="P220" s="170">
        <v>0.24</v>
      </c>
      <c r="Q220" s="170">
        <v>4.1000000000000002E-2</v>
      </c>
      <c r="R220" s="170">
        <v>4.8000000000000001E-2</v>
      </c>
      <c r="S220" s="170">
        <v>7.2999999999999995E-2</v>
      </c>
      <c r="T220" s="170">
        <v>8.2000000000000003E-2</v>
      </c>
    </row>
    <row r="221" spans="1:20" x14ac:dyDescent="0.25">
      <c r="A221" s="91" t="s">
        <v>727</v>
      </c>
      <c r="B221" s="170">
        <v>0.58333333333333337</v>
      </c>
      <c r="C221" s="170">
        <v>0.25</v>
      </c>
      <c r="D221" s="170">
        <v>4.1666666666666664E-2</v>
      </c>
      <c r="E221" s="170">
        <v>0.125</v>
      </c>
      <c r="F221" s="169">
        <v>1</v>
      </c>
      <c r="G221" s="173">
        <v>24</v>
      </c>
      <c r="H221" s="170">
        <v>8.6956521739130432E-2</v>
      </c>
      <c r="I221" s="91"/>
      <c r="J221" s="91"/>
      <c r="K221" s="91"/>
      <c r="L221" s="91"/>
      <c r="M221" s="170">
        <v>0.38800000000000001</v>
      </c>
      <c r="N221" s="170">
        <v>0.755</v>
      </c>
      <c r="O221" s="170">
        <v>0.12</v>
      </c>
      <c r="P221" s="170">
        <v>0.44900000000000001</v>
      </c>
      <c r="Q221" s="170">
        <v>7.0000000000000001E-3</v>
      </c>
      <c r="R221" s="170">
        <v>0.20200000000000001</v>
      </c>
      <c r="S221" s="170">
        <v>4.2999999999999997E-2</v>
      </c>
      <c r="T221" s="170">
        <v>0.31</v>
      </c>
    </row>
    <row r="222" spans="1:20" x14ac:dyDescent="0.25">
      <c r="A222" s="91" t="s">
        <v>728</v>
      </c>
      <c r="B222" s="170">
        <v>0.51882845188284521</v>
      </c>
      <c r="C222" s="170">
        <v>0.22594142259414227</v>
      </c>
      <c r="D222" s="170">
        <v>6.2761506276150625E-2</v>
      </c>
      <c r="E222" s="170">
        <v>0.19246861924686193</v>
      </c>
      <c r="F222" s="169">
        <v>1</v>
      </c>
      <c r="G222" s="173">
        <v>239</v>
      </c>
      <c r="H222" s="170">
        <v>2.3449764521193094E-2</v>
      </c>
      <c r="I222" s="91"/>
      <c r="J222" s="91"/>
      <c r="K222" s="91"/>
      <c r="L222" s="91"/>
      <c r="M222" s="170">
        <v>0.45600000000000002</v>
      </c>
      <c r="N222" s="170">
        <v>0.58099999999999996</v>
      </c>
      <c r="O222" s="170">
        <v>0.17699999999999999</v>
      </c>
      <c r="P222" s="170">
        <v>0.28299999999999997</v>
      </c>
      <c r="Q222" s="170">
        <v>3.7999999999999999E-2</v>
      </c>
      <c r="R222" s="170">
        <v>0.10100000000000001</v>
      </c>
      <c r="S222" s="170">
        <v>0.14799999999999999</v>
      </c>
      <c r="T222" s="170">
        <v>0.247</v>
      </c>
    </row>
    <row r="223" spans="1:20" x14ac:dyDescent="0.25">
      <c r="A223" s="91" t="s">
        <v>729</v>
      </c>
      <c r="B223" s="170">
        <v>0.62890173410404626</v>
      </c>
      <c r="C223" s="170">
        <v>0.14913294797687862</v>
      </c>
      <c r="D223" s="170">
        <v>2.1965317919075144E-2</v>
      </c>
      <c r="E223" s="170">
        <v>0.2</v>
      </c>
      <c r="F223" s="169">
        <v>1</v>
      </c>
      <c r="G223" s="173">
        <v>865</v>
      </c>
      <c r="H223" s="170">
        <v>0.45550289626119012</v>
      </c>
      <c r="I223" s="91"/>
      <c r="J223" s="91"/>
      <c r="K223" s="91"/>
      <c r="L223" s="91"/>
      <c r="M223" s="170">
        <v>0.59599999999999997</v>
      </c>
      <c r="N223" s="170">
        <v>0.66</v>
      </c>
      <c r="O223" s="170">
        <v>0.127</v>
      </c>
      <c r="P223" s="170">
        <v>0.17399999999999999</v>
      </c>
      <c r="Q223" s="170">
        <v>1.4E-2</v>
      </c>
      <c r="R223" s="170">
        <v>3.4000000000000002E-2</v>
      </c>
      <c r="S223" s="170">
        <v>0.17499999999999999</v>
      </c>
      <c r="T223" s="170">
        <v>0.22800000000000001</v>
      </c>
    </row>
    <row r="224" spans="1:20" x14ac:dyDescent="0.25">
      <c r="A224" s="91" t="s">
        <v>730</v>
      </c>
      <c r="B224" s="170">
        <v>0.57942708333333337</v>
      </c>
      <c r="C224" s="170">
        <v>0.265625</v>
      </c>
      <c r="D224" s="170">
        <v>4.1666666666666664E-2</v>
      </c>
      <c r="E224" s="170">
        <v>0.11328125</v>
      </c>
      <c r="F224" s="169">
        <v>1</v>
      </c>
      <c r="G224" s="173">
        <v>768</v>
      </c>
      <c r="H224" s="170">
        <v>0.34012400354295835</v>
      </c>
      <c r="I224" s="91"/>
      <c r="J224" s="91"/>
      <c r="K224" s="91"/>
      <c r="L224" s="91"/>
      <c r="M224" s="170">
        <v>0.54400000000000004</v>
      </c>
      <c r="N224" s="170">
        <v>0.61399999999999999</v>
      </c>
      <c r="O224" s="170">
        <v>0.23599999999999999</v>
      </c>
      <c r="P224" s="170">
        <v>0.29799999999999999</v>
      </c>
      <c r="Q224" s="170">
        <v>0.03</v>
      </c>
      <c r="R224" s="170">
        <v>5.8000000000000003E-2</v>
      </c>
      <c r="S224" s="170">
        <v>9.2999999999999999E-2</v>
      </c>
      <c r="T224" s="170">
        <v>0.13800000000000001</v>
      </c>
    </row>
    <row r="225" spans="1:20" x14ac:dyDescent="0.25">
      <c r="A225" s="91" t="s">
        <v>731</v>
      </c>
      <c r="B225" s="170">
        <v>0.55033557046979864</v>
      </c>
      <c r="C225" s="170">
        <v>0.25234899328859062</v>
      </c>
      <c r="D225" s="170">
        <v>5.0335570469798654E-2</v>
      </c>
      <c r="E225" s="170">
        <v>0.14697986577181207</v>
      </c>
      <c r="F225" s="169">
        <v>1</v>
      </c>
      <c r="G225" s="173">
        <v>1490</v>
      </c>
      <c r="H225" s="170">
        <v>0.35442435775451953</v>
      </c>
      <c r="I225" s="91"/>
      <c r="J225" s="91"/>
      <c r="K225" s="91"/>
      <c r="L225" s="91"/>
      <c r="M225" s="170">
        <v>0.52500000000000002</v>
      </c>
      <c r="N225" s="170">
        <v>0.57499999999999996</v>
      </c>
      <c r="O225" s="170">
        <v>0.23100000000000001</v>
      </c>
      <c r="P225" s="170">
        <v>0.27500000000000002</v>
      </c>
      <c r="Q225" s="170">
        <v>0.04</v>
      </c>
      <c r="R225" s="170">
        <v>6.3E-2</v>
      </c>
      <c r="S225" s="170">
        <v>0.13</v>
      </c>
      <c r="T225" s="170">
        <v>0.16600000000000001</v>
      </c>
    </row>
    <row r="226" spans="1:20" x14ac:dyDescent="0.25">
      <c r="A226" s="91" t="s">
        <v>732</v>
      </c>
      <c r="B226" s="170">
        <v>0.54485536433540827</v>
      </c>
      <c r="C226" s="170">
        <v>0.28341266935188575</v>
      </c>
      <c r="D226" s="170">
        <v>4.5404613694617353E-2</v>
      </c>
      <c r="E226" s="170">
        <v>0.12632735261808861</v>
      </c>
      <c r="F226" s="169">
        <v>1</v>
      </c>
      <c r="G226" s="173">
        <v>2731</v>
      </c>
      <c r="H226" s="170">
        <v>0.26179064417177916</v>
      </c>
      <c r="I226" s="91"/>
      <c r="J226" s="91"/>
      <c r="K226" s="91"/>
      <c r="L226" s="91"/>
      <c r="M226" s="170">
        <v>0.52600000000000002</v>
      </c>
      <c r="N226" s="170">
        <v>0.56299999999999994</v>
      </c>
      <c r="O226" s="170">
        <v>0.26700000000000002</v>
      </c>
      <c r="P226" s="170">
        <v>0.30099999999999999</v>
      </c>
      <c r="Q226" s="170">
        <v>3.7999999999999999E-2</v>
      </c>
      <c r="R226" s="170">
        <v>5.3999999999999999E-2</v>
      </c>
      <c r="S226" s="170">
        <v>0.114</v>
      </c>
      <c r="T226" s="170">
        <v>0.13900000000000001</v>
      </c>
    </row>
    <row r="227" spans="1:20" x14ac:dyDescent="0.25">
      <c r="A227" s="91" t="s">
        <v>733</v>
      </c>
      <c r="B227" s="170">
        <v>0.59807956104252402</v>
      </c>
      <c r="C227" s="170">
        <v>0.28669410150891633</v>
      </c>
      <c r="D227" s="170">
        <v>4.8010973936899862E-2</v>
      </c>
      <c r="E227" s="170">
        <v>6.7215363511659812E-2</v>
      </c>
      <c r="F227" s="169">
        <v>1</v>
      </c>
      <c r="G227" s="173">
        <v>1458</v>
      </c>
      <c r="H227" s="170">
        <v>0.2155210643015521</v>
      </c>
      <c r="I227" s="91"/>
      <c r="J227" s="91"/>
      <c r="K227" s="91"/>
      <c r="L227" s="91"/>
      <c r="M227" s="170">
        <v>0.57299999999999995</v>
      </c>
      <c r="N227" s="170">
        <v>0.623</v>
      </c>
      <c r="O227" s="170">
        <v>0.26400000000000001</v>
      </c>
      <c r="P227" s="170">
        <v>0.31</v>
      </c>
      <c r="Q227" s="170">
        <v>3.7999999999999999E-2</v>
      </c>
      <c r="R227" s="170">
        <v>0.06</v>
      </c>
      <c r="S227" s="170">
        <v>5.5E-2</v>
      </c>
      <c r="T227" s="170">
        <v>8.1000000000000003E-2</v>
      </c>
    </row>
    <row r="228" spans="1:20" x14ac:dyDescent="0.25">
      <c r="A228" s="91" t="s">
        <v>734</v>
      </c>
      <c r="B228" s="170">
        <v>0.62814070351758799</v>
      </c>
      <c r="C228" s="170">
        <v>0.20603015075376885</v>
      </c>
      <c r="D228" s="170">
        <v>4.0201005025125629E-2</v>
      </c>
      <c r="E228" s="170">
        <v>0.12562814070351758</v>
      </c>
      <c r="F228" s="169">
        <v>1</v>
      </c>
      <c r="G228" s="173">
        <v>199</v>
      </c>
      <c r="H228" s="170">
        <v>0.16936170212765958</v>
      </c>
      <c r="I228" s="91"/>
      <c r="J228" s="91"/>
      <c r="K228" s="91"/>
      <c r="L228" s="91"/>
      <c r="M228" s="170">
        <v>0.55900000000000005</v>
      </c>
      <c r="N228" s="170">
        <v>0.69199999999999995</v>
      </c>
      <c r="O228" s="170">
        <v>0.156</v>
      </c>
      <c r="P228" s="170">
        <v>0.26800000000000002</v>
      </c>
      <c r="Q228" s="170">
        <v>2.1000000000000001E-2</v>
      </c>
      <c r="R228" s="170">
        <v>7.6999999999999999E-2</v>
      </c>
      <c r="S228" s="170">
        <v>8.6999999999999994E-2</v>
      </c>
      <c r="T228" s="170">
        <v>0.17899999999999999</v>
      </c>
    </row>
    <row r="229" spans="1:20" x14ac:dyDescent="0.25">
      <c r="A229" s="91" t="s">
        <v>735</v>
      </c>
      <c r="B229" s="170">
        <v>0.53</v>
      </c>
      <c r="C229" s="170">
        <v>0.17333333333333334</v>
      </c>
      <c r="D229" s="170">
        <v>3.6666666666666667E-2</v>
      </c>
      <c r="E229" s="170">
        <v>0.26</v>
      </c>
      <c r="F229" s="169">
        <v>1</v>
      </c>
      <c r="G229" s="173">
        <v>300</v>
      </c>
      <c r="H229" s="170">
        <v>0.20080321285140562</v>
      </c>
      <c r="I229" s="91"/>
      <c r="J229" s="91"/>
      <c r="K229" s="91"/>
      <c r="L229" s="91"/>
      <c r="M229" s="170">
        <v>0.47299999999999998</v>
      </c>
      <c r="N229" s="170">
        <v>0.58599999999999997</v>
      </c>
      <c r="O229" s="170">
        <v>0.13500000000000001</v>
      </c>
      <c r="P229" s="170">
        <v>0.22</v>
      </c>
      <c r="Q229" s="170">
        <v>2.1000000000000001E-2</v>
      </c>
      <c r="R229" s="170">
        <v>6.4000000000000001E-2</v>
      </c>
      <c r="S229" s="170">
        <v>0.214</v>
      </c>
      <c r="T229" s="170">
        <v>0.312</v>
      </c>
    </row>
    <row r="230" spans="1:20" x14ac:dyDescent="0.25">
      <c r="A230" s="91" t="s">
        <v>736</v>
      </c>
      <c r="B230" s="170">
        <v>0.5977011494252874</v>
      </c>
      <c r="C230" s="170">
        <v>0.26666666666666666</v>
      </c>
      <c r="D230" s="170">
        <v>4.3678160919540229E-2</v>
      </c>
      <c r="E230" s="170">
        <v>9.1954022988505746E-2</v>
      </c>
      <c r="F230" s="169">
        <v>1</v>
      </c>
      <c r="G230" s="173">
        <v>435</v>
      </c>
      <c r="H230" s="170">
        <v>0.33004552352048561</v>
      </c>
      <c r="I230" s="91"/>
      <c r="J230" s="91"/>
      <c r="K230" s="91"/>
      <c r="L230" s="91"/>
      <c r="M230" s="170">
        <v>0.55100000000000005</v>
      </c>
      <c r="N230" s="170">
        <v>0.64300000000000002</v>
      </c>
      <c r="O230" s="170">
        <v>0.22700000000000001</v>
      </c>
      <c r="P230" s="170">
        <v>0.31</v>
      </c>
      <c r="Q230" s="170">
        <v>2.8000000000000001E-2</v>
      </c>
      <c r="R230" s="170">
        <v>6.7000000000000004E-2</v>
      </c>
      <c r="S230" s="170">
        <v>6.8000000000000005E-2</v>
      </c>
      <c r="T230" s="170">
        <v>0.123</v>
      </c>
    </row>
    <row r="231" spans="1:20" x14ac:dyDescent="0.25">
      <c r="A231" s="91" t="s">
        <v>737</v>
      </c>
      <c r="B231" s="170">
        <v>0.55855421686746987</v>
      </c>
      <c r="C231" s="170">
        <v>0.28289156626506023</v>
      </c>
      <c r="D231" s="170">
        <v>4.8192771084337352E-2</v>
      </c>
      <c r="E231" s="170">
        <v>0.11036144578313253</v>
      </c>
      <c r="F231" s="169">
        <v>1</v>
      </c>
      <c r="G231" s="173">
        <v>2075</v>
      </c>
      <c r="H231" s="170">
        <v>0.32076055031689599</v>
      </c>
      <c r="I231" s="91"/>
      <c r="J231" s="91"/>
      <c r="K231" s="91"/>
      <c r="L231" s="91"/>
      <c r="M231" s="170">
        <v>0.53700000000000003</v>
      </c>
      <c r="N231" s="170">
        <v>0.57999999999999996</v>
      </c>
      <c r="O231" s="170">
        <v>0.26400000000000001</v>
      </c>
      <c r="P231" s="170">
        <v>0.30299999999999999</v>
      </c>
      <c r="Q231" s="170">
        <v>0.04</v>
      </c>
      <c r="R231" s="170">
        <v>5.8000000000000003E-2</v>
      </c>
      <c r="S231" s="170">
        <v>9.8000000000000004E-2</v>
      </c>
      <c r="T231" s="170">
        <v>0.125</v>
      </c>
    </row>
    <row r="232" spans="1:20" x14ac:dyDescent="0.25">
      <c r="A232" s="91" t="s">
        <v>738</v>
      </c>
      <c r="B232" s="170">
        <v>0.5152162306460224</v>
      </c>
      <c r="C232" s="170">
        <v>0.32995194874532835</v>
      </c>
      <c r="D232" s="170">
        <v>3.7373198077949817E-2</v>
      </c>
      <c r="E232" s="170">
        <v>0.11745862253069941</v>
      </c>
      <c r="F232" s="169">
        <v>1</v>
      </c>
      <c r="G232" s="173">
        <v>1873</v>
      </c>
      <c r="H232" s="170">
        <v>0.30445383615084526</v>
      </c>
      <c r="I232" s="91"/>
      <c r="J232" s="91"/>
      <c r="K232" s="91"/>
      <c r="L232" s="91"/>
      <c r="M232" s="170">
        <v>0.49299999999999999</v>
      </c>
      <c r="N232" s="170">
        <v>0.53800000000000003</v>
      </c>
      <c r="O232" s="170">
        <v>0.309</v>
      </c>
      <c r="P232" s="170">
        <v>0.35199999999999998</v>
      </c>
      <c r="Q232" s="170">
        <v>0.03</v>
      </c>
      <c r="R232" s="170">
        <v>4.7E-2</v>
      </c>
      <c r="S232" s="170">
        <v>0.104</v>
      </c>
      <c r="T232" s="170">
        <v>0.13300000000000001</v>
      </c>
    </row>
    <row r="233" spans="1:20" x14ac:dyDescent="0.25">
      <c r="A233" s="91" t="s">
        <v>739</v>
      </c>
      <c r="B233" s="170">
        <v>0.54082223508975102</v>
      </c>
      <c r="C233" s="170">
        <v>0.3503184713375796</v>
      </c>
      <c r="D233" s="170">
        <v>4.8639258830341633E-2</v>
      </c>
      <c r="E233" s="170">
        <v>6.0220034742327733E-2</v>
      </c>
      <c r="F233" s="169">
        <v>1</v>
      </c>
      <c r="G233" s="173">
        <v>3454</v>
      </c>
      <c r="H233" s="170">
        <v>0.47713772620527695</v>
      </c>
      <c r="I233" s="91"/>
      <c r="J233" s="91"/>
      <c r="K233" s="91"/>
      <c r="L233" s="91"/>
      <c r="M233" s="170">
        <v>0.52400000000000002</v>
      </c>
      <c r="N233" s="170">
        <v>0.55700000000000005</v>
      </c>
      <c r="O233" s="170">
        <v>0.33500000000000002</v>
      </c>
      <c r="P233" s="170">
        <v>0.36599999999999999</v>
      </c>
      <c r="Q233" s="170">
        <v>4.2000000000000003E-2</v>
      </c>
      <c r="R233" s="170">
        <v>5.6000000000000001E-2</v>
      </c>
      <c r="S233" s="170">
        <v>5.2999999999999999E-2</v>
      </c>
      <c r="T233" s="170">
        <v>6.9000000000000006E-2</v>
      </c>
    </row>
    <row r="234" spans="1:20" x14ac:dyDescent="0.25">
      <c r="A234" s="91" t="s">
        <v>740</v>
      </c>
      <c r="B234" s="170">
        <v>0.6126233921627281</v>
      </c>
      <c r="C234" s="170">
        <v>0.21717020640143583</v>
      </c>
      <c r="D234" s="170">
        <v>3.5297636853125938E-2</v>
      </c>
      <c r="E234" s="170">
        <v>0.13490876458271014</v>
      </c>
      <c r="F234" s="169">
        <v>1</v>
      </c>
      <c r="G234" s="173">
        <v>3343</v>
      </c>
      <c r="H234" s="170">
        <v>9.2228322343918118E-2</v>
      </c>
      <c r="I234" s="91"/>
      <c r="J234" s="91"/>
      <c r="K234" s="91"/>
      <c r="L234" s="91"/>
      <c r="M234" s="170">
        <v>0.59599999999999997</v>
      </c>
      <c r="N234" s="170">
        <v>0.629</v>
      </c>
      <c r="O234" s="170">
        <v>0.20399999999999999</v>
      </c>
      <c r="P234" s="170">
        <v>0.23100000000000001</v>
      </c>
      <c r="Q234" s="170">
        <v>0.03</v>
      </c>
      <c r="R234" s="170">
        <v>4.2000000000000003E-2</v>
      </c>
      <c r="S234" s="170">
        <v>0.124</v>
      </c>
      <c r="T234" s="170">
        <v>0.14699999999999999</v>
      </c>
    </row>
    <row r="235" spans="1:20" x14ac:dyDescent="0.25">
      <c r="A235" s="91" t="s">
        <v>741</v>
      </c>
      <c r="B235" s="170">
        <v>0.43801652892561982</v>
      </c>
      <c r="C235" s="170">
        <v>0.16528925619834711</v>
      </c>
      <c r="D235" s="170">
        <v>8.2644628099173556E-3</v>
      </c>
      <c r="E235" s="170">
        <v>0.38842975206611569</v>
      </c>
      <c r="F235" s="169">
        <v>1</v>
      </c>
      <c r="G235" s="173">
        <v>121</v>
      </c>
      <c r="H235" s="170">
        <v>0.23772102161100198</v>
      </c>
      <c r="I235" s="91"/>
      <c r="J235" s="91"/>
      <c r="K235" s="91"/>
      <c r="L235" s="91"/>
      <c r="M235" s="170">
        <v>0.35299999999999998</v>
      </c>
      <c r="N235" s="170">
        <v>0.52700000000000002</v>
      </c>
      <c r="O235" s="170">
        <v>0.11</v>
      </c>
      <c r="P235" s="170">
        <v>0.24199999999999999</v>
      </c>
      <c r="Q235" s="170">
        <v>1E-3</v>
      </c>
      <c r="R235" s="170">
        <v>4.4999999999999998E-2</v>
      </c>
      <c r="S235" s="170">
        <v>0.30599999999999999</v>
      </c>
      <c r="T235" s="170">
        <v>0.47699999999999998</v>
      </c>
    </row>
    <row r="236" spans="1:20" x14ac:dyDescent="0.25">
      <c r="A236" s="91" t="s">
        <v>742</v>
      </c>
      <c r="B236" s="170">
        <v>0.54272517321016167</v>
      </c>
      <c r="C236" s="170">
        <v>0.29330254041570436</v>
      </c>
      <c r="D236" s="170">
        <v>4.3879907621247112E-2</v>
      </c>
      <c r="E236" s="170">
        <v>0.12009237875288684</v>
      </c>
      <c r="F236" s="169">
        <v>1</v>
      </c>
      <c r="G236" s="173">
        <v>433</v>
      </c>
      <c r="H236" s="170">
        <v>0.21879737241030825</v>
      </c>
      <c r="I236" s="91"/>
      <c r="J236" s="91"/>
      <c r="K236" s="91"/>
      <c r="L236" s="91"/>
      <c r="M236" s="170">
        <v>0.496</v>
      </c>
      <c r="N236" s="170">
        <v>0.58899999999999997</v>
      </c>
      <c r="O236" s="170">
        <v>0.252</v>
      </c>
      <c r="P236" s="170">
        <v>0.33800000000000002</v>
      </c>
      <c r="Q236" s="170">
        <v>2.8000000000000001E-2</v>
      </c>
      <c r="R236" s="170">
        <v>6.8000000000000005E-2</v>
      </c>
      <c r="S236" s="170">
        <v>9.2999999999999999E-2</v>
      </c>
      <c r="T236" s="170">
        <v>0.154</v>
      </c>
    </row>
    <row r="237" spans="1:20" x14ac:dyDescent="0.25">
      <c r="A237" s="91" t="s">
        <v>743</v>
      </c>
      <c r="B237" s="170">
        <v>0.61456310679611648</v>
      </c>
      <c r="C237" s="170">
        <v>0.28058252427184466</v>
      </c>
      <c r="D237" s="170">
        <v>0.05</v>
      </c>
      <c r="E237" s="170">
        <v>5.4854368932038836E-2</v>
      </c>
      <c r="F237" s="169">
        <v>1</v>
      </c>
      <c r="G237" s="173">
        <v>2060</v>
      </c>
      <c r="H237" s="170">
        <v>0.33150949468941099</v>
      </c>
      <c r="I237" s="91"/>
      <c r="J237" s="91"/>
      <c r="K237" s="91"/>
      <c r="L237" s="91"/>
      <c r="M237" s="170">
        <v>0.59299999999999997</v>
      </c>
      <c r="N237" s="170">
        <v>0.63500000000000001</v>
      </c>
      <c r="O237" s="170">
        <v>0.26200000000000001</v>
      </c>
      <c r="P237" s="170">
        <v>0.3</v>
      </c>
      <c r="Q237" s="170">
        <v>4.1000000000000002E-2</v>
      </c>
      <c r="R237" s="170">
        <v>0.06</v>
      </c>
      <c r="S237" s="170">
        <v>4.5999999999999999E-2</v>
      </c>
      <c r="T237" s="170">
        <v>6.6000000000000003E-2</v>
      </c>
    </row>
    <row r="238" spans="1:20" x14ac:dyDescent="0.25">
      <c r="A238" s="91" t="s">
        <v>744</v>
      </c>
      <c r="B238" s="170">
        <v>0.52820512820512822</v>
      </c>
      <c r="C238" s="170">
        <v>0.21025641025641026</v>
      </c>
      <c r="D238" s="170">
        <v>5.128205128205128E-2</v>
      </c>
      <c r="E238" s="170">
        <v>0.21025641025641026</v>
      </c>
      <c r="F238" s="169">
        <v>1</v>
      </c>
      <c r="G238" s="173">
        <v>195</v>
      </c>
      <c r="H238" s="170">
        <v>0.10405549626467449</v>
      </c>
      <c r="I238" s="91"/>
      <c r="J238" s="91"/>
      <c r="K238" s="91"/>
      <c r="L238" s="91"/>
      <c r="M238" s="170">
        <v>0.45800000000000002</v>
      </c>
      <c r="N238" s="170">
        <v>0.59699999999999998</v>
      </c>
      <c r="O238" s="170">
        <v>0.159</v>
      </c>
      <c r="P238" s="170">
        <v>0.27300000000000002</v>
      </c>
      <c r="Q238" s="170">
        <v>2.8000000000000001E-2</v>
      </c>
      <c r="R238" s="170">
        <v>9.1999999999999998E-2</v>
      </c>
      <c r="S238" s="170">
        <v>0.159</v>
      </c>
      <c r="T238" s="170">
        <v>0.27300000000000002</v>
      </c>
    </row>
    <row r="239" spans="1:20" x14ac:dyDescent="0.25">
      <c r="A239" s="91" t="s">
        <v>745</v>
      </c>
      <c r="B239" s="170">
        <v>0.58587786259541985</v>
      </c>
      <c r="C239" s="170">
        <v>0.20419847328244276</v>
      </c>
      <c r="D239" s="170">
        <v>5.1526717557251911E-2</v>
      </c>
      <c r="E239" s="170">
        <v>0.15839694656488548</v>
      </c>
      <c r="F239" s="169">
        <v>1</v>
      </c>
      <c r="G239" s="173">
        <v>524</v>
      </c>
      <c r="H239" s="170">
        <v>7.9478234491126953E-2</v>
      </c>
      <c r="I239" s="91"/>
      <c r="J239" s="91"/>
      <c r="K239" s="91"/>
      <c r="L239" s="91"/>
      <c r="M239" s="170">
        <v>0.54300000000000004</v>
      </c>
      <c r="N239" s="170">
        <v>0.627</v>
      </c>
      <c r="O239" s="170">
        <v>0.17199999999999999</v>
      </c>
      <c r="P239" s="170">
        <v>0.24099999999999999</v>
      </c>
      <c r="Q239" s="170">
        <v>3.5999999999999997E-2</v>
      </c>
      <c r="R239" s="170">
        <v>7.3999999999999996E-2</v>
      </c>
      <c r="S239" s="170">
        <v>0.13</v>
      </c>
      <c r="T239" s="170">
        <v>0.192</v>
      </c>
    </row>
    <row r="240" spans="1:20" x14ac:dyDescent="0.25">
      <c r="A240" s="91" t="s">
        <v>746</v>
      </c>
      <c r="B240" s="170">
        <v>0.60344827586206895</v>
      </c>
      <c r="C240" s="170">
        <v>0.10344827586206896</v>
      </c>
      <c r="D240" s="170">
        <v>1.7241379310344827E-2</v>
      </c>
      <c r="E240" s="170">
        <v>0.27586206896551724</v>
      </c>
      <c r="F240" s="169">
        <v>1</v>
      </c>
      <c r="G240" s="173">
        <v>58</v>
      </c>
      <c r="H240" s="170">
        <v>5.8883248730964469E-2</v>
      </c>
      <c r="I240" s="91"/>
      <c r="J240" s="91"/>
      <c r="K240" s="91"/>
      <c r="L240" s="91"/>
      <c r="M240" s="170">
        <v>0.47499999999999998</v>
      </c>
      <c r="N240" s="170">
        <v>0.71899999999999997</v>
      </c>
      <c r="O240" s="170">
        <v>4.8000000000000001E-2</v>
      </c>
      <c r="P240" s="170">
        <v>0.20799999999999999</v>
      </c>
      <c r="Q240" s="170">
        <v>3.0000000000000001E-3</v>
      </c>
      <c r="R240" s="170">
        <v>9.0999999999999998E-2</v>
      </c>
      <c r="S240" s="170">
        <v>0.17799999999999999</v>
      </c>
      <c r="T240" s="170">
        <v>0.40200000000000002</v>
      </c>
    </row>
    <row r="241" spans="1:20" x14ac:dyDescent="0.25">
      <c r="A241" s="91" t="s">
        <v>747</v>
      </c>
      <c r="B241" s="170">
        <v>0.61550833827139595</v>
      </c>
      <c r="C241" s="170">
        <v>0.23690849064589858</v>
      </c>
      <c r="D241" s="170">
        <v>4.21061542368577E-2</v>
      </c>
      <c r="E241" s="170">
        <v>0.1054770168458478</v>
      </c>
      <c r="F241" s="169">
        <v>1</v>
      </c>
      <c r="G241" s="173">
        <v>59065</v>
      </c>
      <c r="H241" s="170">
        <v>0.21452984312970583</v>
      </c>
      <c r="I241" s="91"/>
      <c r="J241" s="91"/>
      <c r="K241" s="91"/>
      <c r="L241" s="91"/>
      <c r="M241" s="170">
        <v>0.61199999999999999</v>
      </c>
      <c r="N241" s="170">
        <v>0.61899999999999999</v>
      </c>
      <c r="O241" s="170">
        <v>0.23300000000000001</v>
      </c>
      <c r="P241" s="170">
        <v>0.24</v>
      </c>
      <c r="Q241" s="170">
        <v>4.1000000000000002E-2</v>
      </c>
      <c r="R241" s="170">
        <v>4.3999999999999997E-2</v>
      </c>
      <c r="S241" s="170">
        <v>0.10299999999999999</v>
      </c>
      <c r="T241" s="170">
        <v>0.108</v>
      </c>
    </row>
    <row r="242" spans="1:20" x14ac:dyDescent="0.25">
      <c r="A242" s="91" t="s">
        <v>748</v>
      </c>
      <c r="B242" s="170">
        <v>0.63659961064243997</v>
      </c>
      <c r="C242" s="170">
        <v>0.21544451654769631</v>
      </c>
      <c r="D242" s="170">
        <v>4.2829331602855292E-2</v>
      </c>
      <c r="E242" s="170">
        <v>0.10512654120700844</v>
      </c>
      <c r="F242" s="169">
        <v>1</v>
      </c>
      <c r="G242" s="173">
        <v>1541</v>
      </c>
      <c r="H242" s="170">
        <v>0.17607404021937842</v>
      </c>
      <c r="I242" s="91"/>
      <c r="J242" s="91"/>
      <c r="K242" s="91"/>
      <c r="L242" s="91"/>
      <c r="M242" s="170">
        <v>0.61199999999999999</v>
      </c>
      <c r="N242" s="170">
        <v>0.66</v>
      </c>
      <c r="O242" s="170">
        <v>0.19600000000000001</v>
      </c>
      <c r="P242" s="170">
        <v>0.23699999999999999</v>
      </c>
      <c r="Q242" s="170">
        <v>3.4000000000000002E-2</v>
      </c>
      <c r="R242" s="170">
        <v>5.3999999999999999E-2</v>
      </c>
      <c r="S242" s="170">
        <v>9.0999999999999998E-2</v>
      </c>
      <c r="T242" s="170">
        <v>0.121</v>
      </c>
    </row>
    <row r="243" spans="1:20" x14ac:dyDescent="0.25">
      <c r="A243" s="91" t="s">
        <v>749</v>
      </c>
      <c r="B243" s="170">
        <v>0.59562841530054644</v>
      </c>
      <c r="C243" s="170">
        <v>7.650273224043716E-2</v>
      </c>
      <c r="D243" s="170">
        <v>3.825136612021858E-2</v>
      </c>
      <c r="E243" s="170">
        <v>0.2896174863387978</v>
      </c>
      <c r="F243" s="169">
        <v>1</v>
      </c>
      <c r="G243" s="173">
        <v>183</v>
      </c>
      <c r="H243" s="170">
        <v>6.6934893928310174E-2</v>
      </c>
      <c r="I243" s="91"/>
      <c r="J243" s="91"/>
      <c r="K243" s="91"/>
      <c r="L243" s="91"/>
      <c r="M243" s="170">
        <v>0.52300000000000002</v>
      </c>
      <c r="N243" s="170">
        <v>0.66400000000000003</v>
      </c>
      <c r="O243" s="170">
        <v>4.5999999999999999E-2</v>
      </c>
      <c r="P243" s="170">
        <v>0.124</v>
      </c>
      <c r="Q243" s="170">
        <v>1.9E-2</v>
      </c>
      <c r="R243" s="170">
        <v>7.6999999999999999E-2</v>
      </c>
      <c r="S243" s="170">
        <v>0.22900000000000001</v>
      </c>
      <c r="T243" s="170">
        <v>0.35899999999999999</v>
      </c>
    </row>
    <row r="244" spans="1:20" x14ac:dyDescent="0.25">
      <c r="A244" s="91" t="s">
        <v>750</v>
      </c>
      <c r="B244" s="170">
        <v>0.568086592178771</v>
      </c>
      <c r="C244" s="170">
        <v>0.16585195530726257</v>
      </c>
      <c r="D244" s="170">
        <v>2.5837988826815643E-2</v>
      </c>
      <c r="E244" s="170">
        <v>0.24022346368715083</v>
      </c>
      <c r="F244" s="169">
        <v>1</v>
      </c>
      <c r="G244" s="173">
        <v>2864</v>
      </c>
      <c r="H244" s="170">
        <v>0.60871413390010631</v>
      </c>
      <c r="I244" s="91"/>
      <c r="J244" s="91"/>
      <c r="K244" s="91"/>
      <c r="L244" s="91"/>
      <c r="M244" s="170">
        <v>0.55000000000000004</v>
      </c>
      <c r="N244" s="170">
        <v>0.58599999999999997</v>
      </c>
      <c r="O244" s="170">
        <v>0.153</v>
      </c>
      <c r="P244" s="170">
        <v>0.18</v>
      </c>
      <c r="Q244" s="170">
        <v>2.1000000000000001E-2</v>
      </c>
      <c r="R244" s="170">
        <v>3.2000000000000001E-2</v>
      </c>
      <c r="S244" s="170">
        <v>0.22500000000000001</v>
      </c>
      <c r="T244" s="170">
        <v>0.25600000000000001</v>
      </c>
    </row>
    <row r="245" spans="1:20" x14ac:dyDescent="0.25">
      <c r="A245" s="91" t="s">
        <v>751</v>
      </c>
      <c r="B245" s="170">
        <v>0.63129538533614427</v>
      </c>
      <c r="C245" s="170">
        <v>0.27078941204029044</v>
      </c>
      <c r="D245" s="170">
        <v>3.9119231670180367E-2</v>
      </c>
      <c r="E245" s="170">
        <v>5.8795970953384867E-2</v>
      </c>
      <c r="F245" s="169">
        <v>1</v>
      </c>
      <c r="G245" s="173">
        <v>4269</v>
      </c>
      <c r="H245" s="170">
        <v>0.56245059288537547</v>
      </c>
      <c r="I245" s="91"/>
      <c r="J245" s="91"/>
      <c r="K245" s="91"/>
      <c r="L245" s="91"/>
      <c r="M245" s="170">
        <v>0.61699999999999999</v>
      </c>
      <c r="N245" s="170">
        <v>0.64600000000000002</v>
      </c>
      <c r="O245" s="170">
        <v>0.25800000000000001</v>
      </c>
      <c r="P245" s="170">
        <v>0.28399999999999997</v>
      </c>
      <c r="Q245" s="170">
        <v>3.4000000000000002E-2</v>
      </c>
      <c r="R245" s="170">
        <v>4.4999999999999998E-2</v>
      </c>
      <c r="S245" s="170">
        <v>5.1999999999999998E-2</v>
      </c>
      <c r="T245" s="170">
        <v>6.6000000000000003E-2</v>
      </c>
    </row>
    <row r="246" spans="1:20" x14ac:dyDescent="0.25">
      <c r="A246" s="91" t="s">
        <v>752</v>
      </c>
      <c r="B246" s="170">
        <v>0.6472868217054264</v>
      </c>
      <c r="C246" s="170">
        <v>0.16666666666666666</v>
      </c>
      <c r="D246" s="170">
        <v>2.7131782945736434E-2</v>
      </c>
      <c r="E246" s="170">
        <v>0.15891472868217055</v>
      </c>
      <c r="F246" s="169">
        <v>1</v>
      </c>
      <c r="G246" s="173">
        <v>258</v>
      </c>
      <c r="H246" s="170">
        <v>0.10899873257287707</v>
      </c>
      <c r="I246" s="91"/>
      <c r="J246" s="91"/>
      <c r="K246" s="91"/>
      <c r="L246" s="91"/>
      <c r="M246" s="170">
        <v>0.58699999999999997</v>
      </c>
      <c r="N246" s="170">
        <v>0.70299999999999996</v>
      </c>
      <c r="O246" s="170">
        <v>0.126</v>
      </c>
      <c r="P246" s="170">
        <v>0.217</v>
      </c>
      <c r="Q246" s="170">
        <v>1.2999999999999999E-2</v>
      </c>
      <c r="R246" s="170">
        <v>5.5E-2</v>
      </c>
      <c r="S246" s="170">
        <v>0.11899999999999999</v>
      </c>
      <c r="T246" s="170">
        <v>0.20799999999999999</v>
      </c>
    </row>
    <row r="247" spans="1:20" x14ac:dyDescent="0.25">
      <c r="A247" s="91" t="s">
        <v>753</v>
      </c>
      <c r="B247" s="170">
        <v>0.3644859813084112</v>
      </c>
      <c r="C247" s="170">
        <v>0.11682242990654206</v>
      </c>
      <c r="D247" s="170">
        <v>7.0093457943925228E-2</v>
      </c>
      <c r="E247" s="170">
        <v>0.44859813084112149</v>
      </c>
      <c r="F247" s="169">
        <v>1</v>
      </c>
      <c r="G247" s="173">
        <v>214</v>
      </c>
      <c r="H247" s="170">
        <v>9.2404680685694539E-3</v>
      </c>
      <c r="I247" s="91"/>
      <c r="J247" s="91"/>
      <c r="K247" s="91"/>
      <c r="L247" s="91"/>
      <c r="M247" s="170">
        <v>0.30299999999999999</v>
      </c>
      <c r="N247" s="170">
        <v>0.43099999999999999</v>
      </c>
      <c r="O247" s="170">
        <v>0.08</v>
      </c>
      <c r="P247" s="170">
        <v>0.16700000000000001</v>
      </c>
      <c r="Q247" s="170">
        <v>4.2999999999999997E-2</v>
      </c>
      <c r="R247" s="170">
        <v>0.112</v>
      </c>
      <c r="S247" s="170">
        <v>0.38300000000000001</v>
      </c>
      <c r="T247" s="170">
        <v>0.51600000000000001</v>
      </c>
    </row>
    <row r="248" spans="1:20" x14ac:dyDescent="0.25">
      <c r="A248" s="91" t="s">
        <v>754</v>
      </c>
      <c r="B248" s="170">
        <v>0.62648471063937328</v>
      </c>
      <c r="C248" s="170">
        <v>0.27167045741723528</v>
      </c>
      <c r="D248" s="170">
        <v>4.1698256254738442E-2</v>
      </c>
      <c r="E248" s="170">
        <v>6.0146575688653017E-2</v>
      </c>
      <c r="F248" s="169">
        <v>1</v>
      </c>
      <c r="G248" s="173">
        <v>7914</v>
      </c>
      <c r="H248" s="170">
        <v>0.23423210110397491</v>
      </c>
      <c r="I248" s="91"/>
      <c r="J248" s="91"/>
      <c r="K248" s="91"/>
      <c r="L248" s="91"/>
      <c r="M248" s="170">
        <v>0.61599999999999999</v>
      </c>
      <c r="N248" s="170">
        <v>0.63700000000000001</v>
      </c>
      <c r="O248" s="170">
        <v>0.26200000000000001</v>
      </c>
      <c r="P248" s="170">
        <v>0.28199999999999997</v>
      </c>
      <c r="Q248" s="170">
        <v>3.7999999999999999E-2</v>
      </c>
      <c r="R248" s="170">
        <v>4.5999999999999999E-2</v>
      </c>
      <c r="S248" s="170">
        <v>5.5E-2</v>
      </c>
      <c r="T248" s="170">
        <v>6.6000000000000003E-2</v>
      </c>
    </row>
    <row r="249" spans="1:20" x14ac:dyDescent="0.25">
      <c r="A249" s="91" t="s">
        <v>755</v>
      </c>
      <c r="B249" s="170">
        <v>0.44230769230769229</v>
      </c>
      <c r="C249" s="170">
        <v>5.7692307692307696E-2</v>
      </c>
      <c r="D249" s="170">
        <v>7.6923076923076927E-2</v>
      </c>
      <c r="E249" s="170">
        <v>0.42307692307692307</v>
      </c>
      <c r="F249" s="169">
        <v>1</v>
      </c>
      <c r="G249" s="173">
        <v>52</v>
      </c>
      <c r="H249" s="170">
        <v>1.1099252934898612E-2</v>
      </c>
      <c r="I249" s="91"/>
      <c r="J249" s="91"/>
      <c r="K249" s="91"/>
      <c r="L249" s="91"/>
      <c r="M249" s="170">
        <v>0.316</v>
      </c>
      <c r="N249" s="170">
        <v>0.57699999999999996</v>
      </c>
      <c r="O249" s="170">
        <v>0.02</v>
      </c>
      <c r="P249" s="170">
        <v>0.156</v>
      </c>
      <c r="Q249" s="170">
        <v>0.03</v>
      </c>
      <c r="R249" s="170">
        <v>0.182</v>
      </c>
      <c r="S249" s="170">
        <v>0.29899999999999999</v>
      </c>
      <c r="T249" s="170">
        <v>0.55800000000000005</v>
      </c>
    </row>
    <row r="250" spans="1:20" x14ac:dyDescent="0.25">
      <c r="A250" s="91" t="s">
        <v>756</v>
      </c>
      <c r="B250" s="170">
        <v>0.66129994036970785</v>
      </c>
      <c r="C250" s="170">
        <v>0.19737626714370901</v>
      </c>
      <c r="D250" s="170">
        <v>3.875968992248062E-2</v>
      </c>
      <c r="E250" s="170">
        <v>0.10256410256410256</v>
      </c>
      <c r="F250" s="169">
        <v>1</v>
      </c>
      <c r="G250" s="173">
        <v>1677</v>
      </c>
      <c r="H250" s="170">
        <v>4.02032939371419E-2</v>
      </c>
      <c r="I250" s="91"/>
      <c r="J250" s="91"/>
      <c r="K250" s="91"/>
      <c r="L250" s="91"/>
      <c r="M250" s="170">
        <v>0.63800000000000001</v>
      </c>
      <c r="N250" s="170">
        <v>0.68400000000000005</v>
      </c>
      <c r="O250" s="170">
        <v>0.17899999999999999</v>
      </c>
      <c r="P250" s="170">
        <v>0.217</v>
      </c>
      <c r="Q250" s="170">
        <v>3.1E-2</v>
      </c>
      <c r="R250" s="170">
        <v>4.9000000000000002E-2</v>
      </c>
      <c r="S250" s="170">
        <v>8.8999999999999996E-2</v>
      </c>
      <c r="T250" s="170">
        <v>0.11799999999999999</v>
      </c>
    </row>
    <row r="251" spans="1:20" x14ac:dyDescent="0.25">
      <c r="A251" s="91" t="s">
        <v>757</v>
      </c>
      <c r="B251" s="170">
        <v>0.71578947368421053</v>
      </c>
      <c r="C251" s="170">
        <v>0.1</v>
      </c>
      <c r="D251" s="170">
        <v>5.2631578947368418E-2</v>
      </c>
      <c r="E251" s="170">
        <v>0.13157894736842105</v>
      </c>
      <c r="F251" s="169">
        <v>1</v>
      </c>
      <c r="G251" s="173">
        <v>190</v>
      </c>
      <c r="H251" s="170">
        <v>0.10160427807486631</v>
      </c>
      <c r="I251" s="91"/>
      <c r="J251" s="91"/>
      <c r="K251" s="91"/>
      <c r="L251" s="91"/>
      <c r="M251" s="170">
        <v>0.64800000000000002</v>
      </c>
      <c r="N251" s="170">
        <v>0.77500000000000002</v>
      </c>
      <c r="O251" s="170">
        <v>6.5000000000000002E-2</v>
      </c>
      <c r="P251" s="170">
        <v>0.151</v>
      </c>
      <c r="Q251" s="170">
        <v>2.9000000000000001E-2</v>
      </c>
      <c r="R251" s="170">
        <v>9.4E-2</v>
      </c>
      <c r="S251" s="170">
        <v>9.0999999999999998E-2</v>
      </c>
      <c r="T251" s="170">
        <v>0.187</v>
      </c>
    </row>
    <row r="252" spans="1:20" x14ac:dyDescent="0.25">
      <c r="A252" s="91" t="s">
        <v>758</v>
      </c>
      <c r="B252" s="170">
        <v>0.62666666666666671</v>
      </c>
      <c r="C252" s="170">
        <v>9.3333333333333338E-2</v>
      </c>
      <c r="D252" s="170">
        <v>2.6666666666666668E-2</v>
      </c>
      <c r="E252" s="170">
        <v>0.25333333333333335</v>
      </c>
      <c r="F252" s="169">
        <v>1</v>
      </c>
      <c r="G252" s="173">
        <v>75</v>
      </c>
      <c r="H252" s="170">
        <v>0.12953367875647667</v>
      </c>
      <c r="I252" s="91"/>
      <c r="J252" s="91"/>
      <c r="K252" s="91"/>
      <c r="L252" s="91"/>
      <c r="M252" s="170">
        <v>0.51400000000000001</v>
      </c>
      <c r="N252" s="170">
        <v>0.72699999999999998</v>
      </c>
      <c r="O252" s="170">
        <v>4.5999999999999999E-2</v>
      </c>
      <c r="P252" s="170">
        <v>0.18</v>
      </c>
      <c r="Q252" s="170">
        <v>7.0000000000000001E-3</v>
      </c>
      <c r="R252" s="170">
        <v>9.1999999999999998E-2</v>
      </c>
      <c r="S252" s="170">
        <v>0.16900000000000001</v>
      </c>
      <c r="T252" s="170">
        <v>0.36199999999999999</v>
      </c>
    </row>
    <row r="253" spans="1:20" x14ac:dyDescent="0.25">
      <c r="A253" s="91" t="s">
        <v>759</v>
      </c>
      <c r="B253" s="170">
        <v>0.50427350427350426</v>
      </c>
      <c r="C253" s="170">
        <v>9.4017094017094016E-2</v>
      </c>
      <c r="D253" s="170">
        <v>5.128205128205128E-2</v>
      </c>
      <c r="E253" s="170">
        <v>0.3504273504273504</v>
      </c>
      <c r="F253" s="169">
        <v>1</v>
      </c>
      <c r="G253" s="173">
        <v>117</v>
      </c>
      <c r="H253" s="170">
        <v>5.0452781371280724E-2</v>
      </c>
      <c r="I253" s="91"/>
      <c r="J253" s="91"/>
      <c r="K253" s="91"/>
      <c r="L253" s="91"/>
      <c r="M253" s="170">
        <v>0.41499999999999998</v>
      </c>
      <c r="N253" s="170">
        <v>0.59299999999999997</v>
      </c>
      <c r="O253" s="170">
        <v>5.2999999999999999E-2</v>
      </c>
      <c r="P253" s="170">
        <v>0.161</v>
      </c>
      <c r="Q253" s="170">
        <v>2.4E-2</v>
      </c>
      <c r="R253" s="170">
        <v>0.107</v>
      </c>
      <c r="S253" s="170">
        <v>0.27</v>
      </c>
      <c r="T253" s="170">
        <v>0.44</v>
      </c>
    </row>
    <row r="254" spans="1:20" x14ac:dyDescent="0.25">
      <c r="A254" s="91" t="s">
        <v>760</v>
      </c>
      <c r="B254" s="170">
        <v>0.60305343511450382</v>
      </c>
      <c r="C254" s="170">
        <v>6.1068702290076333E-2</v>
      </c>
      <c r="D254" s="170">
        <v>5.3435114503816793E-2</v>
      </c>
      <c r="E254" s="170">
        <v>0.28244274809160308</v>
      </c>
      <c r="F254" s="169">
        <v>1</v>
      </c>
      <c r="G254" s="173">
        <v>131</v>
      </c>
      <c r="H254" s="170">
        <v>7.170224411603722E-2</v>
      </c>
      <c r="I254" s="91"/>
      <c r="J254" s="91"/>
      <c r="K254" s="91"/>
      <c r="L254" s="91"/>
      <c r="M254" s="170">
        <v>0.51700000000000002</v>
      </c>
      <c r="N254" s="170">
        <v>0.68300000000000005</v>
      </c>
      <c r="O254" s="170">
        <v>3.1E-2</v>
      </c>
      <c r="P254" s="170">
        <v>0.11600000000000001</v>
      </c>
      <c r="Q254" s="170">
        <v>2.5999999999999999E-2</v>
      </c>
      <c r="R254" s="170">
        <v>0.106</v>
      </c>
      <c r="S254" s="170">
        <v>0.21199999999999999</v>
      </c>
      <c r="T254" s="170">
        <v>0.36499999999999999</v>
      </c>
    </row>
    <row r="255" spans="1:20" x14ac:dyDescent="0.25">
      <c r="A255" s="91" t="s">
        <v>761</v>
      </c>
      <c r="B255" s="170">
        <v>0.53676470588235292</v>
      </c>
      <c r="C255" s="170">
        <v>0.16911764705882354</v>
      </c>
      <c r="D255" s="170">
        <v>7.3529411764705885E-2</v>
      </c>
      <c r="E255" s="170">
        <v>0.22058823529411764</v>
      </c>
      <c r="F255" s="169">
        <v>1</v>
      </c>
      <c r="G255" s="173">
        <v>136</v>
      </c>
      <c r="H255" s="170">
        <v>8.7235407312379734E-2</v>
      </c>
      <c r="I255" s="91"/>
      <c r="J255" s="91"/>
      <c r="K255" s="91"/>
      <c r="L255" s="91"/>
      <c r="M255" s="170">
        <v>0.45300000000000001</v>
      </c>
      <c r="N255" s="170">
        <v>0.61799999999999999</v>
      </c>
      <c r="O255" s="170">
        <v>0.115</v>
      </c>
      <c r="P255" s="170">
        <v>0.24099999999999999</v>
      </c>
      <c r="Q255" s="170">
        <v>0.04</v>
      </c>
      <c r="R255" s="170">
        <v>0.13</v>
      </c>
      <c r="S255" s="170">
        <v>0.159</v>
      </c>
      <c r="T255" s="170">
        <v>0.29699999999999999</v>
      </c>
    </row>
    <row r="256" spans="1:20" x14ac:dyDescent="0.25">
      <c r="A256" s="91" t="s">
        <v>762</v>
      </c>
      <c r="B256" s="170">
        <v>0.57999999999999996</v>
      </c>
      <c r="C256" s="170">
        <v>0.14000000000000001</v>
      </c>
      <c r="D256" s="170">
        <v>5.3333333333333337E-2</v>
      </c>
      <c r="E256" s="170">
        <v>0.22666666666666666</v>
      </c>
      <c r="F256" s="169">
        <v>1</v>
      </c>
      <c r="G256" s="173">
        <v>150</v>
      </c>
      <c r="H256" s="170">
        <v>6.6666666666666666E-2</v>
      </c>
      <c r="I256" s="91"/>
      <c r="J256" s="91"/>
      <c r="K256" s="91"/>
      <c r="L256" s="91"/>
      <c r="M256" s="170">
        <v>0.5</v>
      </c>
      <c r="N256" s="170">
        <v>0.65600000000000003</v>
      </c>
      <c r="O256" s="170">
        <v>9.2999999999999999E-2</v>
      </c>
      <c r="P256" s="170">
        <v>0.20499999999999999</v>
      </c>
      <c r="Q256" s="170">
        <v>2.7E-2</v>
      </c>
      <c r="R256" s="170">
        <v>0.10199999999999999</v>
      </c>
      <c r="S256" s="170">
        <v>0.16700000000000001</v>
      </c>
      <c r="T256" s="170">
        <v>0.3</v>
      </c>
    </row>
    <row r="257" spans="1:20" x14ac:dyDescent="0.25">
      <c r="A257" s="91" t="s">
        <v>763</v>
      </c>
      <c r="B257" s="170">
        <v>0.56470588235294117</v>
      </c>
      <c r="C257" s="170">
        <v>0.2</v>
      </c>
      <c r="D257" s="170">
        <v>5.4901960784313725E-2</v>
      </c>
      <c r="E257" s="170">
        <v>0.1803921568627451</v>
      </c>
      <c r="F257" s="169">
        <v>1</v>
      </c>
      <c r="G257" s="173">
        <v>255</v>
      </c>
      <c r="H257" s="170">
        <v>0.16139240506329114</v>
      </c>
      <c r="I257" s="91"/>
      <c r="J257" s="91"/>
      <c r="K257" s="91"/>
      <c r="L257" s="91"/>
      <c r="M257" s="170">
        <v>0.503</v>
      </c>
      <c r="N257" s="170">
        <v>0.624</v>
      </c>
      <c r="O257" s="170">
        <v>0.156</v>
      </c>
      <c r="P257" s="170">
        <v>0.253</v>
      </c>
      <c r="Q257" s="170">
        <v>3.3000000000000002E-2</v>
      </c>
      <c r="R257" s="170">
        <v>0.09</v>
      </c>
      <c r="S257" s="170">
        <v>0.13800000000000001</v>
      </c>
      <c r="T257" s="170">
        <v>0.23200000000000001</v>
      </c>
    </row>
    <row r="258" spans="1:20" x14ac:dyDescent="0.25">
      <c r="A258" s="91" t="s">
        <v>764</v>
      </c>
      <c r="B258" s="170">
        <v>0.61259217243335229</v>
      </c>
      <c r="C258" s="170">
        <v>0.21384004537719795</v>
      </c>
      <c r="D258" s="170">
        <v>4.7646057855927397E-2</v>
      </c>
      <c r="E258" s="170">
        <v>0.12592172433352242</v>
      </c>
      <c r="F258" s="169">
        <v>1</v>
      </c>
      <c r="G258" s="173">
        <v>1763</v>
      </c>
      <c r="H258" s="170">
        <v>0.24702255849796834</v>
      </c>
      <c r="I258" s="91"/>
      <c r="J258" s="91"/>
      <c r="K258" s="91"/>
      <c r="L258" s="91"/>
      <c r="M258" s="170">
        <v>0.59</v>
      </c>
      <c r="N258" s="170">
        <v>0.63500000000000001</v>
      </c>
      <c r="O258" s="170">
        <v>0.19500000000000001</v>
      </c>
      <c r="P258" s="170">
        <v>0.23400000000000001</v>
      </c>
      <c r="Q258" s="170">
        <v>3.9E-2</v>
      </c>
      <c r="R258" s="170">
        <v>5.8999999999999997E-2</v>
      </c>
      <c r="S258" s="170">
        <v>0.111</v>
      </c>
      <c r="T258" s="170">
        <v>0.14199999999999999</v>
      </c>
    </row>
    <row r="259" spans="1:20" x14ac:dyDescent="0.25">
      <c r="A259" s="91" t="s">
        <v>765</v>
      </c>
      <c r="B259" s="170">
        <v>0.51594896331738438</v>
      </c>
      <c r="C259" s="170">
        <v>0.2982456140350877</v>
      </c>
      <c r="D259" s="170">
        <v>3.7480063795853266E-2</v>
      </c>
      <c r="E259" s="170">
        <v>0.14832535885167464</v>
      </c>
      <c r="F259" s="169">
        <v>1</v>
      </c>
      <c r="G259" s="173">
        <v>1254</v>
      </c>
      <c r="H259" s="170">
        <v>0.52402841621395735</v>
      </c>
      <c r="I259" s="91"/>
      <c r="J259" s="91"/>
      <c r="K259" s="91"/>
      <c r="L259" s="91"/>
      <c r="M259" s="170">
        <v>0.48799999999999999</v>
      </c>
      <c r="N259" s="170">
        <v>0.54400000000000004</v>
      </c>
      <c r="O259" s="170">
        <v>0.27400000000000002</v>
      </c>
      <c r="P259" s="170">
        <v>0.32400000000000001</v>
      </c>
      <c r="Q259" s="170">
        <v>2.8000000000000001E-2</v>
      </c>
      <c r="R259" s="170">
        <v>4.9000000000000002E-2</v>
      </c>
      <c r="S259" s="170">
        <v>0.13</v>
      </c>
      <c r="T259" s="170">
        <v>0.16900000000000001</v>
      </c>
    </row>
    <row r="260" spans="1:20" x14ac:dyDescent="0.25">
      <c r="A260" s="91" t="s">
        <v>766</v>
      </c>
      <c r="B260" s="170">
        <v>0.6500802568218299</v>
      </c>
      <c r="C260" s="170">
        <v>0.20545746388443017</v>
      </c>
      <c r="D260" s="170">
        <v>4.6548956661316213E-2</v>
      </c>
      <c r="E260" s="170">
        <v>9.7913322632423749E-2</v>
      </c>
      <c r="F260" s="169">
        <v>1</v>
      </c>
      <c r="G260" s="173">
        <v>623</v>
      </c>
      <c r="H260" s="170">
        <v>0.20829154129053828</v>
      </c>
      <c r="I260" s="91"/>
      <c r="J260" s="91"/>
      <c r="K260" s="91"/>
      <c r="L260" s="91"/>
      <c r="M260" s="170">
        <v>0.61199999999999999</v>
      </c>
      <c r="N260" s="170">
        <v>0.68700000000000006</v>
      </c>
      <c r="O260" s="170">
        <v>0.17599999999999999</v>
      </c>
      <c r="P260" s="170">
        <v>0.23899999999999999</v>
      </c>
      <c r="Q260" s="170">
        <v>3.3000000000000002E-2</v>
      </c>
      <c r="R260" s="170">
        <v>6.6000000000000003E-2</v>
      </c>
      <c r="S260" s="170">
        <v>7.6999999999999999E-2</v>
      </c>
      <c r="T260" s="170">
        <v>0.124</v>
      </c>
    </row>
    <row r="261" spans="1:20" x14ac:dyDescent="0.25">
      <c r="A261" s="91" t="s">
        <v>767</v>
      </c>
      <c r="B261" s="170">
        <v>0.48241206030150752</v>
      </c>
      <c r="C261" s="170">
        <v>0.23618090452261306</v>
      </c>
      <c r="D261" s="170">
        <v>5.8626465661641543E-2</v>
      </c>
      <c r="E261" s="170">
        <v>0.22278056951423786</v>
      </c>
      <c r="F261" s="169">
        <v>1</v>
      </c>
      <c r="G261" s="173">
        <v>597</v>
      </c>
      <c r="H261" s="170">
        <v>0.48934426229508199</v>
      </c>
      <c r="I261" s="91"/>
      <c r="J261" s="91"/>
      <c r="K261" s="91"/>
      <c r="L261" s="91"/>
      <c r="M261" s="170">
        <v>0.443</v>
      </c>
      <c r="N261" s="170">
        <v>0.52200000000000002</v>
      </c>
      <c r="O261" s="170">
        <v>0.20399999999999999</v>
      </c>
      <c r="P261" s="170">
        <v>0.27200000000000002</v>
      </c>
      <c r="Q261" s="170">
        <v>4.2000000000000003E-2</v>
      </c>
      <c r="R261" s="170">
        <v>0.08</v>
      </c>
      <c r="S261" s="170">
        <v>0.191</v>
      </c>
      <c r="T261" s="170">
        <v>0.25800000000000001</v>
      </c>
    </row>
    <row r="262" spans="1:20" x14ac:dyDescent="0.25">
      <c r="A262" s="91" t="s">
        <v>768</v>
      </c>
      <c r="B262" s="170">
        <v>0.57378984651711928</v>
      </c>
      <c r="C262" s="170">
        <v>0.27449822904368359</v>
      </c>
      <c r="D262" s="170">
        <v>5.1357733175914994E-2</v>
      </c>
      <c r="E262" s="170">
        <v>0.10035419126328217</v>
      </c>
      <c r="F262" s="169">
        <v>1</v>
      </c>
      <c r="G262" s="173">
        <v>1694</v>
      </c>
      <c r="H262" s="170">
        <v>0.45161290322580644</v>
      </c>
      <c r="I262" s="91"/>
      <c r="J262" s="91"/>
      <c r="K262" s="91"/>
      <c r="L262" s="91"/>
      <c r="M262" s="170">
        <v>0.55000000000000004</v>
      </c>
      <c r="N262" s="170">
        <v>0.59699999999999998</v>
      </c>
      <c r="O262" s="170">
        <v>0.254</v>
      </c>
      <c r="P262" s="170">
        <v>0.29599999999999999</v>
      </c>
      <c r="Q262" s="170">
        <v>4.2000000000000003E-2</v>
      </c>
      <c r="R262" s="170">
        <v>6.3E-2</v>
      </c>
      <c r="S262" s="170">
        <v>8.6999999999999994E-2</v>
      </c>
      <c r="T262" s="170">
        <v>0.11600000000000001</v>
      </c>
    </row>
    <row r="263" spans="1:20" x14ac:dyDescent="0.25">
      <c r="A263" s="91" t="s">
        <v>769</v>
      </c>
      <c r="B263" s="170">
        <v>0.67073359073359073</v>
      </c>
      <c r="C263" s="170">
        <v>0.20494208494208493</v>
      </c>
      <c r="D263" s="170">
        <v>4.0386100386100389E-2</v>
      </c>
      <c r="E263" s="170">
        <v>8.3938223938223935E-2</v>
      </c>
      <c r="F263" s="169">
        <v>1</v>
      </c>
      <c r="G263" s="173">
        <v>12950</v>
      </c>
      <c r="H263" s="170">
        <v>0.37170986538075146</v>
      </c>
      <c r="I263" s="91"/>
      <c r="J263" s="91"/>
      <c r="K263" s="91"/>
      <c r="L263" s="91"/>
      <c r="M263" s="170">
        <v>0.66300000000000003</v>
      </c>
      <c r="N263" s="170">
        <v>0.67900000000000005</v>
      </c>
      <c r="O263" s="170">
        <v>0.19800000000000001</v>
      </c>
      <c r="P263" s="170">
        <v>0.21199999999999999</v>
      </c>
      <c r="Q263" s="170">
        <v>3.6999999999999998E-2</v>
      </c>
      <c r="R263" s="170">
        <v>4.3999999999999997E-2</v>
      </c>
      <c r="S263" s="170">
        <v>7.9000000000000001E-2</v>
      </c>
      <c r="T263" s="170">
        <v>8.8999999999999996E-2</v>
      </c>
    </row>
    <row r="264" spans="1:20" x14ac:dyDescent="0.25">
      <c r="A264" s="91" t="s">
        <v>770</v>
      </c>
      <c r="B264" s="170">
        <v>0.7</v>
      </c>
      <c r="C264" s="170">
        <v>0.25</v>
      </c>
      <c r="D264" s="170" t="s">
        <v>143</v>
      </c>
      <c r="E264" s="170">
        <v>0.05</v>
      </c>
      <c r="F264" s="169">
        <v>1</v>
      </c>
      <c r="G264" s="173">
        <v>20</v>
      </c>
      <c r="H264" s="170">
        <v>6.25E-2</v>
      </c>
      <c r="I264" s="91"/>
      <c r="J264" s="91"/>
      <c r="K264" s="91"/>
      <c r="L264" s="91"/>
      <c r="M264" s="170">
        <v>0.48099999999999998</v>
      </c>
      <c r="N264" s="170">
        <v>0.85499999999999998</v>
      </c>
      <c r="O264" s="170">
        <v>0.112</v>
      </c>
      <c r="P264" s="170">
        <v>0.46899999999999997</v>
      </c>
      <c r="Q264" s="170" t="s">
        <v>143</v>
      </c>
      <c r="R264" s="170" t="s">
        <v>143</v>
      </c>
      <c r="S264" s="170">
        <v>8.9999999999999993E-3</v>
      </c>
      <c r="T264" s="170">
        <v>0.23599999999999999</v>
      </c>
    </row>
    <row r="265" spans="1:20" x14ac:dyDescent="0.25">
      <c r="A265" s="91" t="s">
        <v>771</v>
      </c>
      <c r="B265" s="170">
        <v>0.5855513307984791</v>
      </c>
      <c r="C265" s="170">
        <v>0.17110266159695817</v>
      </c>
      <c r="D265" s="170">
        <v>2.6615969581749048E-2</v>
      </c>
      <c r="E265" s="170">
        <v>0.21673003802281368</v>
      </c>
      <c r="F265" s="169">
        <v>1</v>
      </c>
      <c r="G265" s="173">
        <v>263</v>
      </c>
      <c r="H265" s="170">
        <v>2.417501608603732E-2</v>
      </c>
      <c r="I265" s="91"/>
      <c r="J265" s="91"/>
      <c r="K265" s="91"/>
      <c r="L265" s="91"/>
      <c r="M265" s="170">
        <v>0.52500000000000002</v>
      </c>
      <c r="N265" s="170">
        <v>0.64300000000000002</v>
      </c>
      <c r="O265" s="170">
        <v>0.13</v>
      </c>
      <c r="P265" s="170">
        <v>0.221</v>
      </c>
      <c r="Q265" s="170">
        <v>1.2999999999999999E-2</v>
      </c>
      <c r="R265" s="170">
        <v>5.3999999999999999E-2</v>
      </c>
      <c r="S265" s="170">
        <v>0.17100000000000001</v>
      </c>
      <c r="T265" s="170">
        <v>0.27</v>
      </c>
    </row>
    <row r="266" spans="1:20" x14ac:dyDescent="0.25">
      <c r="A266" s="91" t="s">
        <v>772</v>
      </c>
      <c r="B266" s="170">
        <v>0.59389140271493213</v>
      </c>
      <c r="C266" s="170">
        <v>0.18325791855203619</v>
      </c>
      <c r="D266" s="170">
        <v>2.7149321266968326E-2</v>
      </c>
      <c r="E266" s="170">
        <v>0.19570135746606335</v>
      </c>
      <c r="F266" s="169">
        <v>1</v>
      </c>
      <c r="G266" s="173">
        <v>884</v>
      </c>
      <c r="H266" s="170">
        <v>0.45826853291861069</v>
      </c>
      <c r="I266" s="91"/>
      <c r="J266" s="91"/>
      <c r="K266" s="91"/>
      <c r="L266" s="91"/>
      <c r="M266" s="170">
        <v>0.56100000000000005</v>
      </c>
      <c r="N266" s="170">
        <v>0.626</v>
      </c>
      <c r="O266" s="170">
        <v>0.159</v>
      </c>
      <c r="P266" s="170">
        <v>0.21</v>
      </c>
      <c r="Q266" s="170">
        <v>1.7999999999999999E-2</v>
      </c>
      <c r="R266" s="170">
        <v>0.04</v>
      </c>
      <c r="S266" s="170">
        <v>0.17100000000000001</v>
      </c>
      <c r="T266" s="170">
        <v>0.223</v>
      </c>
    </row>
    <row r="267" spans="1:20" x14ac:dyDescent="0.25">
      <c r="A267" s="91" t="s">
        <v>773</v>
      </c>
      <c r="B267" s="170">
        <v>0.6015523932729625</v>
      </c>
      <c r="C267" s="170">
        <v>0.24191461836998707</v>
      </c>
      <c r="D267" s="170">
        <v>4.7865459249676584E-2</v>
      </c>
      <c r="E267" s="170">
        <v>0.10866752910737387</v>
      </c>
      <c r="F267" s="169">
        <v>1</v>
      </c>
      <c r="G267" s="173">
        <v>773</v>
      </c>
      <c r="H267" s="170">
        <v>0.34294587400177462</v>
      </c>
      <c r="I267" s="91"/>
      <c r="J267" s="91"/>
      <c r="K267" s="91"/>
      <c r="L267" s="91"/>
      <c r="M267" s="170">
        <v>0.56699999999999995</v>
      </c>
      <c r="N267" s="170">
        <v>0.63500000000000001</v>
      </c>
      <c r="O267" s="170">
        <v>0.21299999999999999</v>
      </c>
      <c r="P267" s="170">
        <v>0.27300000000000002</v>
      </c>
      <c r="Q267" s="170">
        <v>3.5000000000000003E-2</v>
      </c>
      <c r="R267" s="170">
        <v>6.5000000000000002E-2</v>
      </c>
      <c r="S267" s="170">
        <v>8.8999999999999996E-2</v>
      </c>
      <c r="T267" s="170">
        <v>0.13300000000000001</v>
      </c>
    </row>
    <row r="268" spans="1:20" x14ac:dyDescent="0.25">
      <c r="A268" s="91" t="s">
        <v>774</v>
      </c>
      <c r="B268" s="170">
        <v>0.57551896921975665</v>
      </c>
      <c r="C268" s="170">
        <v>0.25268432355046527</v>
      </c>
      <c r="D268" s="170">
        <v>3.865425912670007E-2</v>
      </c>
      <c r="E268" s="170">
        <v>0.13314244810307801</v>
      </c>
      <c r="F268" s="169">
        <v>1</v>
      </c>
      <c r="G268" s="173">
        <v>1397</v>
      </c>
      <c r="H268" s="170">
        <v>0.341064453125</v>
      </c>
      <c r="I268" s="91"/>
      <c r="J268" s="91"/>
      <c r="K268" s="91"/>
      <c r="L268" s="91"/>
      <c r="M268" s="170">
        <v>0.54900000000000004</v>
      </c>
      <c r="N268" s="170">
        <v>0.60099999999999998</v>
      </c>
      <c r="O268" s="170">
        <v>0.23100000000000001</v>
      </c>
      <c r="P268" s="170">
        <v>0.27600000000000002</v>
      </c>
      <c r="Q268" s="170">
        <v>0.03</v>
      </c>
      <c r="R268" s="170">
        <v>0.05</v>
      </c>
      <c r="S268" s="170">
        <v>0.11600000000000001</v>
      </c>
      <c r="T268" s="170">
        <v>0.152</v>
      </c>
    </row>
    <row r="269" spans="1:20" x14ac:dyDescent="0.25">
      <c r="A269" s="91" t="s">
        <v>775</v>
      </c>
      <c r="B269" s="170">
        <v>0.54947916666666663</v>
      </c>
      <c r="C269" s="170">
        <v>0.2611607142857143</v>
      </c>
      <c r="D269" s="170">
        <v>4.6875E-2</v>
      </c>
      <c r="E269" s="170">
        <v>0.14248511904761904</v>
      </c>
      <c r="F269" s="169">
        <v>1</v>
      </c>
      <c r="G269" s="173">
        <v>2688</v>
      </c>
      <c r="H269" s="170">
        <v>0.25626847173229095</v>
      </c>
      <c r="I269" s="91"/>
      <c r="J269" s="91"/>
      <c r="K269" s="91"/>
      <c r="L269" s="91"/>
      <c r="M269" s="170">
        <v>0.53100000000000003</v>
      </c>
      <c r="N269" s="170">
        <v>0.56799999999999995</v>
      </c>
      <c r="O269" s="170">
        <v>0.245</v>
      </c>
      <c r="P269" s="170">
        <v>0.27800000000000002</v>
      </c>
      <c r="Q269" s="170">
        <v>0.04</v>
      </c>
      <c r="R269" s="170">
        <v>5.6000000000000001E-2</v>
      </c>
      <c r="S269" s="170">
        <v>0.13</v>
      </c>
      <c r="T269" s="170">
        <v>0.156</v>
      </c>
    </row>
    <row r="270" spans="1:20" x14ac:dyDescent="0.25">
      <c r="A270" s="91" t="s">
        <v>776</v>
      </c>
      <c r="B270" s="170">
        <v>0.61800818553888126</v>
      </c>
      <c r="C270" s="170">
        <v>0.26193724420190995</v>
      </c>
      <c r="D270" s="170">
        <v>4.4338335607094131E-2</v>
      </c>
      <c r="E270" s="170">
        <v>7.5716234652114592E-2</v>
      </c>
      <c r="F270" s="169">
        <v>1</v>
      </c>
      <c r="G270" s="173">
        <v>1466</v>
      </c>
      <c r="H270" s="170">
        <v>0.20877242950726288</v>
      </c>
      <c r="I270" s="91"/>
      <c r="J270" s="91"/>
      <c r="K270" s="91"/>
      <c r="L270" s="91"/>
      <c r="M270" s="170">
        <v>0.59299999999999997</v>
      </c>
      <c r="N270" s="170">
        <v>0.64300000000000002</v>
      </c>
      <c r="O270" s="170">
        <v>0.24</v>
      </c>
      <c r="P270" s="170">
        <v>0.28499999999999998</v>
      </c>
      <c r="Q270" s="170">
        <v>3.5000000000000003E-2</v>
      </c>
      <c r="R270" s="170">
        <v>5.6000000000000001E-2</v>
      </c>
      <c r="S270" s="170">
        <v>6.3E-2</v>
      </c>
      <c r="T270" s="170">
        <v>0.09</v>
      </c>
    </row>
    <row r="271" spans="1:20" x14ac:dyDescent="0.25">
      <c r="A271" s="91" t="s">
        <v>777</v>
      </c>
      <c r="B271" s="170">
        <v>0.64432989690721654</v>
      </c>
      <c r="C271" s="170">
        <v>0.19587628865979381</v>
      </c>
      <c r="D271" s="170">
        <v>3.608247422680412E-2</v>
      </c>
      <c r="E271" s="170">
        <v>0.12371134020618557</v>
      </c>
      <c r="F271" s="169">
        <v>1</v>
      </c>
      <c r="G271" s="173">
        <v>194</v>
      </c>
      <c r="H271" s="170">
        <v>0.16329966329966331</v>
      </c>
      <c r="I271" s="91"/>
      <c r="J271" s="91"/>
      <c r="K271" s="91"/>
      <c r="L271" s="91"/>
      <c r="M271" s="170">
        <v>0.57499999999999996</v>
      </c>
      <c r="N271" s="170">
        <v>0.70799999999999996</v>
      </c>
      <c r="O271" s="170">
        <v>0.14599999999999999</v>
      </c>
      <c r="P271" s="170">
        <v>0.25700000000000001</v>
      </c>
      <c r="Q271" s="170">
        <v>1.7999999999999999E-2</v>
      </c>
      <c r="R271" s="170">
        <v>7.2999999999999995E-2</v>
      </c>
      <c r="S271" s="170">
        <v>8.5000000000000006E-2</v>
      </c>
      <c r="T271" s="170">
        <v>0.17699999999999999</v>
      </c>
    </row>
    <row r="272" spans="1:20" x14ac:dyDescent="0.25">
      <c r="A272" s="91" t="s">
        <v>778</v>
      </c>
      <c r="B272" s="170">
        <v>0.51533742331288346</v>
      </c>
      <c r="C272" s="170">
        <v>0.13190184049079753</v>
      </c>
      <c r="D272" s="170">
        <v>6.7484662576687116E-2</v>
      </c>
      <c r="E272" s="170">
        <v>0.28527607361963192</v>
      </c>
      <c r="F272" s="169">
        <v>1</v>
      </c>
      <c r="G272" s="173">
        <v>326</v>
      </c>
      <c r="H272" s="170">
        <v>0.22027027027027027</v>
      </c>
      <c r="I272" s="91"/>
      <c r="J272" s="91"/>
      <c r="K272" s="91"/>
      <c r="L272" s="91"/>
      <c r="M272" s="170">
        <v>0.46100000000000002</v>
      </c>
      <c r="N272" s="170">
        <v>0.56899999999999995</v>
      </c>
      <c r="O272" s="170">
        <v>9.9000000000000005E-2</v>
      </c>
      <c r="P272" s="170">
        <v>0.17299999999999999</v>
      </c>
      <c r="Q272" s="170">
        <v>4.4999999999999998E-2</v>
      </c>
      <c r="R272" s="170">
        <v>0.1</v>
      </c>
      <c r="S272" s="170">
        <v>0.23899999999999999</v>
      </c>
      <c r="T272" s="170">
        <v>0.33700000000000002</v>
      </c>
    </row>
    <row r="273" spans="1:20" x14ac:dyDescent="0.25">
      <c r="A273" s="91" t="s">
        <v>779</v>
      </c>
      <c r="B273" s="170">
        <v>0.66919191919191923</v>
      </c>
      <c r="C273" s="170">
        <v>0.19191919191919191</v>
      </c>
      <c r="D273" s="170">
        <v>2.5252525252525252E-2</v>
      </c>
      <c r="E273" s="170">
        <v>0.11363636363636363</v>
      </c>
      <c r="F273" s="169">
        <v>1</v>
      </c>
      <c r="G273" s="173">
        <v>396</v>
      </c>
      <c r="H273" s="170">
        <v>0.30091185410334348</v>
      </c>
      <c r="I273" s="91"/>
      <c r="J273" s="91"/>
      <c r="K273" s="91"/>
      <c r="L273" s="91"/>
      <c r="M273" s="170">
        <v>0.621</v>
      </c>
      <c r="N273" s="170">
        <v>0.71399999999999997</v>
      </c>
      <c r="O273" s="170">
        <v>0.156</v>
      </c>
      <c r="P273" s="170">
        <v>0.23400000000000001</v>
      </c>
      <c r="Q273" s="170">
        <v>1.4E-2</v>
      </c>
      <c r="R273" s="170">
        <v>4.5999999999999999E-2</v>
      </c>
      <c r="S273" s="170">
        <v>8.5999999999999993E-2</v>
      </c>
      <c r="T273" s="170">
        <v>0.14899999999999999</v>
      </c>
    </row>
    <row r="274" spans="1:20" x14ac:dyDescent="0.25">
      <c r="A274" s="91" t="s">
        <v>780</v>
      </c>
      <c r="B274" s="170">
        <v>0.5817239755063589</v>
      </c>
      <c r="C274" s="170">
        <v>0.25671219971738107</v>
      </c>
      <c r="D274" s="170">
        <v>4.6161092793217146E-2</v>
      </c>
      <c r="E274" s="170">
        <v>0.11540273198304286</v>
      </c>
      <c r="F274" s="169">
        <v>1</v>
      </c>
      <c r="G274" s="173">
        <v>2123</v>
      </c>
      <c r="H274" s="170">
        <v>0.31238964096527366</v>
      </c>
      <c r="I274" s="91"/>
      <c r="J274" s="91"/>
      <c r="K274" s="91"/>
      <c r="L274" s="91"/>
      <c r="M274" s="170">
        <v>0.56100000000000005</v>
      </c>
      <c r="N274" s="170">
        <v>0.60299999999999998</v>
      </c>
      <c r="O274" s="170">
        <v>0.23899999999999999</v>
      </c>
      <c r="P274" s="170">
        <v>0.27600000000000002</v>
      </c>
      <c r="Q274" s="170">
        <v>3.7999999999999999E-2</v>
      </c>
      <c r="R274" s="170">
        <v>5.6000000000000001E-2</v>
      </c>
      <c r="S274" s="170">
        <v>0.10299999999999999</v>
      </c>
      <c r="T274" s="170">
        <v>0.13</v>
      </c>
    </row>
    <row r="275" spans="1:20" x14ac:dyDescent="0.25">
      <c r="A275" s="91" t="s">
        <v>781</v>
      </c>
      <c r="B275" s="170">
        <v>0.54785478547854782</v>
      </c>
      <c r="C275" s="170">
        <v>0.30473047304730472</v>
      </c>
      <c r="D275" s="170">
        <v>4.0154015401540157E-2</v>
      </c>
      <c r="E275" s="170">
        <v>0.10726072607260725</v>
      </c>
      <c r="F275" s="169">
        <v>1</v>
      </c>
      <c r="G275" s="173">
        <v>1818</v>
      </c>
      <c r="H275" s="170">
        <v>0.29749631811487481</v>
      </c>
      <c r="I275" s="91"/>
      <c r="J275" s="91"/>
      <c r="K275" s="91"/>
      <c r="L275" s="91"/>
      <c r="M275" s="170">
        <v>0.52500000000000002</v>
      </c>
      <c r="N275" s="170">
        <v>0.57099999999999995</v>
      </c>
      <c r="O275" s="170">
        <v>0.28399999999999997</v>
      </c>
      <c r="P275" s="170">
        <v>0.32600000000000001</v>
      </c>
      <c r="Q275" s="170">
        <v>3.2000000000000001E-2</v>
      </c>
      <c r="R275" s="170">
        <v>0.05</v>
      </c>
      <c r="S275" s="170">
        <v>9.4E-2</v>
      </c>
      <c r="T275" s="170">
        <v>0.122</v>
      </c>
    </row>
    <row r="276" spans="1:20" x14ac:dyDescent="0.25">
      <c r="A276" s="91" t="s">
        <v>782</v>
      </c>
      <c r="B276" s="170">
        <v>0.5611510791366906</v>
      </c>
      <c r="C276" s="170">
        <v>0.3195443645083933</v>
      </c>
      <c r="D276" s="170">
        <v>4.4364508393285373E-2</v>
      </c>
      <c r="E276" s="170">
        <v>7.4940047961630701E-2</v>
      </c>
      <c r="F276" s="169">
        <v>1</v>
      </c>
      <c r="G276" s="173">
        <v>3336</v>
      </c>
      <c r="H276" s="170">
        <v>0.45648604269293924</v>
      </c>
      <c r="I276" s="91"/>
      <c r="J276" s="91"/>
      <c r="K276" s="91"/>
      <c r="L276" s="91"/>
      <c r="M276" s="170">
        <v>0.54400000000000004</v>
      </c>
      <c r="N276" s="170">
        <v>0.57799999999999996</v>
      </c>
      <c r="O276" s="170">
        <v>0.30399999999999999</v>
      </c>
      <c r="P276" s="170">
        <v>0.33600000000000002</v>
      </c>
      <c r="Q276" s="170">
        <v>3.7999999999999999E-2</v>
      </c>
      <c r="R276" s="170">
        <v>5.1999999999999998E-2</v>
      </c>
      <c r="S276" s="170">
        <v>6.6000000000000003E-2</v>
      </c>
      <c r="T276" s="170">
        <v>8.4000000000000005E-2</v>
      </c>
    </row>
    <row r="277" spans="1:20" x14ac:dyDescent="0.25">
      <c r="A277" s="91" t="s">
        <v>783</v>
      </c>
      <c r="B277" s="170">
        <v>0.62642740619902115</v>
      </c>
      <c r="C277" s="170">
        <v>0.18955954323001631</v>
      </c>
      <c r="D277" s="170">
        <v>4.8287112561174551E-2</v>
      </c>
      <c r="E277" s="170">
        <v>0.13572593800978794</v>
      </c>
      <c r="F277" s="169">
        <v>1</v>
      </c>
      <c r="G277" s="173">
        <v>3065</v>
      </c>
      <c r="H277" s="170">
        <v>8.4326079181225408E-2</v>
      </c>
      <c r="I277" s="91"/>
      <c r="J277" s="91"/>
      <c r="K277" s="91"/>
      <c r="L277" s="91"/>
      <c r="M277" s="170">
        <v>0.60899999999999999</v>
      </c>
      <c r="N277" s="170">
        <v>0.64300000000000002</v>
      </c>
      <c r="O277" s="170">
        <v>0.17599999999999999</v>
      </c>
      <c r="P277" s="170">
        <v>0.20399999999999999</v>
      </c>
      <c r="Q277" s="170">
        <v>4.1000000000000002E-2</v>
      </c>
      <c r="R277" s="170">
        <v>5.6000000000000001E-2</v>
      </c>
      <c r="S277" s="170">
        <v>0.124</v>
      </c>
      <c r="T277" s="170">
        <v>0.14799999999999999</v>
      </c>
    </row>
    <row r="278" spans="1:20" x14ac:dyDescent="0.25">
      <c r="A278" s="91" t="s">
        <v>784</v>
      </c>
      <c r="B278" s="170">
        <v>0.48275862068965519</v>
      </c>
      <c r="C278" s="170">
        <v>0.13793103448275862</v>
      </c>
      <c r="D278" s="170">
        <v>7.7586206896551727E-2</v>
      </c>
      <c r="E278" s="170">
        <v>0.30172413793103448</v>
      </c>
      <c r="F278" s="169">
        <v>1</v>
      </c>
      <c r="G278" s="173">
        <v>116</v>
      </c>
      <c r="H278" s="170">
        <v>0.22970297029702971</v>
      </c>
      <c r="I278" s="91"/>
      <c r="J278" s="91"/>
      <c r="K278" s="91"/>
      <c r="L278" s="91"/>
      <c r="M278" s="170">
        <v>0.39400000000000002</v>
      </c>
      <c r="N278" s="170">
        <v>0.57299999999999995</v>
      </c>
      <c r="O278" s="170">
        <v>8.6999999999999994E-2</v>
      </c>
      <c r="P278" s="170">
        <v>0.21199999999999999</v>
      </c>
      <c r="Q278" s="170">
        <v>4.1000000000000002E-2</v>
      </c>
      <c r="R278" s="170">
        <v>0.14099999999999999</v>
      </c>
      <c r="S278" s="170">
        <v>0.22600000000000001</v>
      </c>
      <c r="T278" s="170">
        <v>0.39100000000000001</v>
      </c>
    </row>
    <row r="279" spans="1:20" x14ac:dyDescent="0.25">
      <c r="A279" s="91" t="s">
        <v>785</v>
      </c>
      <c r="B279" s="170">
        <v>0.50232558139534889</v>
      </c>
      <c r="C279" s="170">
        <v>0.25813953488372093</v>
      </c>
      <c r="D279" s="170">
        <v>6.0465116279069767E-2</v>
      </c>
      <c r="E279" s="170">
        <v>0.17906976744186046</v>
      </c>
      <c r="F279" s="169">
        <v>1</v>
      </c>
      <c r="G279" s="173">
        <v>430</v>
      </c>
      <c r="H279" s="170">
        <v>0.21478521478521478</v>
      </c>
      <c r="I279" s="91"/>
      <c r="J279" s="91"/>
      <c r="K279" s="91"/>
      <c r="L279" s="91"/>
      <c r="M279" s="170">
        <v>0.45500000000000002</v>
      </c>
      <c r="N279" s="170">
        <v>0.54900000000000004</v>
      </c>
      <c r="O279" s="170">
        <v>0.219</v>
      </c>
      <c r="P279" s="170">
        <v>0.30199999999999999</v>
      </c>
      <c r="Q279" s="170">
        <v>4.2000000000000003E-2</v>
      </c>
      <c r="R279" s="170">
        <v>8.6999999999999994E-2</v>
      </c>
      <c r="S279" s="170">
        <v>0.14599999999999999</v>
      </c>
      <c r="T279" s="170">
        <v>0.218</v>
      </c>
    </row>
    <row r="280" spans="1:20" x14ac:dyDescent="0.25">
      <c r="A280" s="91" t="s">
        <v>786</v>
      </c>
      <c r="B280" s="170">
        <v>0.65628192032686417</v>
      </c>
      <c r="C280" s="170">
        <v>0.24106230847803881</v>
      </c>
      <c r="D280" s="170">
        <v>3.9325842696629212E-2</v>
      </c>
      <c r="E280" s="170">
        <v>6.332992849846783E-2</v>
      </c>
      <c r="F280" s="169">
        <v>1</v>
      </c>
      <c r="G280" s="173">
        <v>1958</v>
      </c>
      <c r="H280" s="170">
        <v>0.32422586520947178</v>
      </c>
      <c r="I280" s="91"/>
      <c r="J280" s="91"/>
      <c r="K280" s="91"/>
      <c r="L280" s="91"/>
      <c r="M280" s="170">
        <v>0.63500000000000001</v>
      </c>
      <c r="N280" s="170">
        <v>0.67700000000000005</v>
      </c>
      <c r="O280" s="170">
        <v>0.223</v>
      </c>
      <c r="P280" s="170">
        <v>0.26100000000000001</v>
      </c>
      <c r="Q280" s="170">
        <v>3.2000000000000001E-2</v>
      </c>
      <c r="R280" s="170">
        <v>4.9000000000000002E-2</v>
      </c>
      <c r="S280" s="170">
        <v>5.2999999999999999E-2</v>
      </c>
      <c r="T280" s="170">
        <v>7.4999999999999997E-2</v>
      </c>
    </row>
    <row r="281" spans="1:20" x14ac:dyDescent="0.25">
      <c r="A281" s="91" t="s">
        <v>787</v>
      </c>
      <c r="B281" s="170">
        <v>0.53448275862068961</v>
      </c>
      <c r="C281" s="170">
        <v>0.17816091954022989</v>
      </c>
      <c r="D281" s="170">
        <v>3.4482758620689655E-2</v>
      </c>
      <c r="E281" s="170">
        <v>0.25287356321839083</v>
      </c>
      <c r="F281" s="169">
        <v>1</v>
      </c>
      <c r="G281" s="173">
        <v>174</v>
      </c>
      <c r="H281" s="170">
        <v>9.1966173361522199E-2</v>
      </c>
      <c r="I281" s="91"/>
      <c r="J281" s="91"/>
      <c r="K281" s="91"/>
      <c r="L281" s="91"/>
      <c r="M281" s="170">
        <v>0.46</v>
      </c>
      <c r="N281" s="170">
        <v>0.60699999999999998</v>
      </c>
      <c r="O281" s="170">
        <v>0.128</v>
      </c>
      <c r="P281" s="170">
        <v>0.24199999999999999</v>
      </c>
      <c r="Q281" s="170">
        <v>1.6E-2</v>
      </c>
      <c r="R281" s="170">
        <v>7.2999999999999995E-2</v>
      </c>
      <c r="S281" s="170">
        <v>0.19400000000000001</v>
      </c>
      <c r="T281" s="170">
        <v>0.32200000000000001</v>
      </c>
    </row>
    <row r="282" spans="1:20" x14ac:dyDescent="0.25">
      <c r="A282" s="91" t="s">
        <v>788</v>
      </c>
      <c r="B282" s="170">
        <v>0.61795774647887325</v>
      </c>
      <c r="C282" s="170">
        <v>0.18309859154929578</v>
      </c>
      <c r="D282" s="170">
        <v>4.5774647887323945E-2</v>
      </c>
      <c r="E282" s="170">
        <v>0.15316901408450703</v>
      </c>
      <c r="F282" s="169">
        <v>1</v>
      </c>
      <c r="G282" s="173">
        <v>568</v>
      </c>
      <c r="H282" s="170">
        <v>8.2187816524381424E-2</v>
      </c>
      <c r="I282" s="91"/>
      <c r="J282" s="91"/>
      <c r="K282" s="91"/>
      <c r="L282" s="91"/>
      <c r="M282" s="170">
        <v>0.57699999999999996</v>
      </c>
      <c r="N282" s="170">
        <v>0.65700000000000003</v>
      </c>
      <c r="O282" s="170">
        <v>0.153</v>
      </c>
      <c r="P282" s="170">
        <v>0.217</v>
      </c>
      <c r="Q282" s="170">
        <v>3.1E-2</v>
      </c>
      <c r="R282" s="170">
        <v>6.6000000000000003E-2</v>
      </c>
      <c r="S282" s="170">
        <v>0.126</v>
      </c>
      <c r="T282" s="170">
        <v>0.185</v>
      </c>
    </row>
    <row r="283" spans="1:20" x14ac:dyDescent="0.25">
      <c r="A283" s="91" t="s">
        <v>789</v>
      </c>
      <c r="B283" s="170">
        <v>0.6875</v>
      </c>
      <c r="C283" s="170">
        <v>0.171875</v>
      </c>
      <c r="D283" s="170">
        <v>1.5625E-2</v>
      </c>
      <c r="E283" s="170">
        <v>0.125</v>
      </c>
      <c r="F283" s="169">
        <v>1</v>
      </c>
      <c r="G283" s="173">
        <v>64</v>
      </c>
      <c r="H283" s="170">
        <v>6.4711830131445908E-2</v>
      </c>
      <c r="I283" s="91"/>
      <c r="J283" s="91"/>
      <c r="K283" s="91"/>
      <c r="L283" s="91"/>
      <c r="M283" s="170">
        <v>0.56599999999999995</v>
      </c>
      <c r="N283" s="170">
        <v>0.78800000000000003</v>
      </c>
      <c r="O283" s="170">
        <v>9.9000000000000005E-2</v>
      </c>
      <c r="P283" s="170">
        <v>0.28199999999999997</v>
      </c>
      <c r="Q283" s="170">
        <v>3.0000000000000001E-3</v>
      </c>
      <c r="R283" s="170">
        <v>8.3000000000000004E-2</v>
      </c>
      <c r="S283" s="170">
        <v>6.5000000000000002E-2</v>
      </c>
      <c r="T283" s="170">
        <v>0.22800000000000001</v>
      </c>
    </row>
    <row r="284" spans="1:20" x14ac:dyDescent="0.25">
      <c r="A284" s="91" t="s">
        <v>790</v>
      </c>
      <c r="B284" s="170">
        <v>0.63241830500574325</v>
      </c>
      <c r="C284" s="170">
        <v>0.22080538029997837</v>
      </c>
      <c r="D284" s="170">
        <v>4.2666178355612525E-2</v>
      </c>
      <c r="E284" s="170">
        <v>0.10411013633866591</v>
      </c>
      <c r="F284" s="169">
        <v>1</v>
      </c>
      <c r="G284" s="173">
        <v>60071</v>
      </c>
      <c r="H284" s="170">
        <v>0.21365642683625163</v>
      </c>
      <c r="I284" s="91"/>
      <c r="J284" s="91"/>
      <c r="K284" s="91"/>
      <c r="L284" s="91"/>
      <c r="M284" s="170">
        <v>0.629</v>
      </c>
      <c r="N284" s="170">
        <v>0.63600000000000001</v>
      </c>
      <c r="O284" s="170">
        <v>0.218</v>
      </c>
      <c r="P284" s="170">
        <v>0.224</v>
      </c>
      <c r="Q284" s="170">
        <v>4.1000000000000002E-2</v>
      </c>
      <c r="R284" s="170">
        <v>4.3999999999999997E-2</v>
      </c>
      <c r="S284" s="170">
        <v>0.10199999999999999</v>
      </c>
      <c r="T284" s="170">
        <v>0.107</v>
      </c>
    </row>
    <row r="285" spans="1:20" x14ac:dyDescent="0.25">
      <c r="A285" s="91" t="s">
        <v>791</v>
      </c>
      <c r="B285" s="170">
        <v>0.66625842008573177</v>
      </c>
      <c r="C285" s="170">
        <v>0.19473361910593998</v>
      </c>
      <c r="D285" s="170">
        <v>4.2865890998162889E-2</v>
      </c>
      <c r="E285" s="170">
        <v>9.6142069810165334E-2</v>
      </c>
      <c r="F285" s="169">
        <v>1</v>
      </c>
      <c r="G285" s="173">
        <v>1633</v>
      </c>
      <c r="H285" s="170">
        <v>0.18112244897959184</v>
      </c>
      <c r="I285" s="91"/>
      <c r="J285" s="91"/>
      <c r="K285" s="91"/>
      <c r="L285" s="91"/>
      <c r="M285" s="170">
        <v>0.64300000000000002</v>
      </c>
      <c r="N285" s="170">
        <v>0.68899999999999995</v>
      </c>
      <c r="O285" s="170">
        <v>0.17599999999999999</v>
      </c>
      <c r="P285" s="170">
        <v>0.215</v>
      </c>
      <c r="Q285" s="170">
        <v>3.4000000000000002E-2</v>
      </c>
      <c r="R285" s="170">
        <v>5.3999999999999999E-2</v>
      </c>
      <c r="S285" s="170">
        <v>8.3000000000000004E-2</v>
      </c>
      <c r="T285" s="170">
        <v>0.111</v>
      </c>
    </row>
    <row r="286" spans="1:20" x14ac:dyDescent="0.25">
      <c r="A286" s="91" t="s">
        <v>792</v>
      </c>
      <c r="B286" s="170">
        <v>0.67281105990783407</v>
      </c>
      <c r="C286" s="170">
        <v>9.2165898617511524E-2</v>
      </c>
      <c r="D286" s="170">
        <v>4.6082949308755762E-2</v>
      </c>
      <c r="E286" s="170">
        <v>0.1889400921658986</v>
      </c>
      <c r="F286" s="169">
        <v>1</v>
      </c>
      <c r="G286" s="173">
        <v>217</v>
      </c>
      <c r="H286" s="170">
        <v>7.3584265852831468E-2</v>
      </c>
      <c r="I286" s="91"/>
      <c r="J286" s="91"/>
      <c r="K286" s="91"/>
      <c r="L286" s="91"/>
      <c r="M286" s="170">
        <v>0.60799999999999998</v>
      </c>
      <c r="N286" s="170">
        <v>0.73199999999999998</v>
      </c>
      <c r="O286" s="170">
        <v>0.06</v>
      </c>
      <c r="P286" s="170">
        <v>0.13800000000000001</v>
      </c>
      <c r="Q286" s="170">
        <v>2.5000000000000001E-2</v>
      </c>
      <c r="R286" s="170">
        <v>8.3000000000000004E-2</v>
      </c>
      <c r="S286" s="170">
        <v>0.14199999999999999</v>
      </c>
      <c r="T286" s="170">
        <v>0.246</v>
      </c>
    </row>
    <row r="287" spans="1:20" x14ac:dyDescent="0.25">
      <c r="A287" s="91" t="s">
        <v>793</v>
      </c>
      <c r="B287" s="170">
        <v>0.5942837225514116</v>
      </c>
      <c r="C287" s="170">
        <v>0.14708957825026142</v>
      </c>
      <c r="D287" s="170">
        <v>2.7884280237016383E-2</v>
      </c>
      <c r="E287" s="170">
        <v>0.23074241896131056</v>
      </c>
      <c r="F287" s="169">
        <v>1</v>
      </c>
      <c r="G287" s="173">
        <v>2869</v>
      </c>
      <c r="H287" s="170">
        <v>0.60323801513877207</v>
      </c>
      <c r="I287" s="91"/>
      <c r="J287" s="91"/>
      <c r="K287" s="91"/>
      <c r="L287" s="91"/>
      <c r="M287" s="170">
        <v>0.57599999999999996</v>
      </c>
      <c r="N287" s="170">
        <v>0.61199999999999999</v>
      </c>
      <c r="O287" s="170">
        <v>0.13500000000000001</v>
      </c>
      <c r="P287" s="170">
        <v>0.161</v>
      </c>
      <c r="Q287" s="170">
        <v>2.1999999999999999E-2</v>
      </c>
      <c r="R287" s="170">
        <v>3.5000000000000003E-2</v>
      </c>
      <c r="S287" s="170">
        <v>0.216</v>
      </c>
      <c r="T287" s="170">
        <v>0.247</v>
      </c>
    </row>
    <row r="288" spans="1:20" x14ac:dyDescent="0.25">
      <c r="A288" s="91" t="s">
        <v>794</v>
      </c>
      <c r="B288" s="170">
        <v>0.64963012777404172</v>
      </c>
      <c r="C288" s="170">
        <v>0.24344317417619368</v>
      </c>
      <c r="D288" s="170">
        <v>3.878054247926474E-2</v>
      </c>
      <c r="E288" s="170">
        <v>6.8146155570499883E-2</v>
      </c>
      <c r="F288" s="169">
        <v>1</v>
      </c>
      <c r="G288" s="173">
        <v>4461</v>
      </c>
      <c r="H288" s="170">
        <v>0.56063843156968707</v>
      </c>
      <c r="I288" s="91"/>
      <c r="J288" s="91"/>
      <c r="K288" s="91"/>
      <c r="L288" s="91"/>
      <c r="M288" s="170">
        <v>0.63600000000000001</v>
      </c>
      <c r="N288" s="170">
        <v>0.66300000000000003</v>
      </c>
      <c r="O288" s="170">
        <v>0.23100000000000001</v>
      </c>
      <c r="P288" s="170">
        <v>0.25600000000000001</v>
      </c>
      <c r="Q288" s="170">
        <v>3.4000000000000002E-2</v>
      </c>
      <c r="R288" s="170">
        <v>4.4999999999999998E-2</v>
      </c>
      <c r="S288" s="170">
        <v>6.0999999999999999E-2</v>
      </c>
      <c r="T288" s="170">
        <v>7.5999999999999998E-2</v>
      </c>
    </row>
    <row r="289" spans="1:20" x14ac:dyDescent="0.25">
      <c r="A289" s="91" t="s">
        <v>795</v>
      </c>
      <c r="B289" s="170">
        <v>0.65530303030303028</v>
      </c>
      <c r="C289" s="170">
        <v>0.18939393939393939</v>
      </c>
      <c r="D289" s="170">
        <v>4.1666666666666664E-2</v>
      </c>
      <c r="E289" s="170">
        <v>0.11363636363636363</v>
      </c>
      <c r="F289" s="169">
        <v>1</v>
      </c>
      <c r="G289" s="173">
        <v>264</v>
      </c>
      <c r="H289" s="170">
        <v>0.10320562939796717</v>
      </c>
      <c r="I289" s="91"/>
      <c r="J289" s="91"/>
      <c r="K289" s="91"/>
      <c r="L289" s="91"/>
      <c r="M289" s="170">
        <v>0.59599999999999997</v>
      </c>
      <c r="N289" s="170">
        <v>0.71</v>
      </c>
      <c r="O289" s="170">
        <v>0.14699999999999999</v>
      </c>
      <c r="P289" s="170">
        <v>0.24099999999999999</v>
      </c>
      <c r="Q289" s="170">
        <v>2.3E-2</v>
      </c>
      <c r="R289" s="170">
        <v>7.2999999999999995E-2</v>
      </c>
      <c r="S289" s="170">
        <v>8.1000000000000003E-2</v>
      </c>
      <c r="T289" s="170">
        <v>0.158</v>
      </c>
    </row>
    <row r="290" spans="1:20" x14ac:dyDescent="0.25">
      <c r="A290" s="91" t="s">
        <v>796</v>
      </c>
      <c r="B290" s="170">
        <v>0.38604651162790699</v>
      </c>
      <c r="C290" s="170">
        <v>8.3720930232558138E-2</v>
      </c>
      <c r="D290" s="170">
        <v>6.5116279069767441E-2</v>
      </c>
      <c r="E290" s="170">
        <v>0.46511627906976744</v>
      </c>
      <c r="F290" s="169">
        <v>1</v>
      </c>
      <c r="G290" s="173">
        <v>215</v>
      </c>
      <c r="H290" s="170">
        <v>9.0180781007508076E-3</v>
      </c>
      <c r="I290" s="91"/>
      <c r="J290" s="91"/>
      <c r="K290" s="91"/>
      <c r="L290" s="91"/>
      <c r="M290" s="170">
        <v>0.32400000000000001</v>
      </c>
      <c r="N290" s="170">
        <v>0.45300000000000001</v>
      </c>
      <c r="O290" s="170">
        <v>5.3999999999999999E-2</v>
      </c>
      <c r="P290" s="170">
        <v>0.128</v>
      </c>
      <c r="Q290" s="170">
        <v>3.9E-2</v>
      </c>
      <c r="R290" s="170">
        <v>0.106</v>
      </c>
      <c r="S290" s="170">
        <v>0.4</v>
      </c>
      <c r="T290" s="170">
        <v>0.53200000000000003</v>
      </c>
    </row>
    <row r="291" spans="1:20" x14ac:dyDescent="0.25">
      <c r="A291" s="91" t="s">
        <v>797</v>
      </c>
      <c r="B291" s="170">
        <v>0.6490138787436085</v>
      </c>
      <c r="C291" s="170">
        <v>0.25237399561723883</v>
      </c>
      <c r="D291" s="170">
        <v>4.3340637935232532E-2</v>
      </c>
      <c r="E291" s="170">
        <v>5.5271487703920139E-2</v>
      </c>
      <c r="F291" s="169">
        <v>1</v>
      </c>
      <c r="G291" s="173">
        <v>8214</v>
      </c>
      <c r="H291" s="170">
        <v>0.23620416966211358</v>
      </c>
      <c r="I291" s="91"/>
      <c r="J291" s="91"/>
      <c r="K291" s="91"/>
      <c r="L291" s="91"/>
      <c r="M291" s="170">
        <v>0.63900000000000001</v>
      </c>
      <c r="N291" s="170">
        <v>0.65900000000000003</v>
      </c>
      <c r="O291" s="170">
        <v>0.24299999999999999</v>
      </c>
      <c r="P291" s="170">
        <v>0.26200000000000001</v>
      </c>
      <c r="Q291" s="170">
        <v>3.9E-2</v>
      </c>
      <c r="R291" s="170">
        <v>4.8000000000000001E-2</v>
      </c>
      <c r="S291" s="170">
        <v>5.0999999999999997E-2</v>
      </c>
      <c r="T291" s="170">
        <v>0.06</v>
      </c>
    </row>
    <row r="292" spans="1:20" x14ac:dyDescent="0.25">
      <c r="A292" s="91" t="s">
        <v>798</v>
      </c>
      <c r="B292" s="170">
        <v>0.6071428571428571</v>
      </c>
      <c r="C292" s="170">
        <v>0.14285714285714285</v>
      </c>
      <c r="D292" s="170">
        <v>0.10714285714285714</v>
      </c>
      <c r="E292" s="170">
        <v>0.14285714285714285</v>
      </c>
      <c r="F292" s="169">
        <v>1</v>
      </c>
      <c r="G292" s="173">
        <v>56</v>
      </c>
      <c r="H292" s="170">
        <v>1.1202240448089618E-2</v>
      </c>
      <c r="I292" s="91"/>
      <c r="J292" s="91"/>
      <c r="K292" s="91"/>
      <c r="L292" s="91"/>
      <c r="M292" s="170">
        <v>0.47599999999999998</v>
      </c>
      <c r="N292" s="170">
        <v>0.72399999999999998</v>
      </c>
      <c r="O292" s="170">
        <v>7.3999999999999996E-2</v>
      </c>
      <c r="P292" s="170">
        <v>0.25700000000000001</v>
      </c>
      <c r="Q292" s="170">
        <v>0.05</v>
      </c>
      <c r="R292" s="170">
        <v>0.215</v>
      </c>
      <c r="S292" s="170">
        <v>7.3999999999999996E-2</v>
      </c>
      <c r="T292" s="170">
        <v>0.25700000000000001</v>
      </c>
    </row>
    <row r="293" spans="1:20" x14ac:dyDescent="0.25">
      <c r="A293" s="91" t="s">
        <v>799</v>
      </c>
      <c r="B293" s="170">
        <v>0.67558528428093645</v>
      </c>
      <c r="C293" s="170">
        <v>0.18004459308807136</v>
      </c>
      <c r="D293" s="170">
        <v>6.2987736900780383E-2</v>
      </c>
      <c r="E293" s="170">
        <v>8.1382385730211823E-2</v>
      </c>
      <c r="F293" s="169">
        <v>1</v>
      </c>
      <c r="G293" s="173">
        <v>1794</v>
      </c>
      <c r="H293" s="170">
        <v>4.2783554326051701E-2</v>
      </c>
      <c r="I293" s="91"/>
      <c r="J293" s="91"/>
      <c r="K293" s="91"/>
      <c r="L293" s="91"/>
      <c r="M293" s="170">
        <v>0.65400000000000003</v>
      </c>
      <c r="N293" s="170">
        <v>0.69699999999999995</v>
      </c>
      <c r="O293" s="170">
        <v>0.16300000000000001</v>
      </c>
      <c r="P293" s="170">
        <v>0.19900000000000001</v>
      </c>
      <c r="Q293" s="170">
        <v>5.2999999999999999E-2</v>
      </c>
      <c r="R293" s="170">
        <v>7.4999999999999997E-2</v>
      </c>
      <c r="S293" s="170">
        <v>7.0000000000000007E-2</v>
      </c>
      <c r="T293" s="170">
        <v>9.5000000000000001E-2</v>
      </c>
    </row>
    <row r="294" spans="1:20" x14ac:dyDescent="0.25">
      <c r="A294" s="91" t="s">
        <v>800</v>
      </c>
      <c r="B294" s="170">
        <v>0.65760869565217395</v>
      </c>
      <c r="C294" s="170">
        <v>9.7826086956521743E-2</v>
      </c>
      <c r="D294" s="170">
        <v>6.5217391304347824E-2</v>
      </c>
      <c r="E294" s="170">
        <v>0.17934782608695651</v>
      </c>
      <c r="F294" s="169">
        <v>1</v>
      </c>
      <c r="G294" s="173">
        <v>184</v>
      </c>
      <c r="H294" s="170">
        <v>9.79765708200213E-2</v>
      </c>
      <c r="I294" s="91"/>
      <c r="J294" s="91"/>
      <c r="K294" s="91"/>
      <c r="L294" s="91"/>
      <c r="M294" s="170">
        <v>0.58599999999999997</v>
      </c>
      <c r="N294" s="170">
        <v>0.72199999999999998</v>
      </c>
      <c r="O294" s="170">
        <v>6.3E-2</v>
      </c>
      <c r="P294" s="170">
        <v>0.14899999999999999</v>
      </c>
      <c r="Q294" s="170">
        <v>3.7999999999999999E-2</v>
      </c>
      <c r="R294" s="170">
        <v>0.111</v>
      </c>
      <c r="S294" s="170">
        <v>0.13100000000000001</v>
      </c>
      <c r="T294" s="170">
        <v>0.24099999999999999</v>
      </c>
    </row>
    <row r="295" spans="1:20" x14ac:dyDescent="0.25">
      <c r="A295" s="91" t="s">
        <v>801</v>
      </c>
      <c r="B295" s="170">
        <v>0.5</v>
      </c>
      <c r="C295" s="170">
        <v>0.22058823529411764</v>
      </c>
      <c r="D295" s="170">
        <v>4.4117647058823532E-2</v>
      </c>
      <c r="E295" s="170">
        <v>0.23529411764705882</v>
      </c>
      <c r="F295" s="169">
        <v>1</v>
      </c>
      <c r="G295" s="173">
        <v>68</v>
      </c>
      <c r="H295" s="170">
        <v>0.11239669421487604</v>
      </c>
      <c r="I295" s="91"/>
      <c r="J295" s="91"/>
      <c r="K295" s="91"/>
      <c r="L295" s="91"/>
      <c r="M295" s="170">
        <v>0.38400000000000001</v>
      </c>
      <c r="N295" s="170">
        <v>0.61599999999999999</v>
      </c>
      <c r="O295" s="170">
        <v>0.13800000000000001</v>
      </c>
      <c r="P295" s="170">
        <v>0.33300000000000002</v>
      </c>
      <c r="Q295" s="170">
        <v>1.4999999999999999E-2</v>
      </c>
      <c r="R295" s="170">
        <v>0.122</v>
      </c>
      <c r="S295" s="170">
        <v>0.15</v>
      </c>
      <c r="T295" s="170">
        <v>0.34899999999999998</v>
      </c>
    </row>
    <row r="296" spans="1:20" x14ac:dyDescent="0.25">
      <c r="A296" s="91" t="s">
        <v>802</v>
      </c>
      <c r="B296" s="170">
        <v>0.55147058823529416</v>
      </c>
      <c r="C296" s="170">
        <v>0.10294117647058823</v>
      </c>
      <c r="D296" s="170">
        <v>2.9411764705882353E-2</v>
      </c>
      <c r="E296" s="170">
        <v>0.31617647058823528</v>
      </c>
      <c r="F296" s="169">
        <v>1</v>
      </c>
      <c r="G296" s="173">
        <v>136</v>
      </c>
      <c r="H296" s="170">
        <v>5.7263157894736842E-2</v>
      </c>
      <c r="I296" s="91"/>
      <c r="J296" s="91"/>
      <c r="K296" s="91"/>
      <c r="L296" s="91"/>
      <c r="M296" s="170">
        <v>0.46800000000000003</v>
      </c>
      <c r="N296" s="170">
        <v>0.63300000000000001</v>
      </c>
      <c r="O296" s="170">
        <v>6.2E-2</v>
      </c>
      <c r="P296" s="170">
        <v>0.16500000000000001</v>
      </c>
      <c r="Q296" s="170">
        <v>1.0999999999999999E-2</v>
      </c>
      <c r="R296" s="170">
        <v>7.2999999999999995E-2</v>
      </c>
      <c r="S296" s="170">
        <v>0.24399999999999999</v>
      </c>
      <c r="T296" s="170">
        <v>0.39800000000000002</v>
      </c>
    </row>
    <row r="297" spans="1:20" x14ac:dyDescent="0.25">
      <c r="A297" s="91" t="s">
        <v>803</v>
      </c>
      <c r="B297" s="170">
        <v>0.48623853211009177</v>
      </c>
      <c r="C297" s="170">
        <v>0.1743119266055046</v>
      </c>
      <c r="D297" s="170">
        <v>6.4220183486238536E-2</v>
      </c>
      <c r="E297" s="170">
        <v>0.27522935779816515</v>
      </c>
      <c r="F297" s="169">
        <v>1</v>
      </c>
      <c r="G297" s="173">
        <v>109</v>
      </c>
      <c r="H297" s="170">
        <v>5.9923034634414514E-2</v>
      </c>
      <c r="I297" s="91"/>
      <c r="J297" s="91"/>
      <c r="K297" s="91"/>
      <c r="L297" s="91"/>
      <c r="M297" s="170">
        <v>0.39400000000000002</v>
      </c>
      <c r="N297" s="170">
        <v>0.57899999999999996</v>
      </c>
      <c r="O297" s="170">
        <v>0.115</v>
      </c>
      <c r="P297" s="170">
        <v>0.25600000000000001</v>
      </c>
      <c r="Q297" s="170">
        <v>3.1E-2</v>
      </c>
      <c r="R297" s="170">
        <v>0.127</v>
      </c>
      <c r="S297" s="170">
        <v>0.2</v>
      </c>
      <c r="T297" s="170">
        <v>0.36599999999999999</v>
      </c>
    </row>
    <row r="298" spans="1:20" x14ac:dyDescent="0.25">
      <c r="A298" s="91" t="s">
        <v>804</v>
      </c>
      <c r="B298" s="170">
        <v>0.51333333333333331</v>
      </c>
      <c r="C298" s="170">
        <v>0.16666666666666666</v>
      </c>
      <c r="D298" s="170">
        <v>0.08</v>
      </c>
      <c r="E298" s="170">
        <v>0.24</v>
      </c>
      <c r="F298" s="169">
        <v>1</v>
      </c>
      <c r="G298" s="173">
        <v>150</v>
      </c>
      <c r="H298" s="170">
        <v>9.036144578313253E-2</v>
      </c>
      <c r="I298" s="91"/>
      <c r="J298" s="91"/>
      <c r="K298" s="91"/>
      <c r="L298" s="91"/>
      <c r="M298" s="170">
        <v>0.434</v>
      </c>
      <c r="N298" s="170">
        <v>0.59199999999999997</v>
      </c>
      <c r="O298" s="170">
        <v>0.11600000000000001</v>
      </c>
      <c r="P298" s="170">
        <v>0.23400000000000001</v>
      </c>
      <c r="Q298" s="170">
        <v>4.5999999999999999E-2</v>
      </c>
      <c r="R298" s="170">
        <v>0.13500000000000001</v>
      </c>
      <c r="S298" s="170">
        <v>0.17899999999999999</v>
      </c>
      <c r="T298" s="170">
        <v>0.314</v>
      </c>
    </row>
    <row r="299" spans="1:20" x14ac:dyDescent="0.25">
      <c r="A299" s="91" t="s">
        <v>805</v>
      </c>
      <c r="B299" s="170">
        <v>0.4861111111111111</v>
      </c>
      <c r="C299" s="170">
        <v>0.1388888888888889</v>
      </c>
      <c r="D299" s="170">
        <v>5.5555555555555552E-2</v>
      </c>
      <c r="E299" s="170">
        <v>0.31944444444444442</v>
      </c>
      <c r="F299" s="169">
        <v>1</v>
      </c>
      <c r="G299" s="173">
        <v>144</v>
      </c>
      <c r="H299" s="170">
        <v>6.1198470038249041E-2</v>
      </c>
      <c r="I299" s="91"/>
      <c r="J299" s="91"/>
      <c r="K299" s="91"/>
      <c r="L299" s="91"/>
      <c r="M299" s="170">
        <v>0.40600000000000003</v>
      </c>
      <c r="N299" s="170">
        <v>0.56699999999999995</v>
      </c>
      <c r="O299" s="170">
        <v>9.1999999999999998E-2</v>
      </c>
      <c r="P299" s="170">
        <v>0.20499999999999999</v>
      </c>
      <c r="Q299" s="170">
        <v>2.8000000000000001E-2</v>
      </c>
      <c r="R299" s="170">
        <v>0.106</v>
      </c>
      <c r="S299" s="170">
        <v>0.249</v>
      </c>
      <c r="T299" s="170">
        <v>0.39900000000000002</v>
      </c>
    </row>
    <row r="300" spans="1:20" x14ac:dyDescent="0.25">
      <c r="A300" s="91" t="s">
        <v>806</v>
      </c>
      <c r="B300" s="170">
        <v>0.504</v>
      </c>
      <c r="C300" s="170">
        <v>0.248</v>
      </c>
      <c r="D300" s="170">
        <v>4.3999999999999997E-2</v>
      </c>
      <c r="E300" s="170">
        <v>0.20399999999999999</v>
      </c>
      <c r="F300" s="169">
        <v>1</v>
      </c>
      <c r="G300" s="173">
        <v>250</v>
      </c>
      <c r="H300" s="170">
        <v>0.16297262059973924</v>
      </c>
      <c r="I300" s="91"/>
      <c r="J300" s="91"/>
      <c r="K300" s="91"/>
      <c r="L300" s="91"/>
      <c r="M300" s="170">
        <v>0.442</v>
      </c>
      <c r="N300" s="170">
        <v>0.56499999999999995</v>
      </c>
      <c r="O300" s="170">
        <v>0.19900000000000001</v>
      </c>
      <c r="P300" s="170">
        <v>0.30499999999999999</v>
      </c>
      <c r="Q300" s="170">
        <v>2.5000000000000001E-2</v>
      </c>
      <c r="R300" s="170">
        <v>7.6999999999999999E-2</v>
      </c>
      <c r="S300" s="170">
        <v>0.159</v>
      </c>
      <c r="T300" s="170">
        <v>0.25800000000000001</v>
      </c>
    </row>
    <row r="301" spans="1:20" x14ac:dyDescent="0.25">
      <c r="A301" s="91" t="s">
        <v>807</v>
      </c>
      <c r="B301" s="170">
        <v>0.64509051014810748</v>
      </c>
      <c r="C301" s="170">
        <v>0.18486012068019747</v>
      </c>
      <c r="D301" s="170">
        <v>4.4432254525507406E-2</v>
      </c>
      <c r="E301" s="170">
        <v>0.12561711464618761</v>
      </c>
      <c r="F301" s="169">
        <v>1</v>
      </c>
      <c r="G301" s="173">
        <v>1823</v>
      </c>
      <c r="H301" s="170">
        <v>0.2433586971031905</v>
      </c>
      <c r="I301" s="91"/>
      <c r="J301" s="91"/>
      <c r="K301" s="91"/>
      <c r="L301" s="91"/>
      <c r="M301" s="170">
        <v>0.623</v>
      </c>
      <c r="N301" s="170">
        <v>0.66700000000000004</v>
      </c>
      <c r="O301" s="170">
        <v>0.16800000000000001</v>
      </c>
      <c r="P301" s="170">
        <v>0.20300000000000001</v>
      </c>
      <c r="Q301" s="170">
        <v>3.5999999999999997E-2</v>
      </c>
      <c r="R301" s="170">
        <v>5.5E-2</v>
      </c>
      <c r="S301" s="170">
        <v>0.111</v>
      </c>
      <c r="T301" s="170">
        <v>0.14199999999999999</v>
      </c>
    </row>
    <row r="302" spans="1:20" x14ac:dyDescent="0.25">
      <c r="A302" s="91" t="s">
        <v>808</v>
      </c>
      <c r="B302" s="170">
        <v>0.52743233357717634</v>
      </c>
      <c r="C302" s="170">
        <v>0.28602779809802487</v>
      </c>
      <c r="D302" s="170">
        <v>3.2187271397220191E-2</v>
      </c>
      <c r="E302" s="170">
        <v>0.15435259692757863</v>
      </c>
      <c r="F302" s="169">
        <v>1</v>
      </c>
      <c r="G302" s="173">
        <v>1367</v>
      </c>
      <c r="H302" s="170">
        <v>0.52861562258313999</v>
      </c>
      <c r="I302" s="91"/>
      <c r="J302" s="91"/>
      <c r="K302" s="91"/>
      <c r="L302" s="91"/>
      <c r="M302" s="170">
        <v>0.501</v>
      </c>
      <c r="N302" s="170">
        <v>0.55400000000000005</v>
      </c>
      <c r="O302" s="170">
        <v>0.26300000000000001</v>
      </c>
      <c r="P302" s="170">
        <v>0.311</v>
      </c>
      <c r="Q302" s="170">
        <v>2.4E-2</v>
      </c>
      <c r="R302" s="170">
        <v>4.2999999999999997E-2</v>
      </c>
      <c r="S302" s="170">
        <v>0.13600000000000001</v>
      </c>
      <c r="T302" s="170">
        <v>0.17399999999999999</v>
      </c>
    </row>
    <row r="303" spans="1:20" x14ac:dyDescent="0.25">
      <c r="A303" s="91" t="s">
        <v>809</v>
      </c>
      <c r="B303" s="170">
        <v>0.67670682730923692</v>
      </c>
      <c r="C303" s="170">
        <v>0.19678714859437751</v>
      </c>
      <c r="D303" s="170">
        <v>3.2128514056224897E-2</v>
      </c>
      <c r="E303" s="170">
        <v>9.4377510040160636E-2</v>
      </c>
      <c r="F303" s="169">
        <v>1</v>
      </c>
      <c r="G303" s="173">
        <v>498</v>
      </c>
      <c r="H303" s="170">
        <v>0.16745124411566914</v>
      </c>
      <c r="I303" s="91"/>
      <c r="J303" s="91"/>
      <c r="K303" s="91"/>
      <c r="L303" s="91"/>
      <c r="M303" s="170">
        <v>0.63400000000000001</v>
      </c>
      <c r="N303" s="170">
        <v>0.71599999999999997</v>
      </c>
      <c r="O303" s="170">
        <v>0.16400000000000001</v>
      </c>
      <c r="P303" s="170">
        <v>0.23400000000000001</v>
      </c>
      <c r="Q303" s="170">
        <v>0.02</v>
      </c>
      <c r="R303" s="170">
        <v>5.1999999999999998E-2</v>
      </c>
      <c r="S303" s="170">
        <v>7.1999999999999995E-2</v>
      </c>
      <c r="T303" s="170">
        <v>0.123</v>
      </c>
    </row>
    <row r="304" spans="1:20" x14ac:dyDescent="0.25">
      <c r="A304" s="91" t="s">
        <v>810</v>
      </c>
      <c r="B304" s="170">
        <v>0.49454545454545457</v>
      </c>
      <c r="C304" s="170">
        <v>0.2290909090909091</v>
      </c>
      <c r="D304" s="170">
        <v>4.5454545454545456E-2</v>
      </c>
      <c r="E304" s="170">
        <v>0.2309090909090909</v>
      </c>
      <c r="F304" s="169">
        <v>1</v>
      </c>
      <c r="G304" s="173">
        <v>550</v>
      </c>
      <c r="H304" s="170">
        <v>0.47250859106529208</v>
      </c>
      <c r="I304" s="91"/>
      <c r="J304" s="91"/>
      <c r="K304" s="91"/>
      <c r="L304" s="91"/>
      <c r="M304" s="170">
        <v>0.45300000000000001</v>
      </c>
      <c r="N304" s="170">
        <v>0.53600000000000003</v>
      </c>
      <c r="O304" s="170">
        <v>0.19600000000000001</v>
      </c>
      <c r="P304" s="170">
        <v>0.26600000000000001</v>
      </c>
      <c r="Q304" s="170">
        <v>3.1E-2</v>
      </c>
      <c r="R304" s="170">
        <v>6.6000000000000003E-2</v>
      </c>
      <c r="S304" s="170">
        <v>0.19800000000000001</v>
      </c>
      <c r="T304" s="170">
        <v>0.26800000000000002</v>
      </c>
    </row>
    <row r="305" spans="1:20" x14ac:dyDescent="0.25">
      <c r="A305" s="91" t="s">
        <v>811</v>
      </c>
      <c r="B305" s="170">
        <v>0.59166666666666667</v>
      </c>
      <c r="C305" s="170">
        <v>0.25714285714285712</v>
      </c>
      <c r="D305" s="170">
        <v>4.3452380952380951E-2</v>
      </c>
      <c r="E305" s="170">
        <v>0.10773809523809524</v>
      </c>
      <c r="F305" s="169">
        <v>1</v>
      </c>
      <c r="G305" s="173">
        <v>1680</v>
      </c>
      <c r="H305" s="170">
        <v>0.44129235618597323</v>
      </c>
      <c r="I305" s="91"/>
      <c r="J305" s="91"/>
      <c r="K305" s="91"/>
      <c r="L305" s="91"/>
      <c r="M305" s="170">
        <v>0.56799999999999995</v>
      </c>
      <c r="N305" s="170">
        <v>0.61499999999999999</v>
      </c>
      <c r="O305" s="170">
        <v>0.23699999999999999</v>
      </c>
      <c r="P305" s="170">
        <v>0.27900000000000003</v>
      </c>
      <c r="Q305" s="170">
        <v>3.5000000000000003E-2</v>
      </c>
      <c r="R305" s="170">
        <v>5.3999999999999999E-2</v>
      </c>
      <c r="S305" s="170">
        <v>9.4E-2</v>
      </c>
      <c r="T305" s="170">
        <v>0.123</v>
      </c>
    </row>
    <row r="306" spans="1:20" x14ac:dyDescent="0.25">
      <c r="A306" s="91" t="s">
        <v>812</v>
      </c>
      <c r="B306" s="170">
        <v>0.69027088897367417</v>
      </c>
      <c r="C306" s="170">
        <v>0.1932850057230065</v>
      </c>
      <c r="D306" s="170">
        <v>3.6016787485692481E-2</v>
      </c>
      <c r="E306" s="170">
        <v>8.0427317817626853E-2</v>
      </c>
      <c r="F306" s="169">
        <v>1</v>
      </c>
      <c r="G306" s="173">
        <v>13105</v>
      </c>
      <c r="H306" s="170">
        <v>0.36545915948576368</v>
      </c>
      <c r="I306" s="91"/>
      <c r="J306" s="91"/>
      <c r="K306" s="91"/>
      <c r="L306" s="91"/>
      <c r="M306" s="170">
        <v>0.68200000000000005</v>
      </c>
      <c r="N306" s="170">
        <v>0.69799999999999995</v>
      </c>
      <c r="O306" s="170">
        <v>0.187</v>
      </c>
      <c r="P306" s="170">
        <v>0.2</v>
      </c>
      <c r="Q306" s="170">
        <v>3.3000000000000002E-2</v>
      </c>
      <c r="R306" s="170">
        <v>3.9E-2</v>
      </c>
      <c r="S306" s="170">
        <v>7.5999999999999998E-2</v>
      </c>
      <c r="T306" s="170">
        <v>8.5000000000000006E-2</v>
      </c>
    </row>
    <row r="307" spans="1:20" x14ac:dyDescent="0.25">
      <c r="A307" s="91" t="s">
        <v>813</v>
      </c>
      <c r="B307" s="170">
        <v>0.75</v>
      </c>
      <c r="C307" s="170">
        <v>0.2</v>
      </c>
      <c r="D307" s="170" t="s">
        <v>143</v>
      </c>
      <c r="E307" s="170">
        <v>0.05</v>
      </c>
      <c r="F307" s="169">
        <v>1</v>
      </c>
      <c r="G307" s="173">
        <v>20</v>
      </c>
      <c r="H307" s="170">
        <v>6.6445182724252497E-2</v>
      </c>
      <c r="I307" s="91"/>
      <c r="J307" s="91"/>
      <c r="K307" s="91"/>
      <c r="L307" s="91"/>
      <c r="M307" s="170">
        <v>0.53100000000000003</v>
      </c>
      <c r="N307" s="170">
        <v>0.88800000000000001</v>
      </c>
      <c r="O307" s="170">
        <v>8.1000000000000003E-2</v>
      </c>
      <c r="P307" s="170">
        <v>0.41599999999999998</v>
      </c>
      <c r="Q307" s="170" t="s">
        <v>143</v>
      </c>
      <c r="R307" s="170" t="s">
        <v>143</v>
      </c>
      <c r="S307" s="170">
        <v>8.9999999999999993E-3</v>
      </c>
      <c r="T307" s="170">
        <v>0.23599999999999999</v>
      </c>
    </row>
    <row r="308" spans="1:20" x14ac:dyDescent="0.25">
      <c r="A308" s="91" t="s">
        <v>814</v>
      </c>
      <c r="B308" s="170">
        <v>0.59055118110236215</v>
      </c>
      <c r="C308" s="170">
        <v>0.13779527559055119</v>
      </c>
      <c r="D308" s="170">
        <v>6.6929133858267723E-2</v>
      </c>
      <c r="E308" s="170">
        <v>0.20472440944881889</v>
      </c>
      <c r="F308" s="169">
        <v>1</v>
      </c>
      <c r="G308" s="173">
        <v>254</v>
      </c>
      <c r="H308" s="170">
        <v>2.2672498437918416E-2</v>
      </c>
      <c r="I308" s="91"/>
      <c r="J308" s="91"/>
      <c r="K308" s="91"/>
      <c r="L308" s="91"/>
      <c r="M308" s="170">
        <v>0.52900000000000003</v>
      </c>
      <c r="N308" s="170">
        <v>0.64900000000000002</v>
      </c>
      <c r="O308" s="170">
        <v>0.10100000000000001</v>
      </c>
      <c r="P308" s="170">
        <v>0.186</v>
      </c>
      <c r="Q308" s="170">
        <v>4.2000000000000003E-2</v>
      </c>
      <c r="R308" s="170">
        <v>0.105</v>
      </c>
      <c r="S308" s="170">
        <v>0.16</v>
      </c>
      <c r="T308" s="170">
        <v>0.25900000000000001</v>
      </c>
    </row>
    <row r="309" spans="1:20" x14ac:dyDescent="0.25">
      <c r="A309" s="91" t="s">
        <v>815</v>
      </c>
      <c r="B309" s="170">
        <v>0.63091118800461365</v>
      </c>
      <c r="C309" s="170">
        <v>0.14417531718569782</v>
      </c>
      <c r="D309" s="170">
        <v>1.6147635524798153E-2</v>
      </c>
      <c r="E309" s="170">
        <v>0.20876585928489041</v>
      </c>
      <c r="F309" s="169">
        <v>1</v>
      </c>
      <c r="G309" s="173">
        <v>867</v>
      </c>
      <c r="H309" s="170">
        <v>0.4517978113600834</v>
      </c>
      <c r="I309" s="91"/>
      <c r="J309" s="91"/>
      <c r="K309" s="91"/>
      <c r="L309" s="91"/>
      <c r="M309" s="170">
        <v>0.59799999999999998</v>
      </c>
      <c r="N309" s="170">
        <v>0.66200000000000003</v>
      </c>
      <c r="O309" s="170">
        <v>0.122</v>
      </c>
      <c r="P309" s="170">
        <v>0.16900000000000001</v>
      </c>
      <c r="Q309" s="170">
        <v>0.01</v>
      </c>
      <c r="R309" s="170">
        <v>2.7E-2</v>
      </c>
      <c r="S309" s="170">
        <v>0.183</v>
      </c>
      <c r="T309" s="170">
        <v>0.23699999999999999</v>
      </c>
    </row>
    <row r="310" spans="1:20" x14ac:dyDescent="0.25">
      <c r="A310" s="91" t="s">
        <v>816</v>
      </c>
      <c r="B310" s="170">
        <v>0.6026845637583893</v>
      </c>
      <c r="C310" s="170">
        <v>0.20402684563758389</v>
      </c>
      <c r="D310" s="170">
        <v>5.771812080536913E-2</v>
      </c>
      <c r="E310" s="170">
        <v>0.13557046979865772</v>
      </c>
      <c r="F310" s="169">
        <v>1</v>
      </c>
      <c r="G310" s="173">
        <v>745</v>
      </c>
      <c r="H310" s="170">
        <v>0.32029234737747203</v>
      </c>
      <c r="I310" s="91"/>
      <c r="J310" s="91"/>
      <c r="K310" s="91"/>
      <c r="L310" s="91"/>
      <c r="M310" s="170">
        <v>0.56699999999999995</v>
      </c>
      <c r="N310" s="170">
        <v>0.63700000000000001</v>
      </c>
      <c r="O310" s="170">
        <v>0.17699999999999999</v>
      </c>
      <c r="P310" s="170">
        <v>0.23400000000000001</v>
      </c>
      <c r="Q310" s="170">
        <v>4.2999999999999997E-2</v>
      </c>
      <c r="R310" s="170">
        <v>7.6999999999999999E-2</v>
      </c>
      <c r="S310" s="170">
        <v>0.113</v>
      </c>
      <c r="T310" s="170">
        <v>0.16200000000000001</v>
      </c>
    </row>
    <row r="311" spans="1:20" x14ac:dyDescent="0.25">
      <c r="A311" s="91" t="s">
        <v>817</v>
      </c>
      <c r="B311" s="170">
        <v>0.5754512635379061</v>
      </c>
      <c r="C311" s="170">
        <v>0.23176895306859205</v>
      </c>
      <c r="D311" s="170">
        <v>3.1768953068592058E-2</v>
      </c>
      <c r="E311" s="170">
        <v>0.16101083032490976</v>
      </c>
      <c r="F311" s="169">
        <v>1</v>
      </c>
      <c r="G311" s="173">
        <v>1385</v>
      </c>
      <c r="H311" s="170">
        <v>0.32641998585906201</v>
      </c>
      <c r="I311" s="91"/>
      <c r="J311" s="91"/>
      <c r="K311" s="91"/>
      <c r="L311" s="91"/>
      <c r="M311" s="170">
        <v>0.54900000000000004</v>
      </c>
      <c r="N311" s="170">
        <v>0.60099999999999998</v>
      </c>
      <c r="O311" s="170">
        <v>0.21</v>
      </c>
      <c r="P311" s="170">
        <v>0.255</v>
      </c>
      <c r="Q311" s="170">
        <v>2.4E-2</v>
      </c>
      <c r="R311" s="170">
        <v>4.2000000000000003E-2</v>
      </c>
      <c r="S311" s="170">
        <v>0.14299999999999999</v>
      </c>
      <c r="T311" s="170">
        <v>0.18099999999999999</v>
      </c>
    </row>
    <row r="312" spans="1:20" x14ac:dyDescent="0.25">
      <c r="A312" s="91" t="s">
        <v>818</v>
      </c>
      <c r="B312" s="170">
        <v>0.56851721714687276</v>
      </c>
      <c r="C312" s="170">
        <v>0.24349964862965565</v>
      </c>
      <c r="D312" s="170">
        <v>4.6732255797610679E-2</v>
      </c>
      <c r="E312" s="170">
        <v>0.14125087842586087</v>
      </c>
      <c r="F312" s="169">
        <v>1</v>
      </c>
      <c r="G312" s="173">
        <v>2846</v>
      </c>
      <c r="H312" s="170">
        <v>0.25704479768786126</v>
      </c>
      <c r="I312" s="91"/>
      <c r="J312" s="91"/>
      <c r="K312" s="91"/>
      <c r="L312" s="91"/>
      <c r="M312" s="170">
        <v>0.55000000000000004</v>
      </c>
      <c r="N312" s="170">
        <v>0.58699999999999997</v>
      </c>
      <c r="O312" s="170">
        <v>0.22800000000000001</v>
      </c>
      <c r="P312" s="170">
        <v>0.26</v>
      </c>
      <c r="Q312" s="170">
        <v>0.04</v>
      </c>
      <c r="R312" s="170">
        <v>5.5E-2</v>
      </c>
      <c r="S312" s="170">
        <v>0.129</v>
      </c>
      <c r="T312" s="170">
        <v>0.155</v>
      </c>
    </row>
    <row r="313" spans="1:20" x14ac:dyDescent="0.25">
      <c r="A313" s="91" t="s">
        <v>819</v>
      </c>
      <c r="B313" s="170">
        <v>0.64886039886039881</v>
      </c>
      <c r="C313" s="170">
        <v>0.24145299145299146</v>
      </c>
      <c r="D313" s="170">
        <v>4.05982905982906E-2</v>
      </c>
      <c r="E313" s="170">
        <v>6.9088319088319083E-2</v>
      </c>
      <c r="F313" s="169">
        <v>1</v>
      </c>
      <c r="G313" s="173">
        <v>1404</v>
      </c>
      <c r="H313" s="170">
        <v>0.20169515874156013</v>
      </c>
      <c r="I313" s="91"/>
      <c r="J313" s="91"/>
      <c r="K313" s="91"/>
      <c r="L313" s="91"/>
      <c r="M313" s="170">
        <v>0.624</v>
      </c>
      <c r="N313" s="170">
        <v>0.67300000000000004</v>
      </c>
      <c r="O313" s="170">
        <v>0.22</v>
      </c>
      <c r="P313" s="170">
        <v>0.26500000000000001</v>
      </c>
      <c r="Q313" s="170">
        <v>3.1E-2</v>
      </c>
      <c r="R313" s="170">
        <v>5.1999999999999998E-2</v>
      </c>
      <c r="S313" s="170">
        <v>5.7000000000000002E-2</v>
      </c>
      <c r="T313" s="170">
        <v>8.4000000000000005E-2</v>
      </c>
    </row>
    <row r="314" spans="1:20" x14ac:dyDescent="0.25">
      <c r="A314" s="91" t="s">
        <v>820</v>
      </c>
      <c r="B314" s="170">
        <v>0.69037656903765687</v>
      </c>
      <c r="C314" s="170">
        <v>0.15899581589958159</v>
      </c>
      <c r="D314" s="170">
        <v>5.4393305439330547E-2</v>
      </c>
      <c r="E314" s="170">
        <v>9.6234309623430964E-2</v>
      </c>
      <c r="F314" s="169">
        <v>1</v>
      </c>
      <c r="G314" s="173">
        <v>239</v>
      </c>
      <c r="H314" s="170">
        <v>0.1857031857031857</v>
      </c>
      <c r="I314" s="91"/>
      <c r="J314" s="91"/>
      <c r="K314" s="91"/>
      <c r="L314" s="91"/>
      <c r="M314" s="170">
        <v>0.629</v>
      </c>
      <c r="N314" s="170">
        <v>0.746</v>
      </c>
      <c r="O314" s="170">
        <v>0.11799999999999999</v>
      </c>
      <c r="P314" s="170">
        <v>0.21099999999999999</v>
      </c>
      <c r="Q314" s="170">
        <v>3.2000000000000001E-2</v>
      </c>
      <c r="R314" s="170">
        <v>9.0999999999999998E-2</v>
      </c>
      <c r="S314" s="170">
        <v>6.5000000000000002E-2</v>
      </c>
      <c r="T314" s="170">
        <v>0.14000000000000001</v>
      </c>
    </row>
    <row r="315" spans="1:20" x14ac:dyDescent="0.25">
      <c r="A315" s="91" t="s">
        <v>821</v>
      </c>
      <c r="B315" s="170">
        <v>0.43269230769230771</v>
      </c>
      <c r="C315" s="170">
        <v>0.14423076923076922</v>
      </c>
      <c r="D315" s="170">
        <v>3.8461538461538464E-2</v>
      </c>
      <c r="E315" s="170">
        <v>0.38461538461538464</v>
      </c>
      <c r="F315" s="169">
        <v>1</v>
      </c>
      <c r="G315" s="173">
        <v>312</v>
      </c>
      <c r="H315" s="170">
        <v>0.21282401091405184</v>
      </c>
      <c r="I315" s="91"/>
      <c r="J315" s="91"/>
      <c r="K315" s="91"/>
      <c r="L315" s="91"/>
      <c r="M315" s="170">
        <v>0.379</v>
      </c>
      <c r="N315" s="170">
        <v>0.48799999999999999</v>
      </c>
      <c r="O315" s="170">
        <v>0.11</v>
      </c>
      <c r="P315" s="170">
        <v>0.188</v>
      </c>
      <c r="Q315" s="170">
        <v>2.1999999999999999E-2</v>
      </c>
      <c r="R315" s="170">
        <v>6.6000000000000003E-2</v>
      </c>
      <c r="S315" s="170">
        <v>0.33200000000000002</v>
      </c>
      <c r="T315" s="170">
        <v>0.44</v>
      </c>
    </row>
    <row r="316" spans="1:20" x14ac:dyDescent="0.25">
      <c r="A316" s="91" t="s">
        <v>822</v>
      </c>
      <c r="B316" s="170">
        <v>0.61928934010152281</v>
      </c>
      <c r="C316" s="170">
        <v>0.21319796954314721</v>
      </c>
      <c r="D316" s="170">
        <v>4.3147208121827409E-2</v>
      </c>
      <c r="E316" s="170">
        <v>0.12436548223350254</v>
      </c>
      <c r="F316" s="169">
        <v>1</v>
      </c>
      <c r="G316" s="173">
        <v>394</v>
      </c>
      <c r="H316" s="170">
        <v>0.29893778452200304</v>
      </c>
      <c r="I316" s="91"/>
      <c r="J316" s="91"/>
      <c r="K316" s="91"/>
      <c r="L316" s="91"/>
      <c r="M316" s="170">
        <v>0.56999999999999995</v>
      </c>
      <c r="N316" s="170">
        <v>0.66600000000000004</v>
      </c>
      <c r="O316" s="170">
        <v>0.17599999999999999</v>
      </c>
      <c r="P316" s="170">
        <v>0.25600000000000001</v>
      </c>
      <c r="Q316" s="170">
        <v>2.7E-2</v>
      </c>
      <c r="R316" s="170">
        <v>6.8000000000000005E-2</v>
      </c>
      <c r="S316" s="170">
        <v>9.5000000000000001E-2</v>
      </c>
      <c r="T316" s="170">
        <v>0.161</v>
      </c>
    </row>
    <row r="317" spans="1:20" x14ac:dyDescent="0.25">
      <c r="A317" s="91" t="s">
        <v>823</v>
      </c>
      <c r="B317" s="170">
        <v>0.59720279720279723</v>
      </c>
      <c r="C317" s="170">
        <v>0.25407925407925408</v>
      </c>
      <c r="D317" s="170">
        <v>3.7296037296037296E-2</v>
      </c>
      <c r="E317" s="170">
        <v>0.11142191142191142</v>
      </c>
      <c r="F317" s="169">
        <v>1</v>
      </c>
      <c r="G317" s="173">
        <v>2145</v>
      </c>
      <c r="H317" s="170">
        <v>0.3151167915381225</v>
      </c>
      <c r="I317" s="91"/>
      <c r="J317" s="91"/>
      <c r="K317" s="91"/>
      <c r="L317" s="91"/>
      <c r="M317" s="170">
        <v>0.57599999999999996</v>
      </c>
      <c r="N317" s="170">
        <v>0.61799999999999999</v>
      </c>
      <c r="O317" s="170">
        <v>0.23599999999999999</v>
      </c>
      <c r="P317" s="170">
        <v>0.27300000000000002</v>
      </c>
      <c r="Q317" s="170">
        <v>0.03</v>
      </c>
      <c r="R317" s="170">
        <v>4.5999999999999999E-2</v>
      </c>
      <c r="S317" s="170">
        <v>9.9000000000000005E-2</v>
      </c>
      <c r="T317" s="170">
        <v>0.125</v>
      </c>
    </row>
    <row r="318" spans="1:20" x14ac:dyDescent="0.25">
      <c r="A318" s="91" t="s">
        <v>824</v>
      </c>
      <c r="B318" s="170">
        <v>0.57175528873642079</v>
      </c>
      <c r="C318" s="170">
        <v>0.2658662092624357</v>
      </c>
      <c r="D318" s="170">
        <v>4.4596912521440824E-2</v>
      </c>
      <c r="E318" s="170">
        <v>0.11778158947970269</v>
      </c>
      <c r="F318" s="169">
        <v>1</v>
      </c>
      <c r="G318" s="173">
        <v>1749</v>
      </c>
      <c r="H318" s="170">
        <v>0.28037832638666238</v>
      </c>
      <c r="I318" s="91"/>
      <c r="J318" s="91"/>
      <c r="K318" s="91"/>
      <c r="L318" s="91"/>
      <c r="M318" s="170">
        <v>0.54800000000000004</v>
      </c>
      <c r="N318" s="170">
        <v>0.59499999999999997</v>
      </c>
      <c r="O318" s="170">
        <v>0.246</v>
      </c>
      <c r="P318" s="170">
        <v>0.28699999999999998</v>
      </c>
      <c r="Q318" s="170">
        <v>3.5999999999999997E-2</v>
      </c>
      <c r="R318" s="170">
        <v>5.5E-2</v>
      </c>
      <c r="S318" s="170">
        <v>0.104</v>
      </c>
      <c r="T318" s="170">
        <v>0.13400000000000001</v>
      </c>
    </row>
    <row r="319" spans="1:20" x14ac:dyDescent="0.25">
      <c r="A319" s="91" t="s">
        <v>825</v>
      </c>
      <c r="B319" s="170">
        <v>0.58496915311273134</v>
      </c>
      <c r="C319" s="170">
        <v>0.29613011777902409</v>
      </c>
      <c r="D319" s="170">
        <v>4.7672462142456531E-2</v>
      </c>
      <c r="E319" s="170">
        <v>7.1228266965788004E-2</v>
      </c>
      <c r="F319" s="169">
        <v>1</v>
      </c>
      <c r="G319" s="173">
        <v>3566</v>
      </c>
      <c r="H319" s="170">
        <v>0.4740760436054241</v>
      </c>
      <c r="I319" s="91"/>
      <c r="J319" s="91"/>
      <c r="K319" s="91"/>
      <c r="L319" s="91"/>
      <c r="M319" s="170">
        <v>0.56899999999999995</v>
      </c>
      <c r="N319" s="170">
        <v>0.60099999999999998</v>
      </c>
      <c r="O319" s="170">
        <v>0.28100000000000003</v>
      </c>
      <c r="P319" s="170">
        <v>0.311</v>
      </c>
      <c r="Q319" s="170">
        <v>4.1000000000000002E-2</v>
      </c>
      <c r="R319" s="170">
        <v>5.5E-2</v>
      </c>
      <c r="S319" s="170">
        <v>6.3E-2</v>
      </c>
      <c r="T319" s="170">
        <v>0.08</v>
      </c>
    </row>
    <row r="320" spans="1:20" x14ac:dyDescent="0.25">
      <c r="A320" s="91" t="s">
        <v>826</v>
      </c>
      <c r="B320" s="170">
        <v>0.6328125</v>
      </c>
      <c r="C320" s="170">
        <v>0.1796875</v>
      </c>
      <c r="D320" s="170">
        <v>5.6640625E-2</v>
      </c>
      <c r="E320" s="170">
        <v>0.130859375</v>
      </c>
      <c r="F320" s="169">
        <v>1</v>
      </c>
      <c r="G320" s="173">
        <v>3072</v>
      </c>
      <c r="H320" s="170">
        <v>8.3541825301860106E-2</v>
      </c>
      <c r="I320" s="91"/>
      <c r="J320" s="91"/>
      <c r="K320" s="91"/>
      <c r="L320" s="91"/>
      <c r="M320" s="170">
        <v>0.61599999999999999</v>
      </c>
      <c r="N320" s="170">
        <v>0.65</v>
      </c>
      <c r="O320" s="170">
        <v>0.16700000000000001</v>
      </c>
      <c r="P320" s="170">
        <v>0.19400000000000001</v>
      </c>
      <c r="Q320" s="170">
        <v>4.9000000000000002E-2</v>
      </c>
      <c r="R320" s="170">
        <v>6.5000000000000002E-2</v>
      </c>
      <c r="S320" s="170">
        <v>0.11899999999999999</v>
      </c>
      <c r="T320" s="170">
        <v>0.14299999999999999</v>
      </c>
    </row>
    <row r="321" spans="1:20" x14ac:dyDescent="0.25">
      <c r="A321" s="91" t="s">
        <v>827</v>
      </c>
      <c r="B321" s="170">
        <v>0.5</v>
      </c>
      <c r="C321" s="170">
        <v>7.6923076923076927E-2</v>
      </c>
      <c r="D321" s="170">
        <v>5.7692307692307696E-2</v>
      </c>
      <c r="E321" s="170">
        <v>0.36538461538461536</v>
      </c>
      <c r="F321" s="169">
        <v>1</v>
      </c>
      <c r="G321" s="173">
        <v>104</v>
      </c>
      <c r="H321" s="170">
        <v>0.21224489795918366</v>
      </c>
      <c r="I321" s="91"/>
      <c r="J321" s="91"/>
      <c r="K321" s="91"/>
      <c r="L321" s="91"/>
      <c r="M321" s="170">
        <v>0.40600000000000003</v>
      </c>
      <c r="N321" s="170">
        <v>0.59399999999999997</v>
      </c>
      <c r="O321" s="170">
        <v>3.9E-2</v>
      </c>
      <c r="P321" s="170">
        <v>0.14399999999999999</v>
      </c>
      <c r="Q321" s="170">
        <v>2.7E-2</v>
      </c>
      <c r="R321" s="170">
        <v>0.12</v>
      </c>
      <c r="S321" s="170">
        <v>0.27900000000000003</v>
      </c>
      <c r="T321" s="170">
        <v>0.46100000000000002</v>
      </c>
    </row>
    <row r="322" spans="1:20" x14ac:dyDescent="0.25">
      <c r="A322" s="91" t="s">
        <v>828</v>
      </c>
      <c r="B322" s="170">
        <v>0.5446428571428571</v>
      </c>
      <c r="C322" s="170">
        <v>0.22767857142857142</v>
      </c>
      <c r="D322" s="170">
        <v>6.0267857142857144E-2</v>
      </c>
      <c r="E322" s="170">
        <v>0.16741071428571427</v>
      </c>
      <c r="F322" s="169">
        <v>1</v>
      </c>
      <c r="G322" s="173">
        <v>448</v>
      </c>
      <c r="H322" s="170">
        <v>0.22068965517241379</v>
      </c>
      <c r="I322" s="91"/>
      <c r="J322" s="91"/>
      <c r="K322" s="91"/>
      <c r="L322" s="91"/>
      <c r="M322" s="170">
        <v>0.498</v>
      </c>
      <c r="N322" s="170">
        <v>0.59</v>
      </c>
      <c r="O322" s="170">
        <v>0.191</v>
      </c>
      <c r="P322" s="170">
        <v>0.26900000000000002</v>
      </c>
      <c r="Q322" s="170">
        <v>4.2000000000000003E-2</v>
      </c>
      <c r="R322" s="170">
        <v>8.5999999999999993E-2</v>
      </c>
      <c r="S322" s="170">
        <v>0.13600000000000001</v>
      </c>
      <c r="T322" s="170">
        <v>0.20499999999999999</v>
      </c>
    </row>
    <row r="323" spans="1:20" x14ac:dyDescent="0.25">
      <c r="A323" s="91" t="s">
        <v>829</v>
      </c>
      <c r="B323" s="170">
        <v>0.67093541202672602</v>
      </c>
      <c r="C323" s="170">
        <v>0.22661469933184855</v>
      </c>
      <c r="D323" s="170">
        <v>4.2873051224944322E-2</v>
      </c>
      <c r="E323" s="170">
        <v>5.9576837416481072E-2</v>
      </c>
      <c r="F323" s="169">
        <v>1</v>
      </c>
      <c r="G323" s="173">
        <v>1796</v>
      </c>
      <c r="H323" s="170">
        <v>0.30986887508626637</v>
      </c>
      <c r="I323" s="91"/>
      <c r="J323" s="91"/>
      <c r="K323" s="91"/>
      <c r="L323" s="91"/>
      <c r="M323" s="170">
        <v>0.64900000000000002</v>
      </c>
      <c r="N323" s="170">
        <v>0.69199999999999995</v>
      </c>
      <c r="O323" s="170">
        <v>0.20799999999999999</v>
      </c>
      <c r="P323" s="170">
        <v>0.247</v>
      </c>
      <c r="Q323" s="170">
        <v>3.4000000000000002E-2</v>
      </c>
      <c r="R323" s="170">
        <v>5.2999999999999999E-2</v>
      </c>
      <c r="S323" s="170">
        <v>0.05</v>
      </c>
      <c r="T323" s="170">
        <v>7.0999999999999994E-2</v>
      </c>
    </row>
    <row r="324" spans="1:20" x14ac:dyDescent="0.25">
      <c r="A324" s="91" t="s">
        <v>830</v>
      </c>
      <c r="B324" s="170">
        <v>0.48019801980198018</v>
      </c>
      <c r="C324" s="170">
        <v>0.17326732673267325</v>
      </c>
      <c r="D324" s="170">
        <v>9.9009900990099015E-2</v>
      </c>
      <c r="E324" s="170">
        <v>0.24752475247524752</v>
      </c>
      <c r="F324" s="169">
        <v>1</v>
      </c>
      <c r="G324" s="173">
        <v>202</v>
      </c>
      <c r="H324" s="170">
        <v>0.10954446854663774</v>
      </c>
      <c r="I324" s="91"/>
      <c r="J324" s="91"/>
      <c r="K324" s="91"/>
      <c r="L324" s="91"/>
      <c r="M324" s="170">
        <v>0.41199999999999998</v>
      </c>
      <c r="N324" s="170">
        <v>0.54900000000000004</v>
      </c>
      <c r="O324" s="170">
        <v>0.127</v>
      </c>
      <c r="P324" s="170">
        <v>0.23100000000000001</v>
      </c>
      <c r="Q324" s="170">
        <v>6.5000000000000002E-2</v>
      </c>
      <c r="R324" s="170">
        <v>0.14799999999999999</v>
      </c>
      <c r="S324" s="170">
        <v>0.193</v>
      </c>
      <c r="T324" s="170">
        <v>0.311</v>
      </c>
    </row>
    <row r="325" spans="1:20" x14ac:dyDescent="0.25">
      <c r="A325" s="91" t="s">
        <v>831</v>
      </c>
      <c r="B325" s="170">
        <v>0.58885017421602792</v>
      </c>
      <c r="C325" s="170">
        <v>0.17944250871080139</v>
      </c>
      <c r="D325" s="170">
        <v>5.4006968641114983E-2</v>
      </c>
      <c r="E325" s="170">
        <v>0.17770034843205576</v>
      </c>
      <c r="F325" s="169">
        <v>1</v>
      </c>
      <c r="G325" s="173">
        <v>574</v>
      </c>
      <c r="H325" s="170">
        <v>8.0257270693512309E-2</v>
      </c>
      <c r="I325" s="91"/>
      <c r="J325" s="91"/>
      <c r="K325" s="91"/>
      <c r="L325" s="91"/>
      <c r="M325" s="170">
        <v>0.54800000000000004</v>
      </c>
      <c r="N325" s="170">
        <v>0.628</v>
      </c>
      <c r="O325" s="170">
        <v>0.15</v>
      </c>
      <c r="P325" s="170">
        <v>0.21299999999999999</v>
      </c>
      <c r="Q325" s="170">
        <v>3.7999999999999999E-2</v>
      </c>
      <c r="R325" s="170">
        <v>7.5999999999999998E-2</v>
      </c>
      <c r="S325" s="170">
        <v>0.14899999999999999</v>
      </c>
      <c r="T325" s="170">
        <v>0.21099999999999999</v>
      </c>
    </row>
    <row r="326" spans="1:20" x14ac:dyDescent="0.25">
      <c r="A326" s="91" t="s">
        <v>832</v>
      </c>
      <c r="B326" s="170">
        <v>0.66304347826086951</v>
      </c>
      <c r="C326" s="170">
        <v>0.11956521739130435</v>
      </c>
      <c r="D326" s="170">
        <v>7.6086956521739135E-2</v>
      </c>
      <c r="E326" s="170">
        <v>0.14130434782608695</v>
      </c>
      <c r="F326" s="169">
        <v>1</v>
      </c>
      <c r="G326" s="173">
        <v>92</v>
      </c>
      <c r="H326" s="170">
        <v>9.0999010880316519E-2</v>
      </c>
      <c r="I326" s="91"/>
      <c r="J326" s="91"/>
      <c r="K326" s="91"/>
      <c r="L326" s="91"/>
      <c r="M326" s="170">
        <v>0.56200000000000006</v>
      </c>
      <c r="N326" s="170">
        <v>0.751</v>
      </c>
      <c r="O326" s="170">
        <v>6.8000000000000005E-2</v>
      </c>
      <c r="P326" s="170">
        <v>0.20200000000000001</v>
      </c>
      <c r="Q326" s="170">
        <v>3.6999999999999998E-2</v>
      </c>
      <c r="R326" s="170">
        <v>0.14899999999999999</v>
      </c>
      <c r="S326" s="170">
        <v>8.4000000000000005E-2</v>
      </c>
      <c r="T326" s="170">
        <v>0.22700000000000001</v>
      </c>
    </row>
    <row r="327" spans="1:20" x14ac:dyDescent="0.25">
      <c r="A327" s="91" t="s">
        <v>833</v>
      </c>
      <c r="B327" s="170">
        <v>0.6440478909079046</v>
      </c>
      <c r="C327" s="170">
        <v>0.20343848889178873</v>
      </c>
      <c r="D327" s="170">
        <v>4.3910873323981338E-2</v>
      </c>
      <c r="E327" s="170">
        <v>0.10860274687632532</v>
      </c>
      <c r="F327" s="169">
        <v>1</v>
      </c>
      <c r="G327" s="173">
        <v>61306</v>
      </c>
      <c r="H327" s="170">
        <v>0.21151305007849022</v>
      </c>
      <c r="I327" s="91"/>
      <c r="J327" s="91"/>
      <c r="K327" s="91"/>
      <c r="L327" s="91"/>
      <c r="M327" s="170">
        <v>0.64</v>
      </c>
      <c r="N327" s="170">
        <v>0.64800000000000002</v>
      </c>
      <c r="O327" s="170">
        <v>0.2</v>
      </c>
      <c r="P327" s="170">
        <v>0.20699999999999999</v>
      </c>
      <c r="Q327" s="170">
        <v>4.2000000000000003E-2</v>
      </c>
      <c r="R327" s="170">
        <v>4.5999999999999999E-2</v>
      </c>
      <c r="S327" s="170">
        <v>0.106</v>
      </c>
      <c r="T327" s="170">
        <v>0.111</v>
      </c>
    </row>
    <row r="328" spans="1:20" x14ac:dyDescent="0.25">
      <c r="A328" s="91" t="s">
        <v>834</v>
      </c>
      <c r="B328" s="170">
        <v>0.6502433090024331</v>
      </c>
      <c r="C328" s="170">
        <v>0.17518248175182483</v>
      </c>
      <c r="D328" s="170">
        <v>6.0827250608272508E-2</v>
      </c>
      <c r="E328" s="170">
        <v>0.11374695863746959</v>
      </c>
      <c r="F328" s="169">
        <v>1</v>
      </c>
      <c r="G328" s="173">
        <v>1644</v>
      </c>
      <c r="H328" s="170">
        <v>0.18175787728026535</v>
      </c>
      <c r="I328" s="91"/>
      <c r="J328" s="91"/>
      <c r="K328" s="91"/>
      <c r="L328" s="91"/>
      <c r="M328" s="170">
        <v>0.627</v>
      </c>
      <c r="N328" s="170">
        <v>0.67300000000000004</v>
      </c>
      <c r="O328" s="170">
        <v>0.158</v>
      </c>
      <c r="P328" s="170">
        <v>0.19400000000000001</v>
      </c>
      <c r="Q328" s="170">
        <v>0.05</v>
      </c>
      <c r="R328" s="170">
        <v>7.2999999999999995E-2</v>
      </c>
      <c r="S328" s="170">
        <v>9.9000000000000005E-2</v>
      </c>
      <c r="T328" s="170">
        <v>0.13</v>
      </c>
    </row>
    <row r="329" spans="1:20" x14ac:dyDescent="0.25">
      <c r="A329" s="91" t="s">
        <v>835</v>
      </c>
      <c r="B329" s="170">
        <v>0.64864864864864868</v>
      </c>
      <c r="C329" s="170">
        <v>0.12162162162162163</v>
      </c>
      <c r="D329" s="170">
        <v>6.7567567567567571E-2</v>
      </c>
      <c r="E329" s="170">
        <v>0.16216216216216217</v>
      </c>
      <c r="F329" s="169">
        <v>1</v>
      </c>
      <c r="G329" s="173">
        <v>148</v>
      </c>
      <c r="H329" s="170">
        <v>6.7059356592659713E-2</v>
      </c>
      <c r="I329" s="91"/>
      <c r="J329" s="91"/>
      <c r="K329" s="91"/>
      <c r="L329" s="91"/>
      <c r="M329" s="170">
        <v>0.56899999999999995</v>
      </c>
      <c r="N329" s="170">
        <v>0.72099999999999997</v>
      </c>
      <c r="O329" s="170">
        <v>7.8E-2</v>
      </c>
      <c r="P329" s="170">
        <v>0.184</v>
      </c>
      <c r="Q329" s="170">
        <v>3.6999999999999998E-2</v>
      </c>
      <c r="R329" s="170">
        <v>0.12</v>
      </c>
      <c r="S329" s="170">
        <v>0.111</v>
      </c>
      <c r="T329" s="170">
        <v>0.23</v>
      </c>
    </row>
    <row r="330" spans="1:20" x14ac:dyDescent="0.25">
      <c r="A330" s="91" t="s">
        <v>836</v>
      </c>
      <c r="B330" s="170">
        <v>0.61634546752319774</v>
      </c>
      <c r="C330" s="170">
        <v>0.13383297644539616</v>
      </c>
      <c r="D330" s="170">
        <v>3.3190578158458245E-2</v>
      </c>
      <c r="E330" s="170">
        <v>0.21663097787294788</v>
      </c>
      <c r="F330" s="169">
        <v>1</v>
      </c>
      <c r="G330" s="173">
        <v>2802</v>
      </c>
      <c r="H330" s="170">
        <v>0.58816120906801006</v>
      </c>
      <c r="I330" s="91"/>
      <c r="J330" s="91"/>
      <c r="K330" s="91"/>
      <c r="L330" s="91"/>
      <c r="M330" s="170">
        <v>0.59799999999999998</v>
      </c>
      <c r="N330" s="170">
        <v>0.63400000000000001</v>
      </c>
      <c r="O330" s="170">
        <v>0.122</v>
      </c>
      <c r="P330" s="170">
        <v>0.14699999999999999</v>
      </c>
      <c r="Q330" s="170">
        <v>2.7E-2</v>
      </c>
      <c r="R330" s="170">
        <v>0.04</v>
      </c>
      <c r="S330" s="170">
        <v>0.20200000000000001</v>
      </c>
      <c r="T330" s="170">
        <v>0.23200000000000001</v>
      </c>
    </row>
    <row r="331" spans="1:20" x14ac:dyDescent="0.25">
      <c r="A331" s="91" t="s">
        <v>837</v>
      </c>
      <c r="B331" s="170">
        <v>0.66565985130111527</v>
      </c>
      <c r="C331" s="170">
        <v>0.23652416356877323</v>
      </c>
      <c r="D331" s="170">
        <v>3.7407063197026025E-2</v>
      </c>
      <c r="E331" s="170">
        <v>6.0408921933085502E-2</v>
      </c>
      <c r="F331" s="169">
        <v>1</v>
      </c>
      <c r="G331" s="173">
        <v>4304</v>
      </c>
      <c r="H331" s="170">
        <v>0.55179487179487174</v>
      </c>
      <c r="I331" s="91"/>
      <c r="J331" s="91"/>
      <c r="K331" s="91"/>
      <c r="L331" s="91"/>
      <c r="M331" s="170">
        <v>0.65100000000000002</v>
      </c>
      <c r="N331" s="170">
        <v>0.68</v>
      </c>
      <c r="O331" s="170">
        <v>0.224</v>
      </c>
      <c r="P331" s="170">
        <v>0.249</v>
      </c>
      <c r="Q331" s="170">
        <v>3.2000000000000001E-2</v>
      </c>
      <c r="R331" s="170">
        <v>4.3999999999999997E-2</v>
      </c>
      <c r="S331" s="170">
        <v>5.3999999999999999E-2</v>
      </c>
      <c r="T331" s="170">
        <v>6.8000000000000005E-2</v>
      </c>
    </row>
    <row r="332" spans="1:20" x14ac:dyDescent="0.25">
      <c r="A332" s="91" t="s">
        <v>838</v>
      </c>
      <c r="B332" s="170">
        <v>0.64754098360655743</v>
      </c>
      <c r="C332" s="170">
        <v>0.16803278688524589</v>
      </c>
      <c r="D332" s="170">
        <v>6.5573770491803282E-2</v>
      </c>
      <c r="E332" s="170">
        <v>0.11885245901639344</v>
      </c>
      <c r="F332" s="169">
        <v>1</v>
      </c>
      <c r="G332" s="173">
        <v>244</v>
      </c>
      <c r="H332" s="170">
        <v>9.5798979191205336E-2</v>
      </c>
      <c r="I332" s="91"/>
      <c r="J332" s="91"/>
      <c r="K332" s="91"/>
      <c r="L332" s="91"/>
      <c r="M332" s="170">
        <v>0.58599999999999997</v>
      </c>
      <c r="N332" s="170">
        <v>0.70499999999999996</v>
      </c>
      <c r="O332" s="170">
        <v>0.126</v>
      </c>
      <c r="P332" s="170">
        <v>0.22</v>
      </c>
      <c r="Q332" s="170">
        <v>4.1000000000000002E-2</v>
      </c>
      <c r="R332" s="170">
        <v>0.104</v>
      </c>
      <c r="S332" s="170">
        <v>8.4000000000000005E-2</v>
      </c>
      <c r="T332" s="170">
        <v>0.16500000000000001</v>
      </c>
    </row>
    <row r="333" spans="1:20" x14ac:dyDescent="0.25">
      <c r="A333" s="91" t="s">
        <v>839</v>
      </c>
      <c r="B333" s="170">
        <v>0.44102564102564101</v>
      </c>
      <c r="C333" s="170">
        <v>0.11794871794871795</v>
      </c>
      <c r="D333" s="170">
        <v>7.179487179487179E-2</v>
      </c>
      <c r="E333" s="170">
        <v>0.36923076923076925</v>
      </c>
      <c r="F333" s="169">
        <v>1</v>
      </c>
      <c r="G333" s="173">
        <v>195</v>
      </c>
      <c r="H333" s="170">
        <v>7.9520430633716662E-3</v>
      </c>
      <c r="I333" s="91"/>
      <c r="J333" s="91"/>
      <c r="K333" s="91"/>
      <c r="L333" s="91"/>
      <c r="M333" s="170">
        <v>0.373</v>
      </c>
      <c r="N333" s="170">
        <v>0.51100000000000001</v>
      </c>
      <c r="O333" s="170">
        <v>0.08</v>
      </c>
      <c r="P333" s="170">
        <v>0.17100000000000001</v>
      </c>
      <c r="Q333" s="170">
        <v>4.2999999999999997E-2</v>
      </c>
      <c r="R333" s="170">
        <v>0.11700000000000001</v>
      </c>
      <c r="S333" s="170">
        <v>0.30499999999999999</v>
      </c>
      <c r="T333" s="170">
        <v>0.439</v>
      </c>
    </row>
    <row r="334" spans="1:20" x14ac:dyDescent="0.25">
      <c r="A334" s="91" t="s">
        <v>840</v>
      </c>
      <c r="B334" s="170">
        <v>0.66471431986612484</v>
      </c>
      <c r="C334" s="170">
        <v>0.23332536457088215</v>
      </c>
      <c r="D334" s="170">
        <v>4.0162562754004302E-2</v>
      </c>
      <c r="E334" s="170">
        <v>6.1797752808988762E-2</v>
      </c>
      <c r="F334" s="169">
        <v>1</v>
      </c>
      <c r="G334" s="173">
        <v>8366</v>
      </c>
      <c r="H334" s="170">
        <v>0.23718530278974825</v>
      </c>
      <c r="I334" s="91"/>
      <c r="J334" s="91"/>
      <c r="K334" s="91"/>
      <c r="L334" s="91"/>
      <c r="M334" s="170">
        <v>0.65500000000000003</v>
      </c>
      <c r="N334" s="170">
        <v>0.67500000000000004</v>
      </c>
      <c r="O334" s="170">
        <v>0.224</v>
      </c>
      <c r="P334" s="170">
        <v>0.24299999999999999</v>
      </c>
      <c r="Q334" s="170">
        <v>3.5999999999999997E-2</v>
      </c>
      <c r="R334" s="170">
        <v>4.4999999999999998E-2</v>
      </c>
      <c r="S334" s="170">
        <v>5.7000000000000002E-2</v>
      </c>
      <c r="T334" s="170">
        <v>6.7000000000000004E-2</v>
      </c>
    </row>
    <row r="335" spans="1:20" x14ac:dyDescent="0.25">
      <c r="A335" s="91" t="s">
        <v>841</v>
      </c>
      <c r="B335" s="170">
        <v>0.38596491228070173</v>
      </c>
      <c r="C335" s="170">
        <v>5.2631578947368418E-2</v>
      </c>
      <c r="D335" s="170">
        <v>0.10526315789473684</v>
      </c>
      <c r="E335" s="170">
        <v>0.45614035087719296</v>
      </c>
      <c r="F335" s="169">
        <v>1</v>
      </c>
      <c r="G335" s="173">
        <v>57</v>
      </c>
      <c r="H335" s="170">
        <v>1.0301825411169347E-2</v>
      </c>
      <c r="I335" s="91"/>
      <c r="J335" s="91"/>
      <c r="K335" s="91"/>
      <c r="L335" s="91"/>
      <c r="M335" s="170">
        <v>0.27100000000000002</v>
      </c>
      <c r="N335" s="170">
        <v>0.51600000000000001</v>
      </c>
      <c r="O335" s="170">
        <v>1.7999999999999999E-2</v>
      </c>
      <c r="P335" s="170">
        <v>0.14399999999999999</v>
      </c>
      <c r="Q335" s="170">
        <v>4.9000000000000002E-2</v>
      </c>
      <c r="R335" s="170">
        <v>0.21099999999999999</v>
      </c>
      <c r="S335" s="170">
        <v>0.33400000000000002</v>
      </c>
      <c r="T335" s="170">
        <v>0.58399999999999996</v>
      </c>
    </row>
    <row r="336" spans="1:20" x14ac:dyDescent="0.25">
      <c r="A336" s="91" t="s">
        <v>842</v>
      </c>
      <c r="B336" s="170">
        <v>0.63673057517658926</v>
      </c>
      <c r="C336" s="170">
        <v>0.15943491422805248</v>
      </c>
      <c r="D336" s="170">
        <v>6.9122098890010086E-2</v>
      </c>
      <c r="E336" s="170">
        <v>0.13471241170534815</v>
      </c>
      <c r="F336" s="169">
        <v>1</v>
      </c>
      <c r="G336" s="173">
        <v>1982</v>
      </c>
      <c r="H336" s="170">
        <v>4.604697627953442E-2</v>
      </c>
      <c r="I336" s="91"/>
      <c r="J336" s="91"/>
      <c r="K336" s="91"/>
      <c r="L336" s="91"/>
      <c r="M336" s="170">
        <v>0.61499999999999999</v>
      </c>
      <c r="N336" s="170">
        <v>0.65800000000000003</v>
      </c>
      <c r="O336" s="170">
        <v>0.14399999999999999</v>
      </c>
      <c r="P336" s="170">
        <v>0.17599999999999999</v>
      </c>
      <c r="Q336" s="170">
        <v>5.8999999999999997E-2</v>
      </c>
      <c r="R336" s="170">
        <v>8.1000000000000003E-2</v>
      </c>
      <c r="S336" s="170">
        <v>0.12</v>
      </c>
      <c r="T336" s="170">
        <v>0.15</v>
      </c>
    </row>
    <row r="337" spans="1:20" x14ac:dyDescent="0.25">
      <c r="A337" s="91" t="s">
        <v>843</v>
      </c>
      <c r="B337" s="170">
        <v>0.75728155339805825</v>
      </c>
      <c r="C337" s="170">
        <v>6.3106796116504854E-2</v>
      </c>
      <c r="D337" s="170">
        <v>3.3980582524271843E-2</v>
      </c>
      <c r="E337" s="170">
        <v>0.14563106796116504</v>
      </c>
      <c r="F337" s="169">
        <v>1</v>
      </c>
      <c r="G337" s="173">
        <v>206</v>
      </c>
      <c r="H337" s="170">
        <v>0.10695742471443406</v>
      </c>
      <c r="I337" s="91"/>
      <c r="J337" s="91"/>
      <c r="K337" s="91"/>
      <c r="L337" s="91"/>
      <c r="M337" s="170">
        <v>0.69399999999999995</v>
      </c>
      <c r="N337" s="170">
        <v>0.81100000000000005</v>
      </c>
      <c r="O337" s="170">
        <v>3.6999999999999998E-2</v>
      </c>
      <c r="P337" s="170">
        <v>0.105</v>
      </c>
      <c r="Q337" s="170">
        <v>1.7000000000000001E-2</v>
      </c>
      <c r="R337" s="170">
        <v>6.8000000000000005E-2</v>
      </c>
      <c r="S337" s="170">
        <v>0.104</v>
      </c>
      <c r="T337" s="170">
        <v>0.2</v>
      </c>
    </row>
    <row r="338" spans="1:20" x14ac:dyDescent="0.25">
      <c r="A338" s="91" t="s">
        <v>844</v>
      </c>
      <c r="B338" s="170">
        <v>0.54929577464788737</v>
      </c>
      <c r="C338" s="170">
        <v>0.12676056338028169</v>
      </c>
      <c r="D338" s="170">
        <v>5.6338028169014086E-2</v>
      </c>
      <c r="E338" s="170">
        <v>0.26760563380281688</v>
      </c>
      <c r="F338" s="169">
        <v>1</v>
      </c>
      <c r="G338" s="173">
        <v>71</v>
      </c>
      <c r="H338" s="170">
        <v>0.11794019933554817</v>
      </c>
      <c r="I338" s="91"/>
      <c r="J338" s="91"/>
      <c r="K338" s="91"/>
      <c r="L338" s="91"/>
      <c r="M338" s="170">
        <v>0.434</v>
      </c>
      <c r="N338" s="170">
        <v>0.66</v>
      </c>
      <c r="O338" s="170">
        <v>6.8000000000000005E-2</v>
      </c>
      <c r="P338" s="170">
        <v>0.224</v>
      </c>
      <c r="Q338" s="170">
        <v>2.1999999999999999E-2</v>
      </c>
      <c r="R338" s="170">
        <v>0.13600000000000001</v>
      </c>
      <c r="S338" s="170">
        <v>0.17899999999999999</v>
      </c>
      <c r="T338" s="170">
        <v>0.38100000000000001</v>
      </c>
    </row>
    <row r="339" spans="1:20" x14ac:dyDescent="0.25">
      <c r="A339" s="91" t="s">
        <v>845</v>
      </c>
      <c r="B339" s="170">
        <v>0.50931677018633537</v>
      </c>
      <c r="C339" s="170">
        <v>8.6956521739130432E-2</v>
      </c>
      <c r="D339" s="170">
        <v>9.9378881987577633E-2</v>
      </c>
      <c r="E339" s="170">
        <v>0.30434782608695654</v>
      </c>
      <c r="F339" s="169">
        <v>1</v>
      </c>
      <c r="G339" s="173">
        <v>161</v>
      </c>
      <c r="H339" s="170">
        <v>6.2282398452611215E-2</v>
      </c>
      <c r="I339" s="91"/>
      <c r="J339" s="91"/>
      <c r="K339" s="91"/>
      <c r="L339" s="91"/>
      <c r="M339" s="170">
        <v>0.433</v>
      </c>
      <c r="N339" s="170">
        <v>0.58499999999999996</v>
      </c>
      <c r="O339" s="170">
        <v>5.2999999999999999E-2</v>
      </c>
      <c r="P339" s="170">
        <v>0.14099999999999999</v>
      </c>
      <c r="Q339" s="170">
        <v>6.2E-2</v>
      </c>
      <c r="R339" s="170">
        <v>0.155</v>
      </c>
      <c r="S339" s="170">
        <v>0.23899999999999999</v>
      </c>
      <c r="T339" s="170">
        <v>0.379</v>
      </c>
    </row>
    <row r="340" spans="1:20" x14ac:dyDescent="0.25">
      <c r="A340" s="91" t="s">
        <v>846</v>
      </c>
      <c r="B340" s="170">
        <v>0.5703125</v>
      </c>
      <c r="C340" s="170">
        <v>0.125</v>
      </c>
      <c r="D340" s="170">
        <v>8.59375E-2</v>
      </c>
      <c r="E340" s="170">
        <v>0.21875</v>
      </c>
      <c r="F340" s="169">
        <v>1</v>
      </c>
      <c r="G340" s="173">
        <v>128</v>
      </c>
      <c r="H340" s="170">
        <v>6.0634770251065846E-2</v>
      </c>
      <c r="I340" s="91"/>
      <c r="J340" s="91"/>
      <c r="K340" s="91"/>
      <c r="L340" s="91"/>
      <c r="M340" s="170">
        <v>0.48399999999999999</v>
      </c>
      <c r="N340" s="170">
        <v>0.65300000000000002</v>
      </c>
      <c r="O340" s="170">
        <v>7.8E-2</v>
      </c>
      <c r="P340" s="170">
        <v>0.193</v>
      </c>
      <c r="Q340" s="170">
        <v>4.9000000000000002E-2</v>
      </c>
      <c r="R340" s="170">
        <v>0.14699999999999999</v>
      </c>
      <c r="S340" s="170">
        <v>0.156</v>
      </c>
      <c r="T340" s="170">
        <v>0.29799999999999999</v>
      </c>
    </row>
    <row r="341" spans="1:20" x14ac:dyDescent="0.25">
      <c r="A341" s="91" t="s">
        <v>847</v>
      </c>
      <c r="B341" s="170">
        <v>0.60135135135135132</v>
      </c>
      <c r="C341" s="170">
        <v>0.12837837837837837</v>
      </c>
      <c r="D341" s="170">
        <v>4.72972972972973E-2</v>
      </c>
      <c r="E341" s="170">
        <v>0.22297297297297297</v>
      </c>
      <c r="F341" s="169">
        <v>1</v>
      </c>
      <c r="G341" s="173">
        <v>148</v>
      </c>
      <c r="H341" s="170">
        <v>9.0741876149601469E-2</v>
      </c>
      <c r="I341" s="91"/>
      <c r="J341" s="91"/>
      <c r="K341" s="91"/>
      <c r="L341" s="91"/>
      <c r="M341" s="170">
        <v>0.52100000000000002</v>
      </c>
      <c r="N341" s="170">
        <v>0.67700000000000005</v>
      </c>
      <c r="O341" s="170">
        <v>8.4000000000000005E-2</v>
      </c>
      <c r="P341" s="170">
        <v>0.192</v>
      </c>
      <c r="Q341" s="170">
        <v>2.3E-2</v>
      </c>
      <c r="R341" s="170">
        <v>9.4E-2</v>
      </c>
      <c r="S341" s="170">
        <v>0.16300000000000001</v>
      </c>
      <c r="T341" s="170">
        <v>0.29699999999999999</v>
      </c>
    </row>
    <row r="342" spans="1:20" x14ac:dyDescent="0.25">
      <c r="A342" s="91" t="s">
        <v>848</v>
      </c>
      <c r="B342" s="170">
        <v>0.60571428571428576</v>
      </c>
      <c r="C342" s="170">
        <v>9.7142857142857142E-2</v>
      </c>
      <c r="D342" s="170">
        <v>7.4285714285714288E-2</v>
      </c>
      <c r="E342" s="170">
        <v>0.22285714285714286</v>
      </c>
      <c r="F342" s="169">
        <v>1</v>
      </c>
      <c r="G342" s="173">
        <v>175</v>
      </c>
      <c r="H342" s="170">
        <v>6.6237698713096135E-2</v>
      </c>
      <c r="I342" s="91"/>
      <c r="J342" s="91"/>
      <c r="K342" s="91"/>
      <c r="L342" s="91"/>
      <c r="M342" s="170">
        <v>0.53200000000000003</v>
      </c>
      <c r="N342" s="170">
        <v>0.67500000000000004</v>
      </c>
      <c r="O342" s="170">
        <v>6.2E-2</v>
      </c>
      <c r="P342" s="170">
        <v>0.15</v>
      </c>
      <c r="Q342" s="170">
        <v>4.3999999999999997E-2</v>
      </c>
      <c r="R342" s="170">
        <v>0.123</v>
      </c>
      <c r="S342" s="170">
        <v>0.16800000000000001</v>
      </c>
      <c r="T342" s="170">
        <v>0.28999999999999998</v>
      </c>
    </row>
    <row r="343" spans="1:20" x14ac:dyDescent="0.25">
      <c r="A343" s="91" t="s">
        <v>849</v>
      </c>
      <c r="B343" s="170">
        <v>0.55078125</v>
      </c>
      <c r="C343" s="170">
        <v>0.2109375</v>
      </c>
      <c r="D343" s="170">
        <v>7.421875E-2</v>
      </c>
      <c r="E343" s="170">
        <v>0.1640625</v>
      </c>
      <c r="F343" s="169">
        <v>1</v>
      </c>
      <c r="G343" s="173">
        <v>256</v>
      </c>
      <c r="H343" s="170">
        <v>0.16080402010050251</v>
      </c>
      <c r="I343" s="91"/>
      <c r="J343" s="91"/>
      <c r="K343" s="91"/>
      <c r="L343" s="91"/>
      <c r="M343" s="170">
        <v>0.49</v>
      </c>
      <c r="N343" s="170">
        <v>0.61099999999999999</v>
      </c>
      <c r="O343" s="170">
        <v>0.16500000000000001</v>
      </c>
      <c r="P343" s="170">
        <v>0.26500000000000001</v>
      </c>
      <c r="Q343" s="170">
        <v>4.8000000000000001E-2</v>
      </c>
      <c r="R343" s="170">
        <v>0.113</v>
      </c>
      <c r="S343" s="170">
        <v>0.124</v>
      </c>
      <c r="T343" s="170">
        <v>0.214</v>
      </c>
    </row>
    <row r="344" spans="1:20" x14ac:dyDescent="0.25">
      <c r="A344" s="91" t="s">
        <v>850</v>
      </c>
      <c r="B344" s="170">
        <v>0.6603174603174603</v>
      </c>
      <c r="C344" s="170">
        <v>0.17883597883597885</v>
      </c>
      <c r="D344" s="170">
        <v>3.650793650793651E-2</v>
      </c>
      <c r="E344" s="170">
        <v>0.12433862433862433</v>
      </c>
      <c r="F344" s="169">
        <v>1</v>
      </c>
      <c r="G344" s="173">
        <v>1890</v>
      </c>
      <c r="H344" s="170">
        <v>0.24033570701932858</v>
      </c>
      <c r="I344" s="91"/>
      <c r="J344" s="91"/>
      <c r="K344" s="91"/>
      <c r="L344" s="91"/>
      <c r="M344" s="170">
        <v>0.63900000000000001</v>
      </c>
      <c r="N344" s="170">
        <v>0.68100000000000005</v>
      </c>
      <c r="O344" s="170">
        <v>0.16200000000000001</v>
      </c>
      <c r="P344" s="170">
        <v>0.19700000000000001</v>
      </c>
      <c r="Q344" s="170">
        <v>2.9000000000000001E-2</v>
      </c>
      <c r="R344" s="170">
        <v>4.5999999999999999E-2</v>
      </c>
      <c r="S344" s="170">
        <v>0.11</v>
      </c>
      <c r="T344" s="170">
        <v>0.14000000000000001</v>
      </c>
    </row>
    <row r="345" spans="1:20" x14ac:dyDescent="0.25">
      <c r="A345" s="91" t="s">
        <v>851</v>
      </c>
      <c r="B345" s="170">
        <v>0.54738330975954741</v>
      </c>
      <c r="C345" s="170">
        <v>0.26661951909476661</v>
      </c>
      <c r="D345" s="170">
        <v>3.6067892503536071E-2</v>
      </c>
      <c r="E345" s="170">
        <v>0.14992927864214992</v>
      </c>
      <c r="F345" s="169">
        <v>1</v>
      </c>
      <c r="G345" s="173">
        <v>1414</v>
      </c>
      <c r="H345" s="170">
        <v>0.54806201550387601</v>
      </c>
      <c r="I345" s="91"/>
      <c r="J345" s="91"/>
      <c r="K345" s="91"/>
      <c r="L345" s="91"/>
      <c r="M345" s="170">
        <v>0.52100000000000002</v>
      </c>
      <c r="N345" s="170">
        <v>0.57299999999999995</v>
      </c>
      <c r="O345" s="170">
        <v>0.24399999999999999</v>
      </c>
      <c r="P345" s="170">
        <v>0.28999999999999998</v>
      </c>
      <c r="Q345" s="170">
        <v>2.8000000000000001E-2</v>
      </c>
      <c r="R345" s="170">
        <v>4.7E-2</v>
      </c>
      <c r="S345" s="170">
        <v>0.13200000000000001</v>
      </c>
      <c r="T345" s="170">
        <v>0.16900000000000001</v>
      </c>
    </row>
    <row r="346" spans="1:20" x14ac:dyDescent="0.25">
      <c r="A346" s="91" t="s">
        <v>852</v>
      </c>
      <c r="B346" s="170">
        <v>0.65325077399380804</v>
      </c>
      <c r="C346" s="170">
        <v>0.19040247678018576</v>
      </c>
      <c r="D346" s="170">
        <v>4.0247678018575851E-2</v>
      </c>
      <c r="E346" s="170">
        <v>0.11609907120743033</v>
      </c>
      <c r="F346" s="169">
        <v>1</v>
      </c>
      <c r="G346" s="173">
        <v>646</v>
      </c>
      <c r="H346" s="170">
        <v>0.20560152768936982</v>
      </c>
      <c r="I346" s="91"/>
      <c r="J346" s="91"/>
      <c r="K346" s="91"/>
      <c r="L346" s="91"/>
      <c r="M346" s="170">
        <v>0.61599999999999999</v>
      </c>
      <c r="N346" s="170">
        <v>0.68899999999999995</v>
      </c>
      <c r="O346" s="170">
        <v>0.16200000000000001</v>
      </c>
      <c r="P346" s="170">
        <v>0.222</v>
      </c>
      <c r="Q346" s="170">
        <v>2.8000000000000001E-2</v>
      </c>
      <c r="R346" s="170">
        <v>5.8000000000000003E-2</v>
      </c>
      <c r="S346" s="170">
        <v>9.4E-2</v>
      </c>
      <c r="T346" s="170">
        <v>0.14299999999999999</v>
      </c>
    </row>
    <row r="347" spans="1:20" x14ac:dyDescent="0.25">
      <c r="A347" s="91" t="s">
        <v>853</v>
      </c>
      <c r="B347" s="170">
        <v>0.50256410256410255</v>
      </c>
      <c r="C347" s="170">
        <v>0.24957264957264957</v>
      </c>
      <c r="D347" s="170">
        <v>3.7606837606837605E-2</v>
      </c>
      <c r="E347" s="170">
        <v>0.21025641025641026</v>
      </c>
      <c r="F347" s="169">
        <v>1</v>
      </c>
      <c r="G347" s="173">
        <v>585</v>
      </c>
      <c r="H347" s="170">
        <v>0.47872340425531917</v>
      </c>
      <c r="I347" s="91"/>
      <c r="J347" s="91"/>
      <c r="K347" s="91"/>
      <c r="L347" s="91"/>
      <c r="M347" s="170">
        <v>0.46200000000000002</v>
      </c>
      <c r="N347" s="170">
        <v>0.54300000000000004</v>
      </c>
      <c r="O347" s="170">
        <v>0.216</v>
      </c>
      <c r="P347" s="170">
        <v>0.28599999999999998</v>
      </c>
      <c r="Q347" s="170">
        <v>2.5000000000000001E-2</v>
      </c>
      <c r="R347" s="170">
        <v>5.6000000000000001E-2</v>
      </c>
      <c r="S347" s="170">
        <v>0.17899999999999999</v>
      </c>
      <c r="T347" s="170">
        <v>0.245</v>
      </c>
    </row>
    <row r="348" spans="1:20" x14ac:dyDescent="0.25">
      <c r="A348" s="91" t="s">
        <v>854</v>
      </c>
      <c r="B348" s="170">
        <v>0.6091763405196241</v>
      </c>
      <c r="C348" s="170">
        <v>0.25870646766169153</v>
      </c>
      <c r="D348" s="170">
        <v>3.4273079049198449E-2</v>
      </c>
      <c r="E348" s="170">
        <v>9.7844112769485903E-2</v>
      </c>
      <c r="F348" s="169">
        <v>1</v>
      </c>
      <c r="G348" s="173">
        <v>1809</v>
      </c>
      <c r="H348" s="170">
        <v>0.43030447193149379</v>
      </c>
      <c r="I348" s="91"/>
      <c r="J348" s="91"/>
      <c r="K348" s="91"/>
      <c r="L348" s="91"/>
      <c r="M348" s="170">
        <v>0.58599999999999997</v>
      </c>
      <c r="N348" s="170">
        <v>0.63100000000000001</v>
      </c>
      <c r="O348" s="170">
        <v>0.23899999999999999</v>
      </c>
      <c r="P348" s="170">
        <v>0.27900000000000003</v>
      </c>
      <c r="Q348" s="170">
        <v>2.7E-2</v>
      </c>
      <c r="R348" s="170">
        <v>4.3999999999999997E-2</v>
      </c>
      <c r="S348" s="170">
        <v>8.5000000000000006E-2</v>
      </c>
      <c r="T348" s="170">
        <v>0.112</v>
      </c>
    </row>
    <row r="349" spans="1:20" x14ac:dyDescent="0.25">
      <c r="A349" s="91" t="s">
        <v>855</v>
      </c>
      <c r="B349" s="170">
        <v>0.6946171341925701</v>
      </c>
      <c r="C349" s="170">
        <v>0.17384382107657317</v>
      </c>
      <c r="D349" s="170">
        <v>3.9575435936315392E-2</v>
      </c>
      <c r="E349" s="170">
        <v>9.1963608794541324E-2</v>
      </c>
      <c r="F349" s="169">
        <v>1</v>
      </c>
      <c r="G349" s="173">
        <v>13190</v>
      </c>
      <c r="H349" s="170">
        <v>0.35379952254499614</v>
      </c>
      <c r="I349" s="91"/>
      <c r="J349" s="91"/>
      <c r="K349" s="91"/>
      <c r="L349" s="91"/>
      <c r="M349" s="170">
        <v>0.68700000000000006</v>
      </c>
      <c r="N349" s="170">
        <v>0.70199999999999996</v>
      </c>
      <c r="O349" s="170">
        <v>0.16700000000000001</v>
      </c>
      <c r="P349" s="170">
        <v>0.18</v>
      </c>
      <c r="Q349" s="170">
        <v>3.5999999999999997E-2</v>
      </c>
      <c r="R349" s="170">
        <v>4.2999999999999997E-2</v>
      </c>
      <c r="S349" s="170">
        <v>8.6999999999999994E-2</v>
      </c>
      <c r="T349" s="170">
        <v>9.7000000000000003E-2</v>
      </c>
    </row>
    <row r="350" spans="1:20" x14ac:dyDescent="0.25">
      <c r="A350" s="91" t="s">
        <v>856</v>
      </c>
      <c r="B350" s="170">
        <v>0.70588235294117652</v>
      </c>
      <c r="C350" s="170">
        <v>5.8823529411764705E-2</v>
      </c>
      <c r="D350" s="170">
        <v>0.11764705882352941</v>
      </c>
      <c r="E350" s="170">
        <v>0.11764705882352941</v>
      </c>
      <c r="F350" s="169">
        <v>1</v>
      </c>
      <c r="G350" s="173">
        <v>17</v>
      </c>
      <c r="H350" s="170">
        <v>5.9649122807017542E-2</v>
      </c>
      <c r="I350" s="91"/>
      <c r="J350" s="91"/>
      <c r="K350" s="91"/>
      <c r="L350" s="91"/>
      <c r="M350" s="170">
        <v>0.46899999999999997</v>
      </c>
      <c r="N350" s="170">
        <v>0.86699999999999999</v>
      </c>
      <c r="O350" s="170">
        <v>0.01</v>
      </c>
      <c r="P350" s="170">
        <v>0.27</v>
      </c>
      <c r="Q350" s="170">
        <v>3.3000000000000002E-2</v>
      </c>
      <c r="R350" s="170">
        <v>0.34300000000000003</v>
      </c>
      <c r="S350" s="170">
        <v>3.3000000000000002E-2</v>
      </c>
      <c r="T350" s="170">
        <v>0.34300000000000003</v>
      </c>
    </row>
    <row r="351" spans="1:20" x14ac:dyDescent="0.25">
      <c r="A351" s="91" t="s">
        <v>857</v>
      </c>
      <c r="B351" s="170">
        <v>0.52255639097744366</v>
      </c>
      <c r="C351" s="170">
        <v>9.7744360902255634E-2</v>
      </c>
      <c r="D351" s="170">
        <v>7.1428571428571425E-2</v>
      </c>
      <c r="E351" s="170">
        <v>0.30827067669172931</v>
      </c>
      <c r="F351" s="169">
        <v>1</v>
      </c>
      <c r="G351" s="173">
        <v>266</v>
      </c>
      <c r="H351" s="170">
        <v>2.3094287202639348E-2</v>
      </c>
      <c r="I351" s="91"/>
      <c r="J351" s="91"/>
      <c r="K351" s="91"/>
      <c r="L351" s="91"/>
      <c r="M351" s="170">
        <v>0.46300000000000002</v>
      </c>
      <c r="N351" s="170">
        <v>0.58199999999999996</v>
      </c>
      <c r="O351" s="170">
        <v>6.8000000000000005E-2</v>
      </c>
      <c r="P351" s="170">
        <v>0.13900000000000001</v>
      </c>
      <c r="Q351" s="170">
        <v>4.5999999999999999E-2</v>
      </c>
      <c r="R351" s="170">
        <v>0.109</v>
      </c>
      <c r="S351" s="170">
        <v>0.25600000000000001</v>
      </c>
      <c r="T351" s="170">
        <v>0.36599999999999999</v>
      </c>
    </row>
    <row r="352" spans="1:20" x14ac:dyDescent="0.25">
      <c r="A352" s="91" t="s">
        <v>858</v>
      </c>
      <c r="B352" s="170">
        <v>0.69750519750519746</v>
      </c>
      <c r="C352" s="170">
        <v>9.355509355509356E-2</v>
      </c>
      <c r="D352" s="170">
        <v>1.4553014553014554E-2</v>
      </c>
      <c r="E352" s="170">
        <v>0.1943866943866944</v>
      </c>
      <c r="F352" s="169">
        <v>1</v>
      </c>
      <c r="G352" s="173">
        <v>962</v>
      </c>
      <c r="H352" s="170">
        <v>0.43042505592841163</v>
      </c>
      <c r="I352" s="91"/>
      <c r="J352" s="91"/>
      <c r="K352" s="91"/>
      <c r="L352" s="91"/>
      <c r="M352" s="170">
        <v>0.66800000000000004</v>
      </c>
      <c r="N352" s="170">
        <v>0.72599999999999998</v>
      </c>
      <c r="O352" s="170">
        <v>7.6999999999999999E-2</v>
      </c>
      <c r="P352" s="170">
        <v>0.114</v>
      </c>
      <c r="Q352" s="170">
        <v>8.9999999999999993E-3</v>
      </c>
      <c r="R352" s="170">
        <v>2.4E-2</v>
      </c>
      <c r="S352" s="170">
        <v>0.17100000000000001</v>
      </c>
      <c r="T352" s="170">
        <v>0.221</v>
      </c>
    </row>
    <row r="353" spans="1:20" x14ac:dyDescent="0.25">
      <c r="A353" s="91" t="s">
        <v>859</v>
      </c>
      <c r="B353" s="170">
        <v>0.64472049689440991</v>
      </c>
      <c r="C353" s="170">
        <v>0.19875776397515527</v>
      </c>
      <c r="D353" s="170">
        <v>4.7204968944099382E-2</v>
      </c>
      <c r="E353" s="170">
        <v>0.1093167701863354</v>
      </c>
      <c r="F353" s="169">
        <v>1</v>
      </c>
      <c r="G353" s="173">
        <v>805</v>
      </c>
      <c r="H353" s="170">
        <v>0.32512116316639744</v>
      </c>
      <c r="I353" s="91"/>
      <c r="J353" s="91"/>
      <c r="K353" s="91"/>
      <c r="L353" s="91"/>
      <c r="M353" s="170">
        <v>0.61099999999999999</v>
      </c>
      <c r="N353" s="170">
        <v>0.67700000000000005</v>
      </c>
      <c r="O353" s="170">
        <v>0.17299999999999999</v>
      </c>
      <c r="P353" s="170">
        <v>0.22800000000000001</v>
      </c>
      <c r="Q353" s="170">
        <v>3.5000000000000003E-2</v>
      </c>
      <c r="R353" s="170">
        <v>6.4000000000000001E-2</v>
      </c>
      <c r="S353" s="170">
        <v>0.09</v>
      </c>
      <c r="T353" s="170">
        <v>0.13300000000000001</v>
      </c>
    </row>
    <row r="354" spans="1:20" x14ac:dyDescent="0.25">
      <c r="A354" s="91" t="s">
        <v>860</v>
      </c>
      <c r="B354" s="170">
        <v>0.61888586956521741</v>
      </c>
      <c r="C354" s="170">
        <v>0.20040760869565216</v>
      </c>
      <c r="D354" s="170">
        <v>4.5516304347826088E-2</v>
      </c>
      <c r="E354" s="170">
        <v>0.13519021739130435</v>
      </c>
      <c r="F354" s="169">
        <v>1</v>
      </c>
      <c r="G354" s="173">
        <v>1472</v>
      </c>
      <c r="H354" s="170">
        <v>0.32952764719050814</v>
      </c>
      <c r="I354" s="91"/>
      <c r="J354" s="91"/>
      <c r="K354" s="91"/>
      <c r="L354" s="91"/>
      <c r="M354" s="170">
        <v>0.59399999999999997</v>
      </c>
      <c r="N354" s="170">
        <v>0.64300000000000002</v>
      </c>
      <c r="O354" s="170">
        <v>0.18099999999999999</v>
      </c>
      <c r="P354" s="170">
        <v>0.222</v>
      </c>
      <c r="Q354" s="170">
        <v>3.5999999999999997E-2</v>
      </c>
      <c r="R354" s="170">
        <v>5.7000000000000002E-2</v>
      </c>
      <c r="S354" s="170">
        <v>0.11899999999999999</v>
      </c>
      <c r="T354" s="170">
        <v>0.154</v>
      </c>
    </row>
    <row r="355" spans="1:20" x14ac:dyDescent="0.25">
      <c r="A355" s="91" t="s">
        <v>861</v>
      </c>
      <c r="B355" s="170">
        <v>0.58543320676561961</v>
      </c>
      <c r="C355" s="170">
        <v>0.22471522264411462</v>
      </c>
      <c r="D355" s="170">
        <v>4.4183638246461855E-2</v>
      </c>
      <c r="E355" s="170">
        <v>0.14566793234380393</v>
      </c>
      <c r="F355" s="169">
        <v>1</v>
      </c>
      <c r="G355" s="173">
        <v>2897</v>
      </c>
      <c r="H355" s="170">
        <v>0.25580573951434876</v>
      </c>
      <c r="I355" s="91"/>
      <c r="J355" s="91"/>
      <c r="K355" s="91"/>
      <c r="L355" s="91"/>
      <c r="M355" s="170">
        <v>0.56699999999999995</v>
      </c>
      <c r="N355" s="170">
        <v>0.60299999999999998</v>
      </c>
      <c r="O355" s="170">
        <v>0.21</v>
      </c>
      <c r="P355" s="170">
        <v>0.24</v>
      </c>
      <c r="Q355" s="170">
        <v>3.6999999999999998E-2</v>
      </c>
      <c r="R355" s="170">
        <v>5.1999999999999998E-2</v>
      </c>
      <c r="S355" s="170">
        <v>0.13300000000000001</v>
      </c>
      <c r="T355" s="170">
        <v>0.159</v>
      </c>
    </row>
    <row r="356" spans="1:20" x14ac:dyDescent="0.25">
      <c r="A356" s="91" t="s">
        <v>862</v>
      </c>
      <c r="B356" s="170">
        <v>0.6621182586094867</v>
      </c>
      <c r="C356" s="170">
        <v>0.22417153996101363</v>
      </c>
      <c r="D356" s="170">
        <v>4.4184535412605586E-2</v>
      </c>
      <c r="E356" s="170">
        <v>6.9525666016894083E-2</v>
      </c>
      <c r="F356" s="169">
        <v>1</v>
      </c>
      <c r="G356" s="173">
        <v>1539</v>
      </c>
      <c r="H356" s="170">
        <v>0.20814173654314308</v>
      </c>
      <c r="I356" s="91"/>
      <c r="J356" s="91"/>
      <c r="K356" s="91"/>
      <c r="L356" s="91"/>
      <c r="M356" s="170">
        <v>0.63800000000000001</v>
      </c>
      <c r="N356" s="170">
        <v>0.68500000000000005</v>
      </c>
      <c r="O356" s="170">
        <v>0.20399999999999999</v>
      </c>
      <c r="P356" s="170">
        <v>0.246</v>
      </c>
      <c r="Q356" s="170">
        <v>3.5000000000000003E-2</v>
      </c>
      <c r="R356" s="170">
        <v>5.6000000000000001E-2</v>
      </c>
      <c r="S356" s="170">
        <v>5.8000000000000003E-2</v>
      </c>
      <c r="T356" s="170">
        <v>8.3000000000000004E-2</v>
      </c>
    </row>
    <row r="357" spans="1:20" x14ac:dyDescent="0.25">
      <c r="A357" s="91" t="s">
        <v>863</v>
      </c>
      <c r="B357" s="170">
        <v>0.6097560975609756</v>
      </c>
      <c r="C357" s="170">
        <v>0.16260162601626016</v>
      </c>
      <c r="D357" s="170">
        <v>7.3170731707317069E-2</v>
      </c>
      <c r="E357" s="170">
        <v>0.15447154471544716</v>
      </c>
      <c r="F357" s="169">
        <v>1</v>
      </c>
      <c r="G357" s="173">
        <v>246</v>
      </c>
      <c r="H357" s="170">
        <v>0.1799561082662765</v>
      </c>
      <c r="I357" s="91"/>
      <c r="J357" s="91"/>
      <c r="K357" s="91"/>
      <c r="L357" s="91"/>
      <c r="M357" s="170">
        <v>0.54800000000000004</v>
      </c>
      <c r="N357" s="170">
        <v>0.66900000000000004</v>
      </c>
      <c r="O357" s="170">
        <v>0.122</v>
      </c>
      <c r="P357" s="170">
        <v>0.214</v>
      </c>
      <c r="Q357" s="170">
        <v>4.7E-2</v>
      </c>
      <c r="R357" s="170">
        <v>0.113</v>
      </c>
      <c r="S357" s="170">
        <v>0.115</v>
      </c>
      <c r="T357" s="170">
        <v>0.20499999999999999</v>
      </c>
    </row>
    <row r="358" spans="1:20" x14ac:dyDescent="0.25">
      <c r="A358" s="91" t="s">
        <v>864</v>
      </c>
      <c r="B358" s="170">
        <v>0.5033783783783784</v>
      </c>
      <c r="C358" s="170">
        <v>0.17567567567567569</v>
      </c>
      <c r="D358" s="170">
        <v>4.72972972972973E-2</v>
      </c>
      <c r="E358" s="170">
        <v>0.27364864864864863</v>
      </c>
      <c r="F358" s="169">
        <v>1</v>
      </c>
      <c r="G358" s="173">
        <v>296</v>
      </c>
      <c r="H358" s="170">
        <v>0.19576719576719576</v>
      </c>
      <c r="I358" s="91"/>
      <c r="J358" s="91"/>
      <c r="K358" s="91"/>
      <c r="L358" s="91"/>
      <c r="M358" s="170">
        <v>0.44700000000000001</v>
      </c>
      <c r="N358" s="170">
        <v>0.56000000000000005</v>
      </c>
      <c r="O358" s="170">
        <v>0.13700000000000001</v>
      </c>
      <c r="P358" s="170">
        <v>0.223</v>
      </c>
      <c r="Q358" s="170">
        <v>2.8000000000000001E-2</v>
      </c>
      <c r="R358" s="170">
        <v>7.8E-2</v>
      </c>
      <c r="S358" s="170">
        <v>0.22600000000000001</v>
      </c>
      <c r="T358" s="170">
        <v>0.32700000000000001</v>
      </c>
    </row>
    <row r="359" spans="1:20" x14ac:dyDescent="0.25">
      <c r="A359" s="91" t="s">
        <v>865</v>
      </c>
      <c r="B359" s="170">
        <v>0.67303102625298328</v>
      </c>
      <c r="C359" s="170">
        <v>0.19570405727923629</v>
      </c>
      <c r="D359" s="170">
        <v>2.1479713603818614E-2</v>
      </c>
      <c r="E359" s="170">
        <v>0.10978520286396182</v>
      </c>
      <c r="F359" s="169">
        <v>1</v>
      </c>
      <c r="G359" s="173">
        <v>419</v>
      </c>
      <c r="H359" s="170">
        <v>0.29758522727272729</v>
      </c>
      <c r="I359" s="91"/>
      <c r="J359" s="91"/>
      <c r="K359" s="91"/>
      <c r="L359" s="91"/>
      <c r="M359" s="170">
        <v>0.627</v>
      </c>
      <c r="N359" s="170">
        <v>0.71599999999999997</v>
      </c>
      <c r="O359" s="170">
        <v>0.161</v>
      </c>
      <c r="P359" s="170">
        <v>0.23599999999999999</v>
      </c>
      <c r="Q359" s="170">
        <v>1.0999999999999999E-2</v>
      </c>
      <c r="R359" s="170">
        <v>0.04</v>
      </c>
      <c r="S359" s="170">
        <v>8.3000000000000004E-2</v>
      </c>
      <c r="T359" s="170">
        <v>0.14299999999999999</v>
      </c>
    </row>
    <row r="360" spans="1:20" x14ac:dyDescent="0.25">
      <c r="A360" s="91" t="s">
        <v>866</v>
      </c>
      <c r="B360" s="170">
        <v>0.59945130315500683</v>
      </c>
      <c r="C360" s="170">
        <v>0.227251943301326</v>
      </c>
      <c r="D360" s="170">
        <v>4.4352994970278919E-2</v>
      </c>
      <c r="E360" s="170">
        <v>0.12894375857338819</v>
      </c>
      <c r="F360" s="169">
        <v>1</v>
      </c>
      <c r="G360" s="173">
        <v>2187</v>
      </c>
      <c r="H360" s="170">
        <v>0.31256252679719881</v>
      </c>
      <c r="I360" s="91"/>
      <c r="J360" s="91"/>
      <c r="K360" s="91"/>
      <c r="L360" s="91"/>
      <c r="M360" s="170">
        <v>0.57899999999999996</v>
      </c>
      <c r="N360" s="170">
        <v>0.62</v>
      </c>
      <c r="O360" s="170">
        <v>0.21</v>
      </c>
      <c r="P360" s="170">
        <v>0.245</v>
      </c>
      <c r="Q360" s="170">
        <v>3.5999999999999997E-2</v>
      </c>
      <c r="R360" s="170">
        <v>5.3999999999999999E-2</v>
      </c>
      <c r="S360" s="170">
        <v>0.11600000000000001</v>
      </c>
      <c r="T360" s="170">
        <v>0.14399999999999999</v>
      </c>
    </row>
    <row r="361" spans="1:20" x14ac:dyDescent="0.25">
      <c r="A361" s="91" t="s">
        <v>867</v>
      </c>
      <c r="B361" s="170">
        <v>0.6094395280235988</v>
      </c>
      <c r="C361" s="170">
        <v>0.21415929203539824</v>
      </c>
      <c r="D361" s="170">
        <v>4.71976401179941E-2</v>
      </c>
      <c r="E361" s="170">
        <v>0.12920353982300886</v>
      </c>
      <c r="F361" s="169">
        <v>1</v>
      </c>
      <c r="G361" s="173">
        <v>1695</v>
      </c>
      <c r="H361" s="170">
        <v>0.27237666720231402</v>
      </c>
      <c r="I361" s="91"/>
      <c r="J361" s="91"/>
      <c r="K361" s="91"/>
      <c r="L361" s="91"/>
      <c r="M361" s="170">
        <v>0.58599999999999997</v>
      </c>
      <c r="N361" s="170">
        <v>0.63200000000000001</v>
      </c>
      <c r="O361" s="170">
        <v>0.19500000000000001</v>
      </c>
      <c r="P361" s="170">
        <v>0.23400000000000001</v>
      </c>
      <c r="Q361" s="170">
        <v>3.7999999999999999E-2</v>
      </c>
      <c r="R361" s="170">
        <v>5.8000000000000003E-2</v>
      </c>
      <c r="S361" s="170">
        <v>0.114</v>
      </c>
      <c r="T361" s="170">
        <v>0.14599999999999999</v>
      </c>
    </row>
    <row r="362" spans="1:20" x14ac:dyDescent="0.25">
      <c r="A362" s="91" t="s">
        <v>868</v>
      </c>
      <c r="B362" s="170">
        <v>0.61031833150384196</v>
      </c>
      <c r="C362" s="170">
        <v>0.27414928649835346</v>
      </c>
      <c r="D362" s="170">
        <v>4.2261251372118551E-2</v>
      </c>
      <c r="E362" s="170">
        <v>7.3271130625686062E-2</v>
      </c>
      <c r="F362" s="169">
        <v>1</v>
      </c>
      <c r="G362" s="173">
        <v>3644</v>
      </c>
      <c r="H362" s="170">
        <v>0.46509253350350988</v>
      </c>
      <c r="I362" s="91"/>
      <c r="J362" s="91"/>
      <c r="K362" s="91"/>
      <c r="L362" s="91"/>
      <c r="M362" s="170">
        <v>0.59399999999999997</v>
      </c>
      <c r="N362" s="170">
        <v>0.626</v>
      </c>
      <c r="O362" s="170">
        <v>0.26</v>
      </c>
      <c r="P362" s="170">
        <v>0.28899999999999998</v>
      </c>
      <c r="Q362" s="170">
        <v>3.5999999999999997E-2</v>
      </c>
      <c r="R362" s="170">
        <v>4.9000000000000002E-2</v>
      </c>
      <c r="S362" s="170">
        <v>6.5000000000000002E-2</v>
      </c>
      <c r="T362" s="170">
        <v>8.2000000000000003E-2</v>
      </c>
    </row>
    <row r="363" spans="1:20" x14ac:dyDescent="0.25">
      <c r="A363" s="91" t="s">
        <v>869</v>
      </c>
      <c r="B363" s="170">
        <v>0.63391739674593239</v>
      </c>
      <c r="C363" s="170">
        <v>0.16896120150187735</v>
      </c>
      <c r="D363" s="170">
        <v>6.0075093867334166E-2</v>
      </c>
      <c r="E363" s="170">
        <v>0.13704630788485608</v>
      </c>
      <c r="F363" s="169">
        <v>1</v>
      </c>
      <c r="G363" s="173">
        <v>3196</v>
      </c>
      <c r="H363" s="170">
        <v>8.3634270162767574E-2</v>
      </c>
      <c r="I363" s="91"/>
      <c r="J363" s="91"/>
      <c r="K363" s="91"/>
      <c r="L363" s="91"/>
      <c r="M363" s="170">
        <v>0.61699999999999999</v>
      </c>
      <c r="N363" s="170">
        <v>0.65</v>
      </c>
      <c r="O363" s="170">
        <v>0.156</v>
      </c>
      <c r="P363" s="170">
        <v>0.182</v>
      </c>
      <c r="Q363" s="170">
        <v>5.1999999999999998E-2</v>
      </c>
      <c r="R363" s="170">
        <v>6.9000000000000006E-2</v>
      </c>
      <c r="S363" s="170">
        <v>0.126</v>
      </c>
      <c r="T363" s="170">
        <v>0.14899999999999999</v>
      </c>
    </row>
    <row r="364" spans="1:20" x14ac:dyDescent="0.25">
      <c r="A364" s="91" t="s">
        <v>870</v>
      </c>
      <c r="B364" s="170">
        <v>0.51136363636363635</v>
      </c>
      <c r="C364" s="170">
        <v>6.8181818181818177E-2</v>
      </c>
      <c r="D364" s="170">
        <v>7.9545454545454544E-2</v>
      </c>
      <c r="E364" s="170">
        <v>0.34090909090909088</v>
      </c>
      <c r="F364" s="169">
        <v>1</v>
      </c>
      <c r="G364" s="173">
        <v>88</v>
      </c>
      <c r="H364" s="170">
        <v>0.1752988047808765</v>
      </c>
      <c r="I364" s="91"/>
      <c r="J364" s="91"/>
      <c r="K364" s="91"/>
      <c r="L364" s="91"/>
      <c r="M364" s="170">
        <v>0.40899999999999997</v>
      </c>
      <c r="N364" s="170">
        <v>0.61299999999999999</v>
      </c>
      <c r="O364" s="170">
        <v>3.2000000000000001E-2</v>
      </c>
      <c r="P364" s="170">
        <v>0.14099999999999999</v>
      </c>
      <c r="Q364" s="170">
        <v>3.9E-2</v>
      </c>
      <c r="R364" s="170">
        <v>0.155</v>
      </c>
      <c r="S364" s="170">
        <v>0.25</v>
      </c>
      <c r="T364" s="170">
        <v>0.44500000000000001</v>
      </c>
    </row>
    <row r="365" spans="1:20" x14ac:dyDescent="0.25">
      <c r="A365" s="91" t="s">
        <v>871</v>
      </c>
      <c r="B365" s="170">
        <v>0.57244655581947745</v>
      </c>
      <c r="C365" s="170">
        <v>0.23752969121140141</v>
      </c>
      <c r="D365" s="170">
        <v>4.0380047505938245E-2</v>
      </c>
      <c r="E365" s="170">
        <v>0.1496437054631829</v>
      </c>
      <c r="F365" s="169">
        <v>1</v>
      </c>
      <c r="G365" s="173">
        <v>421</v>
      </c>
      <c r="H365" s="170">
        <v>0.18921348314606742</v>
      </c>
      <c r="I365" s="91"/>
      <c r="J365" s="91"/>
      <c r="K365" s="91"/>
      <c r="L365" s="91"/>
      <c r="M365" s="170">
        <v>0.52500000000000002</v>
      </c>
      <c r="N365" s="170">
        <v>0.61899999999999999</v>
      </c>
      <c r="O365" s="170">
        <v>0.19900000000000001</v>
      </c>
      <c r="P365" s="170">
        <v>0.28000000000000003</v>
      </c>
      <c r="Q365" s="170">
        <v>2.5000000000000001E-2</v>
      </c>
      <c r="R365" s="170">
        <v>6.4000000000000001E-2</v>
      </c>
      <c r="S365" s="170">
        <v>0.11899999999999999</v>
      </c>
      <c r="T365" s="170">
        <v>0.187</v>
      </c>
    </row>
    <row r="366" spans="1:20" x14ac:dyDescent="0.25">
      <c r="A366" s="91" t="s">
        <v>872</v>
      </c>
      <c r="B366" s="170">
        <v>0.67781493868450393</v>
      </c>
      <c r="C366" s="170">
        <v>0.21906354515050167</v>
      </c>
      <c r="D366" s="170">
        <v>4.0691192865105912E-2</v>
      </c>
      <c r="E366" s="170">
        <v>6.243032329988852E-2</v>
      </c>
      <c r="F366" s="169">
        <v>1</v>
      </c>
      <c r="G366" s="173">
        <v>1794</v>
      </c>
      <c r="H366" s="170">
        <v>0.31097243889755588</v>
      </c>
      <c r="I366" s="91"/>
      <c r="J366" s="91"/>
      <c r="K366" s="91"/>
      <c r="L366" s="91"/>
      <c r="M366" s="170">
        <v>0.65600000000000003</v>
      </c>
      <c r="N366" s="170">
        <v>0.69899999999999995</v>
      </c>
      <c r="O366" s="170">
        <v>0.20100000000000001</v>
      </c>
      <c r="P366" s="170">
        <v>0.23899999999999999</v>
      </c>
      <c r="Q366" s="170">
        <v>3.2000000000000001E-2</v>
      </c>
      <c r="R366" s="170">
        <v>5.0999999999999997E-2</v>
      </c>
      <c r="S366" s="170">
        <v>5.1999999999999998E-2</v>
      </c>
      <c r="T366" s="170">
        <v>7.4999999999999997E-2</v>
      </c>
    </row>
    <row r="367" spans="1:20" x14ac:dyDescent="0.25">
      <c r="A367" s="91" t="s">
        <v>873</v>
      </c>
      <c r="B367" s="170">
        <v>0.45698924731182794</v>
      </c>
      <c r="C367" s="170">
        <v>0.16666666666666666</v>
      </c>
      <c r="D367" s="170">
        <v>8.0645161290322578E-2</v>
      </c>
      <c r="E367" s="170">
        <v>0.29569892473118281</v>
      </c>
      <c r="F367" s="169">
        <v>1</v>
      </c>
      <c r="G367" s="173">
        <v>186</v>
      </c>
      <c r="H367" s="170">
        <v>9.763779527559055E-2</v>
      </c>
      <c r="I367" s="91"/>
      <c r="J367" s="91"/>
      <c r="K367" s="91"/>
      <c r="L367" s="91"/>
      <c r="M367" s="170">
        <v>0.38700000000000001</v>
      </c>
      <c r="N367" s="170">
        <v>0.52900000000000003</v>
      </c>
      <c r="O367" s="170">
        <v>0.12</v>
      </c>
      <c r="P367" s="170">
        <v>0.22700000000000001</v>
      </c>
      <c r="Q367" s="170">
        <v>4.9000000000000002E-2</v>
      </c>
      <c r="R367" s="170">
        <v>0.129</v>
      </c>
      <c r="S367" s="170">
        <v>0.23499999999999999</v>
      </c>
      <c r="T367" s="170">
        <v>0.36499999999999999</v>
      </c>
    </row>
    <row r="368" spans="1:20" x14ac:dyDescent="0.25">
      <c r="A368" s="91" t="s">
        <v>874</v>
      </c>
      <c r="B368" s="170">
        <v>0.62020905923344949</v>
      </c>
      <c r="C368" s="170">
        <v>0.14634146341463414</v>
      </c>
      <c r="D368" s="170">
        <v>6.6202090592334492E-2</v>
      </c>
      <c r="E368" s="170">
        <v>0.1672473867595819</v>
      </c>
      <c r="F368" s="169">
        <v>1</v>
      </c>
      <c r="G368" s="173">
        <v>574</v>
      </c>
      <c r="H368" s="170">
        <v>7.840458953694851E-2</v>
      </c>
      <c r="I368" s="91"/>
      <c r="J368" s="91"/>
      <c r="K368" s="91"/>
      <c r="L368" s="91"/>
      <c r="M368" s="170">
        <v>0.57999999999999996</v>
      </c>
      <c r="N368" s="170">
        <v>0.65900000000000003</v>
      </c>
      <c r="O368" s="170">
        <v>0.12</v>
      </c>
      <c r="P368" s="170">
        <v>0.17799999999999999</v>
      </c>
      <c r="Q368" s="170">
        <v>4.9000000000000002E-2</v>
      </c>
      <c r="R368" s="170">
        <v>0.09</v>
      </c>
      <c r="S368" s="170">
        <v>0.13900000000000001</v>
      </c>
      <c r="T368" s="170">
        <v>0.2</v>
      </c>
    </row>
    <row r="369" spans="1:20" x14ac:dyDescent="0.25">
      <c r="A369" s="91" t="s">
        <v>875</v>
      </c>
      <c r="B369" s="170">
        <v>0.57352941176470584</v>
      </c>
      <c r="C369" s="170">
        <v>0.17647058823529413</v>
      </c>
      <c r="D369" s="170">
        <v>5.8823529411764705E-2</v>
      </c>
      <c r="E369" s="170">
        <v>0.19117647058823528</v>
      </c>
      <c r="F369" s="169">
        <v>1</v>
      </c>
      <c r="G369" s="173">
        <v>68</v>
      </c>
      <c r="H369" s="170">
        <v>6.3492063492063489E-2</v>
      </c>
      <c r="I369" s="91"/>
      <c r="J369" s="91"/>
      <c r="K369" s="91"/>
      <c r="L369" s="91"/>
      <c r="M369" s="170">
        <v>0.45500000000000002</v>
      </c>
      <c r="N369" s="170">
        <v>0.68400000000000005</v>
      </c>
      <c r="O369" s="170">
        <v>0.104</v>
      </c>
      <c r="P369" s="170">
        <v>0.28399999999999997</v>
      </c>
      <c r="Q369" s="170">
        <v>2.3E-2</v>
      </c>
      <c r="R369" s="170">
        <v>0.14199999999999999</v>
      </c>
      <c r="S369" s="170">
        <v>0.115</v>
      </c>
      <c r="T369" s="170">
        <v>0.3</v>
      </c>
    </row>
    <row r="370" spans="1:20" x14ac:dyDescent="0.25">
      <c r="A370" s="91" t="s">
        <v>876</v>
      </c>
      <c r="B370" s="170">
        <v>0.66240132004658991</v>
      </c>
      <c r="C370" s="170">
        <v>0.18906108450886502</v>
      </c>
      <c r="D370" s="170">
        <v>3.7320434838876669E-2</v>
      </c>
      <c r="E370" s="170">
        <v>0.11121716060566844</v>
      </c>
      <c r="F370" s="169">
        <v>1</v>
      </c>
      <c r="G370" s="173">
        <v>61816</v>
      </c>
      <c r="H370" s="170">
        <v>0.2060327300603273</v>
      </c>
      <c r="I370" s="91"/>
      <c r="J370" s="91"/>
      <c r="K370" s="91"/>
      <c r="L370" s="91"/>
      <c r="M370" s="170">
        <v>0.65900000000000003</v>
      </c>
      <c r="N370" s="170">
        <v>0.66600000000000004</v>
      </c>
      <c r="O370" s="170">
        <v>0.186</v>
      </c>
      <c r="P370" s="170">
        <v>0.192</v>
      </c>
      <c r="Q370" s="170">
        <v>3.5999999999999997E-2</v>
      </c>
      <c r="R370" s="170">
        <v>3.9E-2</v>
      </c>
      <c r="S370" s="170">
        <v>0.109</v>
      </c>
      <c r="T370" s="170">
        <v>0.114</v>
      </c>
    </row>
    <row r="371" spans="1:20" x14ac:dyDescent="0.25">
      <c r="A371" s="91" t="s">
        <v>877</v>
      </c>
      <c r="B371" s="170">
        <v>0.65021861336664588</v>
      </c>
      <c r="C371" s="170">
        <v>0.17426608369768895</v>
      </c>
      <c r="D371" s="170">
        <v>4.3098063710181135E-2</v>
      </c>
      <c r="E371" s="170">
        <v>0.13241723922548407</v>
      </c>
      <c r="F371" s="169">
        <v>1</v>
      </c>
      <c r="G371" s="173">
        <v>1601</v>
      </c>
      <c r="H371" s="170">
        <v>0.17928331466965286</v>
      </c>
      <c r="I371" s="91"/>
      <c r="J371" s="91"/>
      <c r="K371" s="91"/>
      <c r="L371" s="91"/>
      <c r="M371" s="170">
        <v>0.627</v>
      </c>
      <c r="N371" s="170">
        <v>0.67300000000000004</v>
      </c>
      <c r="O371" s="170">
        <v>0.156</v>
      </c>
      <c r="P371" s="170">
        <v>0.19400000000000001</v>
      </c>
      <c r="Q371" s="170">
        <v>3.4000000000000002E-2</v>
      </c>
      <c r="R371" s="170">
        <v>5.3999999999999999E-2</v>
      </c>
      <c r="S371" s="170">
        <v>0.11700000000000001</v>
      </c>
      <c r="T371" s="170">
        <v>0.15</v>
      </c>
    </row>
    <row r="372" spans="1:20" x14ac:dyDescent="0.25">
      <c r="A372" s="91" t="s">
        <v>878</v>
      </c>
      <c r="B372" s="170">
        <v>0.63245823389021483</v>
      </c>
      <c r="C372" s="170">
        <v>6.6825775656324582E-2</v>
      </c>
      <c r="D372" s="170">
        <v>4.5346062052505964E-2</v>
      </c>
      <c r="E372" s="170">
        <v>0.25536992840095463</v>
      </c>
      <c r="F372" s="169">
        <v>1</v>
      </c>
      <c r="G372" s="173">
        <v>419</v>
      </c>
      <c r="H372" s="170">
        <v>5.8081508178541727E-2</v>
      </c>
      <c r="I372" s="91"/>
      <c r="J372" s="91"/>
      <c r="K372" s="91"/>
      <c r="L372" s="91"/>
      <c r="M372" s="170">
        <v>0.58499999999999996</v>
      </c>
      <c r="N372" s="170">
        <v>0.67700000000000005</v>
      </c>
      <c r="O372" s="170">
        <v>4.7E-2</v>
      </c>
      <c r="P372" s="170">
        <v>9.5000000000000001E-2</v>
      </c>
      <c r="Q372" s="170">
        <v>2.9000000000000001E-2</v>
      </c>
      <c r="R372" s="170">
        <v>7.0000000000000007E-2</v>
      </c>
      <c r="S372" s="170">
        <v>0.216</v>
      </c>
      <c r="T372" s="170">
        <v>0.29899999999999999</v>
      </c>
    </row>
    <row r="373" spans="1:20" x14ac:dyDescent="0.25">
      <c r="A373" s="91" t="s">
        <v>879</v>
      </c>
      <c r="B373" s="170">
        <v>0.62206148282097651</v>
      </c>
      <c r="C373" s="170">
        <v>0.11681735985533453</v>
      </c>
      <c r="D373" s="170">
        <v>2.9294755877034357E-2</v>
      </c>
      <c r="E373" s="170">
        <v>0.23182640144665462</v>
      </c>
      <c r="F373" s="169">
        <v>1</v>
      </c>
      <c r="G373" s="173">
        <v>2765</v>
      </c>
      <c r="H373" s="170">
        <v>0.52676700323871217</v>
      </c>
      <c r="I373" s="91"/>
      <c r="J373" s="91"/>
      <c r="K373" s="91"/>
      <c r="L373" s="91"/>
      <c r="M373" s="170">
        <v>0.60399999999999998</v>
      </c>
      <c r="N373" s="170">
        <v>0.64</v>
      </c>
      <c r="O373" s="170">
        <v>0.105</v>
      </c>
      <c r="P373" s="170">
        <v>0.129</v>
      </c>
      <c r="Q373" s="170">
        <v>2.4E-2</v>
      </c>
      <c r="R373" s="170">
        <v>3.5999999999999997E-2</v>
      </c>
      <c r="S373" s="170">
        <v>0.216</v>
      </c>
      <c r="T373" s="170">
        <v>0.248</v>
      </c>
    </row>
    <row r="374" spans="1:20" x14ac:dyDescent="0.25">
      <c r="A374" s="91" t="s">
        <v>880</v>
      </c>
      <c r="B374" s="170">
        <v>0.70424836601307195</v>
      </c>
      <c r="C374" s="170">
        <v>0.20471521942110177</v>
      </c>
      <c r="D374" s="170">
        <v>3.1746031746031744E-2</v>
      </c>
      <c r="E374" s="170">
        <v>5.9290382819794582E-2</v>
      </c>
      <c r="F374" s="169">
        <v>1</v>
      </c>
      <c r="G374" s="173">
        <v>4284</v>
      </c>
      <c r="H374" s="170">
        <v>0.54782608695652169</v>
      </c>
      <c r="I374" s="91"/>
      <c r="J374" s="91"/>
      <c r="K374" s="91"/>
      <c r="L374" s="91"/>
      <c r="M374" s="170">
        <v>0.69</v>
      </c>
      <c r="N374" s="170">
        <v>0.71799999999999997</v>
      </c>
      <c r="O374" s="170">
        <v>0.193</v>
      </c>
      <c r="P374" s="170">
        <v>0.217</v>
      </c>
      <c r="Q374" s="170">
        <v>2.7E-2</v>
      </c>
      <c r="R374" s="170">
        <v>3.6999999999999998E-2</v>
      </c>
      <c r="S374" s="170">
        <v>5.2999999999999999E-2</v>
      </c>
      <c r="T374" s="170">
        <v>6.7000000000000004E-2</v>
      </c>
    </row>
    <row r="375" spans="1:20" x14ac:dyDescent="0.25">
      <c r="A375" s="91" t="s">
        <v>881</v>
      </c>
      <c r="B375" s="170">
        <v>0.64230769230769236</v>
      </c>
      <c r="C375" s="170">
        <v>0.15384615384615385</v>
      </c>
      <c r="D375" s="170">
        <v>0.05</v>
      </c>
      <c r="E375" s="170">
        <v>0.15384615384615385</v>
      </c>
      <c r="F375" s="169">
        <v>1</v>
      </c>
      <c r="G375" s="173">
        <v>260</v>
      </c>
      <c r="H375" s="170">
        <v>9.7087378640776698E-2</v>
      </c>
      <c r="I375" s="91"/>
      <c r="J375" s="91"/>
      <c r="K375" s="91"/>
      <c r="L375" s="91"/>
      <c r="M375" s="170">
        <v>0.58199999999999996</v>
      </c>
      <c r="N375" s="170">
        <v>0.69799999999999995</v>
      </c>
      <c r="O375" s="170">
        <v>0.115</v>
      </c>
      <c r="P375" s="170">
        <v>0.20300000000000001</v>
      </c>
      <c r="Q375" s="170">
        <v>2.9000000000000001E-2</v>
      </c>
      <c r="R375" s="170">
        <v>8.4000000000000005E-2</v>
      </c>
      <c r="S375" s="170">
        <v>0.115</v>
      </c>
      <c r="T375" s="170">
        <v>0.20300000000000001</v>
      </c>
    </row>
    <row r="376" spans="1:20" x14ac:dyDescent="0.25">
      <c r="A376" s="91" t="s">
        <v>882</v>
      </c>
      <c r="B376" s="170">
        <v>0.43111111111111111</v>
      </c>
      <c r="C376" s="170">
        <v>8.8888888888888892E-2</v>
      </c>
      <c r="D376" s="170">
        <v>8.4444444444444447E-2</v>
      </c>
      <c r="E376" s="170">
        <v>0.39555555555555555</v>
      </c>
      <c r="F376" s="169">
        <v>1</v>
      </c>
      <c r="G376" s="173">
        <v>225</v>
      </c>
      <c r="H376" s="170">
        <v>8.7497569511958001E-3</v>
      </c>
      <c r="I376" s="91"/>
      <c r="J376" s="91"/>
      <c r="K376" s="91"/>
      <c r="L376" s="91"/>
      <c r="M376" s="170">
        <v>0.36799999999999999</v>
      </c>
      <c r="N376" s="170">
        <v>0.496</v>
      </c>
      <c r="O376" s="170">
        <v>5.8000000000000003E-2</v>
      </c>
      <c r="P376" s="170">
        <v>0.13300000000000001</v>
      </c>
      <c r="Q376" s="170">
        <v>5.5E-2</v>
      </c>
      <c r="R376" s="170">
        <v>0.128</v>
      </c>
      <c r="S376" s="170">
        <v>0.33400000000000002</v>
      </c>
      <c r="T376" s="170">
        <v>0.46100000000000002</v>
      </c>
    </row>
    <row r="377" spans="1:20" x14ac:dyDescent="0.25">
      <c r="A377" s="91" t="s">
        <v>883</v>
      </c>
      <c r="B377" s="170">
        <v>0.67937112910909958</v>
      </c>
      <c r="C377" s="170">
        <v>0.2178418294425917</v>
      </c>
      <c r="D377" s="170">
        <v>3.8708909004287757E-2</v>
      </c>
      <c r="E377" s="170">
        <v>6.4078132444020969E-2</v>
      </c>
      <c r="F377" s="169">
        <v>1</v>
      </c>
      <c r="G377" s="173">
        <v>8396</v>
      </c>
      <c r="H377" s="170">
        <v>0.24468147111965963</v>
      </c>
      <c r="I377" s="91"/>
      <c r="J377" s="91"/>
      <c r="K377" s="91"/>
      <c r="L377" s="91"/>
      <c r="M377" s="170">
        <v>0.66900000000000004</v>
      </c>
      <c r="N377" s="170">
        <v>0.68899999999999995</v>
      </c>
      <c r="O377" s="170">
        <v>0.20899999999999999</v>
      </c>
      <c r="P377" s="170">
        <v>0.22700000000000001</v>
      </c>
      <c r="Q377" s="170">
        <v>3.5000000000000003E-2</v>
      </c>
      <c r="R377" s="170">
        <v>4.2999999999999997E-2</v>
      </c>
      <c r="S377" s="170">
        <v>5.8999999999999997E-2</v>
      </c>
      <c r="T377" s="170">
        <v>7.0000000000000007E-2</v>
      </c>
    </row>
    <row r="378" spans="1:20" x14ac:dyDescent="0.25">
      <c r="A378" s="91" t="s">
        <v>884</v>
      </c>
      <c r="B378" s="170">
        <v>0.49206349206349204</v>
      </c>
      <c r="C378" s="170">
        <v>9.5238095238095233E-2</v>
      </c>
      <c r="D378" s="170">
        <v>7.9365079365079361E-2</v>
      </c>
      <c r="E378" s="170">
        <v>0.33333333333333331</v>
      </c>
      <c r="F378" s="169">
        <v>1</v>
      </c>
      <c r="G378" s="173">
        <v>63</v>
      </c>
      <c r="H378" s="170">
        <v>9.9400441779741236E-3</v>
      </c>
      <c r="I378" s="91"/>
      <c r="J378" s="91"/>
      <c r="K378" s="91"/>
      <c r="L378" s="91"/>
      <c r="M378" s="170">
        <v>0.373</v>
      </c>
      <c r="N378" s="170">
        <v>0.61199999999999999</v>
      </c>
      <c r="O378" s="170">
        <v>4.3999999999999997E-2</v>
      </c>
      <c r="P378" s="170">
        <v>0.193</v>
      </c>
      <c r="Q378" s="170">
        <v>3.4000000000000002E-2</v>
      </c>
      <c r="R378" s="170">
        <v>0.17299999999999999</v>
      </c>
      <c r="S378" s="170">
        <v>0.22900000000000001</v>
      </c>
      <c r="T378" s="170">
        <v>0.45600000000000002</v>
      </c>
    </row>
    <row r="379" spans="1:20" x14ac:dyDescent="0.25">
      <c r="A379" s="91" t="s">
        <v>885</v>
      </c>
      <c r="B379" s="170">
        <v>0.69876819708846583</v>
      </c>
      <c r="C379" s="170">
        <v>0.1438969764837626</v>
      </c>
      <c r="D379" s="170">
        <v>3.1354983202687571E-2</v>
      </c>
      <c r="E379" s="170">
        <v>0.12597984322508399</v>
      </c>
      <c r="F379" s="169">
        <v>1</v>
      </c>
      <c r="G379" s="173">
        <v>1786</v>
      </c>
      <c r="H379" s="170">
        <v>3.9873191641364526E-2</v>
      </c>
      <c r="I379" s="91"/>
      <c r="J379" s="91"/>
      <c r="K379" s="91"/>
      <c r="L379" s="91"/>
      <c r="M379" s="170">
        <v>0.67700000000000005</v>
      </c>
      <c r="N379" s="170">
        <v>0.72</v>
      </c>
      <c r="O379" s="170">
        <v>0.128</v>
      </c>
      <c r="P379" s="170">
        <v>0.161</v>
      </c>
      <c r="Q379" s="170">
        <v>2.4E-2</v>
      </c>
      <c r="R379" s="170">
        <v>0.04</v>
      </c>
      <c r="S379" s="170">
        <v>0.111</v>
      </c>
      <c r="T379" s="170">
        <v>0.14199999999999999</v>
      </c>
    </row>
    <row r="380" spans="1:20" x14ac:dyDescent="0.25">
      <c r="A380" s="91" t="s">
        <v>886</v>
      </c>
      <c r="B380" s="170">
        <v>0.65608465608465605</v>
      </c>
      <c r="C380" s="170">
        <v>0.10052910052910052</v>
      </c>
      <c r="D380" s="170">
        <v>4.2328042328042326E-2</v>
      </c>
      <c r="E380" s="170">
        <v>0.20105820105820105</v>
      </c>
      <c r="F380" s="169">
        <v>1</v>
      </c>
      <c r="G380" s="173">
        <v>189</v>
      </c>
      <c r="H380" s="170">
        <v>0.10310965630114566</v>
      </c>
      <c r="I380" s="91"/>
      <c r="J380" s="91"/>
      <c r="K380" s="91"/>
      <c r="L380" s="91"/>
      <c r="M380" s="170">
        <v>0.58599999999999997</v>
      </c>
      <c r="N380" s="170">
        <v>0.72</v>
      </c>
      <c r="O380" s="170">
        <v>6.5000000000000002E-2</v>
      </c>
      <c r="P380" s="170">
        <v>0.152</v>
      </c>
      <c r="Q380" s="170">
        <v>2.1999999999999999E-2</v>
      </c>
      <c r="R380" s="170">
        <v>8.1000000000000003E-2</v>
      </c>
      <c r="S380" s="170">
        <v>0.15</v>
      </c>
      <c r="T380" s="170">
        <v>0.26400000000000001</v>
      </c>
    </row>
    <row r="381" spans="1:20" x14ac:dyDescent="0.25">
      <c r="A381" s="91" t="s">
        <v>887</v>
      </c>
      <c r="B381" s="170">
        <v>0.58064516129032262</v>
      </c>
      <c r="C381" s="170">
        <v>0.11290322580645161</v>
      </c>
      <c r="D381" s="170">
        <v>8.0645161290322578E-2</v>
      </c>
      <c r="E381" s="170">
        <v>0.22580645161290322</v>
      </c>
      <c r="F381" s="169">
        <v>1</v>
      </c>
      <c r="G381" s="173">
        <v>62</v>
      </c>
      <c r="H381" s="170">
        <v>0.12424849699398798</v>
      </c>
      <c r="I381" s="91"/>
      <c r="J381" s="91"/>
      <c r="K381" s="91"/>
      <c r="L381" s="91"/>
      <c r="M381" s="170">
        <v>0.45700000000000002</v>
      </c>
      <c r="N381" s="170">
        <v>0.69499999999999995</v>
      </c>
      <c r="O381" s="170">
        <v>5.6000000000000001E-2</v>
      </c>
      <c r="P381" s="170">
        <v>0.215</v>
      </c>
      <c r="Q381" s="170">
        <v>3.5000000000000003E-2</v>
      </c>
      <c r="R381" s="170">
        <v>0.17499999999999999</v>
      </c>
      <c r="S381" s="170">
        <v>0.14000000000000001</v>
      </c>
      <c r="T381" s="170">
        <v>0.34399999999999997</v>
      </c>
    </row>
    <row r="382" spans="1:20" x14ac:dyDescent="0.25">
      <c r="A382" s="91" t="s">
        <v>888</v>
      </c>
      <c r="B382" s="170">
        <v>0.5357142857142857</v>
      </c>
      <c r="C382" s="170">
        <v>0.05</v>
      </c>
      <c r="D382" s="170">
        <v>6.4285714285714279E-2</v>
      </c>
      <c r="E382" s="170">
        <v>0.35</v>
      </c>
      <c r="F382" s="169">
        <v>1</v>
      </c>
      <c r="G382" s="173">
        <v>140</v>
      </c>
      <c r="H382" s="170">
        <v>5.2631578947368418E-2</v>
      </c>
      <c r="I382" s="91"/>
      <c r="J382" s="91"/>
      <c r="K382" s="91"/>
      <c r="L382" s="91"/>
      <c r="M382" s="170">
        <v>0.45300000000000001</v>
      </c>
      <c r="N382" s="170">
        <v>0.61599999999999999</v>
      </c>
      <c r="O382" s="170">
        <v>2.4E-2</v>
      </c>
      <c r="P382" s="170">
        <v>0.1</v>
      </c>
      <c r="Q382" s="170">
        <v>3.4000000000000002E-2</v>
      </c>
      <c r="R382" s="170">
        <v>0.11799999999999999</v>
      </c>
      <c r="S382" s="170">
        <v>0.27600000000000002</v>
      </c>
      <c r="T382" s="170">
        <v>0.432</v>
      </c>
    </row>
    <row r="383" spans="1:20" x14ac:dyDescent="0.25">
      <c r="A383" s="91" t="s">
        <v>889</v>
      </c>
      <c r="B383" s="170">
        <v>0.61654135338345861</v>
      </c>
      <c r="C383" s="170">
        <v>6.0150375939849621E-2</v>
      </c>
      <c r="D383" s="170">
        <v>4.5112781954887216E-2</v>
      </c>
      <c r="E383" s="170">
        <v>0.2781954887218045</v>
      </c>
      <c r="F383" s="169">
        <v>1</v>
      </c>
      <c r="G383" s="173">
        <v>133</v>
      </c>
      <c r="H383" s="170">
        <v>5.8078602620087336E-2</v>
      </c>
      <c r="I383" s="91"/>
      <c r="J383" s="91"/>
      <c r="K383" s="91"/>
      <c r="L383" s="91"/>
      <c r="M383" s="170">
        <v>0.53200000000000003</v>
      </c>
      <c r="N383" s="170">
        <v>0.69499999999999995</v>
      </c>
      <c r="O383" s="170">
        <v>3.1E-2</v>
      </c>
      <c r="P383" s="170">
        <v>0.114</v>
      </c>
      <c r="Q383" s="170">
        <v>2.1000000000000001E-2</v>
      </c>
      <c r="R383" s="170">
        <v>9.5000000000000001E-2</v>
      </c>
      <c r="S383" s="170">
        <v>0.20899999999999999</v>
      </c>
      <c r="T383" s="170">
        <v>0.36</v>
      </c>
    </row>
    <row r="384" spans="1:20" x14ac:dyDescent="0.25">
      <c r="A384" s="91" t="s">
        <v>890</v>
      </c>
      <c r="B384" s="170">
        <v>0.60784313725490191</v>
      </c>
      <c r="C384" s="170">
        <v>0.1437908496732026</v>
      </c>
      <c r="D384" s="170">
        <v>4.5751633986928102E-2</v>
      </c>
      <c r="E384" s="170">
        <v>0.20261437908496732</v>
      </c>
      <c r="F384" s="169">
        <v>1</v>
      </c>
      <c r="G384" s="173">
        <v>153</v>
      </c>
      <c r="H384" s="170">
        <v>8.9108910891089105E-2</v>
      </c>
      <c r="I384" s="91"/>
      <c r="J384" s="91"/>
      <c r="K384" s="91"/>
      <c r="L384" s="91"/>
      <c r="M384" s="170">
        <v>0.52900000000000003</v>
      </c>
      <c r="N384" s="170">
        <v>0.68200000000000005</v>
      </c>
      <c r="O384" s="170">
        <v>9.7000000000000003E-2</v>
      </c>
      <c r="P384" s="170">
        <v>0.20799999999999999</v>
      </c>
      <c r="Q384" s="170">
        <v>2.1999999999999999E-2</v>
      </c>
      <c r="R384" s="170">
        <v>9.0999999999999998E-2</v>
      </c>
      <c r="S384" s="170">
        <v>0.14699999999999999</v>
      </c>
      <c r="T384" s="170">
        <v>0.27300000000000002</v>
      </c>
    </row>
    <row r="385" spans="1:20" x14ac:dyDescent="0.25">
      <c r="A385" s="91" t="s">
        <v>891</v>
      </c>
      <c r="B385" s="170">
        <v>0.55263157894736847</v>
      </c>
      <c r="C385" s="170">
        <v>0.10526315789473684</v>
      </c>
      <c r="D385" s="170">
        <v>0.11052631578947368</v>
      </c>
      <c r="E385" s="170">
        <v>0.23157894736842105</v>
      </c>
      <c r="F385" s="169">
        <v>1</v>
      </c>
      <c r="G385" s="173">
        <v>190</v>
      </c>
      <c r="H385" s="170">
        <v>6.7043048694424845E-2</v>
      </c>
      <c r="I385" s="91"/>
      <c r="J385" s="91"/>
      <c r="K385" s="91"/>
      <c r="L385" s="91"/>
      <c r="M385" s="170">
        <v>0.48199999999999998</v>
      </c>
      <c r="N385" s="170">
        <v>0.622</v>
      </c>
      <c r="O385" s="170">
        <v>6.9000000000000006E-2</v>
      </c>
      <c r="P385" s="170">
        <v>0.157</v>
      </c>
      <c r="Q385" s="170">
        <v>7.2999999999999995E-2</v>
      </c>
      <c r="R385" s="170">
        <v>0.16300000000000001</v>
      </c>
      <c r="S385" s="170">
        <v>0.17699999999999999</v>
      </c>
      <c r="T385" s="170">
        <v>0.29699999999999999</v>
      </c>
    </row>
    <row r="386" spans="1:20" x14ac:dyDescent="0.25">
      <c r="A386" s="91" t="s">
        <v>892</v>
      </c>
      <c r="B386" s="170">
        <v>0.62545454545454549</v>
      </c>
      <c r="C386" s="170">
        <v>0.16727272727272727</v>
      </c>
      <c r="D386" s="170">
        <v>3.6363636363636362E-2</v>
      </c>
      <c r="E386" s="170">
        <v>0.1709090909090909</v>
      </c>
      <c r="F386" s="169">
        <v>1</v>
      </c>
      <c r="G386" s="173">
        <v>275</v>
      </c>
      <c r="H386" s="170">
        <v>0.16646489104116222</v>
      </c>
      <c r="I386" s="91"/>
      <c r="J386" s="91"/>
      <c r="K386" s="91"/>
      <c r="L386" s="91"/>
      <c r="M386" s="170">
        <v>0.56699999999999995</v>
      </c>
      <c r="N386" s="170">
        <v>0.68100000000000005</v>
      </c>
      <c r="O386" s="170">
        <v>0.128</v>
      </c>
      <c r="P386" s="170">
        <v>0.216</v>
      </c>
      <c r="Q386" s="170">
        <v>0.02</v>
      </c>
      <c r="R386" s="170">
        <v>6.6000000000000003E-2</v>
      </c>
      <c r="S386" s="170">
        <v>0.13100000000000001</v>
      </c>
      <c r="T386" s="170">
        <v>0.22</v>
      </c>
    </row>
    <row r="387" spans="1:20" x14ac:dyDescent="0.25">
      <c r="A387" s="91" t="s">
        <v>893</v>
      </c>
      <c r="B387" s="170">
        <v>0.66447368421052633</v>
      </c>
      <c r="C387" s="170">
        <v>0.16447368421052633</v>
      </c>
      <c r="D387" s="170">
        <v>3.2894736842105261E-2</v>
      </c>
      <c r="E387" s="170">
        <v>0.13815789473684212</v>
      </c>
      <c r="F387" s="169">
        <v>1</v>
      </c>
      <c r="G387" s="173">
        <v>1976</v>
      </c>
      <c r="H387" s="170">
        <v>0.22060957910014514</v>
      </c>
      <c r="I387" s="91"/>
      <c r="J387" s="91"/>
      <c r="K387" s="91"/>
      <c r="L387" s="91"/>
      <c r="M387" s="170">
        <v>0.64300000000000002</v>
      </c>
      <c r="N387" s="170">
        <v>0.68500000000000005</v>
      </c>
      <c r="O387" s="170">
        <v>0.14899999999999999</v>
      </c>
      <c r="P387" s="170">
        <v>0.18099999999999999</v>
      </c>
      <c r="Q387" s="170">
        <v>2.5999999999999999E-2</v>
      </c>
      <c r="R387" s="170">
        <v>4.2000000000000003E-2</v>
      </c>
      <c r="S387" s="170">
        <v>0.124</v>
      </c>
      <c r="T387" s="170">
        <v>0.154</v>
      </c>
    </row>
    <row r="388" spans="1:20" x14ac:dyDescent="0.25">
      <c r="A388" s="91" t="s">
        <v>894</v>
      </c>
      <c r="B388" s="170">
        <v>0.57749469214437366</v>
      </c>
      <c r="C388" s="170">
        <v>0.24416135881104034</v>
      </c>
      <c r="D388" s="170">
        <v>3.5385704175513094E-2</v>
      </c>
      <c r="E388" s="170">
        <v>0.14295824486907288</v>
      </c>
      <c r="F388" s="169">
        <v>1</v>
      </c>
      <c r="G388" s="173">
        <v>1413</v>
      </c>
      <c r="H388" s="170">
        <v>0.52333333333333332</v>
      </c>
      <c r="I388" s="91"/>
      <c r="J388" s="91"/>
      <c r="K388" s="91"/>
      <c r="L388" s="91"/>
      <c r="M388" s="170">
        <v>0.55200000000000005</v>
      </c>
      <c r="N388" s="170">
        <v>0.60299999999999998</v>
      </c>
      <c r="O388" s="170">
        <v>0.222</v>
      </c>
      <c r="P388" s="170">
        <v>0.26700000000000002</v>
      </c>
      <c r="Q388" s="170">
        <v>2.7E-2</v>
      </c>
      <c r="R388" s="170">
        <v>4.5999999999999999E-2</v>
      </c>
      <c r="S388" s="170">
        <v>0.126</v>
      </c>
      <c r="T388" s="170">
        <v>0.16200000000000001</v>
      </c>
    </row>
    <row r="389" spans="1:20" x14ac:dyDescent="0.25">
      <c r="A389" s="91" t="s">
        <v>895</v>
      </c>
      <c r="B389" s="170">
        <v>0.735144312393888</v>
      </c>
      <c r="C389" s="170">
        <v>0.14940577249575551</v>
      </c>
      <c r="D389" s="170">
        <v>2.3769100169779286E-2</v>
      </c>
      <c r="E389" s="170">
        <v>9.1680814940577254E-2</v>
      </c>
      <c r="F389" s="169">
        <v>1</v>
      </c>
      <c r="G389" s="173">
        <v>589</v>
      </c>
      <c r="H389" s="170">
        <v>0.16881627973631413</v>
      </c>
      <c r="I389" s="91"/>
      <c r="J389" s="91"/>
      <c r="K389" s="91"/>
      <c r="L389" s="91"/>
      <c r="M389" s="170">
        <v>0.69799999999999995</v>
      </c>
      <c r="N389" s="170">
        <v>0.76900000000000002</v>
      </c>
      <c r="O389" s="170">
        <v>0.123</v>
      </c>
      <c r="P389" s="170">
        <v>0.18</v>
      </c>
      <c r="Q389" s="170">
        <v>1.4E-2</v>
      </c>
      <c r="R389" s="170">
        <v>3.9E-2</v>
      </c>
      <c r="S389" s="170">
        <v>7.0999999999999994E-2</v>
      </c>
      <c r="T389" s="170">
        <v>0.11799999999999999</v>
      </c>
    </row>
    <row r="390" spans="1:20" x14ac:dyDescent="0.25">
      <c r="A390" s="91" t="s">
        <v>896</v>
      </c>
      <c r="B390" s="170">
        <v>0.54858934169278994</v>
      </c>
      <c r="C390" s="170">
        <v>0.20062695924764889</v>
      </c>
      <c r="D390" s="170">
        <v>3.7617554858934171E-2</v>
      </c>
      <c r="E390" s="170">
        <v>0.21316614420062696</v>
      </c>
      <c r="F390" s="169">
        <v>1</v>
      </c>
      <c r="G390" s="173">
        <v>638</v>
      </c>
      <c r="H390" s="170">
        <v>0.4650145772594752</v>
      </c>
      <c r="I390" s="91"/>
      <c r="J390" s="91"/>
      <c r="K390" s="91"/>
      <c r="L390" s="91"/>
      <c r="M390" s="170">
        <v>0.51</v>
      </c>
      <c r="N390" s="170">
        <v>0.58699999999999997</v>
      </c>
      <c r="O390" s="170">
        <v>0.17100000000000001</v>
      </c>
      <c r="P390" s="170">
        <v>0.23300000000000001</v>
      </c>
      <c r="Q390" s="170">
        <v>2.5000000000000001E-2</v>
      </c>
      <c r="R390" s="170">
        <v>5.5E-2</v>
      </c>
      <c r="S390" s="170">
        <v>0.183</v>
      </c>
      <c r="T390" s="170">
        <v>0.247</v>
      </c>
    </row>
    <row r="391" spans="1:20" x14ac:dyDescent="0.25">
      <c r="A391" s="91" t="s">
        <v>897</v>
      </c>
      <c r="B391" s="170">
        <v>0.61635537607269053</v>
      </c>
      <c r="C391" s="170">
        <v>0.25037859666834933</v>
      </c>
      <c r="D391" s="170">
        <v>4.442200908632004E-2</v>
      </c>
      <c r="E391" s="170">
        <v>8.884401817264008E-2</v>
      </c>
      <c r="F391" s="169">
        <v>1</v>
      </c>
      <c r="G391" s="173">
        <v>1981</v>
      </c>
      <c r="H391" s="170">
        <v>0.42283884738527217</v>
      </c>
      <c r="I391" s="91"/>
      <c r="J391" s="91"/>
      <c r="K391" s="91"/>
      <c r="L391" s="91"/>
      <c r="M391" s="170">
        <v>0.59499999999999997</v>
      </c>
      <c r="N391" s="170">
        <v>0.63800000000000001</v>
      </c>
      <c r="O391" s="170">
        <v>0.23200000000000001</v>
      </c>
      <c r="P391" s="170">
        <v>0.27</v>
      </c>
      <c r="Q391" s="170">
        <v>3.5999999999999997E-2</v>
      </c>
      <c r="R391" s="170">
        <v>5.3999999999999999E-2</v>
      </c>
      <c r="S391" s="170">
        <v>7.6999999999999999E-2</v>
      </c>
      <c r="T391" s="170">
        <v>0.10199999999999999</v>
      </c>
    </row>
    <row r="392" spans="1:20" x14ac:dyDescent="0.25">
      <c r="A392" s="91" t="s">
        <v>898</v>
      </c>
      <c r="B392" s="170">
        <v>0.71515427876576987</v>
      </c>
      <c r="C392" s="170">
        <v>0.16127070983432132</v>
      </c>
      <c r="D392" s="170">
        <v>3.4351725186198508E-2</v>
      </c>
      <c r="E392" s="170">
        <v>8.9223286213710284E-2</v>
      </c>
      <c r="F392" s="169">
        <v>1</v>
      </c>
      <c r="G392" s="173">
        <v>13158</v>
      </c>
      <c r="H392" s="170">
        <v>0.35073970411835265</v>
      </c>
      <c r="I392" s="91"/>
      <c r="J392" s="91"/>
      <c r="K392" s="91"/>
      <c r="L392" s="91"/>
      <c r="M392" s="170">
        <v>0.70699999999999996</v>
      </c>
      <c r="N392" s="170">
        <v>0.72299999999999998</v>
      </c>
      <c r="O392" s="170">
        <v>0.155</v>
      </c>
      <c r="P392" s="170">
        <v>0.16800000000000001</v>
      </c>
      <c r="Q392" s="170">
        <v>3.1E-2</v>
      </c>
      <c r="R392" s="170">
        <v>3.7999999999999999E-2</v>
      </c>
      <c r="S392" s="170">
        <v>8.4000000000000005E-2</v>
      </c>
      <c r="T392" s="170">
        <v>9.4E-2</v>
      </c>
    </row>
    <row r="393" spans="1:20" x14ac:dyDescent="0.25">
      <c r="A393" s="91" t="s">
        <v>899</v>
      </c>
      <c r="B393" s="170">
        <v>0.70588235294117652</v>
      </c>
      <c r="C393" s="170">
        <v>5.8823529411764705E-2</v>
      </c>
      <c r="D393" s="170">
        <v>5.8823529411764705E-2</v>
      </c>
      <c r="E393" s="170">
        <v>0.17647058823529413</v>
      </c>
      <c r="F393" s="169">
        <v>1</v>
      </c>
      <c r="G393" s="173">
        <v>17</v>
      </c>
      <c r="H393" s="170">
        <v>5.9233449477351915E-2</v>
      </c>
      <c r="I393" s="91"/>
      <c r="J393" s="91"/>
      <c r="K393" s="91"/>
      <c r="L393" s="91"/>
      <c r="M393" s="170">
        <v>0.46899999999999997</v>
      </c>
      <c r="N393" s="170">
        <v>0.86699999999999999</v>
      </c>
      <c r="O393" s="170">
        <v>0.01</v>
      </c>
      <c r="P393" s="170">
        <v>0.27</v>
      </c>
      <c r="Q393" s="170">
        <v>0.01</v>
      </c>
      <c r="R393" s="170">
        <v>0.27</v>
      </c>
      <c r="S393" s="170">
        <v>6.2E-2</v>
      </c>
      <c r="T393" s="170">
        <v>0.41</v>
      </c>
    </row>
    <row r="394" spans="1:20" x14ac:dyDescent="0.25">
      <c r="A394" s="91" t="s">
        <v>900</v>
      </c>
      <c r="B394" s="170">
        <v>0.64372469635627527</v>
      </c>
      <c r="C394" s="170">
        <v>7.6923076923076927E-2</v>
      </c>
      <c r="D394" s="170">
        <v>3.643724696356275E-2</v>
      </c>
      <c r="E394" s="170">
        <v>0.24291497975708501</v>
      </c>
      <c r="F394" s="169">
        <v>1</v>
      </c>
      <c r="G394" s="173">
        <v>247</v>
      </c>
      <c r="H394" s="170">
        <v>1.9858498150828106E-2</v>
      </c>
      <c r="I394" s="91"/>
      <c r="J394" s="91"/>
      <c r="K394" s="91"/>
      <c r="L394" s="91"/>
      <c r="M394" s="170">
        <v>0.58199999999999996</v>
      </c>
      <c r="N394" s="170">
        <v>0.70099999999999996</v>
      </c>
      <c r="O394" s="170">
        <v>0.05</v>
      </c>
      <c r="P394" s="170">
        <v>0.11700000000000001</v>
      </c>
      <c r="Q394" s="170">
        <v>1.9E-2</v>
      </c>
      <c r="R394" s="170">
        <v>6.8000000000000005E-2</v>
      </c>
      <c r="S394" s="170">
        <v>0.19400000000000001</v>
      </c>
      <c r="T394" s="170">
        <v>0.3</v>
      </c>
    </row>
    <row r="395" spans="1:20" x14ac:dyDescent="0.25">
      <c r="A395" s="91" t="s">
        <v>901</v>
      </c>
      <c r="B395" s="170">
        <v>0.68199233716475094</v>
      </c>
      <c r="C395" s="170">
        <v>9.1954022988505746E-2</v>
      </c>
      <c r="D395" s="170">
        <v>2.9693486590038315E-2</v>
      </c>
      <c r="E395" s="170">
        <v>0.19636015325670497</v>
      </c>
      <c r="F395" s="169">
        <v>1</v>
      </c>
      <c r="G395" s="173">
        <v>1044</v>
      </c>
      <c r="H395" s="170">
        <v>0.41248518372184906</v>
      </c>
      <c r="I395" s="91"/>
      <c r="J395" s="91"/>
      <c r="K395" s="91"/>
      <c r="L395" s="91"/>
      <c r="M395" s="170">
        <v>0.65300000000000002</v>
      </c>
      <c r="N395" s="170">
        <v>0.71</v>
      </c>
      <c r="O395" s="170">
        <v>7.5999999999999998E-2</v>
      </c>
      <c r="P395" s="170">
        <v>0.111</v>
      </c>
      <c r="Q395" s="170">
        <v>2.1000000000000001E-2</v>
      </c>
      <c r="R395" s="170">
        <v>4.2000000000000003E-2</v>
      </c>
      <c r="S395" s="170">
        <v>0.17299999999999999</v>
      </c>
      <c r="T395" s="170">
        <v>0.222</v>
      </c>
    </row>
    <row r="396" spans="1:20" x14ac:dyDescent="0.25">
      <c r="A396" s="91" t="s">
        <v>902</v>
      </c>
      <c r="B396" s="170">
        <v>0.6086387434554974</v>
      </c>
      <c r="C396" s="170">
        <v>0.20026178010471204</v>
      </c>
      <c r="D396" s="170">
        <v>3.7958115183246072E-2</v>
      </c>
      <c r="E396" s="170">
        <v>0.15314136125654451</v>
      </c>
      <c r="F396" s="169">
        <v>1</v>
      </c>
      <c r="G396" s="173">
        <v>764</v>
      </c>
      <c r="H396" s="170">
        <v>0.32761578044596912</v>
      </c>
      <c r="I396" s="91"/>
      <c r="J396" s="91"/>
      <c r="K396" s="91"/>
      <c r="L396" s="91"/>
      <c r="M396" s="170">
        <v>0.57399999999999995</v>
      </c>
      <c r="N396" s="170">
        <v>0.64300000000000002</v>
      </c>
      <c r="O396" s="170">
        <v>0.17299999999999999</v>
      </c>
      <c r="P396" s="170">
        <v>0.23</v>
      </c>
      <c r="Q396" s="170">
        <v>2.7E-2</v>
      </c>
      <c r="R396" s="170">
        <v>5.3999999999999999E-2</v>
      </c>
      <c r="S396" s="170">
        <v>0.129</v>
      </c>
      <c r="T396" s="170">
        <v>0.18</v>
      </c>
    </row>
    <row r="397" spans="1:20" x14ac:dyDescent="0.25">
      <c r="A397" s="91" t="s">
        <v>903</v>
      </c>
      <c r="B397" s="170">
        <v>0.63090676883780328</v>
      </c>
      <c r="C397" s="170">
        <v>0.20051085568326948</v>
      </c>
      <c r="D397" s="170">
        <v>3.8314176245210725E-2</v>
      </c>
      <c r="E397" s="170">
        <v>0.13026819923371646</v>
      </c>
      <c r="F397" s="169">
        <v>1</v>
      </c>
      <c r="G397" s="173">
        <v>1566</v>
      </c>
      <c r="H397" s="170">
        <v>0.31213872832369943</v>
      </c>
      <c r="I397" s="91"/>
      <c r="J397" s="91"/>
      <c r="K397" s="91"/>
      <c r="L397" s="91"/>
      <c r="M397" s="170">
        <v>0.60699999999999998</v>
      </c>
      <c r="N397" s="170">
        <v>0.65400000000000003</v>
      </c>
      <c r="O397" s="170">
        <v>0.18099999999999999</v>
      </c>
      <c r="P397" s="170">
        <v>0.221</v>
      </c>
      <c r="Q397" s="170">
        <v>0.03</v>
      </c>
      <c r="R397" s="170">
        <v>4.9000000000000002E-2</v>
      </c>
      <c r="S397" s="170">
        <v>0.114</v>
      </c>
      <c r="T397" s="170">
        <v>0.14799999999999999</v>
      </c>
    </row>
    <row r="398" spans="1:20" x14ac:dyDescent="0.25">
      <c r="A398" s="91" t="s">
        <v>904</v>
      </c>
      <c r="B398" s="170">
        <v>0.61344816164292815</v>
      </c>
      <c r="C398" s="170">
        <v>0.2063597217621729</v>
      </c>
      <c r="D398" s="170">
        <v>3.8754554488241139E-2</v>
      </c>
      <c r="E398" s="170">
        <v>0.14143756210665784</v>
      </c>
      <c r="F398" s="169">
        <v>1</v>
      </c>
      <c r="G398" s="173">
        <v>3019</v>
      </c>
      <c r="H398" s="170">
        <v>0.25827701257592606</v>
      </c>
      <c r="I398" s="91"/>
      <c r="J398" s="91"/>
      <c r="K398" s="91"/>
      <c r="L398" s="91"/>
      <c r="M398" s="170">
        <v>0.59599999999999997</v>
      </c>
      <c r="N398" s="170">
        <v>0.63100000000000001</v>
      </c>
      <c r="O398" s="170">
        <v>0.192</v>
      </c>
      <c r="P398" s="170">
        <v>0.221</v>
      </c>
      <c r="Q398" s="170">
        <v>3.2000000000000001E-2</v>
      </c>
      <c r="R398" s="170">
        <v>4.5999999999999999E-2</v>
      </c>
      <c r="S398" s="170">
        <v>0.129</v>
      </c>
      <c r="T398" s="170">
        <v>0.154</v>
      </c>
    </row>
    <row r="399" spans="1:20" x14ac:dyDescent="0.25">
      <c r="A399" s="91" t="s">
        <v>905</v>
      </c>
      <c r="B399" s="170">
        <v>0.6735253772290809</v>
      </c>
      <c r="C399" s="170">
        <v>0.22222222222222221</v>
      </c>
      <c r="D399" s="170">
        <v>3.5665294924554183E-2</v>
      </c>
      <c r="E399" s="170">
        <v>6.8587105624142664E-2</v>
      </c>
      <c r="F399" s="169">
        <v>1</v>
      </c>
      <c r="G399" s="173">
        <v>1458</v>
      </c>
      <c r="H399" s="170">
        <v>0.19907154560349535</v>
      </c>
      <c r="I399" s="91"/>
      <c r="J399" s="91"/>
      <c r="K399" s="91"/>
      <c r="L399" s="91"/>
      <c r="M399" s="170">
        <v>0.64900000000000002</v>
      </c>
      <c r="N399" s="170">
        <v>0.69699999999999995</v>
      </c>
      <c r="O399" s="170">
        <v>0.20200000000000001</v>
      </c>
      <c r="P399" s="170">
        <v>0.24399999999999999</v>
      </c>
      <c r="Q399" s="170">
        <v>2.7E-2</v>
      </c>
      <c r="R399" s="170">
        <v>4.5999999999999999E-2</v>
      </c>
      <c r="S399" s="170">
        <v>5.7000000000000002E-2</v>
      </c>
      <c r="T399" s="170">
        <v>8.3000000000000004E-2</v>
      </c>
    </row>
    <row r="400" spans="1:20" x14ac:dyDescent="0.25">
      <c r="A400" s="91" t="s">
        <v>906</v>
      </c>
      <c r="B400" s="170">
        <v>0.64727272727272722</v>
      </c>
      <c r="C400" s="170">
        <v>0.14545454545454545</v>
      </c>
      <c r="D400" s="170">
        <v>3.6363636363636362E-2</v>
      </c>
      <c r="E400" s="170">
        <v>0.1709090909090909</v>
      </c>
      <c r="F400" s="169">
        <v>1</v>
      </c>
      <c r="G400" s="173">
        <v>275</v>
      </c>
      <c r="H400" s="170">
        <v>0.18861454046639231</v>
      </c>
      <c r="I400" s="91"/>
      <c r="J400" s="91"/>
      <c r="K400" s="91"/>
      <c r="L400" s="91"/>
      <c r="M400" s="170">
        <v>0.58899999999999997</v>
      </c>
      <c r="N400" s="170">
        <v>0.70099999999999996</v>
      </c>
      <c r="O400" s="170">
        <v>0.109</v>
      </c>
      <c r="P400" s="170">
        <v>0.192</v>
      </c>
      <c r="Q400" s="170">
        <v>0.02</v>
      </c>
      <c r="R400" s="170">
        <v>6.6000000000000003E-2</v>
      </c>
      <c r="S400" s="170">
        <v>0.13100000000000001</v>
      </c>
      <c r="T400" s="170">
        <v>0.22</v>
      </c>
    </row>
    <row r="401" spans="1:20" x14ac:dyDescent="0.25">
      <c r="A401" s="91" t="s">
        <v>907</v>
      </c>
      <c r="B401" s="170">
        <v>0.52617079889807161</v>
      </c>
      <c r="C401" s="170">
        <v>0.11294765840220386</v>
      </c>
      <c r="D401" s="170">
        <v>4.4077134986225897E-2</v>
      </c>
      <c r="E401" s="170">
        <v>0.3168044077134986</v>
      </c>
      <c r="F401" s="169">
        <v>1</v>
      </c>
      <c r="G401" s="173">
        <v>363</v>
      </c>
      <c r="H401" s="170">
        <v>0.20404721753794267</v>
      </c>
      <c r="I401" s="91"/>
      <c r="J401" s="91"/>
      <c r="K401" s="91"/>
      <c r="L401" s="91"/>
      <c r="M401" s="170">
        <v>0.47499999999999998</v>
      </c>
      <c r="N401" s="170">
        <v>0.57699999999999996</v>
      </c>
      <c r="O401" s="170">
        <v>8.4000000000000005E-2</v>
      </c>
      <c r="P401" s="170">
        <v>0.15</v>
      </c>
      <c r="Q401" s="170">
        <v>2.7E-2</v>
      </c>
      <c r="R401" s="170">
        <v>7.0000000000000007E-2</v>
      </c>
      <c r="S401" s="170">
        <v>0.27100000000000002</v>
      </c>
      <c r="T401" s="170">
        <v>0.36599999999999999</v>
      </c>
    </row>
    <row r="402" spans="1:20" x14ac:dyDescent="0.25">
      <c r="A402" s="91" t="s">
        <v>908</v>
      </c>
      <c r="B402" s="170">
        <v>0.66431924882629112</v>
      </c>
      <c r="C402" s="170">
        <v>0.19014084507042253</v>
      </c>
      <c r="D402" s="170">
        <v>3.7558685446009391E-2</v>
      </c>
      <c r="E402" s="170">
        <v>0.107981220657277</v>
      </c>
      <c r="F402" s="169">
        <v>1</v>
      </c>
      <c r="G402" s="173">
        <v>426</v>
      </c>
      <c r="H402" s="170">
        <v>0.27734375</v>
      </c>
      <c r="I402" s="91"/>
      <c r="J402" s="91"/>
      <c r="K402" s="91"/>
      <c r="L402" s="91"/>
      <c r="M402" s="170">
        <v>0.61799999999999999</v>
      </c>
      <c r="N402" s="170">
        <v>0.70799999999999996</v>
      </c>
      <c r="O402" s="170">
        <v>0.156</v>
      </c>
      <c r="P402" s="170">
        <v>0.23</v>
      </c>
      <c r="Q402" s="170">
        <v>2.3E-2</v>
      </c>
      <c r="R402" s="170">
        <v>0.06</v>
      </c>
      <c r="S402" s="170">
        <v>8.2000000000000003E-2</v>
      </c>
      <c r="T402" s="170">
        <v>0.14099999999999999</v>
      </c>
    </row>
    <row r="403" spans="1:20" x14ac:dyDescent="0.25">
      <c r="A403" s="91" t="s">
        <v>909</v>
      </c>
      <c r="B403" s="170">
        <v>0.61822323462414575</v>
      </c>
      <c r="C403" s="170">
        <v>0.20911161731207289</v>
      </c>
      <c r="D403" s="170">
        <v>5.1936218678815489E-2</v>
      </c>
      <c r="E403" s="170">
        <v>0.12072892938496584</v>
      </c>
      <c r="F403" s="169">
        <v>1</v>
      </c>
      <c r="G403" s="173">
        <v>2195</v>
      </c>
      <c r="H403" s="170">
        <v>0.30811341942728804</v>
      </c>
      <c r="I403" s="91"/>
      <c r="J403" s="91"/>
      <c r="K403" s="91"/>
      <c r="L403" s="91"/>
      <c r="M403" s="170">
        <v>0.59799999999999998</v>
      </c>
      <c r="N403" s="170">
        <v>0.63800000000000001</v>
      </c>
      <c r="O403" s="170">
        <v>0.193</v>
      </c>
      <c r="P403" s="170">
        <v>0.22700000000000001</v>
      </c>
      <c r="Q403" s="170">
        <v>4.2999999999999997E-2</v>
      </c>
      <c r="R403" s="170">
        <v>6.2E-2</v>
      </c>
      <c r="S403" s="170">
        <v>0.108</v>
      </c>
      <c r="T403" s="170">
        <v>0.13500000000000001</v>
      </c>
    </row>
    <row r="404" spans="1:20" x14ac:dyDescent="0.25">
      <c r="A404" s="91" t="s">
        <v>910</v>
      </c>
      <c r="B404" s="170">
        <v>0.59742539496781744</v>
      </c>
      <c r="C404" s="170">
        <v>0.24458747805734349</v>
      </c>
      <c r="D404" s="170">
        <v>3.7448800468110006E-2</v>
      </c>
      <c r="E404" s="170">
        <v>0.12053832650672908</v>
      </c>
      <c r="F404" s="169">
        <v>1</v>
      </c>
      <c r="G404" s="173">
        <v>1709</v>
      </c>
      <c r="H404" s="170">
        <v>0.26694782880349893</v>
      </c>
      <c r="I404" s="91"/>
      <c r="J404" s="91"/>
      <c r="K404" s="91"/>
      <c r="L404" s="91"/>
      <c r="M404" s="170">
        <v>0.57399999999999995</v>
      </c>
      <c r="N404" s="170">
        <v>0.62</v>
      </c>
      <c r="O404" s="170">
        <v>0.22500000000000001</v>
      </c>
      <c r="P404" s="170">
        <v>0.26600000000000001</v>
      </c>
      <c r="Q404" s="170">
        <v>2.9000000000000001E-2</v>
      </c>
      <c r="R404" s="170">
        <v>4.8000000000000001E-2</v>
      </c>
      <c r="S404" s="170">
        <v>0.106</v>
      </c>
      <c r="T404" s="170">
        <v>0.13700000000000001</v>
      </c>
    </row>
    <row r="405" spans="1:20" x14ac:dyDescent="0.25">
      <c r="A405" s="91" t="s">
        <v>911</v>
      </c>
      <c r="B405" s="170">
        <v>0.61129296235679209</v>
      </c>
      <c r="C405" s="170">
        <v>0.26295690125477361</v>
      </c>
      <c r="D405" s="170">
        <v>3.8461538461538464E-2</v>
      </c>
      <c r="E405" s="170">
        <v>8.7288597926895806E-2</v>
      </c>
      <c r="F405" s="169">
        <v>1</v>
      </c>
      <c r="G405" s="173">
        <v>3666</v>
      </c>
      <c r="H405" s="170">
        <v>0.44538938160612318</v>
      </c>
      <c r="I405" s="91"/>
      <c r="J405" s="91"/>
      <c r="K405" s="91"/>
      <c r="L405" s="91"/>
      <c r="M405" s="170">
        <v>0.59499999999999997</v>
      </c>
      <c r="N405" s="170">
        <v>0.627</v>
      </c>
      <c r="O405" s="170">
        <v>0.249</v>
      </c>
      <c r="P405" s="170">
        <v>0.27700000000000002</v>
      </c>
      <c r="Q405" s="170">
        <v>3.3000000000000002E-2</v>
      </c>
      <c r="R405" s="170">
        <v>4.4999999999999998E-2</v>
      </c>
      <c r="S405" s="170">
        <v>7.9000000000000001E-2</v>
      </c>
      <c r="T405" s="170">
        <v>9.7000000000000003E-2</v>
      </c>
    </row>
    <row r="406" spans="1:20" x14ac:dyDescent="0.25">
      <c r="A406" s="91" t="s">
        <v>912</v>
      </c>
      <c r="B406" s="170">
        <v>0.67635327635327636</v>
      </c>
      <c r="C406" s="170">
        <v>0.1396011396011396</v>
      </c>
      <c r="D406" s="170">
        <v>3.7321937321937323E-2</v>
      </c>
      <c r="E406" s="170">
        <v>0.14672364672364671</v>
      </c>
      <c r="F406" s="169">
        <v>1</v>
      </c>
      <c r="G406" s="173">
        <v>3510</v>
      </c>
      <c r="H406" s="170">
        <v>8.4338507376615884E-2</v>
      </c>
      <c r="I406" s="91"/>
      <c r="J406" s="91"/>
      <c r="K406" s="91"/>
      <c r="L406" s="91"/>
      <c r="M406" s="170">
        <v>0.66100000000000003</v>
      </c>
      <c r="N406" s="170">
        <v>0.69199999999999995</v>
      </c>
      <c r="O406" s="170">
        <v>0.129</v>
      </c>
      <c r="P406" s="170">
        <v>0.151</v>
      </c>
      <c r="Q406" s="170">
        <v>3.2000000000000001E-2</v>
      </c>
      <c r="R406" s="170">
        <v>4.3999999999999997E-2</v>
      </c>
      <c r="S406" s="170">
        <v>0.13500000000000001</v>
      </c>
      <c r="T406" s="170">
        <v>0.159</v>
      </c>
    </row>
    <row r="407" spans="1:20" x14ac:dyDescent="0.25">
      <c r="A407" s="91" t="s">
        <v>913</v>
      </c>
      <c r="B407" s="170">
        <v>0.47368421052631576</v>
      </c>
      <c r="C407" s="170">
        <v>0.10526315789473684</v>
      </c>
      <c r="D407" s="170">
        <v>4.2105263157894736E-2</v>
      </c>
      <c r="E407" s="170">
        <v>0.37894736842105264</v>
      </c>
      <c r="F407" s="169">
        <v>1</v>
      </c>
      <c r="G407" s="173">
        <v>95</v>
      </c>
      <c r="H407" s="170">
        <v>0.18627450980392157</v>
      </c>
      <c r="I407" s="91"/>
      <c r="J407" s="91"/>
      <c r="K407" s="91"/>
      <c r="L407" s="91"/>
      <c r="M407" s="170">
        <v>0.376</v>
      </c>
      <c r="N407" s="170">
        <v>0.57299999999999995</v>
      </c>
      <c r="O407" s="170">
        <v>5.8000000000000003E-2</v>
      </c>
      <c r="P407" s="170">
        <v>0.183</v>
      </c>
      <c r="Q407" s="170">
        <v>1.6E-2</v>
      </c>
      <c r="R407" s="170">
        <v>0.10299999999999999</v>
      </c>
      <c r="S407" s="170">
        <v>0.28799999999999998</v>
      </c>
      <c r="T407" s="170">
        <v>0.47899999999999998</v>
      </c>
    </row>
    <row r="408" spans="1:20" x14ac:dyDescent="0.25">
      <c r="A408" s="91" t="s">
        <v>914</v>
      </c>
      <c r="B408" s="170">
        <v>0.55082742316784872</v>
      </c>
      <c r="C408" s="170">
        <v>0.19148936170212766</v>
      </c>
      <c r="D408" s="170">
        <v>3.309692671394799E-2</v>
      </c>
      <c r="E408" s="170">
        <v>0.22458628841607564</v>
      </c>
      <c r="F408" s="169">
        <v>1</v>
      </c>
      <c r="G408" s="173">
        <v>423</v>
      </c>
      <c r="H408" s="170">
        <v>0.18280034572169404</v>
      </c>
      <c r="I408" s="91"/>
      <c r="J408" s="91"/>
      <c r="K408" s="91"/>
      <c r="L408" s="91"/>
      <c r="M408" s="170">
        <v>0.503</v>
      </c>
      <c r="N408" s="170">
        <v>0.59799999999999998</v>
      </c>
      <c r="O408" s="170">
        <v>0.157</v>
      </c>
      <c r="P408" s="170">
        <v>0.23200000000000001</v>
      </c>
      <c r="Q408" s="170">
        <v>0.02</v>
      </c>
      <c r="R408" s="170">
        <v>5.5E-2</v>
      </c>
      <c r="S408" s="170">
        <v>0.187</v>
      </c>
      <c r="T408" s="170">
        <v>0.26700000000000002</v>
      </c>
    </row>
    <row r="409" spans="1:20" x14ac:dyDescent="0.25">
      <c r="A409" s="91" t="s">
        <v>915</v>
      </c>
      <c r="B409" s="170">
        <v>0.69957761351636749</v>
      </c>
      <c r="C409" s="170">
        <v>0.20485744456177402</v>
      </c>
      <c r="D409" s="170">
        <v>3.3790918690601898E-2</v>
      </c>
      <c r="E409" s="170">
        <v>6.1774023231256601E-2</v>
      </c>
      <c r="F409" s="169">
        <v>1</v>
      </c>
      <c r="G409" s="173">
        <v>1894</v>
      </c>
      <c r="H409" s="170">
        <v>0.33100314575323314</v>
      </c>
      <c r="I409" s="91"/>
      <c r="J409" s="91"/>
      <c r="K409" s="91"/>
      <c r="L409" s="91"/>
      <c r="M409" s="170">
        <v>0.67900000000000005</v>
      </c>
      <c r="N409" s="170">
        <v>0.72</v>
      </c>
      <c r="O409" s="170">
        <v>0.187</v>
      </c>
      <c r="P409" s="170">
        <v>0.224</v>
      </c>
      <c r="Q409" s="170">
        <v>2.7E-2</v>
      </c>
      <c r="R409" s="170">
        <v>4.2999999999999997E-2</v>
      </c>
      <c r="S409" s="170">
        <v>5.1999999999999998E-2</v>
      </c>
      <c r="T409" s="170">
        <v>7.3999999999999996E-2</v>
      </c>
    </row>
    <row r="410" spans="1:20" x14ac:dyDescent="0.25">
      <c r="A410" s="91" t="s">
        <v>916</v>
      </c>
      <c r="B410" s="170">
        <v>0.53488372093023251</v>
      </c>
      <c r="C410" s="170">
        <v>9.8837209302325577E-2</v>
      </c>
      <c r="D410" s="170">
        <v>5.8139534883720929E-2</v>
      </c>
      <c r="E410" s="170">
        <v>0.30813953488372092</v>
      </c>
      <c r="F410" s="169">
        <v>1</v>
      </c>
      <c r="G410" s="173">
        <v>172</v>
      </c>
      <c r="H410" s="170">
        <v>8.717688798783578E-2</v>
      </c>
      <c r="I410" s="91"/>
      <c r="J410" s="91"/>
      <c r="K410" s="91"/>
      <c r="L410" s="91"/>
      <c r="M410" s="170">
        <v>0.46</v>
      </c>
      <c r="N410" s="170">
        <v>0.60799999999999998</v>
      </c>
      <c r="O410" s="170">
        <v>6.3E-2</v>
      </c>
      <c r="P410" s="170">
        <v>0.153</v>
      </c>
      <c r="Q410" s="170">
        <v>3.2000000000000001E-2</v>
      </c>
      <c r="R410" s="170">
        <v>0.104</v>
      </c>
      <c r="S410" s="170">
        <v>0.24399999999999999</v>
      </c>
      <c r="T410" s="170">
        <v>0.38100000000000001</v>
      </c>
    </row>
    <row r="411" spans="1:20" x14ac:dyDescent="0.25">
      <c r="A411" s="91" t="s">
        <v>917</v>
      </c>
      <c r="B411" s="170">
        <v>0.62522202486678513</v>
      </c>
      <c r="C411" s="170">
        <v>0.14742451154529307</v>
      </c>
      <c r="D411" s="170">
        <v>5.6838365896980464E-2</v>
      </c>
      <c r="E411" s="170">
        <v>0.17051509769094139</v>
      </c>
      <c r="F411" s="169">
        <v>1</v>
      </c>
      <c r="G411" s="173">
        <v>563</v>
      </c>
      <c r="H411" s="170">
        <v>7.5056659112118382E-2</v>
      </c>
      <c r="I411" s="91"/>
      <c r="J411" s="91"/>
      <c r="K411" s="91"/>
      <c r="L411" s="91"/>
      <c r="M411" s="170">
        <v>0.58499999999999996</v>
      </c>
      <c r="N411" s="170">
        <v>0.66400000000000003</v>
      </c>
      <c r="O411" s="170">
        <v>0.121</v>
      </c>
      <c r="P411" s="170">
        <v>0.17899999999999999</v>
      </c>
      <c r="Q411" s="170">
        <v>4.1000000000000002E-2</v>
      </c>
      <c r="R411" s="170">
        <v>7.9000000000000001E-2</v>
      </c>
      <c r="S411" s="170">
        <v>0.14199999999999999</v>
      </c>
      <c r="T411" s="170">
        <v>0.20399999999999999</v>
      </c>
    </row>
    <row r="412" spans="1:20" x14ac:dyDescent="0.25">
      <c r="A412" s="91" t="s">
        <v>918</v>
      </c>
      <c r="B412" s="170">
        <v>0.64473684210526316</v>
      </c>
      <c r="C412" s="170">
        <v>0.15789473684210525</v>
      </c>
      <c r="D412" s="170">
        <v>2.6315789473684209E-2</v>
      </c>
      <c r="E412" s="170">
        <v>0.17105263157894737</v>
      </c>
      <c r="F412" s="169">
        <v>1</v>
      </c>
      <c r="G412" s="173">
        <v>76</v>
      </c>
      <c r="H412" s="170">
        <v>7.0305272895467161E-2</v>
      </c>
      <c r="I412" s="91"/>
      <c r="J412" s="91"/>
      <c r="K412" s="91"/>
      <c r="L412" s="91"/>
      <c r="M412" s="170">
        <v>0.53300000000000003</v>
      </c>
      <c r="N412" s="170">
        <v>0.74299999999999999</v>
      </c>
      <c r="O412" s="170">
        <v>9.2999999999999999E-2</v>
      </c>
      <c r="P412" s="170">
        <v>0.25600000000000001</v>
      </c>
      <c r="Q412" s="170">
        <v>7.0000000000000001E-3</v>
      </c>
      <c r="R412" s="170">
        <v>9.0999999999999998E-2</v>
      </c>
      <c r="S412" s="170">
        <v>0.10299999999999999</v>
      </c>
      <c r="T412" s="170">
        <v>0.27100000000000002</v>
      </c>
    </row>
    <row r="413" spans="1:20" x14ac:dyDescent="0.25">
      <c r="A413" s="91" t="s">
        <v>919</v>
      </c>
      <c r="B413" s="170">
        <v>0.66424811967656772</v>
      </c>
      <c r="C413" s="170">
        <v>0.18213817264108653</v>
      </c>
      <c r="D413" s="170">
        <v>3.9416228062893292E-2</v>
      </c>
      <c r="E413" s="170">
        <v>0.11419747961945242</v>
      </c>
      <c r="F413" s="169">
        <v>1</v>
      </c>
      <c r="G413" s="173">
        <v>60229</v>
      </c>
      <c r="H413" s="170">
        <v>0.20015951878499857</v>
      </c>
      <c r="I413" s="91"/>
      <c r="J413" s="91"/>
      <c r="K413" s="91"/>
      <c r="L413" s="91"/>
      <c r="M413" s="170">
        <v>0.66</v>
      </c>
      <c r="N413" s="170">
        <v>0.66800000000000004</v>
      </c>
      <c r="O413" s="170">
        <v>0.17899999999999999</v>
      </c>
      <c r="P413" s="170">
        <v>0.185</v>
      </c>
      <c r="Q413" s="170">
        <v>3.7999999999999999E-2</v>
      </c>
      <c r="R413" s="170">
        <v>4.1000000000000002E-2</v>
      </c>
      <c r="S413" s="170">
        <v>0.112</v>
      </c>
      <c r="T413" s="170">
        <v>0.11700000000000001</v>
      </c>
    </row>
    <row r="414" spans="1:20" x14ac:dyDescent="0.25">
      <c r="A414" s="91" t="s">
        <v>920</v>
      </c>
      <c r="B414" s="170">
        <v>0.68090787716955936</v>
      </c>
      <c r="C414" s="170">
        <v>0.1602136181575434</v>
      </c>
      <c r="D414" s="170">
        <v>3.6048064085447265E-2</v>
      </c>
      <c r="E414" s="170">
        <v>0.12283044058744993</v>
      </c>
      <c r="F414" s="169">
        <v>1</v>
      </c>
      <c r="G414" s="173">
        <v>1498</v>
      </c>
      <c r="H414" s="170">
        <v>0.17323927373655604</v>
      </c>
      <c r="I414" s="91"/>
      <c r="J414" s="91"/>
      <c r="K414" s="91"/>
      <c r="L414" s="91"/>
      <c r="M414" s="170">
        <v>0.65700000000000003</v>
      </c>
      <c r="N414" s="170">
        <v>0.70399999999999996</v>
      </c>
      <c r="O414" s="170">
        <v>0.14299999999999999</v>
      </c>
      <c r="P414" s="170">
        <v>0.18</v>
      </c>
      <c r="Q414" s="170">
        <v>2.8000000000000001E-2</v>
      </c>
      <c r="R414" s="170">
        <v>4.7E-2</v>
      </c>
      <c r="S414" s="170">
        <v>0.107</v>
      </c>
      <c r="T414" s="170">
        <v>0.14000000000000001</v>
      </c>
    </row>
    <row r="415" spans="1:20" x14ac:dyDescent="0.25">
      <c r="A415" s="91" t="s">
        <v>921</v>
      </c>
      <c r="B415" s="170">
        <v>0.53333333333333333</v>
      </c>
      <c r="C415" s="170">
        <v>9.2473118279569888E-2</v>
      </c>
      <c r="D415" s="170">
        <v>7.3118279569892475E-2</v>
      </c>
      <c r="E415" s="170">
        <v>0.30107526881720431</v>
      </c>
      <c r="F415" s="169">
        <v>1</v>
      </c>
      <c r="G415" s="173">
        <v>465</v>
      </c>
      <c r="H415" s="170">
        <v>5.8972733037412808E-2</v>
      </c>
      <c r="I415" s="91"/>
      <c r="J415" s="91"/>
      <c r="K415" s="91"/>
      <c r="L415" s="91"/>
      <c r="M415" s="170">
        <v>0.48799999999999999</v>
      </c>
      <c r="N415" s="170">
        <v>0.57799999999999996</v>
      </c>
      <c r="O415" s="170">
        <v>6.9000000000000006E-2</v>
      </c>
      <c r="P415" s="170">
        <v>0.122</v>
      </c>
      <c r="Q415" s="170">
        <v>5.2999999999999999E-2</v>
      </c>
      <c r="R415" s="170">
        <v>0.1</v>
      </c>
      <c r="S415" s="170">
        <v>0.26100000000000001</v>
      </c>
      <c r="T415" s="170">
        <v>0.34399999999999997</v>
      </c>
    </row>
    <row r="416" spans="1:20" x14ac:dyDescent="0.25">
      <c r="A416" s="91" t="s">
        <v>922</v>
      </c>
      <c r="B416" s="170">
        <v>0.61618497109826587</v>
      </c>
      <c r="C416" s="170">
        <v>0.10134874759152215</v>
      </c>
      <c r="D416" s="170">
        <v>4.4315992292870907E-2</v>
      </c>
      <c r="E416" s="170">
        <v>0.23815028901734103</v>
      </c>
      <c r="F416" s="169">
        <v>1</v>
      </c>
      <c r="G416" s="173">
        <v>2595</v>
      </c>
      <c r="H416" s="170">
        <v>0.52108433734939763</v>
      </c>
      <c r="I416" s="91"/>
      <c r="J416" s="91"/>
      <c r="K416" s="91"/>
      <c r="L416" s="91"/>
      <c r="M416" s="170">
        <v>0.59699999999999998</v>
      </c>
      <c r="N416" s="170">
        <v>0.63500000000000001</v>
      </c>
      <c r="O416" s="170">
        <v>0.09</v>
      </c>
      <c r="P416" s="170">
        <v>0.114</v>
      </c>
      <c r="Q416" s="170">
        <v>3.6999999999999998E-2</v>
      </c>
      <c r="R416" s="170">
        <v>5.2999999999999999E-2</v>
      </c>
      <c r="S416" s="170">
        <v>0.222</v>
      </c>
      <c r="T416" s="170">
        <v>0.255</v>
      </c>
    </row>
    <row r="417" spans="1:20" x14ac:dyDescent="0.25">
      <c r="A417" s="91" t="s">
        <v>923</v>
      </c>
      <c r="B417" s="170">
        <v>0.69749810462471573</v>
      </c>
      <c r="C417" s="170">
        <v>0.20646954763709882</v>
      </c>
      <c r="D417" s="170">
        <v>3.3358605003790752E-2</v>
      </c>
      <c r="E417" s="170">
        <v>6.2673742734394744E-2</v>
      </c>
      <c r="F417" s="169">
        <v>1</v>
      </c>
      <c r="G417" s="173">
        <v>3957</v>
      </c>
      <c r="H417" s="170">
        <v>0.54302181967888019</v>
      </c>
      <c r="I417" s="91"/>
      <c r="J417" s="91"/>
      <c r="K417" s="91"/>
      <c r="L417" s="91"/>
      <c r="M417" s="170">
        <v>0.68300000000000005</v>
      </c>
      <c r="N417" s="170">
        <v>0.71199999999999997</v>
      </c>
      <c r="O417" s="170">
        <v>0.19400000000000001</v>
      </c>
      <c r="P417" s="170">
        <v>0.219</v>
      </c>
      <c r="Q417" s="170">
        <v>2.8000000000000001E-2</v>
      </c>
      <c r="R417" s="170">
        <v>3.9E-2</v>
      </c>
      <c r="S417" s="170">
        <v>5.6000000000000001E-2</v>
      </c>
      <c r="T417" s="170">
        <v>7.0999999999999994E-2</v>
      </c>
    </row>
    <row r="418" spans="1:20" x14ac:dyDescent="0.25">
      <c r="A418" s="91" t="s">
        <v>924</v>
      </c>
      <c r="B418" s="170">
        <v>0.68831168831168832</v>
      </c>
      <c r="C418" s="170">
        <v>0.12554112554112554</v>
      </c>
      <c r="D418" s="170">
        <v>6.0606060606060608E-2</v>
      </c>
      <c r="E418" s="170">
        <v>0.12554112554112554</v>
      </c>
      <c r="F418" s="169">
        <v>1</v>
      </c>
      <c r="G418" s="173">
        <v>231</v>
      </c>
      <c r="H418" s="170">
        <v>8.8573619631901843E-2</v>
      </c>
      <c r="I418" s="91"/>
      <c r="J418" s="91"/>
      <c r="K418" s="91"/>
      <c r="L418" s="91"/>
      <c r="M418" s="170">
        <v>0.626</v>
      </c>
      <c r="N418" s="170">
        <v>0.745</v>
      </c>
      <c r="O418" s="170">
        <v>8.8999999999999996E-2</v>
      </c>
      <c r="P418" s="170">
        <v>0.17399999999999999</v>
      </c>
      <c r="Q418" s="170">
        <v>3.5999999999999997E-2</v>
      </c>
      <c r="R418" s="170">
        <v>9.9000000000000005E-2</v>
      </c>
      <c r="S418" s="170">
        <v>8.8999999999999996E-2</v>
      </c>
      <c r="T418" s="170">
        <v>0.17399999999999999</v>
      </c>
    </row>
    <row r="419" spans="1:20" x14ac:dyDescent="0.25">
      <c r="A419" s="91" t="s">
        <v>925</v>
      </c>
      <c r="B419" s="170">
        <v>0.45714285714285713</v>
      </c>
      <c r="C419" s="170">
        <v>8.5714285714285715E-2</v>
      </c>
      <c r="D419" s="170">
        <v>3.3333333333333333E-2</v>
      </c>
      <c r="E419" s="170">
        <v>0.4238095238095238</v>
      </c>
      <c r="F419" s="169">
        <v>1</v>
      </c>
      <c r="G419" s="173">
        <v>210</v>
      </c>
      <c r="H419" s="170">
        <v>8.0626583736466244E-3</v>
      </c>
      <c r="I419" s="91"/>
      <c r="J419" s="91"/>
      <c r="K419" s="91"/>
      <c r="L419" s="91"/>
      <c r="M419" s="170">
        <v>0.39100000000000001</v>
      </c>
      <c r="N419" s="170">
        <v>0.52500000000000002</v>
      </c>
      <c r="O419" s="170">
        <v>5.5E-2</v>
      </c>
      <c r="P419" s="170">
        <v>0.13100000000000001</v>
      </c>
      <c r="Q419" s="170">
        <v>1.6E-2</v>
      </c>
      <c r="R419" s="170">
        <v>6.7000000000000004E-2</v>
      </c>
      <c r="S419" s="170">
        <v>0.35899999999999999</v>
      </c>
      <c r="T419" s="170">
        <v>0.49099999999999999</v>
      </c>
    </row>
    <row r="420" spans="1:20" x14ac:dyDescent="0.25">
      <c r="A420" s="91" t="s">
        <v>926</v>
      </c>
      <c r="B420" s="170">
        <v>0.68060323688082391</v>
      </c>
      <c r="C420" s="170">
        <v>0.21015203531142718</v>
      </c>
      <c r="D420" s="170">
        <v>3.3840117704757235E-2</v>
      </c>
      <c r="E420" s="170">
        <v>7.5404610102991668E-2</v>
      </c>
      <c r="F420" s="169">
        <v>1</v>
      </c>
      <c r="G420" s="173">
        <v>8156</v>
      </c>
      <c r="H420" s="170">
        <v>0.23738285115548052</v>
      </c>
      <c r="I420" s="91"/>
      <c r="J420" s="91"/>
      <c r="K420" s="91"/>
      <c r="L420" s="91"/>
      <c r="M420" s="170">
        <v>0.67</v>
      </c>
      <c r="N420" s="170">
        <v>0.69099999999999995</v>
      </c>
      <c r="O420" s="170">
        <v>0.20100000000000001</v>
      </c>
      <c r="P420" s="170">
        <v>0.219</v>
      </c>
      <c r="Q420" s="170">
        <v>0.03</v>
      </c>
      <c r="R420" s="170">
        <v>3.7999999999999999E-2</v>
      </c>
      <c r="S420" s="170">
        <v>7.0000000000000007E-2</v>
      </c>
      <c r="T420" s="170">
        <v>8.1000000000000003E-2</v>
      </c>
    </row>
    <row r="421" spans="1:20" x14ac:dyDescent="0.25">
      <c r="A421" s="91" t="s">
        <v>927</v>
      </c>
      <c r="B421" s="170">
        <v>0.39743589743589741</v>
      </c>
      <c r="C421" s="170">
        <v>8.9743589743589744E-2</v>
      </c>
      <c r="D421" s="170">
        <v>8.9743589743589744E-2</v>
      </c>
      <c r="E421" s="170">
        <v>0.42307692307692307</v>
      </c>
      <c r="F421" s="169">
        <v>1</v>
      </c>
      <c r="G421" s="173">
        <v>78</v>
      </c>
      <c r="H421" s="170">
        <v>1.1445341159207631E-2</v>
      </c>
      <c r="I421" s="91"/>
      <c r="J421" s="91"/>
      <c r="K421" s="91"/>
      <c r="L421" s="91"/>
      <c r="M421" s="170">
        <v>0.29599999999999999</v>
      </c>
      <c r="N421" s="170">
        <v>0.50800000000000001</v>
      </c>
      <c r="O421" s="170">
        <v>4.3999999999999997E-2</v>
      </c>
      <c r="P421" s="170">
        <v>0.17399999999999999</v>
      </c>
      <c r="Q421" s="170">
        <v>4.3999999999999997E-2</v>
      </c>
      <c r="R421" s="170">
        <v>0.17399999999999999</v>
      </c>
      <c r="S421" s="170">
        <v>0.32</v>
      </c>
      <c r="T421" s="170">
        <v>0.53400000000000003</v>
      </c>
    </row>
    <row r="422" spans="1:20" x14ac:dyDescent="0.25">
      <c r="A422" s="91" t="s">
        <v>928</v>
      </c>
      <c r="B422" s="170">
        <v>0.71890686001115445</v>
      </c>
      <c r="C422" s="170">
        <v>0.15114333519241493</v>
      </c>
      <c r="D422" s="170">
        <v>3.7367540435025097E-2</v>
      </c>
      <c r="E422" s="170">
        <v>9.2582264361405472E-2</v>
      </c>
      <c r="F422" s="169">
        <v>1</v>
      </c>
      <c r="G422" s="173">
        <v>1793</v>
      </c>
      <c r="H422" s="170">
        <v>3.88204473120142E-2</v>
      </c>
      <c r="I422" s="91"/>
      <c r="J422" s="91"/>
      <c r="K422" s="91"/>
      <c r="L422" s="91"/>
      <c r="M422" s="170">
        <v>0.69799999999999995</v>
      </c>
      <c r="N422" s="170">
        <v>0.73899999999999999</v>
      </c>
      <c r="O422" s="170">
        <v>0.13500000000000001</v>
      </c>
      <c r="P422" s="170">
        <v>0.16800000000000001</v>
      </c>
      <c r="Q422" s="170">
        <v>0.03</v>
      </c>
      <c r="R422" s="170">
        <v>4.7E-2</v>
      </c>
      <c r="S422" s="170">
        <v>0.08</v>
      </c>
      <c r="T422" s="170">
        <v>0.107</v>
      </c>
    </row>
    <row r="423" spans="1:20" x14ac:dyDescent="0.25">
      <c r="A423" s="91" t="s">
        <v>929</v>
      </c>
      <c r="B423" s="170">
        <v>0.71351351351351355</v>
      </c>
      <c r="C423" s="170">
        <v>9.7297297297297303E-2</v>
      </c>
      <c r="D423" s="170">
        <v>1.6216216216216217E-2</v>
      </c>
      <c r="E423" s="170">
        <v>0.17297297297297298</v>
      </c>
      <c r="F423" s="169">
        <v>1</v>
      </c>
      <c r="G423" s="173">
        <v>185</v>
      </c>
      <c r="H423" s="170">
        <v>0.10048886474741989</v>
      </c>
      <c r="I423" s="91"/>
      <c r="J423" s="91"/>
      <c r="K423" s="91"/>
      <c r="L423" s="91"/>
      <c r="M423" s="170">
        <v>0.64500000000000002</v>
      </c>
      <c r="N423" s="170">
        <v>0.77400000000000002</v>
      </c>
      <c r="O423" s="170">
        <v>6.2E-2</v>
      </c>
      <c r="P423" s="170">
        <v>0.14899999999999999</v>
      </c>
      <c r="Q423" s="170">
        <v>6.0000000000000001E-3</v>
      </c>
      <c r="R423" s="170">
        <v>4.7E-2</v>
      </c>
      <c r="S423" s="170">
        <v>0.125</v>
      </c>
      <c r="T423" s="170">
        <v>0.23400000000000001</v>
      </c>
    </row>
    <row r="424" spans="1:20" x14ac:dyDescent="0.25">
      <c r="A424" s="91" t="s">
        <v>930</v>
      </c>
      <c r="B424" s="170">
        <v>0.45454545454545453</v>
      </c>
      <c r="C424" s="170">
        <v>0.11363636363636363</v>
      </c>
      <c r="D424" s="170">
        <v>9.0909090909090912E-2</v>
      </c>
      <c r="E424" s="170">
        <v>0.34090909090909088</v>
      </c>
      <c r="F424" s="169">
        <v>1</v>
      </c>
      <c r="G424" s="173">
        <v>44</v>
      </c>
      <c r="H424" s="170">
        <v>9.4420600858369105E-2</v>
      </c>
      <c r="I424" s="91"/>
      <c r="J424" s="91"/>
      <c r="K424" s="91"/>
      <c r="L424" s="91"/>
      <c r="M424" s="170">
        <v>0.317</v>
      </c>
      <c r="N424" s="170">
        <v>0.59899999999999998</v>
      </c>
      <c r="O424" s="170">
        <v>0.05</v>
      </c>
      <c r="P424" s="170">
        <v>0.24</v>
      </c>
      <c r="Q424" s="170">
        <v>3.5999999999999997E-2</v>
      </c>
      <c r="R424" s="170">
        <v>0.21199999999999999</v>
      </c>
      <c r="S424" s="170">
        <v>0.219</v>
      </c>
      <c r="T424" s="170">
        <v>0.48899999999999999</v>
      </c>
    </row>
    <row r="425" spans="1:20" x14ac:dyDescent="0.25">
      <c r="A425" s="91" t="s">
        <v>931</v>
      </c>
      <c r="B425" s="170">
        <v>0.52941176470588236</v>
      </c>
      <c r="C425" s="170">
        <v>5.8823529411764705E-2</v>
      </c>
      <c r="D425" s="170">
        <v>0.12605042016806722</v>
      </c>
      <c r="E425" s="170">
        <v>0.2857142857142857</v>
      </c>
      <c r="F425" s="169">
        <v>1</v>
      </c>
      <c r="G425" s="173">
        <v>119</v>
      </c>
      <c r="H425" s="170">
        <v>4.5333333333333337E-2</v>
      </c>
      <c r="I425" s="91"/>
      <c r="J425" s="91"/>
      <c r="K425" s="91"/>
      <c r="L425" s="91"/>
      <c r="M425" s="170">
        <v>0.44</v>
      </c>
      <c r="N425" s="170">
        <v>0.61699999999999999</v>
      </c>
      <c r="O425" s="170">
        <v>2.9000000000000001E-2</v>
      </c>
      <c r="P425" s="170">
        <v>0.11600000000000001</v>
      </c>
      <c r="Q425" s="170">
        <v>7.8E-2</v>
      </c>
      <c r="R425" s="170">
        <v>0.19800000000000001</v>
      </c>
      <c r="S425" s="170">
        <v>0.21199999999999999</v>
      </c>
      <c r="T425" s="170">
        <v>0.373</v>
      </c>
    </row>
    <row r="426" spans="1:20" x14ac:dyDescent="0.25">
      <c r="A426" s="91" t="s">
        <v>932</v>
      </c>
      <c r="B426" s="170">
        <v>0.64827586206896548</v>
      </c>
      <c r="C426" s="170">
        <v>3.4482758620689655E-2</v>
      </c>
      <c r="D426" s="170">
        <v>4.8275862068965517E-2</v>
      </c>
      <c r="E426" s="170">
        <v>0.26896551724137929</v>
      </c>
      <c r="F426" s="169">
        <v>1</v>
      </c>
      <c r="G426" s="173">
        <v>145</v>
      </c>
      <c r="H426" s="170">
        <v>6.0568086883876354E-2</v>
      </c>
      <c r="I426" s="91"/>
      <c r="J426" s="91"/>
      <c r="K426" s="91"/>
      <c r="L426" s="91"/>
      <c r="M426" s="170">
        <v>0.56799999999999995</v>
      </c>
      <c r="N426" s="170">
        <v>0.72099999999999997</v>
      </c>
      <c r="O426" s="170">
        <v>1.4999999999999999E-2</v>
      </c>
      <c r="P426" s="170">
        <v>7.8E-2</v>
      </c>
      <c r="Q426" s="170">
        <v>2.4E-2</v>
      </c>
      <c r="R426" s="170">
        <v>9.6000000000000002E-2</v>
      </c>
      <c r="S426" s="170">
        <v>0.20300000000000001</v>
      </c>
      <c r="T426" s="170">
        <v>0.34599999999999997</v>
      </c>
    </row>
    <row r="427" spans="1:20" x14ac:dyDescent="0.25">
      <c r="A427" s="91" t="s">
        <v>933</v>
      </c>
      <c r="B427" s="170">
        <v>0.6380368098159509</v>
      </c>
      <c r="C427" s="170">
        <v>8.5889570552147243E-2</v>
      </c>
      <c r="D427" s="170">
        <v>4.9079754601226995E-2</v>
      </c>
      <c r="E427" s="170">
        <v>0.22699386503067484</v>
      </c>
      <c r="F427" s="169">
        <v>1</v>
      </c>
      <c r="G427" s="173">
        <v>163</v>
      </c>
      <c r="H427" s="170">
        <v>9.4110854503464209E-2</v>
      </c>
      <c r="I427" s="91"/>
      <c r="J427" s="91"/>
      <c r="K427" s="91"/>
      <c r="L427" s="91"/>
      <c r="M427" s="170">
        <v>0.56200000000000006</v>
      </c>
      <c r="N427" s="170">
        <v>0.70799999999999996</v>
      </c>
      <c r="O427" s="170">
        <v>5.1999999999999998E-2</v>
      </c>
      <c r="P427" s="170">
        <v>0.13900000000000001</v>
      </c>
      <c r="Q427" s="170">
        <v>2.5000000000000001E-2</v>
      </c>
      <c r="R427" s="170">
        <v>9.4E-2</v>
      </c>
      <c r="S427" s="170">
        <v>0.16900000000000001</v>
      </c>
      <c r="T427" s="170">
        <v>0.29699999999999999</v>
      </c>
    </row>
    <row r="428" spans="1:20" x14ac:dyDescent="0.25">
      <c r="A428" s="91" t="s">
        <v>934</v>
      </c>
      <c r="B428" s="170">
        <v>0.55307262569832405</v>
      </c>
      <c r="C428" s="170">
        <v>0.10614525139664804</v>
      </c>
      <c r="D428" s="170">
        <v>8.9385474860335198E-2</v>
      </c>
      <c r="E428" s="170">
        <v>0.25139664804469275</v>
      </c>
      <c r="F428" s="169">
        <v>1</v>
      </c>
      <c r="G428" s="173">
        <v>179</v>
      </c>
      <c r="H428" s="170">
        <v>6.0534325329726073E-2</v>
      </c>
      <c r="I428" s="91"/>
      <c r="J428" s="91"/>
      <c r="K428" s="91"/>
      <c r="L428" s="91"/>
      <c r="M428" s="170">
        <v>0.48</v>
      </c>
      <c r="N428" s="170">
        <v>0.624</v>
      </c>
      <c r="O428" s="170">
        <v>6.9000000000000006E-2</v>
      </c>
      <c r="P428" s="170">
        <v>0.16</v>
      </c>
      <c r="Q428" s="170">
        <v>5.6000000000000001E-2</v>
      </c>
      <c r="R428" s="170">
        <v>0.14000000000000001</v>
      </c>
      <c r="S428" s="170">
        <v>0.19400000000000001</v>
      </c>
      <c r="T428" s="170">
        <v>0.32</v>
      </c>
    </row>
    <row r="429" spans="1:20" x14ac:dyDescent="0.25">
      <c r="A429" s="91" t="s">
        <v>935</v>
      </c>
      <c r="B429" s="170">
        <v>0.54545454545454541</v>
      </c>
      <c r="C429" s="170">
        <v>0.23824451410658307</v>
      </c>
      <c r="D429" s="170">
        <v>5.6426332288401257E-2</v>
      </c>
      <c r="E429" s="170">
        <v>0.15987460815047022</v>
      </c>
      <c r="F429" s="169">
        <v>1</v>
      </c>
      <c r="G429" s="173">
        <v>319</v>
      </c>
      <c r="H429" s="170">
        <v>0.17831190609278927</v>
      </c>
      <c r="I429" s="91"/>
      <c r="J429" s="91"/>
      <c r="K429" s="91"/>
      <c r="L429" s="91"/>
      <c r="M429" s="170">
        <v>0.49099999999999999</v>
      </c>
      <c r="N429" s="170">
        <v>0.59899999999999998</v>
      </c>
      <c r="O429" s="170">
        <v>0.19500000000000001</v>
      </c>
      <c r="P429" s="170">
        <v>0.28799999999999998</v>
      </c>
      <c r="Q429" s="170">
        <v>3.5999999999999997E-2</v>
      </c>
      <c r="R429" s="170">
        <v>8.6999999999999994E-2</v>
      </c>
      <c r="S429" s="170">
        <v>0.124</v>
      </c>
      <c r="T429" s="170">
        <v>0.20399999999999999</v>
      </c>
    </row>
    <row r="430" spans="1:20" x14ac:dyDescent="0.25">
      <c r="A430" s="91" t="s">
        <v>936</v>
      </c>
      <c r="B430" s="170">
        <v>0.65834118755890669</v>
      </c>
      <c r="C430" s="170">
        <v>0.14797360980207352</v>
      </c>
      <c r="D430" s="170">
        <v>3.9585296889726673E-2</v>
      </c>
      <c r="E430" s="170">
        <v>0.15409990574929311</v>
      </c>
      <c r="F430" s="169">
        <v>1</v>
      </c>
      <c r="G430" s="173">
        <v>2122</v>
      </c>
      <c r="H430" s="170">
        <v>0.22555272108843538</v>
      </c>
      <c r="I430" s="91"/>
      <c r="J430" s="91"/>
      <c r="K430" s="91"/>
      <c r="L430" s="91"/>
      <c r="M430" s="170">
        <v>0.63800000000000001</v>
      </c>
      <c r="N430" s="170">
        <v>0.67800000000000005</v>
      </c>
      <c r="O430" s="170">
        <v>0.13400000000000001</v>
      </c>
      <c r="P430" s="170">
        <v>0.16400000000000001</v>
      </c>
      <c r="Q430" s="170">
        <v>3.2000000000000001E-2</v>
      </c>
      <c r="R430" s="170">
        <v>4.9000000000000002E-2</v>
      </c>
      <c r="S430" s="170">
        <v>0.13900000000000001</v>
      </c>
      <c r="T430" s="170">
        <v>0.17</v>
      </c>
    </row>
    <row r="431" spans="1:20" x14ac:dyDescent="0.25">
      <c r="A431" s="91" t="s">
        <v>937</v>
      </c>
      <c r="B431" s="170">
        <v>0.60711841204654349</v>
      </c>
      <c r="C431" s="170">
        <v>0.20876112251882273</v>
      </c>
      <c r="D431" s="170">
        <v>2.4640657084188913E-2</v>
      </c>
      <c r="E431" s="170">
        <v>0.1594798083504449</v>
      </c>
      <c r="F431" s="169">
        <v>1</v>
      </c>
      <c r="G431" s="173">
        <v>1461</v>
      </c>
      <c r="H431" s="170">
        <v>0.53262850893182645</v>
      </c>
      <c r="I431" s="91"/>
      <c r="J431" s="91"/>
      <c r="K431" s="91"/>
      <c r="L431" s="91"/>
      <c r="M431" s="170">
        <v>0.58199999999999996</v>
      </c>
      <c r="N431" s="170">
        <v>0.63200000000000001</v>
      </c>
      <c r="O431" s="170">
        <v>0.189</v>
      </c>
      <c r="P431" s="170">
        <v>0.23</v>
      </c>
      <c r="Q431" s="170">
        <v>1.7999999999999999E-2</v>
      </c>
      <c r="R431" s="170">
        <v>3.4000000000000002E-2</v>
      </c>
      <c r="S431" s="170">
        <v>0.14199999999999999</v>
      </c>
      <c r="T431" s="170">
        <v>0.17899999999999999</v>
      </c>
    </row>
    <row r="432" spans="1:20" x14ac:dyDescent="0.25">
      <c r="A432" s="91" t="s">
        <v>938</v>
      </c>
      <c r="B432" s="170">
        <v>0.67622950819672134</v>
      </c>
      <c r="C432" s="170">
        <v>0.17418032786885246</v>
      </c>
      <c r="D432" s="170">
        <v>3.6885245901639344E-2</v>
      </c>
      <c r="E432" s="170">
        <v>0.11270491803278689</v>
      </c>
      <c r="F432" s="169">
        <v>1</v>
      </c>
      <c r="G432" s="173">
        <v>488</v>
      </c>
      <c r="H432" s="170">
        <v>0.14810318664643399</v>
      </c>
      <c r="I432" s="91"/>
      <c r="J432" s="91"/>
      <c r="K432" s="91"/>
      <c r="L432" s="91"/>
      <c r="M432" s="170">
        <v>0.63300000000000001</v>
      </c>
      <c r="N432" s="170">
        <v>0.71599999999999997</v>
      </c>
      <c r="O432" s="170">
        <v>0.14299999999999999</v>
      </c>
      <c r="P432" s="170">
        <v>0.21</v>
      </c>
      <c r="Q432" s="170">
        <v>2.3E-2</v>
      </c>
      <c r="R432" s="170">
        <v>5.8000000000000003E-2</v>
      </c>
      <c r="S432" s="170">
        <v>8.7999999999999995E-2</v>
      </c>
      <c r="T432" s="170">
        <v>0.14399999999999999</v>
      </c>
    </row>
    <row r="433" spans="1:20" x14ac:dyDescent="0.25">
      <c r="A433" s="91" t="s">
        <v>939</v>
      </c>
      <c r="B433" s="170">
        <v>0.49509803921568629</v>
      </c>
      <c r="C433" s="170">
        <v>0.25490196078431371</v>
      </c>
      <c r="D433" s="170">
        <v>4.084967320261438E-2</v>
      </c>
      <c r="E433" s="170">
        <v>0.20915032679738563</v>
      </c>
      <c r="F433" s="169">
        <v>1</v>
      </c>
      <c r="G433" s="173">
        <v>612</v>
      </c>
      <c r="H433" s="170">
        <v>0.46328538985616957</v>
      </c>
      <c r="I433" s="91"/>
      <c r="J433" s="91"/>
      <c r="K433" s="91"/>
      <c r="L433" s="91"/>
      <c r="M433" s="170">
        <v>0.45600000000000002</v>
      </c>
      <c r="N433" s="170">
        <v>0.53500000000000003</v>
      </c>
      <c r="O433" s="170">
        <v>0.222</v>
      </c>
      <c r="P433" s="170">
        <v>0.29099999999999998</v>
      </c>
      <c r="Q433" s="170">
        <v>2.8000000000000001E-2</v>
      </c>
      <c r="R433" s="170">
        <v>0.06</v>
      </c>
      <c r="S433" s="170">
        <v>0.17899999999999999</v>
      </c>
      <c r="T433" s="170">
        <v>0.24299999999999999</v>
      </c>
    </row>
    <row r="434" spans="1:20" x14ac:dyDescent="0.25">
      <c r="A434" s="91" t="s">
        <v>940</v>
      </c>
      <c r="B434" s="170">
        <v>0.64310602289696361</v>
      </c>
      <c r="C434" s="170">
        <v>0.21752115480338477</v>
      </c>
      <c r="D434" s="170">
        <v>3.5838725734196115E-2</v>
      </c>
      <c r="E434" s="170">
        <v>0.10353409656545545</v>
      </c>
      <c r="F434" s="169">
        <v>1</v>
      </c>
      <c r="G434" s="173">
        <v>2009</v>
      </c>
      <c r="H434" s="170">
        <v>0.41994147157190637</v>
      </c>
      <c r="I434" s="91"/>
      <c r="J434" s="91"/>
      <c r="K434" s="91"/>
      <c r="L434" s="91"/>
      <c r="M434" s="170">
        <v>0.622</v>
      </c>
      <c r="N434" s="170">
        <v>0.66400000000000003</v>
      </c>
      <c r="O434" s="170">
        <v>0.2</v>
      </c>
      <c r="P434" s="170">
        <v>0.23599999999999999</v>
      </c>
      <c r="Q434" s="170">
        <v>2.9000000000000001E-2</v>
      </c>
      <c r="R434" s="170">
        <v>4.4999999999999998E-2</v>
      </c>
      <c r="S434" s="170">
        <v>9.0999999999999998E-2</v>
      </c>
      <c r="T434" s="170">
        <v>0.11799999999999999</v>
      </c>
    </row>
    <row r="435" spans="1:20" x14ac:dyDescent="0.25">
      <c r="A435" s="91" t="s">
        <v>941</v>
      </c>
      <c r="B435" s="170">
        <v>0.71604466197613947</v>
      </c>
      <c r="C435" s="170">
        <v>0.14958702967268278</v>
      </c>
      <c r="D435" s="170">
        <v>3.754970939125115E-2</v>
      </c>
      <c r="E435" s="170">
        <v>9.6818598959926588E-2</v>
      </c>
      <c r="F435" s="169">
        <v>1</v>
      </c>
      <c r="G435" s="173">
        <v>13076</v>
      </c>
      <c r="H435" s="170">
        <v>0.344223023665991</v>
      </c>
      <c r="I435" s="91"/>
      <c r="J435" s="91"/>
      <c r="K435" s="91"/>
      <c r="L435" s="91"/>
      <c r="M435" s="170">
        <v>0.70799999999999996</v>
      </c>
      <c r="N435" s="170">
        <v>0.72399999999999998</v>
      </c>
      <c r="O435" s="170">
        <v>0.14399999999999999</v>
      </c>
      <c r="P435" s="170">
        <v>0.156</v>
      </c>
      <c r="Q435" s="170">
        <v>3.4000000000000002E-2</v>
      </c>
      <c r="R435" s="170">
        <v>4.1000000000000002E-2</v>
      </c>
      <c r="S435" s="170">
        <v>9.1999999999999998E-2</v>
      </c>
      <c r="T435" s="170">
        <v>0.10199999999999999</v>
      </c>
    </row>
    <row r="436" spans="1:20" x14ac:dyDescent="0.25">
      <c r="A436" s="91" t="s">
        <v>942</v>
      </c>
      <c r="B436" s="170">
        <v>0.7142857142857143</v>
      </c>
      <c r="C436" s="170">
        <v>7.1428571428571425E-2</v>
      </c>
      <c r="D436" s="170" t="s">
        <v>143</v>
      </c>
      <c r="E436" s="170">
        <v>0.21428571428571427</v>
      </c>
      <c r="F436" s="169">
        <v>1</v>
      </c>
      <c r="G436" s="173">
        <v>14</v>
      </c>
      <c r="H436" s="170">
        <v>4.2424242424242427E-2</v>
      </c>
      <c r="I436" s="91"/>
      <c r="J436" s="91"/>
      <c r="K436" s="91"/>
      <c r="L436" s="91"/>
      <c r="M436" s="170">
        <v>0.45400000000000001</v>
      </c>
      <c r="N436" s="170">
        <v>0.88300000000000001</v>
      </c>
      <c r="O436" s="170">
        <v>1.2999999999999999E-2</v>
      </c>
      <c r="P436" s="170">
        <v>0.315</v>
      </c>
      <c r="Q436" s="170" t="s">
        <v>143</v>
      </c>
      <c r="R436" s="170" t="s">
        <v>143</v>
      </c>
      <c r="S436" s="170">
        <v>7.5999999999999998E-2</v>
      </c>
      <c r="T436" s="170">
        <v>0.47599999999999998</v>
      </c>
    </row>
    <row r="437" spans="1:20" x14ac:dyDescent="0.25">
      <c r="A437" s="91" t="s">
        <v>943</v>
      </c>
      <c r="B437" s="170">
        <v>0.58431372549019611</v>
      </c>
      <c r="C437" s="170">
        <v>0.11372549019607843</v>
      </c>
      <c r="D437" s="170">
        <v>4.7058823529411764E-2</v>
      </c>
      <c r="E437" s="170">
        <v>0.25490196078431371</v>
      </c>
      <c r="F437" s="169">
        <v>1</v>
      </c>
      <c r="G437" s="173">
        <v>255</v>
      </c>
      <c r="H437" s="170">
        <v>1.9492432349793611E-2</v>
      </c>
      <c r="I437" s="91"/>
      <c r="J437" s="91"/>
      <c r="K437" s="91"/>
      <c r="L437" s="91"/>
      <c r="M437" s="170">
        <v>0.52300000000000002</v>
      </c>
      <c r="N437" s="170">
        <v>0.64300000000000002</v>
      </c>
      <c r="O437" s="170">
        <v>0.08</v>
      </c>
      <c r="P437" s="170">
        <v>0.159</v>
      </c>
      <c r="Q437" s="170">
        <v>2.7E-2</v>
      </c>
      <c r="R437" s="170">
        <v>0.08</v>
      </c>
      <c r="S437" s="170">
        <v>0.20499999999999999</v>
      </c>
      <c r="T437" s="170">
        <v>0.312</v>
      </c>
    </row>
    <row r="438" spans="1:20" x14ac:dyDescent="0.25">
      <c r="A438" s="91" t="s">
        <v>944</v>
      </c>
      <c r="B438" s="170">
        <v>0.65016872890888644</v>
      </c>
      <c r="C438" s="170">
        <v>0.10011248593925759</v>
      </c>
      <c r="D438" s="170">
        <v>4.3869516310461196E-2</v>
      </c>
      <c r="E438" s="170">
        <v>0.20584926884139482</v>
      </c>
      <c r="F438" s="169">
        <v>1</v>
      </c>
      <c r="G438" s="173">
        <v>889</v>
      </c>
      <c r="H438" s="170">
        <v>0.35846774193548386</v>
      </c>
      <c r="I438" s="91"/>
      <c r="J438" s="91"/>
      <c r="K438" s="91"/>
      <c r="L438" s="91"/>
      <c r="M438" s="170">
        <v>0.61799999999999999</v>
      </c>
      <c r="N438" s="170">
        <v>0.68100000000000005</v>
      </c>
      <c r="O438" s="170">
        <v>8.2000000000000003E-2</v>
      </c>
      <c r="P438" s="170">
        <v>0.122</v>
      </c>
      <c r="Q438" s="170">
        <v>3.2000000000000001E-2</v>
      </c>
      <c r="R438" s="170">
        <v>5.8999999999999997E-2</v>
      </c>
      <c r="S438" s="170">
        <v>0.18099999999999999</v>
      </c>
      <c r="T438" s="170">
        <v>0.23400000000000001</v>
      </c>
    </row>
    <row r="439" spans="1:20" x14ac:dyDescent="0.25">
      <c r="A439" s="91" t="s">
        <v>945</v>
      </c>
      <c r="B439" s="170">
        <v>0.64607464607464604</v>
      </c>
      <c r="C439" s="170">
        <v>0.18146718146718147</v>
      </c>
      <c r="D439" s="170">
        <v>5.019305019305019E-2</v>
      </c>
      <c r="E439" s="170">
        <v>0.12226512226512226</v>
      </c>
      <c r="F439" s="169">
        <v>1</v>
      </c>
      <c r="G439" s="173">
        <v>777</v>
      </c>
      <c r="H439" s="170">
        <v>0.32605958875367186</v>
      </c>
      <c r="I439" s="91"/>
      <c r="J439" s="91"/>
      <c r="K439" s="91"/>
      <c r="L439" s="91"/>
      <c r="M439" s="170">
        <v>0.61199999999999999</v>
      </c>
      <c r="N439" s="170">
        <v>0.67900000000000005</v>
      </c>
      <c r="O439" s="170">
        <v>0.156</v>
      </c>
      <c r="P439" s="170">
        <v>0.21</v>
      </c>
      <c r="Q439" s="170">
        <v>3.6999999999999998E-2</v>
      </c>
      <c r="R439" s="170">
        <v>6.8000000000000005E-2</v>
      </c>
      <c r="S439" s="170">
        <v>0.10100000000000001</v>
      </c>
      <c r="T439" s="170">
        <v>0.14699999999999999</v>
      </c>
    </row>
    <row r="440" spans="1:20" x14ac:dyDescent="0.25">
      <c r="A440" s="91" t="s">
        <v>946</v>
      </c>
      <c r="B440" s="170">
        <v>0.62113402061855671</v>
      </c>
      <c r="C440" s="170">
        <v>0.18943298969072164</v>
      </c>
      <c r="D440" s="170">
        <v>5.2835051546391752E-2</v>
      </c>
      <c r="E440" s="170">
        <v>0.13659793814432988</v>
      </c>
      <c r="F440" s="169">
        <v>1</v>
      </c>
      <c r="G440" s="173">
        <v>1552</v>
      </c>
      <c r="H440" s="170">
        <v>0.32360300250208507</v>
      </c>
      <c r="I440" s="91"/>
      <c r="J440" s="91"/>
      <c r="K440" s="91"/>
      <c r="L440" s="91"/>
      <c r="M440" s="170">
        <v>0.59699999999999998</v>
      </c>
      <c r="N440" s="170">
        <v>0.64500000000000002</v>
      </c>
      <c r="O440" s="170">
        <v>0.17100000000000001</v>
      </c>
      <c r="P440" s="170">
        <v>0.21</v>
      </c>
      <c r="Q440" s="170">
        <v>4.2999999999999997E-2</v>
      </c>
      <c r="R440" s="170">
        <v>6.5000000000000002E-2</v>
      </c>
      <c r="S440" s="170">
        <v>0.12</v>
      </c>
      <c r="T440" s="170">
        <v>0.155</v>
      </c>
    </row>
    <row r="441" spans="1:20" x14ac:dyDescent="0.25">
      <c r="A441" s="91" t="s">
        <v>947</v>
      </c>
      <c r="B441" s="170">
        <v>0.61571194762684123</v>
      </c>
      <c r="C441" s="170">
        <v>0.19148936170212766</v>
      </c>
      <c r="D441" s="170">
        <v>3.9934533551554831E-2</v>
      </c>
      <c r="E441" s="170">
        <v>0.15286415711947626</v>
      </c>
      <c r="F441" s="169">
        <v>1</v>
      </c>
      <c r="G441" s="173">
        <v>3055</v>
      </c>
      <c r="H441" s="170">
        <v>0.25947001868523867</v>
      </c>
      <c r="I441" s="91"/>
      <c r="J441" s="91"/>
      <c r="K441" s="91"/>
      <c r="L441" s="91"/>
      <c r="M441" s="170">
        <v>0.59799999999999998</v>
      </c>
      <c r="N441" s="170">
        <v>0.63300000000000001</v>
      </c>
      <c r="O441" s="170">
        <v>0.17799999999999999</v>
      </c>
      <c r="P441" s="170">
        <v>0.20599999999999999</v>
      </c>
      <c r="Q441" s="170">
        <v>3.4000000000000002E-2</v>
      </c>
      <c r="R441" s="170">
        <v>4.7E-2</v>
      </c>
      <c r="S441" s="170">
        <v>0.14099999999999999</v>
      </c>
      <c r="T441" s="170">
        <v>0.16600000000000001</v>
      </c>
    </row>
    <row r="442" spans="1:20" x14ac:dyDescent="0.25">
      <c r="A442" s="91" t="s">
        <v>948</v>
      </c>
      <c r="B442" s="170">
        <v>0.7051820728291317</v>
      </c>
      <c r="C442" s="170">
        <v>0.20658263305322128</v>
      </c>
      <c r="D442" s="170">
        <v>3.081232492997199E-2</v>
      </c>
      <c r="E442" s="170">
        <v>5.7422969187675067E-2</v>
      </c>
      <c r="F442" s="169">
        <v>1</v>
      </c>
      <c r="G442" s="173">
        <v>1428</v>
      </c>
      <c r="H442" s="170">
        <v>0.19441797140912184</v>
      </c>
      <c r="I442" s="91"/>
      <c r="J442" s="91"/>
      <c r="K442" s="91"/>
      <c r="L442" s="91"/>
      <c r="M442" s="170">
        <v>0.68100000000000005</v>
      </c>
      <c r="N442" s="170">
        <v>0.72799999999999998</v>
      </c>
      <c r="O442" s="170">
        <v>0.186</v>
      </c>
      <c r="P442" s="170">
        <v>0.22800000000000001</v>
      </c>
      <c r="Q442" s="170">
        <v>2.3E-2</v>
      </c>
      <c r="R442" s="170">
        <v>4.1000000000000002E-2</v>
      </c>
      <c r="S442" s="170">
        <v>4.7E-2</v>
      </c>
      <c r="T442" s="170">
        <v>7.0999999999999994E-2</v>
      </c>
    </row>
    <row r="443" spans="1:20" x14ac:dyDescent="0.25">
      <c r="A443" s="91" t="s">
        <v>949</v>
      </c>
      <c r="B443" s="170">
        <v>0.65543071161048694</v>
      </c>
      <c r="C443" s="170">
        <v>0.15730337078651685</v>
      </c>
      <c r="D443" s="170">
        <v>2.9962546816479401E-2</v>
      </c>
      <c r="E443" s="170">
        <v>0.15730337078651685</v>
      </c>
      <c r="F443" s="169">
        <v>1</v>
      </c>
      <c r="G443" s="173">
        <v>267</v>
      </c>
      <c r="H443" s="170">
        <v>0.18426501035196688</v>
      </c>
      <c r="I443" s="91"/>
      <c r="J443" s="91"/>
      <c r="K443" s="91"/>
      <c r="L443" s="91"/>
      <c r="M443" s="170">
        <v>0.59699999999999998</v>
      </c>
      <c r="N443" s="170">
        <v>0.71</v>
      </c>
      <c r="O443" s="170">
        <v>0.11899999999999999</v>
      </c>
      <c r="P443" s="170">
        <v>0.20599999999999999</v>
      </c>
      <c r="Q443" s="170">
        <v>1.4999999999999999E-2</v>
      </c>
      <c r="R443" s="170">
        <v>5.8000000000000003E-2</v>
      </c>
      <c r="S443" s="170">
        <v>0.11899999999999999</v>
      </c>
      <c r="T443" s="170">
        <v>0.20599999999999999</v>
      </c>
    </row>
    <row r="444" spans="1:20" x14ac:dyDescent="0.25">
      <c r="A444" s="91" t="s">
        <v>950</v>
      </c>
      <c r="B444" s="170">
        <v>0.55135135135135138</v>
      </c>
      <c r="C444" s="170">
        <v>0.12162162162162163</v>
      </c>
      <c r="D444" s="170">
        <v>5.1351351351351354E-2</v>
      </c>
      <c r="E444" s="170">
        <v>0.27567567567567569</v>
      </c>
      <c r="F444" s="169">
        <v>1</v>
      </c>
      <c r="G444" s="173">
        <v>370</v>
      </c>
      <c r="H444" s="170">
        <v>0.18146150073565473</v>
      </c>
      <c r="I444" s="91"/>
      <c r="J444" s="91"/>
      <c r="K444" s="91"/>
      <c r="L444" s="91"/>
      <c r="M444" s="170">
        <v>0.5</v>
      </c>
      <c r="N444" s="170">
        <v>0.60099999999999998</v>
      </c>
      <c r="O444" s="170">
        <v>9.1999999999999998E-2</v>
      </c>
      <c r="P444" s="170">
        <v>0.159</v>
      </c>
      <c r="Q444" s="170">
        <v>3.3000000000000002E-2</v>
      </c>
      <c r="R444" s="170">
        <v>7.9000000000000001E-2</v>
      </c>
      <c r="S444" s="170">
        <v>0.23300000000000001</v>
      </c>
      <c r="T444" s="170">
        <v>0.32300000000000001</v>
      </c>
    </row>
    <row r="445" spans="1:20" x14ac:dyDescent="0.25">
      <c r="A445" s="91" t="s">
        <v>951</v>
      </c>
      <c r="B445" s="170">
        <v>0.63376623376623376</v>
      </c>
      <c r="C445" s="170">
        <v>0.17662337662337663</v>
      </c>
      <c r="D445" s="170">
        <v>3.3766233766233764E-2</v>
      </c>
      <c r="E445" s="170">
        <v>0.15584415584415584</v>
      </c>
      <c r="F445" s="169">
        <v>1</v>
      </c>
      <c r="G445" s="173">
        <v>385</v>
      </c>
      <c r="H445" s="170">
        <v>0.25838926174496646</v>
      </c>
      <c r="I445" s="91"/>
      <c r="J445" s="91"/>
      <c r="K445" s="91"/>
      <c r="L445" s="91"/>
      <c r="M445" s="170">
        <v>0.58499999999999996</v>
      </c>
      <c r="N445" s="170">
        <v>0.68</v>
      </c>
      <c r="O445" s="170">
        <v>0.14199999999999999</v>
      </c>
      <c r="P445" s="170">
        <v>0.218</v>
      </c>
      <c r="Q445" s="170">
        <v>0.02</v>
      </c>
      <c r="R445" s="170">
        <v>5.7000000000000002E-2</v>
      </c>
      <c r="S445" s="170">
        <v>0.123</v>
      </c>
      <c r="T445" s="170">
        <v>0.19500000000000001</v>
      </c>
    </row>
    <row r="446" spans="1:20" x14ac:dyDescent="0.25">
      <c r="A446" s="91" t="s">
        <v>952</v>
      </c>
      <c r="B446" s="170">
        <v>0.63644688644688641</v>
      </c>
      <c r="C446" s="170">
        <v>0.21474358974358973</v>
      </c>
      <c r="D446" s="170">
        <v>4.807692307692308E-2</v>
      </c>
      <c r="E446" s="170">
        <v>0.10073260073260074</v>
      </c>
      <c r="F446" s="169">
        <v>1</v>
      </c>
      <c r="G446" s="173">
        <v>2184</v>
      </c>
      <c r="H446" s="170">
        <v>0.30756231516687793</v>
      </c>
      <c r="I446" s="91"/>
      <c r="J446" s="91"/>
      <c r="K446" s="91"/>
      <c r="L446" s="91"/>
      <c r="M446" s="170">
        <v>0.61599999999999999</v>
      </c>
      <c r="N446" s="170">
        <v>0.65600000000000003</v>
      </c>
      <c r="O446" s="170">
        <v>0.19800000000000001</v>
      </c>
      <c r="P446" s="170">
        <v>0.23200000000000001</v>
      </c>
      <c r="Q446" s="170">
        <v>0.04</v>
      </c>
      <c r="R446" s="170">
        <v>5.8000000000000003E-2</v>
      </c>
      <c r="S446" s="170">
        <v>8.8999999999999996E-2</v>
      </c>
      <c r="T446" s="170">
        <v>0.114</v>
      </c>
    </row>
    <row r="447" spans="1:20" x14ac:dyDescent="0.25">
      <c r="A447" s="91" t="s">
        <v>953</v>
      </c>
      <c r="B447" s="170">
        <v>0.59848925043579315</v>
      </c>
      <c r="C447" s="170">
        <v>0.23416618245206275</v>
      </c>
      <c r="D447" s="170">
        <v>3.7768739105171409E-2</v>
      </c>
      <c r="E447" s="170">
        <v>0.12957582800697268</v>
      </c>
      <c r="F447" s="169">
        <v>1</v>
      </c>
      <c r="G447" s="173">
        <v>1721</v>
      </c>
      <c r="H447" s="170">
        <v>0.26865438651264439</v>
      </c>
      <c r="I447" s="91"/>
      <c r="J447" s="91"/>
      <c r="K447" s="91"/>
      <c r="L447" s="91"/>
      <c r="M447" s="170">
        <v>0.57499999999999996</v>
      </c>
      <c r="N447" s="170">
        <v>0.621</v>
      </c>
      <c r="O447" s="170">
        <v>0.215</v>
      </c>
      <c r="P447" s="170">
        <v>0.255</v>
      </c>
      <c r="Q447" s="170">
        <v>0.03</v>
      </c>
      <c r="R447" s="170">
        <v>4.8000000000000001E-2</v>
      </c>
      <c r="S447" s="170">
        <v>0.115</v>
      </c>
      <c r="T447" s="170">
        <v>0.14599999999999999</v>
      </c>
    </row>
    <row r="448" spans="1:20" x14ac:dyDescent="0.25">
      <c r="A448" s="91" t="s">
        <v>954</v>
      </c>
      <c r="B448" s="170">
        <v>0.62442458705659354</v>
      </c>
      <c r="C448" s="170">
        <v>0.25968047657730842</v>
      </c>
      <c r="D448" s="170">
        <v>4.2783644733279176E-2</v>
      </c>
      <c r="E448" s="170">
        <v>7.3111291632818848E-2</v>
      </c>
      <c r="F448" s="169">
        <v>1</v>
      </c>
      <c r="G448" s="173">
        <v>3693</v>
      </c>
      <c r="H448" s="170">
        <v>0.44861516034985421</v>
      </c>
      <c r="I448" s="91"/>
      <c r="J448" s="91"/>
      <c r="K448" s="91"/>
      <c r="L448" s="91"/>
      <c r="M448" s="170">
        <v>0.60899999999999999</v>
      </c>
      <c r="N448" s="170">
        <v>0.64</v>
      </c>
      <c r="O448" s="170">
        <v>0.246</v>
      </c>
      <c r="P448" s="170">
        <v>0.27400000000000002</v>
      </c>
      <c r="Q448" s="170">
        <v>3.6999999999999998E-2</v>
      </c>
      <c r="R448" s="170">
        <v>0.05</v>
      </c>
      <c r="S448" s="170">
        <v>6.5000000000000002E-2</v>
      </c>
      <c r="T448" s="170">
        <v>8.2000000000000003E-2</v>
      </c>
    </row>
    <row r="449" spans="1:20" x14ac:dyDescent="0.25">
      <c r="A449" s="91" t="s">
        <v>955</v>
      </c>
      <c r="B449" s="170">
        <v>0.65239043824701193</v>
      </c>
      <c r="C449" s="170">
        <v>0.14475431606905712</v>
      </c>
      <c r="D449" s="170">
        <v>4.7144754316069057E-2</v>
      </c>
      <c r="E449" s="170">
        <v>0.15571049136786189</v>
      </c>
      <c r="F449" s="169">
        <v>1</v>
      </c>
      <c r="G449" s="173">
        <v>3012</v>
      </c>
      <c r="H449" s="170">
        <v>7.4399762869281696E-2</v>
      </c>
      <c r="I449" s="91"/>
      <c r="J449" s="91"/>
      <c r="K449" s="91"/>
      <c r="L449" s="91"/>
      <c r="M449" s="170">
        <v>0.63500000000000001</v>
      </c>
      <c r="N449" s="170">
        <v>0.66900000000000004</v>
      </c>
      <c r="O449" s="170">
        <v>0.13300000000000001</v>
      </c>
      <c r="P449" s="170">
        <v>0.158</v>
      </c>
      <c r="Q449" s="170">
        <v>0.04</v>
      </c>
      <c r="R449" s="170">
        <v>5.5E-2</v>
      </c>
      <c r="S449" s="170">
        <v>0.14299999999999999</v>
      </c>
      <c r="T449" s="170">
        <v>0.16900000000000001</v>
      </c>
    </row>
    <row r="450" spans="1:20" x14ac:dyDescent="0.25">
      <c r="A450" s="91" t="s">
        <v>956</v>
      </c>
      <c r="B450" s="170">
        <v>0.56842105263157894</v>
      </c>
      <c r="C450" s="170">
        <v>4.2105263157894736E-2</v>
      </c>
      <c r="D450" s="170">
        <v>7.3684210526315783E-2</v>
      </c>
      <c r="E450" s="170">
        <v>0.31578947368421051</v>
      </c>
      <c r="F450" s="169">
        <v>1</v>
      </c>
      <c r="G450" s="173">
        <v>95</v>
      </c>
      <c r="H450" s="170">
        <v>0.1962809917355372</v>
      </c>
      <c r="I450" s="91"/>
      <c r="J450" s="91"/>
      <c r="K450" s="91"/>
      <c r="L450" s="91"/>
      <c r="M450" s="170">
        <v>0.46800000000000003</v>
      </c>
      <c r="N450" s="170">
        <v>0.66300000000000003</v>
      </c>
      <c r="O450" s="170">
        <v>1.6E-2</v>
      </c>
      <c r="P450" s="170">
        <v>0.10299999999999999</v>
      </c>
      <c r="Q450" s="170">
        <v>3.5999999999999997E-2</v>
      </c>
      <c r="R450" s="170">
        <v>0.14399999999999999</v>
      </c>
      <c r="S450" s="170">
        <v>0.23100000000000001</v>
      </c>
      <c r="T450" s="170">
        <v>0.41499999999999998</v>
      </c>
    </row>
    <row r="451" spans="1:20" x14ac:dyDescent="0.25">
      <c r="A451" s="91" t="s">
        <v>957</v>
      </c>
      <c r="B451" s="170">
        <v>0.56079404466501237</v>
      </c>
      <c r="C451" s="170">
        <v>0.22828784119106699</v>
      </c>
      <c r="D451" s="170">
        <v>4.4665012406947889E-2</v>
      </c>
      <c r="E451" s="170">
        <v>0.16625310173697269</v>
      </c>
      <c r="F451" s="169">
        <v>1</v>
      </c>
      <c r="G451" s="173">
        <v>403</v>
      </c>
      <c r="H451" s="170">
        <v>0.16854872438310331</v>
      </c>
      <c r="I451" s="91"/>
      <c r="J451" s="91"/>
      <c r="K451" s="91"/>
      <c r="L451" s="91"/>
      <c r="M451" s="170">
        <v>0.51200000000000001</v>
      </c>
      <c r="N451" s="170">
        <v>0.60799999999999998</v>
      </c>
      <c r="O451" s="170">
        <v>0.19</v>
      </c>
      <c r="P451" s="170">
        <v>0.27200000000000002</v>
      </c>
      <c r="Q451" s="170">
        <v>2.8000000000000001E-2</v>
      </c>
      <c r="R451" s="170">
        <v>6.9000000000000006E-2</v>
      </c>
      <c r="S451" s="170">
        <v>0.13300000000000001</v>
      </c>
      <c r="T451" s="170">
        <v>0.20599999999999999</v>
      </c>
    </row>
    <row r="452" spans="1:20" x14ac:dyDescent="0.25">
      <c r="A452" s="91" t="s">
        <v>958</v>
      </c>
      <c r="B452" s="170">
        <v>0.71105681124007325</v>
      </c>
      <c r="C452" s="170">
        <v>0.18753817959682345</v>
      </c>
      <c r="D452" s="170">
        <v>4.1539401343921811E-2</v>
      </c>
      <c r="E452" s="170">
        <v>5.9865607819181432E-2</v>
      </c>
      <c r="F452" s="169">
        <v>1</v>
      </c>
      <c r="G452" s="173">
        <v>1637</v>
      </c>
      <c r="H452" s="170">
        <v>0.30438824841948681</v>
      </c>
      <c r="I452" s="91"/>
      <c r="J452" s="91"/>
      <c r="K452" s="91"/>
      <c r="L452" s="91"/>
      <c r="M452" s="170">
        <v>0.68899999999999995</v>
      </c>
      <c r="N452" s="170">
        <v>0.73299999999999998</v>
      </c>
      <c r="O452" s="170">
        <v>0.16900000000000001</v>
      </c>
      <c r="P452" s="170">
        <v>0.20699999999999999</v>
      </c>
      <c r="Q452" s="170">
        <v>3.3000000000000002E-2</v>
      </c>
      <c r="R452" s="170">
        <v>5.1999999999999998E-2</v>
      </c>
      <c r="S452" s="170">
        <v>4.9000000000000002E-2</v>
      </c>
      <c r="T452" s="170">
        <v>7.1999999999999995E-2</v>
      </c>
    </row>
    <row r="453" spans="1:20" x14ac:dyDescent="0.25">
      <c r="A453" s="91" t="s">
        <v>959</v>
      </c>
      <c r="B453" s="170">
        <v>0.41618497109826591</v>
      </c>
      <c r="C453" s="170">
        <v>0.19653179190751446</v>
      </c>
      <c r="D453" s="170">
        <v>8.6705202312138727E-2</v>
      </c>
      <c r="E453" s="170">
        <v>0.30057803468208094</v>
      </c>
      <c r="F453" s="169">
        <v>1</v>
      </c>
      <c r="G453" s="173">
        <v>173</v>
      </c>
      <c r="H453" s="170">
        <v>8.5558852621167164E-2</v>
      </c>
      <c r="I453" s="91"/>
      <c r="J453" s="91"/>
      <c r="K453" s="91"/>
      <c r="L453" s="91"/>
      <c r="M453" s="170">
        <v>0.34499999999999997</v>
      </c>
      <c r="N453" s="170">
        <v>0.49099999999999999</v>
      </c>
      <c r="O453" s="170">
        <v>0.14399999999999999</v>
      </c>
      <c r="P453" s="170">
        <v>0.26200000000000001</v>
      </c>
      <c r="Q453" s="170">
        <v>5.2999999999999999E-2</v>
      </c>
      <c r="R453" s="170">
        <v>0.13800000000000001</v>
      </c>
      <c r="S453" s="170">
        <v>0.23699999999999999</v>
      </c>
      <c r="T453" s="170">
        <v>0.373</v>
      </c>
    </row>
    <row r="454" spans="1:20" x14ac:dyDescent="0.25">
      <c r="A454" s="91" t="s">
        <v>960</v>
      </c>
      <c r="B454" s="170">
        <v>0.61962134251290879</v>
      </c>
      <c r="C454" s="170">
        <v>0.14457831325301204</v>
      </c>
      <c r="D454" s="170">
        <v>4.9913941480206538E-2</v>
      </c>
      <c r="E454" s="170">
        <v>0.18588640275387264</v>
      </c>
      <c r="F454" s="169">
        <v>1</v>
      </c>
      <c r="G454" s="173">
        <v>581</v>
      </c>
      <c r="H454" s="170">
        <v>7.5181159420289856E-2</v>
      </c>
      <c r="I454" s="91"/>
      <c r="J454" s="91"/>
      <c r="K454" s="91"/>
      <c r="L454" s="91"/>
      <c r="M454" s="170">
        <v>0.57899999999999996</v>
      </c>
      <c r="N454" s="170">
        <v>0.65800000000000003</v>
      </c>
      <c r="O454" s="170">
        <v>0.11799999999999999</v>
      </c>
      <c r="P454" s="170">
        <v>0.17599999999999999</v>
      </c>
      <c r="Q454" s="170">
        <v>3.5000000000000003E-2</v>
      </c>
      <c r="R454" s="170">
        <v>7.0999999999999994E-2</v>
      </c>
      <c r="S454" s="170">
        <v>0.156</v>
      </c>
      <c r="T454" s="170">
        <v>0.22</v>
      </c>
    </row>
    <row r="455" spans="1:20" x14ac:dyDescent="0.25">
      <c r="A455" s="91" t="s">
        <v>961</v>
      </c>
      <c r="B455" s="170">
        <v>0.63157894736842102</v>
      </c>
      <c r="C455" s="170">
        <v>0.19736842105263158</v>
      </c>
      <c r="D455" s="170">
        <v>1.3157894736842105E-2</v>
      </c>
      <c r="E455" s="170">
        <v>0.15789473684210525</v>
      </c>
      <c r="F455" s="169">
        <v>1</v>
      </c>
      <c r="G455" s="173">
        <v>76</v>
      </c>
      <c r="H455" s="170">
        <v>7.1563088512241052E-2</v>
      </c>
      <c r="I455" s="91"/>
      <c r="J455" s="91"/>
      <c r="K455" s="91"/>
      <c r="L455" s="91"/>
      <c r="M455" s="170">
        <v>0.51900000000000002</v>
      </c>
      <c r="N455" s="170">
        <v>0.73099999999999998</v>
      </c>
      <c r="O455" s="170">
        <v>0.123</v>
      </c>
      <c r="P455" s="170">
        <v>0.3</v>
      </c>
      <c r="Q455" s="170">
        <v>2E-3</v>
      </c>
      <c r="R455" s="170">
        <v>7.0999999999999994E-2</v>
      </c>
      <c r="S455" s="170">
        <v>9.2999999999999999E-2</v>
      </c>
      <c r="T455" s="170">
        <v>0.25600000000000001</v>
      </c>
    </row>
    <row r="456" spans="1:20" x14ac:dyDescent="0.25">
      <c r="A456" s="91" t="s">
        <v>962</v>
      </c>
      <c r="B456" s="170">
        <v>0.67468503275659331</v>
      </c>
      <c r="C456" s="170">
        <v>0.16991432890979338</v>
      </c>
      <c r="D456" s="170">
        <v>4.5153704014782463E-2</v>
      </c>
      <c r="E456" s="170">
        <v>0.11024693431883084</v>
      </c>
      <c r="F456" s="169">
        <v>1</v>
      </c>
      <c r="G456" s="173">
        <v>59530</v>
      </c>
      <c r="H456" s="170">
        <v>0.19626531803151137</v>
      </c>
      <c r="I456" s="91"/>
      <c r="J456" s="91"/>
      <c r="K456" s="91"/>
      <c r="L456" s="91"/>
      <c r="M456" s="170">
        <v>0.67100000000000004</v>
      </c>
      <c r="N456" s="170">
        <v>0.67800000000000005</v>
      </c>
      <c r="O456" s="170">
        <v>0.16700000000000001</v>
      </c>
      <c r="P456" s="170">
        <v>0.17299999999999999</v>
      </c>
      <c r="Q456" s="170">
        <v>4.3999999999999997E-2</v>
      </c>
      <c r="R456" s="170">
        <v>4.7E-2</v>
      </c>
      <c r="S456" s="170">
        <v>0.108</v>
      </c>
      <c r="T456" s="170">
        <v>0.113</v>
      </c>
    </row>
    <row r="457" spans="1:20" x14ac:dyDescent="0.25">
      <c r="A457" s="91" t="s">
        <v>963</v>
      </c>
      <c r="B457" s="170">
        <v>0.68478964401294495</v>
      </c>
      <c r="C457" s="170">
        <v>0.14563106796116504</v>
      </c>
      <c r="D457" s="170">
        <v>4.5954692556634306E-2</v>
      </c>
      <c r="E457" s="170">
        <v>0.12362459546925567</v>
      </c>
      <c r="F457" s="169">
        <v>1</v>
      </c>
      <c r="G457" s="173">
        <v>1545</v>
      </c>
      <c r="H457" s="170">
        <v>0.17981843575418993</v>
      </c>
      <c r="I457" s="91"/>
      <c r="J457" s="91"/>
      <c r="K457" s="91"/>
      <c r="L457" s="91"/>
      <c r="M457" s="170">
        <v>0.66100000000000003</v>
      </c>
      <c r="N457" s="170">
        <v>0.70699999999999996</v>
      </c>
      <c r="O457" s="170">
        <v>0.129</v>
      </c>
      <c r="P457" s="170">
        <v>0.16400000000000001</v>
      </c>
      <c r="Q457" s="170">
        <v>3.6999999999999998E-2</v>
      </c>
      <c r="R457" s="170">
        <v>5.8000000000000003E-2</v>
      </c>
      <c r="S457" s="170">
        <v>0.108</v>
      </c>
      <c r="T457" s="170">
        <v>0.14099999999999999</v>
      </c>
    </row>
    <row r="458" spans="1:20" x14ac:dyDescent="0.25">
      <c r="A458" s="91" t="s">
        <v>964</v>
      </c>
      <c r="B458" s="170">
        <v>0.56086956521739129</v>
      </c>
      <c r="C458" s="170">
        <v>7.8260869565217397E-2</v>
      </c>
      <c r="D458" s="170">
        <v>7.8260869565217397E-2</v>
      </c>
      <c r="E458" s="170">
        <v>0.28260869565217389</v>
      </c>
      <c r="F458" s="169">
        <v>1</v>
      </c>
      <c r="G458" s="173">
        <v>460</v>
      </c>
      <c r="H458" s="170">
        <v>5.5981501764634296E-2</v>
      </c>
      <c r="I458" s="91"/>
      <c r="J458" s="91"/>
      <c r="K458" s="91"/>
      <c r="L458" s="91"/>
      <c r="M458" s="170">
        <v>0.51500000000000001</v>
      </c>
      <c r="N458" s="170">
        <v>0.60599999999999998</v>
      </c>
      <c r="O458" s="170">
        <v>5.7000000000000002E-2</v>
      </c>
      <c r="P458" s="170">
        <v>0.106</v>
      </c>
      <c r="Q458" s="170">
        <v>5.7000000000000002E-2</v>
      </c>
      <c r="R458" s="170">
        <v>0.106</v>
      </c>
      <c r="S458" s="170">
        <v>0.24299999999999999</v>
      </c>
      <c r="T458" s="170">
        <v>0.32500000000000001</v>
      </c>
    </row>
    <row r="459" spans="1:20" x14ac:dyDescent="0.25">
      <c r="A459" s="91" t="s">
        <v>965</v>
      </c>
      <c r="B459" s="170">
        <v>0.65358231707317072</v>
      </c>
      <c r="C459" s="170">
        <v>0.10365853658536585</v>
      </c>
      <c r="D459" s="170">
        <v>5.8307926829268296E-2</v>
      </c>
      <c r="E459" s="170">
        <v>0.18445121951219512</v>
      </c>
      <c r="F459" s="169">
        <v>1</v>
      </c>
      <c r="G459" s="173">
        <v>2624</v>
      </c>
      <c r="H459" s="170">
        <v>0.51000971817298346</v>
      </c>
      <c r="I459" s="91"/>
      <c r="J459" s="91"/>
      <c r="K459" s="91"/>
      <c r="L459" s="91"/>
      <c r="M459" s="170">
        <v>0.63500000000000001</v>
      </c>
      <c r="N459" s="170">
        <v>0.67200000000000004</v>
      </c>
      <c r="O459" s="170">
        <v>9.2999999999999999E-2</v>
      </c>
      <c r="P459" s="170">
        <v>0.11600000000000001</v>
      </c>
      <c r="Q459" s="170">
        <v>0.05</v>
      </c>
      <c r="R459" s="170">
        <v>6.8000000000000005E-2</v>
      </c>
      <c r="S459" s="170">
        <v>0.17</v>
      </c>
      <c r="T459" s="170">
        <v>0.2</v>
      </c>
    </row>
    <row r="460" spans="1:20" x14ac:dyDescent="0.25">
      <c r="A460" s="91" t="s">
        <v>966</v>
      </c>
      <c r="B460" s="170">
        <v>0.70900155199172266</v>
      </c>
      <c r="C460" s="170">
        <v>0.19348163476461458</v>
      </c>
      <c r="D460" s="170">
        <v>3.4402483186756337E-2</v>
      </c>
      <c r="E460" s="170">
        <v>6.3114330056906365E-2</v>
      </c>
      <c r="F460" s="169">
        <v>1</v>
      </c>
      <c r="G460" s="173">
        <v>3866</v>
      </c>
      <c r="H460" s="170">
        <v>0.54122917541649163</v>
      </c>
      <c r="I460" s="91"/>
      <c r="J460" s="91"/>
      <c r="K460" s="91"/>
      <c r="L460" s="91"/>
      <c r="M460" s="170">
        <v>0.69399999999999995</v>
      </c>
      <c r="N460" s="170">
        <v>0.72299999999999998</v>
      </c>
      <c r="O460" s="170">
        <v>0.18099999999999999</v>
      </c>
      <c r="P460" s="170">
        <v>0.20599999999999999</v>
      </c>
      <c r="Q460" s="170">
        <v>2.9000000000000001E-2</v>
      </c>
      <c r="R460" s="170">
        <v>4.1000000000000002E-2</v>
      </c>
      <c r="S460" s="170">
        <v>5.6000000000000001E-2</v>
      </c>
      <c r="T460" s="170">
        <v>7.0999999999999994E-2</v>
      </c>
    </row>
    <row r="461" spans="1:20" x14ac:dyDescent="0.25">
      <c r="A461" s="91" t="s">
        <v>967</v>
      </c>
      <c r="B461" s="170">
        <v>0.68163265306122445</v>
      </c>
      <c r="C461" s="170">
        <v>0.13469387755102041</v>
      </c>
      <c r="D461" s="170">
        <v>3.2653061224489799E-2</v>
      </c>
      <c r="E461" s="170">
        <v>0.15102040816326531</v>
      </c>
      <c r="F461" s="169">
        <v>1</v>
      </c>
      <c r="G461" s="173">
        <v>245</v>
      </c>
      <c r="H461" s="170">
        <v>9.6914556962025319E-2</v>
      </c>
      <c r="I461" s="91"/>
      <c r="J461" s="91"/>
      <c r="K461" s="91"/>
      <c r="L461" s="91"/>
      <c r="M461" s="170">
        <v>0.621</v>
      </c>
      <c r="N461" s="170">
        <v>0.73699999999999999</v>
      </c>
      <c r="O461" s="170">
        <v>9.8000000000000004E-2</v>
      </c>
      <c r="P461" s="170">
        <v>0.183</v>
      </c>
      <c r="Q461" s="170">
        <v>1.7000000000000001E-2</v>
      </c>
      <c r="R461" s="170">
        <v>6.3E-2</v>
      </c>
      <c r="S461" s="170">
        <v>0.112</v>
      </c>
      <c r="T461" s="170">
        <v>0.20100000000000001</v>
      </c>
    </row>
    <row r="462" spans="1:20" x14ac:dyDescent="0.25">
      <c r="A462" s="91" t="s">
        <v>968</v>
      </c>
      <c r="B462" s="170">
        <v>0.41919191919191917</v>
      </c>
      <c r="C462" s="170">
        <v>0.11616161616161616</v>
      </c>
      <c r="D462" s="170">
        <v>5.0505050505050504E-2</v>
      </c>
      <c r="E462" s="170">
        <v>0.41414141414141414</v>
      </c>
      <c r="F462" s="169">
        <v>1</v>
      </c>
      <c r="G462" s="173">
        <v>198</v>
      </c>
      <c r="H462" s="170">
        <v>7.8959961716382199E-3</v>
      </c>
      <c r="I462" s="91"/>
      <c r="J462" s="91"/>
      <c r="K462" s="91"/>
      <c r="L462" s="91"/>
      <c r="M462" s="170">
        <v>0.35299999999999998</v>
      </c>
      <c r="N462" s="170">
        <v>0.48899999999999999</v>
      </c>
      <c r="O462" s="170">
        <v>7.9000000000000001E-2</v>
      </c>
      <c r="P462" s="170">
        <v>0.16800000000000001</v>
      </c>
      <c r="Q462" s="170">
        <v>2.8000000000000001E-2</v>
      </c>
      <c r="R462" s="170">
        <v>0.09</v>
      </c>
      <c r="S462" s="170">
        <v>0.34799999999999998</v>
      </c>
      <c r="T462" s="170">
        <v>0.48399999999999999</v>
      </c>
    </row>
    <row r="463" spans="1:20" x14ac:dyDescent="0.25">
      <c r="A463" s="91" t="s">
        <v>969</v>
      </c>
      <c r="B463" s="170">
        <v>0.69335291957399925</v>
      </c>
      <c r="C463" s="170">
        <v>0.19684171869261843</v>
      </c>
      <c r="D463" s="170">
        <v>4.1131105398457581E-2</v>
      </c>
      <c r="E463" s="170">
        <v>6.8674256334924716E-2</v>
      </c>
      <c r="F463" s="169">
        <v>1</v>
      </c>
      <c r="G463" s="173">
        <v>8169</v>
      </c>
      <c r="H463" s="170">
        <v>0.23330001427959446</v>
      </c>
      <c r="I463" s="91"/>
      <c r="J463" s="91"/>
      <c r="K463" s="91"/>
      <c r="L463" s="91"/>
      <c r="M463" s="170">
        <v>0.68300000000000005</v>
      </c>
      <c r="N463" s="170">
        <v>0.70299999999999996</v>
      </c>
      <c r="O463" s="170">
        <v>0.188</v>
      </c>
      <c r="P463" s="170">
        <v>0.20599999999999999</v>
      </c>
      <c r="Q463" s="170">
        <v>3.6999999999999998E-2</v>
      </c>
      <c r="R463" s="170">
        <v>4.5999999999999999E-2</v>
      </c>
      <c r="S463" s="170">
        <v>6.3E-2</v>
      </c>
      <c r="T463" s="170">
        <v>7.3999999999999996E-2</v>
      </c>
    </row>
    <row r="464" spans="1:20" x14ac:dyDescent="0.25">
      <c r="A464" s="91" t="s">
        <v>970</v>
      </c>
      <c r="B464" s="170">
        <v>0.48809523809523808</v>
      </c>
      <c r="C464" s="170">
        <v>9.5238095238095233E-2</v>
      </c>
      <c r="D464" s="170">
        <v>8.3333333333333329E-2</v>
      </c>
      <c r="E464" s="170">
        <v>0.33333333333333331</v>
      </c>
      <c r="F464" s="169">
        <v>1</v>
      </c>
      <c r="G464" s="173">
        <v>84</v>
      </c>
      <c r="H464" s="170">
        <v>1.2286090390522159E-2</v>
      </c>
      <c r="I464" s="91"/>
      <c r="J464" s="91"/>
      <c r="K464" s="91"/>
      <c r="L464" s="91"/>
      <c r="M464" s="170">
        <v>0.38400000000000001</v>
      </c>
      <c r="N464" s="170">
        <v>0.59299999999999997</v>
      </c>
      <c r="O464" s="170">
        <v>4.9000000000000002E-2</v>
      </c>
      <c r="P464" s="170">
        <v>0.17699999999999999</v>
      </c>
      <c r="Q464" s="170">
        <v>4.1000000000000002E-2</v>
      </c>
      <c r="R464" s="170">
        <v>0.16200000000000001</v>
      </c>
      <c r="S464" s="170">
        <v>0.24199999999999999</v>
      </c>
      <c r="T464" s="170">
        <v>0.439</v>
      </c>
    </row>
    <row r="465" spans="1:20" x14ac:dyDescent="0.25">
      <c r="A465" s="91" t="s">
        <v>971</v>
      </c>
      <c r="B465" s="170">
        <v>0.71304849884526555</v>
      </c>
      <c r="C465" s="170">
        <v>0.14145496535796767</v>
      </c>
      <c r="D465" s="170">
        <v>4.2725173210161664E-2</v>
      </c>
      <c r="E465" s="170">
        <v>0.10277136258660508</v>
      </c>
      <c r="F465" s="169">
        <v>1</v>
      </c>
      <c r="G465" s="173">
        <v>1732</v>
      </c>
      <c r="H465" s="170">
        <v>3.7761353478535764E-2</v>
      </c>
      <c r="I465" s="91"/>
      <c r="J465" s="91"/>
      <c r="K465" s="91"/>
      <c r="L465" s="91"/>
      <c r="M465" s="170">
        <v>0.69099999999999995</v>
      </c>
      <c r="N465" s="170">
        <v>0.73399999999999999</v>
      </c>
      <c r="O465" s="170">
        <v>0.126</v>
      </c>
      <c r="P465" s="170">
        <v>0.159</v>
      </c>
      <c r="Q465" s="170">
        <v>3.4000000000000002E-2</v>
      </c>
      <c r="R465" s="170">
        <v>5.2999999999999999E-2</v>
      </c>
      <c r="S465" s="170">
        <v>8.8999999999999996E-2</v>
      </c>
      <c r="T465" s="170">
        <v>0.11799999999999999</v>
      </c>
    </row>
    <row r="466" spans="1:20" x14ac:dyDescent="0.25">
      <c r="A466" s="91" t="s">
        <v>972</v>
      </c>
      <c r="B466" s="170">
        <v>0.7407407407407407</v>
      </c>
      <c r="C466" s="170">
        <v>4.7619047619047616E-2</v>
      </c>
      <c r="D466" s="170">
        <v>5.2910052910052907E-2</v>
      </c>
      <c r="E466" s="170">
        <v>0.15873015873015872</v>
      </c>
      <c r="F466" s="169">
        <v>1</v>
      </c>
      <c r="G466" s="173">
        <v>189</v>
      </c>
      <c r="H466" s="170">
        <v>0.1</v>
      </c>
      <c r="I466" s="91"/>
      <c r="J466" s="91"/>
      <c r="K466" s="91"/>
      <c r="L466" s="91"/>
      <c r="M466" s="170">
        <v>0.67400000000000004</v>
      </c>
      <c r="N466" s="170">
        <v>0.79800000000000004</v>
      </c>
      <c r="O466" s="170">
        <v>2.5000000000000001E-2</v>
      </c>
      <c r="P466" s="170">
        <v>8.7999999999999995E-2</v>
      </c>
      <c r="Q466" s="170">
        <v>2.9000000000000001E-2</v>
      </c>
      <c r="R466" s="170">
        <v>9.5000000000000001E-2</v>
      </c>
      <c r="S466" s="170">
        <v>0.114</v>
      </c>
      <c r="T466" s="170">
        <v>0.218</v>
      </c>
    </row>
    <row r="467" spans="1:20" x14ac:dyDescent="0.25">
      <c r="A467" s="91" t="s">
        <v>973</v>
      </c>
      <c r="B467" s="170">
        <v>0.63636363636363635</v>
      </c>
      <c r="C467" s="170">
        <v>5.4545454545454543E-2</v>
      </c>
      <c r="D467" s="170">
        <v>9.0909090909090912E-2</v>
      </c>
      <c r="E467" s="170">
        <v>0.21818181818181817</v>
      </c>
      <c r="F467" s="169">
        <v>1</v>
      </c>
      <c r="G467" s="173">
        <v>55</v>
      </c>
      <c r="H467" s="170">
        <v>0.1206140350877193</v>
      </c>
      <c r="I467" s="91"/>
      <c r="J467" s="91"/>
      <c r="K467" s="91"/>
      <c r="L467" s="91"/>
      <c r="M467" s="170">
        <v>0.504</v>
      </c>
      <c r="N467" s="170">
        <v>0.751</v>
      </c>
      <c r="O467" s="170">
        <v>1.9E-2</v>
      </c>
      <c r="P467" s="170">
        <v>0.14899999999999999</v>
      </c>
      <c r="Q467" s="170">
        <v>3.9E-2</v>
      </c>
      <c r="R467" s="170">
        <v>0.19600000000000001</v>
      </c>
      <c r="S467" s="170">
        <v>0.129</v>
      </c>
      <c r="T467" s="170">
        <v>0.34399999999999997</v>
      </c>
    </row>
    <row r="468" spans="1:20" x14ac:dyDescent="0.25">
      <c r="A468" s="91" t="s">
        <v>974</v>
      </c>
      <c r="B468" s="170">
        <v>0.59649122807017541</v>
      </c>
      <c r="C468" s="170">
        <v>4.3859649122807015E-2</v>
      </c>
      <c r="D468" s="170">
        <v>0.13157894736842105</v>
      </c>
      <c r="E468" s="170">
        <v>0.22807017543859648</v>
      </c>
      <c r="F468" s="169">
        <v>1</v>
      </c>
      <c r="G468" s="173">
        <v>114</v>
      </c>
      <c r="H468" s="170">
        <v>4.2970222389747459E-2</v>
      </c>
      <c r="I468" s="91"/>
      <c r="J468" s="91"/>
      <c r="K468" s="91"/>
      <c r="L468" s="91"/>
      <c r="M468" s="170">
        <v>0.505</v>
      </c>
      <c r="N468" s="170">
        <v>0.68200000000000005</v>
      </c>
      <c r="O468" s="170">
        <v>1.9E-2</v>
      </c>
      <c r="P468" s="170">
        <v>9.9000000000000005E-2</v>
      </c>
      <c r="Q468" s="170">
        <v>8.1000000000000003E-2</v>
      </c>
      <c r="R468" s="170">
        <v>0.20599999999999999</v>
      </c>
      <c r="S468" s="170">
        <v>0.161</v>
      </c>
      <c r="T468" s="170">
        <v>0.313</v>
      </c>
    </row>
    <row r="469" spans="1:20" x14ac:dyDescent="0.25">
      <c r="A469" s="91" t="s">
        <v>975</v>
      </c>
      <c r="B469" s="170">
        <v>0.62352941176470589</v>
      </c>
      <c r="C469" s="170">
        <v>9.4117647058823528E-2</v>
      </c>
      <c r="D469" s="170">
        <v>5.8823529411764705E-2</v>
      </c>
      <c r="E469" s="170">
        <v>0.22352941176470589</v>
      </c>
      <c r="F469" s="169">
        <v>1</v>
      </c>
      <c r="G469" s="173">
        <v>170</v>
      </c>
      <c r="H469" s="170">
        <v>6.2869822485207102E-2</v>
      </c>
      <c r="I469" s="91"/>
      <c r="J469" s="91"/>
      <c r="K469" s="91"/>
      <c r="L469" s="91"/>
      <c r="M469" s="170">
        <v>0.54900000000000004</v>
      </c>
      <c r="N469" s="170">
        <v>0.69299999999999995</v>
      </c>
      <c r="O469" s="170">
        <v>5.8999999999999997E-2</v>
      </c>
      <c r="P469" s="170">
        <v>0.14699999999999999</v>
      </c>
      <c r="Q469" s="170">
        <v>3.2000000000000001E-2</v>
      </c>
      <c r="R469" s="170">
        <v>0.105</v>
      </c>
      <c r="S469" s="170">
        <v>0.16700000000000001</v>
      </c>
      <c r="T469" s="170">
        <v>0.29199999999999998</v>
      </c>
    </row>
    <row r="470" spans="1:20" x14ac:dyDescent="0.25">
      <c r="A470" s="91" t="s">
        <v>976</v>
      </c>
      <c r="B470" s="170">
        <v>0.61805555555555558</v>
      </c>
      <c r="C470" s="170">
        <v>0.10416666666666667</v>
      </c>
      <c r="D470" s="170">
        <v>4.1666666666666664E-2</v>
      </c>
      <c r="E470" s="170">
        <v>0.2361111111111111</v>
      </c>
      <c r="F470" s="169">
        <v>1</v>
      </c>
      <c r="G470" s="173">
        <v>144</v>
      </c>
      <c r="H470" s="170">
        <v>8.223872073101085E-2</v>
      </c>
      <c r="I470" s="91"/>
      <c r="J470" s="91"/>
      <c r="K470" s="91"/>
      <c r="L470" s="91"/>
      <c r="M470" s="170">
        <v>0.53700000000000003</v>
      </c>
      <c r="N470" s="170">
        <v>0.69299999999999995</v>
      </c>
      <c r="O470" s="170">
        <v>6.4000000000000001E-2</v>
      </c>
      <c r="P470" s="170">
        <v>0.16500000000000001</v>
      </c>
      <c r="Q470" s="170">
        <v>1.9E-2</v>
      </c>
      <c r="R470" s="170">
        <v>8.7999999999999995E-2</v>
      </c>
      <c r="S470" s="170">
        <v>0.17399999999999999</v>
      </c>
      <c r="T470" s="170">
        <v>0.312</v>
      </c>
    </row>
    <row r="471" spans="1:20" x14ac:dyDescent="0.25">
      <c r="A471" s="91" t="s">
        <v>977</v>
      </c>
      <c r="B471" s="170">
        <v>0.54913294797687862</v>
      </c>
      <c r="C471" s="170">
        <v>9.2485549132947972E-2</v>
      </c>
      <c r="D471" s="170">
        <v>6.9364161849710976E-2</v>
      </c>
      <c r="E471" s="170">
        <v>0.28901734104046245</v>
      </c>
      <c r="F471" s="169">
        <v>1</v>
      </c>
      <c r="G471" s="173">
        <v>173</v>
      </c>
      <c r="H471" s="170">
        <v>5.6315104166666664E-2</v>
      </c>
      <c r="I471" s="91"/>
      <c r="J471" s="91"/>
      <c r="K471" s="91"/>
      <c r="L471" s="91"/>
      <c r="M471" s="170">
        <v>0.47499999999999998</v>
      </c>
      <c r="N471" s="170">
        <v>0.621</v>
      </c>
      <c r="O471" s="170">
        <v>5.8000000000000003E-2</v>
      </c>
      <c r="P471" s="170">
        <v>0.14499999999999999</v>
      </c>
      <c r="Q471" s="170">
        <v>0.04</v>
      </c>
      <c r="R471" s="170">
        <v>0.11700000000000001</v>
      </c>
      <c r="S471" s="170">
        <v>0.22700000000000001</v>
      </c>
      <c r="T471" s="170">
        <v>0.36099999999999999</v>
      </c>
    </row>
    <row r="472" spans="1:20" x14ac:dyDescent="0.25">
      <c r="A472" s="91" t="s">
        <v>978</v>
      </c>
      <c r="B472" s="170">
        <v>0.59602649006622521</v>
      </c>
      <c r="C472" s="170">
        <v>0.18543046357615894</v>
      </c>
      <c r="D472" s="170">
        <v>3.3112582781456956E-2</v>
      </c>
      <c r="E472" s="170">
        <v>0.18543046357615894</v>
      </c>
      <c r="F472" s="169">
        <v>1</v>
      </c>
      <c r="G472" s="173">
        <v>302</v>
      </c>
      <c r="H472" s="170">
        <v>0.16880939072107323</v>
      </c>
      <c r="I472" s="91"/>
      <c r="J472" s="91"/>
      <c r="K472" s="91"/>
      <c r="L472" s="91"/>
      <c r="M472" s="170">
        <v>0.54</v>
      </c>
      <c r="N472" s="170">
        <v>0.65</v>
      </c>
      <c r="O472" s="170">
        <v>0.14599999999999999</v>
      </c>
      <c r="P472" s="170">
        <v>0.23300000000000001</v>
      </c>
      <c r="Q472" s="170">
        <v>1.7999999999999999E-2</v>
      </c>
      <c r="R472" s="170">
        <v>0.06</v>
      </c>
      <c r="S472" s="170">
        <v>0.14599999999999999</v>
      </c>
      <c r="T472" s="170">
        <v>0.23300000000000001</v>
      </c>
    </row>
    <row r="473" spans="1:20" x14ac:dyDescent="0.25">
      <c r="A473" s="91" t="s">
        <v>979</v>
      </c>
      <c r="B473" s="170">
        <v>0.65542293720809552</v>
      </c>
      <c r="C473" s="170">
        <v>0.14737934613388687</v>
      </c>
      <c r="D473" s="170">
        <v>5.1375194603009863E-2</v>
      </c>
      <c r="E473" s="170">
        <v>0.14582252205500779</v>
      </c>
      <c r="F473" s="169">
        <v>1</v>
      </c>
      <c r="G473" s="173">
        <v>1927</v>
      </c>
      <c r="H473" s="170">
        <v>0.20873050259965337</v>
      </c>
      <c r="I473" s="91"/>
      <c r="J473" s="91"/>
      <c r="K473" s="91"/>
      <c r="L473" s="91"/>
      <c r="M473" s="170">
        <v>0.63400000000000001</v>
      </c>
      <c r="N473" s="170">
        <v>0.67600000000000005</v>
      </c>
      <c r="O473" s="170">
        <v>0.13200000000000001</v>
      </c>
      <c r="P473" s="170">
        <v>0.16400000000000001</v>
      </c>
      <c r="Q473" s="170">
        <v>4.2000000000000003E-2</v>
      </c>
      <c r="R473" s="170">
        <v>6.2E-2</v>
      </c>
      <c r="S473" s="170">
        <v>0.13100000000000001</v>
      </c>
      <c r="T473" s="170">
        <v>0.16200000000000001</v>
      </c>
    </row>
    <row r="474" spans="1:20" x14ac:dyDescent="0.25">
      <c r="A474" s="91" t="s">
        <v>980</v>
      </c>
      <c r="B474" s="170">
        <v>0.60079840319361277</v>
      </c>
      <c r="C474" s="170">
        <v>0.20226214238190285</v>
      </c>
      <c r="D474" s="170">
        <v>5.0565535595475712E-2</v>
      </c>
      <c r="E474" s="170">
        <v>0.14637391882900866</v>
      </c>
      <c r="F474" s="169">
        <v>1</v>
      </c>
      <c r="G474" s="173">
        <v>1503</v>
      </c>
      <c r="H474" s="170">
        <v>0.52792413066385668</v>
      </c>
      <c r="I474" s="91"/>
      <c r="J474" s="91"/>
      <c r="K474" s="91"/>
      <c r="L474" s="91"/>
      <c r="M474" s="170">
        <v>0.57599999999999996</v>
      </c>
      <c r="N474" s="170">
        <v>0.625</v>
      </c>
      <c r="O474" s="170">
        <v>0.183</v>
      </c>
      <c r="P474" s="170">
        <v>0.223</v>
      </c>
      <c r="Q474" s="170">
        <v>4.1000000000000002E-2</v>
      </c>
      <c r="R474" s="170">
        <v>6.3E-2</v>
      </c>
      <c r="S474" s="170">
        <v>0.129</v>
      </c>
      <c r="T474" s="170">
        <v>0.16500000000000001</v>
      </c>
    </row>
    <row r="475" spans="1:20" x14ac:dyDescent="0.25">
      <c r="A475" s="91" t="s">
        <v>981</v>
      </c>
      <c r="B475" s="170">
        <v>0.68222222222222217</v>
      </c>
      <c r="C475" s="170">
        <v>0.13777777777777778</v>
      </c>
      <c r="D475" s="170">
        <v>5.7777777777777775E-2</v>
      </c>
      <c r="E475" s="170">
        <v>0.12222222222222222</v>
      </c>
      <c r="F475" s="169">
        <v>1</v>
      </c>
      <c r="G475" s="173">
        <v>450</v>
      </c>
      <c r="H475" s="170">
        <v>0.13317549570878959</v>
      </c>
      <c r="I475" s="91"/>
      <c r="J475" s="91"/>
      <c r="K475" s="91"/>
      <c r="L475" s="91"/>
      <c r="M475" s="170">
        <v>0.63800000000000001</v>
      </c>
      <c r="N475" s="170">
        <v>0.72399999999999998</v>
      </c>
      <c r="O475" s="170">
        <v>0.109</v>
      </c>
      <c r="P475" s="170">
        <v>0.17299999999999999</v>
      </c>
      <c r="Q475" s="170">
        <v>0.04</v>
      </c>
      <c r="R475" s="170">
        <v>8.3000000000000004E-2</v>
      </c>
      <c r="S475" s="170">
        <v>9.5000000000000001E-2</v>
      </c>
      <c r="T475" s="170">
        <v>0.156</v>
      </c>
    </row>
    <row r="476" spans="1:20" x14ac:dyDescent="0.25">
      <c r="A476" s="91" t="s">
        <v>982</v>
      </c>
      <c r="B476" s="170">
        <v>0.540500736377025</v>
      </c>
      <c r="C476" s="170">
        <v>0.21944035346097202</v>
      </c>
      <c r="D476" s="170">
        <v>6.0382916053019146E-2</v>
      </c>
      <c r="E476" s="170">
        <v>0.1796759941089838</v>
      </c>
      <c r="F476" s="169">
        <v>1</v>
      </c>
      <c r="G476" s="173">
        <v>679</v>
      </c>
      <c r="H476" s="170">
        <v>0.50747384155455899</v>
      </c>
      <c r="I476" s="91"/>
      <c r="J476" s="91"/>
      <c r="K476" s="91"/>
      <c r="L476" s="91"/>
      <c r="M476" s="170">
        <v>0.503</v>
      </c>
      <c r="N476" s="170">
        <v>0.57799999999999996</v>
      </c>
      <c r="O476" s="170">
        <v>0.19</v>
      </c>
      <c r="P476" s="170">
        <v>0.252</v>
      </c>
      <c r="Q476" s="170">
        <v>4.4999999999999998E-2</v>
      </c>
      <c r="R476" s="170">
        <v>8.1000000000000003E-2</v>
      </c>
      <c r="S476" s="170">
        <v>0.153</v>
      </c>
      <c r="T476" s="170">
        <v>0.21</v>
      </c>
    </row>
    <row r="477" spans="1:20" x14ac:dyDescent="0.25">
      <c r="A477" s="91" t="s">
        <v>983</v>
      </c>
      <c r="B477" s="170">
        <v>0.65511971472236374</v>
      </c>
      <c r="C477" s="170">
        <v>0.20988283239938868</v>
      </c>
      <c r="D477" s="170">
        <v>3.7187977585328581E-2</v>
      </c>
      <c r="E477" s="170">
        <v>9.7809475292919001E-2</v>
      </c>
      <c r="F477" s="169">
        <v>1</v>
      </c>
      <c r="G477" s="173">
        <v>1963</v>
      </c>
      <c r="H477" s="170">
        <v>0.40658657829328915</v>
      </c>
      <c r="I477" s="91"/>
      <c r="J477" s="91"/>
      <c r="K477" s="91"/>
      <c r="L477" s="91"/>
      <c r="M477" s="170">
        <v>0.63400000000000001</v>
      </c>
      <c r="N477" s="170">
        <v>0.67600000000000005</v>
      </c>
      <c r="O477" s="170">
        <v>0.192</v>
      </c>
      <c r="P477" s="170">
        <v>0.22800000000000001</v>
      </c>
      <c r="Q477" s="170">
        <v>0.03</v>
      </c>
      <c r="R477" s="170">
        <v>4.7E-2</v>
      </c>
      <c r="S477" s="170">
        <v>8.5000000000000006E-2</v>
      </c>
      <c r="T477" s="170">
        <v>0.112</v>
      </c>
    </row>
    <row r="478" spans="1:20" x14ac:dyDescent="0.25">
      <c r="A478" s="91" t="s">
        <v>984</v>
      </c>
      <c r="B478" s="170">
        <v>0.72592709235493269</v>
      </c>
      <c r="C478" s="170">
        <v>0.13935910558223763</v>
      </c>
      <c r="D478" s="170">
        <v>4.2280135422407682E-2</v>
      </c>
      <c r="E478" s="170">
        <v>9.2433666640422019E-2</v>
      </c>
      <c r="F478" s="169">
        <v>1</v>
      </c>
      <c r="G478" s="173">
        <v>12701</v>
      </c>
      <c r="H478" s="170">
        <v>0.33296631275396515</v>
      </c>
      <c r="I478" s="91"/>
      <c r="J478" s="91"/>
      <c r="K478" s="91"/>
      <c r="L478" s="91"/>
      <c r="M478" s="170">
        <v>0.71799999999999997</v>
      </c>
      <c r="N478" s="170">
        <v>0.73399999999999999</v>
      </c>
      <c r="O478" s="170">
        <v>0.13300000000000001</v>
      </c>
      <c r="P478" s="170">
        <v>0.14499999999999999</v>
      </c>
      <c r="Q478" s="170">
        <v>3.9E-2</v>
      </c>
      <c r="R478" s="170">
        <v>4.5999999999999999E-2</v>
      </c>
      <c r="S478" s="170">
        <v>8.7999999999999995E-2</v>
      </c>
      <c r="T478" s="170">
        <v>9.8000000000000004E-2</v>
      </c>
    </row>
    <row r="479" spans="1:20" x14ac:dyDescent="0.25">
      <c r="A479" s="91" t="s">
        <v>985</v>
      </c>
      <c r="B479" s="170">
        <v>0.73684210526315785</v>
      </c>
      <c r="C479" s="170">
        <v>0.21052631578947367</v>
      </c>
      <c r="D479" s="170" t="s">
        <v>143</v>
      </c>
      <c r="E479" s="170">
        <v>5.2631578947368418E-2</v>
      </c>
      <c r="F479" s="169">
        <v>1</v>
      </c>
      <c r="G479" s="173">
        <v>19</v>
      </c>
      <c r="H479" s="170">
        <v>6.0126582278481014E-2</v>
      </c>
      <c r="I479" s="91"/>
      <c r="J479" s="91"/>
      <c r="K479" s="91"/>
      <c r="L479" s="91"/>
      <c r="M479" s="170">
        <v>0.51200000000000001</v>
      </c>
      <c r="N479" s="170">
        <v>0.88200000000000001</v>
      </c>
      <c r="O479" s="170">
        <v>8.5000000000000006E-2</v>
      </c>
      <c r="P479" s="170">
        <v>0.433</v>
      </c>
      <c r="Q479" s="170" t="s">
        <v>143</v>
      </c>
      <c r="R479" s="170" t="s">
        <v>143</v>
      </c>
      <c r="S479" s="170">
        <v>8.9999999999999993E-3</v>
      </c>
      <c r="T479" s="170">
        <v>0.246</v>
      </c>
    </row>
    <row r="480" spans="1:20" x14ac:dyDescent="0.25">
      <c r="A480" s="91" t="s">
        <v>986</v>
      </c>
      <c r="B480" s="170">
        <v>0.58024691358024694</v>
      </c>
      <c r="C480" s="170">
        <v>0.12757201646090535</v>
      </c>
      <c r="D480" s="170">
        <v>8.6419753086419748E-2</v>
      </c>
      <c r="E480" s="170">
        <v>0.20576131687242799</v>
      </c>
      <c r="F480" s="169">
        <v>1</v>
      </c>
      <c r="G480" s="173">
        <v>243</v>
      </c>
      <c r="H480" s="170">
        <v>1.8142451844109304E-2</v>
      </c>
      <c r="I480" s="91"/>
      <c r="J480" s="91"/>
      <c r="K480" s="91"/>
      <c r="L480" s="91"/>
      <c r="M480" s="170">
        <v>0.51700000000000002</v>
      </c>
      <c r="N480" s="170">
        <v>0.64100000000000001</v>
      </c>
      <c r="O480" s="170">
        <v>9.0999999999999998E-2</v>
      </c>
      <c r="P480" s="170">
        <v>0.17499999999999999</v>
      </c>
      <c r="Q480" s="170">
        <v>5.7000000000000002E-2</v>
      </c>
      <c r="R480" s="170">
        <v>0.128</v>
      </c>
      <c r="S480" s="170">
        <v>0.16</v>
      </c>
      <c r="T480" s="170">
        <v>0.26100000000000001</v>
      </c>
    </row>
    <row r="481" spans="1:20" x14ac:dyDescent="0.25">
      <c r="A481" s="91" t="s">
        <v>987</v>
      </c>
      <c r="B481" s="170">
        <v>0.69092945128779393</v>
      </c>
      <c r="C481" s="170">
        <v>7.0548712206047026E-2</v>
      </c>
      <c r="D481" s="170">
        <v>5.4871220604703244E-2</v>
      </c>
      <c r="E481" s="170">
        <v>0.18365061590145576</v>
      </c>
      <c r="F481" s="169">
        <v>1</v>
      </c>
      <c r="G481" s="173">
        <v>893</v>
      </c>
      <c r="H481" s="170">
        <v>0.33825757575757576</v>
      </c>
      <c r="I481" s="91"/>
      <c r="J481" s="91"/>
      <c r="K481" s="91"/>
      <c r="L481" s="91"/>
      <c r="M481" s="170">
        <v>0.66</v>
      </c>
      <c r="N481" s="170">
        <v>0.72</v>
      </c>
      <c r="O481" s="170">
        <v>5.6000000000000001E-2</v>
      </c>
      <c r="P481" s="170">
        <v>8.8999999999999996E-2</v>
      </c>
      <c r="Q481" s="170">
        <v>4.2000000000000003E-2</v>
      </c>
      <c r="R481" s="170">
        <v>7.1999999999999995E-2</v>
      </c>
      <c r="S481" s="170">
        <v>0.16</v>
      </c>
      <c r="T481" s="170">
        <v>0.21</v>
      </c>
    </row>
    <row r="482" spans="1:20" x14ac:dyDescent="0.25">
      <c r="A482" s="91" t="s">
        <v>988</v>
      </c>
      <c r="B482" s="170">
        <v>0.66990291262135926</v>
      </c>
      <c r="C482" s="170">
        <v>0.14840499306518723</v>
      </c>
      <c r="D482" s="170">
        <v>4.8543689320388349E-2</v>
      </c>
      <c r="E482" s="170">
        <v>0.13314840499306518</v>
      </c>
      <c r="F482" s="169">
        <v>1</v>
      </c>
      <c r="G482" s="173">
        <v>721</v>
      </c>
      <c r="H482" s="170">
        <v>0.30205278592375367</v>
      </c>
      <c r="I482" s="91"/>
      <c r="J482" s="91"/>
      <c r="K482" s="91"/>
      <c r="L482" s="91"/>
      <c r="M482" s="170">
        <v>0.63500000000000001</v>
      </c>
      <c r="N482" s="170">
        <v>0.70299999999999996</v>
      </c>
      <c r="O482" s="170">
        <v>0.124</v>
      </c>
      <c r="P482" s="170">
        <v>0.17599999999999999</v>
      </c>
      <c r="Q482" s="170">
        <v>3.5000000000000003E-2</v>
      </c>
      <c r="R482" s="170">
        <v>6.7000000000000004E-2</v>
      </c>
      <c r="S482" s="170">
        <v>0.11</v>
      </c>
      <c r="T482" s="170">
        <v>0.16</v>
      </c>
    </row>
    <row r="483" spans="1:20" x14ac:dyDescent="0.25">
      <c r="A483" s="91" t="s">
        <v>989</v>
      </c>
      <c r="B483" s="170">
        <v>0.64372469635627527</v>
      </c>
      <c r="C483" s="170">
        <v>0.18218623481781376</v>
      </c>
      <c r="D483" s="170">
        <v>4.4534412955465584E-2</v>
      </c>
      <c r="E483" s="170">
        <v>0.12955465587044535</v>
      </c>
      <c r="F483" s="169">
        <v>1</v>
      </c>
      <c r="G483" s="173">
        <v>1482</v>
      </c>
      <c r="H483" s="170">
        <v>0.31285623812539581</v>
      </c>
      <c r="I483" s="91"/>
      <c r="J483" s="91"/>
      <c r="K483" s="91"/>
      <c r="L483" s="91"/>
      <c r="M483" s="170">
        <v>0.61899999999999999</v>
      </c>
      <c r="N483" s="170">
        <v>0.66800000000000004</v>
      </c>
      <c r="O483" s="170">
        <v>0.16300000000000001</v>
      </c>
      <c r="P483" s="170">
        <v>0.20300000000000001</v>
      </c>
      <c r="Q483" s="170">
        <v>3.5000000000000003E-2</v>
      </c>
      <c r="R483" s="170">
        <v>5.6000000000000001E-2</v>
      </c>
      <c r="S483" s="170">
        <v>0.113</v>
      </c>
      <c r="T483" s="170">
        <v>0.14799999999999999</v>
      </c>
    </row>
    <row r="484" spans="1:20" x14ac:dyDescent="0.25">
      <c r="A484" s="91" t="s">
        <v>990</v>
      </c>
      <c r="B484" s="170">
        <v>0.6291190316072629</v>
      </c>
      <c r="C484" s="170">
        <v>0.1812373907195696</v>
      </c>
      <c r="D484" s="170">
        <v>4.9764626765299261E-2</v>
      </c>
      <c r="E484" s="170">
        <v>0.1398789509078682</v>
      </c>
      <c r="F484" s="169">
        <v>1</v>
      </c>
      <c r="G484" s="173">
        <v>2974</v>
      </c>
      <c r="H484" s="170">
        <v>0.2522262742769909</v>
      </c>
      <c r="I484" s="91"/>
      <c r="J484" s="91"/>
      <c r="K484" s="91"/>
      <c r="L484" s="91"/>
      <c r="M484" s="170">
        <v>0.61199999999999999</v>
      </c>
      <c r="N484" s="170">
        <v>0.64600000000000002</v>
      </c>
      <c r="O484" s="170">
        <v>0.16800000000000001</v>
      </c>
      <c r="P484" s="170">
        <v>0.19500000000000001</v>
      </c>
      <c r="Q484" s="170">
        <v>4.2999999999999997E-2</v>
      </c>
      <c r="R484" s="170">
        <v>5.8000000000000003E-2</v>
      </c>
      <c r="S484" s="170">
        <v>0.128</v>
      </c>
      <c r="T484" s="170">
        <v>0.153</v>
      </c>
    </row>
    <row r="485" spans="1:20" x14ac:dyDescent="0.25">
      <c r="A485" s="91" t="s">
        <v>991</v>
      </c>
      <c r="B485" s="170">
        <v>0.69690721649484533</v>
      </c>
      <c r="C485" s="170">
        <v>0.20068728522336771</v>
      </c>
      <c r="D485" s="170">
        <v>3.4364261168384883E-2</v>
      </c>
      <c r="E485" s="170">
        <v>6.8041237113402056E-2</v>
      </c>
      <c r="F485" s="169">
        <v>1</v>
      </c>
      <c r="G485" s="173">
        <v>1455</v>
      </c>
      <c r="H485" s="170">
        <v>0.19024581589958159</v>
      </c>
      <c r="I485" s="91"/>
      <c r="J485" s="91"/>
      <c r="K485" s="91"/>
      <c r="L485" s="91"/>
      <c r="M485" s="170">
        <v>0.67300000000000004</v>
      </c>
      <c r="N485" s="170">
        <v>0.72</v>
      </c>
      <c r="O485" s="170">
        <v>0.18099999999999999</v>
      </c>
      <c r="P485" s="170">
        <v>0.222</v>
      </c>
      <c r="Q485" s="170">
        <v>2.5999999999999999E-2</v>
      </c>
      <c r="R485" s="170">
        <v>4.4999999999999998E-2</v>
      </c>
      <c r="S485" s="170">
        <v>5.6000000000000001E-2</v>
      </c>
      <c r="T485" s="170">
        <v>8.2000000000000003E-2</v>
      </c>
    </row>
    <row r="486" spans="1:20" x14ac:dyDescent="0.25">
      <c r="A486" s="91" t="s">
        <v>992</v>
      </c>
      <c r="B486" s="170">
        <v>0.63669064748201443</v>
      </c>
      <c r="C486" s="170">
        <v>0.1223021582733813</v>
      </c>
      <c r="D486" s="170">
        <v>6.4748201438848921E-2</v>
      </c>
      <c r="E486" s="170">
        <v>0.17625899280575538</v>
      </c>
      <c r="F486" s="169">
        <v>1</v>
      </c>
      <c r="G486" s="173">
        <v>278</v>
      </c>
      <c r="H486" s="170">
        <v>0.18241469816272965</v>
      </c>
      <c r="I486" s="91"/>
      <c r="J486" s="91"/>
      <c r="K486" s="91"/>
      <c r="L486" s="91"/>
      <c r="M486" s="170">
        <v>0.57899999999999996</v>
      </c>
      <c r="N486" s="170">
        <v>0.69099999999999995</v>
      </c>
      <c r="O486" s="170">
        <v>8.8999999999999996E-2</v>
      </c>
      <c r="P486" s="170">
        <v>0.16600000000000001</v>
      </c>
      <c r="Q486" s="170">
        <v>4.1000000000000002E-2</v>
      </c>
      <c r="R486" s="170">
        <v>0.1</v>
      </c>
      <c r="S486" s="170">
        <v>0.13600000000000001</v>
      </c>
      <c r="T486" s="170">
        <v>0.22500000000000001</v>
      </c>
    </row>
    <row r="487" spans="1:20" x14ac:dyDescent="0.25">
      <c r="A487" s="91" t="s">
        <v>993</v>
      </c>
      <c r="B487" s="170">
        <v>0.5637393767705382</v>
      </c>
      <c r="C487" s="170">
        <v>7.9320113314447591E-2</v>
      </c>
      <c r="D487" s="170">
        <v>8.2152974504249299E-2</v>
      </c>
      <c r="E487" s="170">
        <v>0.27478753541076489</v>
      </c>
      <c r="F487" s="169">
        <v>1</v>
      </c>
      <c r="G487" s="173">
        <v>353</v>
      </c>
      <c r="H487" s="170">
        <v>0.18481675392670158</v>
      </c>
      <c r="I487" s="91"/>
      <c r="J487" s="91"/>
      <c r="K487" s="91"/>
      <c r="L487" s="91"/>
      <c r="M487" s="170">
        <v>0.51200000000000001</v>
      </c>
      <c r="N487" s="170">
        <v>0.61499999999999999</v>
      </c>
      <c r="O487" s="170">
        <v>5.5E-2</v>
      </c>
      <c r="P487" s="170">
        <v>0.112</v>
      </c>
      <c r="Q487" s="170">
        <v>5.8000000000000003E-2</v>
      </c>
      <c r="R487" s="170">
        <v>0.115</v>
      </c>
      <c r="S487" s="170">
        <v>0.23100000000000001</v>
      </c>
      <c r="T487" s="170">
        <v>0.32400000000000001</v>
      </c>
    </row>
    <row r="488" spans="1:20" x14ac:dyDescent="0.25">
      <c r="A488" s="91" t="s">
        <v>994</v>
      </c>
      <c r="B488" s="170">
        <v>0.5951742627345844</v>
      </c>
      <c r="C488" s="170">
        <v>0.19302949061662197</v>
      </c>
      <c r="D488" s="170">
        <v>5.0938337801608578E-2</v>
      </c>
      <c r="E488" s="170">
        <v>0.16085790884718498</v>
      </c>
      <c r="F488" s="169">
        <v>1</v>
      </c>
      <c r="G488" s="173">
        <v>373</v>
      </c>
      <c r="H488" s="170">
        <v>0.24426981008513424</v>
      </c>
      <c r="I488" s="91"/>
      <c r="J488" s="91"/>
      <c r="K488" s="91"/>
      <c r="L488" s="91"/>
      <c r="M488" s="170">
        <v>0.54500000000000004</v>
      </c>
      <c r="N488" s="170">
        <v>0.64400000000000002</v>
      </c>
      <c r="O488" s="170">
        <v>0.156</v>
      </c>
      <c r="P488" s="170">
        <v>0.23599999999999999</v>
      </c>
      <c r="Q488" s="170">
        <v>3.3000000000000002E-2</v>
      </c>
      <c r="R488" s="170">
        <v>7.8E-2</v>
      </c>
      <c r="S488" s="170">
        <v>0.127</v>
      </c>
      <c r="T488" s="170">
        <v>0.20200000000000001</v>
      </c>
    </row>
    <row r="489" spans="1:20" x14ac:dyDescent="0.25">
      <c r="A489" s="91" t="s">
        <v>995</v>
      </c>
      <c r="B489" s="170">
        <v>0.5976702508960573</v>
      </c>
      <c r="C489" s="170">
        <v>0.20161290322580644</v>
      </c>
      <c r="D489" s="170">
        <v>6.137992831541219E-2</v>
      </c>
      <c r="E489" s="170">
        <v>0.13933691756272401</v>
      </c>
      <c r="F489" s="169">
        <v>1</v>
      </c>
      <c r="G489" s="173">
        <v>2232</v>
      </c>
      <c r="H489" s="170">
        <v>0.30024213075060535</v>
      </c>
      <c r="I489" s="91"/>
      <c r="J489" s="91"/>
      <c r="K489" s="91"/>
      <c r="L489" s="91"/>
      <c r="M489" s="170">
        <v>0.57699999999999996</v>
      </c>
      <c r="N489" s="170">
        <v>0.61799999999999999</v>
      </c>
      <c r="O489" s="170">
        <v>0.185</v>
      </c>
      <c r="P489" s="170">
        <v>0.219</v>
      </c>
      <c r="Q489" s="170">
        <v>5.1999999999999998E-2</v>
      </c>
      <c r="R489" s="170">
        <v>7.1999999999999995E-2</v>
      </c>
      <c r="S489" s="170">
        <v>0.126</v>
      </c>
      <c r="T489" s="170">
        <v>0.154</v>
      </c>
    </row>
    <row r="490" spans="1:20" x14ac:dyDescent="0.25">
      <c r="A490" s="91" t="s">
        <v>996</v>
      </c>
      <c r="B490" s="170">
        <v>0.63461538461538458</v>
      </c>
      <c r="C490" s="170">
        <v>0.20492788461538461</v>
      </c>
      <c r="D490" s="170">
        <v>3.6057692307692304E-2</v>
      </c>
      <c r="E490" s="170">
        <v>0.12439903846153846</v>
      </c>
      <c r="F490" s="169">
        <v>1</v>
      </c>
      <c r="G490" s="173">
        <v>1664</v>
      </c>
      <c r="H490" s="170">
        <v>0.26632522407170295</v>
      </c>
      <c r="I490" s="91"/>
      <c r="J490" s="91"/>
      <c r="K490" s="91"/>
      <c r="L490" s="91"/>
      <c r="M490" s="170">
        <v>0.61099999999999999</v>
      </c>
      <c r="N490" s="170">
        <v>0.65700000000000003</v>
      </c>
      <c r="O490" s="170">
        <v>0.186</v>
      </c>
      <c r="P490" s="170">
        <v>0.22500000000000001</v>
      </c>
      <c r="Q490" s="170">
        <v>2.8000000000000001E-2</v>
      </c>
      <c r="R490" s="170">
        <v>4.5999999999999999E-2</v>
      </c>
      <c r="S490" s="170">
        <v>0.109</v>
      </c>
      <c r="T490" s="170">
        <v>0.14099999999999999</v>
      </c>
    </row>
    <row r="491" spans="1:20" x14ac:dyDescent="0.25">
      <c r="A491" s="91" t="s">
        <v>997</v>
      </c>
      <c r="B491" s="170">
        <v>0.6481432006411969</v>
      </c>
      <c r="C491" s="170">
        <v>0.23270104194496394</v>
      </c>
      <c r="D491" s="170">
        <v>4.5685279187817257E-2</v>
      </c>
      <c r="E491" s="170">
        <v>7.3470478226021901E-2</v>
      </c>
      <c r="F491" s="169">
        <v>1</v>
      </c>
      <c r="G491" s="173">
        <v>3743</v>
      </c>
      <c r="H491" s="170">
        <v>0.44212142688400663</v>
      </c>
      <c r="I491" s="91"/>
      <c r="J491" s="91"/>
      <c r="K491" s="91"/>
      <c r="L491" s="91"/>
      <c r="M491" s="170">
        <v>0.63300000000000001</v>
      </c>
      <c r="N491" s="170">
        <v>0.66300000000000003</v>
      </c>
      <c r="O491" s="170">
        <v>0.219</v>
      </c>
      <c r="P491" s="170">
        <v>0.247</v>
      </c>
      <c r="Q491" s="170">
        <v>3.9E-2</v>
      </c>
      <c r="R491" s="170">
        <v>5.2999999999999999E-2</v>
      </c>
      <c r="S491" s="170">
        <v>6.6000000000000003E-2</v>
      </c>
      <c r="T491" s="170">
        <v>8.2000000000000003E-2</v>
      </c>
    </row>
    <row r="492" spans="1:20" x14ac:dyDescent="0.25">
      <c r="A492" s="91" t="s">
        <v>998</v>
      </c>
      <c r="B492" s="170">
        <v>0.66776641372484324</v>
      </c>
      <c r="C492" s="170">
        <v>0.12966017815902342</v>
      </c>
      <c r="D492" s="170">
        <v>4.6189376443418015E-2</v>
      </c>
      <c r="E492" s="170">
        <v>0.15638403167271528</v>
      </c>
      <c r="F492" s="169">
        <v>1</v>
      </c>
      <c r="G492" s="173">
        <v>3031</v>
      </c>
      <c r="H492" s="170">
        <v>7.3991797676008206E-2</v>
      </c>
      <c r="I492" s="91"/>
      <c r="J492" s="91"/>
      <c r="K492" s="91"/>
      <c r="L492" s="91"/>
      <c r="M492" s="170">
        <v>0.65100000000000002</v>
      </c>
      <c r="N492" s="170">
        <v>0.68400000000000005</v>
      </c>
      <c r="O492" s="170">
        <v>0.11799999999999999</v>
      </c>
      <c r="P492" s="170">
        <v>0.14199999999999999</v>
      </c>
      <c r="Q492" s="170">
        <v>3.9E-2</v>
      </c>
      <c r="R492" s="170">
        <v>5.3999999999999999E-2</v>
      </c>
      <c r="S492" s="170">
        <v>0.14399999999999999</v>
      </c>
      <c r="T492" s="170">
        <v>0.17</v>
      </c>
    </row>
    <row r="493" spans="1:20" x14ac:dyDescent="0.25">
      <c r="A493" s="91" t="s">
        <v>999</v>
      </c>
      <c r="B493" s="170">
        <v>0.41333333333333333</v>
      </c>
      <c r="C493" s="170">
        <v>5.3333333333333337E-2</v>
      </c>
      <c r="D493" s="170">
        <v>0.10666666666666667</v>
      </c>
      <c r="E493" s="170">
        <v>0.42666666666666669</v>
      </c>
      <c r="F493" s="169">
        <v>1</v>
      </c>
      <c r="G493" s="173">
        <v>75</v>
      </c>
      <c r="H493" s="170">
        <v>0.16268980477223427</v>
      </c>
      <c r="I493" s="91"/>
      <c r="J493" s="91"/>
      <c r="K493" s="91"/>
      <c r="L493" s="91"/>
      <c r="M493" s="170">
        <v>0.309</v>
      </c>
      <c r="N493" s="170">
        <v>0.52600000000000002</v>
      </c>
      <c r="O493" s="170">
        <v>2.1000000000000001E-2</v>
      </c>
      <c r="P493" s="170">
        <v>0.129</v>
      </c>
      <c r="Q493" s="170">
        <v>5.5E-2</v>
      </c>
      <c r="R493" s="170">
        <v>0.19700000000000001</v>
      </c>
      <c r="S493" s="170">
        <v>0.32100000000000001</v>
      </c>
      <c r="T493" s="170">
        <v>0.53900000000000003</v>
      </c>
    </row>
    <row r="494" spans="1:20" x14ac:dyDescent="0.25">
      <c r="A494" s="91" t="s">
        <v>1000</v>
      </c>
      <c r="B494" s="170">
        <v>0.60372960372960371</v>
      </c>
      <c r="C494" s="170">
        <v>0.20046620046620048</v>
      </c>
      <c r="D494" s="170">
        <v>5.128205128205128E-2</v>
      </c>
      <c r="E494" s="170">
        <v>0.14452214452214451</v>
      </c>
      <c r="F494" s="169">
        <v>1</v>
      </c>
      <c r="G494" s="173">
        <v>429</v>
      </c>
      <c r="H494" s="170">
        <v>0.18427835051546393</v>
      </c>
      <c r="I494" s="91"/>
      <c r="J494" s="91"/>
      <c r="K494" s="91"/>
      <c r="L494" s="91"/>
      <c r="M494" s="170">
        <v>0.55700000000000005</v>
      </c>
      <c r="N494" s="170">
        <v>0.64900000000000002</v>
      </c>
      <c r="O494" s="170">
        <v>0.16500000000000001</v>
      </c>
      <c r="P494" s="170">
        <v>0.24099999999999999</v>
      </c>
      <c r="Q494" s="170">
        <v>3.4000000000000002E-2</v>
      </c>
      <c r="R494" s="170">
        <v>7.5999999999999998E-2</v>
      </c>
      <c r="S494" s="170">
        <v>0.114</v>
      </c>
      <c r="T494" s="170">
        <v>0.18099999999999999</v>
      </c>
    </row>
    <row r="495" spans="1:20" x14ac:dyDescent="0.25">
      <c r="A495" s="91" t="s">
        <v>1001</v>
      </c>
      <c r="B495" s="170">
        <v>0.71289537712895379</v>
      </c>
      <c r="C495" s="170">
        <v>0.18248175182481752</v>
      </c>
      <c r="D495" s="170">
        <v>4.0145985401459854E-2</v>
      </c>
      <c r="E495" s="170">
        <v>6.4476885644768861E-2</v>
      </c>
      <c r="F495" s="169">
        <v>1</v>
      </c>
      <c r="G495" s="173">
        <v>1644</v>
      </c>
      <c r="H495" s="170">
        <v>0.29712633291162116</v>
      </c>
      <c r="I495" s="91"/>
      <c r="J495" s="91"/>
      <c r="K495" s="91"/>
      <c r="L495" s="91"/>
      <c r="M495" s="170">
        <v>0.69099999999999995</v>
      </c>
      <c r="N495" s="170">
        <v>0.73399999999999999</v>
      </c>
      <c r="O495" s="170">
        <v>0.16500000000000001</v>
      </c>
      <c r="P495" s="170">
        <v>0.20200000000000001</v>
      </c>
      <c r="Q495" s="170">
        <v>3.2000000000000001E-2</v>
      </c>
      <c r="R495" s="170">
        <v>5.0999999999999997E-2</v>
      </c>
      <c r="S495" s="170">
        <v>5.3999999999999999E-2</v>
      </c>
      <c r="T495" s="170">
        <v>7.6999999999999999E-2</v>
      </c>
    </row>
    <row r="496" spans="1:20" x14ac:dyDescent="0.25">
      <c r="A496" s="91" t="s">
        <v>1002</v>
      </c>
      <c r="B496" s="170">
        <v>0.52046783625730997</v>
      </c>
      <c r="C496" s="170">
        <v>0.1111111111111111</v>
      </c>
      <c r="D496" s="170">
        <v>6.4327485380116955E-2</v>
      </c>
      <c r="E496" s="170">
        <v>0.30409356725146197</v>
      </c>
      <c r="F496" s="169">
        <v>1</v>
      </c>
      <c r="G496" s="173">
        <v>171</v>
      </c>
      <c r="H496" s="170">
        <v>8.8280846670108409E-2</v>
      </c>
      <c r="I496" s="91"/>
      <c r="J496" s="91"/>
      <c r="K496" s="91"/>
      <c r="L496" s="91"/>
      <c r="M496" s="170">
        <v>0.44600000000000001</v>
      </c>
      <c r="N496" s="170">
        <v>0.59399999999999997</v>
      </c>
      <c r="O496" s="170">
        <v>7.1999999999999995E-2</v>
      </c>
      <c r="P496" s="170">
        <v>0.16700000000000001</v>
      </c>
      <c r="Q496" s="170">
        <v>3.5999999999999997E-2</v>
      </c>
      <c r="R496" s="170">
        <v>0.112</v>
      </c>
      <c r="S496" s="170">
        <v>0.24</v>
      </c>
      <c r="T496" s="170">
        <v>0.377</v>
      </c>
    </row>
    <row r="497" spans="1:20" x14ac:dyDescent="0.25">
      <c r="A497" s="91" t="s">
        <v>1003</v>
      </c>
      <c r="B497" s="170">
        <v>0.61791590493601467</v>
      </c>
      <c r="C497" s="170">
        <v>0.14442413162705667</v>
      </c>
      <c r="D497" s="170">
        <v>4.2047531992687383E-2</v>
      </c>
      <c r="E497" s="170">
        <v>0.19561243144424131</v>
      </c>
      <c r="F497" s="169">
        <v>1</v>
      </c>
      <c r="G497" s="173">
        <v>547</v>
      </c>
      <c r="H497" s="170">
        <v>7.3108794439989314E-2</v>
      </c>
      <c r="I497" s="91"/>
      <c r="J497" s="91"/>
      <c r="K497" s="91"/>
      <c r="L497" s="91"/>
      <c r="M497" s="170">
        <v>0.57699999999999996</v>
      </c>
      <c r="N497" s="170">
        <v>0.65800000000000003</v>
      </c>
      <c r="O497" s="170">
        <v>0.11700000000000001</v>
      </c>
      <c r="P497" s="170">
        <v>0.17599999999999999</v>
      </c>
      <c r="Q497" s="170">
        <v>2.8000000000000001E-2</v>
      </c>
      <c r="R497" s="170">
        <v>6.2E-2</v>
      </c>
      <c r="S497" s="170">
        <v>0.16500000000000001</v>
      </c>
      <c r="T497" s="170">
        <v>0.23100000000000001</v>
      </c>
    </row>
    <row r="498" spans="1:20" x14ac:dyDescent="0.25">
      <c r="A498" s="91" t="s">
        <v>1004</v>
      </c>
      <c r="B498" s="170">
        <v>0.63888888888888884</v>
      </c>
      <c r="C498" s="170">
        <v>0.125</v>
      </c>
      <c r="D498" s="170">
        <v>5.5555555555555552E-2</v>
      </c>
      <c r="E498" s="170">
        <v>0.18055555555555555</v>
      </c>
      <c r="F498" s="169">
        <v>1</v>
      </c>
      <c r="G498" s="173">
        <v>72</v>
      </c>
      <c r="H498" s="170">
        <v>6.5873741994510515E-2</v>
      </c>
      <c r="I498" s="91"/>
      <c r="J498" s="91"/>
      <c r="K498" s="91"/>
      <c r="L498" s="91"/>
      <c r="M498" s="170">
        <v>0.52400000000000002</v>
      </c>
      <c r="N498" s="170">
        <v>0.74</v>
      </c>
      <c r="O498" s="170">
        <v>6.7000000000000004E-2</v>
      </c>
      <c r="P498" s="170">
        <v>0.221</v>
      </c>
      <c r="Q498" s="170">
        <v>2.1999999999999999E-2</v>
      </c>
      <c r="R498" s="170">
        <v>0.13400000000000001</v>
      </c>
      <c r="S498" s="170">
        <v>0.109</v>
      </c>
      <c r="T498" s="170">
        <v>0.28499999999999998</v>
      </c>
    </row>
    <row r="499" spans="1:20" x14ac:dyDescent="0.25">
      <c r="A499" s="91" t="s">
        <v>1005</v>
      </c>
      <c r="B499" s="170">
        <v>0.69239438543765586</v>
      </c>
      <c r="C499" s="170">
        <v>0.15241965779857244</v>
      </c>
      <c r="D499" s="170">
        <v>4.4192479765035347E-2</v>
      </c>
      <c r="E499" s="170">
        <v>0.11099347699873638</v>
      </c>
      <c r="F499" s="169">
        <v>1</v>
      </c>
      <c r="G499" s="173">
        <v>58562</v>
      </c>
      <c r="H499" s="170">
        <v>0.19319741356558459</v>
      </c>
      <c r="I499" s="91"/>
      <c r="J499" s="91"/>
      <c r="K499" s="91"/>
      <c r="L499" s="91"/>
      <c r="M499" s="170">
        <v>0.68899999999999995</v>
      </c>
      <c r="N499" s="170">
        <v>0.69599999999999995</v>
      </c>
      <c r="O499" s="170">
        <v>0.15</v>
      </c>
      <c r="P499" s="170">
        <v>0.155</v>
      </c>
      <c r="Q499" s="170">
        <v>4.2999999999999997E-2</v>
      </c>
      <c r="R499" s="170">
        <v>4.5999999999999999E-2</v>
      </c>
      <c r="S499" s="170">
        <v>0.108</v>
      </c>
      <c r="T499" s="170">
        <v>0.114</v>
      </c>
    </row>
    <row r="500" spans="1:20" x14ac:dyDescent="0.25">
      <c r="A500" s="91" t="s">
        <v>1006</v>
      </c>
      <c r="B500" s="170">
        <v>0.70528455284552849</v>
      </c>
      <c r="C500" s="170">
        <v>0.12466124661246612</v>
      </c>
      <c r="D500" s="170">
        <v>3.9972899728997292E-2</v>
      </c>
      <c r="E500" s="170">
        <v>0.13008130081300814</v>
      </c>
      <c r="F500" s="169">
        <v>1</v>
      </c>
      <c r="G500" s="173">
        <v>1476</v>
      </c>
      <c r="H500" s="170">
        <v>0.17494370036742918</v>
      </c>
      <c r="I500" s="91"/>
      <c r="J500" s="91"/>
      <c r="K500" s="91"/>
      <c r="L500" s="91"/>
      <c r="M500" s="170">
        <v>0.68200000000000005</v>
      </c>
      <c r="N500" s="170">
        <v>0.72799999999999998</v>
      </c>
      <c r="O500" s="170">
        <v>0.109</v>
      </c>
      <c r="P500" s="170">
        <v>0.14199999999999999</v>
      </c>
      <c r="Q500" s="170">
        <v>3.1E-2</v>
      </c>
      <c r="R500" s="170">
        <v>5.0999999999999997E-2</v>
      </c>
      <c r="S500" s="170">
        <v>0.114</v>
      </c>
      <c r="T500" s="170">
        <v>0.14799999999999999</v>
      </c>
    </row>
    <row r="501" spans="1:20" x14ac:dyDescent="0.25">
      <c r="A501" s="91" t="s">
        <v>1007</v>
      </c>
      <c r="B501" s="170">
        <v>0.60362173038229372</v>
      </c>
      <c r="C501" s="170">
        <v>4.8289738430583498E-2</v>
      </c>
      <c r="D501" s="170">
        <v>7.847082494969819E-2</v>
      </c>
      <c r="E501" s="170">
        <v>0.26961770623742454</v>
      </c>
      <c r="F501" s="169">
        <v>1</v>
      </c>
      <c r="G501" s="173">
        <v>497</v>
      </c>
      <c r="H501" s="170">
        <v>5.7636553403687812E-2</v>
      </c>
      <c r="I501" s="91"/>
      <c r="J501" s="91"/>
      <c r="K501" s="91"/>
      <c r="L501" s="91"/>
      <c r="M501" s="170">
        <v>0.56000000000000005</v>
      </c>
      <c r="N501" s="170">
        <v>0.64600000000000002</v>
      </c>
      <c r="O501" s="170">
        <v>3.3000000000000002E-2</v>
      </c>
      <c r="P501" s="170">
        <v>7.0999999999999994E-2</v>
      </c>
      <c r="Q501" s="170">
        <v>5.8000000000000003E-2</v>
      </c>
      <c r="R501" s="170">
        <v>0.105</v>
      </c>
      <c r="S501" s="170">
        <v>0.23200000000000001</v>
      </c>
      <c r="T501" s="170">
        <v>0.31</v>
      </c>
    </row>
    <row r="502" spans="1:20" x14ac:dyDescent="0.25">
      <c r="A502" s="91" t="s">
        <v>1008</v>
      </c>
      <c r="B502" s="170">
        <v>0.67089125102207681</v>
      </c>
      <c r="C502" s="170">
        <v>8.8716271463614063E-2</v>
      </c>
      <c r="D502" s="170">
        <v>6.0098119378577272E-2</v>
      </c>
      <c r="E502" s="170">
        <v>0.1802943581357318</v>
      </c>
      <c r="F502" s="169">
        <v>1</v>
      </c>
      <c r="G502" s="173">
        <v>2446</v>
      </c>
      <c r="H502" s="170">
        <v>0.48647573587907716</v>
      </c>
      <c r="I502" s="91"/>
      <c r="J502" s="91"/>
      <c r="K502" s="91"/>
      <c r="L502" s="91"/>
      <c r="M502" s="170">
        <v>0.65200000000000002</v>
      </c>
      <c r="N502" s="170">
        <v>0.68899999999999995</v>
      </c>
      <c r="O502" s="170">
        <v>7.8E-2</v>
      </c>
      <c r="P502" s="170">
        <v>0.10100000000000001</v>
      </c>
      <c r="Q502" s="170">
        <v>5.0999999999999997E-2</v>
      </c>
      <c r="R502" s="170">
        <v>7.0000000000000007E-2</v>
      </c>
      <c r="S502" s="170">
        <v>0.16600000000000001</v>
      </c>
      <c r="T502" s="170">
        <v>0.19600000000000001</v>
      </c>
    </row>
    <row r="503" spans="1:20" x14ac:dyDescent="0.25">
      <c r="A503" s="91" t="s">
        <v>1009</v>
      </c>
      <c r="B503" s="170">
        <v>0.75254658385093165</v>
      </c>
      <c r="C503" s="170">
        <v>0.16472049689440993</v>
      </c>
      <c r="D503" s="170">
        <v>2.732919254658385E-2</v>
      </c>
      <c r="E503" s="170">
        <v>5.5403726708074537E-2</v>
      </c>
      <c r="F503" s="169">
        <v>1</v>
      </c>
      <c r="G503" s="173">
        <v>4025</v>
      </c>
      <c r="H503" s="170">
        <v>0.5482157450286026</v>
      </c>
      <c r="I503" s="91"/>
      <c r="J503" s="91"/>
      <c r="K503" s="91"/>
      <c r="L503" s="91"/>
      <c r="M503" s="170">
        <v>0.73899999999999999</v>
      </c>
      <c r="N503" s="170">
        <v>0.76600000000000001</v>
      </c>
      <c r="O503" s="170">
        <v>0.154</v>
      </c>
      <c r="P503" s="170">
        <v>0.17599999999999999</v>
      </c>
      <c r="Q503" s="170">
        <v>2.3E-2</v>
      </c>
      <c r="R503" s="170">
        <v>3.3000000000000002E-2</v>
      </c>
      <c r="S503" s="170">
        <v>4.9000000000000002E-2</v>
      </c>
      <c r="T503" s="170">
        <v>6.3E-2</v>
      </c>
    </row>
    <row r="504" spans="1:20" x14ac:dyDescent="0.25">
      <c r="A504" s="91" t="s">
        <v>1010</v>
      </c>
      <c r="B504" s="170">
        <v>0.71074380165289253</v>
      </c>
      <c r="C504" s="170">
        <v>0.14049586776859505</v>
      </c>
      <c r="D504" s="170">
        <v>3.3057851239669422E-2</v>
      </c>
      <c r="E504" s="170">
        <v>0.11570247933884298</v>
      </c>
      <c r="F504" s="169">
        <v>1</v>
      </c>
      <c r="G504" s="173">
        <v>242</v>
      </c>
      <c r="H504" s="170">
        <v>9.3292212798766386E-2</v>
      </c>
      <c r="I504" s="91"/>
      <c r="J504" s="91"/>
      <c r="K504" s="91"/>
      <c r="L504" s="91"/>
      <c r="M504" s="170">
        <v>0.65100000000000002</v>
      </c>
      <c r="N504" s="170">
        <v>0.76400000000000001</v>
      </c>
      <c r="O504" s="170">
        <v>0.10199999999999999</v>
      </c>
      <c r="P504" s="170">
        <v>0.19</v>
      </c>
      <c r="Q504" s="170">
        <v>1.7000000000000001E-2</v>
      </c>
      <c r="R504" s="170">
        <v>6.4000000000000001E-2</v>
      </c>
      <c r="S504" s="170">
        <v>8.1000000000000003E-2</v>
      </c>
      <c r="T504" s="170">
        <v>0.16200000000000001</v>
      </c>
    </row>
    <row r="505" spans="1:20" x14ac:dyDescent="0.25">
      <c r="A505" s="91" t="s">
        <v>1011</v>
      </c>
      <c r="B505" s="170">
        <v>0.5</v>
      </c>
      <c r="C505" s="170">
        <v>0.1111111111111111</v>
      </c>
      <c r="D505" s="170">
        <v>5.0505050505050504E-2</v>
      </c>
      <c r="E505" s="170">
        <v>0.3383838383838384</v>
      </c>
      <c r="F505" s="169">
        <v>1</v>
      </c>
      <c r="G505" s="173">
        <v>198</v>
      </c>
      <c r="H505" s="170">
        <v>9.036556980512072E-3</v>
      </c>
      <c r="I505" s="91"/>
      <c r="J505" s="91"/>
      <c r="K505" s="91"/>
      <c r="L505" s="91"/>
      <c r="M505" s="170">
        <v>0.43099999999999999</v>
      </c>
      <c r="N505" s="170">
        <v>0.56899999999999995</v>
      </c>
      <c r="O505" s="170">
        <v>7.4999999999999997E-2</v>
      </c>
      <c r="P505" s="170">
        <v>0.16200000000000001</v>
      </c>
      <c r="Q505" s="170">
        <v>2.8000000000000001E-2</v>
      </c>
      <c r="R505" s="170">
        <v>0.09</v>
      </c>
      <c r="S505" s="170">
        <v>0.27600000000000002</v>
      </c>
      <c r="T505" s="170">
        <v>0.40699999999999997</v>
      </c>
    </row>
    <row r="506" spans="1:20" x14ac:dyDescent="0.25">
      <c r="A506" s="91" t="s">
        <v>1012</v>
      </c>
      <c r="B506" s="170">
        <v>0.70906579608237064</v>
      </c>
      <c r="C506" s="170">
        <v>0.18131592164741336</v>
      </c>
      <c r="D506" s="170">
        <v>3.566047212456052E-2</v>
      </c>
      <c r="E506" s="170">
        <v>7.3957810145655445E-2</v>
      </c>
      <c r="F506" s="169">
        <v>1</v>
      </c>
      <c r="G506" s="173">
        <v>7964</v>
      </c>
      <c r="H506" s="170">
        <v>0.22786186375211009</v>
      </c>
      <c r="I506" s="91"/>
      <c r="J506" s="91"/>
      <c r="K506" s="91"/>
      <c r="L506" s="91"/>
      <c r="M506" s="170">
        <v>0.69899999999999995</v>
      </c>
      <c r="N506" s="170">
        <v>0.71899999999999997</v>
      </c>
      <c r="O506" s="170">
        <v>0.17299999999999999</v>
      </c>
      <c r="P506" s="170">
        <v>0.19</v>
      </c>
      <c r="Q506" s="170">
        <v>3.2000000000000001E-2</v>
      </c>
      <c r="R506" s="170">
        <v>0.04</v>
      </c>
      <c r="S506" s="170">
        <v>6.8000000000000005E-2</v>
      </c>
      <c r="T506" s="170">
        <v>0.08</v>
      </c>
    </row>
    <row r="507" spans="1:20" x14ac:dyDescent="0.25">
      <c r="A507" s="91" t="s">
        <v>1013</v>
      </c>
      <c r="B507" s="170">
        <v>0.47674418604651164</v>
      </c>
      <c r="C507" s="170">
        <v>5.8139534883720929E-2</v>
      </c>
      <c r="D507" s="170">
        <v>0.15116279069767441</v>
      </c>
      <c r="E507" s="170">
        <v>0.31395348837209303</v>
      </c>
      <c r="F507" s="169">
        <v>1</v>
      </c>
      <c r="G507" s="173">
        <v>86</v>
      </c>
      <c r="H507" s="170">
        <v>1.2565751022793687E-2</v>
      </c>
      <c r="I507" s="91"/>
      <c r="J507" s="91"/>
      <c r="K507" s="91"/>
      <c r="L507" s="91"/>
      <c r="M507" s="170">
        <v>0.374</v>
      </c>
      <c r="N507" s="170">
        <v>0.58099999999999996</v>
      </c>
      <c r="O507" s="170">
        <v>2.5000000000000001E-2</v>
      </c>
      <c r="P507" s="170">
        <v>0.129</v>
      </c>
      <c r="Q507" s="170">
        <v>9.0999999999999998E-2</v>
      </c>
      <c r="R507" s="170">
        <v>0.24199999999999999</v>
      </c>
      <c r="S507" s="170">
        <v>0.22600000000000001</v>
      </c>
      <c r="T507" s="170">
        <v>0.41799999999999998</v>
      </c>
    </row>
    <row r="508" spans="1:20" x14ac:dyDescent="0.25">
      <c r="A508" s="91" t="s">
        <v>1014</v>
      </c>
      <c r="B508" s="170">
        <v>0.69512928442573663</v>
      </c>
      <c r="C508" s="170">
        <v>0.14131088394467831</v>
      </c>
      <c r="D508" s="170">
        <v>4.6903187011425138E-2</v>
      </c>
      <c r="E508" s="170">
        <v>0.11665664461815996</v>
      </c>
      <c r="F508" s="169">
        <v>1</v>
      </c>
      <c r="G508" s="173">
        <v>1663</v>
      </c>
      <c r="H508" s="170">
        <v>3.6427757820029792E-2</v>
      </c>
      <c r="I508" s="91"/>
      <c r="J508" s="91"/>
      <c r="K508" s="91"/>
      <c r="L508" s="91"/>
      <c r="M508" s="170">
        <v>0.67300000000000004</v>
      </c>
      <c r="N508" s="170">
        <v>0.71699999999999997</v>
      </c>
      <c r="O508" s="170">
        <v>0.125</v>
      </c>
      <c r="P508" s="170">
        <v>0.159</v>
      </c>
      <c r="Q508" s="170">
        <v>3.7999999999999999E-2</v>
      </c>
      <c r="R508" s="170">
        <v>5.8000000000000003E-2</v>
      </c>
      <c r="S508" s="170">
        <v>0.10199999999999999</v>
      </c>
      <c r="T508" s="170">
        <v>0.13300000000000001</v>
      </c>
    </row>
    <row r="509" spans="1:20" x14ac:dyDescent="0.25">
      <c r="A509" s="91" t="s">
        <v>1015</v>
      </c>
      <c r="B509" s="170">
        <v>0.76073619631901845</v>
      </c>
      <c r="C509" s="170">
        <v>7.3619631901840496E-2</v>
      </c>
      <c r="D509" s="170">
        <v>2.4539877300613498E-2</v>
      </c>
      <c r="E509" s="170">
        <v>0.1411042944785276</v>
      </c>
      <c r="F509" s="169">
        <v>1</v>
      </c>
      <c r="G509" s="173">
        <v>163</v>
      </c>
      <c r="H509" s="170">
        <v>9.2038396386222479E-2</v>
      </c>
      <c r="I509" s="91"/>
      <c r="J509" s="91"/>
      <c r="K509" s="91"/>
      <c r="L509" s="91"/>
      <c r="M509" s="170">
        <v>0.69</v>
      </c>
      <c r="N509" s="170">
        <v>0.82</v>
      </c>
      <c r="O509" s="170">
        <v>4.2999999999999997E-2</v>
      </c>
      <c r="P509" s="170">
        <v>0.124</v>
      </c>
      <c r="Q509" s="170">
        <v>0.01</v>
      </c>
      <c r="R509" s="170">
        <v>6.0999999999999999E-2</v>
      </c>
      <c r="S509" s="170">
        <v>9.6000000000000002E-2</v>
      </c>
      <c r="T509" s="170">
        <v>0.20300000000000001</v>
      </c>
    </row>
    <row r="510" spans="1:20" x14ac:dyDescent="0.25">
      <c r="A510" s="91" t="s">
        <v>1016</v>
      </c>
      <c r="B510" s="170">
        <v>0.45652173913043476</v>
      </c>
      <c r="C510" s="170">
        <v>8.6956521739130432E-2</v>
      </c>
      <c r="D510" s="170">
        <v>0.17391304347826086</v>
      </c>
      <c r="E510" s="170">
        <v>0.28260869565217389</v>
      </c>
      <c r="F510" s="169">
        <v>1</v>
      </c>
      <c r="G510" s="173">
        <v>46</v>
      </c>
      <c r="H510" s="170">
        <v>0.11219512195121951</v>
      </c>
      <c r="I510" s="91"/>
      <c r="J510" s="91"/>
      <c r="K510" s="91"/>
      <c r="L510" s="91"/>
      <c r="M510" s="170">
        <v>0.32200000000000001</v>
      </c>
      <c r="N510" s="170">
        <v>0.59799999999999998</v>
      </c>
      <c r="O510" s="170">
        <v>3.4000000000000002E-2</v>
      </c>
      <c r="P510" s="170">
        <v>0.20300000000000001</v>
      </c>
      <c r="Q510" s="170">
        <v>9.0999999999999998E-2</v>
      </c>
      <c r="R510" s="170">
        <v>0.307</v>
      </c>
      <c r="S510" s="170">
        <v>0.17299999999999999</v>
      </c>
      <c r="T510" s="170">
        <v>0.42499999999999999</v>
      </c>
    </row>
    <row r="511" spans="1:20" x14ac:dyDescent="0.25">
      <c r="A511" s="91" t="s">
        <v>1017</v>
      </c>
      <c r="B511" s="170">
        <v>0.53658536585365857</v>
      </c>
      <c r="C511" s="170">
        <v>6.5040650406504072E-2</v>
      </c>
      <c r="D511" s="170">
        <v>8.943089430894309E-2</v>
      </c>
      <c r="E511" s="170">
        <v>0.30894308943089432</v>
      </c>
      <c r="F511" s="169">
        <v>1</v>
      </c>
      <c r="G511" s="173">
        <v>123</v>
      </c>
      <c r="H511" s="170">
        <v>4.6608563849943163E-2</v>
      </c>
      <c r="I511" s="91"/>
      <c r="J511" s="91"/>
      <c r="K511" s="91"/>
      <c r="L511" s="91"/>
      <c r="M511" s="170">
        <v>0.44900000000000001</v>
      </c>
      <c r="N511" s="170">
        <v>0.622</v>
      </c>
      <c r="O511" s="170">
        <v>3.3000000000000002E-2</v>
      </c>
      <c r="P511" s="170">
        <v>0.123</v>
      </c>
      <c r="Q511" s="170">
        <v>5.0999999999999997E-2</v>
      </c>
      <c r="R511" s="170">
        <v>0.153</v>
      </c>
      <c r="S511" s="170">
        <v>0.23400000000000001</v>
      </c>
      <c r="T511" s="170">
        <v>0.39500000000000002</v>
      </c>
    </row>
    <row r="512" spans="1:20" x14ac:dyDescent="0.25">
      <c r="A512" s="91" t="s">
        <v>1018</v>
      </c>
      <c r="B512" s="170">
        <v>0.62841530054644812</v>
      </c>
      <c r="C512" s="170">
        <v>6.0109289617486336E-2</v>
      </c>
      <c r="D512" s="170">
        <v>7.650273224043716E-2</v>
      </c>
      <c r="E512" s="170">
        <v>0.23497267759562843</v>
      </c>
      <c r="F512" s="169">
        <v>1</v>
      </c>
      <c r="G512" s="173">
        <v>183</v>
      </c>
      <c r="H512" s="170">
        <v>6.2908215881746304E-2</v>
      </c>
      <c r="I512" s="91"/>
      <c r="J512" s="91"/>
      <c r="K512" s="91"/>
      <c r="L512" s="91"/>
      <c r="M512" s="170">
        <v>0.55600000000000005</v>
      </c>
      <c r="N512" s="170">
        <v>0.69499999999999995</v>
      </c>
      <c r="O512" s="170">
        <v>3.4000000000000002E-2</v>
      </c>
      <c r="P512" s="170">
        <v>0.104</v>
      </c>
      <c r="Q512" s="170">
        <v>4.5999999999999999E-2</v>
      </c>
      <c r="R512" s="170">
        <v>0.124</v>
      </c>
      <c r="S512" s="170">
        <v>0.17899999999999999</v>
      </c>
      <c r="T512" s="170">
        <v>0.30099999999999999</v>
      </c>
    </row>
    <row r="513" spans="1:20" x14ac:dyDescent="0.25">
      <c r="A513" s="91" t="s">
        <v>1019</v>
      </c>
      <c r="B513" s="170">
        <v>0.59444444444444444</v>
      </c>
      <c r="C513" s="170">
        <v>7.7777777777777779E-2</v>
      </c>
      <c r="D513" s="170">
        <v>6.1111111111111109E-2</v>
      </c>
      <c r="E513" s="170">
        <v>0.26666666666666666</v>
      </c>
      <c r="F513" s="169">
        <v>1</v>
      </c>
      <c r="G513" s="173">
        <v>180</v>
      </c>
      <c r="H513" s="170">
        <v>9.9667774086378738E-2</v>
      </c>
      <c r="I513" s="91"/>
      <c r="J513" s="91"/>
      <c r="K513" s="91"/>
      <c r="L513" s="91"/>
      <c r="M513" s="170">
        <v>0.52100000000000002</v>
      </c>
      <c r="N513" s="170">
        <v>0.66300000000000003</v>
      </c>
      <c r="O513" s="170">
        <v>4.7E-2</v>
      </c>
      <c r="P513" s="170">
        <v>0.126</v>
      </c>
      <c r="Q513" s="170">
        <v>3.4000000000000002E-2</v>
      </c>
      <c r="R513" s="170">
        <v>0.106</v>
      </c>
      <c r="S513" s="170">
        <v>0.20699999999999999</v>
      </c>
      <c r="T513" s="170">
        <v>0.33600000000000002</v>
      </c>
    </row>
    <row r="514" spans="1:20" x14ac:dyDescent="0.25">
      <c r="A514" s="91" t="s">
        <v>1020</v>
      </c>
      <c r="B514" s="170">
        <v>0.58602150537634412</v>
      </c>
      <c r="C514" s="170">
        <v>7.5268817204301078E-2</v>
      </c>
      <c r="D514" s="170">
        <v>0.10215053763440861</v>
      </c>
      <c r="E514" s="170">
        <v>0.23655913978494625</v>
      </c>
      <c r="F514" s="169">
        <v>1</v>
      </c>
      <c r="G514" s="173">
        <v>186</v>
      </c>
      <c r="H514" s="170">
        <v>5.9903381642512077E-2</v>
      </c>
      <c r="I514" s="91"/>
      <c r="J514" s="91"/>
      <c r="K514" s="91"/>
      <c r="L514" s="91"/>
      <c r="M514" s="170">
        <v>0.51400000000000001</v>
      </c>
      <c r="N514" s="170">
        <v>0.65400000000000003</v>
      </c>
      <c r="O514" s="170">
        <v>4.4999999999999998E-2</v>
      </c>
      <c r="P514" s="170">
        <v>0.122</v>
      </c>
      <c r="Q514" s="170">
        <v>6.6000000000000003E-2</v>
      </c>
      <c r="R514" s="170">
        <v>0.154</v>
      </c>
      <c r="S514" s="170">
        <v>0.18099999999999999</v>
      </c>
      <c r="T514" s="170">
        <v>0.30299999999999999</v>
      </c>
    </row>
    <row r="515" spans="1:20" x14ac:dyDescent="0.25">
      <c r="A515" s="91" t="s">
        <v>1021</v>
      </c>
      <c r="B515" s="170">
        <v>0.58255451713395634</v>
      </c>
      <c r="C515" s="170">
        <v>0.13084112149532709</v>
      </c>
      <c r="D515" s="170">
        <v>9.0342679127725853E-2</v>
      </c>
      <c r="E515" s="170">
        <v>0.19626168224299065</v>
      </c>
      <c r="F515" s="169">
        <v>1</v>
      </c>
      <c r="G515" s="173">
        <v>321</v>
      </c>
      <c r="H515" s="170">
        <v>0.18695398951659872</v>
      </c>
      <c r="I515" s="91"/>
      <c r="J515" s="91"/>
      <c r="K515" s="91"/>
      <c r="L515" s="91"/>
      <c r="M515" s="170">
        <v>0.52800000000000002</v>
      </c>
      <c r="N515" s="170">
        <v>0.63500000000000001</v>
      </c>
      <c r="O515" s="170">
        <v>9.8000000000000004E-2</v>
      </c>
      <c r="P515" s="170">
        <v>0.17199999999999999</v>
      </c>
      <c r="Q515" s="170">
        <v>6.4000000000000001E-2</v>
      </c>
      <c r="R515" s="170">
        <v>0.127</v>
      </c>
      <c r="S515" s="170">
        <v>0.157</v>
      </c>
      <c r="T515" s="170">
        <v>0.24299999999999999</v>
      </c>
    </row>
    <row r="516" spans="1:20" x14ac:dyDescent="0.25">
      <c r="A516" s="91" t="s">
        <v>1022</v>
      </c>
      <c r="B516" s="170">
        <v>0.6688102893890675</v>
      </c>
      <c r="C516" s="170">
        <v>0.11682743837084673</v>
      </c>
      <c r="D516" s="170">
        <v>5.2518756698821008E-2</v>
      </c>
      <c r="E516" s="170">
        <v>0.16184351554126475</v>
      </c>
      <c r="F516" s="169">
        <v>1</v>
      </c>
      <c r="G516" s="173">
        <v>1866</v>
      </c>
      <c r="H516" s="170">
        <v>0.20249593054801954</v>
      </c>
      <c r="I516" s="91"/>
      <c r="J516" s="91"/>
      <c r="K516" s="91"/>
      <c r="L516" s="91"/>
      <c r="M516" s="170">
        <v>0.64700000000000002</v>
      </c>
      <c r="N516" s="170">
        <v>0.69</v>
      </c>
      <c r="O516" s="170">
        <v>0.10299999999999999</v>
      </c>
      <c r="P516" s="170">
        <v>0.13200000000000001</v>
      </c>
      <c r="Q516" s="170">
        <v>4.2999999999999997E-2</v>
      </c>
      <c r="R516" s="170">
        <v>6.4000000000000001E-2</v>
      </c>
      <c r="S516" s="170">
        <v>0.14599999999999999</v>
      </c>
      <c r="T516" s="170">
        <v>0.17899999999999999</v>
      </c>
    </row>
    <row r="517" spans="1:20" x14ac:dyDescent="0.25">
      <c r="A517" s="91" t="s">
        <v>1023</v>
      </c>
      <c r="B517" s="170">
        <v>0.62281315605318399</v>
      </c>
      <c r="C517" s="170">
        <v>0.17564730580825752</v>
      </c>
      <c r="D517" s="170">
        <v>3.7088873337998603E-2</v>
      </c>
      <c r="E517" s="170">
        <v>0.16445066480055984</v>
      </c>
      <c r="F517" s="169">
        <v>1</v>
      </c>
      <c r="G517" s="173">
        <v>1429</v>
      </c>
      <c r="H517" s="170">
        <v>0.54169825625473844</v>
      </c>
      <c r="I517" s="91"/>
      <c r="J517" s="91"/>
      <c r="K517" s="91"/>
      <c r="L517" s="91"/>
      <c r="M517" s="170">
        <v>0.59699999999999998</v>
      </c>
      <c r="N517" s="170">
        <v>0.64800000000000002</v>
      </c>
      <c r="O517" s="170">
        <v>0.157</v>
      </c>
      <c r="P517" s="170">
        <v>0.19600000000000001</v>
      </c>
      <c r="Q517" s="170">
        <v>2.8000000000000001E-2</v>
      </c>
      <c r="R517" s="170">
        <v>4.8000000000000001E-2</v>
      </c>
      <c r="S517" s="170">
        <v>0.14599999999999999</v>
      </c>
      <c r="T517" s="170">
        <v>0.185</v>
      </c>
    </row>
    <row r="518" spans="1:20" x14ac:dyDescent="0.25">
      <c r="A518" s="91" t="s">
        <v>1024</v>
      </c>
      <c r="B518" s="170">
        <v>0.74250000000000005</v>
      </c>
      <c r="C518" s="170">
        <v>0.10249999999999999</v>
      </c>
      <c r="D518" s="170">
        <v>2.5000000000000001E-2</v>
      </c>
      <c r="E518" s="170">
        <v>0.13</v>
      </c>
      <c r="F518" s="169">
        <v>1</v>
      </c>
      <c r="G518" s="173">
        <v>400</v>
      </c>
      <c r="H518" s="170">
        <v>0.12461059190031153</v>
      </c>
      <c r="I518" s="91"/>
      <c r="J518" s="91"/>
      <c r="K518" s="91"/>
      <c r="L518" s="91"/>
      <c r="M518" s="170">
        <v>0.69699999999999995</v>
      </c>
      <c r="N518" s="170">
        <v>0.78300000000000003</v>
      </c>
      <c r="O518" s="170">
        <v>7.5999999999999998E-2</v>
      </c>
      <c r="P518" s="170">
        <v>0.13600000000000001</v>
      </c>
      <c r="Q518" s="170">
        <v>1.4E-2</v>
      </c>
      <c r="R518" s="170">
        <v>4.4999999999999998E-2</v>
      </c>
      <c r="S518" s="170">
        <v>0.10100000000000001</v>
      </c>
      <c r="T518" s="170">
        <v>0.16700000000000001</v>
      </c>
    </row>
    <row r="519" spans="1:20" x14ac:dyDescent="0.25">
      <c r="A519" s="91" t="s">
        <v>1025</v>
      </c>
      <c r="B519" s="170">
        <v>0.51729818780889625</v>
      </c>
      <c r="C519" s="170">
        <v>0.16144975288303129</v>
      </c>
      <c r="D519" s="170">
        <v>6.589785831960461E-2</v>
      </c>
      <c r="E519" s="170">
        <v>0.25535420098846789</v>
      </c>
      <c r="F519" s="169">
        <v>1</v>
      </c>
      <c r="G519" s="173">
        <v>607</v>
      </c>
      <c r="H519" s="170">
        <v>0.47607843137254902</v>
      </c>
      <c r="I519" s="91"/>
      <c r="J519" s="91"/>
      <c r="K519" s="91"/>
      <c r="L519" s="91"/>
      <c r="M519" s="170">
        <v>0.47799999999999998</v>
      </c>
      <c r="N519" s="170">
        <v>0.55700000000000005</v>
      </c>
      <c r="O519" s="170">
        <v>0.13400000000000001</v>
      </c>
      <c r="P519" s="170">
        <v>0.193</v>
      </c>
      <c r="Q519" s="170">
        <v>4.9000000000000002E-2</v>
      </c>
      <c r="R519" s="170">
        <v>8.7999999999999995E-2</v>
      </c>
      <c r="S519" s="170">
        <v>0.222</v>
      </c>
      <c r="T519" s="170">
        <v>0.29199999999999998</v>
      </c>
    </row>
    <row r="520" spans="1:20" x14ac:dyDescent="0.25">
      <c r="A520" s="91" t="s">
        <v>1026</v>
      </c>
      <c r="B520" s="170">
        <v>0.66820040899795496</v>
      </c>
      <c r="C520" s="170">
        <v>0.19222903885480572</v>
      </c>
      <c r="D520" s="170">
        <v>4.8057259713701429E-2</v>
      </c>
      <c r="E520" s="170">
        <v>9.1513292433537827E-2</v>
      </c>
      <c r="F520" s="169">
        <v>1</v>
      </c>
      <c r="G520" s="173">
        <v>1956</v>
      </c>
      <c r="H520" s="170">
        <v>0.3971573604060914</v>
      </c>
      <c r="I520" s="91"/>
      <c r="J520" s="91"/>
      <c r="K520" s="91"/>
      <c r="L520" s="91"/>
      <c r="M520" s="170">
        <v>0.64700000000000002</v>
      </c>
      <c r="N520" s="170">
        <v>0.68899999999999995</v>
      </c>
      <c r="O520" s="170">
        <v>0.17499999999999999</v>
      </c>
      <c r="P520" s="170">
        <v>0.21</v>
      </c>
      <c r="Q520" s="170">
        <v>3.9E-2</v>
      </c>
      <c r="R520" s="170">
        <v>5.8000000000000003E-2</v>
      </c>
      <c r="S520" s="170">
        <v>0.08</v>
      </c>
      <c r="T520" s="170">
        <v>0.105</v>
      </c>
    </row>
    <row r="521" spans="1:20" x14ac:dyDescent="0.25">
      <c r="A521" s="91" t="s">
        <v>1027</v>
      </c>
      <c r="B521" s="170">
        <v>0.74200081004455243</v>
      </c>
      <c r="C521" s="170">
        <v>0.12393681652490887</v>
      </c>
      <c r="D521" s="170">
        <v>4.3580396921830702E-2</v>
      </c>
      <c r="E521" s="170">
        <v>9.0481976508707984E-2</v>
      </c>
      <c r="F521" s="169">
        <v>1</v>
      </c>
      <c r="G521" s="173">
        <v>12345</v>
      </c>
      <c r="H521" s="170">
        <v>0.32166028296724769</v>
      </c>
      <c r="I521" s="91"/>
      <c r="J521" s="91"/>
      <c r="K521" s="91"/>
      <c r="L521" s="91"/>
      <c r="M521" s="170">
        <v>0.73399999999999999</v>
      </c>
      <c r="N521" s="170">
        <v>0.75</v>
      </c>
      <c r="O521" s="170">
        <v>0.11799999999999999</v>
      </c>
      <c r="P521" s="170">
        <v>0.13</v>
      </c>
      <c r="Q521" s="170">
        <v>0.04</v>
      </c>
      <c r="R521" s="170">
        <v>4.7E-2</v>
      </c>
      <c r="S521" s="170">
        <v>8.5999999999999993E-2</v>
      </c>
      <c r="T521" s="170">
        <v>9.6000000000000002E-2</v>
      </c>
    </row>
    <row r="522" spans="1:20" x14ac:dyDescent="0.25">
      <c r="A522" s="91" t="s">
        <v>1028</v>
      </c>
      <c r="B522" s="170">
        <v>0.61904761904761907</v>
      </c>
      <c r="C522" s="170">
        <v>9.5238095238095233E-2</v>
      </c>
      <c r="D522" s="170">
        <v>4.7619047619047616E-2</v>
      </c>
      <c r="E522" s="170">
        <v>0.23809523809523808</v>
      </c>
      <c r="F522" s="169">
        <v>1</v>
      </c>
      <c r="G522" s="173">
        <v>21</v>
      </c>
      <c r="H522" s="170">
        <v>6.9078947368421059E-2</v>
      </c>
      <c r="I522" s="91"/>
      <c r="J522" s="91"/>
      <c r="K522" s="91"/>
      <c r="L522" s="91"/>
      <c r="M522" s="170">
        <v>0.40899999999999997</v>
      </c>
      <c r="N522" s="170">
        <v>0.79200000000000004</v>
      </c>
      <c r="O522" s="170">
        <v>2.7E-2</v>
      </c>
      <c r="P522" s="170">
        <v>0.28899999999999998</v>
      </c>
      <c r="Q522" s="170">
        <v>8.0000000000000002E-3</v>
      </c>
      <c r="R522" s="170">
        <v>0.22700000000000001</v>
      </c>
      <c r="S522" s="170">
        <v>0.106</v>
      </c>
      <c r="T522" s="170">
        <v>0.45100000000000001</v>
      </c>
    </row>
    <row r="523" spans="1:20" x14ac:dyDescent="0.25">
      <c r="A523" s="91" t="s">
        <v>1029</v>
      </c>
      <c r="B523" s="170">
        <v>0.58844765342960292</v>
      </c>
      <c r="C523" s="170">
        <v>0.11552346570397112</v>
      </c>
      <c r="D523" s="170">
        <v>8.6642599277978335E-2</v>
      </c>
      <c r="E523" s="170">
        <v>0.20938628158844766</v>
      </c>
      <c r="F523" s="169">
        <v>1</v>
      </c>
      <c r="G523" s="173">
        <v>277</v>
      </c>
      <c r="H523" s="170">
        <v>2.0149850876554885E-2</v>
      </c>
      <c r="I523" s="91"/>
      <c r="J523" s="91"/>
      <c r="K523" s="91"/>
      <c r="L523" s="91"/>
      <c r="M523" s="170">
        <v>0.53</v>
      </c>
      <c r="N523" s="170">
        <v>0.64500000000000002</v>
      </c>
      <c r="O523" s="170">
        <v>8.3000000000000004E-2</v>
      </c>
      <c r="P523" s="170">
        <v>0.159</v>
      </c>
      <c r="Q523" s="170">
        <v>5.8999999999999997E-2</v>
      </c>
      <c r="R523" s="170">
        <v>0.126</v>
      </c>
      <c r="S523" s="170">
        <v>0.16600000000000001</v>
      </c>
      <c r="T523" s="170">
        <v>0.26100000000000001</v>
      </c>
    </row>
    <row r="524" spans="1:20" x14ac:dyDescent="0.25">
      <c r="A524" s="91" t="s">
        <v>1030</v>
      </c>
      <c r="B524" s="170">
        <v>0.64004914004914004</v>
      </c>
      <c r="C524" s="170">
        <v>8.476658476658476E-2</v>
      </c>
      <c r="D524" s="170">
        <v>5.6511056511056514E-2</v>
      </c>
      <c r="E524" s="170">
        <v>0.21867321867321868</v>
      </c>
      <c r="F524" s="169">
        <v>1</v>
      </c>
      <c r="G524" s="173">
        <v>814</v>
      </c>
      <c r="H524" s="170">
        <v>0.32822580645161292</v>
      </c>
      <c r="I524" s="91"/>
      <c r="J524" s="91"/>
      <c r="K524" s="91"/>
      <c r="L524" s="91"/>
      <c r="M524" s="170">
        <v>0.60599999999999998</v>
      </c>
      <c r="N524" s="170">
        <v>0.67200000000000004</v>
      </c>
      <c r="O524" s="170">
        <v>6.8000000000000005E-2</v>
      </c>
      <c r="P524" s="170">
        <v>0.106</v>
      </c>
      <c r="Q524" s="170">
        <v>4.2999999999999997E-2</v>
      </c>
      <c r="R524" s="170">
        <v>7.4999999999999997E-2</v>
      </c>
      <c r="S524" s="170">
        <v>0.192</v>
      </c>
      <c r="T524" s="170">
        <v>0.248</v>
      </c>
    </row>
    <row r="525" spans="1:20" x14ac:dyDescent="0.25">
      <c r="A525" s="91" t="s">
        <v>1031</v>
      </c>
      <c r="B525" s="170">
        <v>0.65942028985507251</v>
      </c>
      <c r="C525" s="170">
        <v>0.13623188405797101</v>
      </c>
      <c r="D525" s="170">
        <v>6.6666666666666666E-2</v>
      </c>
      <c r="E525" s="170">
        <v>0.13768115942028986</v>
      </c>
      <c r="F525" s="169">
        <v>1</v>
      </c>
      <c r="G525" s="173">
        <v>690</v>
      </c>
      <c r="H525" s="170">
        <v>0.30249890398947832</v>
      </c>
      <c r="I525" s="91"/>
      <c r="J525" s="91"/>
      <c r="K525" s="91"/>
      <c r="L525" s="91"/>
      <c r="M525" s="170">
        <v>0.623</v>
      </c>
      <c r="N525" s="170">
        <v>0.69399999999999995</v>
      </c>
      <c r="O525" s="170">
        <v>0.113</v>
      </c>
      <c r="P525" s="170">
        <v>0.16400000000000001</v>
      </c>
      <c r="Q525" s="170">
        <v>0.05</v>
      </c>
      <c r="R525" s="170">
        <v>8.7999999999999995E-2</v>
      </c>
      <c r="S525" s="170">
        <v>0.114</v>
      </c>
      <c r="T525" s="170">
        <v>0.16500000000000001</v>
      </c>
    </row>
    <row r="526" spans="1:20" x14ac:dyDescent="0.25">
      <c r="A526" s="91" t="s">
        <v>1032</v>
      </c>
      <c r="B526" s="170">
        <v>0.65762711864406775</v>
      </c>
      <c r="C526" s="170">
        <v>0.18033898305084745</v>
      </c>
      <c r="D526" s="170">
        <v>4.6101694915254239E-2</v>
      </c>
      <c r="E526" s="170">
        <v>0.11593220338983051</v>
      </c>
      <c r="F526" s="169">
        <v>1</v>
      </c>
      <c r="G526" s="173">
        <v>1475</v>
      </c>
      <c r="H526" s="170">
        <v>0.3117734094271824</v>
      </c>
      <c r="I526" s="91"/>
      <c r="J526" s="91"/>
      <c r="K526" s="91"/>
      <c r="L526" s="91"/>
      <c r="M526" s="170">
        <v>0.63300000000000001</v>
      </c>
      <c r="N526" s="170">
        <v>0.68100000000000005</v>
      </c>
      <c r="O526" s="170">
        <v>0.16200000000000001</v>
      </c>
      <c r="P526" s="170">
        <v>0.20100000000000001</v>
      </c>
      <c r="Q526" s="170">
        <v>3.6999999999999998E-2</v>
      </c>
      <c r="R526" s="170">
        <v>5.8000000000000003E-2</v>
      </c>
      <c r="S526" s="170">
        <v>0.10100000000000001</v>
      </c>
      <c r="T526" s="170">
        <v>0.13300000000000001</v>
      </c>
    </row>
    <row r="527" spans="1:20" x14ac:dyDescent="0.25">
      <c r="A527" s="91" t="s">
        <v>1033</v>
      </c>
      <c r="B527" s="170">
        <v>0.65858453473132372</v>
      </c>
      <c r="C527" s="170">
        <v>0.1743119266055046</v>
      </c>
      <c r="D527" s="170">
        <v>3.8007863695937089E-2</v>
      </c>
      <c r="E527" s="170">
        <v>0.12909567496723459</v>
      </c>
      <c r="F527" s="169">
        <v>1</v>
      </c>
      <c r="G527" s="173">
        <v>3052</v>
      </c>
      <c r="H527" s="170">
        <v>0.25397353748855789</v>
      </c>
      <c r="I527" s="91"/>
      <c r="J527" s="91"/>
      <c r="K527" s="91"/>
      <c r="L527" s="91"/>
      <c r="M527" s="170">
        <v>0.64200000000000002</v>
      </c>
      <c r="N527" s="170">
        <v>0.67500000000000004</v>
      </c>
      <c r="O527" s="170">
        <v>0.161</v>
      </c>
      <c r="P527" s="170">
        <v>0.188</v>
      </c>
      <c r="Q527" s="170">
        <v>3.2000000000000001E-2</v>
      </c>
      <c r="R527" s="170">
        <v>4.4999999999999998E-2</v>
      </c>
      <c r="S527" s="170">
        <v>0.11799999999999999</v>
      </c>
      <c r="T527" s="170">
        <v>0.14099999999999999</v>
      </c>
    </row>
    <row r="528" spans="1:20" x14ac:dyDescent="0.25">
      <c r="A528" s="91" t="s">
        <v>1034</v>
      </c>
      <c r="B528" s="170">
        <v>0.73535353535353531</v>
      </c>
      <c r="C528" s="170">
        <v>0.15757575757575756</v>
      </c>
      <c r="D528" s="170">
        <v>3.2996632996632996E-2</v>
      </c>
      <c r="E528" s="170">
        <v>7.407407407407407E-2</v>
      </c>
      <c r="F528" s="169">
        <v>1</v>
      </c>
      <c r="G528" s="173">
        <v>1485</v>
      </c>
      <c r="H528" s="170">
        <v>0.19640259224970241</v>
      </c>
      <c r="I528" s="91"/>
      <c r="J528" s="91"/>
      <c r="K528" s="91"/>
      <c r="L528" s="91"/>
      <c r="M528" s="170">
        <v>0.71199999999999997</v>
      </c>
      <c r="N528" s="170">
        <v>0.75700000000000001</v>
      </c>
      <c r="O528" s="170">
        <v>0.14000000000000001</v>
      </c>
      <c r="P528" s="170">
        <v>0.17699999999999999</v>
      </c>
      <c r="Q528" s="170">
        <v>2.5000000000000001E-2</v>
      </c>
      <c r="R528" s="170">
        <v>4.2999999999999997E-2</v>
      </c>
      <c r="S528" s="170">
        <v>6.2E-2</v>
      </c>
      <c r="T528" s="170">
        <v>8.8999999999999996E-2</v>
      </c>
    </row>
    <row r="529" spans="1:20" x14ac:dyDescent="0.25">
      <c r="A529" s="91" t="s">
        <v>1035</v>
      </c>
      <c r="B529" s="170">
        <v>0.66901408450704225</v>
      </c>
      <c r="C529" s="170">
        <v>0.12676056338028169</v>
      </c>
      <c r="D529" s="170">
        <v>4.2253521126760563E-2</v>
      </c>
      <c r="E529" s="170">
        <v>0.1619718309859155</v>
      </c>
      <c r="F529" s="169">
        <v>1</v>
      </c>
      <c r="G529" s="173">
        <v>284</v>
      </c>
      <c r="H529" s="170">
        <v>0.19254237288135592</v>
      </c>
      <c r="I529" s="91"/>
      <c r="J529" s="91"/>
      <c r="K529" s="91"/>
      <c r="L529" s="91"/>
      <c r="M529" s="170">
        <v>0.61199999999999999</v>
      </c>
      <c r="N529" s="170">
        <v>0.72099999999999997</v>
      </c>
      <c r="O529" s="170">
        <v>9.2999999999999999E-2</v>
      </c>
      <c r="P529" s="170">
        <v>0.17</v>
      </c>
      <c r="Q529" s="170">
        <v>2.4E-2</v>
      </c>
      <c r="R529" s="170">
        <v>7.1999999999999995E-2</v>
      </c>
      <c r="S529" s="170">
        <v>0.124</v>
      </c>
      <c r="T529" s="170">
        <v>0.20899999999999999</v>
      </c>
    </row>
    <row r="530" spans="1:20" x14ac:dyDescent="0.25">
      <c r="A530" s="91" t="s">
        <v>1036</v>
      </c>
      <c r="B530" s="170">
        <v>0.54294478527607359</v>
      </c>
      <c r="C530" s="170">
        <v>8.2822085889570546E-2</v>
      </c>
      <c r="D530" s="170">
        <v>8.5889570552147243E-2</v>
      </c>
      <c r="E530" s="170">
        <v>0.28834355828220859</v>
      </c>
      <c r="F530" s="169">
        <v>1</v>
      </c>
      <c r="G530" s="173">
        <v>326</v>
      </c>
      <c r="H530" s="170">
        <v>0.17414529914529914</v>
      </c>
      <c r="I530" s="91"/>
      <c r="J530" s="91"/>
      <c r="K530" s="91"/>
      <c r="L530" s="91"/>
      <c r="M530" s="170">
        <v>0.48899999999999999</v>
      </c>
      <c r="N530" s="170">
        <v>0.59599999999999997</v>
      </c>
      <c r="O530" s="170">
        <v>5.8000000000000003E-2</v>
      </c>
      <c r="P530" s="170">
        <v>0.11799999999999999</v>
      </c>
      <c r="Q530" s="170">
        <v>0.06</v>
      </c>
      <c r="R530" s="170">
        <v>0.121</v>
      </c>
      <c r="S530" s="170">
        <v>0.24199999999999999</v>
      </c>
      <c r="T530" s="170">
        <v>0.34</v>
      </c>
    </row>
    <row r="531" spans="1:20" x14ac:dyDescent="0.25">
      <c r="A531" s="91" t="s">
        <v>1037</v>
      </c>
      <c r="B531" s="170">
        <v>0.69689737470167068</v>
      </c>
      <c r="C531" s="170">
        <v>0.16467780429594273</v>
      </c>
      <c r="D531" s="170">
        <v>3.5799522673031027E-2</v>
      </c>
      <c r="E531" s="170">
        <v>0.1026252983293556</v>
      </c>
      <c r="F531" s="169">
        <v>1</v>
      </c>
      <c r="G531" s="173">
        <v>419</v>
      </c>
      <c r="H531" s="170">
        <v>0.2893646408839779</v>
      </c>
      <c r="I531" s="91"/>
      <c r="J531" s="91"/>
      <c r="K531" s="91"/>
      <c r="L531" s="91"/>
      <c r="M531" s="170">
        <v>0.65100000000000002</v>
      </c>
      <c r="N531" s="170">
        <v>0.73899999999999999</v>
      </c>
      <c r="O531" s="170">
        <v>0.13200000000000001</v>
      </c>
      <c r="P531" s="170">
        <v>0.20300000000000001</v>
      </c>
      <c r="Q531" s="170">
        <v>2.1999999999999999E-2</v>
      </c>
      <c r="R531" s="170">
        <v>5.8000000000000003E-2</v>
      </c>
      <c r="S531" s="170">
        <v>7.6999999999999999E-2</v>
      </c>
      <c r="T531" s="170">
        <v>0.13500000000000001</v>
      </c>
    </row>
    <row r="532" spans="1:20" x14ac:dyDescent="0.25">
      <c r="A532" s="91" t="s">
        <v>1038</v>
      </c>
      <c r="B532" s="170">
        <v>0.63451776649746194</v>
      </c>
      <c r="C532" s="170">
        <v>0.17997231195200739</v>
      </c>
      <c r="D532" s="170">
        <v>4.1993539455468389E-2</v>
      </c>
      <c r="E532" s="170">
        <v>0.14351638209506229</v>
      </c>
      <c r="F532" s="169">
        <v>1</v>
      </c>
      <c r="G532" s="173">
        <v>2167</v>
      </c>
      <c r="H532" s="170">
        <v>0.29013254786450665</v>
      </c>
      <c r="I532" s="91"/>
      <c r="J532" s="91"/>
      <c r="K532" s="91"/>
      <c r="L532" s="91"/>
      <c r="M532" s="170">
        <v>0.61399999999999999</v>
      </c>
      <c r="N532" s="170">
        <v>0.65500000000000003</v>
      </c>
      <c r="O532" s="170">
        <v>0.16400000000000001</v>
      </c>
      <c r="P532" s="170">
        <v>0.19700000000000001</v>
      </c>
      <c r="Q532" s="170">
        <v>3.4000000000000002E-2</v>
      </c>
      <c r="R532" s="170">
        <v>5.0999999999999997E-2</v>
      </c>
      <c r="S532" s="170">
        <v>0.129</v>
      </c>
      <c r="T532" s="170">
        <v>0.159</v>
      </c>
    </row>
    <row r="533" spans="1:20" x14ac:dyDescent="0.25">
      <c r="A533" s="91" t="s">
        <v>1039</v>
      </c>
      <c r="B533" s="170">
        <v>0.63795110593713622</v>
      </c>
      <c r="C533" s="170">
        <v>0.18102444703143189</v>
      </c>
      <c r="D533" s="170">
        <v>4.5983701979045402E-2</v>
      </c>
      <c r="E533" s="170">
        <v>0.1350407450523865</v>
      </c>
      <c r="F533" s="169">
        <v>1</v>
      </c>
      <c r="G533" s="173">
        <v>1718</v>
      </c>
      <c r="H533" s="170">
        <v>0.26718506998444791</v>
      </c>
      <c r="I533" s="91"/>
      <c r="J533" s="91"/>
      <c r="K533" s="91"/>
      <c r="L533" s="91"/>
      <c r="M533" s="170">
        <v>0.61499999999999999</v>
      </c>
      <c r="N533" s="170">
        <v>0.66</v>
      </c>
      <c r="O533" s="170">
        <v>0.16400000000000001</v>
      </c>
      <c r="P533" s="170">
        <v>0.2</v>
      </c>
      <c r="Q533" s="170">
        <v>3.6999999999999998E-2</v>
      </c>
      <c r="R533" s="170">
        <v>5.7000000000000002E-2</v>
      </c>
      <c r="S533" s="170">
        <v>0.12</v>
      </c>
      <c r="T533" s="170">
        <v>0.152</v>
      </c>
    </row>
    <row r="534" spans="1:20" x14ac:dyDescent="0.25">
      <c r="A534" s="91" t="s">
        <v>1040</v>
      </c>
      <c r="B534" s="170">
        <v>0.65685745140388774</v>
      </c>
      <c r="C534" s="170">
        <v>0.22192224622030238</v>
      </c>
      <c r="D534" s="170">
        <v>4.6706263498920084E-2</v>
      </c>
      <c r="E534" s="170">
        <v>7.4514038876889843E-2</v>
      </c>
      <c r="F534" s="169">
        <v>1</v>
      </c>
      <c r="G534" s="173">
        <v>3704</v>
      </c>
      <c r="H534" s="170">
        <v>0.43813579370712091</v>
      </c>
      <c r="I534" s="91"/>
      <c r="J534" s="91"/>
      <c r="K534" s="91"/>
      <c r="L534" s="91"/>
      <c r="M534" s="170">
        <v>0.64100000000000001</v>
      </c>
      <c r="N534" s="170">
        <v>0.67200000000000004</v>
      </c>
      <c r="O534" s="170">
        <v>0.20899999999999999</v>
      </c>
      <c r="P534" s="170">
        <v>0.23599999999999999</v>
      </c>
      <c r="Q534" s="170">
        <v>0.04</v>
      </c>
      <c r="R534" s="170">
        <v>5.3999999999999999E-2</v>
      </c>
      <c r="S534" s="170">
        <v>6.6000000000000003E-2</v>
      </c>
      <c r="T534" s="170">
        <v>8.3000000000000004E-2</v>
      </c>
    </row>
    <row r="535" spans="1:20" x14ac:dyDescent="0.25">
      <c r="A535" s="91" t="s">
        <v>1041</v>
      </c>
      <c r="B535" s="170">
        <v>0.67368421052631577</v>
      </c>
      <c r="C535" s="170">
        <v>0.12456140350877193</v>
      </c>
      <c r="D535" s="170">
        <v>5.6491228070175439E-2</v>
      </c>
      <c r="E535" s="170">
        <v>0.14526315789473684</v>
      </c>
      <c r="F535" s="169">
        <v>1</v>
      </c>
      <c r="G535" s="173">
        <v>2850</v>
      </c>
      <c r="H535" s="170">
        <v>7.0389488503050213E-2</v>
      </c>
      <c r="I535" s="91"/>
      <c r="J535" s="91"/>
      <c r="K535" s="91"/>
      <c r="L535" s="91"/>
      <c r="M535" s="170">
        <v>0.65600000000000003</v>
      </c>
      <c r="N535" s="170">
        <v>0.69099999999999995</v>
      </c>
      <c r="O535" s="170">
        <v>0.113</v>
      </c>
      <c r="P535" s="170">
        <v>0.13700000000000001</v>
      </c>
      <c r="Q535" s="170">
        <v>4.9000000000000002E-2</v>
      </c>
      <c r="R535" s="170">
        <v>6.6000000000000003E-2</v>
      </c>
      <c r="S535" s="170">
        <v>0.13300000000000001</v>
      </c>
      <c r="T535" s="170">
        <v>0.159</v>
      </c>
    </row>
    <row r="536" spans="1:20" x14ac:dyDescent="0.25">
      <c r="A536" s="91" t="s">
        <v>1042</v>
      </c>
      <c r="B536" s="170">
        <v>0.43209876543209874</v>
      </c>
      <c r="C536" s="170">
        <v>2.4691358024691357E-2</v>
      </c>
      <c r="D536" s="170">
        <v>0.16049382716049382</v>
      </c>
      <c r="E536" s="170">
        <v>0.38271604938271603</v>
      </c>
      <c r="F536" s="169">
        <v>1</v>
      </c>
      <c r="G536" s="173">
        <v>81</v>
      </c>
      <c r="H536" s="170">
        <v>0.18409090909090908</v>
      </c>
      <c r="I536" s="91"/>
      <c r="J536" s="91"/>
      <c r="K536" s="91"/>
      <c r="L536" s="91"/>
      <c r="M536" s="170">
        <v>0.33</v>
      </c>
      <c r="N536" s="170">
        <v>0.54100000000000004</v>
      </c>
      <c r="O536" s="170">
        <v>7.0000000000000001E-3</v>
      </c>
      <c r="P536" s="170">
        <v>8.5999999999999993E-2</v>
      </c>
      <c r="Q536" s="170">
        <v>9.6000000000000002E-2</v>
      </c>
      <c r="R536" s="170">
        <v>0.255</v>
      </c>
      <c r="S536" s="170">
        <v>0.28399999999999997</v>
      </c>
      <c r="T536" s="170">
        <v>0.49199999999999999</v>
      </c>
    </row>
    <row r="537" spans="1:20" x14ac:dyDescent="0.25">
      <c r="A537" s="91" t="s">
        <v>1043</v>
      </c>
      <c r="B537" s="170">
        <v>0.60850111856823264</v>
      </c>
      <c r="C537" s="170">
        <v>0.18568232662192394</v>
      </c>
      <c r="D537" s="170">
        <v>4.0268456375838924E-2</v>
      </c>
      <c r="E537" s="170">
        <v>0.16554809843400448</v>
      </c>
      <c r="F537" s="169">
        <v>1</v>
      </c>
      <c r="G537" s="173">
        <v>447</v>
      </c>
      <c r="H537" s="170">
        <v>0.1982261640798226</v>
      </c>
      <c r="I537" s="91"/>
      <c r="J537" s="91"/>
      <c r="K537" s="91"/>
      <c r="L537" s="91"/>
      <c r="M537" s="170">
        <v>0.56299999999999994</v>
      </c>
      <c r="N537" s="170">
        <v>0.65300000000000002</v>
      </c>
      <c r="O537" s="170">
        <v>0.152</v>
      </c>
      <c r="P537" s="170">
        <v>0.224</v>
      </c>
      <c r="Q537" s="170">
        <v>2.5999999999999999E-2</v>
      </c>
      <c r="R537" s="170">
        <v>6.3E-2</v>
      </c>
      <c r="S537" s="170">
        <v>0.13400000000000001</v>
      </c>
      <c r="T537" s="170">
        <v>0.20300000000000001</v>
      </c>
    </row>
    <row r="538" spans="1:20" x14ac:dyDescent="0.25">
      <c r="A538" s="91" t="s">
        <v>1044</v>
      </c>
      <c r="B538" s="170">
        <v>0.75174160861304629</v>
      </c>
      <c r="C538" s="170">
        <v>0.13742875237492083</v>
      </c>
      <c r="D538" s="170">
        <v>4.4965167827739072E-2</v>
      </c>
      <c r="E538" s="170">
        <v>6.5864471184293852E-2</v>
      </c>
      <c r="F538" s="169">
        <v>1</v>
      </c>
      <c r="G538" s="173">
        <v>1579</v>
      </c>
      <c r="H538" s="170">
        <v>0.29713963116296577</v>
      </c>
      <c r="I538" s="91"/>
      <c r="J538" s="91"/>
      <c r="K538" s="91"/>
      <c r="L538" s="91"/>
      <c r="M538" s="170">
        <v>0.73</v>
      </c>
      <c r="N538" s="170">
        <v>0.77200000000000002</v>
      </c>
      <c r="O538" s="170">
        <v>0.121</v>
      </c>
      <c r="P538" s="170">
        <v>0.155</v>
      </c>
      <c r="Q538" s="170">
        <v>3.5999999999999997E-2</v>
      </c>
      <c r="R538" s="170">
        <v>5.6000000000000001E-2</v>
      </c>
      <c r="S538" s="170">
        <v>5.5E-2</v>
      </c>
      <c r="T538" s="170">
        <v>7.9000000000000001E-2</v>
      </c>
    </row>
    <row r="539" spans="1:20" x14ac:dyDescent="0.25">
      <c r="A539" s="91" t="s">
        <v>1045</v>
      </c>
      <c r="B539" s="170">
        <v>0.4941860465116279</v>
      </c>
      <c r="C539" s="170">
        <v>0.13953488372093023</v>
      </c>
      <c r="D539" s="170">
        <v>6.3953488372093026E-2</v>
      </c>
      <c r="E539" s="170">
        <v>0.30232558139534882</v>
      </c>
      <c r="F539" s="169">
        <v>1</v>
      </c>
      <c r="G539" s="173">
        <v>172</v>
      </c>
      <c r="H539" s="170">
        <v>8.7044534412955468E-2</v>
      </c>
      <c r="I539" s="91"/>
      <c r="J539" s="91"/>
      <c r="K539" s="91"/>
      <c r="L539" s="91"/>
      <c r="M539" s="170">
        <v>0.42</v>
      </c>
      <c r="N539" s="170">
        <v>0.56799999999999995</v>
      </c>
      <c r="O539" s="170">
        <v>9.6000000000000002E-2</v>
      </c>
      <c r="P539" s="170">
        <v>0.19900000000000001</v>
      </c>
      <c r="Q539" s="170">
        <v>3.5999999999999997E-2</v>
      </c>
      <c r="R539" s="170">
        <v>0.111</v>
      </c>
      <c r="S539" s="170">
        <v>0.23899999999999999</v>
      </c>
      <c r="T539" s="170">
        <v>0.375</v>
      </c>
    </row>
    <row r="540" spans="1:20" x14ac:dyDescent="0.25">
      <c r="A540" s="91" t="s">
        <v>1046</v>
      </c>
      <c r="B540" s="170">
        <v>0.66438356164383561</v>
      </c>
      <c r="C540" s="170">
        <v>0.1095890410958904</v>
      </c>
      <c r="D540" s="170">
        <v>6.3356164383561647E-2</v>
      </c>
      <c r="E540" s="170">
        <v>0.16267123287671234</v>
      </c>
      <c r="F540" s="169">
        <v>1</v>
      </c>
      <c r="G540" s="173">
        <v>584</v>
      </c>
      <c r="H540" s="170">
        <v>7.3394495412844041E-2</v>
      </c>
      <c r="I540" s="91"/>
      <c r="J540" s="91"/>
      <c r="K540" s="91"/>
      <c r="L540" s="91"/>
      <c r="M540" s="170">
        <v>0.625</v>
      </c>
      <c r="N540" s="170">
        <v>0.70099999999999996</v>
      </c>
      <c r="O540" s="170">
        <v>8.6999999999999994E-2</v>
      </c>
      <c r="P540" s="170">
        <v>0.13800000000000001</v>
      </c>
      <c r="Q540" s="170">
        <v>4.5999999999999999E-2</v>
      </c>
      <c r="R540" s="170">
        <v>8.5999999999999993E-2</v>
      </c>
      <c r="S540" s="170">
        <v>0.13500000000000001</v>
      </c>
      <c r="T540" s="170">
        <v>0.19500000000000001</v>
      </c>
    </row>
    <row r="541" spans="1:20" x14ac:dyDescent="0.25">
      <c r="A541" s="91" t="s">
        <v>1047</v>
      </c>
      <c r="B541" s="170">
        <v>0.69736842105263153</v>
      </c>
      <c r="C541" s="170">
        <v>7.8947368421052627E-2</v>
      </c>
      <c r="D541" s="170" t="s">
        <v>143</v>
      </c>
      <c r="E541" s="170">
        <v>0.22368421052631579</v>
      </c>
      <c r="F541" s="169">
        <v>1</v>
      </c>
      <c r="G541" s="173">
        <v>76</v>
      </c>
      <c r="H541" s="170">
        <v>7.1765816808309721E-2</v>
      </c>
      <c r="I541" s="91"/>
      <c r="J541" s="91"/>
      <c r="K541" s="91"/>
      <c r="L541" s="91"/>
      <c r="M541" s="170">
        <v>0.58699999999999997</v>
      </c>
      <c r="N541" s="170">
        <v>0.78900000000000003</v>
      </c>
      <c r="O541" s="170">
        <v>3.6999999999999998E-2</v>
      </c>
      <c r="P541" s="170">
        <v>0.16200000000000001</v>
      </c>
      <c r="Q541" s="170" t="s">
        <v>143</v>
      </c>
      <c r="R541" s="170" t="s">
        <v>143</v>
      </c>
      <c r="S541" s="170">
        <v>0.14499999999999999</v>
      </c>
      <c r="T541" s="170">
        <v>0.32900000000000001</v>
      </c>
    </row>
    <row r="542" spans="1:20" x14ac:dyDescent="0.25">
      <c r="A542" s="91"/>
      <c r="B542" s="170"/>
      <c r="C542" s="170"/>
      <c r="D542" s="170"/>
      <c r="E542" s="170"/>
      <c r="F542" s="169"/>
      <c r="G542" s="173"/>
      <c r="H542" s="170"/>
      <c r="I542" s="91"/>
      <c r="J542" s="91"/>
      <c r="K542" s="91"/>
      <c r="L542" s="91"/>
      <c r="M542" s="170"/>
      <c r="N542" s="170"/>
      <c r="O542" s="170"/>
      <c r="P542" s="170"/>
      <c r="Q542" s="170"/>
      <c r="R542" s="170"/>
      <c r="S542" s="170"/>
      <c r="T542" s="170"/>
    </row>
    <row r="543" spans="1:20" x14ac:dyDescent="0.25">
      <c r="A543" s="91"/>
      <c r="B543" s="170"/>
      <c r="C543" s="170"/>
      <c r="D543" s="170"/>
      <c r="E543" s="170"/>
      <c r="F543" s="169"/>
      <c r="G543" s="173"/>
      <c r="H543" s="170"/>
      <c r="I543" s="91"/>
      <c r="J543" s="91"/>
      <c r="K543" s="91"/>
      <c r="L543" s="91"/>
      <c r="M543" s="170"/>
      <c r="N543" s="170"/>
      <c r="O543" s="170"/>
      <c r="P543" s="170"/>
      <c r="Q543" s="170"/>
      <c r="R543" s="170"/>
      <c r="S543" s="170"/>
      <c r="T543" s="170"/>
    </row>
    <row r="544" spans="1:20" x14ac:dyDescent="0.25">
      <c r="A544" s="91"/>
      <c r="B544" s="170"/>
      <c r="C544" s="170"/>
      <c r="D544" s="170"/>
      <c r="E544" s="170"/>
      <c r="F544" s="169"/>
      <c r="G544" s="173"/>
      <c r="H544" s="170"/>
      <c r="I544" s="91"/>
      <c r="J544" s="91"/>
      <c r="K544" s="91"/>
      <c r="L544" s="91"/>
      <c r="M544" s="170"/>
      <c r="N544" s="170"/>
      <c r="O544" s="170"/>
      <c r="P544" s="170"/>
      <c r="Q544" s="170"/>
      <c r="R544" s="170"/>
      <c r="S544" s="170"/>
      <c r="T544" s="170"/>
    </row>
    <row r="545" spans="1:20" x14ac:dyDescent="0.25">
      <c r="A545" s="91"/>
      <c r="B545" s="170"/>
      <c r="C545" s="170"/>
      <c r="D545" s="170"/>
      <c r="E545" s="170"/>
      <c r="F545" s="169"/>
      <c r="G545" s="173"/>
      <c r="H545" s="170"/>
      <c r="I545" s="91"/>
      <c r="J545" s="91"/>
      <c r="K545" s="91"/>
      <c r="L545" s="91"/>
      <c r="M545" s="170"/>
      <c r="N545" s="170"/>
      <c r="O545" s="170"/>
      <c r="P545" s="170"/>
      <c r="Q545" s="170"/>
      <c r="R545" s="170"/>
      <c r="S545" s="170"/>
      <c r="T545" s="170"/>
    </row>
    <row r="546" spans="1:20" x14ac:dyDescent="0.25">
      <c r="A546" s="91"/>
      <c r="B546" s="170"/>
      <c r="C546" s="170"/>
      <c r="D546" s="170"/>
      <c r="E546" s="170"/>
      <c r="F546" s="169"/>
      <c r="G546" s="173"/>
      <c r="H546" s="170"/>
      <c r="I546" s="91"/>
      <c r="J546" s="91"/>
      <c r="K546" s="91"/>
      <c r="L546" s="91"/>
      <c r="M546" s="170"/>
      <c r="N546" s="170"/>
      <c r="O546" s="170"/>
      <c r="P546" s="170"/>
      <c r="Q546" s="170"/>
      <c r="R546" s="170"/>
      <c r="S546" s="170"/>
      <c r="T546" s="170"/>
    </row>
    <row r="547" spans="1:20" x14ac:dyDescent="0.25">
      <c r="A547" s="91"/>
      <c r="B547" s="170"/>
      <c r="C547" s="170"/>
      <c r="D547" s="170"/>
      <c r="E547" s="170"/>
      <c r="F547" s="169"/>
      <c r="G547" s="173"/>
      <c r="H547" s="170"/>
      <c r="I547" s="91"/>
      <c r="J547" s="91"/>
      <c r="K547" s="91"/>
      <c r="L547" s="91"/>
      <c r="M547" s="170"/>
      <c r="N547" s="170"/>
      <c r="O547" s="170"/>
      <c r="P547" s="170"/>
      <c r="Q547" s="170"/>
      <c r="R547" s="170"/>
      <c r="S547" s="170"/>
      <c r="T547" s="170"/>
    </row>
    <row r="548" spans="1:20" x14ac:dyDescent="0.25">
      <c r="A548" s="91"/>
      <c r="B548" s="170"/>
      <c r="C548" s="170"/>
      <c r="D548" s="170"/>
      <c r="E548" s="170"/>
      <c r="F548" s="169"/>
      <c r="G548" s="173"/>
      <c r="H548" s="170"/>
      <c r="I548" s="91"/>
      <c r="J548" s="91"/>
      <c r="K548" s="91"/>
      <c r="L548" s="91"/>
      <c r="M548" s="170"/>
      <c r="N548" s="170"/>
      <c r="O548" s="170"/>
      <c r="P548" s="170"/>
      <c r="Q548" s="170"/>
      <c r="R548" s="170"/>
      <c r="S548" s="170"/>
      <c r="T548" s="170"/>
    </row>
    <row r="549" spans="1:20" x14ac:dyDescent="0.25">
      <c r="A549" s="91"/>
      <c r="B549" s="170"/>
      <c r="C549" s="170"/>
      <c r="D549" s="170"/>
      <c r="E549" s="170"/>
      <c r="F549" s="169"/>
      <c r="G549" s="173"/>
      <c r="H549" s="170"/>
      <c r="I549" s="91"/>
      <c r="J549" s="91"/>
      <c r="K549" s="91"/>
      <c r="L549" s="91"/>
      <c r="M549" s="170"/>
      <c r="N549" s="170"/>
      <c r="O549" s="170"/>
      <c r="P549" s="170"/>
      <c r="Q549" s="170"/>
      <c r="R549" s="170"/>
      <c r="S549" s="170"/>
      <c r="T549" s="170"/>
    </row>
    <row r="550" spans="1:20" x14ac:dyDescent="0.25">
      <c r="A550" s="91"/>
      <c r="B550" s="170"/>
      <c r="C550" s="170"/>
      <c r="D550" s="170"/>
      <c r="E550" s="170"/>
      <c r="F550" s="169"/>
      <c r="G550" s="173"/>
      <c r="H550" s="170"/>
      <c r="I550" s="91"/>
      <c r="J550" s="91"/>
      <c r="K550" s="91"/>
      <c r="L550" s="91"/>
      <c r="M550" s="170"/>
      <c r="N550" s="170"/>
      <c r="O550" s="170"/>
      <c r="P550" s="170"/>
      <c r="Q550" s="170"/>
      <c r="R550" s="170"/>
      <c r="S550" s="170"/>
      <c r="T550" s="170"/>
    </row>
    <row r="551" spans="1:20" x14ac:dyDescent="0.25">
      <c r="A551" s="91"/>
      <c r="B551" s="170"/>
      <c r="C551" s="170"/>
      <c r="D551" s="170"/>
      <c r="E551" s="170"/>
      <c r="F551" s="169"/>
      <c r="G551" s="173"/>
      <c r="H551" s="170"/>
      <c r="I551" s="91"/>
      <c r="J551" s="91"/>
      <c r="K551" s="91"/>
      <c r="L551" s="91"/>
      <c r="M551" s="170"/>
      <c r="N551" s="170"/>
      <c r="O551" s="170"/>
      <c r="P551" s="170"/>
      <c r="Q551" s="170"/>
      <c r="R551" s="170"/>
      <c r="S551" s="170"/>
      <c r="T551" s="170"/>
    </row>
    <row r="552" spans="1:20" x14ac:dyDescent="0.25">
      <c r="A552" s="91"/>
      <c r="B552" s="170"/>
      <c r="C552" s="170"/>
      <c r="D552" s="170"/>
      <c r="E552" s="170"/>
      <c r="F552" s="169"/>
      <c r="G552" s="173"/>
      <c r="H552" s="170"/>
      <c r="I552" s="91"/>
      <c r="J552" s="91"/>
      <c r="K552" s="91"/>
      <c r="L552" s="91"/>
      <c r="M552" s="170"/>
      <c r="N552" s="170"/>
      <c r="O552" s="170"/>
      <c r="P552" s="170"/>
      <c r="Q552" s="170"/>
      <c r="R552" s="170"/>
      <c r="S552" s="170"/>
      <c r="T552" s="170"/>
    </row>
    <row r="553" spans="1:20" x14ac:dyDescent="0.25">
      <c r="A553" s="91"/>
      <c r="B553" s="170"/>
      <c r="C553" s="170"/>
      <c r="D553" s="170"/>
      <c r="E553" s="170"/>
      <c r="F553" s="169"/>
      <c r="G553" s="173"/>
      <c r="H553" s="170"/>
      <c r="I553" s="91"/>
      <c r="J553" s="91"/>
      <c r="K553" s="91"/>
      <c r="L553" s="91"/>
      <c r="M553" s="170"/>
      <c r="N553" s="170"/>
      <c r="O553" s="170"/>
      <c r="P553" s="170"/>
      <c r="Q553" s="170"/>
      <c r="R553" s="170"/>
      <c r="S553" s="170"/>
      <c r="T553" s="170"/>
    </row>
    <row r="554" spans="1:20" x14ac:dyDescent="0.25">
      <c r="A554" s="91"/>
      <c r="B554" s="170"/>
      <c r="C554" s="170"/>
      <c r="D554" s="170"/>
      <c r="E554" s="170"/>
      <c r="F554" s="169"/>
      <c r="G554" s="173"/>
      <c r="H554" s="170"/>
      <c r="I554" s="91"/>
      <c r="J554" s="91"/>
      <c r="K554" s="91"/>
      <c r="L554" s="91"/>
      <c r="M554" s="170"/>
      <c r="N554" s="170"/>
      <c r="O554" s="170"/>
      <c r="P554" s="170"/>
      <c r="Q554" s="170"/>
      <c r="R554" s="170"/>
      <c r="S554" s="170"/>
      <c r="T554" s="170"/>
    </row>
    <row r="555" spans="1:20" x14ac:dyDescent="0.25">
      <c r="A555" s="91"/>
      <c r="B555" s="170"/>
      <c r="C555" s="170"/>
      <c r="D555" s="170"/>
      <c r="E555" s="170"/>
      <c r="F555" s="169"/>
      <c r="G555" s="173"/>
      <c r="H555" s="170"/>
      <c r="I555" s="91"/>
      <c r="J555" s="91"/>
      <c r="K555" s="91"/>
      <c r="L555" s="91"/>
      <c r="M555" s="170"/>
      <c r="N555" s="170"/>
      <c r="O555" s="170"/>
      <c r="P555" s="170"/>
      <c r="Q555" s="170"/>
      <c r="R555" s="170"/>
      <c r="S555" s="170"/>
      <c r="T555" s="170"/>
    </row>
    <row r="556" spans="1:20" x14ac:dyDescent="0.25">
      <c r="A556" s="91"/>
      <c r="B556" s="170"/>
      <c r="C556" s="170"/>
      <c r="D556" s="170"/>
      <c r="E556" s="170"/>
      <c r="F556" s="169"/>
      <c r="G556" s="173"/>
      <c r="H556" s="170"/>
      <c r="I556" s="91"/>
      <c r="J556" s="91"/>
      <c r="K556" s="91"/>
      <c r="L556" s="91"/>
      <c r="M556" s="170"/>
      <c r="N556" s="170"/>
      <c r="O556" s="170"/>
      <c r="P556" s="170"/>
      <c r="Q556" s="170"/>
      <c r="R556" s="170"/>
      <c r="S556" s="170"/>
      <c r="T556" s="170"/>
    </row>
    <row r="557" spans="1:20" x14ac:dyDescent="0.25">
      <c r="A557" s="91"/>
      <c r="B557" s="170"/>
      <c r="C557" s="170"/>
      <c r="D557" s="170"/>
      <c r="E557" s="170"/>
      <c r="F557" s="169"/>
      <c r="G557" s="173"/>
      <c r="H557" s="170"/>
      <c r="I557" s="91"/>
      <c r="J557" s="91"/>
      <c r="K557" s="91"/>
      <c r="L557" s="91"/>
      <c r="M557" s="170"/>
      <c r="N557" s="170"/>
      <c r="O557" s="170"/>
      <c r="P557" s="170"/>
      <c r="Q557" s="170"/>
      <c r="R557" s="170"/>
      <c r="S557" s="170"/>
      <c r="T557" s="170"/>
    </row>
    <row r="558" spans="1:20" x14ac:dyDescent="0.25">
      <c r="A558" s="91"/>
      <c r="B558" s="170"/>
      <c r="C558" s="170"/>
      <c r="D558" s="170"/>
      <c r="E558" s="170"/>
      <c r="F558" s="169"/>
      <c r="G558" s="173"/>
      <c r="H558" s="170"/>
      <c r="I558" s="91"/>
      <c r="J558" s="91"/>
      <c r="K558" s="91"/>
      <c r="L558" s="91"/>
      <c r="M558" s="170"/>
      <c r="N558" s="170"/>
      <c r="O558" s="170"/>
      <c r="P558" s="170"/>
      <c r="Q558" s="170"/>
      <c r="R558" s="170"/>
      <c r="S558" s="170"/>
      <c r="T558" s="170"/>
    </row>
    <row r="559" spans="1:20" x14ac:dyDescent="0.25">
      <c r="A559" s="91"/>
      <c r="B559" s="170"/>
      <c r="C559" s="170"/>
      <c r="D559" s="170"/>
      <c r="E559" s="170"/>
      <c r="F559" s="169"/>
      <c r="G559" s="173"/>
      <c r="H559" s="170"/>
      <c r="I559" s="91"/>
      <c r="J559" s="91"/>
      <c r="K559" s="91"/>
      <c r="L559" s="91"/>
      <c r="M559" s="170"/>
      <c r="N559" s="170"/>
      <c r="O559" s="170"/>
      <c r="P559" s="170"/>
      <c r="Q559" s="170"/>
      <c r="R559" s="170"/>
      <c r="S559" s="170"/>
      <c r="T559" s="170"/>
    </row>
    <row r="560" spans="1:20" x14ac:dyDescent="0.25">
      <c r="A560" s="91"/>
      <c r="B560" s="170"/>
      <c r="C560" s="170"/>
      <c r="D560" s="170"/>
      <c r="E560" s="170"/>
      <c r="F560" s="169"/>
      <c r="G560" s="173"/>
      <c r="H560" s="170"/>
      <c r="I560" s="91"/>
      <c r="J560" s="91"/>
      <c r="K560" s="91"/>
      <c r="L560" s="91"/>
      <c r="M560" s="170"/>
      <c r="N560" s="170"/>
      <c r="O560" s="170"/>
      <c r="P560" s="170"/>
      <c r="Q560" s="170"/>
      <c r="R560" s="170"/>
      <c r="S560" s="170"/>
      <c r="T560" s="170"/>
    </row>
    <row r="561" spans="1:20" x14ac:dyDescent="0.25">
      <c r="A561" s="91"/>
      <c r="B561" s="170"/>
      <c r="C561" s="170"/>
      <c r="D561" s="170"/>
      <c r="E561" s="170"/>
      <c r="F561" s="169"/>
      <c r="G561" s="173"/>
      <c r="H561" s="170"/>
      <c r="I561" s="91"/>
      <c r="J561" s="91"/>
      <c r="K561" s="91"/>
      <c r="L561" s="91"/>
      <c r="M561" s="170"/>
      <c r="N561" s="170"/>
      <c r="O561" s="170"/>
      <c r="P561" s="170"/>
      <c r="Q561" s="170"/>
      <c r="R561" s="170"/>
      <c r="S561" s="170"/>
      <c r="T561" s="170"/>
    </row>
    <row r="562" spans="1:20" x14ac:dyDescent="0.25">
      <c r="A562" s="91"/>
      <c r="B562" s="170"/>
      <c r="C562" s="170"/>
      <c r="D562" s="170"/>
      <c r="E562" s="170"/>
      <c r="F562" s="169"/>
      <c r="G562" s="173"/>
      <c r="H562" s="170"/>
      <c r="I562" s="91"/>
      <c r="J562" s="91"/>
      <c r="K562" s="91"/>
      <c r="L562" s="91"/>
      <c r="M562" s="170"/>
      <c r="N562" s="170"/>
      <c r="O562" s="170"/>
      <c r="P562" s="170"/>
      <c r="Q562" s="170"/>
      <c r="R562" s="170"/>
      <c r="S562" s="170"/>
      <c r="T562" s="170"/>
    </row>
    <row r="563" spans="1:20" x14ac:dyDescent="0.25">
      <c r="A563" s="91"/>
      <c r="B563" s="170"/>
      <c r="C563" s="170"/>
      <c r="D563" s="170"/>
      <c r="E563" s="170"/>
      <c r="F563" s="169"/>
      <c r="G563" s="173"/>
      <c r="H563" s="170"/>
      <c r="I563" s="91"/>
      <c r="J563" s="91"/>
      <c r="K563" s="91"/>
      <c r="L563" s="91"/>
      <c r="M563" s="170"/>
      <c r="N563" s="170"/>
      <c r="O563" s="170"/>
      <c r="P563" s="170"/>
      <c r="Q563" s="170"/>
      <c r="R563" s="170"/>
      <c r="S563" s="170"/>
      <c r="T563" s="170"/>
    </row>
    <row r="564" spans="1:20" x14ac:dyDescent="0.25">
      <c r="A564" s="91"/>
      <c r="B564" s="170"/>
      <c r="C564" s="170"/>
      <c r="D564" s="170"/>
      <c r="E564" s="170"/>
      <c r="F564" s="169"/>
      <c r="G564" s="173"/>
      <c r="H564" s="170"/>
      <c r="I564" s="91"/>
      <c r="J564" s="91"/>
      <c r="K564" s="91"/>
      <c r="L564" s="91"/>
      <c r="M564" s="170"/>
      <c r="N564" s="170"/>
      <c r="O564" s="170"/>
      <c r="P564" s="170"/>
      <c r="Q564" s="170"/>
      <c r="R564" s="170"/>
      <c r="S564" s="170"/>
      <c r="T564" s="170"/>
    </row>
    <row r="565" spans="1:20" x14ac:dyDescent="0.25">
      <c r="A565" s="91"/>
      <c r="B565" s="170"/>
      <c r="C565" s="170"/>
      <c r="D565" s="170"/>
      <c r="E565" s="170"/>
      <c r="F565" s="169"/>
      <c r="G565" s="173"/>
      <c r="H565" s="170"/>
      <c r="I565" s="91"/>
      <c r="J565" s="91"/>
      <c r="K565" s="91"/>
      <c r="L565" s="91"/>
      <c r="M565" s="170"/>
      <c r="N565" s="170"/>
      <c r="O565" s="170"/>
      <c r="P565" s="170"/>
      <c r="Q565" s="170"/>
      <c r="R565" s="170"/>
      <c r="S565" s="170"/>
      <c r="T565" s="170"/>
    </row>
    <row r="566" spans="1:20" x14ac:dyDescent="0.25">
      <c r="A566" s="91"/>
      <c r="B566" s="170"/>
      <c r="C566" s="170"/>
      <c r="D566" s="170"/>
      <c r="E566" s="170"/>
      <c r="F566" s="169"/>
      <c r="G566" s="173"/>
      <c r="H566" s="170"/>
      <c r="I566" s="91"/>
      <c r="J566" s="91"/>
      <c r="K566" s="91"/>
      <c r="L566" s="91"/>
      <c r="M566" s="170"/>
      <c r="N566" s="170"/>
      <c r="O566" s="170"/>
      <c r="P566" s="170"/>
      <c r="Q566" s="170"/>
      <c r="R566" s="170"/>
      <c r="S566" s="170"/>
      <c r="T566" s="170"/>
    </row>
    <row r="567" spans="1:20" x14ac:dyDescent="0.25">
      <c r="A567" s="91"/>
      <c r="B567" s="170"/>
      <c r="C567" s="170"/>
      <c r="D567" s="170"/>
      <c r="E567" s="170"/>
      <c r="F567" s="169"/>
      <c r="G567" s="173"/>
      <c r="H567" s="170"/>
      <c r="I567" s="91"/>
      <c r="J567" s="91"/>
      <c r="K567" s="91"/>
      <c r="L567" s="91"/>
      <c r="M567" s="170"/>
      <c r="N567" s="170"/>
      <c r="O567" s="170"/>
      <c r="P567" s="170"/>
      <c r="Q567" s="170"/>
      <c r="R567" s="170"/>
      <c r="S567" s="170"/>
      <c r="T567" s="170"/>
    </row>
    <row r="568" spans="1:20" x14ac:dyDescent="0.25">
      <c r="A568" s="91"/>
      <c r="B568" s="170"/>
      <c r="C568" s="170"/>
      <c r="D568" s="170"/>
      <c r="E568" s="170"/>
      <c r="F568" s="169"/>
      <c r="G568" s="173"/>
      <c r="H568" s="170"/>
      <c r="I568" s="91"/>
      <c r="J568" s="91"/>
      <c r="K568" s="91"/>
      <c r="L568" s="91"/>
      <c r="M568" s="170"/>
      <c r="N568" s="170"/>
      <c r="O568" s="170"/>
      <c r="P568" s="170"/>
      <c r="Q568" s="170"/>
      <c r="R568" s="170"/>
      <c r="S568" s="170"/>
      <c r="T568" s="170"/>
    </row>
    <row r="569" spans="1:20" x14ac:dyDescent="0.25">
      <c r="A569" s="91"/>
      <c r="B569" s="170"/>
      <c r="C569" s="170"/>
      <c r="D569" s="170"/>
      <c r="E569" s="170"/>
      <c r="F569" s="169"/>
      <c r="G569" s="173"/>
      <c r="H569" s="170"/>
      <c r="I569" s="91"/>
      <c r="J569" s="91"/>
      <c r="K569" s="91"/>
      <c r="L569" s="91"/>
      <c r="M569" s="170"/>
      <c r="N569" s="170"/>
      <c r="O569" s="170"/>
      <c r="P569" s="170"/>
      <c r="Q569" s="170"/>
      <c r="R569" s="170"/>
      <c r="S569" s="170"/>
      <c r="T569" s="170"/>
    </row>
    <row r="570" spans="1:20" x14ac:dyDescent="0.25">
      <c r="A570" s="91"/>
      <c r="B570" s="170"/>
      <c r="C570" s="170"/>
      <c r="D570" s="170"/>
      <c r="E570" s="170"/>
      <c r="F570" s="169"/>
      <c r="G570" s="173"/>
      <c r="H570" s="170"/>
      <c r="I570" s="91"/>
      <c r="J570" s="91"/>
      <c r="K570" s="91"/>
      <c r="L570" s="91"/>
      <c r="M570" s="170"/>
      <c r="N570" s="170"/>
      <c r="O570" s="170"/>
      <c r="P570" s="170"/>
      <c r="Q570" s="170"/>
      <c r="R570" s="170"/>
      <c r="S570" s="170"/>
      <c r="T570" s="170"/>
    </row>
    <row r="571" spans="1:20" x14ac:dyDescent="0.25">
      <c r="A571" s="91"/>
      <c r="B571" s="170"/>
      <c r="C571" s="170"/>
      <c r="D571" s="170"/>
      <c r="E571" s="170"/>
      <c r="F571" s="169"/>
      <c r="G571" s="173"/>
      <c r="H571" s="170"/>
      <c r="I571" s="91"/>
      <c r="J571" s="91"/>
      <c r="K571" s="91"/>
      <c r="L571" s="91"/>
      <c r="M571" s="170"/>
      <c r="N571" s="170"/>
      <c r="O571" s="170"/>
      <c r="P571" s="170"/>
      <c r="Q571" s="170"/>
      <c r="R571" s="170"/>
      <c r="S571" s="170"/>
      <c r="T571" s="170"/>
    </row>
    <row r="572" spans="1:20" x14ac:dyDescent="0.25">
      <c r="A572" s="91"/>
      <c r="B572" s="170"/>
      <c r="C572" s="170"/>
      <c r="D572" s="170"/>
      <c r="E572" s="170"/>
      <c r="F572" s="169"/>
      <c r="G572" s="173"/>
      <c r="H572" s="170"/>
      <c r="I572" s="91"/>
      <c r="J572" s="91"/>
      <c r="K572" s="91"/>
      <c r="L572" s="91"/>
      <c r="M572" s="170"/>
      <c r="N572" s="170"/>
      <c r="O572" s="170"/>
      <c r="P572" s="170"/>
      <c r="Q572" s="170"/>
      <c r="R572" s="170"/>
      <c r="S572" s="170"/>
      <c r="T572" s="170"/>
    </row>
    <row r="573" spans="1:20" x14ac:dyDescent="0.25">
      <c r="A573" s="91"/>
      <c r="B573" s="170"/>
      <c r="C573" s="170"/>
      <c r="D573" s="170"/>
      <c r="E573" s="170"/>
      <c r="F573" s="169"/>
      <c r="G573" s="173"/>
      <c r="H573" s="170"/>
      <c r="I573" s="91"/>
      <c r="J573" s="91"/>
      <c r="K573" s="91"/>
      <c r="L573" s="91"/>
      <c r="M573" s="170"/>
      <c r="N573" s="170"/>
      <c r="O573" s="170"/>
      <c r="P573" s="170"/>
      <c r="Q573" s="170"/>
      <c r="R573" s="170"/>
      <c r="S573" s="170"/>
      <c r="T573" s="170"/>
    </row>
    <row r="574" spans="1:20" x14ac:dyDescent="0.25">
      <c r="A574" s="91"/>
      <c r="B574" s="170"/>
      <c r="C574" s="170"/>
      <c r="D574" s="170"/>
      <c r="E574" s="170"/>
      <c r="F574" s="169"/>
      <c r="G574" s="173"/>
      <c r="H574" s="170"/>
      <c r="I574" s="91"/>
      <c r="J574" s="91"/>
      <c r="K574" s="91"/>
      <c r="L574" s="91"/>
      <c r="M574" s="170"/>
      <c r="N574" s="170"/>
      <c r="O574" s="170"/>
      <c r="P574" s="170"/>
      <c r="Q574" s="170"/>
      <c r="R574" s="170"/>
      <c r="S574" s="170"/>
      <c r="T574" s="170"/>
    </row>
    <row r="575" spans="1:20" x14ac:dyDescent="0.25">
      <c r="A575" s="91"/>
      <c r="B575" s="170"/>
      <c r="C575" s="170"/>
      <c r="D575" s="170"/>
      <c r="E575" s="170"/>
      <c r="F575" s="169"/>
      <c r="G575" s="173"/>
      <c r="H575" s="170"/>
      <c r="I575" s="91"/>
      <c r="J575" s="91"/>
      <c r="K575" s="91"/>
      <c r="L575" s="91"/>
      <c r="M575" s="170"/>
      <c r="N575" s="170"/>
      <c r="O575" s="170"/>
      <c r="P575" s="170"/>
      <c r="Q575" s="170"/>
      <c r="R575" s="170"/>
      <c r="S575" s="170"/>
      <c r="T575" s="170"/>
    </row>
    <row r="576" spans="1:20" x14ac:dyDescent="0.25">
      <c r="A576" s="91"/>
      <c r="B576" s="170"/>
      <c r="C576" s="170"/>
      <c r="D576" s="170"/>
      <c r="E576" s="170"/>
      <c r="F576" s="169"/>
      <c r="G576" s="173"/>
      <c r="H576" s="170"/>
      <c r="I576" s="91"/>
      <c r="J576" s="91"/>
      <c r="K576" s="91"/>
      <c r="L576" s="91"/>
      <c r="M576" s="170"/>
      <c r="N576" s="170"/>
      <c r="O576" s="170"/>
      <c r="P576" s="170"/>
      <c r="Q576" s="170"/>
      <c r="R576" s="170"/>
      <c r="S576" s="170"/>
      <c r="T576" s="170"/>
    </row>
    <row r="577" spans="1:20" x14ac:dyDescent="0.25">
      <c r="A577" s="91"/>
      <c r="B577" s="170"/>
      <c r="C577" s="170"/>
      <c r="D577" s="170"/>
      <c r="E577" s="170"/>
      <c r="F577" s="169"/>
      <c r="G577" s="173"/>
      <c r="H577" s="170"/>
      <c r="I577" s="91"/>
      <c r="J577" s="91"/>
      <c r="K577" s="91"/>
      <c r="L577" s="91"/>
      <c r="M577" s="170"/>
      <c r="N577" s="170"/>
      <c r="O577" s="170"/>
      <c r="P577" s="170"/>
      <c r="Q577" s="170"/>
      <c r="R577" s="170"/>
      <c r="S577" s="170"/>
      <c r="T577" s="170"/>
    </row>
    <row r="578" spans="1:20" x14ac:dyDescent="0.25">
      <c r="A578" s="91"/>
      <c r="B578" s="170"/>
      <c r="C578" s="170"/>
      <c r="D578" s="170"/>
      <c r="E578" s="170"/>
      <c r="F578" s="169"/>
      <c r="G578" s="173"/>
      <c r="H578" s="170"/>
      <c r="I578" s="91"/>
      <c r="J578" s="91"/>
      <c r="K578" s="91"/>
      <c r="L578" s="91"/>
      <c r="M578" s="170"/>
      <c r="N578" s="170"/>
      <c r="O578" s="170"/>
      <c r="P578" s="170"/>
      <c r="Q578" s="170"/>
      <c r="R578" s="170"/>
      <c r="S578" s="170"/>
      <c r="T578" s="170"/>
    </row>
    <row r="579" spans="1:20" x14ac:dyDescent="0.25">
      <c r="A579" s="91"/>
      <c r="B579" s="170"/>
      <c r="C579" s="170"/>
      <c r="D579" s="170"/>
      <c r="E579" s="170"/>
      <c r="F579" s="169"/>
      <c r="G579" s="173"/>
      <c r="H579" s="170"/>
      <c r="I579" s="91"/>
      <c r="J579" s="91"/>
      <c r="K579" s="91"/>
      <c r="L579" s="91"/>
      <c r="M579" s="170"/>
      <c r="N579" s="170"/>
      <c r="O579" s="170"/>
      <c r="P579" s="170"/>
      <c r="Q579" s="170"/>
      <c r="R579" s="170"/>
      <c r="S579" s="170"/>
      <c r="T579" s="170"/>
    </row>
    <row r="580" spans="1:20" x14ac:dyDescent="0.25">
      <c r="A580" s="91"/>
      <c r="B580" s="170"/>
      <c r="C580" s="170"/>
      <c r="D580" s="170"/>
      <c r="E580" s="170"/>
      <c r="F580" s="169"/>
      <c r="G580" s="173"/>
      <c r="H580" s="170"/>
      <c r="I580" s="91"/>
      <c r="J580" s="91"/>
      <c r="K580" s="91"/>
      <c r="L580" s="91"/>
      <c r="M580" s="170"/>
      <c r="N580" s="170"/>
      <c r="O580" s="170"/>
      <c r="P580" s="170"/>
      <c r="Q580" s="170"/>
      <c r="R580" s="170"/>
      <c r="S580" s="170"/>
      <c r="T580" s="170"/>
    </row>
    <row r="581" spans="1:20" x14ac:dyDescent="0.25">
      <c r="A581" s="91"/>
      <c r="B581" s="170"/>
      <c r="C581" s="170"/>
      <c r="D581" s="170"/>
      <c r="E581" s="170"/>
      <c r="F581" s="169"/>
      <c r="G581" s="173"/>
      <c r="H581" s="170"/>
      <c r="I581" s="91"/>
      <c r="J581" s="91"/>
      <c r="K581" s="91"/>
      <c r="L581" s="91"/>
      <c r="M581" s="170"/>
      <c r="N581" s="170"/>
      <c r="O581" s="170"/>
      <c r="P581" s="170"/>
      <c r="Q581" s="170"/>
      <c r="R581" s="170"/>
      <c r="S581" s="170"/>
      <c r="T581" s="170"/>
    </row>
    <row r="582" spans="1:20" x14ac:dyDescent="0.25">
      <c r="A582" s="91"/>
      <c r="B582" s="170"/>
      <c r="C582" s="170"/>
      <c r="D582" s="170"/>
      <c r="E582" s="170"/>
      <c r="F582" s="169"/>
      <c r="G582" s="173"/>
      <c r="H582" s="170"/>
      <c r="I582" s="91"/>
      <c r="J582" s="91"/>
      <c r="K582" s="91"/>
      <c r="L582" s="91"/>
      <c r="M582" s="170"/>
      <c r="N582" s="170"/>
      <c r="O582" s="170"/>
      <c r="P582" s="170"/>
      <c r="Q582" s="170"/>
      <c r="R582" s="170"/>
      <c r="S582" s="170"/>
      <c r="T582" s="170"/>
    </row>
    <row r="583" spans="1:20" x14ac:dyDescent="0.25">
      <c r="A583" s="91"/>
      <c r="B583" s="170"/>
      <c r="C583" s="170"/>
      <c r="D583" s="170"/>
      <c r="E583" s="170"/>
      <c r="F583" s="169"/>
      <c r="G583" s="173"/>
      <c r="H583" s="170"/>
      <c r="I583" s="91"/>
      <c r="J583" s="91"/>
      <c r="K583" s="91"/>
      <c r="L583" s="91"/>
      <c r="M583" s="170"/>
      <c r="N583" s="170"/>
      <c r="O583" s="170"/>
      <c r="P583" s="170"/>
      <c r="Q583" s="170"/>
      <c r="R583" s="170"/>
      <c r="S583" s="170"/>
      <c r="T583" s="170"/>
    </row>
    <row r="584" spans="1:20" x14ac:dyDescent="0.25">
      <c r="A584" s="91"/>
      <c r="B584" s="170"/>
      <c r="C584" s="170"/>
      <c r="D584" s="170"/>
      <c r="E584" s="170"/>
      <c r="F584" s="169"/>
      <c r="G584" s="173"/>
      <c r="H584" s="170"/>
      <c r="I584" s="91"/>
      <c r="J584" s="91"/>
      <c r="K584" s="91"/>
      <c r="L584" s="91"/>
      <c r="M584" s="170"/>
      <c r="N584" s="170"/>
      <c r="O584" s="170"/>
      <c r="P584" s="170"/>
      <c r="Q584" s="170"/>
      <c r="R584" s="170"/>
      <c r="S584" s="170"/>
      <c r="T584" s="170"/>
    </row>
    <row r="585" spans="1:20" x14ac:dyDescent="0.25">
      <c r="A585" s="91"/>
      <c r="B585" s="170"/>
      <c r="C585" s="170"/>
      <c r="D585" s="170"/>
      <c r="E585" s="170"/>
      <c r="F585" s="169"/>
      <c r="G585" s="173"/>
      <c r="H585" s="170"/>
      <c r="I585" s="91"/>
      <c r="J585" s="91"/>
      <c r="K585" s="91"/>
      <c r="L585" s="91"/>
      <c r="M585" s="170"/>
      <c r="N585" s="170"/>
      <c r="O585" s="170"/>
      <c r="P585" s="170"/>
      <c r="Q585" s="170"/>
      <c r="R585" s="170"/>
      <c r="S585" s="170"/>
      <c r="T585" s="170"/>
    </row>
    <row r="586" spans="1:20" x14ac:dyDescent="0.25">
      <c r="A586" s="91"/>
      <c r="B586" s="170"/>
      <c r="C586" s="170"/>
      <c r="D586" s="170"/>
      <c r="E586" s="170"/>
      <c r="F586" s="169"/>
      <c r="G586" s="173"/>
      <c r="H586" s="170"/>
      <c r="I586" s="91"/>
      <c r="J586" s="91"/>
      <c r="K586" s="91"/>
      <c r="L586" s="91"/>
      <c r="M586" s="170"/>
      <c r="N586" s="170"/>
      <c r="O586" s="170"/>
      <c r="P586" s="170"/>
      <c r="Q586" s="170"/>
      <c r="R586" s="170"/>
      <c r="S586" s="170"/>
      <c r="T586" s="170"/>
    </row>
    <row r="587" spans="1:20" x14ac:dyDescent="0.25">
      <c r="A587" s="91"/>
      <c r="B587" s="170"/>
      <c r="C587" s="170"/>
      <c r="D587" s="170"/>
      <c r="E587" s="170"/>
      <c r="F587" s="169"/>
      <c r="G587" s="173"/>
      <c r="H587" s="170"/>
      <c r="I587" s="91"/>
      <c r="J587" s="91"/>
      <c r="K587" s="91"/>
      <c r="L587" s="91"/>
      <c r="M587" s="170"/>
      <c r="N587" s="170"/>
      <c r="O587" s="170"/>
      <c r="P587" s="170"/>
      <c r="Q587" s="170"/>
      <c r="R587" s="170"/>
      <c r="S587" s="170"/>
      <c r="T587" s="170"/>
    </row>
    <row r="588" spans="1:20" x14ac:dyDescent="0.25">
      <c r="A588" s="91"/>
      <c r="B588" s="170"/>
      <c r="C588" s="170"/>
      <c r="D588" s="170"/>
      <c r="E588" s="170"/>
      <c r="F588" s="169"/>
      <c r="G588" s="173"/>
      <c r="H588" s="170"/>
      <c r="I588" s="91"/>
      <c r="J588" s="91"/>
      <c r="K588" s="91"/>
      <c r="L588" s="91"/>
      <c r="M588" s="170"/>
      <c r="N588" s="170"/>
      <c r="O588" s="170"/>
      <c r="P588" s="170"/>
      <c r="Q588" s="170"/>
      <c r="R588" s="170"/>
      <c r="S588" s="170"/>
      <c r="T588" s="170"/>
    </row>
    <row r="589" spans="1:20" x14ac:dyDescent="0.25">
      <c r="A589" s="91"/>
      <c r="B589" s="170"/>
      <c r="C589" s="170"/>
      <c r="D589" s="170"/>
      <c r="E589" s="170"/>
      <c r="F589" s="169"/>
      <c r="G589" s="173"/>
      <c r="H589" s="170"/>
      <c r="I589" s="91"/>
      <c r="J589" s="91"/>
      <c r="K589" s="91"/>
      <c r="L589" s="91"/>
      <c r="M589" s="170"/>
      <c r="N589" s="170"/>
      <c r="O589" s="170"/>
      <c r="P589" s="170"/>
      <c r="Q589" s="170"/>
      <c r="R589" s="170"/>
      <c r="S589" s="170"/>
      <c r="T589" s="170"/>
    </row>
    <row r="590" spans="1:20" x14ac:dyDescent="0.25">
      <c r="A590" s="91"/>
      <c r="B590" s="170"/>
      <c r="C590" s="170"/>
      <c r="D590" s="170"/>
      <c r="E590" s="170"/>
      <c r="F590" s="169"/>
      <c r="G590" s="173"/>
      <c r="H590" s="170"/>
      <c r="I590" s="91"/>
      <c r="J590" s="91"/>
      <c r="K590" s="91"/>
      <c r="L590" s="91"/>
      <c r="M590" s="170"/>
      <c r="N590" s="170"/>
      <c r="O590" s="170"/>
      <c r="P590" s="170"/>
      <c r="Q590" s="170"/>
      <c r="R590" s="170"/>
      <c r="S590" s="170"/>
      <c r="T590" s="170"/>
    </row>
    <row r="591" spans="1:20" x14ac:dyDescent="0.25">
      <c r="A591" s="91"/>
      <c r="B591" s="170"/>
      <c r="C591" s="170"/>
      <c r="D591" s="170"/>
      <c r="E591" s="170"/>
      <c r="F591" s="169"/>
      <c r="G591" s="173"/>
      <c r="H591" s="170"/>
      <c r="I591" s="91"/>
      <c r="J591" s="91"/>
      <c r="K591" s="91"/>
      <c r="L591" s="91"/>
      <c r="M591" s="170"/>
      <c r="N591" s="170"/>
      <c r="O591" s="170"/>
      <c r="P591" s="170"/>
      <c r="Q591" s="170"/>
      <c r="R591" s="170"/>
      <c r="S591" s="170"/>
      <c r="T591" s="170"/>
    </row>
    <row r="592" spans="1:20" x14ac:dyDescent="0.25">
      <c r="A592" s="91"/>
      <c r="B592" s="170"/>
      <c r="C592" s="170"/>
      <c r="D592" s="170"/>
      <c r="E592" s="170"/>
      <c r="F592" s="169"/>
      <c r="G592" s="173"/>
      <c r="H592" s="170"/>
      <c r="I592" s="91"/>
      <c r="J592" s="91"/>
      <c r="K592" s="91"/>
      <c r="L592" s="91"/>
      <c r="M592" s="170"/>
      <c r="N592" s="170"/>
      <c r="O592" s="170"/>
      <c r="P592" s="170"/>
      <c r="Q592" s="170"/>
      <c r="R592" s="170"/>
      <c r="S592" s="170"/>
      <c r="T592" s="170"/>
    </row>
    <row r="593" spans="1:20" x14ac:dyDescent="0.25">
      <c r="A593" s="91"/>
      <c r="B593" s="170"/>
      <c r="C593" s="170"/>
      <c r="D593" s="170"/>
      <c r="E593" s="170"/>
      <c r="F593" s="169"/>
      <c r="G593" s="173"/>
      <c r="H593" s="170"/>
      <c r="I593" s="91"/>
      <c r="J593" s="91"/>
      <c r="K593" s="91"/>
      <c r="L593" s="91"/>
      <c r="M593" s="170"/>
      <c r="N593" s="170"/>
      <c r="O593" s="170"/>
      <c r="P593" s="170"/>
      <c r="Q593" s="170"/>
      <c r="R593" s="170"/>
      <c r="S593" s="170"/>
      <c r="T593" s="170"/>
    </row>
    <row r="594" spans="1:20" x14ac:dyDescent="0.25">
      <c r="A594" s="91"/>
      <c r="B594" s="170"/>
      <c r="C594" s="170"/>
      <c r="D594" s="170"/>
      <c r="E594" s="170"/>
      <c r="F594" s="169"/>
      <c r="G594" s="173"/>
      <c r="H594" s="170"/>
      <c r="I594" s="91"/>
      <c r="J594" s="91"/>
      <c r="K594" s="91"/>
      <c r="L594" s="91"/>
      <c r="M594" s="170"/>
      <c r="N594" s="170"/>
      <c r="O594" s="170"/>
      <c r="P594" s="170"/>
      <c r="Q594" s="170"/>
      <c r="R594" s="170"/>
      <c r="S594" s="170"/>
      <c r="T594" s="170"/>
    </row>
    <row r="595" spans="1:20" x14ac:dyDescent="0.25">
      <c r="A595" s="91"/>
      <c r="B595" s="170"/>
      <c r="C595" s="170"/>
      <c r="D595" s="170"/>
      <c r="E595" s="170"/>
      <c r="F595" s="169"/>
      <c r="G595" s="173"/>
      <c r="H595" s="170"/>
      <c r="I595" s="91"/>
      <c r="J595" s="91"/>
      <c r="K595" s="91"/>
      <c r="L595" s="91"/>
      <c r="M595" s="170"/>
      <c r="N595" s="170"/>
      <c r="O595" s="170"/>
      <c r="P595" s="170"/>
      <c r="Q595" s="170"/>
      <c r="R595" s="170"/>
      <c r="S595" s="170"/>
      <c r="T595" s="170"/>
    </row>
    <row r="596" spans="1:20" x14ac:dyDescent="0.25">
      <c r="A596" s="91"/>
      <c r="B596" s="170"/>
      <c r="C596" s="170"/>
      <c r="D596" s="170"/>
      <c r="E596" s="170"/>
      <c r="F596" s="169"/>
      <c r="G596" s="173"/>
      <c r="H596" s="170"/>
      <c r="I596" s="91"/>
      <c r="J596" s="91"/>
      <c r="K596" s="91"/>
      <c r="L596" s="91"/>
      <c r="M596" s="170"/>
      <c r="N596" s="170"/>
      <c r="O596" s="170"/>
      <c r="P596" s="170"/>
      <c r="Q596" s="170"/>
      <c r="R596" s="170"/>
      <c r="S596" s="170"/>
      <c r="T596" s="170"/>
    </row>
    <row r="597" spans="1:20" x14ac:dyDescent="0.25">
      <c r="A597" s="91"/>
      <c r="B597" s="170"/>
      <c r="C597" s="170"/>
      <c r="D597" s="170"/>
      <c r="E597" s="170"/>
      <c r="F597" s="169"/>
      <c r="G597" s="173"/>
      <c r="H597" s="170"/>
      <c r="I597" s="91"/>
      <c r="J597" s="91"/>
      <c r="K597" s="91"/>
      <c r="L597" s="91"/>
      <c r="M597" s="170"/>
      <c r="N597" s="170"/>
      <c r="O597" s="170"/>
      <c r="P597" s="170"/>
      <c r="Q597" s="170"/>
      <c r="R597" s="170"/>
      <c r="S597" s="170"/>
      <c r="T597" s="170"/>
    </row>
    <row r="598" spans="1:20" x14ac:dyDescent="0.25">
      <c r="A598" s="91"/>
      <c r="B598" s="170"/>
      <c r="C598" s="170"/>
      <c r="D598" s="170"/>
      <c r="E598" s="170"/>
      <c r="F598" s="169"/>
      <c r="G598" s="173"/>
      <c r="H598" s="170"/>
      <c r="I598" s="91"/>
      <c r="J598" s="91"/>
      <c r="K598" s="91"/>
      <c r="L598" s="91"/>
      <c r="M598" s="170"/>
      <c r="N598" s="170"/>
      <c r="O598" s="170"/>
      <c r="P598" s="170"/>
      <c r="Q598" s="170"/>
      <c r="R598" s="170"/>
      <c r="S598" s="170"/>
      <c r="T598" s="170"/>
    </row>
    <row r="599" spans="1:20" x14ac:dyDescent="0.25">
      <c r="A599" s="91"/>
      <c r="B599" s="170"/>
      <c r="C599" s="170"/>
      <c r="D599" s="170"/>
      <c r="E599" s="170"/>
      <c r="F599" s="169"/>
      <c r="G599" s="173"/>
      <c r="H599" s="170"/>
      <c r="I599" s="91"/>
      <c r="J599" s="91"/>
      <c r="K599" s="91"/>
      <c r="L599" s="91"/>
      <c r="M599" s="170"/>
      <c r="N599" s="170"/>
      <c r="O599" s="170"/>
      <c r="P599" s="170"/>
      <c r="Q599" s="170"/>
      <c r="R599" s="170"/>
      <c r="S599" s="170"/>
      <c r="T599" s="170"/>
    </row>
    <row r="600" spans="1:20" x14ac:dyDescent="0.25">
      <c r="A600" s="91"/>
      <c r="B600" s="170"/>
      <c r="C600" s="170"/>
      <c r="D600" s="170"/>
      <c r="E600" s="170"/>
      <c r="F600" s="169"/>
      <c r="G600" s="173"/>
      <c r="H600" s="170"/>
      <c r="I600" s="91"/>
      <c r="J600" s="91"/>
      <c r="K600" s="91"/>
      <c r="L600" s="91"/>
      <c r="M600" s="170"/>
      <c r="N600" s="170"/>
      <c r="O600" s="170"/>
      <c r="P600" s="170"/>
      <c r="Q600" s="170"/>
      <c r="R600" s="170"/>
      <c r="S600" s="170"/>
      <c r="T600" s="170"/>
    </row>
    <row r="601" spans="1:20" x14ac:dyDescent="0.25">
      <c r="A601" s="91"/>
      <c r="B601" s="170"/>
      <c r="C601" s="170"/>
      <c r="D601" s="170"/>
      <c r="E601" s="170"/>
      <c r="F601" s="169"/>
      <c r="G601" s="173"/>
      <c r="H601" s="170"/>
      <c r="I601" s="91"/>
      <c r="J601" s="91"/>
      <c r="K601" s="91"/>
      <c r="L601" s="91"/>
      <c r="M601" s="170"/>
      <c r="N601" s="170"/>
      <c r="O601" s="170"/>
      <c r="P601" s="170"/>
      <c r="Q601" s="170"/>
      <c r="R601" s="170"/>
      <c r="S601" s="170"/>
      <c r="T601" s="170"/>
    </row>
    <row r="602" spans="1:20" x14ac:dyDescent="0.25">
      <c r="A602" s="91"/>
      <c r="B602" s="170"/>
      <c r="C602" s="170"/>
      <c r="D602" s="170"/>
      <c r="E602" s="170"/>
      <c r="F602" s="169"/>
      <c r="G602" s="173"/>
      <c r="H602" s="170"/>
      <c r="I602" s="91"/>
      <c r="J602" s="91"/>
      <c r="K602" s="91"/>
      <c r="L602" s="91"/>
      <c r="M602" s="170"/>
      <c r="N602" s="170"/>
      <c r="O602" s="170"/>
      <c r="P602" s="170"/>
      <c r="Q602" s="170"/>
      <c r="R602" s="170"/>
      <c r="S602" s="170"/>
      <c r="T602" s="170"/>
    </row>
    <row r="603" spans="1:20" x14ac:dyDescent="0.25">
      <c r="A603" s="91"/>
      <c r="B603" s="170"/>
      <c r="C603" s="170"/>
      <c r="D603" s="170"/>
      <c r="E603" s="170"/>
      <c r="F603" s="169"/>
      <c r="G603" s="173"/>
      <c r="H603" s="170"/>
      <c r="I603" s="91"/>
      <c r="J603" s="91"/>
      <c r="K603" s="91"/>
      <c r="L603" s="91"/>
      <c r="M603" s="170"/>
      <c r="N603" s="170"/>
      <c r="O603" s="170"/>
      <c r="P603" s="170"/>
      <c r="Q603" s="170"/>
      <c r="R603" s="170"/>
      <c r="S603" s="170"/>
      <c r="T603" s="170"/>
    </row>
    <row r="604" spans="1:20" x14ac:dyDescent="0.25">
      <c r="A604" s="91"/>
      <c r="B604" s="170"/>
      <c r="C604" s="170"/>
      <c r="D604" s="170"/>
      <c r="E604" s="170"/>
      <c r="F604" s="169"/>
      <c r="G604" s="173"/>
      <c r="H604" s="170"/>
      <c r="I604" s="91"/>
      <c r="J604" s="91"/>
      <c r="K604" s="91"/>
      <c r="L604" s="91"/>
      <c r="M604" s="170"/>
      <c r="N604" s="170"/>
      <c r="O604" s="170"/>
      <c r="P604" s="170"/>
      <c r="Q604" s="170"/>
      <c r="R604" s="170"/>
      <c r="S604" s="170"/>
      <c r="T604" s="170"/>
    </row>
    <row r="605" spans="1:20" x14ac:dyDescent="0.25">
      <c r="A605" s="91"/>
      <c r="B605" s="170"/>
      <c r="C605" s="170"/>
      <c r="D605" s="170"/>
      <c r="E605" s="170"/>
      <c r="F605" s="169"/>
      <c r="G605" s="173"/>
      <c r="H605" s="170"/>
      <c r="I605" s="91"/>
      <c r="J605" s="91"/>
      <c r="K605" s="91"/>
      <c r="L605" s="91"/>
      <c r="M605" s="170"/>
      <c r="N605" s="170"/>
      <c r="O605" s="170"/>
      <c r="P605" s="170"/>
      <c r="Q605" s="170"/>
      <c r="R605" s="170"/>
      <c r="S605" s="170"/>
      <c r="T605" s="170"/>
    </row>
    <row r="606" spans="1:20" x14ac:dyDescent="0.25">
      <c r="A606" s="91"/>
      <c r="B606" s="170"/>
      <c r="C606" s="170"/>
      <c r="D606" s="170"/>
      <c r="E606" s="170"/>
      <c r="F606" s="169"/>
      <c r="G606" s="173"/>
      <c r="H606" s="170"/>
      <c r="I606" s="91"/>
      <c r="J606" s="91"/>
      <c r="K606" s="91"/>
      <c r="L606" s="91"/>
      <c r="M606" s="170"/>
      <c r="N606" s="170"/>
      <c r="O606" s="170"/>
      <c r="P606" s="170"/>
      <c r="Q606" s="170"/>
      <c r="R606" s="170"/>
      <c r="S606" s="170"/>
      <c r="T606" s="170"/>
    </row>
    <row r="607" spans="1:20" x14ac:dyDescent="0.25">
      <c r="A607" s="91"/>
      <c r="B607" s="170"/>
      <c r="C607" s="170"/>
      <c r="D607" s="170"/>
      <c r="E607" s="170"/>
      <c r="F607" s="169"/>
      <c r="G607" s="173"/>
      <c r="H607" s="170"/>
      <c r="I607" s="91"/>
      <c r="J607" s="91"/>
      <c r="K607" s="91"/>
      <c r="L607" s="91"/>
      <c r="M607" s="170"/>
      <c r="N607" s="170"/>
      <c r="O607" s="170"/>
      <c r="P607" s="170"/>
      <c r="Q607" s="170"/>
      <c r="R607" s="170"/>
      <c r="S607" s="170"/>
      <c r="T607" s="170"/>
    </row>
    <row r="608" spans="1:20" x14ac:dyDescent="0.25">
      <c r="A608" s="91"/>
      <c r="B608" s="170"/>
      <c r="C608" s="170"/>
      <c r="D608" s="170"/>
      <c r="E608" s="170"/>
      <c r="F608" s="169"/>
      <c r="G608" s="173"/>
      <c r="H608" s="170"/>
      <c r="I608" s="91"/>
      <c r="J608" s="91"/>
      <c r="K608" s="91"/>
      <c r="L608" s="91"/>
      <c r="M608" s="170"/>
      <c r="N608" s="170"/>
      <c r="O608" s="170"/>
      <c r="P608" s="170"/>
      <c r="Q608" s="170"/>
      <c r="R608" s="170"/>
      <c r="S608" s="170"/>
      <c r="T608" s="170"/>
    </row>
    <row r="609" spans="1:20" x14ac:dyDescent="0.25">
      <c r="A609" s="91"/>
      <c r="B609" s="170"/>
      <c r="C609" s="170"/>
      <c r="D609" s="170"/>
      <c r="E609" s="170"/>
      <c r="F609" s="169"/>
      <c r="G609" s="173"/>
      <c r="H609" s="170"/>
      <c r="I609" s="91"/>
      <c r="J609" s="91"/>
      <c r="K609" s="91"/>
      <c r="L609" s="91"/>
      <c r="M609" s="170"/>
      <c r="N609" s="170"/>
      <c r="O609" s="170"/>
      <c r="P609" s="170"/>
      <c r="Q609" s="170"/>
      <c r="R609" s="170"/>
      <c r="S609" s="170"/>
      <c r="T609" s="170"/>
    </row>
    <row r="610" spans="1:20" x14ac:dyDescent="0.25">
      <c r="A610" s="91"/>
      <c r="B610" s="170"/>
      <c r="C610" s="170"/>
      <c r="D610" s="170"/>
      <c r="E610" s="170"/>
      <c r="F610" s="169"/>
      <c r="G610" s="173"/>
      <c r="H610" s="170"/>
      <c r="I610" s="91"/>
      <c r="J610" s="91"/>
      <c r="K610" s="91"/>
      <c r="L610" s="91"/>
      <c r="M610" s="170"/>
      <c r="N610" s="170"/>
      <c r="O610" s="170"/>
      <c r="P610" s="170"/>
      <c r="Q610" s="170"/>
      <c r="R610" s="170"/>
      <c r="S610" s="170"/>
      <c r="T610" s="170"/>
    </row>
    <row r="611" spans="1:20" x14ac:dyDescent="0.25">
      <c r="A611" s="91"/>
      <c r="B611" s="170"/>
      <c r="C611" s="170"/>
      <c r="D611" s="170"/>
      <c r="E611" s="170"/>
      <c r="F611" s="169"/>
      <c r="G611" s="173"/>
      <c r="H611" s="170"/>
      <c r="I611" s="91"/>
      <c r="J611" s="91"/>
      <c r="K611" s="91"/>
      <c r="L611" s="91"/>
      <c r="M611" s="170"/>
      <c r="N611" s="170"/>
      <c r="O611" s="170"/>
      <c r="P611" s="170"/>
      <c r="Q611" s="170"/>
      <c r="R611" s="170"/>
      <c r="S611" s="170"/>
      <c r="T611" s="170"/>
    </row>
    <row r="612" spans="1:20" x14ac:dyDescent="0.25">
      <c r="A612" s="91"/>
      <c r="B612" s="170"/>
      <c r="C612" s="170"/>
      <c r="D612" s="170"/>
      <c r="E612" s="170"/>
      <c r="F612" s="169"/>
      <c r="G612" s="173"/>
      <c r="H612" s="170"/>
      <c r="I612" s="91"/>
      <c r="J612" s="91"/>
      <c r="K612" s="91"/>
      <c r="L612" s="91"/>
      <c r="M612" s="170"/>
      <c r="N612" s="170"/>
      <c r="O612" s="170"/>
      <c r="P612" s="170"/>
      <c r="Q612" s="170"/>
      <c r="R612" s="170"/>
      <c r="S612" s="170"/>
      <c r="T612" s="170"/>
    </row>
    <row r="613" spans="1:20" x14ac:dyDescent="0.25">
      <c r="A613" s="91"/>
      <c r="B613" s="170"/>
      <c r="C613" s="170"/>
      <c r="D613" s="170"/>
      <c r="E613" s="170"/>
      <c r="F613" s="169"/>
      <c r="G613" s="173"/>
      <c r="H613" s="170"/>
      <c r="I613" s="91"/>
      <c r="J613" s="91"/>
      <c r="K613" s="91"/>
      <c r="L613" s="91"/>
      <c r="M613" s="170"/>
      <c r="N613" s="170"/>
      <c r="O613" s="170"/>
      <c r="P613" s="170"/>
      <c r="Q613" s="170"/>
      <c r="R613" s="170"/>
      <c r="S613" s="170"/>
      <c r="T613" s="170"/>
    </row>
    <row r="614" spans="1:20" x14ac:dyDescent="0.25">
      <c r="A614" s="91"/>
      <c r="B614" s="170"/>
      <c r="C614" s="170"/>
      <c r="D614" s="170"/>
      <c r="E614" s="170"/>
      <c r="F614" s="169"/>
      <c r="G614" s="173"/>
      <c r="H614" s="170"/>
      <c r="I614" s="91"/>
      <c r="J614" s="91"/>
      <c r="K614" s="91"/>
      <c r="L614" s="91"/>
      <c r="M614" s="170"/>
      <c r="N614" s="170"/>
      <c r="O614" s="170"/>
      <c r="P614" s="170"/>
      <c r="Q614" s="170"/>
      <c r="R614" s="170"/>
      <c r="S614" s="170"/>
      <c r="T614" s="170"/>
    </row>
    <row r="615" spans="1:20" x14ac:dyDescent="0.25">
      <c r="A615" s="91"/>
      <c r="B615" s="170"/>
      <c r="C615" s="170"/>
      <c r="D615" s="170"/>
      <c r="E615" s="170"/>
      <c r="F615" s="169"/>
      <c r="G615" s="173"/>
      <c r="H615" s="170"/>
      <c r="I615" s="91"/>
      <c r="J615" s="91"/>
      <c r="K615" s="91"/>
      <c r="L615" s="91"/>
      <c r="M615" s="170"/>
      <c r="N615" s="170"/>
      <c r="O615" s="170"/>
      <c r="P615" s="170"/>
      <c r="Q615" s="170"/>
      <c r="R615" s="170"/>
      <c r="S615" s="170"/>
      <c r="T615" s="170"/>
    </row>
    <row r="616" spans="1:20" x14ac:dyDescent="0.25">
      <c r="A616" s="91"/>
      <c r="B616" s="170"/>
      <c r="C616" s="170"/>
      <c r="D616" s="170"/>
      <c r="E616" s="170"/>
      <c r="F616" s="169"/>
      <c r="G616" s="173"/>
      <c r="H616" s="170"/>
      <c r="I616" s="91"/>
      <c r="J616" s="91"/>
      <c r="K616" s="91"/>
      <c r="L616" s="91"/>
      <c r="M616" s="170"/>
      <c r="N616" s="170"/>
      <c r="O616" s="170"/>
      <c r="P616" s="170"/>
      <c r="Q616" s="170"/>
      <c r="R616" s="170"/>
      <c r="S616" s="170"/>
      <c r="T616" s="170"/>
    </row>
    <row r="617" spans="1:20" x14ac:dyDescent="0.25">
      <c r="A617" s="91"/>
      <c r="B617" s="170"/>
      <c r="C617" s="170"/>
      <c r="D617" s="170"/>
      <c r="E617" s="170"/>
      <c r="F617" s="169"/>
      <c r="G617" s="173"/>
      <c r="H617" s="170"/>
      <c r="I617" s="91"/>
      <c r="J617" s="91"/>
      <c r="K617" s="91"/>
      <c r="L617" s="91"/>
      <c r="M617" s="170"/>
      <c r="N617" s="170"/>
      <c r="O617" s="170"/>
      <c r="P617" s="170"/>
      <c r="Q617" s="170"/>
      <c r="R617" s="170"/>
      <c r="S617" s="170"/>
      <c r="T617" s="170"/>
    </row>
    <row r="618" spans="1:20" x14ac:dyDescent="0.25">
      <c r="A618" s="91"/>
      <c r="B618" s="170"/>
      <c r="C618" s="170"/>
      <c r="D618" s="170"/>
      <c r="E618" s="170"/>
      <c r="F618" s="169"/>
      <c r="G618" s="173"/>
      <c r="H618" s="170"/>
      <c r="I618" s="91"/>
      <c r="J618" s="91"/>
      <c r="K618" s="91"/>
      <c r="L618" s="91"/>
      <c r="M618" s="170"/>
      <c r="N618" s="170"/>
      <c r="O618" s="170"/>
      <c r="P618" s="170"/>
      <c r="Q618" s="170"/>
      <c r="R618" s="170"/>
      <c r="S618" s="170"/>
      <c r="T618" s="170"/>
    </row>
    <row r="619" spans="1:20" x14ac:dyDescent="0.25">
      <c r="A619" s="91"/>
      <c r="B619" s="170"/>
      <c r="C619" s="170"/>
      <c r="D619" s="170"/>
      <c r="E619" s="170"/>
      <c r="F619" s="169"/>
      <c r="G619" s="173"/>
      <c r="H619" s="170"/>
      <c r="I619" s="91"/>
      <c r="J619" s="91"/>
      <c r="K619" s="91"/>
      <c r="L619" s="91"/>
      <c r="M619" s="170"/>
      <c r="N619" s="170"/>
      <c r="O619" s="170"/>
      <c r="P619" s="170"/>
      <c r="Q619" s="170"/>
      <c r="R619" s="170"/>
      <c r="S619" s="170"/>
      <c r="T619" s="170"/>
    </row>
    <row r="620" spans="1:20" x14ac:dyDescent="0.25">
      <c r="A620" s="91"/>
      <c r="B620" s="170"/>
      <c r="C620" s="170"/>
      <c r="D620" s="170"/>
      <c r="E620" s="170"/>
      <c r="F620" s="169"/>
      <c r="G620" s="173"/>
      <c r="H620" s="170"/>
      <c r="I620" s="91"/>
      <c r="J620" s="91"/>
      <c r="K620" s="91"/>
      <c r="L620" s="91"/>
      <c r="M620" s="170"/>
      <c r="N620" s="170"/>
      <c r="O620" s="170"/>
      <c r="P620" s="170"/>
      <c r="Q620" s="170"/>
      <c r="R620" s="170"/>
      <c r="S620" s="170"/>
      <c r="T620" s="170"/>
    </row>
    <row r="621" spans="1:20" x14ac:dyDescent="0.25">
      <c r="A621" s="91"/>
      <c r="B621" s="170"/>
      <c r="C621" s="170"/>
      <c r="D621" s="170"/>
      <c r="E621" s="170"/>
      <c r="F621" s="169"/>
      <c r="G621" s="173"/>
      <c r="H621" s="170"/>
      <c r="I621" s="91"/>
      <c r="J621" s="91"/>
      <c r="K621" s="91"/>
      <c r="L621" s="91"/>
      <c r="M621" s="170"/>
      <c r="N621" s="170"/>
      <c r="O621" s="170"/>
      <c r="P621" s="170"/>
      <c r="Q621" s="170"/>
      <c r="R621" s="170"/>
      <c r="S621" s="170"/>
      <c r="T621" s="170"/>
    </row>
    <row r="622" spans="1:20" x14ac:dyDescent="0.25">
      <c r="A622" s="91"/>
      <c r="B622" s="170"/>
      <c r="C622" s="170"/>
      <c r="D622" s="170"/>
      <c r="E622" s="170"/>
      <c r="F622" s="169"/>
      <c r="G622" s="173"/>
      <c r="H622" s="170"/>
      <c r="I622" s="91"/>
      <c r="J622" s="91"/>
      <c r="K622" s="91"/>
      <c r="L622" s="91"/>
      <c r="M622" s="170"/>
      <c r="N622" s="170"/>
      <c r="O622" s="170"/>
      <c r="P622" s="170"/>
      <c r="Q622" s="170"/>
      <c r="R622" s="170"/>
      <c r="S622" s="170"/>
      <c r="T622" s="170"/>
    </row>
    <row r="623" spans="1:20" x14ac:dyDescent="0.25">
      <c r="A623" s="91"/>
      <c r="B623" s="170"/>
      <c r="C623" s="170"/>
      <c r="D623" s="170"/>
      <c r="E623" s="170"/>
      <c r="F623" s="169"/>
      <c r="G623" s="173"/>
      <c r="H623" s="170"/>
      <c r="I623" s="91"/>
      <c r="J623" s="91"/>
      <c r="K623" s="91"/>
      <c r="L623" s="91"/>
      <c r="M623" s="170"/>
      <c r="N623" s="170"/>
      <c r="O623" s="170"/>
      <c r="P623" s="170"/>
      <c r="Q623" s="170"/>
      <c r="R623" s="170"/>
      <c r="S623" s="170"/>
      <c r="T623" s="170"/>
    </row>
    <row r="624" spans="1:20" x14ac:dyDescent="0.25">
      <c r="A624" s="91"/>
      <c r="B624" s="170"/>
      <c r="C624" s="170"/>
      <c r="D624" s="170"/>
      <c r="E624" s="170"/>
      <c r="F624" s="169"/>
      <c r="G624" s="173"/>
      <c r="H624" s="170"/>
      <c r="I624" s="91"/>
      <c r="J624" s="91"/>
      <c r="K624" s="91"/>
      <c r="L624" s="91"/>
      <c r="M624" s="170"/>
      <c r="N624" s="170"/>
      <c r="O624" s="170"/>
      <c r="P624" s="170"/>
      <c r="Q624" s="170"/>
      <c r="R624" s="170"/>
      <c r="S624" s="170"/>
      <c r="T624" s="170"/>
    </row>
    <row r="625" spans="1:20" x14ac:dyDescent="0.25">
      <c r="A625" s="91"/>
      <c r="B625" s="170"/>
      <c r="C625" s="170"/>
      <c r="D625" s="170"/>
      <c r="E625" s="170"/>
      <c r="F625" s="169"/>
      <c r="G625" s="173"/>
      <c r="H625" s="170"/>
      <c r="I625" s="91"/>
      <c r="J625" s="91"/>
      <c r="K625" s="91"/>
      <c r="L625" s="91"/>
      <c r="M625" s="170"/>
      <c r="N625" s="170"/>
      <c r="O625" s="170"/>
      <c r="P625" s="170"/>
      <c r="Q625" s="170"/>
      <c r="R625" s="170"/>
      <c r="S625" s="170"/>
      <c r="T625" s="170"/>
    </row>
    <row r="626" spans="1:20" x14ac:dyDescent="0.25">
      <c r="A626" s="91"/>
      <c r="B626" s="170"/>
      <c r="C626" s="170"/>
      <c r="D626" s="170"/>
      <c r="E626" s="170"/>
      <c r="F626" s="169"/>
      <c r="G626" s="173"/>
      <c r="H626" s="170"/>
      <c r="I626" s="91"/>
      <c r="J626" s="91"/>
      <c r="K626" s="91"/>
      <c r="L626" s="91"/>
      <c r="M626" s="170"/>
      <c r="N626" s="170"/>
      <c r="O626" s="170"/>
      <c r="P626" s="170"/>
      <c r="Q626" s="170"/>
      <c r="R626" s="170"/>
      <c r="S626" s="170"/>
      <c r="T626" s="170"/>
    </row>
    <row r="627" spans="1:20" x14ac:dyDescent="0.25">
      <c r="A627" s="91"/>
      <c r="B627" s="170"/>
      <c r="C627" s="170"/>
      <c r="D627" s="170"/>
      <c r="E627" s="170"/>
      <c r="F627" s="169"/>
      <c r="G627" s="173"/>
      <c r="H627" s="170"/>
      <c r="I627" s="91"/>
      <c r="J627" s="91"/>
      <c r="K627" s="91"/>
      <c r="L627" s="91"/>
      <c r="M627" s="170"/>
      <c r="N627" s="170"/>
      <c r="O627" s="170"/>
      <c r="P627" s="170"/>
      <c r="Q627" s="170"/>
      <c r="R627" s="170"/>
      <c r="S627" s="170"/>
      <c r="T627" s="170"/>
    </row>
    <row r="628" spans="1:20" x14ac:dyDescent="0.25">
      <c r="A628" s="91"/>
      <c r="B628" s="170"/>
      <c r="C628" s="170"/>
      <c r="D628" s="170"/>
      <c r="E628" s="170"/>
      <c r="F628" s="169"/>
      <c r="G628" s="173"/>
      <c r="H628" s="170"/>
      <c r="I628" s="91"/>
      <c r="J628" s="91"/>
      <c r="K628" s="91"/>
      <c r="L628" s="91"/>
      <c r="M628" s="170"/>
      <c r="N628" s="170"/>
      <c r="O628" s="170"/>
      <c r="P628" s="170"/>
      <c r="Q628" s="170"/>
      <c r="R628" s="170"/>
      <c r="S628" s="170"/>
      <c r="T628" s="170"/>
    </row>
    <row r="629" spans="1:20" x14ac:dyDescent="0.25">
      <c r="A629" s="91"/>
      <c r="B629" s="170"/>
      <c r="C629" s="170"/>
      <c r="D629" s="170"/>
      <c r="E629" s="170"/>
      <c r="F629" s="169"/>
      <c r="G629" s="173"/>
      <c r="H629" s="170"/>
      <c r="I629" s="91"/>
      <c r="J629" s="91"/>
      <c r="K629" s="91"/>
      <c r="L629" s="91"/>
      <c r="M629" s="170"/>
      <c r="N629" s="170"/>
      <c r="O629" s="170"/>
      <c r="P629" s="170"/>
      <c r="Q629" s="170"/>
      <c r="R629" s="170"/>
      <c r="S629" s="170"/>
      <c r="T629" s="170"/>
    </row>
    <row r="630" spans="1:20" x14ac:dyDescent="0.25">
      <c r="A630" s="91"/>
      <c r="B630" s="170"/>
      <c r="C630" s="170"/>
      <c r="D630" s="170"/>
      <c r="E630" s="170"/>
      <c r="F630" s="169"/>
      <c r="G630" s="173"/>
      <c r="H630" s="170"/>
      <c r="I630" s="91"/>
      <c r="J630" s="91"/>
      <c r="K630" s="91"/>
      <c r="L630" s="91"/>
      <c r="M630" s="170"/>
      <c r="N630" s="170"/>
      <c r="O630" s="170"/>
      <c r="P630" s="170"/>
      <c r="Q630" s="170"/>
      <c r="R630" s="170"/>
      <c r="S630" s="170"/>
      <c r="T630" s="170"/>
    </row>
    <row r="631" spans="1:20" x14ac:dyDescent="0.25">
      <c r="A631" s="91"/>
      <c r="B631" s="170"/>
      <c r="C631" s="170"/>
      <c r="D631" s="170"/>
      <c r="E631" s="170"/>
      <c r="F631" s="169"/>
      <c r="G631" s="173"/>
      <c r="H631" s="170"/>
      <c r="I631" s="91"/>
      <c r="J631" s="91"/>
      <c r="K631" s="91"/>
      <c r="L631" s="91"/>
      <c r="M631" s="170"/>
      <c r="N631" s="170"/>
      <c r="O631" s="170"/>
      <c r="P631" s="170"/>
      <c r="Q631" s="170"/>
      <c r="R631" s="170"/>
      <c r="S631" s="170"/>
      <c r="T631" s="170"/>
    </row>
    <row r="632" spans="1:20" x14ac:dyDescent="0.25">
      <c r="A632" s="91"/>
      <c r="B632" s="170"/>
      <c r="C632" s="170"/>
      <c r="D632" s="170"/>
      <c r="E632" s="170"/>
      <c r="F632" s="169"/>
      <c r="G632" s="173"/>
      <c r="H632" s="170"/>
      <c r="I632" s="91"/>
      <c r="J632" s="91"/>
      <c r="K632" s="91"/>
      <c r="L632" s="91"/>
      <c r="M632" s="170"/>
      <c r="N632" s="170"/>
      <c r="O632" s="170"/>
      <c r="P632" s="170"/>
      <c r="Q632" s="170"/>
      <c r="R632" s="170"/>
      <c r="S632" s="170"/>
      <c r="T632" s="170"/>
    </row>
    <row r="633" spans="1:20" x14ac:dyDescent="0.25">
      <c r="A633" s="91"/>
      <c r="B633" s="170"/>
      <c r="C633" s="170"/>
      <c r="D633" s="170"/>
      <c r="E633" s="170"/>
      <c r="F633" s="169"/>
      <c r="G633" s="173"/>
      <c r="H633" s="170"/>
      <c r="I633" s="91"/>
      <c r="J633" s="91"/>
      <c r="K633" s="91"/>
      <c r="L633" s="91"/>
      <c r="M633" s="170"/>
      <c r="N633" s="170"/>
      <c r="O633" s="170"/>
      <c r="P633" s="170"/>
      <c r="Q633" s="170"/>
      <c r="R633" s="170"/>
      <c r="S633" s="170"/>
      <c r="T633" s="170"/>
    </row>
    <row r="634" spans="1:20" x14ac:dyDescent="0.25">
      <c r="A634" s="91"/>
      <c r="B634" s="170"/>
      <c r="C634" s="170"/>
      <c r="D634" s="170"/>
      <c r="E634" s="170"/>
      <c r="F634" s="169"/>
      <c r="G634" s="173"/>
      <c r="H634" s="170"/>
      <c r="I634" s="91"/>
      <c r="J634" s="91"/>
      <c r="K634" s="91"/>
      <c r="L634" s="91"/>
      <c r="M634" s="170"/>
      <c r="N634" s="170"/>
      <c r="O634" s="170"/>
      <c r="P634" s="170"/>
      <c r="Q634" s="170"/>
      <c r="R634" s="170"/>
      <c r="S634" s="170"/>
      <c r="T634" s="170"/>
    </row>
    <row r="635" spans="1:20" x14ac:dyDescent="0.25">
      <c r="A635" s="91"/>
      <c r="B635" s="170"/>
      <c r="C635" s="170"/>
      <c r="D635" s="170"/>
      <c r="E635" s="170"/>
      <c r="F635" s="169"/>
      <c r="G635" s="173"/>
      <c r="H635" s="170"/>
      <c r="I635" s="91"/>
      <c r="J635" s="91"/>
      <c r="K635" s="91"/>
      <c r="L635" s="91"/>
      <c r="M635" s="170"/>
      <c r="N635" s="170"/>
      <c r="O635" s="170"/>
      <c r="P635" s="170"/>
      <c r="Q635" s="170"/>
      <c r="R635" s="170"/>
      <c r="S635" s="170"/>
      <c r="T635" s="170"/>
    </row>
    <row r="636" spans="1:20" x14ac:dyDescent="0.25">
      <c r="A636" s="91"/>
      <c r="B636" s="170"/>
      <c r="C636" s="170"/>
      <c r="D636" s="170"/>
      <c r="E636" s="170"/>
      <c r="F636" s="169"/>
      <c r="G636" s="173"/>
      <c r="H636" s="170"/>
      <c r="I636" s="91"/>
      <c r="J636" s="91"/>
      <c r="K636" s="91"/>
      <c r="L636" s="91"/>
      <c r="M636" s="170"/>
      <c r="N636" s="170"/>
      <c r="O636" s="170"/>
      <c r="P636" s="170"/>
      <c r="Q636" s="170"/>
      <c r="R636" s="170"/>
      <c r="S636" s="170"/>
      <c r="T636" s="170"/>
    </row>
    <row r="637" spans="1:20" x14ac:dyDescent="0.25">
      <c r="A637" s="91"/>
      <c r="B637" s="170"/>
      <c r="C637" s="170"/>
      <c r="D637" s="170"/>
      <c r="E637" s="170"/>
      <c r="F637" s="169"/>
      <c r="G637" s="173"/>
      <c r="H637" s="170"/>
      <c r="I637" s="91"/>
      <c r="J637" s="91"/>
      <c r="K637" s="91"/>
      <c r="L637" s="91"/>
      <c r="M637" s="170"/>
      <c r="N637" s="170"/>
      <c r="O637" s="170"/>
      <c r="P637" s="170"/>
      <c r="Q637" s="170"/>
      <c r="R637" s="170"/>
      <c r="S637" s="170"/>
      <c r="T637" s="170"/>
    </row>
    <row r="638" spans="1:20" x14ac:dyDescent="0.25">
      <c r="A638" s="91"/>
      <c r="B638" s="170"/>
      <c r="C638" s="170"/>
      <c r="D638" s="170"/>
      <c r="E638" s="170"/>
      <c r="F638" s="169"/>
      <c r="G638" s="173"/>
      <c r="H638" s="170"/>
      <c r="I638" s="91"/>
      <c r="J638" s="91"/>
      <c r="K638" s="91"/>
      <c r="L638" s="91"/>
      <c r="M638" s="170"/>
      <c r="N638" s="170"/>
      <c r="O638" s="170"/>
      <c r="P638" s="170"/>
      <c r="Q638" s="170"/>
      <c r="R638" s="170"/>
      <c r="S638" s="170"/>
      <c r="T638" s="170"/>
    </row>
    <row r="639" spans="1:20" x14ac:dyDescent="0.25">
      <c r="A639" s="91"/>
      <c r="B639" s="170"/>
      <c r="C639" s="170"/>
      <c r="D639" s="170"/>
      <c r="E639" s="170"/>
      <c r="F639" s="169"/>
      <c r="G639" s="173"/>
      <c r="H639" s="170"/>
      <c r="I639" s="91"/>
      <c r="J639" s="91"/>
      <c r="K639" s="91"/>
      <c r="L639" s="91"/>
      <c r="M639" s="170"/>
      <c r="N639" s="170"/>
      <c r="O639" s="170"/>
      <c r="P639" s="170"/>
      <c r="Q639" s="170"/>
      <c r="R639" s="170"/>
      <c r="S639" s="170"/>
      <c r="T639" s="170"/>
    </row>
    <row r="640" spans="1:20" x14ac:dyDescent="0.25">
      <c r="A640" s="91"/>
      <c r="B640" s="170"/>
      <c r="C640" s="170"/>
      <c r="D640" s="170"/>
      <c r="E640" s="170"/>
      <c r="F640" s="169"/>
      <c r="G640" s="173"/>
      <c r="H640" s="170"/>
      <c r="I640" s="91"/>
      <c r="J640" s="91"/>
      <c r="K640" s="91"/>
      <c r="L640" s="91"/>
      <c r="M640" s="170"/>
      <c r="N640" s="170"/>
      <c r="O640" s="170"/>
      <c r="P640" s="170"/>
      <c r="Q640" s="170"/>
      <c r="R640" s="170"/>
      <c r="S640" s="170"/>
      <c r="T640" s="170"/>
    </row>
    <row r="641" spans="1:20" x14ac:dyDescent="0.25">
      <c r="A641" s="91"/>
      <c r="B641" s="170"/>
      <c r="C641" s="170"/>
      <c r="D641" s="170"/>
      <c r="E641" s="170"/>
      <c r="F641" s="169"/>
      <c r="G641" s="173"/>
      <c r="H641" s="170"/>
      <c r="I641" s="91"/>
      <c r="J641" s="91"/>
      <c r="K641" s="91"/>
      <c r="L641" s="91"/>
      <c r="M641" s="170"/>
      <c r="N641" s="170"/>
      <c r="O641" s="170"/>
      <c r="P641" s="170"/>
      <c r="Q641" s="170"/>
      <c r="R641" s="170"/>
      <c r="S641" s="170"/>
      <c r="T641" s="170"/>
    </row>
    <row r="642" spans="1:20" x14ac:dyDescent="0.25">
      <c r="A642" s="91"/>
      <c r="B642" s="170"/>
      <c r="C642" s="170"/>
      <c r="D642" s="170"/>
      <c r="E642" s="170"/>
      <c r="F642" s="169"/>
      <c r="G642" s="173"/>
      <c r="H642" s="170"/>
      <c r="I642" s="91"/>
      <c r="J642" s="91"/>
      <c r="K642" s="91"/>
      <c r="L642" s="91"/>
      <c r="M642" s="170"/>
      <c r="N642" s="170"/>
      <c r="O642" s="170"/>
      <c r="P642" s="170"/>
      <c r="Q642" s="170"/>
      <c r="R642" s="170"/>
      <c r="S642" s="170"/>
      <c r="T642" s="170"/>
    </row>
    <row r="643" spans="1:20" x14ac:dyDescent="0.25">
      <c r="A643" s="91"/>
      <c r="B643" s="170"/>
      <c r="C643" s="170"/>
      <c r="D643" s="170"/>
      <c r="E643" s="170"/>
      <c r="F643" s="169"/>
      <c r="G643" s="173"/>
      <c r="H643" s="170"/>
      <c r="I643" s="91"/>
      <c r="J643" s="91"/>
      <c r="K643" s="91"/>
      <c r="L643" s="91"/>
      <c r="M643" s="170"/>
      <c r="N643" s="170"/>
      <c r="O643" s="170"/>
      <c r="P643" s="170"/>
      <c r="Q643" s="170"/>
      <c r="R643" s="170"/>
      <c r="S643" s="170"/>
      <c r="T643" s="170"/>
    </row>
    <row r="644" spans="1:20" x14ac:dyDescent="0.25">
      <c r="A644" s="91"/>
      <c r="B644" s="170"/>
      <c r="C644" s="170"/>
      <c r="D644" s="170"/>
      <c r="E644" s="170"/>
      <c r="F644" s="169"/>
      <c r="G644" s="173"/>
      <c r="H644" s="170"/>
      <c r="I644" s="91"/>
      <c r="J644" s="91"/>
      <c r="K644" s="91"/>
      <c r="L644" s="91"/>
      <c r="M644" s="170"/>
      <c r="N644" s="170"/>
      <c r="O644" s="170"/>
      <c r="P644" s="170"/>
      <c r="Q644" s="170"/>
      <c r="R644" s="170"/>
      <c r="S644" s="170"/>
      <c r="T644" s="170"/>
    </row>
    <row r="645" spans="1:20" x14ac:dyDescent="0.25">
      <c r="A645" s="91"/>
      <c r="B645" s="170"/>
      <c r="C645" s="170"/>
      <c r="D645" s="170"/>
      <c r="E645" s="170"/>
      <c r="F645" s="169"/>
      <c r="G645" s="173"/>
      <c r="H645" s="170"/>
      <c r="I645" s="91"/>
      <c r="J645" s="91"/>
      <c r="K645" s="91"/>
      <c r="L645" s="91"/>
      <c r="M645" s="170"/>
      <c r="N645" s="170"/>
      <c r="O645" s="170"/>
      <c r="P645" s="170"/>
      <c r="Q645" s="170"/>
      <c r="R645" s="170"/>
      <c r="S645" s="170"/>
      <c r="T645" s="170"/>
    </row>
    <row r="646" spans="1:20" x14ac:dyDescent="0.25">
      <c r="A646" s="91"/>
      <c r="B646" s="170"/>
      <c r="C646" s="170"/>
      <c r="D646" s="170"/>
      <c r="E646" s="170"/>
      <c r="F646" s="169"/>
      <c r="G646" s="173"/>
      <c r="H646" s="170"/>
      <c r="I646" s="91"/>
      <c r="J646" s="91"/>
      <c r="K646" s="91"/>
      <c r="L646" s="91"/>
      <c r="M646" s="170"/>
      <c r="N646" s="170"/>
      <c r="O646" s="170"/>
      <c r="P646" s="170"/>
      <c r="Q646" s="170"/>
      <c r="R646" s="170"/>
      <c r="S646" s="170"/>
      <c r="T646" s="170"/>
    </row>
    <row r="647" spans="1:20" x14ac:dyDescent="0.25">
      <c r="A647" s="91"/>
      <c r="B647" s="170"/>
      <c r="C647" s="170"/>
      <c r="D647" s="170"/>
      <c r="E647" s="170"/>
      <c r="F647" s="169"/>
      <c r="G647" s="173"/>
      <c r="H647" s="170"/>
      <c r="I647" s="91"/>
      <c r="J647" s="91"/>
      <c r="K647" s="91"/>
      <c r="L647" s="91"/>
      <c r="M647" s="170"/>
      <c r="N647" s="170"/>
      <c r="O647" s="170"/>
      <c r="P647" s="170"/>
      <c r="Q647" s="170"/>
      <c r="R647" s="170"/>
      <c r="S647" s="170"/>
      <c r="T647" s="170"/>
    </row>
    <row r="648" spans="1:20" x14ac:dyDescent="0.25">
      <c r="A648" s="91"/>
      <c r="B648" s="170"/>
      <c r="C648" s="170"/>
      <c r="D648" s="170"/>
      <c r="E648" s="170"/>
      <c r="F648" s="169"/>
      <c r="G648" s="173"/>
      <c r="H648" s="170"/>
      <c r="I648" s="91"/>
      <c r="J648" s="91"/>
      <c r="K648" s="91"/>
      <c r="L648" s="91"/>
      <c r="M648" s="170"/>
      <c r="N648" s="170"/>
      <c r="O648" s="170"/>
      <c r="P648" s="170"/>
      <c r="Q648" s="170"/>
      <c r="R648" s="170"/>
      <c r="S648" s="170"/>
      <c r="T648" s="170"/>
    </row>
    <row r="649" spans="1:20" x14ac:dyDescent="0.25">
      <c r="A649" s="91"/>
      <c r="B649" s="170"/>
      <c r="C649" s="170"/>
      <c r="D649" s="170"/>
      <c r="E649" s="170"/>
      <c r="F649" s="169"/>
      <c r="G649" s="173"/>
      <c r="H649" s="170"/>
      <c r="I649" s="91"/>
      <c r="J649" s="91"/>
      <c r="K649" s="91"/>
      <c r="L649" s="91"/>
      <c r="M649" s="170"/>
      <c r="N649" s="170"/>
      <c r="O649" s="170"/>
      <c r="P649" s="170"/>
      <c r="Q649" s="170"/>
      <c r="R649" s="170"/>
      <c r="S649" s="170"/>
      <c r="T649" s="170"/>
    </row>
    <row r="650" spans="1:20" x14ac:dyDescent="0.25">
      <c r="A650" s="91"/>
      <c r="B650" s="170"/>
      <c r="C650" s="170"/>
      <c r="D650" s="170"/>
      <c r="E650" s="170"/>
      <c r="F650" s="169"/>
      <c r="G650" s="173"/>
      <c r="H650" s="170"/>
      <c r="I650" s="91"/>
      <c r="J650" s="91"/>
      <c r="K650" s="91"/>
      <c r="L650" s="91"/>
      <c r="M650" s="170"/>
      <c r="N650" s="170"/>
      <c r="O650" s="170"/>
      <c r="P650" s="170"/>
      <c r="Q650" s="170"/>
      <c r="R650" s="170"/>
      <c r="S650" s="170"/>
      <c r="T650" s="170"/>
    </row>
    <row r="651" spans="1:20" x14ac:dyDescent="0.25">
      <c r="A651" s="91"/>
      <c r="B651" s="170"/>
      <c r="C651" s="170"/>
      <c r="D651" s="170"/>
      <c r="E651" s="170"/>
      <c r="F651" s="169"/>
      <c r="G651" s="173"/>
      <c r="H651" s="170"/>
      <c r="I651" s="91"/>
      <c r="J651" s="91"/>
      <c r="K651" s="91"/>
      <c r="L651" s="91"/>
      <c r="M651" s="170"/>
      <c r="N651" s="170"/>
      <c r="O651" s="170"/>
      <c r="P651" s="170"/>
      <c r="Q651" s="170"/>
      <c r="R651" s="170"/>
      <c r="S651" s="170"/>
      <c r="T651" s="170"/>
    </row>
    <row r="652" spans="1:20" x14ac:dyDescent="0.25">
      <c r="A652" s="91"/>
      <c r="B652" s="170"/>
      <c r="C652" s="170"/>
      <c r="D652" s="170"/>
      <c r="E652" s="170"/>
      <c r="F652" s="169"/>
      <c r="G652" s="173"/>
      <c r="H652" s="170"/>
      <c r="I652" s="91"/>
      <c r="J652" s="91"/>
      <c r="K652" s="91"/>
      <c r="L652" s="91"/>
      <c r="M652" s="170"/>
      <c r="N652" s="170"/>
      <c r="O652" s="170"/>
      <c r="P652" s="170"/>
      <c r="Q652" s="170"/>
      <c r="R652" s="170"/>
      <c r="S652" s="170"/>
      <c r="T652" s="170"/>
    </row>
    <row r="653" spans="1:20" x14ac:dyDescent="0.25">
      <c r="A653" s="91"/>
      <c r="B653" s="170"/>
      <c r="C653" s="170"/>
      <c r="D653" s="170"/>
      <c r="E653" s="170"/>
      <c r="F653" s="169"/>
      <c r="G653" s="173"/>
      <c r="H653" s="170"/>
      <c r="I653" s="91"/>
      <c r="J653" s="91"/>
      <c r="K653" s="91"/>
      <c r="L653" s="91"/>
      <c r="M653" s="170"/>
      <c r="N653" s="170"/>
      <c r="O653" s="170"/>
      <c r="P653" s="170"/>
      <c r="Q653" s="170"/>
      <c r="R653" s="170"/>
      <c r="S653" s="170"/>
      <c r="T653" s="170"/>
    </row>
    <row r="654" spans="1:20" x14ac:dyDescent="0.25">
      <c r="A654" s="91"/>
      <c r="B654" s="170"/>
      <c r="C654" s="170"/>
      <c r="D654" s="170"/>
      <c r="E654" s="170"/>
      <c r="F654" s="169"/>
      <c r="G654" s="173"/>
      <c r="H654" s="170"/>
      <c r="I654" s="91"/>
      <c r="J654" s="91"/>
      <c r="K654" s="91"/>
      <c r="L654" s="91"/>
      <c r="M654" s="170"/>
      <c r="N654" s="170"/>
      <c r="O654" s="170"/>
      <c r="P654" s="170"/>
      <c r="Q654" s="170"/>
      <c r="R654" s="170"/>
      <c r="S654" s="170"/>
      <c r="T654" s="170"/>
    </row>
    <row r="655" spans="1:20" x14ac:dyDescent="0.25">
      <c r="A655" s="91"/>
      <c r="B655" s="170"/>
      <c r="C655" s="170"/>
      <c r="D655" s="170"/>
      <c r="E655" s="170"/>
      <c r="F655" s="169"/>
      <c r="G655" s="173"/>
      <c r="H655" s="170"/>
      <c r="I655" s="91"/>
      <c r="J655" s="91"/>
      <c r="K655" s="91"/>
      <c r="L655" s="91"/>
      <c r="M655" s="170"/>
      <c r="N655" s="170"/>
      <c r="O655" s="170"/>
      <c r="P655" s="170"/>
      <c r="Q655" s="170"/>
      <c r="R655" s="170"/>
      <c r="S655" s="170"/>
      <c r="T655" s="170"/>
    </row>
    <row r="656" spans="1:20" x14ac:dyDescent="0.25">
      <c r="A656" s="91"/>
      <c r="B656" s="170"/>
      <c r="C656" s="170"/>
      <c r="D656" s="170"/>
      <c r="E656" s="170"/>
      <c r="F656" s="169"/>
      <c r="G656" s="173"/>
      <c r="H656" s="170"/>
      <c r="I656" s="91"/>
      <c r="J656" s="91"/>
      <c r="K656" s="91"/>
      <c r="L656" s="91"/>
      <c r="M656" s="170"/>
      <c r="N656" s="170"/>
      <c r="O656" s="170"/>
      <c r="P656" s="170"/>
      <c r="Q656" s="170"/>
      <c r="R656" s="170"/>
      <c r="S656" s="170"/>
      <c r="T656" s="170"/>
    </row>
    <row r="657" spans="1:20" x14ac:dyDescent="0.25">
      <c r="A657" s="91"/>
      <c r="B657" s="170"/>
      <c r="C657" s="170"/>
      <c r="D657" s="170"/>
      <c r="E657" s="170"/>
      <c r="F657" s="169"/>
      <c r="G657" s="173"/>
      <c r="H657" s="170"/>
      <c r="I657" s="91"/>
      <c r="J657" s="91"/>
      <c r="K657" s="91"/>
      <c r="L657" s="91"/>
      <c r="M657" s="170"/>
      <c r="N657" s="170"/>
      <c r="O657" s="170"/>
      <c r="P657" s="170"/>
      <c r="Q657" s="170"/>
      <c r="R657" s="170"/>
      <c r="S657" s="170"/>
      <c r="T657" s="170"/>
    </row>
    <row r="658" spans="1:20" x14ac:dyDescent="0.25">
      <c r="A658" s="91"/>
      <c r="B658" s="170"/>
      <c r="C658" s="170"/>
      <c r="D658" s="170"/>
      <c r="E658" s="170"/>
      <c r="F658" s="169"/>
      <c r="G658" s="173"/>
      <c r="H658" s="170"/>
      <c r="I658" s="91"/>
      <c r="J658" s="91"/>
      <c r="K658" s="91"/>
      <c r="L658" s="91"/>
      <c r="M658" s="170"/>
      <c r="N658" s="170"/>
      <c r="O658" s="170"/>
      <c r="P658" s="170"/>
      <c r="Q658" s="170"/>
      <c r="R658" s="170"/>
      <c r="S658" s="170"/>
      <c r="T658" s="170"/>
    </row>
    <row r="659" spans="1:20" x14ac:dyDescent="0.25">
      <c r="A659" s="91"/>
      <c r="B659" s="170"/>
      <c r="C659" s="170"/>
      <c r="D659" s="170"/>
      <c r="E659" s="170"/>
      <c r="F659" s="169"/>
      <c r="G659" s="173"/>
      <c r="H659" s="170"/>
      <c r="I659" s="91"/>
      <c r="J659" s="91"/>
      <c r="K659" s="91"/>
      <c r="L659" s="91"/>
      <c r="M659" s="170"/>
      <c r="N659" s="170"/>
      <c r="O659" s="170"/>
      <c r="P659" s="170"/>
      <c r="Q659" s="170"/>
      <c r="R659" s="170"/>
      <c r="S659" s="170"/>
      <c r="T659" s="170"/>
    </row>
    <row r="660" spans="1:20" x14ac:dyDescent="0.25">
      <c r="A660" s="91"/>
      <c r="B660" s="170"/>
      <c r="C660" s="170"/>
      <c r="D660" s="170"/>
      <c r="E660" s="170"/>
      <c r="F660" s="169"/>
      <c r="G660" s="173"/>
      <c r="H660" s="170"/>
      <c r="I660" s="91"/>
      <c r="J660" s="91"/>
      <c r="K660" s="91"/>
      <c r="L660" s="91"/>
      <c r="M660" s="170"/>
      <c r="N660" s="170"/>
      <c r="O660" s="170"/>
      <c r="P660" s="170"/>
      <c r="Q660" s="170"/>
      <c r="R660" s="170"/>
      <c r="S660" s="170"/>
      <c r="T660" s="170"/>
    </row>
    <row r="661" spans="1:20" x14ac:dyDescent="0.25">
      <c r="A661" s="91"/>
      <c r="B661" s="170"/>
      <c r="C661" s="170"/>
      <c r="D661" s="170"/>
      <c r="E661" s="170"/>
      <c r="F661" s="169"/>
      <c r="G661" s="173"/>
      <c r="H661" s="170"/>
      <c r="I661" s="91"/>
      <c r="J661" s="91"/>
      <c r="K661" s="91"/>
      <c r="L661" s="91"/>
      <c r="M661" s="170"/>
      <c r="N661" s="170"/>
      <c r="O661" s="170"/>
      <c r="P661" s="170"/>
      <c r="Q661" s="170"/>
      <c r="R661" s="170"/>
      <c r="S661" s="170"/>
      <c r="T661" s="170"/>
    </row>
    <row r="662" spans="1:20" x14ac:dyDescent="0.25">
      <c r="A662" s="91"/>
      <c r="B662" s="170"/>
      <c r="C662" s="170"/>
      <c r="D662" s="170"/>
      <c r="E662" s="170"/>
      <c r="F662" s="169"/>
      <c r="G662" s="173"/>
      <c r="H662" s="170"/>
      <c r="I662" s="91"/>
      <c r="J662" s="91"/>
      <c r="K662" s="91"/>
      <c r="L662" s="91"/>
      <c r="M662" s="170"/>
      <c r="N662" s="170"/>
      <c r="O662" s="170"/>
      <c r="P662" s="170"/>
      <c r="Q662" s="170"/>
      <c r="R662" s="170"/>
      <c r="S662" s="170"/>
      <c r="T662" s="170"/>
    </row>
    <row r="663" spans="1:20" x14ac:dyDescent="0.25">
      <c r="A663" s="91"/>
    </row>
    <row r="664" spans="1:20" x14ac:dyDescent="0.25">
      <c r="A664" s="91"/>
    </row>
    <row r="665" spans="1:20" x14ac:dyDescent="0.25">
      <c r="A665" s="91"/>
    </row>
    <row r="666" spans="1:20" x14ac:dyDescent="0.25">
      <c r="A666" s="91"/>
    </row>
    <row r="667" spans="1:20" x14ac:dyDescent="0.25">
      <c r="A667" s="91"/>
    </row>
    <row r="668" spans="1:20" x14ac:dyDescent="0.25">
      <c r="A668" s="91"/>
    </row>
    <row r="669" spans="1:20" x14ac:dyDescent="0.25">
      <c r="A669" s="91"/>
    </row>
    <row r="670" spans="1:20" x14ac:dyDescent="0.25">
      <c r="A670" s="91"/>
    </row>
    <row r="671" spans="1:20" x14ac:dyDescent="0.25">
      <c r="A671" s="91"/>
    </row>
    <row r="672" spans="1:20" x14ac:dyDescent="0.25">
      <c r="A672" s="9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DataEPage">
    <tabColor rgb="FFBEB0CC"/>
  </sheetPr>
  <dimension ref="A3:Q405"/>
  <sheetViews>
    <sheetView workbookViewId="0"/>
  </sheetViews>
  <sheetFormatPr defaultRowHeight="15" x14ac:dyDescent="0.25"/>
  <cols>
    <col min="1" max="1" width="81.28515625" bestFit="1" customWidth="1"/>
    <col min="2" max="2" width="12.140625" bestFit="1" customWidth="1"/>
    <col min="3" max="3" width="6.140625" bestFit="1" customWidth="1"/>
    <col min="4" max="4" width="14.5703125" bestFit="1" customWidth="1"/>
    <col min="5" max="5" width="15.42578125" bestFit="1" customWidth="1"/>
    <col min="6" max="6" width="6.7109375" bestFit="1" customWidth="1"/>
    <col min="7" max="7" width="13.7109375" bestFit="1" customWidth="1"/>
    <col min="8" max="8" width="11.140625" bestFit="1" customWidth="1"/>
    <col min="9" max="9" width="6.28515625" bestFit="1" customWidth="1"/>
    <col min="10" max="10" width="7.85546875" customWidth="1"/>
    <col min="11" max="12" width="6.140625" bestFit="1" customWidth="1"/>
    <col min="13" max="14" width="14.5703125" bestFit="1" customWidth="1"/>
    <col min="15" max="16" width="15.42578125" bestFit="1" customWidth="1"/>
  </cols>
  <sheetData>
    <row r="3" spans="1:17" x14ac:dyDescent="0.25">
      <c r="A3">
        <v>1</v>
      </c>
      <c r="B3">
        <v>2</v>
      </c>
      <c r="C3">
        <v>3</v>
      </c>
      <c r="D3">
        <v>4</v>
      </c>
      <c r="E3">
        <v>5</v>
      </c>
      <c r="F3">
        <v>6</v>
      </c>
      <c r="G3">
        <v>7</v>
      </c>
      <c r="H3">
        <v>8</v>
      </c>
      <c r="I3">
        <v>9</v>
      </c>
      <c r="J3">
        <v>10</v>
      </c>
      <c r="K3">
        <v>11</v>
      </c>
      <c r="L3">
        <v>12</v>
      </c>
      <c r="M3">
        <v>13</v>
      </c>
      <c r="N3">
        <v>14</v>
      </c>
      <c r="O3">
        <v>15</v>
      </c>
      <c r="P3">
        <v>16</v>
      </c>
    </row>
    <row r="4" spans="1:17" x14ac:dyDescent="0.25">
      <c r="B4" t="s">
        <v>117</v>
      </c>
      <c r="C4" t="s">
        <v>118</v>
      </c>
      <c r="D4" t="s">
        <v>119</v>
      </c>
      <c r="E4" t="s">
        <v>120</v>
      </c>
      <c r="F4" t="s">
        <v>32</v>
      </c>
      <c r="G4" t="s">
        <v>116</v>
      </c>
      <c r="H4" s="125" t="s">
        <v>335</v>
      </c>
      <c r="I4" t="s">
        <v>117</v>
      </c>
      <c r="J4" t="s">
        <v>117</v>
      </c>
      <c r="K4" t="s">
        <v>118</v>
      </c>
      <c r="L4" t="s">
        <v>118</v>
      </c>
      <c r="M4" t="s">
        <v>119</v>
      </c>
      <c r="N4" t="s">
        <v>119</v>
      </c>
      <c r="O4" t="s">
        <v>120</v>
      </c>
      <c r="P4" t="s">
        <v>120</v>
      </c>
    </row>
    <row r="5" spans="1:17" x14ac:dyDescent="0.25">
      <c r="A5" t="s">
        <v>1048</v>
      </c>
      <c r="B5" s="170">
        <v>0.59474196013058278</v>
      </c>
      <c r="C5" s="170">
        <v>0.20537264707925262</v>
      </c>
      <c r="D5" s="170">
        <v>4.5964437035493508E-2</v>
      </c>
      <c r="E5" s="170">
        <v>0.1539209557546711</v>
      </c>
      <c r="F5" s="169">
        <v>1</v>
      </c>
      <c r="G5" s="173">
        <v>57588</v>
      </c>
      <c r="H5" s="170">
        <v>0.13773474795985727</v>
      </c>
      <c r="I5" s="170">
        <v>0.59099999999999997</v>
      </c>
      <c r="J5" s="170">
        <v>0.59899999999999998</v>
      </c>
      <c r="K5" s="170">
        <v>0.20200000000000001</v>
      </c>
      <c r="L5" s="170">
        <v>0.20899999999999999</v>
      </c>
      <c r="M5" s="170">
        <v>4.3999999999999997E-2</v>
      </c>
      <c r="N5" s="170">
        <v>4.8000000000000001E-2</v>
      </c>
      <c r="O5" s="170">
        <v>0.151</v>
      </c>
      <c r="P5" s="170">
        <v>0.157</v>
      </c>
      <c r="Q5" s="170"/>
    </row>
    <row r="6" spans="1:17" x14ac:dyDescent="0.25">
      <c r="A6" s="91" t="s">
        <v>1049</v>
      </c>
      <c r="B6" s="170">
        <v>0.60125137048974919</v>
      </c>
      <c r="C6" s="170">
        <v>0.22202346113579596</v>
      </c>
      <c r="D6" s="170">
        <v>4.3657826836044085E-2</v>
      </c>
      <c r="E6" s="170">
        <v>0.13306734153841082</v>
      </c>
      <c r="F6" s="169">
        <v>1</v>
      </c>
      <c r="G6" s="173">
        <v>121307</v>
      </c>
      <c r="H6" s="170">
        <v>0.1556586946981576</v>
      </c>
      <c r="I6" s="170">
        <v>0.59799999999999998</v>
      </c>
      <c r="J6" s="170">
        <v>0.60399999999999998</v>
      </c>
      <c r="K6" s="170">
        <v>0.22</v>
      </c>
      <c r="L6" s="170">
        <v>0.224</v>
      </c>
      <c r="M6" s="170">
        <v>4.2999999999999997E-2</v>
      </c>
      <c r="N6" s="170">
        <v>4.4999999999999998E-2</v>
      </c>
      <c r="O6" s="170">
        <v>0.13100000000000001</v>
      </c>
      <c r="P6" s="170">
        <v>0.13500000000000001</v>
      </c>
    </row>
    <row r="7" spans="1:17" x14ac:dyDescent="0.25">
      <c r="A7" s="91" t="s">
        <v>1050</v>
      </c>
      <c r="B7" s="170">
        <v>0.6226158558893069</v>
      </c>
      <c r="C7" s="170">
        <v>0.23526103408923374</v>
      </c>
      <c r="D7" s="170">
        <v>4.048881438485942E-2</v>
      </c>
      <c r="E7" s="170">
        <v>0.10163429563659993</v>
      </c>
      <c r="F7" s="169">
        <v>1</v>
      </c>
      <c r="G7" s="173">
        <v>183137</v>
      </c>
      <c r="H7" s="170">
        <v>0.2136149385937389</v>
      </c>
      <c r="I7" s="170">
        <v>0.62</v>
      </c>
      <c r="J7" s="170">
        <v>0.625</v>
      </c>
      <c r="K7" s="170">
        <v>0.23300000000000001</v>
      </c>
      <c r="L7" s="170">
        <v>0.23699999999999999</v>
      </c>
      <c r="M7" s="170">
        <v>0.04</v>
      </c>
      <c r="N7" s="170">
        <v>4.1000000000000002E-2</v>
      </c>
      <c r="O7" s="170">
        <v>0.1</v>
      </c>
      <c r="P7" s="170">
        <v>0.10299999999999999</v>
      </c>
    </row>
    <row r="8" spans="1:17" x14ac:dyDescent="0.25">
      <c r="A8" s="91" t="s">
        <v>1051</v>
      </c>
      <c r="B8" s="170">
        <v>0.64386777075047275</v>
      </c>
      <c r="C8" s="170">
        <v>0.24356597956389311</v>
      </c>
      <c r="D8" s="170">
        <v>3.7956761892342511E-2</v>
      </c>
      <c r="E8" s="170">
        <v>7.4609487793291671E-2</v>
      </c>
      <c r="F8" s="169">
        <v>1</v>
      </c>
      <c r="G8" s="173">
        <v>107359</v>
      </c>
      <c r="H8" s="170">
        <v>0.30146183394734477</v>
      </c>
      <c r="I8" s="170">
        <v>0.64100000000000001</v>
      </c>
      <c r="J8" s="170">
        <v>0.64700000000000002</v>
      </c>
      <c r="K8" s="170">
        <v>0.24099999999999999</v>
      </c>
      <c r="L8" s="170">
        <v>0.246</v>
      </c>
      <c r="M8" s="170">
        <v>3.6999999999999998E-2</v>
      </c>
      <c r="N8" s="170">
        <v>3.9E-2</v>
      </c>
      <c r="O8" s="170">
        <v>7.2999999999999995E-2</v>
      </c>
      <c r="P8" s="170">
        <v>7.5999999999999998E-2</v>
      </c>
    </row>
    <row r="9" spans="1:17" x14ac:dyDescent="0.25">
      <c r="A9" s="91" t="s">
        <v>1052</v>
      </c>
      <c r="B9" s="170">
        <v>0.67594479038135957</v>
      </c>
      <c r="C9" s="170">
        <v>0.23632672386582113</v>
      </c>
      <c r="D9" s="170">
        <v>3.3824499985652387E-2</v>
      </c>
      <c r="E9" s="170">
        <v>5.3903985767166922E-2</v>
      </c>
      <c r="F9" s="169">
        <v>1</v>
      </c>
      <c r="G9" s="173">
        <v>139396</v>
      </c>
      <c r="H9" s="170">
        <v>0.40584267176750427</v>
      </c>
      <c r="I9" s="170">
        <v>0.67300000000000004</v>
      </c>
      <c r="J9" s="170">
        <v>0.67800000000000005</v>
      </c>
      <c r="K9" s="170">
        <v>0.23400000000000001</v>
      </c>
      <c r="L9" s="170">
        <v>0.23899999999999999</v>
      </c>
      <c r="M9" s="170">
        <v>3.3000000000000002E-2</v>
      </c>
      <c r="N9" s="170">
        <v>3.5000000000000003E-2</v>
      </c>
      <c r="O9" s="170">
        <v>5.2999999999999999E-2</v>
      </c>
      <c r="P9" s="170">
        <v>5.5E-2</v>
      </c>
    </row>
    <row r="10" spans="1:17" x14ac:dyDescent="0.25">
      <c r="A10" s="91" t="s">
        <v>1053</v>
      </c>
      <c r="B10" s="170">
        <v>0.54586548203569485</v>
      </c>
      <c r="C10" s="170">
        <v>0.18418283843815758</v>
      </c>
      <c r="D10" s="170">
        <v>4.9898682877406279E-2</v>
      </c>
      <c r="E10" s="170">
        <v>0.22005299664874134</v>
      </c>
      <c r="F10" s="169">
        <v>1</v>
      </c>
      <c r="G10" s="173">
        <v>51324</v>
      </c>
      <c r="H10" s="170">
        <v>0.15038133718528329</v>
      </c>
      <c r="I10" s="170">
        <v>0.54200000000000004</v>
      </c>
      <c r="J10" s="170">
        <v>0.55000000000000004</v>
      </c>
      <c r="K10" s="170">
        <v>0.18099999999999999</v>
      </c>
      <c r="L10" s="170">
        <v>0.188</v>
      </c>
      <c r="M10" s="170">
        <v>4.8000000000000001E-2</v>
      </c>
      <c r="N10" s="170">
        <v>5.1999999999999998E-2</v>
      </c>
      <c r="O10" s="170">
        <v>0.216</v>
      </c>
      <c r="P10" s="170">
        <v>0.224</v>
      </c>
    </row>
    <row r="11" spans="1:17" x14ac:dyDescent="0.25">
      <c r="A11" s="91" t="s">
        <v>1054</v>
      </c>
      <c r="B11" s="170">
        <v>0.64473684210526316</v>
      </c>
      <c r="C11" s="170">
        <v>0.15394736842105264</v>
      </c>
      <c r="D11" s="170">
        <v>4.2105263157894736E-2</v>
      </c>
      <c r="E11" s="170">
        <v>0.15921052631578947</v>
      </c>
      <c r="F11" s="169">
        <v>1</v>
      </c>
      <c r="G11" s="173">
        <v>760</v>
      </c>
      <c r="H11" s="170">
        <v>0.11287687509282637</v>
      </c>
      <c r="I11" s="170">
        <v>0.61</v>
      </c>
      <c r="J11" s="170">
        <v>0.67800000000000005</v>
      </c>
      <c r="K11" s="170">
        <v>0.13</v>
      </c>
      <c r="L11" s="170">
        <v>0.18099999999999999</v>
      </c>
      <c r="M11" s="170">
        <v>0.03</v>
      </c>
      <c r="N11" s="170">
        <v>5.8999999999999997E-2</v>
      </c>
      <c r="O11" s="170">
        <v>0.13500000000000001</v>
      </c>
      <c r="P11" s="170">
        <v>0.187</v>
      </c>
    </row>
    <row r="12" spans="1:17" x14ac:dyDescent="0.25">
      <c r="A12" s="91" t="s">
        <v>1055</v>
      </c>
      <c r="B12" s="170">
        <v>0.6059966216216216</v>
      </c>
      <c r="C12" s="170">
        <v>0.18496621621621623</v>
      </c>
      <c r="D12" s="170">
        <v>4.3496621621621621E-2</v>
      </c>
      <c r="E12" s="170">
        <v>0.16554054054054054</v>
      </c>
      <c r="F12" s="169">
        <v>1</v>
      </c>
      <c r="G12" s="173">
        <v>2368</v>
      </c>
      <c r="H12" s="170">
        <v>0.11826399640413525</v>
      </c>
      <c r="I12" s="170">
        <v>0.58599999999999997</v>
      </c>
      <c r="J12" s="170">
        <v>0.625</v>
      </c>
      <c r="K12" s="170">
        <v>0.17</v>
      </c>
      <c r="L12" s="170">
        <v>0.20100000000000001</v>
      </c>
      <c r="M12" s="170">
        <v>3.5999999999999997E-2</v>
      </c>
      <c r="N12" s="170">
        <v>5.1999999999999998E-2</v>
      </c>
      <c r="O12" s="170">
        <v>0.151</v>
      </c>
      <c r="P12" s="170">
        <v>0.18099999999999999</v>
      </c>
    </row>
    <row r="13" spans="1:17" x14ac:dyDescent="0.25">
      <c r="A13" s="91" t="s">
        <v>1056</v>
      </c>
      <c r="B13" s="170">
        <v>0.63873684210526316</v>
      </c>
      <c r="C13" s="170">
        <v>0.19221052631578947</v>
      </c>
      <c r="D13" s="170">
        <v>4.5894736842105266E-2</v>
      </c>
      <c r="E13" s="170">
        <v>0.12315789473684211</v>
      </c>
      <c r="F13" s="169">
        <v>1</v>
      </c>
      <c r="G13" s="173">
        <v>4750</v>
      </c>
      <c r="H13" s="170">
        <v>0.14635198422479664</v>
      </c>
      <c r="I13" s="170">
        <v>0.625</v>
      </c>
      <c r="J13" s="170">
        <v>0.65200000000000002</v>
      </c>
      <c r="K13" s="170">
        <v>0.18099999999999999</v>
      </c>
      <c r="L13" s="170">
        <v>0.20399999999999999</v>
      </c>
      <c r="M13" s="170">
        <v>0.04</v>
      </c>
      <c r="N13" s="170">
        <v>5.1999999999999998E-2</v>
      </c>
      <c r="O13" s="170">
        <v>0.114</v>
      </c>
      <c r="P13" s="170">
        <v>0.13300000000000001</v>
      </c>
    </row>
    <row r="14" spans="1:17" x14ac:dyDescent="0.25">
      <c r="A14" s="91" t="s">
        <v>1057</v>
      </c>
      <c r="B14" s="170">
        <v>0.64504454342984407</v>
      </c>
      <c r="C14" s="170">
        <v>0.21714922048997773</v>
      </c>
      <c r="D14" s="170">
        <v>3.9253897550111355E-2</v>
      </c>
      <c r="E14" s="170">
        <v>9.8552338530066813E-2</v>
      </c>
      <c r="F14" s="169">
        <v>1</v>
      </c>
      <c r="G14" s="173">
        <v>3592</v>
      </c>
      <c r="H14" s="170">
        <v>0.21208006140402669</v>
      </c>
      <c r="I14" s="170">
        <v>0.629</v>
      </c>
      <c r="J14" s="170">
        <v>0.66100000000000003</v>
      </c>
      <c r="K14" s="170">
        <v>0.20399999999999999</v>
      </c>
      <c r="L14" s="170">
        <v>0.23100000000000001</v>
      </c>
      <c r="M14" s="170">
        <v>3.3000000000000002E-2</v>
      </c>
      <c r="N14" s="170">
        <v>4.5999999999999999E-2</v>
      </c>
      <c r="O14" s="170">
        <v>8.8999999999999996E-2</v>
      </c>
      <c r="P14" s="170">
        <v>0.109</v>
      </c>
    </row>
    <row r="15" spans="1:17" x14ac:dyDescent="0.25">
      <c r="A15" s="91" t="s">
        <v>1058</v>
      </c>
      <c r="B15" s="170">
        <v>0.67244701348747593</v>
      </c>
      <c r="C15" s="170">
        <v>0.20896829567349798</v>
      </c>
      <c r="D15" s="170">
        <v>3.8010159397442636E-2</v>
      </c>
      <c r="E15" s="170">
        <v>8.0574531441583469E-2</v>
      </c>
      <c r="F15" s="169">
        <v>1</v>
      </c>
      <c r="G15" s="173">
        <v>5709</v>
      </c>
      <c r="H15" s="170">
        <v>0.31720191132348041</v>
      </c>
      <c r="I15" s="170">
        <v>0.66</v>
      </c>
      <c r="J15" s="170">
        <v>0.68500000000000005</v>
      </c>
      <c r="K15" s="170">
        <v>0.19900000000000001</v>
      </c>
      <c r="L15" s="170">
        <v>0.22</v>
      </c>
      <c r="M15" s="170">
        <v>3.3000000000000002E-2</v>
      </c>
      <c r="N15" s="170">
        <v>4.2999999999999997E-2</v>
      </c>
      <c r="O15" s="170">
        <v>7.3999999999999996E-2</v>
      </c>
      <c r="P15" s="170">
        <v>8.7999999999999995E-2</v>
      </c>
    </row>
    <row r="16" spans="1:17" x14ac:dyDescent="0.25">
      <c r="A16" s="91" t="s">
        <v>1059</v>
      </c>
      <c r="B16" s="170">
        <v>0.59659090909090906</v>
      </c>
      <c r="C16" s="170">
        <v>0.17613636363636365</v>
      </c>
      <c r="D16" s="170">
        <v>4.261363636363636E-2</v>
      </c>
      <c r="E16" s="170">
        <v>0.18465909090909091</v>
      </c>
      <c r="F16" s="169">
        <v>1</v>
      </c>
      <c r="G16" s="173">
        <v>352</v>
      </c>
      <c r="H16" s="170">
        <v>0.14796132828919714</v>
      </c>
      <c r="I16" s="170">
        <v>0.54500000000000004</v>
      </c>
      <c r="J16" s="170">
        <v>0.64700000000000002</v>
      </c>
      <c r="K16" s="170">
        <v>0.14000000000000001</v>
      </c>
      <c r="L16" s="170">
        <v>0.219</v>
      </c>
      <c r="M16" s="170">
        <v>2.5999999999999999E-2</v>
      </c>
      <c r="N16" s="170">
        <v>6.9000000000000006E-2</v>
      </c>
      <c r="O16" s="170">
        <v>0.14799999999999999</v>
      </c>
      <c r="P16" s="170">
        <v>0.22900000000000001</v>
      </c>
    </row>
    <row r="17" spans="1:16" x14ac:dyDescent="0.25">
      <c r="A17" s="91" t="s">
        <v>1060</v>
      </c>
      <c r="B17" s="170">
        <v>0.5089285714285714</v>
      </c>
      <c r="C17" s="170">
        <v>8.9285714285714288E-2</v>
      </c>
      <c r="D17" s="170">
        <v>0.10267857142857142</v>
      </c>
      <c r="E17" s="170">
        <v>0.29910714285714285</v>
      </c>
      <c r="F17" s="169">
        <v>1</v>
      </c>
      <c r="G17" s="173">
        <v>224</v>
      </c>
      <c r="H17" s="170">
        <v>4.7347283872331433E-2</v>
      </c>
      <c r="I17" s="170">
        <v>0.44400000000000001</v>
      </c>
      <c r="J17" s="170">
        <v>0.57399999999999995</v>
      </c>
      <c r="K17" s="170">
        <v>5.8999999999999997E-2</v>
      </c>
      <c r="L17" s="170">
        <v>0.13400000000000001</v>
      </c>
      <c r="M17" s="170">
        <v>6.9000000000000006E-2</v>
      </c>
      <c r="N17" s="170">
        <v>0.14899999999999999</v>
      </c>
      <c r="O17" s="170">
        <v>0.24299999999999999</v>
      </c>
      <c r="P17" s="170">
        <v>0.36199999999999999</v>
      </c>
    </row>
    <row r="18" spans="1:16" x14ac:dyDescent="0.25">
      <c r="A18" s="91" t="s">
        <v>1061</v>
      </c>
      <c r="B18" s="170">
        <v>0.59400998336106492</v>
      </c>
      <c r="C18" s="170">
        <v>5.8236272878535771E-2</v>
      </c>
      <c r="D18" s="170">
        <v>6.4891846921797003E-2</v>
      </c>
      <c r="E18" s="170">
        <v>0.28286189683860236</v>
      </c>
      <c r="F18" s="169">
        <v>1</v>
      </c>
      <c r="G18" s="173">
        <v>601</v>
      </c>
      <c r="H18" s="170">
        <v>4.9041207670338635E-2</v>
      </c>
      <c r="I18" s="170">
        <v>0.55400000000000005</v>
      </c>
      <c r="J18" s="170">
        <v>0.63300000000000001</v>
      </c>
      <c r="K18" s="170">
        <v>4.2000000000000003E-2</v>
      </c>
      <c r="L18" s="170">
        <v>0.08</v>
      </c>
      <c r="M18" s="170">
        <v>4.8000000000000001E-2</v>
      </c>
      <c r="N18" s="170">
        <v>8.6999999999999994E-2</v>
      </c>
      <c r="O18" s="170">
        <v>0.248</v>
      </c>
      <c r="P18" s="170">
        <v>0.32</v>
      </c>
    </row>
    <row r="19" spans="1:16" x14ac:dyDescent="0.25">
      <c r="A19" s="91" t="s">
        <v>1062</v>
      </c>
      <c r="B19" s="170">
        <v>0.58039961941008567</v>
      </c>
      <c r="C19" s="170">
        <v>8.468125594671741E-2</v>
      </c>
      <c r="D19" s="170">
        <v>6.6603235014272122E-2</v>
      </c>
      <c r="E19" s="170">
        <v>0.26831588962892483</v>
      </c>
      <c r="F19" s="169">
        <v>1</v>
      </c>
      <c r="G19" s="173">
        <v>1051</v>
      </c>
      <c r="H19" s="170">
        <v>5.8375916463008222E-2</v>
      </c>
      <c r="I19" s="170">
        <v>0.55000000000000004</v>
      </c>
      <c r="J19" s="170">
        <v>0.61</v>
      </c>
      <c r="K19" s="170">
        <v>6.9000000000000006E-2</v>
      </c>
      <c r="L19" s="170">
        <v>0.10299999999999999</v>
      </c>
      <c r="M19" s="170">
        <v>5.2999999999999999E-2</v>
      </c>
      <c r="N19" s="170">
        <v>8.3000000000000004E-2</v>
      </c>
      <c r="O19" s="170">
        <v>0.24199999999999999</v>
      </c>
      <c r="P19" s="170">
        <v>0.29599999999999999</v>
      </c>
    </row>
    <row r="20" spans="1:16" x14ac:dyDescent="0.25">
      <c r="A20" s="91" t="s">
        <v>1063</v>
      </c>
      <c r="B20" s="170">
        <v>0.63444639718804918</v>
      </c>
      <c r="C20" s="170">
        <v>9.8418277680140595E-2</v>
      </c>
      <c r="D20" s="170">
        <v>5.4481546572934976E-2</v>
      </c>
      <c r="E20" s="170">
        <v>0.21265377855887521</v>
      </c>
      <c r="F20" s="169">
        <v>1</v>
      </c>
      <c r="G20" s="173">
        <v>569</v>
      </c>
      <c r="H20" s="170">
        <v>7.4427730542838452E-2</v>
      </c>
      <c r="I20" s="170">
        <v>0.59399999999999997</v>
      </c>
      <c r="J20" s="170">
        <v>0.67300000000000004</v>
      </c>
      <c r="K20" s="170">
        <v>7.6999999999999999E-2</v>
      </c>
      <c r="L20" s="170">
        <v>0.126</v>
      </c>
      <c r="M20" s="170">
        <v>3.9E-2</v>
      </c>
      <c r="N20" s="170">
        <v>7.5999999999999998E-2</v>
      </c>
      <c r="O20" s="170">
        <v>0.18099999999999999</v>
      </c>
      <c r="P20" s="170">
        <v>0.248</v>
      </c>
    </row>
    <row r="21" spans="1:16" x14ac:dyDescent="0.25">
      <c r="A21" s="91" t="s">
        <v>1064</v>
      </c>
      <c r="B21" s="170">
        <v>0.6649916247906198</v>
      </c>
      <c r="C21" s="170">
        <v>0.11557788944723618</v>
      </c>
      <c r="D21" s="170">
        <v>3.1825795644891124E-2</v>
      </c>
      <c r="E21" s="170">
        <v>0.18760469011725292</v>
      </c>
      <c r="F21" s="169">
        <v>1</v>
      </c>
      <c r="G21" s="173">
        <v>597</v>
      </c>
      <c r="H21" s="170">
        <v>0.10309100328095321</v>
      </c>
      <c r="I21" s="170">
        <v>0.626</v>
      </c>
      <c r="J21" s="170">
        <v>0.70199999999999996</v>
      </c>
      <c r="K21" s="170">
        <v>9.1999999999999998E-2</v>
      </c>
      <c r="L21" s="170">
        <v>0.14399999999999999</v>
      </c>
      <c r="M21" s="170">
        <v>0.02</v>
      </c>
      <c r="N21" s="170">
        <v>4.9000000000000002E-2</v>
      </c>
      <c r="O21" s="170">
        <v>0.158</v>
      </c>
      <c r="P21" s="170">
        <v>0.221</v>
      </c>
    </row>
    <row r="22" spans="1:16" x14ac:dyDescent="0.25">
      <c r="A22" s="91" t="s">
        <v>1065</v>
      </c>
      <c r="B22" s="170">
        <v>0.47967479674796748</v>
      </c>
      <c r="C22" s="170">
        <v>2.4390243902439025E-2</v>
      </c>
      <c r="D22" s="170">
        <v>6.5040650406504072E-2</v>
      </c>
      <c r="E22" s="170">
        <v>0.43089430894308944</v>
      </c>
      <c r="F22" s="169">
        <v>1</v>
      </c>
      <c r="G22" s="173">
        <v>123</v>
      </c>
      <c r="H22" s="170">
        <v>5.7342657342657345E-2</v>
      </c>
      <c r="I22" s="170">
        <v>0.39300000000000002</v>
      </c>
      <c r="J22" s="170">
        <v>0.56699999999999995</v>
      </c>
      <c r="K22" s="170">
        <v>8.0000000000000002E-3</v>
      </c>
      <c r="L22" s="170">
        <v>6.9000000000000006E-2</v>
      </c>
      <c r="M22" s="170">
        <v>3.3000000000000002E-2</v>
      </c>
      <c r="N22" s="170">
        <v>0.123</v>
      </c>
      <c r="O22" s="170">
        <v>0.34699999999999998</v>
      </c>
      <c r="P22" s="170">
        <v>0.51900000000000002</v>
      </c>
    </row>
    <row r="23" spans="1:16" x14ac:dyDescent="0.25">
      <c r="A23" s="91" t="s">
        <v>1066</v>
      </c>
      <c r="B23" s="170">
        <v>0.53980041773033183</v>
      </c>
      <c r="C23" s="170">
        <v>0.13738686470178696</v>
      </c>
      <c r="D23" s="170">
        <v>4.1076815966581574E-2</v>
      </c>
      <c r="E23" s="170">
        <v>0.28173590160129963</v>
      </c>
      <c r="F23" s="169">
        <v>1</v>
      </c>
      <c r="G23" s="173">
        <v>4309</v>
      </c>
      <c r="H23" s="170">
        <v>0.54766141331977636</v>
      </c>
      <c r="I23" s="170">
        <v>0.52500000000000002</v>
      </c>
      <c r="J23" s="170">
        <v>0.55500000000000005</v>
      </c>
      <c r="K23" s="170">
        <v>0.127</v>
      </c>
      <c r="L23" s="170">
        <v>0.14799999999999999</v>
      </c>
      <c r="M23" s="170">
        <v>3.5999999999999997E-2</v>
      </c>
      <c r="N23" s="170">
        <v>4.7E-2</v>
      </c>
      <c r="O23" s="170">
        <v>0.26900000000000002</v>
      </c>
      <c r="P23" s="170">
        <v>0.29499999999999998</v>
      </c>
    </row>
    <row r="24" spans="1:16" x14ac:dyDescent="0.25">
      <c r="A24" s="91" t="s">
        <v>1067</v>
      </c>
      <c r="B24" s="170">
        <v>0.54691647150663547</v>
      </c>
      <c r="C24" s="170">
        <v>0.15846994535519127</v>
      </c>
      <c r="D24" s="170">
        <v>3.9344262295081971E-2</v>
      </c>
      <c r="E24" s="170">
        <v>0.25526932084309134</v>
      </c>
      <c r="F24" s="169">
        <v>1</v>
      </c>
      <c r="G24" s="173">
        <v>6405</v>
      </c>
      <c r="H24" s="170">
        <v>0.55627931214174053</v>
      </c>
      <c r="I24" s="170">
        <v>0.53500000000000003</v>
      </c>
      <c r="J24" s="170">
        <v>0.55900000000000005</v>
      </c>
      <c r="K24" s="170">
        <v>0.15</v>
      </c>
      <c r="L24" s="170">
        <v>0.16800000000000001</v>
      </c>
      <c r="M24" s="170">
        <v>3.5000000000000003E-2</v>
      </c>
      <c r="N24" s="170">
        <v>4.3999999999999997E-2</v>
      </c>
      <c r="O24" s="170">
        <v>0.245</v>
      </c>
      <c r="P24" s="170">
        <v>0.26600000000000001</v>
      </c>
    </row>
    <row r="25" spans="1:16" x14ac:dyDescent="0.25">
      <c r="A25" s="91" t="s">
        <v>1068</v>
      </c>
      <c r="B25" s="170">
        <v>0.61251451800232293</v>
      </c>
      <c r="C25" s="170">
        <v>0.18132984901277585</v>
      </c>
      <c r="D25" s="170">
        <v>3.0197444831591175E-2</v>
      </c>
      <c r="E25" s="170">
        <v>0.1759581881533101</v>
      </c>
      <c r="F25" s="169">
        <v>1</v>
      </c>
      <c r="G25" s="173">
        <v>6888</v>
      </c>
      <c r="H25" s="170">
        <v>0.63842802854759473</v>
      </c>
      <c r="I25" s="170">
        <v>0.60099999999999998</v>
      </c>
      <c r="J25" s="170">
        <v>0.624</v>
      </c>
      <c r="K25" s="170">
        <v>0.17199999999999999</v>
      </c>
      <c r="L25" s="170">
        <v>0.191</v>
      </c>
      <c r="M25" s="170">
        <v>2.5999999999999999E-2</v>
      </c>
      <c r="N25" s="170">
        <v>3.5000000000000003E-2</v>
      </c>
      <c r="O25" s="170">
        <v>0.16700000000000001</v>
      </c>
      <c r="P25" s="170">
        <v>0.185</v>
      </c>
    </row>
    <row r="26" spans="1:16" x14ac:dyDescent="0.25">
      <c r="A26" s="91" t="s">
        <v>1069</v>
      </c>
      <c r="B26" s="170">
        <v>0.70159151193633951</v>
      </c>
      <c r="C26" s="170">
        <v>0.1933023872679045</v>
      </c>
      <c r="D26" s="170">
        <v>3.1167108753315648E-2</v>
      </c>
      <c r="E26" s="170">
        <v>7.3938992042440324E-2</v>
      </c>
      <c r="F26" s="169">
        <v>1</v>
      </c>
      <c r="G26" s="173">
        <v>3016</v>
      </c>
      <c r="H26" s="170">
        <v>0.73489278752436649</v>
      </c>
      <c r="I26" s="170">
        <v>0.68500000000000005</v>
      </c>
      <c r="J26" s="170">
        <v>0.71799999999999997</v>
      </c>
      <c r="K26" s="170">
        <v>0.18</v>
      </c>
      <c r="L26" s="170">
        <v>0.20799999999999999</v>
      </c>
      <c r="M26" s="170">
        <v>2.5999999999999999E-2</v>
      </c>
      <c r="N26" s="170">
        <v>3.7999999999999999E-2</v>
      </c>
      <c r="O26" s="170">
        <v>6.5000000000000002E-2</v>
      </c>
      <c r="P26" s="170">
        <v>8.4000000000000005E-2</v>
      </c>
    </row>
    <row r="27" spans="1:16" x14ac:dyDescent="0.25">
      <c r="A27" s="91" t="s">
        <v>1070</v>
      </c>
      <c r="B27" s="170">
        <v>0.72808320950965821</v>
      </c>
      <c r="C27" s="170">
        <v>0.19836552748885586</v>
      </c>
      <c r="D27" s="170">
        <v>2.6002971768202082E-2</v>
      </c>
      <c r="E27" s="170">
        <v>4.7548291233283801E-2</v>
      </c>
      <c r="F27" s="169">
        <v>1</v>
      </c>
      <c r="G27" s="173">
        <v>2692</v>
      </c>
      <c r="H27" s="170">
        <v>0.78644463920537544</v>
      </c>
      <c r="I27" s="170">
        <v>0.71099999999999997</v>
      </c>
      <c r="J27" s="170">
        <v>0.745</v>
      </c>
      <c r="K27" s="170">
        <v>0.184</v>
      </c>
      <c r="L27" s="170">
        <v>0.214</v>
      </c>
      <c r="M27" s="170">
        <v>2.1000000000000001E-2</v>
      </c>
      <c r="N27" s="170">
        <v>3.3000000000000002E-2</v>
      </c>
      <c r="O27" s="170">
        <v>0.04</v>
      </c>
      <c r="P27" s="170">
        <v>5.6000000000000001E-2</v>
      </c>
    </row>
    <row r="28" spans="1:16" x14ac:dyDescent="0.25">
      <c r="A28" s="91" t="s">
        <v>1071</v>
      </c>
      <c r="B28" s="170">
        <v>0.48934648934648933</v>
      </c>
      <c r="C28" s="170">
        <v>0.12426712426712427</v>
      </c>
      <c r="D28" s="170">
        <v>4.3329043329043332E-2</v>
      </c>
      <c r="E28" s="170">
        <v>0.34305734305734303</v>
      </c>
      <c r="F28" s="169">
        <v>1</v>
      </c>
      <c r="G28" s="173">
        <v>6993</v>
      </c>
      <c r="H28" s="170">
        <v>0.46660439047174218</v>
      </c>
      <c r="I28" s="170">
        <v>0.47799999999999998</v>
      </c>
      <c r="J28" s="170">
        <v>0.501</v>
      </c>
      <c r="K28" s="170">
        <v>0.11700000000000001</v>
      </c>
      <c r="L28" s="170">
        <v>0.13200000000000001</v>
      </c>
      <c r="M28" s="170">
        <v>3.9E-2</v>
      </c>
      <c r="N28" s="170">
        <v>4.8000000000000001E-2</v>
      </c>
      <c r="O28" s="170">
        <v>0.33200000000000002</v>
      </c>
      <c r="P28" s="170">
        <v>0.35399999999999998</v>
      </c>
    </row>
    <row r="29" spans="1:16" x14ac:dyDescent="0.25">
      <c r="A29" s="91" t="s">
        <v>1072</v>
      </c>
      <c r="B29" s="170">
        <v>0.62895069532237668</v>
      </c>
      <c r="C29" s="170">
        <v>0.22756005056890014</v>
      </c>
      <c r="D29" s="170">
        <v>4.487989886219975E-2</v>
      </c>
      <c r="E29" s="170">
        <v>9.8609355246523395E-2</v>
      </c>
      <c r="F29" s="169">
        <v>1</v>
      </c>
      <c r="G29" s="173">
        <v>3164</v>
      </c>
      <c r="H29" s="170">
        <v>0.41885093989939104</v>
      </c>
      <c r="I29" s="170">
        <v>0.61199999999999999</v>
      </c>
      <c r="J29" s="170">
        <v>0.64600000000000002</v>
      </c>
      <c r="K29" s="170">
        <v>0.21299999999999999</v>
      </c>
      <c r="L29" s="170">
        <v>0.24199999999999999</v>
      </c>
      <c r="M29" s="170">
        <v>3.7999999999999999E-2</v>
      </c>
      <c r="N29" s="170">
        <v>5.2999999999999999E-2</v>
      </c>
      <c r="O29" s="170">
        <v>8.8999999999999996E-2</v>
      </c>
      <c r="P29" s="170">
        <v>0.109</v>
      </c>
    </row>
    <row r="30" spans="1:16" x14ac:dyDescent="0.25">
      <c r="A30" s="91" t="s">
        <v>1073</v>
      </c>
      <c r="B30" s="170">
        <v>0.62631440588853837</v>
      </c>
      <c r="C30" s="170">
        <v>0.25197160883280756</v>
      </c>
      <c r="D30" s="170">
        <v>3.4700315457413249E-2</v>
      </c>
      <c r="E30" s="170">
        <v>8.7013669821240799E-2</v>
      </c>
      <c r="F30" s="169">
        <v>1</v>
      </c>
      <c r="G30" s="173">
        <v>7608</v>
      </c>
      <c r="H30" s="170">
        <v>0.48360030511060259</v>
      </c>
      <c r="I30" s="170">
        <v>0.61499999999999999</v>
      </c>
      <c r="J30" s="170">
        <v>0.63700000000000001</v>
      </c>
      <c r="K30" s="170">
        <v>0.24199999999999999</v>
      </c>
      <c r="L30" s="170">
        <v>0.26200000000000001</v>
      </c>
      <c r="M30" s="170">
        <v>3.1E-2</v>
      </c>
      <c r="N30" s="170">
        <v>3.9E-2</v>
      </c>
      <c r="O30" s="170">
        <v>8.1000000000000003E-2</v>
      </c>
      <c r="P30" s="170">
        <v>9.4E-2</v>
      </c>
    </row>
    <row r="31" spans="1:16" x14ac:dyDescent="0.25">
      <c r="A31" s="91" t="s">
        <v>1074</v>
      </c>
      <c r="B31" s="170">
        <v>0.6322328974933179</v>
      </c>
      <c r="C31" s="170">
        <v>0.26916130896481977</v>
      </c>
      <c r="D31" s="170">
        <v>3.5974860940547568E-2</v>
      </c>
      <c r="E31" s="170">
        <v>6.2630932601314748E-2</v>
      </c>
      <c r="F31" s="169">
        <v>1</v>
      </c>
      <c r="G31" s="173">
        <v>13843</v>
      </c>
      <c r="H31" s="170">
        <v>0.56231212933625807</v>
      </c>
      <c r="I31" s="170">
        <v>0.624</v>
      </c>
      <c r="J31" s="170">
        <v>0.64</v>
      </c>
      <c r="K31" s="170">
        <v>0.26200000000000001</v>
      </c>
      <c r="L31" s="170">
        <v>0.27700000000000002</v>
      </c>
      <c r="M31" s="170">
        <v>3.3000000000000002E-2</v>
      </c>
      <c r="N31" s="170">
        <v>3.9E-2</v>
      </c>
      <c r="O31" s="170">
        <v>5.8999999999999997E-2</v>
      </c>
      <c r="P31" s="170">
        <v>6.7000000000000004E-2</v>
      </c>
    </row>
    <row r="32" spans="1:16" x14ac:dyDescent="0.25">
      <c r="A32" s="91" t="s">
        <v>1075</v>
      </c>
      <c r="B32" s="170">
        <v>0.63592852584556481</v>
      </c>
      <c r="C32" s="170">
        <v>0.27760051052967455</v>
      </c>
      <c r="D32" s="170">
        <v>3.4035311635822164E-2</v>
      </c>
      <c r="E32" s="170">
        <v>5.2435651988938521E-2</v>
      </c>
      <c r="F32" s="169">
        <v>1</v>
      </c>
      <c r="G32" s="173">
        <v>9402</v>
      </c>
      <c r="H32" s="170">
        <v>0.62190765974335227</v>
      </c>
      <c r="I32" s="170">
        <v>0.626</v>
      </c>
      <c r="J32" s="170">
        <v>0.64600000000000002</v>
      </c>
      <c r="K32" s="170">
        <v>0.26900000000000002</v>
      </c>
      <c r="L32" s="170">
        <v>0.28699999999999998</v>
      </c>
      <c r="M32" s="170">
        <v>3.1E-2</v>
      </c>
      <c r="N32" s="170">
        <v>3.7999999999999999E-2</v>
      </c>
      <c r="O32" s="170">
        <v>4.8000000000000001E-2</v>
      </c>
      <c r="P32" s="170">
        <v>5.7000000000000002E-2</v>
      </c>
    </row>
    <row r="33" spans="1:16" x14ac:dyDescent="0.25">
      <c r="A33" s="91" t="s">
        <v>1076</v>
      </c>
      <c r="B33" s="170">
        <v>0.66141387612168967</v>
      </c>
      <c r="C33" s="170">
        <v>0.26592252133946159</v>
      </c>
      <c r="D33" s="170">
        <v>3.2684030057634782E-2</v>
      </c>
      <c r="E33" s="170">
        <v>3.9979572481213976E-2</v>
      </c>
      <c r="F33" s="169">
        <v>1</v>
      </c>
      <c r="G33" s="173">
        <v>13707</v>
      </c>
      <c r="H33" s="170">
        <v>0.65921223488674074</v>
      </c>
      <c r="I33" s="170">
        <v>0.65300000000000002</v>
      </c>
      <c r="J33" s="170">
        <v>0.66900000000000004</v>
      </c>
      <c r="K33" s="170">
        <v>0.25900000000000001</v>
      </c>
      <c r="L33" s="170">
        <v>0.27300000000000002</v>
      </c>
      <c r="M33" s="170">
        <v>0.03</v>
      </c>
      <c r="N33" s="170">
        <v>3.5999999999999997E-2</v>
      </c>
      <c r="O33" s="170">
        <v>3.6999999999999998E-2</v>
      </c>
      <c r="P33" s="170">
        <v>4.2999999999999997E-2</v>
      </c>
    </row>
    <row r="34" spans="1:16" x14ac:dyDescent="0.25">
      <c r="A34" s="91" t="s">
        <v>1077</v>
      </c>
      <c r="B34" s="170">
        <v>0.61331841074426408</v>
      </c>
      <c r="C34" s="170">
        <v>0.22607722439843314</v>
      </c>
      <c r="D34" s="170">
        <v>3.749300503637381E-2</v>
      </c>
      <c r="E34" s="170">
        <v>0.12311135982092893</v>
      </c>
      <c r="F34" s="169">
        <v>1</v>
      </c>
      <c r="G34" s="173">
        <v>1787</v>
      </c>
      <c r="H34" s="170">
        <v>0.40715424925951244</v>
      </c>
      <c r="I34" s="170">
        <v>0.59099999999999997</v>
      </c>
      <c r="J34" s="170">
        <v>0.63600000000000001</v>
      </c>
      <c r="K34" s="170">
        <v>0.20699999999999999</v>
      </c>
      <c r="L34" s="170">
        <v>0.246</v>
      </c>
      <c r="M34" s="170">
        <v>0.03</v>
      </c>
      <c r="N34" s="170">
        <v>4.7E-2</v>
      </c>
      <c r="O34" s="170">
        <v>0.109</v>
      </c>
      <c r="P34" s="170">
        <v>0.13900000000000001</v>
      </c>
    </row>
    <row r="35" spans="1:16" x14ac:dyDescent="0.25">
      <c r="A35" s="91" t="s">
        <v>1078</v>
      </c>
      <c r="B35" s="170">
        <v>0.63456790123456785</v>
      </c>
      <c r="C35" s="170">
        <v>0.17777777777777778</v>
      </c>
      <c r="D35" s="170">
        <v>3.9506172839506172E-2</v>
      </c>
      <c r="E35" s="170">
        <v>0.14814814814814814</v>
      </c>
      <c r="F35" s="169">
        <v>1</v>
      </c>
      <c r="G35" s="173">
        <v>405</v>
      </c>
      <c r="H35" s="170">
        <v>0.11234396671289876</v>
      </c>
      <c r="I35" s="170">
        <v>0.58699999999999997</v>
      </c>
      <c r="J35" s="170">
        <v>0.68</v>
      </c>
      <c r="K35" s="170">
        <v>0.14399999999999999</v>
      </c>
      <c r="L35" s="170">
        <v>0.218</v>
      </c>
      <c r="M35" s="170">
        <v>2.4E-2</v>
      </c>
      <c r="N35" s="170">
        <v>6.3E-2</v>
      </c>
      <c r="O35" s="170">
        <v>0.11700000000000001</v>
      </c>
      <c r="P35" s="170">
        <v>0.186</v>
      </c>
    </row>
    <row r="36" spans="1:16" x14ac:dyDescent="0.25">
      <c r="A36" s="91" t="s">
        <v>1079</v>
      </c>
      <c r="B36" s="170">
        <v>0.66355140186915884</v>
      </c>
      <c r="C36" s="170">
        <v>0.16588785046728971</v>
      </c>
      <c r="D36" s="170">
        <v>4.4392523364485979E-2</v>
      </c>
      <c r="E36" s="170">
        <v>0.12616822429906541</v>
      </c>
      <c r="F36" s="169">
        <v>1</v>
      </c>
      <c r="G36" s="173">
        <v>428</v>
      </c>
      <c r="H36" s="170">
        <v>0.15603353991979585</v>
      </c>
      <c r="I36" s="170">
        <v>0.61799999999999999</v>
      </c>
      <c r="J36" s="170">
        <v>0.70699999999999996</v>
      </c>
      <c r="K36" s="170">
        <v>0.13400000000000001</v>
      </c>
      <c r="L36" s="170">
        <v>0.20399999999999999</v>
      </c>
      <c r="M36" s="170">
        <v>2.9000000000000001E-2</v>
      </c>
      <c r="N36" s="170">
        <v>6.8000000000000005E-2</v>
      </c>
      <c r="O36" s="170">
        <v>9.8000000000000004E-2</v>
      </c>
      <c r="P36" s="170">
        <v>0.161</v>
      </c>
    </row>
    <row r="37" spans="1:16" x14ac:dyDescent="0.25">
      <c r="A37" s="91" t="s">
        <v>1080</v>
      </c>
      <c r="B37" s="170">
        <v>0.66733067729083662</v>
      </c>
      <c r="C37" s="170">
        <v>0.19123505976095617</v>
      </c>
      <c r="D37" s="170">
        <v>4.1832669322709161E-2</v>
      </c>
      <c r="E37" s="170">
        <v>9.9601593625498003E-2</v>
      </c>
      <c r="F37" s="169">
        <v>1</v>
      </c>
      <c r="G37" s="173">
        <v>502</v>
      </c>
      <c r="H37" s="170">
        <v>0.21788194444444445</v>
      </c>
      <c r="I37" s="170">
        <v>0.625</v>
      </c>
      <c r="J37" s="170">
        <v>0.70699999999999996</v>
      </c>
      <c r="K37" s="170">
        <v>0.159</v>
      </c>
      <c r="L37" s="170">
        <v>0.22800000000000001</v>
      </c>
      <c r="M37" s="170">
        <v>2.8000000000000001E-2</v>
      </c>
      <c r="N37" s="170">
        <v>6.3E-2</v>
      </c>
      <c r="O37" s="170">
        <v>7.5999999999999998E-2</v>
      </c>
      <c r="P37" s="170">
        <v>0.129</v>
      </c>
    </row>
    <row r="38" spans="1:16" x14ac:dyDescent="0.25">
      <c r="A38" s="91" t="s">
        <v>1081</v>
      </c>
      <c r="B38" s="170">
        <v>0.66666666666666663</v>
      </c>
      <c r="C38" s="170">
        <v>0.19850187265917604</v>
      </c>
      <c r="D38" s="170">
        <v>4.1198501872659173E-2</v>
      </c>
      <c r="E38" s="170">
        <v>9.3632958801498134E-2</v>
      </c>
      <c r="F38" s="169">
        <v>1</v>
      </c>
      <c r="G38" s="173">
        <v>267</v>
      </c>
      <c r="H38" s="170">
        <v>0.2620215897939156</v>
      </c>
      <c r="I38" s="170">
        <v>0.60799999999999998</v>
      </c>
      <c r="J38" s="170">
        <v>0.72</v>
      </c>
      <c r="K38" s="170">
        <v>0.155</v>
      </c>
      <c r="L38" s="170">
        <v>0.25</v>
      </c>
      <c r="M38" s="170">
        <v>2.3E-2</v>
      </c>
      <c r="N38" s="170">
        <v>7.1999999999999995E-2</v>
      </c>
      <c r="O38" s="170">
        <v>6.4000000000000001E-2</v>
      </c>
      <c r="P38" s="170">
        <v>0.13500000000000001</v>
      </c>
    </row>
    <row r="39" spans="1:16" x14ac:dyDescent="0.25">
      <c r="A39" s="91" t="s">
        <v>1082</v>
      </c>
      <c r="B39" s="170">
        <v>0.69467787114845936</v>
      </c>
      <c r="C39" s="170">
        <v>0.21008403361344538</v>
      </c>
      <c r="D39" s="170">
        <v>1.4005602240896359E-2</v>
      </c>
      <c r="E39" s="170">
        <v>8.1232492997198882E-2</v>
      </c>
      <c r="F39" s="169">
        <v>1</v>
      </c>
      <c r="G39" s="173">
        <v>357</v>
      </c>
      <c r="H39" s="170">
        <v>0.34626576139670223</v>
      </c>
      <c r="I39" s="170">
        <v>0.64500000000000002</v>
      </c>
      <c r="J39" s="170">
        <v>0.74</v>
      </c>
      <c r="K39" s="170">
        <v>0.17100000000000001</v>
      </c>
      <c r="L39" s="170">
        <v>0.255</v>
      </c>
      <c r="M39" s="170">
        <v>6.0000000000000001E-3</v>
      </c>
      <c r="N39" s="170">
        <v>3.2000000000000001E-2</v>
      </c>
      <c r="O39" s="170">
        <v>5.7000000000000002E-2</v>
      </c>
      <c r="P39" s="170">
        <v>0.114</v>
      </c>
    </row>
    <row r="40" spans="1:16" x14ac:dyDescent="0.25">
      <c r="A40" s="91" t="s">
        <v>1083</v>
      </c>
      <c r="B40" s="170">
        <v>0.60200668896321075</v>
      </c>
      <c r="C40" s="170">
        <v>0.17502787068004461</v>
      </c>
      <c r="D40" s="170">
        <v>4.1248606465997768E-2</v>
      </c>
      <c r="E40" s="170">
        <v>0.18171683389074694</v>
      </c>
      <c r="F40" s="169">
        <v>1</v>
      </c>
      <c r="G40" s="173">
        <v>897</v>
      </c>
      <c r="H40" s="170">
        <v>5.2385680079425331E-2</v>
      </c>
      <c r="I40" s="170">
        <v>0.56999999999999995</v>
      </c>
      <c r="J40" s="170">
        <v>0.63400000000000001</v>
      </c>
      <c r="K40" s="170">
        <v>0.152</v>
      </c>
      <c r="L40" s="170">
        <v>0.20100000000000001</v>
      </c>
      <c r="M40" s="170">
        <v>0.03</v>
      </c>
      <c r="N40" s="170">
        <v>5.6000000000000001E-2</v>
      </c>
      <c r="O40" s="170">
        <v>0.158</v>
      </c>
      <c r="P40" s="170">
        <v>0.20799999999999999</v>
      </c>
    </row>
    <row r="41" spans="1:16" x14ac:dyDescent="0.25">
      <c r="A41" s="91" t="s">
        <v>1084</v>
      </c>
      <c r="B41" s="170">
        <v>0.5</v>
      </c>
      <c r="C41" s="170">
        <v>5.434782608695652E-2</v>
      </c>
      <c r="D41" s="170">
        <v>6.5217391304347824E-2</v>
      </c>
      <c r="E41" s="170">
        <v>0.38043478260869568</v>
      </c>
      <c r="F41" s="169">
        <v>1</v>
      </c>
      <c r="G41" s="173">
        <v>92</v>
      </c>
      <c r="H41" s="170">
        <v>1.1299435028248588E-2</v>
      </c>
      <c r="I41" s="170">
        <v>0.4</v>
      </c>
      <c r="J41" s="170">
        <v>0.6</v>
      </c>
      <c r="K41" s="170">
        <v>2.3E-2</v>
      </c>
      <c r="L41" s="170">
        <v>0.121</v>
      </c>
      <c r="M41" s="170">
        <v>0.03</v>
      </c>
      <c r="N41" s="170">
        <v>0.13500000000000001</v>
      </c>
      <c r="O41" s="170">
        <v>0.28799999999999998</v>
      </c>
      <c r="P41" s="170">
        <v>0.48299999999999998</v>
      </c>
    </row>
    <row r="42" spans="1:16" x14ac:dyDescent="0.25">
      <c r="A42" s="91" t="s">
        <v>1085</v>
      </c>
      <c r="B42" s="170">
        <v>0.47222222222222221</v>
      </c>
      <c r="C42" s="170">
        <v>0.1111111111111111</v>
      </c>
      <c r="D42" s="170">
        <v>2.7777777777777776E-2</v>
      </c>
      <c r="E42" s="170">
        <v>0.3888888888888889</v>
      </c>
      <c r="F42" s="169">
        <v>1</v>
      </c>
      <c r="G42" s="173">
        <v>36</v>
      </c>
      <c r="H42" s="170">
        <v>1.385148133897653E-2</v>
      </c>
      <c r="I42" s="170">
        <v>0.32</v>
      </c>
      <c r="J42" s="170">
        <v>0.63</v>
      </c>
      <c r="K42" s="170">
        <v>4.3999999999999997E-2</v>
      </c>
      <c r="L42" s="170">
        <v>0.253</v>
      </c>
      <c r="M42" s="170">
        <v>5.0000000000000001E-3</v>
      </c>
      <c r="N42" s="170">
        <v>0.14199999999999999</v>
      </c>
      <c r="O42" s="170">
        <v>0.248</v>
      </c>
      <c r="P42" s="170">
        <v>0.55100000000000005</v>
      </c>
    </row>
    <row r="43" spans="1:16" x14ac:dyDescent="0.25">
      <c r="A43" s="91" t="s">
        <v>1086</v>
      </c>
      <c r="B43" s="170">
        <v>0.6</v>
      </c>
      <c r="C43" s="170">
        <v>0.23333333333333334</v>
      </c>
      <c r="D43" s="170" t="s">
        <v>143</v>
      </c>
      <c r="E43" s="170">
        <v>0.16666666666666666</v>
      </c>
      <c r="F43" s="169">
        <v>1</v>
      </c>
      <c r="G43" s="173">
        <v>30</v>
      </c>
      <c r="H43" s="170">
        <v>7.3710073710073709E-2</v>
      </c>
      <c r="I43" s="170">
        <v>0.42299999999999999</v>
      </c>
      <c r="J43" s="170">
        <v>0.754</v>
      </c>
      <c r="K43" s="170">
        <v>0.11799999999999999</v>
      </c>
      <c r="L43" s="170">
        <v>0.40899999999999997</v>
      </c>
      <c r="M43" s="170" t="s">
        <v>143</v>
      </c>
      <c r="N43" s="170" t="s">
        <v>143</v>
      </c>
      <c r="O43" s="170">
        <v>7.2999999999999995E-2</v>
      </c>
      <c r="P43" s="170">
        <v>0.33600000000000002</v>
      </c>
    </row>
    <row r="44" spans="1:16" x14ac:dyDescent="0.25">
      <c r="A44" s="91" t="s">
        <v>1087</v>
      </c>
      <c r="B44" s="170">
        <v>0.41666666666666669</v>
      </c>
      <c r="C44" s="170">
        <v>0.16666666666666666</v>
      </c>
      <c r="D44" s="170">
        <v>0.25</v>
      </c>
      <c r="E44" s="170">
        <v>0.16666666666666666</v>
      </c>
      <c r="F44" s="169">
        <v>1</v>
      </c>
      <c r="G44" s="173">
        <v>12</v>
      </c>
      <c r="H44" s="170">
        <v>0.12903225806451613</v>
      </c>
      <c r="I44" s="170">
        <v>0.193</v>
      </c>
      <c r="J44" s="170">
        <v>0.68</v>
      </c>
      <c r="K44" s="170">
        <v>4.7E-2</v>
      </c>
      <c r="L44" s="170">
        <v>0.44800000000000001</v>
      </c>
      <c r="M44" s="170">
        <v>8.8999999999999996E-2</v>
      </c>
      <c r="N44" s="170">
        <v>0.53200000000000003</v>
      </c>
      <c r="O44" s="170">
        <v>4.7E-2</v>
      </c>
      <c r="P44" s="170">
        <v>0.44800000000000001</v>
      </c>
    </row>
    <row r="45" spans="1:16" x14ac:dyDescent="0.25">
      <c r="A45" s="91" t="s">
        <v>1088</v>
      </c>
      <c r="B45" s="170">
        <v>0.75</v>
      </c>
      <c r="C45" s="170">
        <v>0.25</v>
      </c>
      <c r="D45" s="170" t="s">
        <v>143</v>
      </c>
      <c r="E45" s="170" t="s">
        <v>143</v>
      </c>
      <c r="F45" s="169">
        <v>1</v>
      </c>
      <c r="G45" s="173">
        <v>4</v>
      </c>
      <c r="H45" s="170">
        <v>5.9701492537313432E-2</v>
      </c>
      <c r="I45" s="170">
        <v>0.30099999999999999</v>
      </c>
      <c r="J45" s="170">
        <v>0.95399999999999996</v>
      </c>
      <c r="K45" s="170">
        <v>4.5999999999999999E-2</v>
      </c>
      <c r="L45" s="170">
        <v>0.69899999999999995</v>
      </c>
      <c r="M45" s="170" t="s">
        <v>143</v>
      </c>
      <c r="N45" s="170" t="s">
        <v>143</v>
      </c>
      <c r="O45" s="170" t="s">
        <v>143</v>
      </c>
      <c r="P45" s="170" t="s">
        <v>143</v>
      </c>
    </row>
    <row r="46" spans="1:16" x14ac:dyDescent="0.25">
      <c r="A46" s="91" t="s">
        <v>1089</v>
      </c>
      <c r="B46" s="170">
        <v>0.46362799263351751</v>
      </c>
      <c r="C46" s="170">
        <v>0.10405156537753223</v>
      </c>
      <c r="D46" s="170">
        <v>6.3535911602209949E-2</v>
      </c>
      <c r="E46" s="170">
        <v>0.36878453038674031</v>
      </c>
      <c r="F46" s="169">
        <v>1</v>
      </c>
      <c r="G46" s="173">
        <v>2172</v>
      </c>
      <c r="H46" s="170">
        <v>8.5403879349326244E-3</v>
      </c>
      <c r="I46" s="170">
        <v>0.443</v>
      </c>
      <c r="J46" s="170">
        <v>0.48499999999999999</v>
      </c>
      <c r="K46" s="170">
        <v>9.1999999999999998E-2</v>
      </c>
      <c r="L46" s="170">
        <v>0.11799999999999999</v>
      </c>
      <c r="M46" s="170">
        <v>5.3999999999999999E-2</v>
      </c>
      <c r="N46" s="170">
        <v>7.4999999999999997E-2</v>
      </c>
      <c r="O46" s="170">
        <v>0.34899999999999998</v>
      </c>
      <c r="P46" s="170">
        <v>0.38900000000000001</v>
      </c>
    </row>
    <row r="47" spans="1:16" x14ac:dyDescent="0.25">
      <c r="A47" s="91" t="s">
        <v>1090</v>
      </c>
      <c r="B47" s="170">
        <v>0.62929150057862926</v>
      </c>
      <c r="C47" s="170">
        <v>0.25549697826925549</v>
      </c>
      <c r="D47" s="170">
        <v>3.9346791822039345E-2</v>
      </c>
      <c r="E47" s="170">
        <v>7.5864729330075861E-2</v>
      </c>
      <c r="F47" s="169">
        <v>1</v>
      </c>
      <c r="G47" s="173">
        <v>7777</v>
      </c>
      <c r="H47" s="170">
        <v>0.19550516604238416</v>
      </c>
      <c r="I47" s="170">
        <v>0.61799999999999999</v>
      </c>
      <c r="J47" s="170">
        <v>0.64</v>
      </c>
      <c r="K47" s="170">
        <v>0.246</v>
      </c>
      <c r="L47" s="170">
        <v>0.26500000000000001</v>
      </c>
      <c r="M47" s="170">
        <v>3.5000000000000003E-2</v>
      </c>
      <c r="N47" s="170">
        <v>4.3999999999999997E-2</v>
      </c>
      <c r="O47" s="170">
        <v>7.0000000000000007E-2</v>
      </c>
      <c r="P47" s="170">
        <v>8.2000000000000003E-2</v>
      </c>
    </row>
    <row r="48" spans="1:16" x14ac:dyDescent="0.25">
      <c r="A48" s="91" t="s">
        <v>1091</v>
      </c>
      <c r="B48" s="170">
        <v>0.62617323679270587</v>
      </c>
      <c r="C48" s="170">
        <v>0.26360954679538751</v>
      </c>
      <c r="D48" s="170">
        <v>3.8817377312952532E-2</v>
      </c>
      <c r="E48" s="170">
        <v>7.1399839098954143E-2</v>
      </c>
      <c r="F48" s="169">
        <v>1</v>
      </c>
      <c r="G48" s="173">
        <v>14916</v>
      </c>
      <c r="H48" s="170">
        <v>0.16456492238440407</v>
      </c>
      <c r="I48" s="170">
        <v>0.61799999999999999</v>
      </c>
      <c r="J48" s="170">
        <v>0.63400000000000001</v>
      </c>
      <c r="K48" s="170">
        <v>0.25700000000000001</v>
      </c>
      <c r="L48" s="170">
        <v>0.27100000000000002</v>
      </c>
      <c r="M48" s="170">
        <v>3.5999999999999997E-2</v>
      </c>
      <c r="N48" s="170">
        <v>4.2000000000000003E-2</v>
      </c>
      <c r="O48" s="170">
        <v>6.7000000000000004E-2</v>
      </c>
      <c r="P48" s="170">
        <v>7.5999999999999998E-2</v>
      </c>
    </row>
    <row r="49" spans="1:16" x14ac:dyDescent="0.25">
      <c r="A49" s="91" t="s">
        <v>1092</v>
      </c>
      <c r="B49" s="170">
        <v>0.63247827713798699</v>
      </c>
      <c r="C49" s="170">
        <v>0.26395875774331684</v>
      </c>
      <c r="D49" s="170">
        <v>3.6669022575146551E-2</v>
      </c>
      <c r="E49" s="170">
        <v>6.6893942543549662E-2</v>
      </c>
      <c r="F49" s="169">
        <v>1</v>
      </c>
      <c r="G49" s="173">
        <v>24053</v>
      </c>
      <c r="H49" s="170">
        <v>0.2103417517839653</v>
      </c>
      <c r="I49" s="170">
        <v>0.626</v>
      </c>
      <c r="J49" s="170">
        <v>0.63900000000000001</v>
      </c>
      <c r="K49" s="170">
        <v>0.25800000000000001</v>
      </c>
      <c r="L49" s="170">
        <v>0.27</v>
      </c>
      <c r="M49" s="170">
        <v>3.4000000000000002E-2</v>
      </c>
      <c r="N49" s="170">
        <v>3.9E-2</v>
      </c>
      <c r="O49" s="170">
        <v>6.4000000000000001E-2</v>
      </c>
      <c r="P49" s="170">
        <v>7.0000000000000007E-2</v>
      </c>
    </row>
    <row r="50" spans="1:16" x14ac:dyDescent="0.25">
      <c r="A50" s="91" t="s">
        <v>1093</v>
      </c>
      <c r="B50" s="170">
        <v>0.64038862806468444</v>
      </c>
      <c r="C50" s="170">
        <v>0.26180229525299947</v>
      </c>
      <c r="D50" s="170">
        <v>3.6645800730307772E-2</v>
      </c>
      <c r="E50" s="170">
        <v>6.1163275952008343E-2</v>
      </c>
      <c r="F50" s="169">
        <v>1</v>
      </c>
      <c r="G50" s="173">
        <v>15336</v>
      </c>
      <c r="H50" s="170">
        <v>0.28601801600179039</v>
      </c>
      <c r="I50" s="170">
        <v>0.63300000000000001</v>
      </c>
      <c r="J50" s="170">
        <v>0.64800000000000002</v>
      </c>
      <c r="K50" s="170">
        <v>0.255</v>
      </c>
      <c r="L50" s="170">
        <v>0.26900000000000002</v>
      </c>
      <c r="M50" s="170">
        <v>3.4000000000000002E-2</v>
      </c>
      <c r="N50" s="170">
        <v>0.04</v>
      </c>
      <c r="O50" s="170">
        <v>5.7000000000000002E-2</v>
      </c>
      <c r="P50" s="170">
        <v>6.5000000000000002E-2</v>
      </c>
    </row>
    <row r="51" spans="1:16" x14ac:dyDescent="0.25">
      <c r="A51" s="91" t="s">
        <v>1094</v>
      </c>
      <c r="B51" s="170">
        <v>0.66163227016885551</v>
      </c>
      <c r="C51" s="170">
        <v>0.25703564727954969</v>
      </c>
      <c r="D51" s="170">
        <v>3.5412757973733583E-2</v>
      </c>
      <c r="E51" s="170">
        <v>4.5919324577861166E-2</v>
      </c>
      <c r="F51" s="169">
        <v>1</v>
      </c>
      <c r="G51" s="173">
        <v>21320</v>
      </c>
      <c r="H51" s="170">
        <v>0.41472951154512033</v>
      </c>
      <c r="I51" s="170">
        <v>0.65500000000000003</v>
      </c>
      <c r="J51" s="170">
        <v>0.66800000000000004</v>
      </c>
      <c r="K51" s="170">
        <v>0.251</v>
      </c>
      <c r="L51" s="170">
        <v>0.26300000000000001</v>
      </c>
      <c r="M51" s="170">
        <v>3.3000000000000002E-2</v>
      </c>
      <c r="N51" s="170">
        <v>3.7999999999999999E-2</v>
      </c>
      <c r="O51" s="170">
        <v>4.2999999999999997E-2</v>
      </c>
      <c r="P51" s="170">
        <v>4.9000000000000002E-2</v>
      </c>
    </row>
    <row r="52" spans="1:16" x14ac:dyDescent="0.25">
      <c r="A52" s="91" t="s">
        <v>1095</v>
      </c>
      <c r="B52" s="170">
        <v>0.66910847880299251</v>
      </c>
      <c r="C52" s="170">
        <v>0.22007481296758105</v>
      </c>
      <c r="D52" s="170">
        <v>4.0523690773067333E-2</v>
      </c>
      <c r="E52" s="170">
        <v>7.0293017456359103E-2</v>
      </c>
      <c r="F52" s="169">
        <v>1</v>
      </c>
      <c r="G52" s="173">
        <v>6416</v>
      </c>
      <c r="H52" s="170">
        <v>0.30676547932106146</v>
      </c>
      <c r="I52" s="170">
        <v>0.65700000000000003</v>
      </c>
      <c r="J52" s="170">
        <v>0.68100000000000005</v>
      </c>
      <c r="K52" s="170">
        <v>0.21</v>
      </c>
      <c r="L52" s="170">
        <v>0.23</v>
      </c>
      <c r="M52" s="170">
        <v>3.5999999999999997E-2</v>
      </c>
      <c r="N52" s="170">
        <v>4.5999999999999999E-2</v>
      </c>
      <c r="O52" s="170">
        <v>6.4000000000000001E-2</v>
      </c>
      <c r="P52" s="170">
        <v>7.6999999999999999E-2</v>
      </c>
    </row>
    <row r="53" spans="1:16" x14ac:dyDescent="0.25">
      <c r="A53" s="91" t="s">
        <v>1096</v>
      </c>
      <c r="B53" s="170">
        <v>0.36690647482014388</v>
      </c>
      <c r="C53" s="170">
        <v>9.3525179856115109E-2</v>
      </c>
      <c r="D53" s="170">
        <v>0.11510791366906475</v>
      </c>
      <c r="E53" s="170">
        <v>0.42446043165467628</v>
      </c>
      <c r="F53" s="169">
        <v>1</v>
      </c>
      <c r="G53" s="173">
        <v>139</v>
      </c>
      <c r="H53" s="170">
        <v>6.7230955259975815E-3</v>
      </c>
      <c r="I53" s="170">
        <v>0.29099999999999998</v>
      </c>
      <c r="J53" s="170">
        <v>0.45</v>
      </c>
      <c r="K53" s="170">
        <v>5.5E-2</v>
      </c>
      <c r="L53" s="170">
        <v>0.153</v>
      </c>
      <c r="M53" s="170">
        <v>7.1999999999999995E-2</v>
      </c>
      <c r="N53" s="170">
        <v>0.17899999999999999</v>
      </c>
      <c r="O53" s="170">
        <v>0.34499999999999997</v>
      </c>
      <c r="P53" s="170">
        <v>0.50800000000000001</v>
      </c>
    </row>
    <row r="54" spans="1:16" x14ac:dyDescent="0.25">
      <c r="A54" s="91" t="s">
        <v>1097</v>
      </c>
      <c r="B54" s="170">
        <v>0.37606837606837606</v>
      </c>
      <c r="C54" s="170">
        <v>7.6923076923076927E-2</v>
      </c>
      <c r="D54" s="170">
        <v>0.17948717948717949</v>
      </c>
      <c r="E54" s="170">
        <v>0.36752136752136755</v>
      </c>
      <c r="F54" s="169">
        <v>1</v>
      </c>
      <c r="G54" s="173">
        <v>117</v>
      </c>
      <c r="H54" s="170">
        <v>5.9978469267442458E-3</v>
      </c>
      <c r="I54" s="170">
        <v>0.29399999999999998</v>
      </c>
      <c r="J54" s="170">
        <v>0.46600000000000003</v>
      </c>
      <c r="K54" s="170">
        <v>4.1000000000000002E-2</v>
      </c>
      <c r="L54" s="170">
        <v>0.14000000000000001</v>
      </c>
      <c r="M54" s="170">
        <v>0.12</v>
      </c>
      <c r="N54" s="170">
        <v>0.25900000000000001</v>
      </c>
      <c r="O54" s="170">
        <v>0.28599999999999998</v>
      </c>
      <c r="P54" s="170">
        <v>0.45800000000000002</v>
      </c>
    </row>
    <row r="55" spans="1:16" x14ac:dyDescent="0.25">
      <c r="A55" s="91" t="s">
        <v>1098</v>
      </c>
      <c r="B55" s="170">
        <v>0.5641025641025641</v>
      </c>
      <c r="C55" s="170">
        <v>8.5470085470085472E-2</v>
      </c>
      <c r="D55" s="170">
        <v>8.5470085470085472E-2</v>
      </c>
      <c r="E55" s="170">
        <v>0.26495726495726496</v>
      </c>
      <c r="F55" s="169">
        <v>1</v>
      </c>
      <c r="G55" s="173">
        <v>117</v>
      </c>
      <c r="H55" s="170">
        <v>1.6541778594655734E-2</v>
      </c>
      <c r="I55" s="170">
        <v>0.47399999999999998</v>
      </c>
      <c r="J55" s="170">
        <v>0.65100000000000002</v>
      </c>
      <c r="K55" s="170">
        <v>4.7E-2</v>
      </c>
      <c r="L55" s="170">
        <v>0.15</v>
      </c>
      <c r="M55" s="170">
        <v>4.7E-2</v>
      </c>
      <c r="N55" s="170">
        <v>0.15</v>
      </c>
      <c r="O55" s="170">
        <v>0.193</v>
      </c>
      <c r="P55" s="170">
        <v>0.35099999999999998</v>
      </c>
    </row>
    <row r="56" spans="1:16" x14ac:dyDescent="0.25">
      <c r="A56" s="91" t="s">
        <v>1099</v>
      </c>
      <c r="B56" s="170">
        <v>0.62121212121212122</v>
      </c>
      <c r="C56" s="170">
        <v>0.12121212121212122</v>
      </c>
      <c r="D56" s="170">
        <v>4.5454545454545456E-2</v>
      </c>
      <c r="E56" s="170">
        <v>0.21212121212121213</v>
      </c>
      <c r="F56" s="169">
        <v>1</v>
      </c>
      <c r="G56" s="173">
        <v>66</v>
      </c>
      <c r="H56" s="170">
        <v>4.2884990253411304E-2</v>
      </c>
      <c r="I56" s="170">
        <v>0.501</v>
      </c>
      <c r="J56" s="170">
        <v>0.72899999999999998</v>
      </c>
      <c r="K56" s="170">
        <v>6.3E-2</v>
      </c>
      <c r="L56" s="170">
        <v>0.221</v>
      </c>
      <c r="M56" s="170">
        <v>1.6E-2</v>
      </c>
      <c r="N56" s="170">
        <v>0.125</v>
      </c>
      <c r="O56" s="170">
        <v>0.13100000000000001</v>
      </c>
      <c r="P56" s="170">
        <v>0.32500000000000001</v>
      </c>
    </row>
    <row r="57" spans="1:16" x14ac:dyDescent="0.25">
      <c r="A57" s="91" t="s">
        <v>1100</v>
      </c>
      <c r="B57" s="170">
        <v>0.68627450980392157</v>
      </c>
      <c r="C57" s="170">
        <v>0.16666666666666666</v>
      </c>
      <c r="D57" s="170">
        <v>4.9019607843137254E-2</v>
      </c>
      <c r="E57" s="170">
        <v>9.8039215686274508E-2</v>
      </c>
      <c r="F57" s="169">
        <v>1</v>
      </c>
      <c r="G57" s="173">
        <v>102</v>
      </c>
      <c r="H57" s="170">
        <v>8.1145584725536998E-2</v>
      </c>
      <c r="I57" s="170">
        <v>0.59099999999999997</v>
      </c>
      <c r="J57" s="170">
        <v>0.76800000000000002</v>
      </c>
      <c r="K57" s="170">
        <v>0.107</v>
      </c>
      <c r="L57" s="170">
        <v>0.251</v>
      </c>
      <c r="M57" s="170">
        <v>2.1000000000000001E-2</v>
      </c>
      <c r="N57" s="170">
        <v>0.11</v>
      </c>
      <c r="O57" s="170">
        <v>5.3999999999999999E-2</v>
      </c>
      <c r="P57" s="170">
        <v>0.17100000000000001</v>
      </c>
    </row>
    <row r="58" spans="1:16" x14ac:dyDescent="0.25">
      <c r="A58" s="91" t="s">
        <v>1101</v>
      </c>
      <c r="B58" s="170">
        <v>0.40336134453781514</v>
      </c>
      <c r="C58" s="170">
        <v>9.2436974789915971E-2</v>
      </c>
      <c r="D58" s="170">
        <v>7.5630252100840331E-2</v>
      </c>
      <c r="E58" s="170">
        <v>0.42857142857142855</v>
      </c>
      <c r="F58" s="169">
        <v>1</v>
      </c>
      <c r="G58" s="173">
        <v>119</v>
      </c>
      <c r="H58" s="170">
        <v>1.1066679066307077E-2</v>
      </c>
      <c r="I58" s="170">
        <v>0.32</v>
      </c>
      <c r="J58" s="170">
        <v>0.49299999999999999</v>
      </c>
      <c r="K58" s="170">
        <v>5.1999999999999998E-2</v>
      </c>
      <c r="L58" s="170">
        <v>0.158</v>
      </c>
      <c r="M58" s="170">
        <v>0.04</v>
      </c>
      <c r="N58" s="170">
        <v>0.13800000000000001</v>
      </c>
      <c r="O58" s="170">
        <v>0.34300000000000003</v>
      </c>
      <c r="P58" s="170">
        <v>0.51800000000000002</v>
      </c>
    </row>
    <row r="59" spans="1:16" x14ac:dyDescent="0.25">
      <c r="A59" s="91" t="s">
        <v>1102</v>
      </c>
      <c r="B59" s="170">
        <v>0.56323987538940812</v>
      </c>
      <c r="C59" s="170">
        <v>0.19252336448598131</v>
      </c>
      <c r="D59" s="170">
        <v>6.2928348909657317E-2</v>
      </c>
      <c r="E59" s="170">
        <v>0.18130841121495328</v>
      </c>
      <c r="F59" s="169">
        <v>1</v>
      </c>
      <c r="G59" s="173">
        <v>1605</v>
      </c>
      <c r="H59" s="170">
        <v>1.5846217641135005E-2</v>
      </c>
      <c r="I59" s="170">
        <v>0.53900000000000003</v>
      </c>
      <c r="J59" s="170">
        <v>0.58699999999999997</v>
      </c>
      <c r="K59" s="170">
        <v>0.17399999999999999</v>
      </c>
      <c r="L59" s="170">
        <v>0.21299999999999999</v>
      </c>
      <c r="M59" s="170">
        <v>5.1999999999999998E-2</v>
      </c>
      <c r="N59" s="170">
        <v>7.5999999999999998E-2</v>
      </c>
      <c r="O59" s="170">
        <v>0.16300000000000001</v>
      </c>
      <c r="P59" s="170">
        <v>0.20100000000000001</v>
      </c>
    </row>
    <row r="60" spans="1:16" x14ac:dyDescent="0.25">
      <c r="A60" s="91" t="s">
        <v>1103</v>
      </c>
      <c r="B60" s="170">
        <v>0.61253681110643665</v>
      </c>
      <c r="C60" s="170">
        <v>0.19604543542280184</v>
      </c>
      <c r="D60" s="170">
        <v>4.7959612957509466E-2</v>
      </c>
      <c r="E60" s="170">
        <v>0.14345814051325201</v>
      </c>
      <c r="F60" s="169">
        <v>1</v>
      </c>
      <c r="G60" s="173">
        <v>2377</v>
      </c>
      <c r="H60" s="170">
        <v>1.9902038765855903E-2</v>
      </c>
      <c r="I60" s="170">
        <v>0.59299999999999997</v>
      </c>
      <c r="J60" s="170">
        <v>0.63200000000000001</v>
      </c>
      <c r="K60" s="170">
        <v>0.18099999999999999</v>
      </c>
      <c r="L60" s="170">
        <v>0.21199999999999999</v>
      </c>
      <c r="M60" s="170">
        <v>0.04</v>
      </c>
      <c r="N60" s="170">
        <v>5.7000000000000002E-2</v>
      </c>
      <c r="O60" s="170">
        <v>0.13</v>
      </c>
      <c r="P60" s="170">
        <v>0.158</v>
      </c>
    </row>
    <row r="61" spans="1:16" x14ac:dyDescent="0.25">
      <c r="A61" s="91" t="s">
        <v>1104</v>
      </c>
      <c r="B61" s="170">
        <v>0.65161138555633968</v>
      </c>
      <c r="C61" s="170">
        <v>0.20018819101387908</v>
      </c>
      <c r="D61" s="170">
        <v>4.7988708539167257E-2</v>
      </c>
      <c r="E61" s="170">
        <v>0.10021171489061398</v>
      </c>
      <c r="F61" s="169">
        <v>1</v>
      </c>
      <c r="G61" s="173">
        <v>4251</v>
      </c>
      <c r="H61" s="170">
        <v>5.2243483390480405E-2</v>
      </c>
      <c r="I61" s="170">
        <v>0.63700000000000001</v>
      </c>
      <c r="J61" s="170">
        <v>0.66600000000000004</v>
      </c>
      <c r="K61" s="170">
        <v>0.188</v>
      </c>
      <c r="L61" s="170">
        <v>0.21199999999999999</v>
      </c>
      <c r="M61" s="170">
        <v>4.2000000000000003E-2</v>
      </c>
      <c r="N61" s="170">
        <v>5.5E-2</v>
      </c>
      <c r="O61" s="170">
        <v>9.1999999999999998E-2</v>
      </c>
      <c r="P61" s="170">
        <v>0.11</v>
      </c>
    </row>
    <row r="62" spans="1:16" x14ac:dyDescent="0.25">
      <c r="A62" s="91" t="s">
        <v>1105</v>
      </c>
      <c r="B62" s="170">
        <v>0.69448333800056006</v>
      </c>
      <c r="C62" s="170">
        <v>0.19686362363483617</v>
      </c>
      <c r="D62" s="170">
        <v>3.5564267712125452E-2</v>
      </c>
      <c r="E62" s="170">
        <v>7.3088770652478291E-2</v>
      </c>
      <c r="F62" s="169">
        <v>1</v>
      </c>
      <c r="G62" s="173">
        <v>3571</v>
      </c>
      <c r="H62" s="170">
        <v>0.10266509501768105</v>
      </c>
      <c r="I62" s="170">
        <v>0.67900000000000005</v>
      </c>
      <c r="J62" s="170">
        <v>0.70899999999999996</v>
      </c>
      <c r="K62" s="170">
        <v>0.184</v>
      </c>
      <c r="L62" s="170">
        <v>0.21</v>
      </c>
      <c r="M62" s="170">
        <v>0.03</v>
      </c>
      <c r="N62" s="170">
        <v>4.2000000000000003E-2</v>
      </c>
      <c r="O62" s="170">
        <v>6.5000000000000002E-2</v>
      </c>
      <c r="P62" s="170">
        <v>8.2000000000000003E-2</v>
      </c>
    </row>
    <row r="63" spans="1:16" x14ac:dyDescent="0.25">
      <c r="A63" s="91" t="s">
        <v>1106</v>
      </c>
      <c r="B63" s="170">
        <v>0.74282147315855185</v>
      </c>
      <c r="C63" s="170">
        <v>0.1740012484394507</v>
      </c>
      <c r="D63" s="170">
        <v>2.7621722846441949E-2</v>
      </c>
      <c r="E63" s="170">
        <v>5.5555555555555552E-2</v>
      </c>
      <c r="F63" s="169">
        <v>1</v>
      </c>
      <c r="G63" s="173">
        <v>6408</v>
      </c>
      <c r="H63" s="170">
        <v>0.1609322416997338</v>
      </c>
      <c r="I63" s="170">
        <v>0.73199999999999998</v>
      </c>
      <c r="J63" s="170">
        <v>0.753</v>
      </c>
      <c r="K63" s="170">
        <v>0.16500000000000001</v>
      </c>
      <c r="L63" s="170">
        <v>0.183</v>
      </c>
      <c r="M63" s="170">
        <v>2.4E-2</v>
      </c>
      <c r="N63" s="170">
        <v>3.2000000000000001E-2</v>
      </c>
      <c r="O63" s="170">
        <v>0.05</v>
      </c>
      <c r="P63" s="170">
        <v>6.0999999999999999E-2</v>
      </c>
    </row>
    <row r="64" spans="1:16" x14ac:dyDescent="0.25">
      <c r="A64" s="91" t="s">
        <v>1107</v>
      </c>
      <c r="B64" s="170">
        <v>0.50328515111695138</v>
      </c>
      <c r="C64" s="170">
        <v>0.18331143232588698</v>
      </c>
      <c r="D64" s="170">
        <v>7.2273324572930356E-2</v>
      </c>
      <c r="E64" s="170">
        <v>0.24113009198423127</v>
      </c>
      <c r="F64" s="169">
        <v>1</v>
      </c>
      <c r="G64" s="173">
        <v>1522</v>
      </c>
      <c r="H64" s="170">
        <v>1.6682377183944583E-2</v>
      </c>
      <c r="I64" s="170">
        <v>0.47799999999999998</v>
      </c>
      <c r="J64" s="170">
        <v>0.52800000000000002</v>
      </c>
      <c r="K64" s="170">
        <v>0.16500000000000001</v>
      </c>
      <c r="L64" s="170">
        <v>0.20399999999999999</v>
      </c>
      <c r="M64" s="170">
        <v>0.06</v>
      </c>
      <c r="N64" s="170">
        <v>8.5999999999999993E-2</v>
      </c>
      <c r="O64" s="170">
        <v>0.22</v>
      </c>
      <c r="P64" s="170">
        <v>0.26300000000000001</v>
      </c>
    </row>
    <row r="65" spans="1:16" x14ac:dyDescent="0.25">
      <c r="A65" s="91" t="s">
        <v>1108</v>
      </c>
      <c r="B65" s="170">
        <v>0.66554054054054057</v>
      </c>
      <c r="C65" s="170">
        <v>7.4324324324324328E-2</v>
      </c>
      <c r="D65" s="170">
        <v>4.3918918918918921E-2</v>
      </c>
      <c r="E65" s="170">
        <v>0.21621621621621623</v>
      </c>
      <c r="F65" s="169">
        <v>1</v>
      </c>
      <c r="G65" s="173">
        <v>296</v>
      </c>
      <c r="H65" s="170">
        <v>7.8514588859416451E-2</v>
      </c>
      <c r="I65" s="170">
        <v>0.61</v>
      </c>
      <c r="J65" s="170">
        <v>0.71699999999999997</v>
      </c>
      <c r="K65" s="170">
        <v>0.05</v>
      </c>
      <c r="L65" s="170">
        <v>0.11</v>
      </c>
      <c r="M65" s="170">
        <v>2.5999999999999999E-2</v>
      </c>
      <c r="N65" s="170">
        <v>7.3999999999999996E-2</v>
      </c>
      <c r="O65" s="170">
        <v>0.17299999999999999</v>
      </c>
      <c r="P65" s="170">
        <v>0.26700000000000002</v>
      </c>
    </row>
    <row r="66" spans="1:16" x14ac:dyDescent="0.25">
      <c r="A66" s="91" t="s">
        <v>1109</v>
      </c>
      <c r="B66" s="170">
        <v>0.68576388888888884</v>
      </c>
      <c r="C66" s="170">
        <v>0.11284722222222222</v>
      </c>
      <c r="D66" s="170">
        <v>3.6458333333333336E-2</v>
      </c>
      <c r="E66" s="170">
        <v>0.16493055555555555</v>
      </c>
      <c r="F66" s="169">
        <v>1</v>
      </c>
      <c r="G66" s="173">
        <v>576</v>
      </c>
      <c r="H66" s="170">
        <v>8.6305064429127956E-2</v>
      </c>
      <c r="I66" s="170">
        <v>0.64700000000000002</v>
      </c>
      <c r="J66" s="170">
        <v>0.72199999999999998</v>
      </c>
      <c r="K66" s="170">
        <v>0.09</v>
      </c>
      <c r="L66" s="170">
        <v>0.14099999999999999</v>
      </c>
      <c r="M66" s="170">
        <v>2.4E-2</v>
      </c>
      <c r="N66" s="170">
        <v>5.5E-2</v>
      </c>
      <c r="O66" s="170">
        <v>0.13700000000000001</v>
      </c>
      <c r="P66" s="170">
        <v>0.19700000000000001</v>
      </c>
    </row>
    <row r="67" spans="1:16" x14ac:dyDescent="0.25">
      <c r="A67" s="91" t="s">
        <v>1110</v>
      </c>
      <c r="B67" s="170">
        <v>0.72822299651567945</v>
      </c>
      <c r="C67" s="170">
        <v>9.9303135888501745E-2</v>
      </c>
      <c r="D67" s="170">
        <v>2.7874564459930314E-2</v>
      </c>
      <c r="E67" s="170">
        <v>0.14459930313588851</v>
      </c>
      <c r="F67" s="169">
        <v>1</v>
      </c>
      <c r="G67" s="173">
        <v>574</v>
      </c>
      <c r="H67" s="170">
        <v>0.10396667270422025</v>
      </c>
      <c r="I67" s="170">
        <v>0.69</v>
      </c>
      <c r="J67" s="170">
        <v>0.76300000000000001</v>
      </c>
      <c r="K67" s="170">
        <v>7.6999999999999999E-2</v>
      </c>
      <c r="L67" s="170">
        <v>0.126</v>
      </c>
      <c r="M67" s="170">
        <v>1.7000000000000001E-2</v>
      </c>
      <c r="N67" s="170">
        <v>4.4999999999999998E-2</v>
      </c>
      <c r="O67" s="170">
        <v>0.11799999999999999</v>
      </c>
      <c r="P67" s="170">
        <v>0.17599999999999999</v>
      </c>
    </row>
    <row r="68" spans="1:16" x14ac:dyDescent="0.25">
      <c r="A68" s="91" t="s">
        <v>1111</v>
      </c>
      <c r="B68" s="170">
        <v>0.66233766233766234</v>
      </c>
      <c r="C68" s="170">
        <v>0.15151515151515152</v>
      </c>
      <c r="D68" s="170">
        <v>3.0303030303030304E-2</v>
      </c>
      <c r="E68" s="170">
        <v>0.15584415584415584</v>
      </c>
      <c r="F68" s="169">
        <v>1</v>
      </c>
      <c r="G68" s="173">
        <v>231</v>
      </c>
      <c r="H68" s="170">
        <v>0.14016990291262135</v>
      </c>
      <c r="I68" s="170">
        <v>0.59899999999999998</v>
      </c>
      <c r="J68" s="170">
        <v>0.72</v>
      </c>
      <c r="K68" s="170">
        <v>0.111</v>
      </c>
      <c r="L68" s="170">
        <v>0.20300000000000001</v>
      </c>
      <c r="M68" s="170">
        <v>1.4999999999999999E-2</v>
      </c>
      <c r="N68" s="170">
        <v>6.0999999999999999E-2</v>
      </c>
      <c r="O68" s="170">
        <v>0.115</v>
      </c>
      <c r="P68" s="170">
        <v>0.20799999999999999</v>
      </c>
    </row>
    <row r="69" spans="1:16" x14ac:dyDescent="0.25">
      <c r="A69" s="91" t="s">
        <v>1112</v>
      </c>
      <c r="B69" s="170">
        <v>0.69927536231884058</v>
      </c>
      <c r="C69" s="170">
        <v>0.18478260869565216</v>
      </c>
      <c r="D69" s="170">
        <v>3.2608695652173912E-2</v>
      </c>
      <c r="E69" s="170">
        <v>8.3333333333333329E-2</v>
      </c>
      <c r="F69" s="169">
        <v>1</v>
      </c>
      <c r="G69" s="173">
        <v>276</v>
      </c>
      <c r="H69" s="170">
        <v>0.20658682634730538</v>
      </c>
      <c r="I69" s="170">
        <v>0.64300000000000002</v>
      </c>
      <c r="J69" s="170">
        <v>0.75</v>
      </c>
      <c r="K69" s="170">
        <v>0.14299999999999999</v>
      </c>
      <c r="L69" s="170">
        <v>0.23499999999999999</v>
      </c>
      <c r="M69" s="170">
        <v>1.7000000000000001E-2</v>
      </c>
      <c r="N69" s="170">
        <v>6.0999999999999999E-2</v>
      </c>
      <c r="O69" s="170">
        <v>5.6000000000000001E-2</v>
      </c>
      <c r="P69" s="170">
        <v>0.122</v>
      </c>
    </row>
    <row r="70" spans="1:16" x14ac:dyDescent="0.25">
      <c r="A70" s="91" t="s">
        <v>1113</v>
      </c>
      <c r="B70" s="170">
        <v>0.59166666666666667</v>
      </c>
      <c r="C70" s="170">
        <v>2.5000000000000001E-2</v>
      </c>
      <c r="D70" s="170">
        <v>0.10833333333333334</v>
      </c>
      <c r="E70" s="170">
        <v>0.27500000000000002</v>
      </c>
      <c r="F70" s="169">
        <v>1</v>
      </c>
      <c r="G70" s="173">
        <v>120</v>
      </c>
      <c r="H70" s="170">
        <v>9.5389507154213043E-2</v>
      </c>
      <c r="I70" s="170">
        <v>0.502</v>
      </c>
      <c r="J70" s="170">
        <v>0.67500000000000004</v>
      </c>
      <c r="K70" s="170">
        <v>8.9999999999999993E-3</v>
      </c>
      <c r="L70" s="170">
        <v>7.0999999999999994E-2</v>
      </c>
      <c r="M70" s="170">
        <v>6.4000000000000001E-2</v>
      </c>
      <c r="N70" s="170">
        <v>0.17699999999999999</v>
      </c>
      <c r="O70" s="170">
        <v>0.20300000000000001</v>
      </c>
      <c r="P70" s="170">
        <v>0.36099999999999999</v>
      </c>
    </row>
    <row r="71" spans="1:16" x14ac:dyDescent="0.25">
      <c r="A71" s="91" t="s">
        <v>1114</v>
      </c>
      <c r="B71" s="170">
        <v>0.54629629629629628</v>
      </c>
      <c r="C71" s="170">
        <v>9.2592592592592587E-2</v>
      </c>
      <c r="D71" s="170">
        <v>6.4814814814814811E-2</v>
      </c>
      <c r="E71" s="170">
        <v>0.29629629629629628</v>
      </c>
      <c r="F71" s="169">
        <v>1</v>
      </c>
      <c r="G71" s="173">
        <v>108</v>
      </c>
      <c r="H71" s="170">
        <v>0.11550802139037433</v>
      </c>
      <c r="I71" s="170">
        <v>0.45200000000000001</v>
      </c>
      <c r="J71" s="170">
        <v>0.63700000000000001</v>
      </c>
      <c r="K71" s="170">
        <v>5.0999999999999997E-2</v>
      </c>
      <c r="L71" s="170">
        <v>0.16200000000000001</v>
      </c>
      <c r="M71" s="170">
        <v>3.2000000000000001E-2</v>
      </c>
      <c r="N71" s="170">
        <v>0.128</v>
      </c>
      <c r="O71" s="170">
        <v>0.218</v>
      </c>
      <c r="P71" s="170">
        <v>0.38800000000000001</v>
      </c>
    </row>
    <row r="72" spans="1:16" x14ac:dyDescent="0.25">
      <c r="A72" s="91" t="s">
        <v>1115</v>
      </c>
      <c r="B72" s="170">
        <v>0.54216867469879515</v>
      </c>
      <c r="C72" s="170">
        <v>8.4337349397590355E-2</v>
      </c>
      <c r="D72" s="170">
        <v>6.6265060240963861E-2</v>
      </c>
      <c r="E72" s="170">
        <v>0.30722891566265059</v>
      </c>
      <c r="F72" s="169">
        <v>1</v>
      </c>
      <c r="G72" s="173">
        <v>166</v>
      </c>
      <c r="H72" s="170">
        <v>0.11074049366244162</v>
      </c>
      <c r="I72" s="170">
        <v>0.46600000000000003</v>
      </c>
      <c r="J72" s="170">
        <v>0.61599999999999999</v>
      </c>
      <c r="K72" s="170">
        <v>5.0999999999999997E-2</v>
      </c>
      <c r="L72" s="170">
        <v>0.13700000000000001</v>
      </c>
      <c r="M72" s="170">
        <v>3.6999999999999998E-2</v>
      </c>
      <c r="N72" s="170">
        <v>0.115</v>
      </c>
      <c r="O72" s="170">
        <v>0.24199999999999999</v>
      </c>
      <c r="P72" s="170">
        <v>0.38100000000000001</v>
      </c>
    </row>
    <row r="73" spans="1:16" x14ac:dyDescent="0.25">
      <c r="A73" s="91" t="s">
        <v>1116</v>
      </c>
      <c r="B73" s="170">
        <v>0.61805555555555558</v>
      </c>
      <c r="C73" s="170">
        <v>0.125</v>
      </c>
      <c r="D73" s="170">
        <v>8.3333333333333329E-2</v>
      </c>
      <c r="E73" s="170">
        <v>0.1736111111111111</v>
      </c>
      <c r="F73" s="169">
        <v>1</v>
      </c>
      <c r="G73" s="173">
        <v>144</v>
      </c>
      <c r="H73" s="170">
        <v>9.6064042695130081E-2</v>
      </c>
      <c r="I73" s="170">
        <v>0.53700000000000003</v>
      </c>
      <c r="J73" s="170">
        <v>0.69299999999999995</v>
      </c>
      <c r="K73" s="170">
        <v>8.1000000000000003E-2</v>
      </c>
      <c r="L73" s="170">
        <v>0.189</v>
      </c>
      <c r="M73" s="170">
        <v>4.8000000000000001E-2</v>
      </c>
      <c r="N73" s="170">
        <v>0.14000000000000001</v>
      </c>
      <c r="O73" s="170">
        <v>0.12</v>
      </c>
      <c r="P73" s="170">
        <v>0.24399999999999999</v>
      </c>
    </row>
    <row r="74" spans="1:16" x14ac:dyDescent="0.25">
      <c r="A74" s="91" t="s">
        <v>1117</v>
      </c>
      <c r="B74" s="170">
        <v>0.54807692307692313</v>
      </c>
      <c r="C74" s="170">
        <v>0.18269230769230768</v>
      </c>
      <c r="D74" s="170">
        <v>3.8461538461538464E-2</v>
      </c>
      <c r="E74" s="170">
        <v>0.23076923076923078</v>
      </c>
      <c r="F74" s="169">
        <v>1</v>
      </c>
      <c r="G74" s="173">
        <v>104</v>
      </c>
      <c r="H74" s="170">
        <v>0.15522388059701492</v>
      </c>
      <c r="I74" s="170">
        <v>0.45200000000000001</v>
      </c>
      <c r="J74" s="170">
        <v>0.64</v>
      </c>
      <c r="K74" s="170">
        <v>0.12</v>
      </c>
      <c r="L74" s="170">
        <v>0.26800000000000002</v>
      </c>
      <c r="M74" s="170">
        <v>1.4999999999999999E-2</v>
      </c>
      <c r="N74" s="170">
        <v>9.5000000000000001E-2</v>
      </c>
      <c r="O74" s="170">
        <v>0.16</v>
      </c>
      <c r="P74" s="170">
        <v>0.32</v>
      </c>
    </row>
    <row r="75" spans="1:16" x14ac:dyDescent="0.25">
      <c r="A75" s="91" t="s">
        <v>1118</v>
      </c>
      <c r="B75" s="170">
        <v>0.72477064220183485</v>
      </c>
      <c r="C75" s="170">
        <v>0.13761467889908258</v>
      </c>
      <c r="D75" s="170">
        <v>4.5871559633027525E-2</v>
      </c>
      <c r="E75" s="170">
        <v>9.1743119266055051E-2</v>
      </c>
      <c r="F75" s="169">
        <v>1</v>
      </c>
      <c r="G75" s="173">
        <v>109</v>
      </c>
      <c r="H75" s="170">
        <v>0.16390977443609023</v>
      </c>
      <c r="I75" s="170">
        <v>0.63400000000000001</v>
      </c>
      <c r="J75" s="170">
        <v>0.8</v>
      </c>
      <c r="K75" s="170">
        <v>8.5000000000000006E-2</v>
      </c>
      <c r="L75" s="170">
        <v>0.215</v>
      </c>
      <c r="M75" s="170">
        <v>0.02</v>
      </c>
      <c r="N75" s="170">
        <v>0.10299999999999999</v>
      </c>
      <c r="O75" s="170">
        <v>5.0999999999999997E-2</v>
      </c>
      <c r="P75" s="170">
        <v>0.161</v>
      </c>
    </row>
    <row r="76" spans="1:16" x14ac:dyDescent="0.25">
      <c r="A76" s="91" t="s">
        <v>1119</v>
      </c>
      <c r="B76" s="170">
        <v>0.40697674418604651</v>
      </c>
      <c r="C76" s="170">
        <v>9.3023255813953487E-2</v>
      </c>
      <c r="D76" s="170">
        <v>5.8139534883720929E-2</v>
      </c>
      <c r="E76" s="170">
        <v>0.44186046511627908</v>
      </c>
      <c r="F76" s="169">
        <v>1</v>
      </c>
      <c r="G76" s="173">
        <v>86</v>
      </c>
      <c r="H76" s="170">
        <v>0.13271604938271606</v>
      </c>
      <c r="I76" s="170">
        <v>0.309</v>
      </c>
      <c r="J76" s="170">
        <v>0.51300000000000001</v>
      </c>
      <c r="K76" s="170">
        <v>4.8000000000000001E-2</v>
      </c>
      <c r="L76" s="170">
        <v>0.17299999999999999</v>
      </c>
      <c r="M76" s="170">
        <v>2.5000000000000001E-2</v>
      </c>
      <c r="N76" s="170">
        <v>0.129</v>
      </c>
      <c r="O76" s="170">
        <v>0.34200000000000003</v>
      </c>
      <c r="P76" s="170">
        <v>0.54700000000000004</v>
      </c>
    </row>
    <row r="77" spans="1:16" x14ac:dyDescent="0.25">
      <c r="A77" s="91" t="s">
        <v>1120</v>
      </c>
      <c r="B77" s="170">
        <v>0.47039473684210525</v>
      </c>
      <c r="C77" s="170">
        <v>4.9342105263157895E-2</v>
      </c>
      <c r="D77" s="170">
        <v>8.5526315789473686E-2</v>
      </c>
      <c r="E77" s="170">
        <v>0.39473684210526316</v>
      </c>
      <c r="F77" s="169">
        <v>1</v>
      </c>
      <c r="G77" s="173">
        <v>304</v>
      </c>
      <c r="H77" s="170">
        <v>5.1903704968413865E-2</v>
      </c>
      <c r="I77" s="170">
        <v>0.41499999999999998</v>
      </c>
      <c r="J77" s="170">
        <v>0.52700000000000002</v>
      </c>
      <c r="K77" s="170">
        <v>0.03</v>
      </c>
      <c r="L77" s="170">
        <v>0.08</v>
      </c>
      <c r="M77" s="170">
        <v>5.8999999999999997E-2</v>
      </c>
      <c r="N77" s="170">
        <v>0.122</v>
      </c>
      <c r="O77" s="170">
        <v>0.34100000000000003</v>
      </c>
      <c r="P77" s="170">
        <v>0.45100000000000001</v>
      </c>
    </row>
    <row r="78" spans="1:16" x14ac:dyDescent="0.25">
      <c r="A78" s="91" t="s">
        <v>1121</v>
      </c>
      <c r="B78" s="170">
        <v>0.56983240223463683</v>
      </c>
      <c r="C78" s="170">
        <v>7.5418994413407825E-2</v>
      </c>
      <c r="D78" s="170">
        <v>5.027932960893855E-2</v>
      </c>
      <c r="E78" s="170">
        <v>0.30446927374301674</v>
      </c>
      <c r="F78" s="169">
        <v>1</v>
      </c>
      <c r="G78" s="173">
        <v>358</v>
      </c>
      <c r="H78" s="170">
        <v>4.8221982758620691E-2</v>
      </c>
      <c r="I78" s="170">
        <v>0.51800000000000002</v>
      </c>
      <c r="J78" s="170">
        <v>0.62</v>
      </c>
      <c r="K78" s="170">
        <v>5.1999999999999998E-2</v>
      </c>
      <c r="L78" s="170">
        <v>0.108</v>
      </c>
      <c r="M78" s="170">
        <v>3.2000000000000001E-2</v>
      </c>
      <c r="N78" s="170">
        <v>7.8E-2</v>
      </c>
      <c r="O78" s="170">
        <v>0.25900000000000001</v>
      </c>
      <c r="P78" s="170">
        <v>0.35399999999999998</v>
      </c>
    </row>
    <row r="79" spans="1:16" x14ac:dyDescent="0.25">
      <c r="A79" s="91" t="s">
        <v>1122</v>
      </c>
      <c r="B79" s="170">
        <v>0.55194805194805197</v>
      </c>
      <c r="C79" s="170">
        <v>7.1428571428571425E-2</v>
      </c>
      <c r="D79" s="170">
        <v>6.4935064935064929E-2</v>
      </c>
      <c r="E79" s="170">
        <v>0.31168831168831168</v>
      </c>
      <c r="F79" s="169">
        <v>1</v>
      </c>
      <c r="G79" s="173">
        <v>308</v>
      </c>
      <c r="H79" s="170">
        <v>5.5857816467174463E-2</v>
      </c>
      <c r="I79" s="170">
        <v>0.496</v>
      </c>
      <c r="J79" s="170">
        <v>0.60699999999999998</v>
      </c>
      <c r="K79" s="170">
        <v>4.8000000000000001E-2</v>
      </c>
      <c r="L79" s="170">
        <v>0.106</v>
      </c>
      <c r="M79" s="170">
        <v>4.2000000000000003E-2</v>
      </c>
      <c r="N79" s="170">
        <v>9.8000000000000004E-2</v>
      </c>
      <c r="O79" s="170">
        <v>0.26300000000000001</v>
      </c>
      <c r="P79" s="170">
        <v>0.36499999999999999</v>
      </c>
    </row>
    <row r="80" spans="1:16" x14ac:dyDescent="0.25">
      <c r="A80" s="91" t="s">
        <v>1123</v>
      </c>
      <c r="B80" s="170">
        <v>0.515625</v>
      </c>
      <c r="C80" s="170">
        <v>0.15625</v>
      </c>
      <c r="D80" s="170">
        <v>7.8125E-2</v>
      </c>
      <c r="E80" s="170">
        <v>0.25</v>
      </c>
      <c r="F80" s="169">
        <v>1</v>
      </c>
      <c r="G80" s="173">
        <v>128</v>
      </c>
      <c r="H80" s="170">
        <v>6.2992125984251968E-2</v>
      </c>
      <c r="I80" s="170">
        <v>0.43</v>
      </c>
      <c r="J80" s="170">
        <v>0.6</v>
      </c>
      <c r="K80" s="170">
        <v>0.10299999999999999</v>
      </c>
      <c r="L80" s="170">
        <v>0.22900000000000001</v>
      </c>
      <c r="M80" s="170">
        <v>4.2999999999999997E-2</v>
      </c>
      <c r="N80" s="170">
        <v>0.13800000000000001</v>
      </c>
      <c r="O80" s="170">
        <v>0.183</v>
      </c>
      <c r="P80" s="170">
        <v>0.33200000000000002</v>
      </c>
    </row>
    <row r="81" spans="1:16" x14ac:dyDescent="0.25">
      <c r="A81" s="91" t="s">
        <v>1124</v>
      </c>
      <c r="B81" s="170">
        <v>0.61111111111111116</v>
      </c>
      <c r="C81" s="170">
        <v>0.12777777777777777</v>
      </c>
      <c r="D81" s="170">
        <v>0.05</v>
      </c>
      <c r="E81" s="170">
        <v>0.21111111111111111</v>
      </c>
      <c r="F81" s="169">
        <v>1</v>
      </c>
      <c r="G81" s="173">
        <v>180</v>
      </c>
      <c r="H81" s="170">
        <v>8.5592011412268187E-2</v>
      </c>
      <c r="I81" s="170">
        <v>0.53800000000000003</v>
      </c>
      <c r="J81" s="170">
        <v>0.67900000000000005</v>
      </c>
      <c r="K81" s="170">
        <v>8.6999999999999994E-2</v>
      </c>
      <c r="L81" s="170">
        <v>0.184</v>
      </c>
      <c r="M81" s="170">
        <v>2.7E-2</v>
      </c>
      <c r="N81" s="170">
        <v>9.1999999999999998E-2</v>
      </c>
      <c r="O81" s="170">
        <v>0.158</v>
      </c>
      <c r="P81" s="170">
        <v>0.27600000000000002</v>
      </c>
    </row>
    <row r="82" spans="1:16" x14ac:dyDescent="0.25">
      <c r="A82" s="91" t="s">
        <v>1125</v>
      </c>
      <c r="B82" s="170">
        <v>0.3672316384180791</v>
      </c>
      <c r="C82" s="170">
        <v>4.519774011299435E-2</v>
      </c>
      <c r="D82" s="170">
        <v>0.14689265536723164</v>
      </c>
      <c r="E82" s="170">
        <v>0.44067796610169491</v>
      </c>
      <c r="F82" s="169">
        <v>1</v>
      </c>
      <c r="G82" s="173">
        <v>177</v>
      </c>
      <c r="H82" s="170">
        <v>5.2058823529411762E-2</v>
      </c>
      <c r="I82" s="170">
        <v>0.3</v>
      </c>
      <c r="J82" s="170">
        <v>0.44</v>
      </c>
      <c r="K82" s="170">
        <v>2.3E-2</v>
      </c>
      <c r="L82" s="170">
        <v>8.6999999999999994E-2</v>
      </c>
      <c r="M82" s="170">
        <v>0.10199999999999999</v>
      </c>
      <c r="N82" s="170">
        <v>0.20699999999999999</v>
      </c>
      <c r="O82" s="170">
        <v>0.37</v>
      </c>
      <c r="P82" s="170">
        <v>0.51400000000000001</v>
      </c>
    </row>
    <row r="83" spans="1:16" x14ac:dyDescent="0.25">
      <c r="A83" s="91" t="s">
        <v>1126</v>
      </c>
      <c r="B83" s="170">
        <v>0.53132832080200498</v>
      </c>
      <c r="C83" s="170">
        <v>0.10275689223057644</v>
      </c>
      <c r="D83" s="170">
        <v>5.764411027568922E-2</v>
      </c>
      <c r="E83" s="170">
        <v>0.30827067669172931</v>
      </c>
      <c r="F83" s="169">
        <v>1</v>
      </c>
      <c r="G83" s="173">
        <v>399</v>
      </c>
      <c r="H83" s="170">
        <v>5.3686759956942949E-2</v>
      </c>
      <c r="I83" s="170">
        <v>0.48199999999999998</v>
      </c>
      <c r="J83" s="170">
        <v>0.57999999999999996</v>
      </c>
      <c r="K83" s="170">
        <v>7.6999999999999999E-2</v>
      </c>
      <c r="L83" s="170">
        <v>0.13600000000000001</v>
      </c>
      <c r="M83" s="170">
        <v>3.9E-2</v>
      </c>
      <c r="N83" s="170">
        <v>8.5000000000000006E-2</v>
      </c>
      <c r="O83" s="170">
        <v>0.26500000000000001</v>
      </c>
      <c r="P83" s="170">
        <v>0.35499999999999998</v>
      </c>
    </row>
    <row r="84" spans="1:16" x14ac:dyDescent="0.25">
      <c r="A84" s="91" t="s">
        <v>1127</v>
      </c>
      <c r="B84" s="170">
        <v>0.60730593607305938</v>
      </c>
      <c r="C84" s="170">
        <v>9.8173515981735154E-2</v>
      </c>
      <c r="D84" s="170">
        <v>4.5662100456621002E-2</v>
      </c>
      <c r="E84" s="170">
        <v>0.24885844748858446</v>
      </c>
      <c r="F84" s="169">
        <v>1</v>
      </c>
      <c r="G84" s="173">
        <v>438</v>
      </c>
      <c r="H84" s="170">
        <v>6.4745011086474499E-2</v>
      </c>
      <c r="I84" s="170">
        <v>0.56100000000000005</v>
      </c>
      <c r="J84" s="170">
        <v>0.65200000000000002</v>
      </c>
      <c r="K84" s="170">
        <v>7.3999999999999996E-2</v>
      </c>
      <c r="L84" s="170">
        <v>0.13</v>
      </c>
      <c r="M84" s="170">
        <v>0.03</v>
      </c>
      <c r="N84" s="170">
        <v>6.9000000000000006E-2</v>
      </c>
      <c r="O84" s="170">
        <v>0.21099999999999999</v>
      </c>
      <c r="P84" s="170">
        <v>0.29099999999999998</v>
      </c>
    </row>
    <row r="85" spans="1:16" x14ac:dyDescent="0.25">
      <c r="A85" s="91" t="s">
        <v>1128</v>
      </c>
      <c r="B85" s="170">
        <v>0.6053639846743295</v>
      </c>
      <c r="C85" s="170">
        <v>0.13409961685823754</v>
      </c>
      <c r="D85" s="170">
        <v>6.1302681992337162E-2</v>
      </c>
      <c r="E85" s="170">
        <v>0.19923371647509577</v>
      </c>
      <c r="F85" s="169">
        <v>1</v>
      </c>
      <c r="G85" s="173">
        <v>261</v>
      </c>
      <c r="H85" s="170">
        <v>8.5127201565557725E-2</v>
      </c>
      <c r="I85" s="170">
        <v>0.54500000000000004</v>
      </c>
      <c r="J85" s="170">
        <v>0.66300000000000003</v>
      </c>
      <c r="K85" s="170">
        <v>9.8000000000000004E-2</v>
      </c>
      <c r="L85" s="170">
        <v>0.18099999999999999</v>
      </c>
      <c r="M85" s="170">
        <v>3.7999999999999999E-2</v>
      </c>
      <c r="N85" s="170">
        <v>9.7000000000000003E-2</v>
      </c>
      <c r="O85" s="170">
        <v>0.155</v>
      </c>
      <c r="P85" s="170">
        <v>0.252</v>
      </c>
    </row>
    <row r="86" spans="1:16" x14ac:dyDescent="0.25">
      <c r="A86" s="91" t="s">
        <v>1129</v>
      </c>
      <c r="B86" s="170">
        <v>0.72881355932203384</v>
      </c>
      <c r="C86" s="170">
        <v>0.13559322033898305</v>
      </c>
      <c r="D86" s="170">
        <v>3.3898305084745763E-2</v>
      </c>
      <c r="E86" s="170">
        <v>0.10169491525423729</v>
      </c>
      <c r="F86" s="169">
        <v>1</v>
      </c>
      <c r="G86" s="173">
        <v>59</v>
      </c>
      <c r="H86" s="170">
        <v>9.7039473684210523E-2</v>
      </c>
      <c r="I86" s="170">
        <v>0.60399999999999998</v>
      </c>
      <c r="J86" s="170">
        <v>0.82599999999999996</v>
      </c>
      <c r="K86" s="170">
        <v>7.0000000000000007E-2</v>
      </c>
      <c r="L86" s="170">
        <v>0.245</v>
      </c>
      <c r="M86" s="170">
        <v>8.9999999999999993E-3</v>
      </c>
      <c r="N86" s="170">
        <v>0.115</v>
      </c>
      <c r="O86" s="170">
        <v>4.7E-2</v>
      </c>
      <c r="P86" s="170">
        <v>0.20499999999999999</v>
      </c>
    </row>
    <row r="87" spans="1:16" x14ac:dyDescent="0.25">
      <c r="A87" s="91" t="s">
        <v>1130</v>
      </c>
      <c r="B87" s="170">
        <v>0.625</v>
      </c>
      <c r="C87" s="170">
        <v>0.140625</v>
      </c>
      <c r="D87" s="170">
        <v>4.6875E-2</v>
      </c>
      <c r="E87" s="170">
        <v>0.1875</v>
      </c>
      <c r="F87" s="169">
        <v>1</v>
      </c>
      <c r="G87" s="173">
        <v>64</v>
      </c>
      <c r="H87" s="170">
        <v>0.15763546798029557</v>
      </c>
      <c r="I87" s="170">
        <v>0.503</v>
      </c>
      <c r="J87" s="170">
        <v>0.73299999999999998</v>
      </c>
      <c r="K87" s="170">
        <v>7.5999999999999998E-2</v>
      </c>
      <c r="L87" s="170">
        <v>0.246</v>
      </c>
      <c r="M87" s="170">
        <v>1.6E-2</v>
      </c>
      <c r="N87" s="170">
        <v>0.129</v>
      </c>
      <c r="O87" s="170">
        <v>0.111</v>
      </c>
      <c r="P87" s="170">
        <v>0.3</v>
      </c>
    </row>
    <row r="88" spans="1:16" x14ac:dyDescent="0.25">
      <c r="A88" s="91" t="s">
        <v>1131</v>
      </c>
      <c r="B88" s="170">
        <v>0.45945945945945948</v>
      </c>
      <c r="C88" s="170">
        <v>7.567567567567568E-2</v>
      </c>
      <c r="D88" s="170">
        <v>8.6486486486486491E-2</v>
      </c>
      <c r="E88" s="170">
        <v>0.3783783783783784</v>
      </c>
      <c r="F88" s="169">
        <v>1</v>
      </c>
      <c r="G88" s="173">
        <v>185</v>
      </c>
      <c r="H88" s="170">
        <v>5.4685190659178241E-2</v>
      </c>
      <c r="I88" s="170">
        <v>0.38900000000000001</v>
      </c>
      <c r="J88" s="170">
        <v>0.53100000000000003</v>
      </c>
      <c r="K88" s="170">
        <v>4.5999999999999999E-2</v>
      </c>
      <c r="L88" s="170">
        <v>0.123</v>
      </c>
      <c r="M88" s="170">
        <v>5.3999999999999999E-2</v>
      </c>
      <c r="N88" s="170">
        <v>0.13600000000000001</v>
      </c>
      <c r="O88" s="170">
        <v>0.312</v>
      </c>
      <c r="P88" s="170">
        <v>0.45</v>
      </c>
    </row>
    <row r="89" spans="1:16" x14ac:dyDescent="0.25">
      <c r="A89" s="91" t="s">
        <v>1132</v>
      </c>
      <c r="B89" s="170">
        <v>0.5346153846153846</v>
      </c>
      <c r="C89" s="170">
        <v>0.1076923076923077</v>
      </c>
      <c r="D89" s="170">
        <v>8.461538461538462E-2</v>
      </c>
      <c r="E89" s="170">
        <v>0.27307692307692305</v>
      </c>
      <c r="F89" s="169">
        <v>1</v>
      </c>
      <c r="G89" s="173">
        <v>260</v>
      </c>
      <c r="H89" s="170">
        <v>7.1862907683803212E-2</v>
      </c>
      <c r="I89" s="170">
        <v>0.47399999999999998</v>
      </c>
      <c r="J89" s="170">
        <v>0.59399999999999997</v>
      </c>
      <c r="K89" s="170">
        <v>7.5999999999999998E-2</v>
      </c>
      <c r="L89" s="170">
        <v>0.151</v>
      </c>
      <c r="M89" s="170">
        <v>5.7000000000000002E-2</v>
      </c>
      <c r="N89" s="170">
        <v>0.125</v>
      </c>
      <c r="O89" s="170">
        <v>0.223</v>
      </c>
      <c r="P89" s="170">
        <v>0.33</v>
      </c>
    </row>
    <row r="90" spans="1:16" x14ac:dyDescent="0.25">
      <c r="A90" s="91" t="s">
        <v>1133</v>
      </c>
      <c r="B90" s="170">
        <v>0.58121827411167515</v>
      </c>
      <c r="C90" s="170">
        <v>0.11421319796954314</v>
      </c>
      <c r="D90" s="170">
        <v>4.8223350253807105E-2</v>
      </c>
      <c r="E90" s="170">
        <v>0.25634517766497461</v>
      </c>
      <c r="F90" s="169">
        <v>1</v>
      </c>
      <c r="G90" s="173">
        <v>394</v>
      </c>
      <c r="H90" s="170">
        <v>8.244402594685081E-2</v>
      </c>
      <c r="I90" s="170">
        <v>0.53200000000000003</v>
      </c>
      <c r="J90" s="170">
        <v>0.629</v>
      </c>
      <c r="K90" s="170">
        <v>8.5999999999999993E-2</v>
      </c>
      <c r="L90" s="170">
        <v>0.14899999999999999</v>
      </c>
      <c r="M90" s="170">
        <v>3.1E-2</v>
      </c>
      <c r="N90" s="170">
        <v>7.3999999999999996E-2</v>
      </c>
      <c r="O90" s="170">
        <v>0.216</v>
      </c>
      <c r="P90" s="170">
        <v>0.30199999999999999</v>
      </c>
    </row>
    <row r="91" spans="1:16" x14ac:dyDescent="0.25">
      <c r="A91" s="91" t="s">
        <v>1134</v>
      </c>
      <c r="B91" s="170">
        <v>0.60588235294117643</v>
      </c>
      <c r="C91" s="170">
        <v>0.13235294117647059</v>
      </c>
      <c r="D91" s="170">
        <v>3.8235294117647062E-2</v>
      </c>
      <c r="E91" s="170">
        <v>0.22352941176470589</v>
      </c>
      <c r="F91" s="169">
        <v>1</v>
      </c>
      <c r="G91" s="173">
        <v>340</v>
      </c>
      <c r="H91" s="170">
        <v>9.3432261610332509E-2</v>
      </c>
      <c r="I91" s="170">
        <v>0.55300000000000005</v>
      </c>
      <c r="J91" s="170">
        <v>0.65600000000000003</v>
      </c>
      <c r="K91" s="170">
        <v>0.1</v>
      </c>
      <c r="L91" s="170">
        <v>0.17299999999999999</v>
      </c>
      <c r="M91" s="170">
        <v>2.1999999999999999E-2</v>
      </c>
      <c r="N91" s="170">
        <v>6.4000000000000001E-2</v>
      </c>
      <c r="O91" s="170">
        <v>0.182</v>
      </c>
      <c r="P91" s="170">
        <v>0.27100000000000002</v>
      </c>
    </row>
    <row r="92" spans="1:16" x14ac:dyDescent="0.25">
      <c r="A92" s="91" t="s">
        <v>1135</v>
      </c>
      <c r="B92" s="170">
        <v>0.58389261744966447</v>
      </c>
      <c r="C92" s="170">
        <v>0.24832214765100671</v>
      </c>
      <c r="D92" s="170">
        <v>2.0134228187919462E-2</v>
      </c>
      <c r="E92" s="170">
        <v>0.1476510067114094</v>
      </c>
      <c r="F92" s="169">
        <v>1</v>
      </c>
      <c r="G92" s="173">
        <v>149</v>
      </c>
      <c r="H92" s="170">
        <v>0.12113821138211382</v>
      </c>
      <c r="I92" s="170">
        <v>0.504</v>
      </c>
      <c r="J92" s="170">
        <v>0.66</v>
      </c>
      <c r="K92" s="170">
        <v>0.186</v>
      </c>
      <c r="L92" s="170">
        <v>0.32300000000000001</v>
      </c>
      <c r="M92" s="170">
        <v>7.0000000000000001E-3</v>
      </c>
      <c r="N92" s="170">
        <v>5.8000000000000003E-2</v>
      </c>
      <c r="O92" s="170">
        <v>0.1</v>
      </c>
      <c r="P92" s="170">
        <v>0.21299999999999999</v>
      </c>
    </row>
    <row r="93" spans="1:16" x14ac:dyDescent="0.25">
      <c r="A93" s="91" t="s">
        <v>1136</v>
      </c>
      <c r="B93" s="170">
        <v>0.60474308300395252</v>
      </c>
      <c r="C93" s="170">
        <v>0.20948616600790515</v>
      </c>
      <c r="D93" s="170">
        <v>1.9762845849802372E-2</v>
      </c>
      <c r="E93" s="170">
        <v>0.16600790513833993</v>
      </c>
      <c r="F93" s="169">
        <v>1</v>
      </c>
      <c r="G93" s="173">
        <v>253</v>
      </c>
      <c r="H93" s="170">
        <v>0.18359941944847605</v>
      </c>
      <c r="I93" s="170">
        <v>0.54300000000000004</v>
      </c>
      <c r="J93" s="170">
        <v>0.66300000000000003</v>
      </c>
      <c r="K93" s="170">
        <v>0.16400000000000001</v>
      </c>
      <c r="L93" s="170">
        <v>0.26400000000000001</v>
      </c>
      <c r="M93" s="170">
        <v>8.0000000000000002E-3</v>
      </c>
      <c r="N93" s="170">
        <v>4.4999999999999998E-2</v>
      </c>
      <c r="O93" s="170">
        <v>0.125</v>
      </c>
      <c r="P93" s="170">
        <v>0.217</v>
      </c>
    </row>
    <row r="94" spans="1:16" x14ac:dyDescent="0.25">
      <c r="A94" s="91" t="s">
        <v>1137</v>
      </c>
      <c r="B94" s="170">
        <v>0.46058091286307051</v>
      </c>
      <c r="C94" s="170">
        <v>9.5435684647302899E-2</v>
      </c>
      <c r="D94" s="170">
        <v>7.8838174273858919E-2</v>
      </c>
      <c r="E94" s="170">
        <v>0.36514522821576761</v>
      </c>
      <c r="F94" s="169">
        <v>1</v>
      </c>
      <c r="G94" s="173">
        <v>241</v>
      </c>
      <c r="H94" s="170">
        <v>7.8783916312520436E-2</v>
      </c>
      <c r="I94" s="170">
        <v>0.39900000000000002</v>
      </c>
      <c r="J94" s="170">
        <v>0.52400000000000002</v>
      </c>
      <c r="K94" s="170">
        <v>6.4000000000000001E-2</v>
      </c>
      <c r="L94" s="170">
        <v>0.13900000000000001</v>
      </c>
      <c r="M94" s="170">
        <v>5.0999999999999997E-2</v>
      </c>
      <c r="N94" s="170">
        <v>0.12</v>
      </c>
      <c r="O94" s="170">
        <v>0.307</v>
      </c>
      <c r="P94" s="170">
        <v>0.42799999999999999</v>
      </c>
    </row>
    <row r="95" spans="1:16" x14ac:dyDescent="0.25">
      <c r="A95" s="91" t="s">
        <v>1138</v>
      </c>
      <c r="B95" s="170">
        <v>0.42346938775510207</v>
      </c>
      <c r="C95" s="170">
        <v>6.6326530612244902E-2</v>
      </c>
      <c r="D95" s="170">
        <v>0.10714285714285714</v>
      </c>
      <c r="E95" s="170">
        <v>0.40306122448979592</v>
      </c>
      <c r="F95" s="169">
        <v>1</v>
      </c>
      <c r="G95" s="173">
        <v>196</v>
      </c>
      <c r="H95" s="170">
        <v>4.0935672514619881E-2</v>
      </c>
      <c r="I95" s="170">
        <v>0.35599999999999998</v>
      </c>
      <c r="J95" s="170">
        <v>0.49299999999999999</v>
      </c>
      <c r="K95" s="170">
        <v>3.9E-2</v>
      </c>
      <c r="L95" s="170">
        <v>0.11</v>
      </c>
      <c r="M95" s="170">
        <v>7.0999999999999994E-2</v>
      </c>
      <c r="N95" s="170">
        <v>0.158</v>
      </c>
      <c r="O95" s="170">
        <v>0.33700000000000002</v>
      </c>
      <c r="P95" s="170">
        <v>0.47299999999999998</v>
      </c>
    </row>
    <row r="96" spans="1:16" x14ac:dyDescent="0.25">
      <c r="A96" s="91" t="s">
        <v>1139</v>
      </c>
      <c r="B96" s="170">
        <v>0.58214285714285718</v>
      </c>
      <c r="C96" s="170">
        <v>0.15</v>
      </c>
      <c r="D96" s="170">
        <v>5.7142857142857141E-2</v>
      </c>
      <c r="E96" s="170">
        <v>0.21071428571428572</v>
      </c>
      <c r="F96" s="169">
        <v>1</v>
      </c>
      <c r="G96" s="173">
        <v>280</v>
      </c>
      <c r="H96" s="170">
        <v>6.7616517749335914E-2</v>
      </c>
      <c r="I96" s="170">
        <v>0.52400000000000002</v>
      </c>
      <c r="J96" s="170">
        <v>0.63800000000000001</v>
      </c>
      <c r="K96" s="170">
        <v>0.113</v>
      </c>
      <c r="L96" s="170">
        <v>0.19700000000000001</v>
      </c>
      <c r="M96" s="170">
        <v>3.5000000000000003E-2</v>
      </c>
      <c r="N96" s="170">
        <v>9.0999999999999998E-2</v>
      </c>
      <c r="O96" s="170">
        <v>0.16700000000000001</v>
      </c>
      <c r="P96" s="170">
        <v>0.26200000000000001</v>
      </c>
    </row>
    <row r="97" spans="1:16" x14ac:dyDescent="0.25">
      <c r="A97" s="91" t="s">
        <v>1140</v>
      </c>
      <c r="B97" s="170">
        <v>0.6394366197183099</v>
      </c>
      <c r="C97" s="170">
        <v>0.12394366197183099</v>
      </c>
      <c r="D97" s="170">
        <v>5.9154929577464786E-2</v>
      </c>
      <c r="E97" s="170">
        <v>0.17746478873239438</v>
      </c>
      <c r="F97" s="169">
        <v>1</v>
      </c>
      <c r="G97" s="173">
        <v>355</v>
      </c>
      <c r="H97" s="170">
        <v>0.11496113989637306</v>
      </c>
      <c r="I97" s="170">
        <v>0.58799999999999997</v>
      </c>
      <c r="J97" s="170">
        <v>0.68799999999999994</v>
      </c>
      <c r="K97" s="170">
        <v>9.4E-2</v>
      </c>
      <c r="L97" s="170">
        <v>0.16200000000000001</v>
      </c>
      <c r="M97" s="170">
        <v>3.9E-2</v>
      </c>
      <c r="N97" s="170">
        <v>8.8999999999999996E-2</v>
      </c>
      <c r="O97" s="170">
        <v>0.14099999999999999</v>
      </c>
      <c r="P97" s="170">
        <v>0.221</v>
      </c>
    </row>
    <row r="98" spans="1:16" x14ac:dyDescent="0.25">
      <c r="A98" s="91" t="s">
        <v>1141</v>
      </c>
      <c r="B98" s="170">
        <v>0.60512820512820509</v>
      </c>
      <c r="C98" s="170">
        <v>0.22564102564102564</v>
      </c>
      <c r="D98" s="170">
        <v>3.5897435897435895E-2</v>
      </c>
      <c r="E98" s="170">
        <v>0.13333333333333333</v>
      </c>
      <c r="F98" s="169">
        <v>1</v>
      </c>
      <c r="G98" s="173">
        <v>195</v>
      </c>
      <c r="H98" s="170">
        <v>0.18624641833810887</v>
      </c>
      <c r="I98" s="170">
        <v>0.53500000000000003</v>
      </c>
      <c r="J98" s="170">
        <v>0.67100000000000004</v>
      </c>
      <c r="K98" s="170">
        <v>0.17299999999999999</v>
      </c>
      <c r="L98" s="170">
        <v>0.28899999999999998</v>
      </c>
      <c r="M98" s="170">
        <v>1.7000000000000001E-2</v>
      </c>
      <c r="N98" s="170">
        <v>7.1999999999999995E-2</v>
      </c>
      <c r="O98" s="170">
        <v>9.2999999999999999E-2</v>
      </c>
      <c r="P98" s="170">
        <v>0.188</v>
      </c>
    </row>
    <row r="99" spans="1:16" x14ac:dyDescent="0.25">
      <c r="A99" s="91" t="s">
        <v>1142</v>
      </c>
      <c r="B99" s="170">
        <v>0.70532915360501569</v>
      </c>
      <c r="C99" s="170">
        <v>0.16927899686520376</v>
      </c>
      <c r="D99" s="170">
        <v>2.1943573667711599E-2</v>
      </c>
      <c r="E99" s="170">
        <v>0.10344827586206896</v>
      </c>
      <c r="F99" s="169">
        <v>1</v>
      </c>
      <c r="G99" s="173">
        <v>319</v>
      </c>
      <c r="H99" s="170">
        <v>0.36332574031890663</v>
      </c>
      <c r="I99" s="170">
        <v>0.65300000000000002</v>
      </c>
      <c r="J99" s="170">
        <v>0.753</v>
      </c>
      <c r="K99" s="170">
        <v>0.13200000000000001</v>
      </c>
      <c r="L99" s="170">
        <v>0.214</v>
      </c>
      <c r="M99" s="170">
        <v>1.0999999999999999E-2</v>
      </c>
      <c r="N99" s="170">
        <v>4.4999999999999998E-2</v>
      </c>
      <c r="O99" s="170">
        <v>7.4999999999999997E-2</v>
      </c>
      <c r="P99" s="170">
        <v>0.14199999999999999</v>
      </c>
    </row>
    <row r="100" spans="1:16" x14ac:dyDescent="0.25">
      <c r="A100" s="91" t="s">
        <v>1143</v>
      </c>
      <c r="B100" s="170">
        <v>0.37400530503978779</v>
      </c>
      <c r="C100" s="170">
        <v>6.8965517241379309E-2</v>
      </c>
      <c r="D100" s="170">
        <v>0.11936339522546419</v>
      </c>
      <c r="E100" s="170">
        <v>0.43766578249336868</v>
      </c>
      <c r="F100" s="169">
        <v>1</v>
      </c>
      <c r="G100" s="173">
        <v>377</v>
      </c>
      <c r="H100" s="170">
        <v>2.9409470317497466E-2</v>
      </c>
      <c r="I100" s="170">
        <v>0.32700000000000001</v>
      </c>
      <c r="J100" s="170">
        <v>0.42399999999999999</v>
      </c>
      <c r="K100" s="170">
        <v>4.7E-2</v>
      </c>
      <c r="L100" s="170">
        <v>9.9000000000000005E-2</v>
      </c>
      <c r="M100" s="170">
        <v>0.09</v>
      </c>
      <c r="N100" s="170">
        <v>0.156</v>
      </c>
      <c r="O100" s="170">
        <v>0.38800000000000001</v>
      </c>
      <c r="P100" s="170">
        <v>0.48799999999999999</v>
      </c>
    </row>
    <row r="101" spans="1:16" x14ac:dyDescent="0.25">
      <c r="A101" s="91" t="s">
        <v>1144</v>
      </c>
      <c r="B101" s="170">
        <v>0.55281690140845074</v>
      </c>
      <c r="C101" s="170">
        <v>0.20422535211267606</v>
      </c>
      <c r="D101" s="170">
        <v>6.3380281690140844E-2</v>
      </c>
      <c r="E101" s="170">
        <v>0.1795774647887324</v>
      </c>
      <c r="F101" s="169">
        <v>1</v>
      </c>
      <c r="G101" s="173">
        <v>284</v>
      </c>
      <c r="H101" s="170">
        <v>0.14136386261821801</v>
      </c>
      <c r="I101" s="170">
        <v>0.495</v>
      </c>
      <c r="J101" s="170">
        <v>0.61</v>
      </c>
      <c r="K101" s="170">
        <v>0.161</v>
      </c>
      <c r="L101" s="170">
        <v>0.255</v>
      </c>
      <c r="M101" s="170">
        <v>0.04</v>
      </c>
      <c r="N101" s="170">
        <v>9.8000000000000004E-2</v>
      </c>
      <c r="O101" s="170">
        <v>0.13900000000000001</v>
      </c>
      <c r="P101" s="170">
        <v>0.22800000000000001</v>
      </c>
    </row>
    <row r="102" spans="1:16" x14ac:dyDescent="0.25">
      <c r="A102" s="91" t="s">
        <v>1145</v>
      </c>
      <c r="B102" s="170">
        <v>0.55282555282555279</v>
      </c>
      <c r="C102" s="170">
        <v>0.26044226044226043</v>
      </c>
      <c r="D102" s="170">
        <v>4.1769041769041768E-2</v>
      </c>
      <c r="E102" s="170">
        <v>0.14496314496314497</v>
      </c>
      <c r="F102" s="169">
        <v>1</v>
      </c>
      <c r="G102" s="173">
        <v>407</v>
      </c>
      <c r="H102" s="170">
        <v>0.1851683348498635</v>
      </c>
      <c r="I102" s="170">
        <v>0.504</v>
      </c>
      <c r="J102" s="170">
        <v>0.6</v>
      </c>
      <c r="K102" s="170">
        <v>0.22</v>
      </c>
      <c r="L102" s="170">
        <v>0.30499999999999999</v>
      </c>
      <c r="M102" s="170">
        <v>2.5999999999999999E-2</v>
      </c>
      <c r="N102" s="170">
        <v>6.6000000000000003E-2</v>
      </c>
      <c r="O102" s="170">
        <v>0.114</v>
      </c>
      <c r="P102" s="170">
        <v>0.182</v>
      </c>
    </row>
    <row r="103" spans="1:16" x14ac:dyDescent="0.25">
      <c r="A103" s="91" t="s">
        <v>1146</v>
      </c>
      <c r="B103" s="170">
        <v>0.59583333333333333</v>
      </c>
      <c r="C103" s="170">
        <v>0.25624999999999998</v>
      </c>
      <c r="D103" s="170">
        <v>4.1666666666666664E-2</v>
      </c>
      <c r="E103" s="170">
        <v>0.10625</v>
      </c>
      <c r="F103" s="169">
        <v>1</v>
      </c>
      <c r="G103" s="173">
        <v>480</v>
      </c>
      <c r="H103" s="170">
        <v>0.24948024948024949</v>
      </c>
      <c r="I103" s="170">
        <v>0.55100000000000005</v>
      </c>
      <c r="J103" s="170">
        <v>0.63900000000000001</v>
      </c>
      <c r="K103" s="170">
        <v>0.219</v>
      </c>
      <c r="L103" s="170">
        <v>0.29699999999999999</v>
      </c>
      <c r="M103" s="170">
        <v>2.7E-2</v>
      </c>
      <c r="N103" s="170">
        <v>6.3E-2</v>
      </c>
      <c r="O103" s="170">
        <v>8.2000000000000003E-2</v>
      </c>
      <c r="P103" s="170">
        <v>0.13700000000000001</v>
      </c>
    </row>
    <row r="104" spans="1:16" x14ac:dyDescent="0.25">
      <c r="A104" s="91" t="s">
        <v>1147</v>
      </c>
      <c r="B104" s="170">
        <v>0.60227272727272729</v>
      </c>
      <c r="C104" s="170">
        <v>0.26704545454545453</v>
      </c>
      <c r="D104" s="170">
        <v>5.113636363636364E-2</v>
      </c>
      <c r="E104" s="170">
        <v>7.9545454545454544E-2</v>
      </c>
      <c r="F104" s="169">
        <v>1</v>
      </c>
      <c r="G104" s="173">
        <v>176</v>
      </c>
      <c r="H104" s="170">
        <v>0.28432956381260099</v>
      </c>
      <c r="I104" s="170">
        <v>0.52900000000000003</v>
      </c>
      <c r="J104" s="170">
        <v>0.67200000000000004</v>
      </c>
      <c r="K104" s="170">
        <v>0.20699999999999999</v>
      </c>
      <c r="L104" s="170">
        <v>0.33700000000000002</v>
      </c>
      <c r="M104" s="170">
        <v>2.7E-2</v>
      </c>
      <c r="N104" s="170">
        <v>9.4E-2</v>
      </c>
      <c r="O104" s="170">
        <v>4.8000000000000001E-2</v>
      </c>
      <c r="P104" s="170">
        <v>0.129</v>
      </c>
    </row>
    <row r="105" spans="1:16" x14ac:dyDescent="0.25">
      <c r="A105" s="91" t="s">
        <v>1148</v>
      </c>
      <c r="B105" s="170">
        <v>0.61935483870967745</v>
      </c>
      <c r="C105" s="170">
        <v>0.28387096774193549</v>
      </c>
      <c r="D105" s="170">
        <v>3.870967741935484E-2</v>
      </c>
      <c r="E105" s="170">
        <v>5.8064516129032261E-2</v>
      </c>
      <c r="F105" s="169">
        <v>1</v>
      </c>
      <c r="G105" s="173">
        <v>155</v>
      </c>
      <c r="H105" s="170">
        <v>0.36130536130536128</v>
      </c>
      <c r="I105" s="170">
        <v>0.54100000000000004</v>
      </c>
      <c r="J105" s="170">
        <v>0.69199999999999995</v>
      </c>
      <c r="K105" s="170">
        <v>0.219</v>
      </c>
      <c r="L105" s="170">
        <v>0.35899999999999999</v>
      </c>
      <c r="M105" s="170">
        <v>1.7999999999999999E-2</v>
      </c>
      <c r="N105" s="170">
        <v>8.2000000000000003E-2</v>
      </c>
      <c r="O105" s="170">
        <v>3.1E-2</v>
      </c>
      <c r="P105" s="170">
        <v>0.107</v>
      </c>
    </row>
    <row r="106" spans="1:16" x14ac:dyDescent="0.25">
      <c r="A106" s="91" t="s">
        <v>1149</v>
      </c>
      <c r="B106" s="170">
        <v>0.49517241379310345</v>
      </c>
      <c r="C106" s="170">
        <v>0.19034482758620688</v>
      </c>
      <c r="D106" s="170">
        <v>5.7241379310344828E-2</v>
      </c>
      <c r="E106" s="170">
        <v>0.25724137931034485</v>
      </c>
      <c r="F106" s="169">
        <v>1</v>
      </c>
      <c r="G106" s="173">
        <v>1450</v>
      </c>
      <c r="H106" s="170">
        <v>0.14107803074528119</v>
      </c>
      <c r="I106" s="170">
        <v>0.46899999999999997</v>
      </c>
      <c r="J106" s="170">
        <v>0.52100000000000002</v>
      </c>
      <c r="K106" s="170">
        <v>0.17100000000000001</v>
      </c>
      <c r="L106" s="170">
        <v>0.21099999999999999</v>
      </c>
      <c r="M106" s="170">
        <v>4.5999999999999999E-2</v>
      </c>
      <c r="N106" s="170">
        <v>7.0000000000000007E-2</v>
      </c>
      <c r="O106" s="170">
        <v>0.23499999999999999</v>
      </c>
      <c r="P106" s="170">
        <v>0.28000000000000003</v>
      </c>
    </row>
    <row r="107" spans="1:16" x14ac:dyDescent="0.25">
      <c r="A107" s="91" t="s">
        <v>1150</v>
      </c>
      <c r="B107" s="170">
        <v>0.58385370205173948</v>
      </c>
      <c r="C107" s="170">
        <v>0.16190900981266726</v>
      </c>
      <c r="D107" s="170">
        <v>4.8171275646743977E-2</v>
      </c>
      <c r="E107" s="170">
        <v>0.20606601248884923</v>
      </c>
      <c r="F107" s="169">
        <v>1</v>
      </c>
      <c r="G107" s="173">
        <v>2242</v>
      </c>
      <c r="H107" s="170">
        <v>0.16607407407407407</v>
      </c>
      <c r="I107" s="170">
        <v>0.56299999999999994</v>
      </c>
      <c r="J107" s="170">
        <v>0.60399999999999998</v>
      </c>
      <c r="K107" s="170">
        <v>0.14699999999999999</v>
      </c>
      <c r="L107" s="170">
        <v>0.17799999999999999</v>
      </c>
      <c r="M107" s="170">
        <v>0.04</v>
      </c>
      <c r="N107" s="170">
        <v>5.8000000000000003E-2</v>
      </c>
      <c r="O107" s="170">
        <v>0.19</v>
      </c>
      <c r="P107" s="170">
        <v>0.223</v>
      </c>
    </row>
    <row r="108" spans="1:16" x14ac:dyDescent="0.25">
      <c r="A108" s="91" t="s">
        <v>1151</v>
      </c>
      <c r="B108" s="170">
        <v>0.59848286685848806</v>
      </c>
      <c r="C108" s="170">
        <v>0.18807219461156161</v>
      </c>
      <c r="D108" s="170">
        <v>4.3421396808788912E-2</v>
      </c>
      <c r="E108" s="170">
        <v>0.17002354172116138</v>
      </c>
      <c r="F108" s="169">
        <v>1</v>
      </c>
      <c r="G108" s="173">
        <v>3823</v>
      </c>
      <c r="H108" s="170">
        <v>0.17455026938179161</v>
      </c>
      <c r="I108" s="170">
        <v>0.58299999999999996</v>
      </c>
      <c r="J108" s="170">
        <v>0.61399999999999999</v>
      </c>
      <c r="K108" s="170">
        <v>0.17599999999999999</v>
      </c>
      <c r="L108" s="170">
        <v>0.20100000000000001</v>
      </c>
      <c r="M108" s="170">
        <v>3.6999999999999998E-2</v>
      </c>
      <c r="N108" s="170">
        <v>0.05</v>
      </c>
      <c r="O108" s="170">
        <v>0.158</v>
      </c>
      <c r="P108" s="170">
        <v>0.182</v>
      </c>
    </row>
    <row r="109" spans="1:16" x14ac:dyDescent="0.25">
      <c r="A109" s="91" t="s">
        <v>1152</v>
      </c>
      <c r="B109" s="170">
        <v>0.62146669302233648</v>
      </c>
      <c r="C109" s="170">
        <v>0.2122949199446531</v>
      </c>
      <c r="D109" s="170">
        <v>4.1114844830994271E-2</v>
      </c>
      <c r="E109" s="170">
        <v>0.12512354220201621</v>
      </c>
      <c r="F109" s="169">
        <v>1</v>
      </c>
      <c r="G109" s="173">
        <v>5059</v>
      </c>
      <c r="H109" s="170">
        <v>0.2186257562662057</v>
      </c>
      <c r="I109" s="170">
        <v>0.60799999999999998</v>
      </c>
      <c r="J109" s="170">
        <v>0.63500000000000001</v>
      </c>
      <c r="K109" s="170">
        <v>0.20100000000000001</v>
      </c>
      <c r="L109" s="170">
        <v>0.224</v>
      </c>
      <c r="M109" s="170">
        <v>3.5999999999999997E-2</v>
      </c>
      <c r="N109" s="170">
        <v>4.7E-2</v>
      </c>
      <c r="O109" s="170">
        <v>0.11600000000000001</v>
      </c>
      <c r="P109" s="170">
        <v>0.13500000000000001</v>
      </c>
    </row>
    <row r="110" spans="1:16" x14ac:dyDescent="0.25">
      <c r="A110" s="91" t="s">
        <v>1153</v>
      </c>
      <c r="B110" s="170">
        <v>0.66633597883597884</v>
      </c>
      <c r="C110" s="170">
        <v>0.22156084656084657</v>
      </c>
      <c r="D110" s="170">
        <v>3.4722222222222224E-2</v>
      </c>
      <c r="E110" s="170">
        <v>7.7380952380952384E-2</v>
      </c>
      <c r="F110" s="169">
        <v>1</v>
      </c>
      <c r="G110" s="173">
        <v>3024</v>
      </c>
      <c r="H110" s="170">
        <v>0.34181078331637843</v>
      </c>
      <c r="I110" s="170">
        <v>0.64900000000000002</v>
      </c>
      <c r="J110" s="170">
        <v>0.68300000000000005</v>
      </c>
      <c r="K110" s="170">
        <v>0.20699999999999999</v>
      </c>
      <c r="L110" s="170">
        <v>0.23699999999999999</v>
      </c>
      <c r="M110" s="170">
        <v>2.9000000000000001E-2</v>
      </c>
      <c r="N110" s="170">
        <v>4.2000000000000003E-2</v>
      </c>
      <c r="O110" s="170">
        <v>6.8000000000000005E-2</v>
      </c>
      <c r="P110" s="170">
        <v>8.6999999999999994E-2</v>
      </c>
    </row>
    <row r="111" spans="1:16" x14ac:dyDescent="0.25">
      <c r="A111" s="91" t="s">
        <v>1154</v>
      </c>
      <c r="B111" s="170">
        <v>0.70625610948191597</v>
      </c>
      <c r="C111" s="170">
        <v>0.21309872922776149</v>
      </c>
      <c r="D111" s="170">
        <v>3.0791788856304986E-2</v>
      </c>
      <c r="E111" s="170">
        <v>4.9853372434017593E-2</v>
      </c>
      <c r="F111" s="169">
        <v>1</v>
      </c>
      <c r="G111" s="173">
        <v>4092</v>
      </c>
      <c r="H111" s="170">
        <v>0.50018335166850014</v>
      </c>
      <c r="I111" s="170">
        <v>0.69199999999999995</v>
      </c>
      <c r="J111" s="170">
        <v>0.72</v>
      </c>
      <c r="K111" s="170">
        <v>0.20100000000000001</v>
      </c>
      <c r="L111" s="170">
        <v>0.22600000000000001</v>
      </c>
      <c r="M111" s="170">
        <v>2.5999999999999999E-2</v>
      </c>
      <c r="N111" s="170">
        <v>3.6999999999999998E-2</v>
      </c>
      <c r="O111" s="170">
        <v>4.3999999999999997E-2</v>
      </c>
      <c r="P111" s="170">
        <v>5.7000000000000002E-2</v>
      </c>
    </row>
    <row r="112" spans="1:16" x14ac:dyDescent="0.25">
      <c r="A112" s="91" t="s">
        <v>1155</v>
      </c>
      <c r="B112" s="170">
        <v>0.536117381489842</v>
      </c>
      <c r="C112" s="170">
        <v>0.14390519187358916</v>
      </c>
      <c r="D112" s="170">
        <v>4.9661399548532728E-2</v>
      </c>
      <c r="E112" s="170">
        <v>0.27031602708803609</v>
      </c>
      <c r="F112" s="169">
        <v>1</v>
      </c>
      <c r="G112" s="173">
        <v>1772</v>
      </c>
      <c r="H112" s="170">
        <v>0.19347090293700187</v>
      </c>
      <c r="I112" s="170">
        <v>0.51300000000000001</v>
      </c>
      <c r="J112" s="170">
        <v>0.55900000000000005</v>
      </c>
      <c r="K112" s="170">
        <v>0.128</v>
      </c>
      <c r="L112" s="170">
        <v>0.161</v>
      </c>
      <c r="M112" s="170">
        <v>0.04</v>
      </c>
      <c r="N112" s="170">
        <v>6.0999999999999999E-2</v>
      </c>
      <c r="O112" s="170">
        <v>0.25</v>
      </c>
      <c r="P112" s="170">
        <v>0.29099999999999998</v>
      </c>
    </row>
    <row r="113" spans="1:16" x14ac:dyDescent="0.25">
      <c r="A113" s="91" t="s">
        <v>1156</v>
      </c>
      <c r="B113" s="170">
        <v>0.49306014540647719</v>
      </c>
      <c r="C113" s="170">
        <v>0.28155981493721083</v>
      </c>
      <c r="D113" s="170">
        <v>3.767349636483807E-2</v>
      </c>
      <c r="E113" s="170">
        <v>0.1877065432914739</v>
      </c>
      <c r="F113" s="169">
        <v>1</v>
      </c>
      <c r="G113" s="173">
        <v>1513</v>
      </c>
      <c r="H113" s="170">
        <v>0.53125</v>
      </c>
      <c r="I113" s="170">
        <v>0.46800000000000003</v>
      </c>
      <c r="J113" s="170">
        <v>0.51800000000000002</v>
      </c>
      <c r="K113" s="170">
        <v>0.25900000000000001</v>
      </c>
      <c r="L113" s="170">
        <v>0.30499999999999999</v>
      </c>
      <c r="M113" s="170">
        <v>2.9000000000000001E-2</v>
      </c>
      <c r="N113" s="170">
        <v>4.8000000000000001E-2</v>
      </c>
      <c r="O113" s="170">
        <v>0.16900000000000001</v>
      </c>
      <c r="P113" s="170">
        <v>0.20799999999999999</v>
      </c>
    </row>
    <row r="114" spans="1:16" x14ac:dyDescent="0.25">
      <c r="A114" s="91" t="s">
        <v>1157</v>
      </c>
      <c r="B114" s="170">
        <v>0.49392871132001565</v>
      </c>
      <c r="C114" s="170">
        <v>0.27653740697218959</v>
      </c>
      <c r="D114" s="170">
        <v>4.5045045045045043E-2</v>
      </c>
      <c r="E114" s="170">
        <v>0.18448883666274971</v>
      </c>
      <c r="F114" s="169">
        <v>1</v>
      </c>
      <c r="G114" s="173">
        <v>2553</v>
      </c>
      <c r="H114" s="170">
        <v>0.47400668399554402</v>
      </c>
      <c r="I114" s="170">
        <v>0.47499999999999998</v>
      </c>
      <c r="J114" s="170">
        <v>0.51300000000000001</v>
      </c>
      <c r="K114" s="170">
        <v>0.26</v>
      </c>
      <c r="L114" s="170">
        <v>0.29399999999999998</v>
      </c>
      <c r="M114" s="170">
        <v>3.7999999999999999E-2</v>
      </c>
      <c r="N114" s="170">
        <v>5.3999999999999999E-2</v>
      </c>
      <c r="O114" s="170">
        <v>0.17</v>
      </c>
      <c r="P114" s="170">
        <v>0.2</v>
      </c>
    </row>
    <row r="115" spans="1:16" x14ac:dyDescent="0.25">
      <c r="A115" s="91" t="s">
        <v>1158</v>
      </c>
      <c r="B115" s="170">
        <v>0.55735012318642208</v>
      </c>
      <c r="C115" s="170">
        <v>0.28141253764029567</v>
      </c>
      <c r="D115" s="170">
        <v>3.0112236517930466E-2</v>
      </c>
      <c r="E115" s="170">
        <v>0.13112510265535177</v>
      </c>
      <c r="F115" s="169">
        <v>1</v>
      </c>
      <c r="G115" s="173">
        <v>3653</v>
      </c>
      <c r="H115" s="170">
        <v>0.47739153162571879</v>
      </c>
      <c r="I115" s="170">
        <v>0.54100000000000004</v>
      </c>
      <c r="J115" s="170">
        <v>0.57299999999999995</v>
      </c>
      <c r="K115" s="170">
        <v>0.26700000000000002</v>
      </c>
      <c r="L115" s="170">
        <v>0.29599999999999999</v>
      </c>
      <c r="M115" s="170">
        <v>2.5000000000000001E-2</v>
      </c>
      <c r="N115" s="170">
        <v>3.5999999999999997E-2</v>
      </c>
      <c r="O115" s="170">
        <v>0.121</v>
      </c>
      <c r="P115" s="170">
        <v>0.14199999999999999</v>
      </c>
    </row>
    <row r="116" spans="1:16" x14ac:dyDescent="0.25">
      <c r="A116" s="91" t="s">
        <v>1159</v>
      </c>
      <c r="B116" s="170">
        <v>0.61842105263157898</v>
      </c>
      <c r="C116" s="170">
        <v>0.25657894736842107</v>
      </c>
      <c r="D116" s="170">
        <v>3.1882591093117411E-2</v>
      </c>
      <c r="E116" s="170">
        <v>9.3117408906882596E-2</v>
      </c>
      <c r="F116" s="169">
        <v>1</v>
      </c>
      <c r="G116" s="173">
        <v>1976</v>
      </c>
      <c r="H116" s="170">
        <v>0.5287663901525288</v>
      </c>
      <c r="I116" s="170">
        <v>0.59699999999999998</v>
      </c>
      <c r="J116" s="170">
        <v>0.64</v>
      </c>
      <c r="K116" s="170">
        <v>0.23799999999999999</v>
      </c>
      <c r="L116" s="170">
        <v>0.27600000000000002</v>
      </c>
      <c r="M116" s="170">
        <v>2.5000000000000001E-2</v>
      </c>
      <c r="N116" s="170">
        <v>4.1000000000000002E-2</v>
      </c>
      <c r="O116" s="170">
        <v>8.1000000000000003E-2</v>
      </c>
      <c r="P116" s="170">
        <v>0.107</v>
      </c>
    </row>
    <row r="117" spans="1:16" x14ac:dyDescent="0.25">
      <c r="A117" s="91" t="s">
        <v>1160</v>
      </c>
      <c r="B117" s="170">
        <v>0.63657957244655583</v>
      </c>
      <c r="C117" s="170">
        <v>0.25510688836104511</v>
      </c>
      <c r="D117" s="170">
        <v>2.517814726840855E-2</v>
      </c>
      <c r="E117" s="170">
        <v>8.3135391923990498E-2</v>
      </c>
      <c r="F117" s="169">
        <v>1</v>
      </c>
      <c r="G117" s="173">
        <v>2105</v>
      </c>
      <c r="H117" s="170">
        <v>0.5917908349732921</v>
      </c>
      <c r="I117" s="170">
        <v>0.61599999999999999</v>
      </c>
      <c r="J117" s="170">
        <v>0.65700000000000003</v>
      </c>
      <c r="K117" s="170">
        <v>0.23699999999999999</v>
      </c>
      <c r="L117" s="170">
        <v>0.27400000000000002</v>
      </c>
      <c r="M117" s="170">
        <v>1.9E-2</v>
      </c>
      <c r="N117" s="170">
        <v>3.3000000000000002E-2</v>
      </c>
      <c r="O117" s="170">
        <v>7.1999999999999995E-2</v>
      </c>
      <c r="P117" s="170">
        <v>9.6000000000000002E-2</v>
      </c>
    </row>
    <row r="118" spans="1:16" x14ac:dyDescent="0.25">
      <c r="A118" s="91" t="s">
        <v>1161</v>
      </c>
      <c r="B118" s="170">
        <v>0.46896062433487051</v>
      </c>
      <c r="C118" s="170">
        <v>0.2667612628591699</v>
      </c>
      <c r="D118" s="170">
        <v>4.3632493792124867E-2</v>
      </c>
      <c r="E118" s="170">
        <v>0.2206456190138347</v>
      </c>
      <c r="F118" s="169">
        <v>1</v>
      </c>
      <c r="G118" s="173">
        <v>2819</v>
      </c>
      <c r="H118" s="170">
        <v>0.63362553382782649</v>
      </c>
      <c r="I118" s="170">
        <v>0.45100000000000001</v>
      </c>
      <c r="J118" s="170">
        <v>0.48699999999999999</v>
      </c>
      <c r="K118" s="170">
        <v>0.251</v>
      </c>
      <c r="L118" s="170">
        <v>0.28299999999999997</v>
      </c>
      <c r="M118" s="170">
        <v>3.6999999999999998E-2</v>
      </c>
      <c r="N118" s="170">
        <v>5.1999999999999998E-2</v>
      </c>
      <c r="O118" s="170">
        <v>0.20599999999999999</v>
      </c>
      <c r="P118" s="170">
        <v>0.23599999999999999</v>
      </c>
    </row>
    <row r="119" spans="1:16" x14ac:dyDescent="0.25">
      <c r="A119" s="91" t="s">
        <v>1162</v>
      </c>
      <c r="B119" s="170">
        <v>0.61807580174927113</v>
      </c>
      <c r="C119" s="170">
        <v>0.20699708454810495</v>
      </c>
      <c r="D119" s="170">
        <v>2.0408163265306121E-2</v>
      </c>
      <c r="E119" s="170">
        <v>0.15451895043731778</v>
      </c>
      <c r="F119" s="169">
        <v>1</v>
      </c>
      <c r="G119" s="173">
        <v>343</v>
      </c>
      <c r="H119" s="170">
        <v>9.2204301075268821E-2</v>
      </c>
      <c r="I119" s="170">
        <v>0.56599999999999995</v>
      </c>
      <c r="J119" s="170">
        <v>0.66800000000000004</v>
      </c>
      <c r="K119" s="170">
        <v>0.16700000000000001</v>
      </c>
      <c r="L119" s="170">
        <v>0.253</v>
      </c>
      <c r="M119" s="170">
        <v>0.01</v>
      </c>
      <c r="N119" s="170">
        <v>4.2000000000000003E-2</v>
      </c>
      <c r="O119" s="170">
        <v>0.12</v>
      </c>
      <c r="P119" s="170">
        <v>0.19700000000000001</v>
      </c>
    </row>
    <row r="120" spans="1:16" x14ac:dyDescent="0.25">
      <c r="A120" s="91" t="s">
        <v>1163</v>
      </c>
      <c r="B120" s="170">
        <v>0.61401673640167365</v>
      </c>
      <c r="C120" s="170">
        <v>0.19979079497907951</v>
      </c>
      <c r="D120" s="170">
        <v>5.3347280334728034E-2</v>
      </c>
      <c r="E120" s="170">
        <v>0.13284518828451883</v>
      </c>
      <c r="F120" s="169">
        <v>1</v>
      </c>
      <c r="G120" s="173">
        <v>956</v>
      </c>
      <c r="H120" s="170">
        <v>0.11301572289868779</v>
      </c>
      <c r="I120" s="170">
        <v>0.58299999999999996</v>
      </c>
      <c r="J120" s="170">
        <v>0.64400000000000002</v>
      </c>
      <c r="K120" s="170">
        <v>0.17599999999999999</v>
      </c>
      <c r="L120" s="170">
        <v>0.22600000000000001</v>
      </c>
      <c r="M120" s="170">
        <v>4.1000000000000002E-2</v>
      </c>
      <c r="N120" s="170">
        <v>6.9000000000000006E-2</v>
      </c>
      <c r="O120" s="170">
        <v>0.113</v>
      </c>
      <c r="P120" s="170">
        <v>0.156</v>
      </c>
    </row>
    <row r="121" spans="1:16" x14ac:dyDescent="0.25">
      <c r="A121" s="91" t="s">
        <v>1164</v>
      </c>
      <c r="B121" s="170">
        <v>0.62770309760374055</v>
      </c>
      <c r="C121" s="170">
        <v>0.22209234365867914</v>
      </c>
      <c r="D121" s="170">
        <v>3.0976037405026302E-2</v>
      </c>
      <c r="E121" s="170">
        <v>0.11922852133255406</v>
      </c>
      <c r="F121" s="169">
        <v>1</v>
      </c>
      <c r="G121" s="173">
        <v>1711</v>
      </c>
      <c r="H121" s="170">
        <v>0.16227238239757208</v>
      </c>
      <c r="I121" s="170">
        <v>0.60499999999999998</v>
      </c>
      <c r="J121" s="170">
        <v>0.65</v>
      </c>
      <c r="K121" s="170">
        <v>0.20300000000000001</v>
      </c>
      <c r="L121" s="170">
        <v>0.24199999999999999</v>
      </c>
      <c r="M121" s="170">
        <v>2.4E-2</v>
      </c>
      <c r="N121" s="170">
        <v>0.04</v>
      </c>
      <c r="O121" s="170">
        <v>0.105</v>
      </c>
      <c r="P121" s="170">
        <v>0.13500000000000001</v>
      </c>
    </row>
    <row r="122" spans="1:16" x14ac:dyDescent="0.25">
      <c r="A122" s="91" t="s">
        <v>1165</v>
      </c>
      <c r="B122" s="170">
        <v>0.66391184573002759</v>
      </c>
      <c r="C122" s="170">
        <v>0.23691460055096419</v>
      </c>
      <c r="D122" s="170">
        <v>3.2139577594123052E-2</v>
      </c>
      <c r="E122" s="170">
        <v>6.7033976124885222E-2</v>
      </c>
      <c r="F122" s="169">
        <v>1</v>
      </c>
      <c r="G122" s="173">
        <v>1089</v>
      </c>
      <c r="H122" s="170">
        <v>0.24599051276259318</v>
      </c>
      <c r="I122" s="170">
        <v>0.63500000000000001</v>
      </c>
      <c r="J122" s="170">
        <v>0.69099999999999995</v>
      </c>
      <c r="K122" s="170">
        <v>0.21299999999999999</v>
      </c>
      <c r="L122" s="170">
        <v>0.26300000000000001</v>
      </c>
      <c r="M122" s="170">
        <v>2.3E-2</v>
      </c>
      <c r="N122" s="170">
        <v>4.3999999999999997E-2</v>
      </c>
      <c r="O122" s="170">
        <v>5.3999999999999999E-2</v>
      </c>
      <c r="P122" s="170">
        <v>8.3000000000000004E-2</v>
      </c>
    </row>
    <row r="123" spans="1:16" x14ac:dyDescent="0.25">
      <c r="A123" s="91" t="s">
        <v>1166</v>
      </c>
      <c r="B123" s="170">
        <v>0.70138532580810675</v>
      </c>
      <c r="C123" s="170">
        <v>0.20985120574653668</v>
      </c>
      <c r="D123" s="170">
        <v>2.719343252950231E-2</v>
      </c>
      <c r="E123" s="170">
        <v>6.1570035915854283E-2</v>
      </c>
      <c r="F123" s="169">
        <v>1</v>
      </c>
      <c r="G123" s="173">
        <v>1949</v>
      </c>
      <c r="H123" s="170">
        <v>0.40945378151260503</v>
      </c>
      <c r="I123" s="170">
        <v>0.68100000000000005</v>
      </c>
      <c r="J123" s="170">
        <v>0.72099999999999997</v>
      </c>
      <c r="K123" s="170">
        <v>0.192</v>
      </c>
      <c r="L123" s="170">
        <v>0.22800000000000001</v>
      </c>
      <c r="M123" s="170">
        <v>2.1000000000000001E-2</v>
      </c>
      <c r="N123" s="170">
        <v>3.5000000000000003E-2</v>
      </c>
      <c r="O123" s="170">
        <v>5.1999999999999998E-2</v>
      </c>
      <c r="P123" s="170">
        <v>7.2999999999999995E-2</v>
      </c>
    </row>
    <row r="124" spans="1:16" x14ac:dyDescent="0.25">
      <c r="A124" s="91" t="s">
        <v>1167</v>
      </c>
      <c r="B124" s="170">
        <v>0.63432835820895528</v>
      </c>
      <c r="C124" s="170">
        <v>0.11194029850746269</v>
      </c>
      <c r="D124" s="170">
        <v>6.7164179104477612E-2</v>
      </c>
      <c r="E124" s="170">
        <v>0.18656716417910449</v>
      </c>
      <c r="F124" s="169">
        <v>1</v>
      </c>
      <c r="G124" s="173">
        <v>134</v>
      </c>
      <c r="H124" s="170">
        <v>0.10626486915146709</v>
      </c>
      <c r="I124" s="170">
        <v>0.55000000000000004</v>
      </c>
      <c r="J124" s="170">
        <v>0.71099999999999997</v>
      </c>
      <c r="K124" s="170">
        <v>6.9000000000000006E-2</v>
      </c>
      <c r="L124" s="170">
        <v>0.17599999999999999</v>
      </c>
      <c r="M124" s="170">
        <v>3.5999999999999997E-2</v>
      </c>
      <c r="N124" s="170">
        <v>0.123</v>
      </c>
      <c r="O124" s="170">
        <v>0.13</v>
      </c>
      <c r="P124" s="170">
        <v>0.26100000000000001</v>
      </c>
    </row>
    <row r="125" spans="1:16" x14ac:dyDescent="0.25">
      <c r="A125" s="91" t="s">
        <v>1168</v>
      </c>
      <c r="B125" s="170">
        <v>0.48498845265588914</v>
      </c>
      <c r="C125" s="170">
        <v>0.30023094688221708</v>
      </c>
      <c r="D125" s="170">
        <v>3.2332563510392612E-2</v>
      </c>
      <c r="E125" s="170">
        <v>0.18244803695150116</v>
      </c>
      <c r="F125" s="169">
        <v>1</v>
      </c>
      <c r="G125" s="173">
        <v>433</v>
      </c>
      <c r="H125" s="170">
        <v>0.32121661721068251</v>
      </c>
      <c r="I125" s="170">
        <v>0.438</v>
      </c>
      <c r="J125" s="170">
        <v>0.53200000000000003</v>
      </c>
      <c r="K125" s="170">
        <v>0.25900000000000001</v>
      </c>
      <c r="L125" s="170">
        <v>0.34499999999999997</v>
      </c>
      <c r="M125" s="170">
        <v>1.9E-2</v>
      </c>
      <c r="N125" s="170">
        <v>5.3999999999999999E-2</v>
      </c>
      <c r="O125" s="170">
        <v>0.14899999999999999</v>
      </c>
      <c r="P125" s="170">
        <v>0.222</v>
      </c>
    </row>
    <row r="126" spans="1:16" x14ac:dyDescent="0.25">
      <c r="A126" s="91" t="s">
        <v>1169</v>
      </c>
      <c r="B126" s="170">
        <v>0.5073891625615764</v>
      </c>
      <c r="C126" s="170">
        <v>0.28407224958949095</v>
      </c>
      <c r="D126" s="170">
        <v>3.6124794745484398E-2</v>
      </c>
      <c r="E126" s="170">
        <v>0.17241379310344829</v>
      </c>
      <c r="F126" s="169">
        <v>1</v>
      </c>
      <c r="G126" s="173">
        <v>609</v>
      </c>
      <c r="H126" s="170">
        <v>0.34799999999999998</v>
      </c>
      <c r="I126" s="170">
        <v>0.46800000000000003</v>
      </c>
      <c r="J126" s="170">
        <v>0.54700000000000004</v>
      </c>
      <c r="K126" s="170">
        <v>0.25</v>
      </c>
      <c r="L126" s="170">
        <v>0.32100000000000001</v>
      </c>
      <c r="M126" s="170">
        <v>2.4E-2</v>
      </c>
      <c r="N126" s="170">
        <v>5.3999999999999999E-2</v>
      </c>
      <c r="O126" s="170">
        <v>0.14399999999999999</v>
      </c>
      <c r="P126" s="170">
        <v>0.20399999999999999</v>
      </c>
    </row>
    <row r="127" spans="1:16" x14ac:dyDescent="0.25">
      <c r="A127" s="91" t="s">
        <v>1170</v>
      </c>
      <c r="B127" s="170">
        <v>0.56877323420074355</v>
      </c>
      <c r="C127" s="170">
        <v>0.26579925650557623</v>
      </c>
      <c r="D127" s="170">
        <v>3.1598513011152414E-2</v>
      </c>
      <c r="E127" s="170">
        <v>0.13382899628252787</v>
      </c>
      <c r="F127" s="169">
        <v>1</v>
      </c>
      <c r="G127" s="173">
        <v>538</v>
      </c>
      <c r="H127" s="170">
        <v>0.31853167554766132</v>
      </c>
      <c r="I127" s="170">
        <v>0.52700000000000002</v>
      </c>
      <c r="J127" s="170">
        <v>0.61</v>
      </c>
      <c r="K127" s="170">
        <v>0.23</v>
      </c>
      <c r="L127" s="170">
        <v>0.30499999999999999</v>
      </c>
      <c r="M127" s="170">
        <v>0.02</v>
      </c>
      <c r="N127" s="170">
        <v>0.05</v>
      </c>
      <c r="O127" s="170">
        <v>0.108</v>
      </c>
      <c r="P127" s="170">
        <v>0.16500000000000001</v>
      </c>
    </row>
    <row r="128" spans="1:16" x14ac:dyDescent="0.25">
      <c r="A128" s="91" t="s">
        <v>1171</v>
      </c>
      <c r="B128" s="170">
        <v>0.6512455516014235</v>
      </c>
      <c r="C128" s="170">
        <v>0.23843416370106763</v>
      </c>
      <c r="D128" s="170">
        <v>2.1352313167259787E-2</v>
      </c>
      <c r="E128" s="170">
        <v>8.8967971530249115E-2</v>
      </c>
      <c r="F128" s="169">
        <v>1</v>
      </c>
      <c r="G128" s="173">
        <v>281</v>
      </c>
      <c r="H128" s="170">
        <v>0.40085592011412269</v>
      </c>
      <c r="I128" s="170">
        <v>0.59399999999999997</v>
      </c>
      <c r="J128" s="170">
        <v>0.70499999999999996</v>
      </c>
      <c r="K128" s="170">
        <v>0.192</v>
      </c>
      <c r="L128" s="170">
        <v>0.29199999999999998</v>
      </c>
      <c r="M128" s="170">
        <v>0.01</v>
      </c>
      <c r="N128" s="170">
        <v>4.5999999999999999E-2</v>
      </c>
      <c r="O128" s="170">
        <v>6.0999999999999999E-2</v>
      </c>
      <c r="P128" s="170">
        <v>0.128</v>
      </c>
    </row>
    <row r="129" spans="1:16" x14ac:dyDescent="0.25">
      <c r="A129" s="91" t="s">
        <v>1172</v>
      </c>
      <c r="B129" s="170">
        <v>0.69730941704035876</v>
      </c>
      <c r="C129" s="170">
        <v>0.21524663677130046</v>
      </c>
      <c r="D129" s="170">
        <v>3.811659192825112E-2</v>
      </c>
      <c r="E129" s="170">
        <v>4.9327354260089683E-2</v>
      </c>
      <c r="F129" s="169">
        <v>1</v>
      </c>
      <c r="G129" s="173">
        <v>446</v>
      </c>
      <c r="H129" s="170">
        <v>0.52594339622641506</v>
      </c>
      <c r="I129" s="170">
        <v>0.65300000000000002</v>
      </c>
      <c r="J129" s="170">
        <v>0.73799999999999999</v>
      </c>
      <c r="K129" s="170">
        <v>0.18</v>
      </c>
      <c r="L129" s="170">
        <v>0.25600000000000001</v>
      </c>
      <c r="M129" s="170">
        <v>2.4E-2</v>
      </c>
      <c r="N129" s="170">
        <v>0.06</v>
      </c>
      <c r="O129" s="170">
        <v>3.3000000000000002E-2</v>
      </c>
      <c r="P129" s="170">
        <v>7.3999999999999996E-2</v>
      </c>
    </row>
    <row r="130" spans="1:16" x14ac:dyDescent="0.25">
      <c r="A130" s="91" t="s">
        <v>1173</v>
      </c>
      <c r="B130" s="170">
        <v>0.43578847969782813</v>
      </c>
      <c r="C130" s="170">
        <v>0.24102927289896128</v>
      </c>
      <c r="D130" s="170">
        <v>5.5712936732766762E-2</v>
      </c>
      <c r="E130" s="170">
        <v>0.26746931067044383</v>
      </c>
      <c r="F130" s="169">
        <v>1</v>
      </c>
      <c r="G130" s="173">
        <v>4236</v>
      </c>
      <c r="H130" s="170">
        <v>0.58906967042136005</v>
      </c>
      <c r="I130" s="170">
        <v>0.42099999999999999</v>
      </c>
      <c r="J130" s="170">
        <v>0.45100000000000001</v>
      </c>
      <c r="K130" s="170">
        <v>0.22800000000000001</v>
      </c>
      <c r="L130" s="170">
        <v>0.254</v>
      </c>
      <c r="M130" s="170">
        <v>4.9000000000000002E-2</v>
      </c>
      <c r="N130" s="170">
        <v>6.3E-2</v>
      </c>
      <c r="O130" s="170">
        <v>0.254</v>
      </c>
      <c r="P130" s="170">
        <v>0.28100000000000003</v>
      </c>
    </row>
    <row r="131" spans="1:16" x14ac:dyDescent="0.25">
      <c r="A131" s="91" t="s">
        <v>1174</v>
      </c>
      <c r="B131" s="170">
        <v>0.57916885849552868</v>
      </c>
      <c r="C131" s="170">
        <v>0.21199368753287742</v>
      </c>
      <c r="D131" s="170">
        <v>4.3661230931088903E-2</v>
      </c>
      <c r="E131" s="170">
        <v>0.165176223040505</v>
      </c>
      <c r="F131" s="169">
        <v>1</v>
      </c>
      <c r="G131" s="173">
        <v>1901</v>
      </c>
      <c r="H131" s="170">
        <v>0.35922146636432351</v>
      </c>
      <c r="I131" s="170">
        <v>0.55700000000000005</v>
      </c>
      <c r="J131" s="170">
        <v>0.60099999999999998</v>
      </c>
      <c r="K131" s="170">
        <v>0.19400000000000001</v>
      </c>
      <c r="L131" s="170">
        <v>0.23100000000000001</v>
      </c>
      <c r="M131" s="170">
        <v>3.5000000000000003E-2</v>
      </c>
      <c r="N131" s="170">
        <v>5.3999999999999999E-2</v>
      </c>
      <c r="O131" s="170">
        <v>0.14899999999999999</v>
      </c>
      <c r="P131" s="170">
        <v>0.183</v>
      </c>
    </row>
    <row r="132" spans="1:16" x14ac:dyDescent="0.25">
      <c r="A132" s="91" t="s">
        <v>1175</v>
      </c>
      <c r="B132" s="170">
        <v>0.57481940144478849</v>
      </c>
      <c r="C132" s="170">
        <v>0.24793601651186792</v>
      </c>
      <c r="D132" s="170">
        <v>3.9473684210526314E-2</v>
      </c>
      <c r="E132" s="170">
        <v>0.13777089783281735</v>
      </c>
      <c r="F132" s="169">
        <v>1</v>
      </c>
      <c r="G132" s="173">
        <v>3876</v>
      </c>
      <c r="H132" s="170">
        <v>0.37623762376237624</v>
      </c>
      <c r="I132" s="170">
        <v>0.55900000000000005</v>
      </c>
      <c r="J132" s="170">
        <v>0.59</v>
      </c>
      <c r="K132" s="170">
        <v>0.23499999999999999</v>
      </c>
      <c r="L132" s="170">
        <v>0.26200000000000001</v>
      </c>
      <c r="M132" s="170">
        <v>3.4000000000000002E-2</v>
      </c>
      <c r="N132" s="170">
        <v>4.5999999999999999E-2</v>
      </c>
      <c r="O132" s="170">
        <v>0.127</v>
      </c>
      <c r="P132" s="170">
        <v>0.14899999999999999</v>
      </c>
    </row>
    <row r="133" spans="1:16" x14ac:dyDescent="0.25">
      <c r="A133" s="91" t="s">
        <v>1176</v>
      </c>
      <c r="B133" s="170">
        <v>0.58117475373951111</v>
      </c>
      <c r="C133" s="170">
        <v>0.29204669828529733</v>
      </c>
      <c r="D133" s="170">
        <v>4.3049981758482306E-2</v>
      </c>
      <c r="E133" s="170">
        <v>8.3728566216709224E-2</v>
      </c>
      <c r="F133" s="169">
        <v>1</v>
      </c>
      <c r="G133" s="173">
        <v>5482</v>
      </c>
      <c r="H133" s="170">
        <v>0.40947116821033763</v>
      </c>
      <c r="I133" s="170">
        <v>0.56799999999999995</v>
      </c>
      <c r="J133" s="170">
        <v>0.59399999999999997</v>
      </c>
      <c r="K133" s="170">
        <v>0.28000000000000003</v>
      </c>
      <c r="L133" s="170">
        <v>0.30399999999999999</v>
      </c>
      <c r="M133" s="170">
        <v>3.7999999999999999E-2</v>
      </c>
      <c r="N133" s="170">
        <v>4.9000000000000002E-2</v>
      </c>
      <c r="O133" s="170">
        <v>7.6999999999999999E-2</v>
      </c>
      <c r="P133" s="170">
        <v>9.0999999999999998E-2</v>
      </c>
    </row>
    <row r="134" spans="1:16" x14ac:dyDescent="0.25">
      <c r="A134" s="91" t="s">
        <v>1177</v>
      </c>
      <c r="B134" s="170">
        <v>0.60237483953786908</v>
      </c>
      <c r="C134" s="170">
        <v>0.28979460847240052</v>
      </c>
      <c r="D134" s="170">
        <v>4.878048780487805E-2</v>
      </c>
      <c r="E134" s="170">
        <v>5.9050064184852376E-2</v>
      </c>
      <c r="F134" s="169">
        <v>1</v>
      </c>
      <c r="G134" s="173">
        <v>3116</v>
      </c>
      <c r="H134" s="170">
        <v>0.51309072945825784</v>
      </c>
      <c r="I134" s="170">
        <v>0.58499999999999996</v>
      </c>
      <c r="J134" s="170">
        <v>0.61899999999999999</v>
      </c>
      <c r="K134" s="170">
        <v>0.27400000000000002</v>
      </c>
      <c r="L134" s="170">
        <v>0.30599999999999999</v>
      </c>
      <c r="M134" s="170">
        <v>4.2000000000000003E-2</v>
      </c>
      <c r="N134" s="170">
        <v>5.7000000000000002E-2</v>
      </c>
      <c r="O134" s="170">
        <v>5.0999999999999997E-2</v>
      </c>
      <c r="P134" s="170">
        <v>6.8000000000000005E-2</v>
      </c>
    </row>
    <row r="135" spans="1:16" x14ac:dyDescent="0.25">
      <c r="A135" s="91" t="s">
        <v>1178</v>
      </c>
      <c r="B135" s="170">
        <v>0.6369213608477412</v>
      </c>
      <c r="C135" s="170">
        <v>0.27746793084216398</v>
      </c>
      <c r="D135" s="170">
        <v>3.8761851645287226E-2</v>
      </c>
      <c r="E135" s="170">
        <v>4.6848856664807585E-2</v>
      </c>
      <c r="F135" s="169">
        <v>1</v>
      </c>
      <c r="G135" s="173">
        <v>3586</v>
      </c>
      <c r="H135" s="170">
        <v>0.61425145597807473</v>
      </c>
      <c r="I135" s="170">
        <v>0.621</v>
      </c>
      <c r="J135" s="170">
        <v>0.65300000000000002</v>
      </c>
      <c r="K135" s="170">
        <v>0.26300000000000001</v>
      </c>
      <c r="L135" s="170">
        <v>0.29199999999999998</v>
      </c>
      <c r="M135" s="170">
        <v>3.3000000000000002E-2</v>
      </c>
      <c r="N135" s="170">
        <v>4.5999999999999999E-2</v>
      </c>
      <c r="O135" s="170">
        <v>0.04</v>
      </c>
      <c r="P135" s="170">
        <v>5.3999999999999999E-2</v>
      </c>
    </row>
    <row r="136" spans="1:16" x14ac:dyDescent="0.25">
      <c r="A136" s="91" t="s">
        <v>1179</v>
      </c>
      <c r="B136" s="170">
        <v>0.57647058823529407</v>
      </c>
      <c r="C136" s="170">
        <v>0.17843137254901961</v>
      </c>
      <c r="D136" s="170">
        <v>4.3137254901960784E-2</v>
      </c>
      <c r="E136" s="170">
        <v>0.20196078431372549</v>
      </c>
      <c r="F136" s="169">
        <v>1</v>
      </c>
      <c r="G136" s="173">
        <v>1020</v>
      </c>
      <c r="H136" s="170">
        <v>0.39906103286384975</v>
      </c>
      <c r="I136" s="170">
        <v>0.54600000000000004</v>
      </c>
      <c r="J136" s="170">
        <v>0.60599999999999998</v>
      </c>
      <c r="K136" s="170">
        <v>0.156</v>
      </c>
      <c r="L136" s="170">
        <v>0.20300000000000001</v>
      </c>
      <c r="M136" s="170">
        <v>3.2000000000000001E-2</v>
      </c>
      <c r="N136" s="170">
        <v>5.7000000000000002E-2</v>
      </c>
      <c r="O136" s="170">
        <v>0.17799999999999999</v>
      </c>
      <c r="P136" s="170">
        <v>0.22800000000000001</v>
      </c>
    </row>
    <row r="137" spans="1:16" x14ac:dyDescent="0.25">
      <c r="A137" s="91" t="s">
        <v>1180</v>
      </c>
      <c r="B137" s="170">
        <v>0.64702792611398052</v>
      </c>
      <c r="C137" s="170">
        <v>0.18173859756631358</v>
      </c>
      <c r="D137" s="170">
        <v>4.4384137266917624E-2</v>
      </c>
      <c r="E137" s="170">
        <v>0.12684933905278822</v>
      </c>
      <c r="F137" s="169">
        <v>1</v>
      </c>
      <c r="G137" s="173">
        <v>11423</v>
      </c>
      <c r="H137" s="170">
        <v>0.29542750737081674</v>
      </c>
      <c r="I137" s="170">
        <v>0.63800000000000001</v>
      </c>
      <c r="J137" s="170">
        <v>0.65600000000000003</v>
      </c>
      <c r="K137" s="170">
        <v>0.17499999999999999</v>
      </c>
      <c r="L137" s="170">
        <v>0.189</v>
      </c>
      <c r="M137" s="170">
        <v>4.1000000000000002E-2</v>
      </c>
      <c r="N137" s="170">
        <v>4.8000000000000001E-2</v>
      </c>
      <c r="O137" s="170">
        <v>0.121</v>
      </c>
      <c r="P137" s="170">
        <v>0.13300000000000001</v>
      </c>
    </row>
    <row r="138" spans="1:16" x14ac:dyDescent="0.25">
      <c r="A138" s="91" t="s">
        <v>1181</v>
      </c>
      <c r="B138" s="170">
        <v>0.65730280915725281</v>
      </c>
      <c r="C138" s="170">
        <v>0.19520810423539606</v>
      </c>
      <c r="D138" s="170">
        <v>4.15542004065447E-2</v>
      </c>
      <c r="E138" s="170">
        <v>0.10593488620080642</v>
      </c>
      <c r="F138" s="169">
        <v>1</v>
      </c>
      <c r="G138" s="173">
        <v>30009</v>
      </c>
      <c r="H138" s="170">
        <v>0.29238848724594191</v>
      </c>
      <c r="I138" s="170">
        <v>0.65200000000000002</v>
      </c>
      <c r="J138" s="170">
        <v>0.66300000000000003</v>
      </c>
      <c r="K138" s="170">
        <v>0.191</v>
      </c>
      <c r="L138" s="170">
        <v>0.2</v>
      </c>
      <c r="M138" s="170">
        <v>3.9E-2</v>
      </c>
      <c r="N138" s="170">
        <v>4.3999999999999997E-2</v>
      </c>
      <c r="O138" s="170">
        <v>0.10299999999999999</v>
      </c>
      <c r="P138" s="170">
        <v>0.109</v>
      </c>
    </row>
    <row r="139" spans="1:16" x14ac:dyDescent="0.25">
      <c r="A139" s="91" t="s">
        <v>1182</v>
      </c>
      <c r="B139" s="170">
        <v>0.66871727748691101</v>
      </c>
      <c r="C139" s="170">
        <v>0.2024650959860384</v>
      </c>
      <c r="D139" s="170">
        <v>3.9725130890052356E-2</v>
      </c>
      <c r="E139" s="170">
        <v>8.9092495636998253E-2</v>
      </c>
      <c r="F139" s="169">
        <v>1</v>
      </c>
      <c r="G139" s="173">
        <v>45840</v>
      </c>
      <c r="H139" s="170">
        <v>0.33836251439369336</v>
      </c>
      <c r="I139" s="170">
        <v>0.66400000000000003</v>
      </c>
      <c r="J139" s="170">
        <v>0.67300000000000004</v>
      </c>
      <c r="K139" s="170">
        <v>0.19900000000000001</v>
      </c>
      <c r="L139" s="170">
        <v>0.20599999999999999</v>
      </c>
      <c r="M139" s="170">
        <v>3.7999999999999999E-2</v>
      </c>
      <c r="N139" s="170">
        <v>4.2000000000000003E-2</v>
      </c>
      <c r="O139" s="170">
        <v>8.6999999999999994E-2</v>
      </c>
      <c r="P139" s="170">
        <v>9.1999999999999998E-2</v>
      </c>
    </row>
    <row r="140" spans="1:16" x14ac:dyDescent="0.25">
      <c r="A140" s="91" t="s">
        <v>1183</v>
      </c>
      <c r="B140" s="170">
        <v>0.69026512353279157</v>
      </c>
      <c r="C140" s="170">
        <v>0.20680456373635395</v>
      </c>
      <c r="D140" s="170">
        <v>3.6156939998358367E-2</v>
      </c>
      <c r="E140" s="170">
        <v>6.6773372732496103E-2</v>
      </c>
      <c r="F140" s="169">
        <v>1</v>
      </c>
      <c r="G140" s="173">
        <v>24366</v>
      </c>
      <c r="H140" s="170">
        <v>0.42456874019864088</v>
      </c>
      <c r="I140" s="170">
        <v>0.68400000000000005</v>
      </c>
      <c r="J140" s="170">
        <v>0.69599999999999995</v>
      </c>
      <c r="K140" s="170">
        <v>0.20200000000000001</v>
      </c>
      <c r="L140" s="170">
        <v>0.21199999999999999</v>
      </c>
      <c r="M140" s="170">
        <v>3.4000000000000002E-2</v>
      </c>
      <c r="N140" s="170">
        <v>3.9E-2</v>
      </c>
      <c r="O140" s="170">
        <v>6.4000000000000001E-2</v>
      </c>
      <c r="P140" s="170">
        <v>7.0000000000000007E-2</v>
      </c>
    </row>
    <row r="141" spans="1:16" x14ac:dyDescent="0.25">
      <c r="A141" s="91" t="s">
        <v>1184</v>
      </c>
      <c r="B141" s="170">
        <v>0.71957273958176626</v>
      </c>
      <c r="C141" s="170">
        <v>0.19903715962088159</v>
      </c>
      <c r="D141" s="170">
        <v>3.2345418986008727E-2</v>
      </c>
      <c r="E141" s="170">
        <v>4.9044681811343464E-2</v>
      </c>
      <c r="F141" s="169">
        <v>1</v>
      </c>
      <c r="G141" s="173">
        <v>26588</v>
      </c>
      <c r="H141" s="170">
        <v>0.54259009836333216</v>
      </c>
      <c r="I141" s="170">
        <v>0.71399999999999997</v>
      </c>
      <c r="J141" s="170">
        <v>0.72499999999999998</v>
      </c>
      <c r="K141" s="170">
        <v>0.19400000000000001</v>
      </c>
      <c r="L141" s="170">
        <v>0.20399999999999999</v>
      </c>
      <c r="M141" s="170">
        <v>0.03</v>
      </c>
      <c r="N141" s="170">
        <v>3.5000000000000003E-2</v>
      </c>
      <c r="O141" s="170">
        <v>4.7E-2</v>
      </c>
      <c r="P141" s="170">
        <v>5.1999999999999998E-2</v>
      </c>
    </row>
    <row r="142" spans="1:16" x14ac:dyDescent="0.25">
      <c r="A142" s="91" t="s">
        <v>1185</v>
      </c>
      <c r="B142" s="170">
        <v>0.64835803545480963</v>
      </c>
      <c r="C142" s="170">
        <v>0.16216216216216217</v>
      </c>
      <c r="D142" s="170">
        <v>4.3591979075850044E-2</v>
      </c>
      <c r="E142" s="170">
        <v>0.14588782330717814</v>
      </c>
      <c r="F142" s="169">
        <v>1</v>
      </c>
      <c r="G142" s="173">
        <v>3441</v>
      </c>
      <c r="H142" s="170">
        <v>0.32000371989212312</v>
      </c>
      <c r="I142" s="170">
        <v>0.63200000000000001</v>
      </c>
      <c r="J142" s="170">
        <v>0.66400000000000003</v>
      </c>
      <c r="K142" s="170">
        <v>0.15</v>
      </c>
      <c r="L142" s="170">
        <v>0.17499999999999999</v>
      </c>
      <c r="M142" s="170">
        <v>3.6999999999999998E-2</v>
      </c>
      <c r="N142" s="170">
        <v>5.0999999999999997E-2</v>
      </c>
      <c r="O142" s="170">
        <v>0.13400000000000001</v>
      </c>
      <c r="P142" s="170">
        <v>0.158</v>
      </c>
    </row>
    <row r="143" spans="1:16" x14ac:dyDescent="0.25">
      <c r="A143" s="91" t="s">
        <v>1186</v>
      </c>
      <c r="B143" s="170">
        <v>0.58333333333333337</v>
      </c>
      <c r="C143" s="170">
        <v>8.3333333333333329E-2</v>
      </c>
      <c r="D143" s="170">
        <v>4.1666666666666664E-2</v>
      </c>
      <c r="E143" s="170">
        <v>0.29166666666666669</v>
      </c>
      <c r="F143" s="169">
        <v>1</v>
      </c>
      <c r="G143" s="173">
        <v>24</v>
      </c>
      <c r="H143" s="170">
        <v>5.3097345132743362E-2</v>
      </c>
      <c r="I143" s="170">
        <v>0.38800000000000001</v>
      </c>
      <c r="J143" s="170">
        <v>0.755</v>
      </c>
      <c r="K143" s="170">
        <v>2.3E-2</v>
      </c>
      <c r="L143" s="170">
        <v>0.25800000000000001</v>
      </c>
      <c r="M143" s="170">
        <v>7.0000000000000001E-3</v>
      </c>
      <c r="N143" s="170">
        <v>0.20200000000000001</v>
      </c>
      <c r="O143" s="170">
        <v>0.14899999999999999</v>
      </c>
      <c r="P143" s="170">
        <v>0.49199999999999999</v>
      </c>
    </row>
    <row r="144" spans="1:16" x14ac:dyDescent="0.25">
      <c r="A144" s="91" t="s">
        <v>1187</v>
      </c>
      <c r="B144" s="170">
        <v>0.66666666666666663</v>
      </c>
      <c r="C144" s="170">
        <v>0.15151515151515152</v>
      </c>
      <c r="D144" s="170">
        <v>9.0909090909090912E-2</v>
      </c>
      <c r="E144" s="170">
        <v>9.0909090909090912E-2</v>
      </c>
      <c r="F144" s="169">
        <v>1</v>
      </c>
      <c r="G144" s="173">
        <v>33</v>
      </c>
      <c r="H144" s="170">
        <v>3.873239436619718E-2</v>
      </c>
      <c r="I144" s="170">
        <v>0.496</v>
      </c>
      <c r="J144" s="170">
        <v>0.80200000000000005</v>
      </c>
      <c r="K144" s="170">
        <v>6.7000000000000004E-2</v>
      </c>
      <c r="L144" s="170">
        <v>0.309</v>
      </c>
      <c r="M144" s="170">
        <v>3.1E-2</v>
      </c>
      <c r="N144" s="170">
        <v>0.23599999999999999</v>
      </c>
      <c r="O144" s="170">
        <v>3.1E-2</v>
      </c>
      <c r="P144" s="170">
        <v>0.23599999999999999</v>
      </c>
    </row>
    <row r="145" spans="1:16" x14ac:dyDescent="0.25">
      <c r="A145" s="91" t="s">
        <v>1188</v>
      </c>
      <c r="B145" s="170">
        <v>0.61538461538461542</v>
      </c>
      <c r="C145" s="170">
        <v>0.25641025641025639</v>
      </c>
      <c r="D145" s="170" t="s">
        <v>143</v>
      </c>
      <c r="E145" s="170">
        <v>0.12820512820512819</v>
      </c>
      <c r="F145" s="169">
        <v>1</v>
      </c>
      <c r="G145" s="173">
        <v>39</v>
      </c>
      <c r="H145" s="170">
        <v>4.1711229946524063E-2</v>
      </c>
      <c r="I145" s="170">
        <v>0.45900000000000002</v>
      </c>
      <c r="J145" s="170">
        <v>0.751</v>
      </c>
      <c r="K145" s="170">
        <v>0.14599999999999999</v>
      </c>
      <c r="L145" s="170">
        <v>0.41099999999999998</v>
      </c>
      <c r="M145" s="170" t="s">
        <v>143</v>
      </c>
      <c r="N145" s="170" t="s">
        <v>143</v>
      </c>
      <c r="O145" s="170">
        <v>5.6000000000000001E-2</v>
      </c>
      <c r="P145" s="170">
        <v>0.26700000000000002</v>
      </c>
    </row>
    <row r="146" spans="1:16" x14ac:dyDescent="0.25">
      <c r="A146" s="91" t="s">
        <v>1189</v>
      </c>
      <c r="B146" s="170">
        <v>0.59375</v>
      </c>
      <c r="C146" s="170">
        <v>0.25</v>
      </c>
      <c r="D146" s="170">
        <v>3.125E-2</v>
      </c>
      <c r="E146" s="170">
        <v>0.125</v>
      </c>
      <c r="F146" s="169">
        <v>1</v>
      </c>
      <c r="G146" s="173">
        <v>32</v>
      </c>
      <c r="H146" s="170">
        <v>8.1218274111675121E-2</v>
      </c>
      <c r="I146" s="170">
        <v>0.42299999999999999</v>
      </c>
      <c r="J146" s="170">
        <v>0.745</v>
      </c>
      <c r="K146" s="170">
        <v>0.13300000000000001</v>
      </c>
      <c r="L146" s="170">
        <v>0.42099999999999999</v>
      </c>
      <c r="M146" s="170">
        <v>6.0000000000000001E-3</v>
      </c>
      <c r="N146" s="170">
        <v>0.157</v>
      </c>
      <c r="O146" s="170">
        <v>0.05</v>
      </c>
      <c r="P146" s="170">
        <v>0.28100000000000003</v>
      </c>
    </row>
    <row r="147" spans="1:16" x14ac:dyDescent="0.25">
      <c r="A147" s="91" t="s">
        <v>1190</v>
      </c>
      <c r="B147" s="170">
        <v>0.74545454545454548</v>
      </c>
      <c r="C147" s="170">
        <v>0.18181818181818182</v>
      </c>
      <c r="D147" s="170">
        <v>1.8181818181818181E-2</v>
      </c>
      <c r="E147" s="170">
        <v>5.4545454545454543E-2</v>
      </c>
      <c r="F147" s="169">
        <v>1</v>
      </c>
      <c r="G147" s="173">
        <v>55</v>
      </c>
      <c r="H147" s="170">
        <v>0.16224188790560473</v>
      </c>
      <c r="I147" s="170">
        <v>0.61699999999999999</v>
      </c>
      <c r="J147" s="170">
        <v>0.84199999999999997</v>
      </c>
      <c r="K147" s="170">
        <v>0.10199999999999999</v>
      </c>
      <c r="L147" s="170">
        <v>0.30299999999999999</v>
      </c>
      <c r="M147" s="170">
        <v>3.0000000000000001E-3</v>
      </c>
      <c r="N147" s="170">
        <v>9.6000000000000002E-2</v>
      </c>
      <c r="O147" s="170">
        <v>1.9E-2</v>
      </c>
      <c r="P147" s="170">
        <v>0.14899999999999999</v>
      </c>
    </row>
    <row r="148" spans="1:16" x14ac:dyDescent="0.25">
      <c r="A148" s="91" t="s">
        <v>1191</v>
      </c>
      <c r="B148" s="170">
        <v>0.5714285714285714</v>
      </c>
      <c r="C148" s="170" t="s">
        <v>143</v>
      </c>
      <c r="D148" s="170" t="s">
        <v>143</v>
      </c>
      <c r="E148" s="170">
        <v>0.42857142857142855</v>
      </c>
      <c r="F148" s="169">
        <v>1</v>
      </c>
      <c r="G148" s="173">
        <v>7</v>
      </c>
      <c r="H148" s="170">
        <v>3.0701754385964911E-2</v>
      </c>
      <c r="I148" s="170">
        <v>0.25</v>
      </c>
      <c r="J148" s="170">
        <v>0.84199999999999997</v>
      </c>
      <c r="K148" s="170" t="s">
        <v>143</v>
      </c>
      <c r="L148" s="170" t="s">
        <v>143</v>
      </c>
      <c r="M148" s="170" t="s">
        <v>143</v>
      </c>
      <c r="N148" s="170" t="s">
        <v>143</v>
      </c>
      <c r="O148" s="170">
        <v>0.158</v>
      </c>
      <c r="P148" s="170">
        <v>0.75</v>
      </c>
    </row>
    <row r="149" spans="1:16" x14ac:dyDescent="0.25">
      <c r="A149" s="91" t="s">
        <v>1192</v>
      </c>
      <c r="B149" s="170">
        <v>0.55485893416927901</v>
      </c>
      <c r="C149" s="170">
        <v>0.17554858934169279</v>
      </c>
      <c r="D149" s="170">
        <v>4.7021943573667714E-2</v>
      </c>
      <c r="E149" s="170">
        <v>0.2225705329153605</v>
      </c>
      <c r="F149" s="169">
        <v>1</v>
      </c>
      <c r="G149" s="173">
        <v>319</v>
      </c>
      <c r="H149" s="170">
        <v>1.5586065373528118E-2</v>
      </c>
      <c r="I149" s="170">
        <v>0.5</v>
      </c>
      <c r="J149" s="170">
        <v>0.60799999999999998</v>
      </c>
      <c r="K149" s="170">
        <v>0.13800000000000001</v>
      </c>
      <c r="L149" s="170">
        <v>0.221</v>
      </c>
      <c r="M149" s="170">
        <v>2.9000000000000001E-2</v>
      </c>
      <c r="N149" s="170">
        <v>7.5999999999999998E-2</v>
      </c>
      <c r="O149" s="170">
        <v>0.18</v>
      </c>
      <c r="P149" s="170">
        <v>0.27100000000000002</v>
      </c>
    </row>
    <row r="150" spans="1:16" x14ac:dyDescent="0.25">
      <c r="A150" s="91" t="s">
        <v>1193</v>
      </c>
      <c r="B150" s="170">
        <v>0.54425612052730699</v>
      </c>
      <c r="C150" s="170">
        <v>0.1544256120527307</v>
      </c>
      <c r="D150" s="170">
        <v>6.9679849340866296E-2</v>
      </c>
      <c r="E150" s="170">
        <v>0.23163841807909605</v>
      </c>
      <c r="F150" s="169">
        <v>1</v>
      </c>
      <c r="G150" s="173">
        <v>531</v>
      </c>
      <c r="H150" s="170">
        <v>1.9257271342569087E-2</v>
      </c>
      <c r="I150" s="170">
        <v>0.502</v>
      </c>
      <c r="J150" s="170">
        <v>0.58599999999999997</v>
      </c>
      <c r="K150" s="170">
        <v>0.126</v>
      </c>
      <c r="L150" s="170">
        <v>0.188</v>
      </c>
      <c r="M150" s="170">
        <v>5.0999999999999997E-2</v>
      </c>
      <c r="N150" s="170">
        <v>9.5000000000000001E-2</v>
      </c>
      <c r="O150" s="170">
        <v>0.19800000000000001</v>
      </c>
      <c r="P150" s="170">
        <v>0.26900000000000002</v>
      </c>
    </row>
    <row r="151" spans="1:16" x14ac:dyDescent="0.25">
      <c r="A151" s="91" t="s">
        <v>1194</v>
      </c>
      <c r="B151" s="170">
        <v>0.57121212121212117</v>
      </c>
      <c r="C151" s="170">
        <v>0.17424242424242425</v>
      </c>
      <c r="D151" s="170">
        <v>3.787878787878788E-2</v>
      </c>
      <c r="E151" s="170">
        <v>0.21666666666666667</v>
      </c>
      <c r="F151" s="169">
        <v>1</v>
      </c>
      <c r="G151" s="173">
        <v>660</v>
      </c>
      <c r="H151" s="170">
        <v>2.5988344621200189E-2</v>
      </c>
      <c r="I151" s="170">
        <v>0.53300000000000003</v>
      </c>
      <c r="J151" s="170">
        <v>0.60799999999999998</v>
      </c>
      <c r="K151" s="170">
        <v>0.14699999999999999</v>
      </c>
      <c r="L151" s="170">
        <v>0.20499999999999999</v>
      </c>
      <c r="M151" s="170">
        <v>2.5999999999999999E-2</v>
      </c>
      <c r="N151" s="170">
        <v>5.5E-2</v>
      </c>
      <c r="O151" s="170">
        <v>0.187</v>
      </c>
      <c r="P151" s="170">
        <v>0.25</v>
      </c>
    </row>
    <row r="152" spans="1:16" x14ac:dyDescent="0.25">
      <c r="A152" s="91" t="s">
        <v>1195</v>
      </c>
      <c r="B152" s="170">
        <v>0.61137440758293837</v>
      </c>
      <c r="C152" s="170">
        <v>0.14691943127962084</v>
      </c>
      <c r="D152" s="170">
        <v>5.9241706161137442E-2</v>
      </c>
      <c r="E152" s="170">
        <v>0.18246445497630331</v>
      </c>
      <c r="F152" s="169">
        <v>1</v>
      </c>
      <c r="G152" s="173">
        <v>422</v>
      </c>
      <c r="H152" s="170">
        <v>4.249320310139966E-2</v>
      </c>
      <c r="I152" s="170">
        <v>0.56399999999999995</v>
      </c>
      <c r="J152" s="170">
        <v>0.65700000000000003</v>
      </c>
      <c r="K152" s="170">
        <v>0.11600000000000001</v>
      </c>
      <c r="L152" s="170">
        <v>0.184</v>
      </c>
      <c r="M152" s="170">
        <v>0.04</v>
      </c>
      <c r="N152" s="170">
        <v>8.5999999999999993E-2</v>
      </c>
      <c r="O152" s="170">
        <v>0.14899999999999999</v>
      </c>
      <c r="P152" s="170">
        <v>0.222</v>
      </c>
    </row>
    <row r="153" spans="1:16" x14ac:dyDescent="0.25">
      <c r="A153" s="91" t="s">
        <v>1196</v>
      </c>
      <c r="B153" s="170">
        <v>0.67206477732793524</v>
      </c>
      <c r="C153" s="170">
        <v>0.1194331983805668</v>
      </c>
      <c r="D153" s="170">
        <v>5.2631578947368418E-2</v>
      </c>
      <c r="E153" s="170">
        <v>0.15587044534412955</v>
      </c>
      <c r="F153" s="169">
        <v>1</v>
      </c>
      <c r="G153" s="173">
        <v>494</v>
      </c>
      <c r="H153" s="170">
        <v>5.1463694134805706E-2</v>
      </c>
      <c r="I153" s="170">
        <v>0.629</v>
      </c>
      <c r="J153" s="170">
        <v>0.71199999999999997</v>
      </c>
      <c r="K153" s="170">
        <v>9.4E-2</v>
      </c>
      <c r="L153" s="170">
        <v>0.151</v>
      </c>
      <c r="M153" s="170">
        <v>3.5999999999999997E-2</v>
      </c>
      <c r="N153" s="170">
        <v>7.5999999999999998E-2</v>
      </c>
      <c r="O153" s="170">
        <v>0.127</v>
      </c>
      <c r="P153" s="170">
        <v>0.191</v>
      </c>
    </row>
    <row r="154" spans="1:16" x14ac:dyDescent="0.25">
      <c r="A154" s="91" t="s">
        <v>1197</v>
      </c>
      <c r="B154" s="170">
        <v>0.44692737430167595</v>
      </c>
      <c r="C154" s="170">
        <v>0.13966480446927373</v>
      </c>
      <c r="D154" s="170">
        <v>6.9832402234636867E-2</v>
      </c>
      <c r="E154" s="170">
        <v>0.34357541899441341</v>
      </c>
      <c r="F154" s="169">
        <v>1</v>
      </c>
      <c r="G154" s="173">
        <v>358</v>
      </c>
      <c r="H154" s="170">
        <v>1.1361833127043067E-2</v>
      </c>
      <c r="I154" s="170">
        <v>0.39600000000000002</v>
      </c>
      <c r="J154" s="170">
        <v>0.499</v>
      </c>
      <c r="K154" s="170">
        <v>0.108</v>
      </c>
      <c r="L154" s="170">
        <v>0.17899999999999999</v>
      </c>
      <c r="M154" s="170">
        <v>4.8000000000000001E-2</v>
      </c>
      <c r="N154" s="170">
        <v>0.10100000000000001</v>
      </c>
      <c r="O154" s="170">
        <v>0.29599999999999999</v>
      </c>
      <c r="P154" s="170">
        <v>0.39400000000000002</v>
      </c>
    </row>
    <row r="155" spans="1:16" x14ac:dyDescent="0.25">
      <c r="A155" s="91" t="s">
        <v>1198</v>
      </c>
      <c r="B155" s="170">
        <v>0.51056338028169013</v>
      </c>
      <c r="C155" s="170">
        <v>0.12059859154929578</v>
      </c>
      <c r="D155" s="170">
        <v>4.401408450704225E-2</v>
      </c>
      <c r="E155" s="170">
        <v>0.32482394366197181</v>
      </c>
      <c r="F155" s="169">
        <v>1</v>
      </c>
      <c r="G155" s="173">
        <v>1136</v>
      </c>
      <c r="H155" s="170">
        <v>0.28614609571788413</v>
      </c>
      <c r="I155" s="170">
        <v>0.48199999999999998</v>
      </c>
      <c r="J155" s="170">
        <v>0.54</v>
      </c>
      <c r="K155" s="170">
        <v>0.10299999999999999</v>
      </c>
      <c r="L155" s="170">
        <v>0.14099999999999999</v>
      </c>
      <c r="M155" s="170">
        <v>3.4000000000000002E-2</v>
      </c>
      <c r="N155" s="170">
        <v>5.8000000000000003E-2</v>
      </c>
      <c r="O155" s="170">
        <v>0.29799999999999999</v>
      </c>
      <c r="P155" s="170">
        <v>0.35299999999999998</v>
      </c>
    </row>
    <row r="156" spans="1:16" x14ac:dyDescent="0.25">
      <c r="A156" s="91" t="s">
        <v>1199</v>
      </c>
      <c r="B156" s="170">
        <v>0.56270096463022512</v>
      </c>
      <c r="C156" s="170">
        <v>0.1202572347266881</v>
      </c>
      <c r="D156" s="170">
        <v>4.5659163987138263E-2</v>
      </c>
      <c r="E156" s="170">
        <v>0.27138263665594853</v>
      </c>
      <c r="F156" s="169">
        <v>1</v>
      </c>
      <c r="G156" s="173">
        <v>1555</v>
      </c>
      <c r="H156" s="170">
        <v>0.31503241491085898</v>
      </c>
      <c r="I156" s="170">
        <v>0.53800000000000003</v>
      </c>
      <c r="J156" s="170">
        <v>0.58699999999999997</v>
      </c>
      <c r="K156" s="170">
        <v>0.105</v>
      </c>
      <c r="L156" s="170">
        <v>0.13700000000000001</v>
      </c>
      <c r="M156" s="170">
        <v>3.5999999999999997E-2</v>
      </c>
      <c r="N156" s="170">
        <v>5.7000000000000002E-2</v>
      </c>
      <c r="O156" s="170">
        <v>0.25</v>
      </c>
      <c r="P156" s="170">
        <v>0.29399999999999998</v>
      </c>
    </row>
    <row r="157" spans="1:16" x14ac:dyDescent="0.25">
      <c r="A157" s="91" t="s">
        <v>1200</v>
      </c>
      <c r="B157" s="170">
        <v>0.64118564742589701</v>
      </c>
      <c r="C157" s="170">
        <v>0.1294851794071763</v>
      </c>
      <c r="D157" s="170">
        <v>3.1201248049921998E-2</v>
      </c>
      <c r="E157" s="170">
        <v>0.19812792511700469</v>
      </c>
      <c r="F157" s="169">
        <v>1</v>
      </c>
      <c r="G157" s="173">
        <v>1923</v>
      </c>
      <c r="H157" s="170">
        <v>0.42291620848911371</v>
      </c>
      <c r="I157" s="170">
        <v>0.61899999999999999</v>
      </c>
      <c r="J157" s="170">
        <v>0.66200000000000003</v>
      </c>
      <c r="K157" s="170">
        <v>0.115</v>
      </c>
      <c r="L157" s="170">
        <v>0.14499999999999999</v>
      </c>
      <c r="M157" s="170">
        <v>2.4E-2</v>
      </c>
      <c r="N157" s="170">
        <v>0.04</v>
      </c>
      <c r="O157" s="170">
        <v>0.18099999999999999</v>
      </c>
      <c r="P157" s="170">
        <v>0.217</v>
      </c>
    </row>
    <row r="158" spans="1:16" x14ac:dyDescent="0.25">
      <c r="A158" s="91" t="s">
        <v>1201</v>
      </c>
      <c r="B158" s="170">
        <v>0.73031026252983289</v>
      </c>
      <c r="C158" s="170">
        <v>0.13842482100238662</v>
      </c>
      <c r="D158" s="170">
        <v>3.261734287987271E-2</v>
      </c>
      <c r="E158" s="170">
        <v>9.8647573587907711E-2</v>
      </c>
      <c r="F158" s="169">
        <v>1</v>
      </c>
      <c r="G158" s="173">
        <v>1257</v>
      </c>
      <c r="H158" s="170">
        <v>0.59601706970128021</v>
      </c>
      <c r="I158" s="170">
        <v>0.70499999999999996</v>
      </c>
      <c r="J158" s="170">
        <v>0.754</v>
      </c>
      <c r="K158" s="170">
        <v>0.12</v>
      </c>
      <c r="L158" s="170">
        <v>0.159</v>
      </c>
      <c r="M158" s="170">
        <v>2.4E-2</v>
      </c>
      <c r="N158" s="170">
        <v>4.3999999999999997E-2</v>
      </c>
      <c r="O158" s="170">
        <v>8.3000000000000004E-2</v>
      </c>
      <c r="P158" s="170">
        <v>0.11600000000000001</v>
      </c>
    </row>
    <row r="159" spans="1:16" x14ac:dyDescent="0.25">
      <c r="A159" s="91" t="s">
        <v>1202</v>
      </c>
      <c r="B159" s="170">
        <v>0.79528301886792452</v>
      </c>
      <c r="C159" s="170">
        <v>0.13396226415094339</v>
      </c>
      <c r="D159" s="170">
        <v>1.8867924528301886E-2</v>
      </c>
      <c r="E159" s="170">
        <v>5.1886792452830191E-2</v>
      </c>
      <c r="F159" s="169">
        <v>1</v>
      </c>
      <c r="G159" s="173">
        <v>2120</v>
      </c>
      <c r="H159" s="170">
        <v>0.75525472034200214</v>
      </c>
      <c r="I159" s="170">
        <v>0.77800000000000002</v>
      </c>
      <c r="J159" s="170">
        <v>0.81200000000000006</v>
      </c>
      <c r="K159" s="170">
        <v>0.12</v>
      </c>
      <c r="L159" s="170">
        <v>0.14899999999999999</v>
      </c>
      <c r="M159" s="170">
        <v>1.4E-2</v>
      </c>
      <c r="N159" s="170">
        <v>2.5999999999999999E-2</v>
      </c>
      <c r="O159" s="170">
        <v>4.2999999999999997E-2</v>
      </c>
      <c r="P159" s="170">
        <v>6.2E-2</v>
      </c>
    </row>
    <row r="160" spans="1:16" x14ac:dyDescent="0.25">
      <c r="A160" s="91" t="s">
        <v>1203</v>
      </c>
      <c r="B160" s="170">
        <v>0.48076923076923078</v>
      </c>
      <c r="C160" s="170">
        <v>0.11609686609686609</v>
      </c>
      <c r="D160" s="170">
        <v>3.9886039886039885E-2</v>
      </c>
      <c r="E160" s="170">
        <v>0.36324786324786323</v>
      </c>
      <c r="F160" s="169">
        <v>1</v>
      </c>
      <c r="G160" s="173">
        <v>1404</v>
      </c>
      <c r="H160" s="170">
        <v>0.2898431048720066</v>
      </c>
      <c r="I160" s="170">
        <v>0.45500000000000002</v>
      </c>
      <c r="J160" s="170">
        <v>0.50700000000000001</v>
      </c>
      <c r="K160" s="170">
        <v>0.1</v>
      </c>
      <c r="L160" s="170">
        <v>0.13400000000000001</v>
      </c>
      <c r="M160" s="170">
        <v>3.1E-2</v>
      </c>
      <c r="N160" s="170">
        <v>5.0999999999999997E-2</v>
      </c>
      <c r="O160" s="170">
        <v>0.33800000000000002</v>
      </c>
      <c r="P160" s="170">
        <v>0.38900000000000001</v>
      </c>
    </row>
    <row r="161" spans="1:16" x14ac:dyDescent="0.25">
      <c r="A161" s="91" t="s">
        <v>1204</v>
      </c>
      <c r="B161" s="170">
        <v>0.60981308411214952</v>
      </c>
      <c r="C161" s="170">
        <v>0.1822429906542056</v>
      </c>
      <c r="D161" s="170">
        <v>5.8411214953271028E-2</v>
      </c>
      <c r="E161" s="170">
        <v>0.14953271028037382</v>
      </c>
      <c r="F161" s="169">
        <v>1</v>
      </c>
      <c r="G161" s="173">
        <v>428</v>
      </c>
      <c r="H161" s="170">
        <v>0.27003154574132493</v>
      </c>
      <c r="I161" s="170">
        <v>0.56299999999999994</v>
      </c>
      <c r="J161" s="170">
        <v>0.65500000000000003</v>
      </c>
      <c r="K161" s="170">
        <v>0.14899999999999999</v>
      </c>
      <c r="L161" s="170">
        <v>0.222</v>
      </c>
      <c r="M161" s="170">
        <v>0.04</v>
      </c>
      <c r="N161" s="170">
        <v>8.5000000000000006E-2</v>
      </c>
      <c r="O161" s="170">
        <v>0.11899999999999999</v>
      </c>
      <c r="P161" s="170">
        <v>0.186</v>
      </c>
    </row>
    <row r="162" spans="1:16" x14ac:dyDescent="0.25">
      <c r="A162" s="91" t="s">
        <v>1205</v>
      </c>
      <c r="B162" s="170">
        <v>0.55223037831733479</v>
      </c>
      <c r="C162" s="170">
        <v>0.2230378317334839</v>
      </c>
      <c r="D162" s="170">
        <v>6.154714850367024E-2</v>
      </c>
      <c r="E162" s="170">
        <v>0.16318464144551101</v>
      </c>
      <c r="F162" s="169">
        <v>1</v>
      </c>
      <c r="G162" s="173">
        <v>1771</v>
      </c>
      <c r="H162" s="170">
        <v>0.27246153846153848</v>
      </c>
      <c r="I162" s="170">
        <v>0.52900000000000003</v>
      </c>
      <c r="J162" s="170">
        <v>0.57499999999999996</v>
      </c>
      <c r="K162" s="170">
        <v>0.20399999999999999</v>
      </c>
      <c r="L162" s="170">
        <v>0.24299999999999999</v>
      </c>
      <c r="M162" s="170">
        <v>5.0999999999999997E-2</v>
      </c>
      <c r="N162" s="170">
        <v>7.3999999999999996E-2</v>
      </c>
      <c r="O162" s="170">
        <v>0.14699999999999999</v>
      </c>
      <c r="P162" s="170">
        <v>0.18099999999999999</v>
      </c>
    </row>
    <row r="163" spans="1:16" x14ac:dyDescent="0.25">
      <c r="A163" s="91" t="s">
        <v>1206</v>
      </c>
      <c r="B163" s="170">
        <v>0.59291156011924473</v>
      </c>
      <c r="C163" s="170">
        <v>0.21994037760847962</v>
      </c>
      <c r="D163" s="170">
        <v>4.8029148724743294E-2</v>
      </c>
      <c r="E163" s="170">
        <v>0.13911891354753231</v>
      </c>
      <c r="F163" s="169">
        <v>1</v>
      </c>
      <c r="G163" s="173">
        <v>3019</v>
      </c>
      <c r="H163" s="170">
        <v>0.30652858158188651</v>
      </c>
      <c r="I163" s="170">
        <v>0.57499999999999996</v>
      </c>
      <c r="J163" s="170">
        <v>0.61</v>
      </c>
      <c r="K163" s="170">
        <v>0.20599999999999999</v>
      </c>
      <c r="L163" s="170">
        <v>0.23499999999999999</v>
      </c>
      <c r="M163" s="170">
        <v>4.1000000000000002E-2</v>
      </c>
      <c r="N163" s="170">
        <v>5.6000000000000001E-2</v>
      </c>
      <c r="O163" s="170">
        <v>0.127</v>
      </c>
      <c r="P163" s="170">
        <v>0.152</v>
      </c>
    </row>
    <row r="164" spans="1:16" x14ac:dyDescent="0.25">
      <c r="A164" s="91" t="s">
        <v>1207</v>
      </c>
      <c r="B164" s="170">
        <v>0.63901490602721966</v>
      </c>
      <c r="C164" s="170">
        <v>0.21062864549578741</v>
      </c>
      <c r="D164" s="170">
        <v>4.1477640959170448E-2</v>
      </c>
      <c r="E164" s="170">
        <v>0.10887880751782242</v>
      </c>
      <c r="F164" s="169">
        <v>1</v>
      </c>
      <c r="G164" s="173">
        <v>1543</v>
      </c>
      <c r="H164" s="170">
        <v>0.38526841448189764</v>
      </c>
      <c r="I164" s="170">
        <v>0.61499999999999999</v>
      </c>
      <c r="J164" s="170">
        <v>0.66300000000000003</v>
      </c>
      <c r="K164" s="170">
        <v>0.191</v>
      </c>
      <c r="L164" s="170">
        <v>0.23200000000000001</v>
      </c>
      <c r="M164" s="170">
        <v>3.3000000000000002E-2</v>
      </c>
      <c r="N164" s="170">
        <v>5.2999999999999999E-2</v>
      </c>
      <c r="O164" s="170">
        <v>9.4E-2</v>
      </c>
      <c r="P164" s="170">
        <v>0.125</v>
      </c>
    </row>
    <row r="165" spans="1:16" x14ac:dyDescent="0.25">
      <c r="A165" s="91" t="s">
        <v>1208</v>
      </c>
      <c r="B165" s="170">
        <v>0.65349965349965355</v>
      </c>
      <c r="C165" s="170">
        <v>0.23215523215523215</v>
      </c>
      <c r="D165" s="170">
        <v>4.2966042966042964E-2</v>
      </c>
      <c r="E165" s="170">
        <v>7.1379071379071374E-2</v>
      </c>
      <c r="F165" s="169">
        <v>1</v>
      </c>
      <c r="G165" s="173">
        <v>1443</v>
      </c>
      <c r="H165" s="170">
        <v>0.5043691017126879</v>
      </c>
      <c r="I165" s="170">
        <v>0.629</v>
      </c>
      <c r="J165" s="170">
        <v>0.67800000000000005</v>
      </c>
      <c r="K165" s="170">
        <v>0.21099999999999999</v>
      </c>
      <c r="L165" s="170">
        <v>0.255</v>
      </c>
      <c r="M165" s="170">
        <v>3.4000000000000002E-2</v>
      </c>
      <c r="N165" s="170">
        <v>5.5E-2</v>
      </c>
      <c r="O165" s="170">
        <v>5.8999999999999997E-2</v>
      </c>
      <c r="P165" s="170">
        <v>8.5999999999999993E-2</v>
      </c>
    </row>
    <row r="166" spans="1:16" x14ac:dyDescent="0.25">
      <c r="A166" s="91" t="s">
        <v>1209</v>
      </c>
      <c r="B166" s="170">
        <v>0.60526315789473684</v>
      </c>
      <c r="C166" s="170">
        <v>0.15789473684210525</v>
      </c>
      <c r="D166" s="170">
        <v>1.7543859649122806E-2</v>
      </c>
      <c r="E166" s="170">
        <v>0.21929824561403508</v>
      </c>
      <c r="F166" s="169">
        <v>1</v>
      </c>
      <c r="G166" s="173">
        <v>114</v>
      </c>
      <c r="H166" s="170">
        <v>0.33431085043988268</v>
      </c>
      <c r="I166" s="170">
        <v>0.51400000000000001</v>
      </c>
      <c r="J166" s="170">
        <v>0.69</v>
      </c>
      <c r="K166" s="170">
        <v>0.10199999999999999</v>
      </c>
      <c r="L166" s="170">
        <v>0.23599999999999999</v>
      </c>
      <c r="M166" s="170">
        <v>5.0000000000000001E-3</v>
      </c>
      <c r="N166" s="170">
        <v>6.2E-2</v>
      </c>
      <c r="O166" s="170">
        <v>0.153</v>
      </c>
      <c r="P166" s="170">
        <v>0.30399999999999999</v>
      </c>
    </row>
    <row r="167" spans="1:16" x14ac:dyDescent="0.25">
      <c r="A167" s="91" t="s">
        <v>1210</v>
      </c>
      <c r="B167" s="170">
        <v>0.57377049180327866</v>
      </c>
      <c r="C167" s="170">
        <v>0.21736490588949606</v>
      </c>
      <c r="D167" s="170">
        <v>4.0680024286581663E-2</v>
      </c>
      <c r="E167" s="170">
        <v>0.1681845780206436</v>
      </c>
      <c r="F167" s="169">
        <v>1</v>
      </c>
      <c r="G167" s="173">
        <v>1647</v>
      </c>
      <c r="H167" s="170">
        <v>0.3012621181635266</v>
      </c>
      <c r="I167" s="170">
        <v>0.55000000000000004</v>
      </c>
      <c r="J167" s="170">
        <v>0.59699999999999998</v>
      </c>
      <c r="K167" s="170">
        <v>0.19800000000000001</v>
      </c>
      <c r="L167" s="170">
        <v>0.23799999999999999</v>
      </c>
      <c r="M167" s="170">
        <v>3.2000000000000001E-2</v>
      </c>
      <c r="N167" s="170">
        <v>5.0999999999999997E-2</v>
      </c>
      <c r="O167" s="170">
        <v>0.151</v>
      </c>
      <c r="P167" s="170">
        <v>0.187</v>
      </c>
    </row>
    <row r="168" spans="1:16" x14ac:dyDescent="0.25">
      <c r="A168" s="91" t="s">
        <v>1211</v>
      </c>
      <c r="B168" s="170">
        <v>0.55643506303136914</v>
      </c>
      <c r="C168" s="170">
        <v>0.23248314277338025</v>
      </c>
      <c r="D168" s="170">
        <v>4.4854881266490766E-2</v>
      </c>
      <c r="E168" s="170">
        <v>0.16622691292875991</v>
      </c>
      <c r="F168" s="169">
        <v>1</v>
      </c>
      <c r="G168" s="173">
        <v>3411</v>
      </c>
      <c r="H168" s="170">
        <v>0.29858193277310924</v>
      </c>
      <c r="I168" s="170">
        <v>0.54</v>
      </c>
      <c r="J168" s="170">
        <v>0.57299999999999995</v>
      </c>
      <c r="K168" s="170">
        <v>0.219</v>
      </c>
      <c r="L168" s="170">
        <v>0.247</v>
      </c>
      <c r="M168" s="170">
        <v>3.7999999999999999E-2</v>
      </c>
      <c r="N168" s="170">
        <v>5.1999999999999998E-2</v>
      </c>
      <c r="O168" s="170">
        <v>0.154</v>
      </c>
      <c r="P168" s="170">
        <v>0.17899999999999999</v>
      </c>
    </row>
    <row r="169" spans="1:16" x14ac:dyDescent="0.25">
      <c r="A169" s="91" t="s">
        <v>1212</v>
      </c>
      <c r="B169" s="170">
        <v>0.56084094287534514</v>
      </c>
      <c r="C169" s="170">
        <v>0.2488851136122319</v>
      </c>
      <c r="D169" s="170">
        <v>4.3958377574856655E-2</v>
      </c>
      <c r="E169" s="170">
        <v>0.14631556593756637</v>
      </c>
      <c r="F169" s="169">
        <v>1</v>
      </c>
      <c r="G169" s="173">
        <v>4709</v>
      </c>
      <c r="H169" s="170">
        <v>0.30927361092867461</v>
      </c>
      <c r="I169" s="170">
        <v>0.54700000000000004</v>
      </c>
      <c r="J169" s="170">
        <v>0.57499999999999996</v>
      </c>
      <c r="K169" s="170">
        <v>0.23699999999999999</v>
      </c>
      <c r="L169" s="170">
        <v>0.26100000000000001</v>
      </c>
      <c r="M169" s="170">
        <v>3.7999999999999999E-2</v>
      </c>
      <c r="N169" s="170">
        <v>0.05</v>
      </c>
      <c r="O169" s="170">
        <v>0.13700000000000001</v>
      </c>
      <c r="P169" s="170">
        <v>0.157</v>
      </c>
    </row>
    <row r="170" spans="1:16" x14ac:dyDescent="0.25">
      <c r="A170" s="91" t="s">
        <v>1213</v>
      </c>
      <c r="B170" s="170">
        <v>0.59926918392204631</v>
      </c>
      <c r="C170" s="170">
        <v>0.24888347543645961</v>
      </c>
      <c r="D170" s="170">
        <v>4.5879009338205441E-2</v>
      </c>
      <c r="E170" s="170">
        <v>0.10596833130328867</v>
      </c>
      <c r="F170" s="169">
        <v>1</v>
      </c>
      <c r="G170" s="173">
        <v>2463</v>
      </c>
      <c r="H170" s="170">
        <v>0.35841094295692666</v>
      </c>
      <c r="I170" s="170">
        <v>0.57999999999999996</v>
      </c>
      <c r="J170" s="170">
        <v>0.61799999999999999</v>
      </c>
      <c r="K170" s="170">
        <v>0.23200000000000001</v>
      </c>
      <c r="L170" s="170">
        <v>0.26600000000000001</v>
      </c>
      <c r="M170" s="170">
        <v>3.7999999999999999E-2</v>
      </c>
      <c r="N170" s="170">
        <v>5.5E-2</v>
      </c>
      <c r="O170" s="170">
        <v>9.4E-2</v>
      </c>
      <c r="P170" s="170">
        <v>0.11899999999999999</v>
      </c>
    </row>
    <row r="171" spans="1:16" x14ac:dyDescent="0.25">
      <c r="A171" s="91" t="s">
        <v>1214</v>
      </c>
      <c r="B171" s="170">
        <v>0.66277010272759473</v>
      </c>
      <c r="C171" s="170">
        <v>0.23521076868579524</v>
      </c>
      <c r="D171" s="170">
        <v>3.1172511512575274E-2</v>
      </c>
      <c r="E171" s="170">
        <v>7.084661707403471E-2</v>
      </c>
      <c r="F171" s="169">
        <v>1</v>
      </c>
      <c r="G171" s="173">
        <v>2823</v>
      </c>
      <c r="H171" s="170">
        <v>0.45902439024390246</v>
      </c>
      <c r="I171" s="170">
        <v>0.64500000000000002</v>
      </c>
      <c r="J171" s="170">
        <v>0.68</v>
      </c>
      <c r="K171" s="170">
        <v>0.22</v>
      </c>
      <c r="L171" s="170">
        <v>0.251</v>
      </c>
      <c r="M171" s="170">
        <v>2.5000000000000001E-2</v>
      </c>
      <c r="N171" s="170">
        <v>3.7999999999999999E-2</v>
      </c>
      <c r="O171" s="170">
        <v>6.2E-2</v>
      </c>
      <c r="P171" s="170">
        <v>8.1000000000000003E-2</v>
      </c>
    </row>
    <row r="172" spans="1:16" x14ac:dyDescent="0.25">
      <c r="A172" s="91" t="s">
        <v>1215</v>
      </c>
      <c r="B172" s="170">
        <v>0.58103241296518604</v>
      </c>
      <c r="C172" s="170">
        <v>0.18367346938775511</v>
      </c>
      <c r="D172" s="170">
        <v>4.8019207683073231E-2</v>
      </c>
      <c r="E172" s="170">
        <v>0.1872749099639856</v>
      </c>
      <c r="F172" s="169">
        <v>1</v>
      </c>
      <c r="G172" s="173">
        <v>833</v>
      </c>
      <c r="H172" s="170">
        <v>0.32898894154818326</v>
      </c>
      <c r="I172" s="170">
        <v>0.54700000000000004</v>
      </c>
      <c r="J172" s="170">
        <v>0.61399999999999999</v>
      </c>
      <c r="K172" s="170">
        <v>0.159</v>
      </c>
      <c r="L172" s="170">
        <v>0.21099999999999999</v>
      </c>
      <c r="M172" s="170">
        <v>3.5000000000000003E-2</v>
      </c>
      <c r="N172" s="170">
        <v>6.5000000000000002E-2</v>
      </c>
      <c r="O172" s="170">
        <v>0.16200000000000001</v>
      </c>
      <c r="P172" s="170">
        <v>0.215</v>
      </c>
    </row>
    <row r="173" spans="1:16" x14ac:dyDescent="0.25">
      <c r="A173" s="91" t="s">
        <v>1216</v>
      </c>
      <c r="B173" s="170">
        <v>0.5499560503955464</v>
      </c>
      <c r="C173" s="170">
        <v>0.21300908291825374</v>
      </c>
      <c r="D173" s="170">
        <v>4.5707588631702316E-2</v>
      </c>
      <c r="E173" s="170">
        <v>0.19132727805449751</v>
      </c>
      <c r="F173" s="169">
        <v>1</v>
      </c>
      <c r="G173" s="173">
        <v>3413</v>
      </c>
      <c r="H173" s="170">
        <v>0.2090018371096142</v>
      </c>
      <c r="I173" s="170">
        <v>0.53300000000000003</v>
      </c>
      <c r="J173" s="170">
        <v>0.56699999999999995</v>
      </c>
      <c r="K173" s="170">
        <v>0.2</v>
      </c>
      <c r="L173" s="170">
        <v>0.22700000000000001</v>
      </c>
      <c r="M173" s="170">
        <v>3.9E-2</v>
      </c>
      <c r="N173" s="170">
        <v>5.2999999999999999E-2</v>
      </c>
      <c r="O173" s="170">
        <v>0.17799999999999999</v>
      </c>
      <c r="P173" s="170">
        <v>0.20499999999999999</v>
      </c>
    </row>
    <row r="174" spans="1:16" x14ac:dyDescent="0.25">
      <c r="A174" s="91" t="s">
        <v>1217</v>
      </c>
      <c r="B174" s="170">
        <v>0.54792605250893278</v>
      </c>
      <c r="C174" s="170">
        <v>0.23893117912070841</v>
      </c>
      <c r="D174" s="170">
        <v>4.6916265340997361E-2</v>
      </c>
      <c r="E174" s="170">
        <v>0.16622650302936151</v>
      </c>
      <c r="F174" s="169">
        <v>1</v>
      </c>
      <c r="G174" s="173">
        <v>6437</v>
      </c>
      <c r="H174" s="170">
        <v>0.22191195228737892</v>
      </c>
      <c r="I174" s="170">
        <v>0.53600000000000003</v>
      </c>
      <c r="J174" s="170">
        <v>0.56000000000000005</v>
      </c>
      <c r="K174" s="170">
        <v>0.22900000000000001</v>
      </c>
      <c r="L174" s="170">
        <v>0.25</v>
      </c>
      <c r="M174" s="170">
        <v>4.2000000000000003E-2</v>
      </c>
      <c r="N174" s="170">
        <v>5.1999999999999998E-2</v>
      </c>
      <c r="O174" s="170">
        <v>0.157</v>
      </c>
      <c r="P174" s="170">
        <v>0.17599999999999999</v>
      </c>
    </row>
    <row r="175" spans="1:16" x14ac:dyDescent="0.25">
      <c r="A175" s="91" t="s">
        <v>1218</v>
      </c>
      <c r="B175" s="170">
        <v>0.57832568807339446</v>
      </c>
      <c r="C175" s="170">
        <v>0.25527522935779817</v>
      </c>
      <c r="D175" s="170">
        <v>4.1055045871559635E-2</v>
      </c>
      <c r="E175" s="170">
        <v>0.1253440366972477</v>
      </c>
      <c r="F175" s="169">
        <v>1</v>
      </c>
      <c r="G175" s="173">
        <v>8720</v>
      </c>
      <c r="H175" s="170">
        <v>0.26171253639064795</v>
      </c>
      <c r="I175" s="170">
        <v>0.56799999999999995</v>
      </c>
      <c r="J175" s="170">
        <v>0.58899999999999997</v>
      </c>
      <c r="K175" s="170">
        <v>0.246</v>
      </c>
      <c r="L175" s="170">
        <v>0.26500000000000001</v>
      </c>
      <c r="M175" s="170">
        <v>3.6999999999999998E-2</v>
      </c>
      <c r="N175" s="170">
        <v>4.4999999999999998E-2</v>
      </c>
      <c r="O175" s="170">
        <v>0.11899999999999999</v>
      </c>
      <c r="P175" s="170">
        <v>0.13200000000000001</v>
      </c>
    </row>
    <row r="176" spans="1:16" x14ac:dyDescent="0.25">
      <c r="A176" s="91" t="s">
        <v>1219</v>
      </c>
      <c r="B176" s="170">
        <v>0.59456236584784161</v>
      </c>
      <c r="C176" s="170">
        <v>0.26806582399236822</v>
      </c>
      <c r="D176" s="170">
        <v>4.006677796327212E-2</v>
      </c>
      <c r="E176" s="170">
        <v>9.730503219651801E-2</v>
      </c>
      <c r="F176" s="169">
        <v>1</v>
      </c>
      <c r="G176" s="173">
        <v>4193</v>
      </c>
      <c r="H176" s="170">
        <v>0.31284040886368725</v>
      </c>
      <c r="I176" s="170">
        <v>0.57999999999999996</v>
      </c>
      <c r="J176" s="170">
        <v>0.60899999999999999</v>
      </c>
      <c r="K176" s="170">
        <v>0.255</v>
      </c>
      <c r="L176" s="170">
        <v>0.28199999999999997</v>
      </c>
      <c r="M176" s="170">
        <v>3.5000000000000003E-2</v>
      </c>
      <c r="N176" s="170">
        <v>4.5999999999999999E-2</v>
      </c>
      <c r="O176" s="170">
        <v>8.8999999999999996E-2</v>
      </c>
      <c r="P176" s="170">
        <v>0.107</v>
      </c>
    </row>
    <row r="177" spans="1:16" x14ac:dyDescent="0.25">
      <c r="A177" s="91" t="s">
        <v>1220</v>
      </c>
      <c r="B177" s="170">
        <v>0.63948393378773127</v>
      </c>
      <c r="C177" s="170">
        <v>0.25511197663096397</v>
      </c>
      <c r="D177" s="170">
        <v>3.6514118792599803E-2</v>
      </c>
      <c r="E177" s="170">
        <v>6.8889970788704971E-2</v>
      </c>
      <c r="F177" s="169">
        <v>1</v>
      </c>
      <c r="G177" s="173">
        <v>4108</v>
      </c>
      <c r="H177" s="170">
        <v>0.36473408505726718</v>
      </c>
      <c r="I177" s="170">
        <v>0.625</v>
      </c>
      <c r="J177" s="170">
        <v>0.65400000000000003</v>
      </c>
      <c r="K177" s="170">
        <v>0.24199999999999999</v>
      </c>
      <c r="L177" s="170">
        <v>0.26900000000000002</v>
      </c>
      <c r="M177" s="170">
        <v>3.1E-2</v>
      </c>
      <c r="N177" s="170">
        <v>4.2999999999999997E-2</v>
      </c>
      <c r="O177" s="170">
        <v>6.2E-2</v>
      </c>
      <c r="P177" s="170">
        <v>7.6999999999999999E-2</v>
      </c>
    </row>
    <row r="178" spans="1:16" x14ac:dyDescent="0.25">
      <c r="A178" s="91" t="s">
        <v>1221</v>
      </c>
      <c r="B178" s="170">
        <v>0.56073170731707322</v>
      </c>
      <c r="C178" s="170">
        <v>0.17829268292682926</v>
      </c>
      <c r="D178" s="170">
        <v>4.9024390243902441E-2</v>
      </c>
      <c r="E178" s="170">
        <v>0.21195121951219512</v>
      </c>
      <c r="F178" s="169">
        <v>1</v>
      </c>
      <c r="G178" s="173">
        <v>4100</v>
      </c>
      <c r="H178" s="170">
        <v>0.26172997127353975</v>
      </c>
      <c r="I178" s="170">
        <v>0.54500000000000004</v>
      </c>
      <c r="J178" s="170">
        <v>0.57599999999999996</v>
      </c>
      <c r="K178" s="170">
        <v>0.16700000000000001</v>
      </c>
      <c r="L178" s="170">
        <v>0.19</v>
      </c>
      <c r="M178" s="170">
        <v>4.2999999999999997E-2</v>
      </c>
      <c r="N178" s="170">
        <v>5.6000000000000001E-2</v>
      </c>
      <c r="O178" s="170">
        <v>0.2</v>
      </c>
      <c r="P178" s="170">
        <v>0.22500000000000001</v>
      </c>
    </row>
    <row r="179" spans="1:16" x14ac:dyDescent="0.25">
      <c r="A179" s="91" t="s">
        <v>1222</v>
      </c>
      <c r="B179" s="170">
        <v>0.64743138634764252</v>
      </c>
      <c r="C179" s="170">
        <v>0.22800844475721324</v>
      </c>
      <c r="D179" s="170">
        <v>3.8001407459535536E-2</v>
      </c>
      <c r="E179" s="170">
        <v>8.6558761435608728E-2</v>
      </c>
      <c r="F179" s="169">
        <v>1</v>
      </c>
      <c r="G179" s="173">
        <v>1421</v>
      </c>
      <c r="H179" s="170">
        <v>0.14443992681439316</v>
      </c>
      <c r="I179" s="170">
        <v>0.622</v>
      </c>
      <c r="J179" s="170">
        <v>0.67200000000000004</v>
      </c>
      <c r="K179" s="170">
        <v>0.20699999999999999</v>
      </c>
      <c r="L179" s="170">
        <v>0.251</v>
      </c>
      <c r="M179" s="170">
        <v>2.9000000000000001E-2</v>
      </c>
      <c r="N179" s="170">
        <v>4.9000000000000002E-2</v>
      </c>
      <c r="O179" s="170">
        <v>7.2999999999999995E-2</v>
      </c>
      <c r="P179" s="170">
        <v>0.10199999999999999</v>
      </c>
    </row>
    <row r="180" spans="1:16" x14ac:dyDescent="0.25">
      <c r="A180" s="91" t="s">
        <v>1223</v>
      </c>
      <c r="B180" s="170">
        <v>0.65443825745168682</v>
      </c>
      <c r="C180" s="170">
        <v>0.21421552571241401</v>
      </c>
      <c r="D180" s="170">
        <v>4.0943334425155582E-2</v>
      </c>
      <c r="E180" s="170">
        <v>9.0402882410743526E-2</v>
      </c>
      <c r="F180" s="169">
        <v>1</v>
      </c>
      <c r="G180" s="173">
        <v>3053</v>
      </c>
      <c r="H180" s="170">
        <v>0.14791666666666667</v>
      </c>
      <c r="I180" s="170">
        <v>0.63700000000000001</v>
      </c>
      <c r="J180" s="170">
        <v>0.67100000000000004</v>
      </c>
      <c r="K180" s="170">
        <v>0.2</v>
      </c>
      <c r="L180" s="170">
        <v>0.22900000000000001</v>
      </c>
      <c r="M180" s="170">
        <v>3.4000000000000002E-2</v>
      </c>
      <c r="N180" s="170">
        <v>4.9000000000000002E-2</v>
      </c>
      <c r="O180" s="170">
        <v>8.1000000000000003E-2</v>
      </c>
      <c r="P180" s="170">
        <v>0.10100000000000001</v>
      </c>
    </row>
    <row r="181" spans="1:16" x14ac:dyDescent="0.25">
      <c r="A181" s="91" t="s">
        <v>1224</v>
      </c>
      <c r="B181" s="170">
        <v>0.63995433789954337</v>
      </c>
      <c r="C181" s="170">
        <v>0.24908675799086757</v>
      </c>
      <c r="D181" s="170">
        <v>3.9041095890410958E-2</v>
      </c>
      <c r="E181" s="170">
        <v>7.1917808219178078E-2</v>
      </c>
      <c r="F181" s="169">
        <v>1</v>
      </c>
      <c r="G181" s="173">
        <v>4380</v>
      </c>
      <c r="H181" s="170">
        <v>0.18678038379530917</v>
      </c>
      <c r="I181" s="170">
        <v>0.626</v>
      </c>
      <c r="J181" s="170">
        <v>0.65400000000000003</v>
      </c>
      <c r="K181" s="170">
        <v>0.23699999999999999</v>
      </c>
      <c r="L181" s="170">
        <v>0.26200000000000001</v>
      </c>
      <c r="M181" s="170">
        <v>3.4000000000000002E-2</v>
      </c>
      <c r="N181" s="170">
        <v>4.4999999999999998E-2</v>
      </c>
      <c r="O181" s="170">
        <v>6.5000000000000002E-2</v>
      </c>
      <c r="P181" s="170">
        <v>0.08</v>
      </c>
    </row>
    <row r="182" spans="1:16" x14ac:dyDescent="0.25">
      <c r="A182" s="91" t="s">
        <v>1225</v>
      </c>
      <c r="B182" s="170">
        <v>0.62916358253145821</v>
      </c>
      <c r="C182" s="170">
        <v>0.26720947446336046</v>
      </c>
      <c r="D182" s="170">
        <v>4.5521835677276093E-2</v>
      </c>
      <c r="E182" s="170">
        <v>5.8105107327905255E-2</v>
      </c>
      <c r="F182" s="169">
        <v>1</v>
      </c>
      <c r="G182" s="173">
        <v>2702</v>
      </c>
      <c r="H182" s="170">
        <v>0.25849038553525305</v>
      </c>
      <c r="I182" s="170">
        <v>0.61099999999999999</v>
      </c>
      <c r="J182" s="170">
        <v>0.64700000000000002</v>
      </c>
      <c r="K182" s="170">
        <v>0.251</v>
      </c>
      <c r="L182" s="170">
        <v>0.28399999999999997</v>
      </c>
      <c r="M182" s="170">
        <v>3.7999999999999999E-2</v>
      </c>
      <c r="N182" s="170">
        <v>5.3999999999999999E-2</v>
      </c>
      <c r="O182" s="170">
        <v>0.05</v>
      </c>
      <c r="P182" s="170">
        <v>6.8000000000000005E-2</v>
      </c>
    </row>
    <row r="183" spans="1:16" x14ac:dyDescent="0.25">
      <c r="A183" s="91" t="s">
        <v>1226</v>
      </c>
      <c r="B183" s="170">
        <v>0.63216359505175457</v>
      </c>
      <c r="C183" s="170">
        <v>0.29336026255995962</v>
      </c>
      <c r="D183" s="170">
        <v>3.2062610451906087E-2</v>
      </c>
      <c r="E183" s="170">
        <v>4.24135319363797E-2</v>
      </c>
      <c r="F183" s="169">
        <v>1</v>
      </c>
      <c r="G183" s="173">
        <v>3961</v>
      </c>
      <c r="H183" s="170">
        <v>0.37470437990729355</v>
      </c>
      <c r="I183" s="170">
        <v>0.61699999999999999</v>
      </c>
      <c r="J183" s="170">
        <v>0.64700000000000002</v>
      </c>
      <c r="K183" s="170">
        <v>0.27900000000000003</v>
      </c>
      <c r="L183" s="170">
        <v>0.308</v>
      </c>
      <c r="M183" s="170">
        <v>2.7E-2</v>
      </c>
      <c r="N183" s="170">
        <v>3.7999999999999999E-2</v>
      </c>
      <c r="O183" s="170">
        <v>3.6999999999999998E-2</v>
      </c>
      <c r="P183" s="170">
        <v>4.9000000000000002E-2</v>
      </c>
    </row>
    <row r="184" spans="1:16" x14ac:dyDescent="0.25">
      <c r="A184" s="91" t="s">
        <v>1227</v>
      </c>
      <c r="B184" s="170">
        <v>0.62474645030425968</v>
      </c>
      <c r="C184" s="170">
        <v>0.22109533468559839</v>
      </c>
      <c r="D184" s="170">
        <v>4.2596348884381338E-2</v>
      </c>
      <c r="E184" s="170">
        <v>0.11156186612576065</v>
      </c>
      <c r="F184" s="169">
        <v>1</v>
      </c>
      <c r="G184" s="173">
        <v>493</v>
      </c>
      <c r="H184" s="170">
        <v>0.16745923913043478</v>
      </c>
      <c r="I184" s="170">
        <v>0.58099999999999996</v>
      </c>
      <c r="J184" s="170">
        <v>0.66600000000000004</v>
      </c>
      <c r="K184" s="170">
        <v>0.187</v>
      </c>
      <c r="L184" s="170">
        <v>0.26</v>
      </c>
      <c r="M184" s="170">
        <v>2.8000000000000001E-2</v>
      </c>
      <c r="N184" s="170">
        <v>6.4000000000000001E-2</v>
      </c>
      <c r="O184" s="170">
        <v>8.6999999999999994E-2</v>
      </c>
      <c r="P184" s="170">
        <v>0.14199999999999999</v>
      </c>
    </row>
    <row r="185" spans="1:16" x14ac:dyDescent="0.25">
      <c r="A185" s="91" t="s">
        <v>1228</v>
      </c>
      <c r="B185" s="170">
        <v>0.63265306122448983</v>
      </c>
      <c r="C185" s="170">
        <v>0.11564625850340136</v>
      </c>
      <c r="D185" s="170">
        <v>4.0816326530612242E-2</v>
      </c>
      <c r="E185" s="170">
        <v>0.21088435374149661</v>
      </c>
      <c r="F185" s="169">
        <v>1</v>
      </c>
      <c r="G185" s="173">
        <v>147</v>
      </c>
      <c r="H185" s="170">
        <v>0.13219424460431656</v>
      </c>
      <c r="I185" s="170">
        <v>0.55200000000000005</v>
      </c>
      <c r="J185" s="170">
        <v>0.70599999999999996</v>
      </c>
      <c r="K185" s="170">
        <v>7.2999999999999995E-2</v>
      </c>
      <c r="L185" s="170">
        <v>0.17699999999999999</v>
      </c>
      <c r="M185" s="170">
        <v>1.9E-2</v>
      </c>
      <c r="N185" s="170">
        <v>8.5999999999999993E-2</v>
      </c>
      <c r="O185" s="170">
        <v>0.153</v>
      </c>
      <c r="P185" s="170">
        <v>0.28399999999999997</v>
      </c>
    </row>
    <row r="186" spans="1:16" x14ac:dyDescent="0.25">
      <c r="A186" s="91" t="s">
        <v>1229</v>
      </c>
      <c r="B186" s="170">
        <v>0.58056872037914697</v>
      </c>
      <c r="C186" s="170">
        <v>0.16350710900473933</v>
      </c>
      <c r="D186" s="170">
        <v>5.4502369668246446E-2</v>
      </c>
      <c r="E186" s="170">
        <v>0.2014218009478673</v>
      </c>
      <c r="F186" s="169">
        <v>1</v>
      </c>
      <c r="G186" s="173">
        <v>422</v>
      </c>
      <c r="H186" s="170">
        <v>0.13648124191461836</v>
      </c>
      <c r="I186" s="170">
        <v>0.53300000000000003</v>
      </c>
      <c r="J186" s="170">
        <v>0.627</v>
      </c>
      <c r="K186" s="170">
        <v>0.13100000000000001</v>
      </c>
      <c r="L186" s="170">
        <v>0.20200000000000001</v>
      </c>
      <c r="M186" s="170">
        <v>3.6999999999999998E-2</v>
      </c>
      <c r="N186" s="170">
        <v>0.08</v>
      </c>
      <c r="O186" s="170">
        <v>0.16600000000000001</v>
      </c>
      <c r="P186" s="170">
        <v>0.24199999999999999</v>
      </c>
    </row>
    <row r="187" spans="1:16" x14ac:dyDescent="0.25">
      <c r="A187" s="91" t="s">
        <v>1230</v>
      </c>
      <c r="B187" s="170">
        <v>0.61836998706338941</v>
      </c>
      <c r="C187" s="170">
        <v>0.16817593790426907</v>
      </c>
      <c r="D187" s="170">
        <v>5.1746442432082797E-2</v>
      </c>
      <c r="E187" s="170">
        <v>0.16170763260025872</v>
      </c>
      <c r="F187" s="169">
        <v>1</v>
      </c>
      <c r="G187" s="173">
        <v>773</v>
      </c>
      <c r="H187" s="170">
        <v>0.14998059759410168</v>
      </c>
      <c r="I187" s="170">
        <v>0.58399999999999996</v>
      </c>
      <c r="J187" s="170">
        <v>0.65200000000000002</v>
      </c>
      <c r="K187" s="170">
        <v>0.14299999999999999</v>
      </c>
      <c r="L187" s="170">
        <v>0.19600000000000001</v>
      </c>
      <c r="M187" s="170">
        <v>3.7999999999999999E-2</v>
      </c>
      <c r="N187" s="170">
        <v>7.0000000000000007E-2</v>
      </c>
      <c r="O187" s="170">
        <v>0.13700000000000001</v>
      </c>
      <c r="P187" s="170">
        <v>0.189</v>
      </c>
    </row>
    <row r="188" spans="1:16" x14ac:dyDescent="0.25">
      <c r="A188" s="91" t="s">
        <v>1231</v>
      </c>
      <c r="B188" s="170">
        <v>0.61491935483870963</v>
      </c>
      <c r="C188" s="170">
        <v>0.21370967741935484</v>
      </c>
      <c r="D188" s="170">
        <v>4.0322580645161289E-2</v>
      </c>
      <c r="E188" s="170">
        <v>0.13104838709677419</v>
      </c>
      <c r="F188" s="169">
        <v>1</v>
      </c>
      <c r="G188" s="173">
        <v>496</v>
      </c>
      <c r="H188" s="170">
        <v>0.21097405359421523</v>
      </c>
      <c r="I188" s="170">
        <v>0.57099999999999995</v>
      </c>
      <c r="J188" s="170">
        <v>0.65700000000000003</v>
      </c>
      <c r="K188" s="170">
        <v>0.18</v>
      </c>
      <c r="L188" s="170">
        <v>0.252</v>
      </c>
      <c r="M188" s="170">
        <v>2.5999999999999999E-2</v>
      </c>
      <c r="N188" s="170">
        <v>6.0999999999999999E-2</v>
      </c>
      <c r="O188" s="170">
        <v>0.104</v>
      </c>
      <c r="P188" s="170">
        <v>0.16400000000000001</v>
      </c>
    </row>
    <row r="189" spans="1:16" x14ac:dyDescent="0.25">
      <c r="A189" s="91" t="s">
        <v>1232</v>
      </c>
      <c r="B189" s="170">
        <v>0.68719611021069693</v>
      </c>
      <c r="C189" s="170">
        <v>0.18800648298217179</v>
      </c>
      <c r="D189" s="170">
        <v>4.0518638573743923E-2</v>
      </c>
      <c r="E189" s="170">
        <v>8.4278768233387355E-2</v>
      </c>
      <c r="F189" s="169">
        <v>1</v>
      </c>
      <c r="G189" s="173">
        <v>617</v>
      </c>
      <c r="H189" s="170">
        <v>0.32253005750130687</v>
      </c>
      <c r="I189" s="170">
        <v>0.65</v>
      </c>
      <c r="J189" s="170">
        <v>0.72299999999999998</v>
      </c>
      <c r="K189" s="170">
        <v>0.159</v>
      </c>
      <c r="L189" s="170">
        <v>0.221</v>
      </c>
      <c r="M189" s="170">
        <v>2.8000000000000001E-2</v>
      </c>
      <c r="N189" s="170">
        <v>5.8999999999999997E-2</v>
      </c>
      <c r="O189" s="170">
        <v>6.5000000000000002E-2</v>
      </c>
      <c r="P189" s="170">
        <v>0.109</v>
      </c>
    </row>
    <row r="190" spans="1:16" x14ac:dyDescent="0.25">
      <c r="A190" s="91" t="s">
        <v>1233</v>
      </c>
      <c r="B190" s="170">
        <v>0.50684931506849318</v>
      </c>
      <c r="C190" s="170">
        <v>0.19178082191780821</v>
      </c>
      <c r="D190" s="170">
        <v>6.8493150684931503E-2</v>
      </c>
      <c r="E190" s="170">
        <v>0.23287671232876711</v>
      </c>
      <c r="F190" s="169">
        <v>1</v>
      </c>
      <c r="G190" s="173">
        <v>73</v>
      </c>
      <c r="H190" s="170">
        <v>0.18766066838046272</v>
      </c>
      <c r="I190" s="170">
        <v>0.39500000000000002</v>
      </c>
      <c r="J190" s="170">
        <v>0.61799999999999999</v>
      </c>
      <c r="K190" s="170">
        <v>0.11799999999999999</v>
      </c>
      <c r="L190" s="170">
        <v>0.29699999999999999</v>
      </c>
      <c r="M190" s="170">
        <v>0.03</v>
      </c>
      <c r="N190" s="170">
        <v>0.151</v>
      </c>
      <c r="O190" s="170">
        <v>0.151</v>
      </c>
      <c r="P190" s="170">
        <v>0.34200000000000003</v>
      </c>
    </row>
    <row r="191" spans="1:16" x14ac:dyDescent="0.25">
      <c r="A191" s="91" t="s">
        <v>1234</v>
      </c>
      <c r="B191" s="170">
        <v>0.41794310722100658</v>
      </c>
      <c r="C191" s="170">
        <v>0.14004376367614879</v>
      </c>
      <c r="D191" s="170">
        <v>6.3457330415754923E-2</v>
      </c>
      <c r="E191" s="170">
        <v>0.37855579868708972</v>
      </c>
      <c r="F191" s="169">
        <v>1</v>
      </c>
      <c r="G191" s="173">
        <v>457</v>
      </c>
      <c r="H191" s="170">
        <v>0.13472877358490565</v>
      </c>
      <c r="I191" s="170">
        <v>0.374</v>
      </c>
      <c r="J191" s="170">
        <v>0.46400000000000002</v>
      </c>
      <c r="K191" s="170">
        <v>0.111</v>
      </c>
      <c r="L191" s="170">
        <v>0.17499999999999999</v>
      </c>
      <c r="M191" s="170">
        <v>4.4999999999999998E-2</v>
      </c>
      <c r="N191" s="170">
        <v>0.09</v>
      </c>
      <c r="O191" s="170">
        <v>0.33500000000000002</v>
      </c>
      <c r="P191" s="170">
        <v>0.42399999999999999</v>
      </c>
    </row>
    <row r="192" spans="1:16" x14ac:dyDescent="0.25">
      <c r="A192" s="91" t="s">
        <v>1235</v>
      </c>
      <c r="B192" s="170">
        <v>0.47237076648841353</v>
      </c>
      <c r="C192" s="170">
        <v>0.13725490196078433</v>
      </c>
      <c r="D192" s="170">
        <v>5.8823529411764705E-2</v>
      </c>
      <c r="E192" s="170">
        <v>0.33155080213903743</v>
      </c>
      <c r="F192" s="169">
        <v>1</v>
      </c>
      <c r="G192" s="173">
        <v>561</v>
      </c>
      <c r="H192" s="170">
        <v>0.15705487122060471</v>
      </c>
      <c r="I192" s="170">
        <v>0.43099999999999999</v>
      </c>
      <c r="J192" s="170">
        <v>0.51400000000000001</v>
      </c>
      <c r="K192" s="170">
        <v>0.111</v>
      </c>
      <c r="L192" s="170">
        <v>0.16800000000000001</v>
      </c>
      <c r="M192" s="170">
        <v>4.2000000000000003E-2</v>
      </c>
      <c r="N192" s="170">
        <v>8.1000000000000003E-2</v>
      </c>
      <c r="O192" s="170">
        <v>0.29399999999999998</v>
      </c>
      <c r="P192" s="170">
        <v>0.372</v>
      </c>
    </row>
    <row r="193" spans="1:16" x14ac:dyDescent="0.25">
      <c r="A193" s="91" t="s">
        <v>1236</v>
      </c>
      <c r="B193" s="170">
        <v>0.56195462478184988</v>
      </c>
      <c r="C193" s="170">
        <v>0.19022687609075042</v>
      </c>
      <c r="D193" s="170">
        <v>4.0139616055846421E-2</v>
      </c>
      <c r="E193" s="170">
        <v>0.20767888307155322</v>
      </c>
      <c r="F193" s="169">
        <v>1</v>
      </c>
      <c r="G193" s="173">
        <v>573</v>
      </c>
      <c r="H193" s="170">
        <v>0.24487179487179486</v>
      </c>
      <c r="I193" s="170">
        <v>0.52100000000000002</v>
      </c>
      <c r="J193" s="170">
        <v>0.60199999999999998</v>
      </c>
      <c r="K193" s="170">
        <v>0.16</v>
      </c>
      <c r="L193" s="170">
        <v>0.224</v>
      </c>
      <c r="M193" s="170">
        <v>2.7E-2</v>
      </c>
      <c r="N193" s="170">
        <v>0.06</v>
      </c>
      <c r="O193" s="170">
        <v>0.17599999999999999</v>
      </c>
      <c r="P193" s="170">
        <v>0.24299999999999999</v>
      </c>
    </row>
    <row r="194" spans="1:16" x14ac:dyDescent="0.25">
      <c r="A194" s="91" t="s">
        <v>1237</v>
      </c>
      <c r="B194" s="170">
        <v>0.66438356164383561</v>
      </c>
      <c r="C194" s="170">
        <v>0.1541095890410959</v>
      </c>
      <c r="D194" s="170">
        <v>4.4520547945205477E-2</v>
      </c>
      <c r="E194" s="170">
        <v>0.13698630136986301</v>
      </c>
      <c r="F194" s="169">
        <v>1</v>
      </c>
      <c r="G194" s="173">
        <v>292</v>
      </c>
      <c r="H194" s="170">
        <v>0.42318840579710143</v>
      </c>
      <c r="I194" s="170">
        <v>0.60799999999999998</v>
      </c>
      <c r="J194" s="170">
        <v>0.71599999999999997</v>
      </c>
      <c r="K194" s="170">
        <v>0.11700000000000001</v>
      </c>
      <c r="L194" s="170">
        <v>0.2</v>
      </c>
      <c r="M194" s="170">
        <v>2.5999999999999999E-2</v>
      </c>
      <c r="N194" s="170">
        <v>7.4999999999999997E-2</v>
      </c>
      <c r="O194" s="170">
        <v>0.10199999999999999</v>
      </c>
      <c r="P194" s="170">
        <v>0.18099999999999999</v>
      </c>
    </row>
    <row r="195" spans="1:16" x14ac:dyDescent="0.25">
      <c r="A195" s="91" t="s">
        <v>1238</v>
      </c>
      <c r="B195" s="170">
        <v>0.68041237113402064</v>
      </c>
      <c r="C195" s="170">
        <v>0.21305841924398625</v>
      </c>
      <c r="D195" s="170">
        <v>3.4364261168384883E-2</v>
      </c>
      <c r="E195" s="170">
        <v>7.2164948453608241E-2</v>
      </c>
      <c r="F195" s="169">
        <v>1</v>
      </c>
      <c r="G195" s="173">
        <v>291</v>
      </c>
      <c r="H195" s="170">
        <v>0.59026369168356996</v>
      </c>
      <c r="I195" s="170">
        <v>0.625</v>
      </c>
      <c r="J195" s="170">
        <v>0.73099999999999998</v>
      </c>
      <c r="K195" s="170">
        <v>0.17</v>
      </c>
      <c r="L195" s="170">
        <v>0.26400000000000001</v>
      </c>
      <c r="M195" s="170">
        <v>1.9E-2</v>
      </c>
      <c r="N195" s="170">
        <v>6.2E-2</v>
      </c>
      <c r="O195" s="170">
        <v>4.8000000000000001E-2</v>
      </c>
      <c r="P195" s="170">
        <v>0.108</v>
      </c>
    </row>
    <row r="196" spans="1:16" x14ac:dyDescent="0.25">
      <c r="A196" s="91" t="s">
        <v>1239</v>
      </c>
      <c r="B196" s="170">
        <v>0.42380261248185774</v>
      </c>
      <c r="C196" s="170">
        <v>0.1262699564586357</v>
      </c>
      <c r="D196" s="170">
        <v>5.6603773584905662E-2</v>
      </c>
      <c r="E196" s="170">
        <v>0.39332365747460085</v>
      </c>
      <c r="F196" s="169">
        <v>1</v>
      </c>
      <c r="G196" s="173">
        <v>1378</v>
      </c>
      <c r="H196" s="170">
        <v>0.18258910825493574</v>
      </c>
      <c r="I196" s="170">
        <v>0.39800000000000002</v>
      </c>
      <c r="J196" s="170">
        <v>0.45</v>
      </c>
      <c r="K196" s="170">
        <v>0.11</v>
      </c>
      <c r="L196" s="170">
        <v>0.14499999999999999</v>
      </c>
      <c r="M196" s="170">
        <v>4.5999999999999999E-2</v>
      </c>
      <c r="N196" s="170">
        <v>7.0000000000000007E-2</v>
      </c>
      <c r="O196" s="170">
        <v>0.36799999999999999</v>
      </c>
      <c r="P196" s="170">
        <v>0.41899999999999998</v>
      </c>
    </row>
    <row r="197" spans="1:16" x14ac:dyDescent="0.25">
      <c r="A197" s="91" t="s">
        <v>1240</v>
      </c>
      <c r="B197" s="170">
        <v>0.57413249211356465</v>
      </c>
      <c r="C197" s="170">
        <v>0.21451104100946372</v>
      </c>
      <c r="D197" s="170">
        <v>4.1009463722397478E-2</v>
      </c>
      <c r="E197" s="170">
        <v>0.17034700315457413</v>
      </c>
      <c r="F197" s="169">
        <v>1</v>
      </c>
      <c r="G197" s="173">
        <v>317</v>
      </c>
      <c r="H197" s="170">
        <v>0.21608725289706884</v>
      </c>
      <c r="I197" s="170">
        <v>0.51900000000000002</v>
      </c>
      <c r="J197" s="170">
        <v>0.627</v>
      </c>
      <c r="K197" s="170">
        <v>0.17299999999999999</v>
      </c>
      <c r="L197" s="170">
        <v>0.26300000000000001</v>
      </c>
      <c r="M197" s="170">
        <v>2.4E-2</v>
      </c>
      <c r="N197" s="170">
        <v>6.9000000000000006E-2</v>
      </c>
      <c r="O197" s="170">
        <v>0.13300000000000001</v>
      </c>
      <c r="P197" s="170">
        <v>0.216</v>
      </c>
    </row>
    <row r="198" spans="1:16" x14ac:dyDescent="0.25">
      <c r="A198" s="91" t="s">
        <v>1241</v>
      </c>
      <c r="B198" s="170">
        <v>0.57545605306799341</v>
      </c>
      <c r="C198" s="170">
        <v>0.24212271973466004</v>
      </c>
      <c r="D198" s="170">
        <v>4.1459369817578771E-2</v>
      </c>
      <c r="E198" s="170">
        <v>0.14096185737976782</v>
      </c>
      <c r="F198" s="169">
        <v>1</v>
      </c>
      <c r="G198" s="173">
        <v>603</v>
      </c>
      <c r="H198" s="170">
        <v>0.20559154449369246</v>
      </c>
      <c r="I198" s="170">
        <v>0.53600000000000003</v>
      </c>
      <c r="J198" s="170">
        <v>0.61399999999999999</v>
      </c>
      <c r="K198" s="170">
        <v>0.21</v>
      </c>
      <c r="L198" s="170">
        <v>0.27800000000000002</v>
      </c>
      <c r="M198" s="170">
        <v>2.8000000000000001E-2</v>
      </c>
      <c r="N198" s="170">
        <v>0.06</v>
      </c>
      <c r="O198" s="170">
        <v>0.115</v>
      </c>
      <c r="P198" s="170">
        <v>0.17100000000000001</v>
      </c>
    </row>
    <row r="199" spans="1:16" x14ac:dyDescent="0.25">
      <c r="A199" s="91" t="s">
        <v>1242</v>
      </c>
      <c r="B199" s="170">
        <v>0.62371615312791784</v>
      </c>
      <c r="C199" s="170">
        <v>0.23996265172735762</v>
      </c>
      <c r="D199" s="170">
        <v>3.2679738562091505E-2</v>
      </c>
      <c r="E199" s="170">
        <v>0.10364145658263306</v>
      </c>
      <c r="F199" s="169">
        <v>1</v>
      </c>
      <c r="G199" s="173">
        <v>1071</v>
      </c>
      <c r="H199" s="170">
        <v>0.25506072874493929</v>
      </c>
      <c r="I199" s="170">
        <v>0.59399999999999997</v>
      </c>
      <c r="J199" s="170">
        <v>0.65200000000000002</v>
      </c>
      <c r="K199" s="170">
        <v>0.215</v>
      </c>
      <c r="L199" s="170">
        <v>0.26600000000000001</v>
      </c>
      <c r="M199" s="170">
        <v>2.4E-2</v>
      </c>
      <c r="N199" s="170">
        <v>4.4999999999999998E-2</v>
      </c>
      <c r="O199" s="170">
        <v>8.6999999999999994E-2</v>
      </c>
      <c r="P199" s="170">
        <v>0.123</v>
      </c>
    </row>
    <row r="200" spans="1:16" x14ac:dyDescent="0.25">
      <c r="A200" s="91" t="s">
        <v>1243</v>
      </c>
      <c r="B200" s="170">
        <v>0.6310679611650486</v>
      </c>
      <c r="C200" s="170">
        <v>0.23300970873786409</v>
      </c>
      <c r="D200" s="170">
        <v>4.1608876560332873E-2</v>
      </c>
      <c r="E200" s="170">
        <v>9.4313453536754507E-2</v>
      </c>
      <c r="F200" s="169">
        <v>1</v>
      </c>
      <c r="G200" s="173">
        <v>721</v>
      </c>
      <c r="H200" s="170">
        <v>0.33103764921946738</v>
      </c>
      <c r="I200" s="170">
        <v>0.59499999999999997</v>
      </c>
      <c r="J200" s="170">
        <v>0.66600000000000004</v>
      </c>
      <c r="K200" s="170">
        <v>0.20399999999999999</v>
      </c>
      <c r="L200" s="170">
        <v>0.26500000000000001</v>
      </c>
      <c r="M200" s="170">
        <v>2.9000000000000001E-2</v>
      </c>
      <c r="N200" s="170">
        <v>5.8999999999999997E-2</v>
      </c>
      <c r="O200" s="170">
        <v>7.4999999999999997E-2</v>
      </c>
      <c r="P200" s="170">
        <v>0.11799999999999999</v>
      </c>
    </row>
    <row r="201" spans="1:16" x14ac:dyDescent="0.25">
      <c r="A201" s="91" t="s">
        <v>1244</v>
      </c>
      <c r="B201" s="170">
        <v>0.70723404255319144</v>
      </c>
      <c r="C201" s="170">
        <v>0.21021276595744681</v>
      </c>
      <c r="D201" s="170">
        <v>2.4680851063829789E-2</v>
      </c>
      <c r="E201" s="170">
        <v>5.7872340425531917E-2</v>
      </c>
      <c r="F201" s="169">
        <v>1</v>
      </c>
      <c r="G201" s="173">
        <v>1175</v>
      </c>
      <c r="H201" s="170">
        <v>0.4651623119556611</v>
      </c>
      <c r="I201" s="170">
        <v>0.68100000000000005</v>
      </c>
      <c r="J201" s="170">
        <v>0.73299999999999998</v>
      </c>
      <c r="K201" s="170">
        <v>0.188</v>
      </c>
      <c r="L201" s="170">
        <v>0.23400000000000001</v>
      </c>
      <c r="M201" s="170">
        <v>1.7000000000000001E-2</v>
      </c>
      <c r="N201" s="170">
        <v>3.5000000000000003E-2</v>
      </c>
      <c r="O201" s="170">
        <v>4.5999999999999999E-2</v>
      </c>
      <c r="P201" s="170">
        <v>7.2999999999999995E-2</v>
      </c>
    </row>
    <row r="202" spans="1:16" x14ac:dyDescent="0.25">
      <c r="A202" s="91" t="s">
        <v>1245</v>
      </c>
      <c r="B202" s="170">
        <v>0.5</v>
      </c>
      <c r="C202" s="170">
        <v>0.22696245733788395</v>
      </c>
      <c r="D202" s="170">
        <v>4.0955631399317405E-2</v>
      </c>
      <c r="E202" s="170">
        <v>0.23208191126279865</v>
      </c>
      <c r="F202" s="169">
        <v>1</v>
      </c>
      <c r="G202" s="173">
        <v>586</v>
      </c>
      <c r="H202" s="170">
        <v>0.35258724428399518</v>
      </c>
      <c r="I202" s="170">
        <v>0.46</v>
      </c>
      <c r="J202" s="170">
        <v>0.54</v>
      </c>
      <c r="K202" s="170">
        <v>0.19500000000000001</v>
      </c>
      <c r="L202" s="170">
        <v>0.26300000000000001</v>
      </c>
      <c r="M202" s="170">
        <v>2.8000000000000001E-2</v>
      </c>
      <c r="N202" s="170">
        <v>0.06</v>
      </c>
      <c r="O202" s="170">
        <v>0.2</v>
      </c>
      <c r="P202" s="170">
        <v>0.26800000000000002</v>
      </c>
    </row>
    <row r="203" spans="1:16" x14ac:dyDescent="0.25">
      <c r="A203" s="91" t="s">
        <v>1246</v>
      </c>
      <c r="B203" s="170">
        <v>0.57055749128919864</v>
      </c>
      <c r="C203" s="170">
        <v>0.22996515679442509</v>
      </c>
      <c r="D203" s="170">
        <v>4.9216027874564458E-2</v>
      </c>
      <c r="E203" s="170">
        <v>0.15026132404181183</v>
      </c>
      <c r="F203" s="169">
        <v>1</v>
      </c>
      <c r="G203" s="173">
        <v>2296</v>
      </c>
      <c r="H203" s="170">
        <v>0.21904216752528144</v>
      </c>
      <c r="I203" s="170">
        <v>0.55000000000000004</v>
      </c>
      <c r="J203" s="170">
        <v>0.59099999999999997</v>
      </c>
      <c r="K203" s="170">
        <v>0.21299999999999999</v>
      </c>
      <c r="L203" s="170">
        <v>0.248</v>
      </c>
      <c r="M203" s="170">
        <v>4.1000000000000002E-2</v>
      </c>
      <c r="N203" s="170">
        <v>5.8999999999999997E-2</v>
      </c>
      <c r="O203" s="170">
        <v>0.13600000000000001</v>
      </c>
      <c r="P203" s="170">
        <v>0.16500000000000001</v>
      </c>
    </row>
    <row r="204" spans="1:16" x14ac:dyDescent="0.25">
      <c r="A204" s="91" t="s">
        <v>1247</v>
      </c>
      <c r="B204" s="170">
        <v>0.55919220055710306</v>
      </c>
      <c r="C204" s="170">
        <v>0.25255338904363972</v>
      </c>
      <c r="D204" s="170">
        <v>4.8978644382544102E-2</v>
      </c>
      <c r="E204" s="170">
        <v>0.1392757660167131</v>
      </c>
      <c r="F204" s="169">
        <v>1</v>
      </c>
      <c r="G204" s="173">
        <v>4308</v>
      </c>
      <c r="H204" s="170">
        <v>0.25509237328280437</v>
      </c>
      <c r="I204" s="170">
        <v>0.54400000000000004</v>
      </c>
      <c r="J204" s="170">
        <v>0.57399999999999995</v>
      </c>
      <c r="K204" s="170">
        <v>0.24</v>
      </c>
      <c r="L204" s="170">
        <v>0.26600000000000001</v>
      </c>
      <c r="M204" s="170">
        <v>4.2999999999999997E-2</v>
      </c>
      <c r="N204" s="170">
        <v>5.6000000000000001E-2</v>
      </c>
      <c r="O204" s="170">
        <v>0.129</v>
      </c>
      <c r="P204" s="170">
        <v>0.15</v>
      </c>
    </row>
    <row r="205" spans="1:16" x14ac:dyDescent="0.25">
      <c r="A205" s="91" t="s">
        <v>1248</v>
      </c>
      <c r="B205" s="170">
        <v>0.58310580204778162</v>
      </c>
      <c r="C205" s="170">
        <v>0.26331058020477816</v>
      </c>
      <c r="D205" s="170">
        <v>4.7610921501706482E-2</v>
      </c>
      <c r="E205" s="170">
        <v>0.10597269624573379</v>
      </c>
      <c r="F205" s="169">
        <v>1</v>
      </c>
      <c r="G205" s="173">
        <v>5860</v>
      </c>
      <c r="H205" s="170">
        <v>0.31804613297150608</v>
      </c>
      <c r="I205" s="170">
        <v>0.56999999999999995</v>
      </c>
      <c r="J205" s="170">
        <v>0.59599999999999997</v>
      </c>
      <c r="K205" s="170">
        <v>0.252</v>
      </c>
      <c r="L205" s="170">
        <v>0.27500000000000002</v>
      </c>
      <c r="M205" s="170">
        <v>4.2000000000000003E-2</v>
      </c>
      <c r="N205" s="170">
        <v>5.2999999999999999E-2</v>
      </c>
      <c r="O205" s="170">
        <v>9.8000000000000004E-2</v>
      </c>
      <c r="P205" s="170">
        <v>0.114</v>
      </c>
    </row>
    <row r="206" spans="1:16" x14ac:dyDescent="0.25">
      <c r="A206" s="91" t="s">
        <v>1249</v>
      </c>
      <c r="B206" s="170">
        <v>0.60741153524658675</v>
      </c>
      <c r="C206" s="170">
        <v>0.26887712454722762</v>
      </c>
      <c r="D206" s="170">
        <v>4.3187517414321537E-2</v>
      </c>
      <c r="E206" s="170">
        <v>8.0523822791864028E-2</v>
      </c>
      <c r="F206" s="169">
        <v>1</v>
      </c>
      <c r="G206" s="173">
        <v>3589</v>
      </c>
      <c r="H206" s="170">
        <v>0.41868875408306111</v>
      </c>
      <c r="I206" s="170">
        <v>0.59099999999999997</v>
      </c>
      <c r="J206" s="170">
        <v>0.623</v>
      </c>
      <c r="K206" s="170">
        <v>0.255</v>
      </c>
      <c r="L206" s="170">
        <v>0.28399999999999997</v>
      </c>
      <c r="M206" s="170">
        <v>3.6999999999999998E-2</v>
      </c>
      <c r="N206" s="170">
        <v>0.05</v>
      </c>
      <c r="O206" s="170">
        <v>7.1999999999999995E-2</v>
      </c>
      <c r="P206" s="170">
        <v>0.09</v>
      </c>
    </row>
    <row r="207" spans="1:16" x14ac:dyDescent="0.25">
      <c r="A207" s="91" t="s">
        <v>1250</v>
      </c>
      <c r="B207" s="170">
        <v>0.63702213279678066</v>
      </c>
      <c r="C207" s="170">
        <v>0.26720321931589536</v>
      </c>
      <c r="D207" s="170">
        <v>3.9637826961770622E-2</v>
      </c>
      <c r="E207" s="170">
        <v>5.6136820925553318E-2</v>
      </c>
      <c r="F207" s="169">
        <v>1</v>
      </c>
      <c r="G207" s="173">
        <v>4970</v>
      </c>
      <c r="H207" s="170">
        <v>0.49829556847804291</v>
      </c>
      <c r="I207" s="170">
        <v>0.624</v>
      </c>
      <c r="J207" s="170">
        <v>0.65</v>
      </c>
      <c r="K207" s="170">
        <v>0.255</v>
      </c>
      <c r="L207" s="170">
        <v>0.28000000000000003</v>
      </c>
      <c r="M207" s="170">
        <v>3.5000000000000003E-2</v>
      </c>
      <c r="N207" s="170">
        <v>4.4999999999999998E-2</v>
      </c>
      <c r="O207" s="170">
        <v>0.05</v>
      </c>
      <c r="P207" s="170">
        <v>6.3E-2</v>
      </c>
    </row>
    <row r="208" spans="1:16" x14ac:dyDescent="0.25">
      <c r="A208" s="91" t="s">
        <v>1251</v>
      </c>
      <c r="B208" s="170">
        <v>0.51871227364185113</v>
      </c>
      <c r="C208" s="170">
        <v>0.15533199195171027</v>
      </c>
      <c r="D208" s="170">
        <v>5.3923541247484906E-2</v>
      </c>
      <c r="E208" s="170">
        <v>0.27203219315895372</v>
      </c>
      <c r="F208" s="169">
        <v>1</v>
      </c>
      <c r="G208" s="173">
        <v>2485</v>
      </c>
      <c r="H208" s="170">
        <v>0.23732212778149173</v>
      </c>
      <c r="I208" s="170">
        <v>0.499</v>
      </c>
      <c r="J208" s="170">
        <v>0.53800000000000003</v>
      </c>
      <c r="K208" s="170">
        <v>0.14199999999999999</v>
      </c>
      <c r="L208" s="170">
        <v>0.17</v>
      </c>
      <c r="M208" s="170">
        <v>4.5999999999999999E-2</v>
      </c>
      <c r="N208" s="170">
        <v>6.4000000000000001E-2</v>
      </c>
      <c r="O208" s="170">
        <v>0.255</v>
      </c>
      <c r="P208" s="170">
        <v>0.28999999999999998</v>
      </c>
    </row>
    <row r="209" spans="1:16" x14ac:dyDescent="0.25">
      <c r="A209" s="91" t="s">
        <v>1252</v>
      </c>
      <c r="B209" s="170">
        <v>0.53996598639455784</v>
      </c>
      <c r="C209" s="170">
        <v>0.25425170068027209</v>
      </c>
      <c r="D209" s="170">
        <v>4.8469387755102039E-2</v>
      </c>
      <c r="E209" s="170">
        <v>0.15731292517006804</v>
      </c>
      <c r="F209" s="169">
        <v>1</v>
      </c>
      <c r="G209" s="173">
        <v>2352</v>
      </c>
      <c r="H209" s="170">
        <v>0.19950801594706929</v>
      </c>
      <c r="I209" s="170">
        <v>0.52</v>
      </c>
      <c r="J209" s="170">
        <v>0.56000000000000005</v>
      </c>
      <c r="K209" s="170">
        <v>0.23699999999999999</v>
      </c>
      <c r="L209" s="170">
        <v>0.27200000000000002</v>
      </c>
      <c r="M209" s="170">
        <v>4.1000000000000002E-2</v>
      </c>
      <c r="N209" s="170">
        <v>5.8000000000000003E-2</v>
      </c>
      <c r="O209" s="170">
        <v>0.14299999999999999</v>
      </c>
      <c r="P209" s="170">
        <v>0.17299999999999999</v>
      </c>
    </row>
    <row r="210" spans="1:16" x14ac:dyDescent="0.25">
      <c r="A210" s="91" t="s">
        <v>1253</v>
      </c>
      <c r="B210" s="170">
        <v>0.51884269389739845</v>
      </c>
      <c r="C210" s="170">
        <v>0.29078531485533676</v>
      </c>
      <c r="D210" s="170">
        <v>4.0846097738876735E-2</v>
      </c>
      <c r="E210" s="170">
        <v>0.14952589350838805</v>
      </c>
      <c r="F210" s="169">
        <v>1</v>
      </c>
      <c r="G210" s="173">
        <v>4113</v>
      </c>
      <c r="H210" s="170">
        <v>0.24695286700690483</v>
      </c>
      <c r="I210" s="170">
        <v>0.504</v>
      </c>
      <c r="J210" s="170">
        <v>0.53400000000000003</v>
      </c>
      <c r="K210" s="170">
        <v>0.27700000000000002</v>
      </c>
      <c r="L210" s="170">
        <v>0.30499999999999999</v>
      </c>
      <c r="M210" s="170">
        <v>3.5000000000000003E-2</v>
      </c>
      <c r="N210" s="170">
        <v>4.7E-2</v>
      </c>
      <c r="O210" s="170">
        <v>0.13900000000000001</v>
      </c>
      <c r="P210" s="170">
        <v>0.161</v>
      </c>
    </row>
    <row r="211" spans="1:16" x14ac:dyDescent="0.25">
      <c r="A211" s="91" t="s">
        <v>1254</v>
      </c>
      <c r="B211" s="170">
        <v>0.54792232198788893</v>
      </c>
      <c r="C211" s="170">
        <v>0.3011067028607225</v>
      </c>
      <c r="D211" s="170">
        <v>3.9674253497598663E-2</v>
      </c>
      <c r="E211" s="170">
        <v>0.11129672165378994</v>
      </c>
      <c r="F211" s="169">
        <v>1</v>
      </c>
      <c r="G211" s="173">
        <v>4789</v>
      </c>
      <c r="H211" s="170">
        <v>0.30918716508489896</v>
      </c>
      <c r="I211" s="170">
        <v>0.53400000000000003</v>
      </c>
      <c r="J211" s="170">
        <v>0.56200000000000006</v>
      </c>
      <c r="K211" s="170">
        <v>0.28799999999999998</v>
      </c>
      <c r="L211" s="170">
        <v>0.314</v>
      </c>
      <c r="M211" s="170">
        <v>3.5000000000000003E-2</v>
      </c>
      <c r="N211" s="170">
        <v>4.5999999999999999E-2</v>
      </c>
      <c r="O211" s="170">
        <v>0.10299999999999999</v>
      </c>
      <c r="P211" s="170">
        <v>0.121</v>
      </c>
    </row>
    <row r="212" spans="1:16" x14ac:dyDescent="0.25">
      <c r="A212" s="91" t="s">
        <v>1255</v>
      </c>
      <c r="B212" s="170">
        <v>0.58457095709570961</v>
      </c>
      <c r="C212" s="170">
        <v>0.29414191419141916</v>
      </c>
      <c r="D212" s="170">
        <v>3.6303630363036306E-2</v>
      </c>
      <c r="E212" s="170">
        <v>8.4983498349834985E-2</v>
      </c>
      <c r="F212" s="169">
        <v>1</v>
      </c>
      <c r="G212" s="173">
        <v>2424</v>
      </c>
      <c r="H212" s="170">
        <v>0.41287685232498722</v>
      </c>
      <c r="I212" s="170">
        <v>0.56499999999999995</v>
      </c>
      <c r="J212" s="170">
        <v>0.60399999999999998</v>
      </c>
      <c r="K212" s="170">
        <v>0.27600000000000002</v>
      </c>
      <c r="L212" s="170">
        <v>0.313</v>
      </c>
      <c r="M212" s="170">
        <v>0.03</v>
      </c>
      <c r="N212" s="170">
        <v>4.4999999999999998E-2</v>
      </c>
      <c r="O212" s="170">
        <v>7.4999999999999997E-2</v>
      </c>
      <c r="P212" s="170">
        <v>9.7000000000000003E-2</v>
      </c>
    </row>
    <row r="213" spans="1:16" x14ac:dyDescent="0.25">
      <c r="A213" s="91" t="s">
        <v>1256</v>
      </c>
      <c r="B213" s="170">
        <v>0.61805998723675815</v>
      </c>
      <c r="C213" s="170">
        <v>0.29865985960433949</v>
      </c>
      <c r="D213" s="170">
        <v>3.5417996171027442E-2</v>
      </c>
      <c r="E213" s="170">
        <v>4.7862156987874924E-2</v>
      </c>
      <c r="F213" s="169">
        <v>1</v>
      </c>
      <c r="G213" s="173">
        <v>3134</v>
      </c>
      <c r="H213" s="170">
        <v>0.53091648314416395</v>
      </c>
      <c r="I213" s="170">
        <v>0.60099999999999998</v>
      </c>
      <c r="J213" s="170">
        <v>0.63500000000000001</v>
      </c>
      <c r="K213" s="170">
        <v>0.28299999999999997</v>
      </c>
      <c r="L213" s="170">
        <v>0.315</v>
      </c>
      <c r="M213" s="170">
        <v>2.9000000000000001E-2</v>
      </c>
      <c r="N213" s="170">
        <v>4.2000000000000003E-2</v>
      </c>
      <c r="O213" s="170">
        <v>4.1000000000000002E-2</v>
      </c>
      <c r="P213" s="170">
        <v>5.6000000000000001E-2</v>
      </c>
    </row>
    <row r="214" spans="1:16" x14ac:dyDescent="0.25">
      <c r="A214" s="91" t="s">
        <v>1257</v>
      </c>
      <c r="B214" s="170">
        <v>0.56526852214817713</v>
      </c>
      <c r="C214" s="170">
        <v>0.20384163073304587</v>
      </c>
      <c r="D214" s="170">
        <v>4.547236377891023E-2</v>
      </c>
      <c r="E214" s="170">
        <v>0.18541748333986671</v>
      </c>
      <c r="F214" s="169">
        <v>1</v>
      </c>
      <c r="G214" s="173">
        <v>2551</v>
      </c>
      <c r="H214" s="170">
        <v>0.20928706210517681</v>
      </c>
      <c r="I214" s="170">
        <v>0.54600000000000004</v>
      </c>
      <c r="J214" s="170">
        <v>0.58399999999999996</v>
      </c>
      <c r="K214" s="170">
        <v>0.189</v>
      </c>
      <c r="L214" s="170">
        <v>0.22</v>
      </c>
      <c r="M214" s="170">
        <v>3.7999999999999999E-2</v>
      </c>
      <c r="N214" s="170">
        <v>5.3999999999999999E-2</v>
      </c>
      <c r="O214" s="170">
        <v>0.17100000000000001</v>
      </c>
      <c r="P214" s="170">
        <v>0.20100000000000001</v>
      </c>
    </row>
    <row r="215" spans="1:16" x14ac:dyDescent="0.25">
      <c r="A215" s="91" t="s">
        <v>1258</v>
      </c>
      <c r="B215" s="170">
        <v>0.57959434542102028</v>
      </c>
      <c r="C215" s="170">
        <v>0.26398279041180084</v>
      </c>
      <c r="D215" s="170">
        <v>4.8248309772587587E-2</v>
      </c>
      <c r="E215" s="170">
        <v>0.10817455439459127</v>
      </c>
      <c r="F215" s="169">
        <v>1</v>
      </c>
      <c r="G215" s="173">
        <v>3254</v>
      </c>
      <c r="H215" s="170">
        <v>0.38499763369616657</v>
      </c>
      <c r="I215" s="170">
        <v>0.56299999999999994</v>
      </c>
      <c r="J215" s="170">
        <v>0.59599999999999997</v>
      </c>
      <c r="K215" s="170">
        <v>0.249</v>
      </c>
      <c r="L215" s="170">
        <v>0.27900000000000003</v>
      </c>
      <c r="M215" s="170">
        <v>4.1000000000000002E-2</v>
      </c>
      <c r="N215" s="170">
        <v>5.6000000000000001E-2</v>
      </c>
      <c r="O215" s="170">
        <v>9.8000000000000004E-2</v>
      </c>
      <c r="P215" s="170">
        <v>0.11899999999999999</v>
      </c>
    </row>
    <row r="216" spans="1:16" x14ac:dyDescent="0.25">
      <c r="A216" s="91" t="s">
        <v>1259</v>
      </c>
      <c r="B216" s="170">
        <v>0.56075749605470804</v>
      </c>
      <c r="C216" s="170">
        <v>0.2949763282482904</v>
      </c>
      <c r="D216" s="170">
        <v>4.7869542346133616E-2</v>
      </c>
      <c r="E216" s="170">
        <v>9.6396633350867969E-2</v>
      </c>
      <c r="F216" s="169">
        <v>1</v>
      </c>
      <c r="G216" s="173">
        <v>7604</v>
      </c>
      <c r="H216" s="170">
        <v>0.3843509906995552</v>
      </c>
      <c r="I216" s="170">
        <v>0.55000000000000004</v>
      </c>
      <c r="J216" s="170">
        <v>0.57199999999999995</v>
      </c>
      <c r="K216" s="170">
        <v>0.28499999999999998</v>
      </c>
      <c r="L216" s="170">
        <v>0.30499999999999999</v>
      </c>
      <c r="M216" s="170">
        <v>4.2999999999999997E-2</v>
      </c>
      <c r="N216" s="170">
        <v>5.2999999999999999E-2</v>
      </c>
      <c r="O216" s="170">
        <v>0.09</v>
      </c>
      <c r="P216" s="170">
        <v>0.10299999999999999</v>
      </c>
    </row>
    <row r="217" spans="1:16" x14ac:dyDescent="0.25">
      <c r="A217" s="91" t="s">
        <v>1260</v>
      </c>
      <c r="B217" s="170">
        <v>0.56794783802333559</v>
      </c>
      <c r="C217" s="170">
        <v>0.3115133836650652</v>
      </c>
      <c r="D217" s="170">
        <v>4.6499656829100892E-2</v>
      </c>
      <c r="E217" s="170">
        <v>7.4039121482498291E-2</v>
      </c>
      <c r="F217" s="169">
        <v>1</v>
      </c>
      <c r="G217" s="173">
        <v>11656</v>
      </c>
      <c r="H217" s="170">
        <v>0.44285714285714284</v>
      </c>
      <c r="I217" s="170">
        <v>0.55900000000000005</v>
      </c>
      <c r="J217" s="170">
        <v>0.57699999999999996</v>
      </c>
      <c r="K217" s="170">
        <v>0.30299999999999999</v>
      </c>
      <c r="L217" s="170">
        <v>0.32</v>
      </c>
      <c r="M217" s="170">
        <v>4.2999999999999997E-2</v>
      </c>
      <c r="N217" s="170">
        <v>0.05</v>
      </c>
      <c r="O217" s="170">
        <v>6.9000000000000006E-2</v>
      </c>
      <c r="P217" s="170">
        <v>7.9000000000000001E-2</v>
      </c>
    </row>
    <row r="218" spans="1:16" x14ac:dyDescent="0.25">
      <c r="A218" s="91" t="s">
        <v>1261</v>
      </c>
      <c r="B218" s="170">
        <v>0.57994699646643111</v>
      </c>
      <c r="C218" s="170">
        <v>0.32420494699646646</v>
      </c>
      <c r="D218" s="170">
        <v>3.8869257950530034E-2</v>
      </c>
      <c r="E218" s="170">
        <v>5.6978798586572441E-2</v>
      </c>
      <c r="F218" s="169">
        <v>1</v>
      </c>
      <c r="G218" s="173">
        <v>6792</v>
      </c>
      <c r="H218" s="170">
        <v>0.54214559386973182</v>
      </c>
      <c r="I218" s="170">
        <v>0.56799999999999995</v>
      </c>
      <c r="J218" s="170">
        <v>0.59199999999999997</v>
      </c>
      <c r="K218" s="170">
        <v>0.313</v>
      </c>
      <c r="L218" s="170">
        <v>0.33500000000000002</v>
      </c>
      <c r="M218" s="170">
        <v>3.5000000000000003E-2</v>
      </c>
      <c r="N218" s="170">
        <v>4.3999999999999997E-2</v>
      </c>
      <c r="O218" s="170">
        <v>5.1999999999999998E-2</v>
      </c>
      <c r="P218" s="170">
        <v>6.3E-2</v>
      </c>
    </row>
    <row r="219" spans="1:16" x14ac:dyDescent="0.25">
      <c r="A219" s="91" t="s">
        <v>1262</v>
      </c>
      <c r="B219" s="170">
        <v>0.61643835616438358</v>
      </c>
      <c r="C219" s="170">
        <v>0.30577724836212034</v>
      </c>
      <c r="D219" s="170">
        <v>3.704586063132817E-2</v>
      </c>
      <c r="E219" s="170">
        <v>4.073853484216796E-2</v>
      </c>
      <c r="F219" s="169">
        <v>1</v>
      </c>
      <c r="G219" s="173">
        <v>8395</v>
      </c>
      <c r="H219" s="170">
        <v>0.62907455976020976</v>
      </c>
      <c r="I219" s="170">
        <v>0.60599999999999998</v>
      </c>
      <c r="J219" s="170">
        <v>0.627</v>
      </c>
      <c r="K219" s="170">
        <v>0.29599999999999999</v>
      </c>
      <c r="L219" s="170">
        <v>0.316</v>
      </c>
      <c r="M219" s="170">
        <v>3.3000000000000002E-2</v>
      </c>
      <c r="N219" s="170">
        <v>4.1000000000000002E-2</v>
      </c>
      <c r="O219" s="170">
        <v>3.6999999999999998E-2</v>
      </c>
      <c r="P219" s="170">
        <v>4.4999999999999998E-2</v>
      </c>
    </row>
    <row r="220" spans="1:16" x14ac:dyDescent="0.25">
      <c r="A220" s="91" t="s">
        <v>1263</v>
      </c>
      <c r="B220" s="170">
        <v>0.60528422738190557</v>
      </c>
      <c r="C220" s="170">
        <v>0.22177742193755004</v>
      </c>
      <c r="D220" s="170">
        <v>4.4035228182546036E-2</v>
      </c>
      <c r="E220" s="170">
        <v>0.1289031224979984</v>
      </c>
      <c r="F220" s="169">
        <v>1</v>
      </c>
      <c r="G220" s="173">
        <v>1249</v>
      </c>
      <c r="H220" s="170">
        <v>0.37117384843982171</v>
      </c>
      <c r="I220" s="170">
        <v>0.57799999999999996</v>
      </c>
      <c r="J220" s="170">
        <v>0.63200000000000001</v>
      </c>
      <c r="K220" s="170">
        <v>0.2</v>
      </c>
      <c r="L220" s="170">
        <v>0.246</v>
      </c>
      <c r="M220" s="170">
        <v>3.4000000000000002E-2</v>
      </c>
      <c r="N220" s="170">
        <v>5.7000000000000002E-2</v>
      </c>
      <c r="O220" s="170">
        <v>0.111</v>
      </c>
      <c r="P220" s="170">
        <v>0.14899999999999999</v>
      </c>
    </row>
    <row r="221" spans="1:16" x14ac:dyDescent="0.25">
      <c r="A221" s="91" t="s">
        <v>1264</v>
      </c>
      <c r="B221" s="170">
        <v>0.55775803144224201</v>
      </c>
      <c r="C221" s="170">
        <v>0.1394395078605605</v>
      </c>
      <c r="D221" s="170">
        <v>7.3137388926862612E-2</v>
      </c>
      <c r="E221" s="170">
        <v>0.22966507177033493</v>
      </c>
      <c r="F221" s="169">
        <v>1</v>
      </c>
      <c r="G221" s="173">
        <v>1463</v>
      </c>
      <c r="H221" s="170">
        <v>3.5475266731328808E-2</v>
      </c>
      <c r="I221" s="170">
        <v>0.53200000000000003</v>
      </c>
      <c r="J221" s="170">
        <v>0.58299999999999996</v>
      </c>
      <c r="K221" s="170">
        <v>0.123</v>
      </c>
      <c r="L221" s="170">
        <v>0.158</v>
      </c>
      <c r="M221" s="170">
        <v>6.0999999999999999E-2</v>
      </c>
      <c r="N221" s="170">
        <v>8.7999999999999995E-2</v>
      </c>
      <c r="O221" s="170">
        <v>0.20899999999999999</v>
      </c>
      <c r="P221" s="170">
        <v>0.252</v>
      </c>
    </row>
    <row r="222" spans="1:16" x14ac:dyDescent="0.25">
      <c r="A222" s="91" t="s">
        <v>1265</v>
      </c>
      <c r="B222" s="170">
        <v>0.57216780632045827</v>
      </c>
      <c r="C222" s="170">
        <v>0.14673812603954905</v>
      </c>
      <c r="D222" s="170">
        <v>5.8399556459064868E-2</v>
      </c>
      <c r="E222" s="170">
        <v>0.22269451118092773</v>
      </c>
      <c r="F222" s="169">
        <v>1</v>
      </c>
      <c r="G222" s="173">
        <v>5411</v>
      </c>
      <c r="H222" s="170">
        <v>4.0263712059766796E-2</v>
      </c>
      <c r="I222" s="170">
        <v>0.55900000000000005</v>
      </c>
      <c r="J222" s="170">
        <v>0.58499999999999996</v>
      </c>
      <c r="K222" s="170">
        <v>0.13800000000000001</v>
      </c>
      <c r="L222" s="170">
        <v>0.156</v>
      </c>
      <c r="M222" s="170">
        <v>5.1999999999999998E-2</v>
      </c>
      <c r="N222" s="170">
        <v>6.5000000000000002E-2</v>
      </c>
      <c r="O222" s="170">
        <v>0.21199999999999999</v>
      </c>
      <c r="P222" s="170">
        <v>0.23400000000000001</v>
      </c>
    </row>
    <row r="223" spans="1:16" x14ac:dyDescent="0.25">
      <c r="A223" s="91" t="s">
        <v>1266</v>
      </c>
      <c r="B223" s="170">
        <v>0.60365914288555234</v>
      </c>
      <c r="C223" s="170">
        <v>0.17838321567067714</v>
      </c>
      <c r="D223" s="170">
        <v>4.6833051605846672E-2</v>
      </c>
      <c r="E223" s="170">
        <v>0.17112458983792384</v>
      </c>
      <c r="F223" s="169">
        <v>1</v>
      </c>
      <c r="G223" s="173">
        <v>10057</v>
      </c>
      <c r="H223" s="170">
        <v>6.7919202015222224E-2</v>
      </c>
      <c r="I223" s="170">
        <v>0.59399999999999997</v>
      </c>
      <c r="J223" s="170">
        <v>0.61299999999999999</v>
      </c>
      <c r="K223" s="170">
        <v>0.17100000000000001</v>
      </c>
      <c r="L223" s="170">
        <v>0.186</v>
      </c>
      <c r="M223" s="170">
        <v>4.2999999999999997E-2</v>
      </c>
      <c r="N223" s="170">
        <v>5.0999999999999997E-2</v>
      </c>
      <c r="O223" s="170">
        <v>0.16400000000000001</v>
      </c>
      <c r="P223" s="170">
        <v>0.17899999999999999</v>
      </c>
    </row>
    <row r="224" spans="1:16" x14ac:dyDescent="0.25">
      <c r="A224" s="91" t="s">
        <v>1267</v>
      </c>
      <c r="B224" s="170">
        <v>0.63343419062027229</v>
      </c>
      <c r="C224" s="170">
        <v>0.21739788199697427</v>
      </c>
      <c r="D224" s="170">
        <v>4.0695915279878973E-2</v>
      </c>
      <c r="E224" s="170">
        <v>0.10847201210287444</v>
      </c>
      <c r="F224" s="169">
        <v>1</v>
      </c>
      <c r="G224" s="173">
        <v>6610</v>
      </c>
      <c r="H224" s="170">
        <v>0.14942580703499411</v>
      </c>
      <c r="I224" s="170">
        <v>0.622</v>
      </c>
      <c r="J224" s="170">
        <v>0.64500000000000002</v>
      </c>
      <c r="K224" s="170">
        <v>0.20799999999999999</v>
      </c>
      <c r="L224" s="170">
        <v>0.22800000000000001</v>
      </c>
      <c r="M224" s="170">
        <v>3.5999999999999997E-2</v>
      </c>
      <c r="N224" s="170">
        <v>4.5999999999999999E-2</v>
      </c>
      <c r="O224" s="170">
        <v>0.10100000000000001</v>
      </c>
      <c r="P224" s="170">
        <v>0.11600000000000001</v>
      </c>
    </row>
    <row r="225" spans="1:16" x14ac:dyDescent="0.25">
      <c r="A225" s="91" t="s">
        <v>1268</v>
      </c>
      <c r="B225" s="170">
        <v>0.68560710037514871</v>
      </c>
      <c r="C225" s="170">
        <v>0.21712874004940982</v>
      </c>
      <c r="D225" s="170">
        <v>3.0743892396376614E-2</v>
      </c>
      <c r="E225" s="170">
        <v>6.6520267179064868E-2</v>
      </c>
      <c r="F225" s="169">
        <v>1</v>
      </c>
      <c r="G225" s="173">
        <v>10929</v>
      </c>
      <c r="H225" s="170">
        <v>0.30490458654168062</v>
      </c>
      <c r="I225" s="170">
        <v>0.67700000000000005</v>
      </c>
      <c r="J225" s="170">
        <v>0.69399999999999995</v>
      </c>
      <c r="K225" s="170">
        <v>0.20899999999999999</v>
      </c>
      <c r="L225" s="170">
        <v>0.22500000000000001</v>
      </c>
      <c r="M225" s="170">
        <v>2.8000000000000001E-2</v>
      </c>
      <c r="N225" s="170">
        <v>3.4000000000000002E-2</v>
      </c>
      <c r="O225" s="170">
        <v>6.2E-2</v>
      </c>
      <c r="P225" s="170">
        <v>7.0999999999999994E-2</v>
      </c>
    </row>
    <row r="226" spans="1:16" x14ac:dyDescent="0.25">
      <c r="A226" s="91" t="s">
        <v>1269</v>
      </c>
      <c r="B226" s="170">
        <v>0.50641025641025639</v>
      </c>
      <c r="C226" s="170">
        <v>0.17948717948717949</v>
      </c>
      <c r="D226" s="170">
        <v>8.9743589743589744E-2</v>
      </c>
      <c r="E226" s="170">
        <v>0.22435897435897437</v>
      </c>
      <c r="F226" s="169">
        <v>1</v>
      </c>
      <c r="G226" s="173">
        <v>156</v>
      </c>
      <c r="H226" s="170">
        <v>3.7472976219072786E-2</v>
      </c>
      <c r="I226" s="170">
        <v>0.42899999999999999</v>
      </c>
      <c r="J226" s="170">
        <v>0.58399999999999996</v>
      </c>
      <c r="K226" s="170">
        <v>0.127</v>
      </c>
      <c r="L226" s="170">
        <v>0.247</v>
      </c>
      <c r="M226" s="170">
        <v>5.3999999999999999E-2</v>
      </c>
      <c r="N226" s="170">
        <v>0.14499999999999999</v>
      </c>
      <c r="O226" s="170">
        <v>0.16600000000000001</v>
      </c>
      <c r="P226" s="170">
        <v>0.29599999999999999</v>
      </c>
    </row>
    <row r="227" spans="1:16" x14ac:dyDescent="0.25">
      <c r="A227" s="91" t="s">
        <v>1270</v>
      </c>
      <c r="B227" s="170">
        <v>0.46534653465346537</v>
      </c>
      <c r="C227" s="170">
        <v>8.9108910891089105E-2</v>
      </c>
      <c r="D227" s="170">
        <v>0.10891089108910891</v>
      </c>
      <c r="E227" s="170">
        <v>0.33663366336633666</v>
      </c>
      <c r="F227" s="169">
        <v>1</v>
      </c>
      <c r="G227" s="173">
        <v>101</v>
      </c>
      <c r="H227" s="170">
        <v>0.14918759231905465</v>
      </c>
      <c r="I227" s="170">
        <v>0.371</v>
      </c>
      <c r="J227" s="170">
        <v>0.56200000000000006</v>
      </c>
      <c r="K227" s="170">
        <v>4.8000000000000001E-2</v>
      </c>
      <c r="L227" s="170">
        <v>0.161</v>
      </c>
      <c r="M227" s="170">
        <v>6.2E-2</v>
      </c>
      <c r="N227" s="170">
        <v>0.185</v>
      </c>
      <c r="O227" s="170">
        <v>0.252</v>
      </c>
      <c r="P227" s="170">
        <v>0.433</v>
      </c>
    </row>
    <row r="228" spans="1:16" x14ac:dyDescent="0.25">
      <c r="A228" s="91" t="s">
        <v>1271</v>
      </c>
      <c r="B228" s="170">
        <v>0.49606299212598426</v>
      </c>
      <c r="C228" s="170">
        <v>7.874015748031496E-2</v>
      </c>
      <c r="D228" s="170">
        <v>4.7244094488188976E-2</v>
      </c>
      <c r="E228" s="170">
        <v>0.37795275590551181</v>
      </c>
      <c r="F228" s="169">
        <v>1</v>
      </c>
      <c r="G228" s="173">
        <v>127</v>
      </c>
      <c r="H228" s="170">
        <v>0.17590027700831026</v>
      </c>
      <c r="I228" s="170">
        <v>0.41099999999999998</v>
      </c>
      <c r="J228" s="170">
        <v>0.58199999999999996</v>
      </c>
      <c r="K228" s="170">
        <v>4.2999999999999997E-2</v>
      </c>
      <c r="L228" s="170">
        <v>0.13900000000000001</v>
      </c>
      <c r="M228" s="170">
        <v>2.1999999999999999E-2</v>
      </c>
      <c r="N228" s="170">
        <v>9.9000000000000005E-2</v>
      </c>
      <c r="O228" s="170">
        <v>0.29799999999999999</v>
      </c>
      <c r="P228" s="170">
        <v>0.46500000000000002</v>
      </c>
    </row>
    <row r="229" spans="1:16" x14ac:dyDescent="0.25">
      <c r="A229" s="91" t="s">
        <v>1272</v>
      </c>
      <c r="B229" s="170">
        <v>0.57668711656441718</v>
      </c>
      <c r="C229" s="170">
        <v>0.15950920245398773</v>
      </c>
      <c r="D229" s="170">
        <v>3.6809815950920248E-2</v>
      </c>
      <c r="E229" s="170">
        <v>0.22699386503067484</v>
      </c>
      <c r="F229" s="169">
        <v>1</v>
      </c>
      <c r="G229" s="173">
        <v>163</v>
      </c>
      <c r="H229" s="170">
        <v>0.2492354740061162</v>
      </c>
      <c r="I229" s="170">
        <v>0.5</v>
      </c>
      <c r="J229" s="170">
        <v>0.65</v>
      </c>
      <c r="K229" s="170">
        <v>0.111</v>
      </c>
      <c r="L229" s="170">
        <v>0.223</v>
      </c>
      <c r="M229" s="170">
        <v>1.7000000000000001E-2</v>
      </c>
      <c r="N229" s="170">
        <v>7.8E-2</v>
      </c>
      <c r="O229" s="170">
        <v>0.16900000000000001</v>
      </c>
      <c r="P229" s="170">
        <v>0.29699999999999999</v>
      </c>
    </row>
    <row r="230" spans="1:16" x14ac:dyDescent="0.25">
      <c r="A230" s="91" t="s">
        <v>1273</v>
      </c>
      <c r="B230" s="170">
        <v>0.7142857142857143</v>
      </c>
      <c r="C230" s="170">
        <v>9.5238095238095233E-2</v>
      </c>
      <c r="D230" s="170">
        <v>5.9523809523809521E-2</v>
      </c>
      <c r="E230" s="170">
        <v>0.13095238095238096</v>
      </c>
      <c r="F230" s="169">
        <v>1</v>
      </c>
      <c r="G230" s="173">
        <v>84</v>
      </c>
      <c r="H230" s="170">
        <v>0.34008097165991902</v>
      </c>
      <c r="I230" s="170">
        <v>0.61</v>
      </c>
      <c r="J230" s="170">
        <v>0.8</v>
      </c>
      <c r="K230" s="170">
        <v>4.9000000000000002E-2</v>
      </c>
      <c r="L230" s="170">
        <v>0.17699999999999999</v>
      </c>
      <c r="M230" s="170">
        <v>2.5999999999999999E-2</v>
      </c>
      <c r="N230" s="170">
        <v>0.13200000000000001</v>
      </c>
      <c r="O230" s="170">
        <v>7.4999999999999997E-2</v>
      </c>
      <c r="P230" s="170">
        <v>0.219</v>
      </c>
    </row>
    <row r="231" spans="1:16" x14ac:dyDescent="0.25">
      <c r="A231" s="91" t="s">
        <v>1274</v>
      </c>
      <c r="B231" s="170">
        <v>0.69306930693069302</v>
      </c>
      <c r="C231" s="170">
        <v>0.17821782178217821</v>
      </c>
      <c r="D231" s="170">
        <v>9.9009900990099011E-3</v>
      </c>
      <c r="E231" s="170">
        <v>0.11881188118811881</v>
      </c>
      <c r="F231" s="169">
        <v>1</v>
      </c>
      <c r="G231" s="173">
        <v>101</v>
      </c>
      <c r="H231" s="170">
        <v>0.42796610169491528</v>
      </c>
      <c r="I231" s="170">
        <v>0.59699999999999998</v>
      </c>
      <c r="J231" s="170">
        <v>0.77500000000000002</v>
      </c>
      <c r="K231" s="170">
        <v>0.11600000000000001</v>
      </c>
      <c r="L231" s="170">
        <v>0.26400000000000001</v>
      </c>
      <c r="M231" s="170">
        <v>2E-3</v>
      </c>
      <c r="N231" s="170">
        <v>5.3999999999999999E-2</v>
      </c>
      <c r="O231" s="170">
        <v>6.9000000000000006E-2</v>
      </c>
      <c r="P231" s="170">
        <v>0.19600000000000001</v>
      </c>
    </row>
    <row r="232" spans="1:16" x14ac:dyDescent="0.25">
      <c r="A232" s="91" t="s">
        <v>1275</v>
      </c>
      <c r="B232" s="170">
        <v>0.36363636363636365</v>
      </c>
      <c r="C232" s="170">
        <v>8.1632653061224483E-2</v>
      </c>
      <c r="D232" s="170">
        <v>7.9777365491651209E-2</v>
      </c>
      <c r="E232" s="170">
        <v>0.47495361781076068</v>
      </c>
      <c r="F232" s="169">
        <v>1</v>
      </c>
      <c r="G232" s="173">
        <v>539</v>
      </c>
      <c r="H232" s="170">
        <v>0.19154228855721392</v>
      </c>
      <c r="I232" s="170">
        <v>0.32400000000000001</v>
      </c>
      <c r="J232" s="170">
        <v>0.40500000000000003</v>
      </c>
      <c r="K232" s="170">
        <v>6.0999999999999999E-2</v>
      </c>
      <c r="L232" s="170">
        <v>0.108</v>
      </c>
      <c r="M232" s="170">
        <v>0.06</v>
      </c>
      <c r="N232" s="170">
        <v>0.106</v>
      </c>
      <c r="O232" s="170">
        <v>0.433</v>
      </c>
      <c r="P232" s="170">
        <v>0.51700000000000002</v>
      </c>
    </row>
    <row r="233" spans="1:16" x14ac:dyDescent="0.25">
      <c r="A233" s="91" t="s">
        <v>1276</v>
      </c>
      <c r="B233" s="170">
        <v>0.53759398496240607</v>
      </c>
      <c r="C233" s="170">
        <v>0.24060150375939848</v>
      </c>
      <c r="D233" s="170">
        <v>5.0751879699248117E-2</v>
      </c>
      <c r="E233" s="170">
        <v>0.17105263157894737</v>
      </c>
      <c r="F233" s="169">
        <v>1</v>
      </c>
      <c r="G233" s="173">
        <v>532</v>
      </c>
      <c r="H233" s="170">
        <v>0.16687578419071519</v>
      </c>
      <c r="I233" s="170">
        <v>0.495</v>
      </c>
      <c r="J233" s="170">
        <v>0.57999999999999996</v>
      </c>
      <c r="K233" s="170">
        <v>0.20599999999999999</v>
      </c>
      <c r="L233" s="170">
        <v>0.27900000000000003</v>
      </c>
      <c r="M233" s="170">
        <v>3.5000000000000003E-2</v>
      </c>
      <c r="N233" s="170">
        <v>7.2999999999999995E-2</v>
      </c>
      <c r="O233" s="170">
        <v>0.14099999999999999</v>
      </c>
      <c r="P233" s="170">
        <v>0.20499999999999999</v>
      </c>
    </row>
    <row r="234" spans="1:16" x14ac:dyDescent="0.25">
      <c r="A234" s="91" t="s">
        <v>1277</v>
      </c>
      <c r="B234" s="170">
        <v>0.48698481561822127</v>
      </c>
      <c r="C234" s="170">
        <v>0.28633405639913234</v>
      </c>
      <c r="D234" s="170">
        <v>5.5314533622559656E-2</v>
      </c>
      <c r="E234" s="170">
        <v>0.17136659436008678</v>
      </c>
      <c r="F234" s="169">
        <v>1</v>
      </c>
      <c r="G234" s="173">
        <v>922</v>
      </c>
      <c r="H234" s="170">
        <v>0.18064263322884014</v>
      </c>
      <c r="I234" s="170">
        <v>0.45500000000000002</v>
      </c>
      <c r="J234" s="170">
        <v>0.51900000000000002</v>
      </c>
      <c r="K234" s="170">
        <v>0.25800000000000001</v>
      </c>
      <c r="L234" s="170">
        <v>0.316</v>
      </c>
      <c r="M234" s="170">
        <v>4.2000000000000003E-2</v>
      </c>
      <c r="N234" s="170">
        <v>7.1999999999999995E-2</v>
      </c>
      <c r="O234" s="170">
        <v>0.14799999999999999</v>
      </c>
      <c r="P234" s="170">
        <v>0.19700000000000001</v>
      </c>
    </row>
    <row r="235" spans="1:16" x14ac:dyDescent="0.25">
      <c r="A235" s="91" t="s">
        <v>1278</v>
      </c>
      <c r="B235" s="170">
        <v>0.55085508550855089</v>
      </c>
      <c r="C235" s="170">
        <v>0.27452745274527451</v>
      </c>
      <c r="D235" s="170">
        <v>3.5103510351035101E-2</v>
      </c>
      <c r="E235" s="170">
        <v>0.1395139513951395</v>
      </c>
      <c r="F235" s="169">
        <v>1</v>
      </c>
      <c r="G235" s="173">
        <v>1111</v>
      </c>
      <c r="H235" s="170">
        <v>0.21844278411325208</v>
      </c>
      <c r="I235" s="170">
        <v>0.52100000000000002</v>
      </c>
      <c r="J235" s="170">
        <v>0.57999999999999996</v>
      </c>
      <c r="K235" s="170">
        <v>0.249</v>
      </c>
      <c r="L235" s="170">
        <v>0.30199999999999999</v>
      </c>
      <c r="M235" s="170">
        <v>2.5999999999999999E-2</v>
      </c>
      <c r="N235" s="170">
        <v>4.8000000000000001E-2</v>
      </c>
      <c r="O235" s="170">
        <v>0.12</v>
      </c>
      <c r="P235" s="170">
        <v>0.161</v>
      </c>
    </row>
    <row r="236" spans="1:16" x14ac:dyDescent="0.25">
      <c r="A236" s="91" t="s">
        <v>1279</v>
      </c>
      <c r="B236" s="170">
        <v>0.56382978723404253</v>
      </c>
      <c r="C236" s="170">
        <v>0.29255319148936171</v>
      </c>
      <c r="D236" s="170">
        <v>3.9007092198581561E-2</v>
      </c>
      <c r="E236" s="170">
        <v>0.10460992907801418</v>
      </c>
      <c r="F236" s="169">
        <v>1</v>
      </c>
      <c r="G236" s="173">
        <v>564</v>
      </c>
      <c r="H236" s="170">
        <v>0.25824175824175827</v>
      </c>
      <c r="I236" s="170">
        <v>0.52300000000000002</v>
      </c>
      <c r="J236" s="170">
        <v>0.60399999999999998</v>
      </c>
      <c r="K236" s="170">
        <v>0.25700000000000001</v>
      </c>
      <c r="L236" s="170">
        <v>0.33100000000000002</v>
      </c>
      <c r="M236" s="170">
        <v>2.5999999999999999E-2</v>
      </c>
      <c r="N236" s="170">
        <v>5.8000000000000003E-2</v>
      </c>
      <c r="O236" s="170">
        <v>8.2000000000000003E-2</v>
      </c>
      <c r="P236" s="170">
        <v>0.13300000000000001</v>
      </c>
    </row>
    <row r="237" spans="1:16" x14ac:dyDescent="0.25">
      <c r="A237" s="91" t="s">
        <v>1280</v>
      </c>
      <c r="B237" s="170">
        <v>0.63837638376383765</v>
      </c>
      <c r="C237" s="170">
        <v>0.23800738007380073</v>
      </c>
      <c r="D237" s="170">
        <v>4.4280442804428041E-2</v>
      </c>
      <c r="E237" s="170">
        <v>7.9335793357933573E-2</v>
      </c>
      <c r="F237" s="169">
        <v>1</v>
      </c>
      <c r="G237" s="173">
        <v>542</v>
      </c>
      <c r="H237" s="170">
        <v>0.27653061224489794</v>
      </c>
      <c r="I237" s="170">
        <v>0.59699999999999998</v>
      </c>
      <c r="J237" s="170">
        <v>0.67800000000000005</v>
      </c>
      <c r="K237" s="170">
        <v>0.20399999999999999</v>
      </c>
      <c r="L237" s="170">
        <v>0.27600000000000002</v>
      </c>
      <c r="M237" s="170">
        <v>0.03</v>
      </c>
      <c r="N237" s="170">
        <v>6.5000000000000002E-2</v>
      </c>
      <c r="O237" s="170">
        <v>5.8999999999999997E-2</v>
      </c>
      <c r="P237" s="170">
        <v>0.105</v>
      </c>
    </row>
    <row r="238" spans="1:16" x14ac:dyDescent="0.25">
      <c r="A238" s="91" t="s">
        <v>1281</v>
      </c>
      <c r="B238" s="170">
        <v>0.49730312837108953</v>
      </c>
      <c r="C238" s="170">
        <v>0.15641855447680691</v>
      </c>
      <c r="D238" s="170">
        <v>5.7173678532901832E-2</v>
      </c>
      <c r="E238" s="170">
        <v>0.28910463861920171</v>
      </c>
      <c r="F238" s="169">
        <v>1</v>
      </c>
      <c r="G238" s="173">
        <v>927</v>
      </c>
      <c r="H238" s="170">
        <v>0.18073698576720609</v>
      </c>
      <c r="I238" s="170">
        <v>0.46500000000000002</v>
      </c>
      <c r="J238" s="170">
        <v>0.52900000000000003</v>
      </c>
      <c r="K238" s="170">
        <v>0.13400000000000001</v>
      </c>
      <c r="L238" s="170">
        <v>0.18099999999999999</v>
      </c>
      <c r="M238" s="170">
        <v>4.3999999999999997E-2</v>
      </c>
      <c r="N238" s="170">
        <v>7.3999999999999996E-2</v>
      </c>
      <c r="O238" s="170">
        <v>0.26100000000000001</v>
      </c>
      <c r="P238" s="170">
        <v>0.31900000000000001</v>
      </c>
    </row>
    <row r="239" spans="1:16" x14ac:dyDescent="0.25">
      <c r="A239" s="91" t="s">
        <v>1282</v>
      </c>
      <c r="B239" s="170">
        <v>0.66935483870967738</v>
      </c>
      <c r="C239" s="170">
        <v>0.2060117302052786</v>
      </c>
      <c r="D239" s="170">
        <v>3.8856304985337244E-2</v>
      </c>
      <c r="E239" s="170">
        <v>8.5777126099706738E-2</v>
      </c>
      <c r="F239" s="169">
        <v>1</v>
      </c>
      <c r="G239" s="173">
        <v>1364</v>
      </c>
      <c r="H239" s="170">
        <v>0.23134328358208955</v>
      </c>
      <c r="I239" s="170">
        <v>0.64400000000000002</v>
      </c>
      <c r="J239" s="170">
        <v>0.69399999999999995</v>
      </c>
      <c r="K239" s="170">
        <v>0.185</v>
      </c>
      <c r="L239" s="170">
        <v>0.22800000000000001</v>
      </c>
      <c r="M239" s="170">
        <v>0.03</v>
      </c>
      <c r="N239" s="170">
        <v>0.05</v>
      </c>
      <c r="O239" s="170">
        <v>7.1999999999999995E-2</v>
      </c>
      <c r="P239" s="170">
        <v>0.10199999999999999</v>
      </c>
    </row>
    <row r="240" spans="1:16" x14ac:dyDescent="0.25">
      <c r="A240" s="91" t="s">
        <v>1283</v>
      </c>
      <c r="B240" s="170">
        <v>0.64763513513513515</v>
      </c>
      <c r="C240" s="170">
        <v>0.22972972972972974</v>
      </c>
      <c r="D240" s="170">
        <v>4.2229729729729729E-2</v>
      </c>
      <c r="E240" s="170">
        <v>8.0405405405405403E-2</v>
      </c>
      <c r="F240" s="169">
        <v>1</v>
      </c>
      <c r="G240" s="173">
        <v>2960</v>
      </c>
      <c r="H240" s="170">
        <v>0.23439974659486854</v>
      </c>
      <c r="I240" s="170">
        <v>0.63</v>
      </c>
      <c r="J240" s="170">
        <v>0.66500000000000004</v>
      </c>
      <c r="K240" s="170">
        <v>0.215</v>
      </c>
      <c r="L240" s="170">
        <v>0.245</v>
      </c>
      <c r="M240" s="170">
        <v>3.5999999999999997E-2</v>
      </c>
      <c r="N240" s="170">
        <v>0.05</v>
      </c>
      <c r="O240" s="170">
        <v>7.0999999999999994E-2</v>
      </c>
      <c r="P240" s="170">
        <v>9.0999999999999998E-2</v>
      </c>
    </row>
    <row r="241" spans="1:16" x14ac:dyDescent="0.25">
      <c r="A241" s="91" t="s">
        <v>1284</v>
      </c>
      <c r="B241" s="170">
        <v>0.64445955132562882</v>
      </c>
      <c r="C241" s="170">
        <v>0.24813052345343303</v>
      </c>
      <c r="D241" s="170">
        <v>4.1638341264445954E-2</v>
      </c>
      <c r="E241" s="170">
        <v>6.5771583956492186E-2</v>
      </c>
      <c r="F241" s="169">
        <v>1</v>
      </c>
      <c r="G241" s="173">
        <v>5884</v>
      </c>
      <c r="H241" s="170">
        <v>0.27589440615182631</v>
      </c>
      <c r="I241" s="170">
        <v>0.63200000000000001</v>
      </c>
      <c r="J241" s="170">
        <v>0.65700000000000003</v>
      </c>
      <c r="K241" s="170">
        <v>0.23699999999999999</v>
      </c>
      <c r="L241" s="170">
        <v>0.25900000000000001</v>
      </c>
      <c r="M241" s="170">
        <v>3.6999999999999998E-2</v>
      </c>
      <c r="N241" s="170">
        <v>4.7E-2</v>
      </c>
      <c r="O241" s="170">
        <v>0.06</v>
      </c>
      <c r="P241" s="170">
        <v>7.1999999999999995E-2</v>
      </c>
    </row>
    <row r="242" spans="1:16" x14ac:dyDescent="0.25">
      <c r="A242" s="91" t="s">
        <v>1285</v>
      </c>
      <c r="B242" s="170">
        <v>0.65287637698898404</v>
      </c>
      <c r="C242" s="170">
        <v>0.25948592411260712</v>
      </c>
      <c r="D242" s="170">
        <v>3.6964504283965728E-2</v>
      </c>
      <c r="E242" s="170">
        <v>5.0673194614443084E-2</v>
      </c>
      <c r="F242" s="169">
        <v>1</v>
      </c>
      <c r="G242" s="173">
        <v>4085</v>
      </c>
      <c r="H242" s="170">
        <v>0.37197231833910033</v>
      </c>
      <c r="I242" s="170">
        <v>0.63800000000000001</v>
      </c>
      <c r="J242" s="170">
        <v>0.66700000000000004</v>
      </c>
      <c r="K242" s="170">
        <v>0.246</v>
      </c>
      <c r="L242" s="170">
        <v>0.27300000000000002</v>
      </c>
      <c r="M242" s="170">
        <v>3.2000000000000001E-2</v>
      </c>
      <c r="N242" s="170">
        <v>4.2999999999999997E-2</v>
      </c>
      <c r="O242" s="170">
        <v>4.3999999999999997E-2</v>
      </c>
      <c r="P242" s="170">
        <v>5.8000000000000003E-2</v>
      </c>
    </row>
    <row r="243" spans="1:16" x14ac:dyDescent="0.25">
      <c r="A243" s="91" t="s">
        <v>1286</v>
      </c>
      <c r="B243" s="170">
        <v>0.67206703910614529</v>
      </c>
      <c r="C243" s="170">
        <v>0.24245810055865921</v>
      </c>
      <c r="D243" s="170">
        <v>4.227188081936685E-2</v>
      </c>
      <c r="E243" s="170">
        <v>4.3202979515828681E-2</v>
      </c>
      <c r="F243" s="169">
        <v>1</v>
      </c>
      <c r="G243" s="173">
        <v>5370</v>
      </c>
      <c r="H243" s="170">
        <v>0.50550691894944932</v>
      </c>
      <c r="I243" s="170">
        <v>0.65900000000000003</v>
      </c>
      <c r="J243" s="170">
        <v>0.68400000000000005</v>
      </c>
      <c r="K243" s="170">
        <v>0.23100000000000001</v>
      </c>
      <c r="L243" s="170">
        <v>0.254</v>
      </c>
      <c r="M243" s="170">
        <v>3.6999999999999998E-2</v>
      </c>
      <c r="N243" s="170">
        <v>4.8000000000000001E-2</v>
      </c>
      <c r="O243" s="170">
        <v>3.7999999999999999E-2</v>
      </c>
      <c r="P243" s="170">
        <v>4.9000000000000002E-2</v>
      </c>
    </row>
    <row r="244" spans="1:16" x14ac:dyDescent="0.25">
      <c r="A244" s="91" t="s">
        <v>1287</v>
      </c>
      <c r="B244" s="170">
        <v>0.67218200620475699</v>
      </c>
      <c r="C244" s="170">
        <v>0.18821096173733196</v>
      </c>
      <c r="D244" s="170">
        <v>4.0330920372285417E-2</v>
      </c>
      <c r="E244" s="170">
        <v>9.927611168562564E-2</v>
      </c>
      <c r="F244" s="169">
        <v>1</v>
      </c>
      <c r="G244" s="173">
        <v>967</v>
      </c>
      <c r="H244" s="170">
        <v>0.27956056663775658</v>
      </c>
      <c r="I244" s="170">
        <v>0.64200000000000002</v>
      </c>
      <c r="J244" s="170">
        <v>0.70099999999999996</v>
      </c>
      <c r="K244" s="170">
        <v>0.16500000000000001</v>
      </c>
      <c r="L244" s="170">
        <v>0.214</v>
      </c>
      <c r="M244" s="170">
        <v>0.03</v>
      </c>
      <c r="N244" s="170">
        <v>5.5E-2</v>
      </c>
      <c r="O244" s="170">
        <v>8.2000000000000003E-2</v>
      </c>
      <c r="P244" s="170">
        <v>0.12</v>
      </c>
    </row>
    <row r="245" spans="1:16" x14ac:dyDescent="0.25">
      <c r="A245" s="91" t="s">
        <v>1288</v>
      </c>
      <c r="B245" s="170">
        <v>0.51111111111111107</v>
      </c>
      <c r="C245" s="170">
        <v>0.18518518518518517</v>
      </c>
      <c r="D245" s="170">
        <v>5.185185185185185E-2</v>
      </c>
      <c r="E245" s="170">
        <v>0.25185185185185183</v>
      </c>
      <c r="F245" s="169">
        <v>1</v>
      </c>
      <c r="G245" s="173">
        <v>135</v>
      </c>
      <c r="H245" s="170">
        <v>6.8632435180477888E-2</v>
      </c>
      <c r="I245" s="170">
        <v>0.42799999999999999</v>
      </c>
      <c r="J245" s="170">
        <v>0.59399999999999997</v>
      </c>
      <c r="K245" s="170">
        <v>0.129</v>
      </c>
      <c r="L245" s="170">
        <v>0.25900000000000001</v>
      </c>
      <c r="M245" s="170">
        <v>2.5000000000000001E-2</v>
      </c>
      <c r="N245" s="170">
        <v>0.10299999999999999</v>
      </c>
      <c r="O245" s="170">
        <v>0.186</v>
      </c>
      <c r="P245" s="170">
        <v>0.33100000000000002</v>
      </c>
    </row>
    <row r="246" spans="1:16" x14ac:dyDescent="0.25">
      <c r="A246" s="91" t="s">
        <v>1289</v>
      </c>
      <c r="B246" s="170">
        <v>0.52380952380952384</v>
      </c>
      <c r="C246" s="170">
        <v>0.20634920634920634</v>
      </c>
      <c r="D246" s="170">
        <v>4.7619047619047616E-2</v>
      </c>
      <c r="E246" s="170">
        <v>0.22222222222222221</v>
      </c>
      <c r="F246" s="169">
        <v>1</v>
      </c>
      <c r="G246" s="173">
        <v>63</v>
      </c>
      <c r="H246" s="170">
        <v>8.3113456464379953E-2</v>
      </c>
      <c r="I246" s="170">
        <v>0.40300000000000002</v>
      </c>
      <c r="J246" s="170">
        <v>0.64200000000000002</v>
      </c>
      <c r="K246" s="170">
        <v>0.125</v>
      </c>
      <c r="L246" s="170">
        <v>0.32200000000000001</v>
      </c>
      <c r="M246" s="170">
        <v>1.6E-2</v>
      </c>
      <c r="N246" s="170">
        <v>0.13100000000000001</v>
      </c>
      <c r="O246" s="170">
        <v>0.13700000000000001</v>
      </c>
      <c r="P246" s="170">
        <v>0.33900000000000002</v>
      </c>
    </row>
    <row r="247" spans="1:16" x14ac:dyDescent="0.25">
      <c r="A247" s="91" t="s">
        <v>1290</v>
      </c>
      <c r="B247" s="170">
        <v>0.39534883720930231</v>
      </c>
      <c r="C247" s="170">
        <v>0.32558139534883723</v>
      </c>
      <c r="D247" s="170">
        <v>4.6511627906976744E-2</v>
      </c>
      <c r="E247" s="170">
        <v>0.23255813953488372</v>
      </c>
      <c r="F247" s="169">
        <v>1</v>
      </c>
      <c r="G247" s="173">
        <v>43</v>
      </c>
      <c r="H247" s="170">
        <v>0.13607594936708861</v>
      </c>
      <c r="I247" s="170">
        <v>0.26400000000000001</v>
      </c>
      <c r="J247" s="170">
        <v>0.54400000000000004</v>
      </c>
      <c r="K247" s="170">
        <v>0.20499999999999999</v>
      </c>
      <c r="L247" s="170">
        <v>0.47499999999999998</v>
      </c>
      <c r="M247" s="170">
        <v>1.2999999999999999E-2</v>
      </c>
      <c r="N247" s="170">
        <v>0.155</v>
      </c>
      <c r="O247" s="170">
        <v>0.13200000000000001</v>
      </c>
      <c r="P247" s="170">
        <v>0.377</v>
      </c>
    </row>
    <row r="248" spans="1:16" x14ac:dyDescent="0.25">
      <c r="A248" s="91" t="s">
        <v>1291</v>
      </c>
      <c r="B248" s="170">
        <v>0.90909090909090906</v>
      </c>
      <c r="C248" s="170">
        <v>9.0909090909090912E-2</v>
      </c>
      <c r="D248" s="170" t="s">
        <v>143</v>
      </c>
      <c r="E248" s="170" t="s">
        <v>143</v>
      </c>
      <c r="F248" s="169">
        <v>1</v>
      </c>
      <c r="G248" s="173">
        <v>11</v>
      </c>
      <c r="H248" s="170">
        <v>0.13750000000000001</v>
      </c>
      <c r="I248" s="170">
        <v>0.623</v>
      </c>
      <c r="J248" s="170">
        <v>0.98399999999999999</v>
      </c>
      <c r="K248" s="170">
        <v>1.6E-2</v>
      </c>
      <c r="L248" s="170">
        <v>0.377</v>
      </c>
      <c r="M248" s="170" t="s">
        <v>143</v>
      </c>
      <c r="N248" s="170" t="s">
        <v>143</v>
      </c>
      <c r="O248" s="170" t="s">
        <v>143</v>
      </c>
      <c r="P248" s="170" t="s">
        <v>143</v>
      </c>
    </row>
    <row r="249" spans="1:16" x14ac:dyDescent="0.25">
      <c r="A249" s="91" t="s">
        <v>1292</v>
      </c>
      <c r="B249" s="170">
        <v>0.77777777777777779</v>
      </c>
      <c r="C249" s="170">
        <v>0.14814814814814814</v>
      </c>
      <c r="D249" s="170">
        <v>3.7037037037037035E-2</v>
      </c>
      <c r="E249" s="170">
        <v>3.7037037037037035E-2</v>
      </c>
      <c r="F249" s="169">
        <v>1</v>
      </c>
      <c r="G249" s="173">
        <v>27</v>
      </c>
      <c r="H249" s="170">
        <v>0.34615384615384615</v>
      </c>
      <c r="I249" s="170">
        <v>0.59199999999999997</v>
      </c>
      <c r="J249" s="170">
        <v>0.89400000000000002</v>
      </c>
      <c r="K249" s="170">
        <v>5.8999999999999997E-2</v>
      </c>
      <c r="L249" s="170">
        <v>0.32500000000000001</v>
      </c>
      <c r="M249" s="170">
        <v>7.0000000000000001E-3</v>
      </c>
      <c r="N249" s="170">
        <v>0.183</v>
      </c>
      <c r="O249" s="170">
        <v>7.0000000000000001E-3</v>
      </c>
      <c r="P249" s="170">
        <v>0.183</v>
      </c>
    </row>
    <row r="250" spans="1:16" x14ac:dyDescent="0.25">
      <c r="A250" s="91" t="s">
        <v>1293</v>
      </c>
      <c r="B250" s="170">
        <v>0.48058823529411765</v>
      </c>
      <c r="C250" s="170">
        <v>0.17647058823529413</v>
      </c>
      <c r="D250" s="170">
        <v>7.1764705882352939E-2</v>
      </c>
      <c r="E250" s="170">
        <v>0.2711764705882353</v>
      </c>
      <c r="F250" s="169">
        <v>1</v>
      </c>
      <c r="G250" s="173">
        <v>1700</v>
      </c>
      <c r="H250" s="170">
        <v>9.7209515096065874E-2</v>
      </c>
      <c r="I250" s="170">
        <v>0.45700000000000002</v>
      </c>
      <c r="J250" s="170">
        <v>0.504</v>
      </c>
      <c r="K250" s="170">
        <v>0.159</v>
      </c>
      <c r="L250" s="170">
        <v>0.19500000000000001</v>
      </c>
      <c r="M250" s="170">
        <v>0.06</v>
      </c>
      <c r="N250" s="170">
        <v>8.5000000000000006E-2</v>
      </c>
      <c r="O250" s="170">
        <v>0.251</v>
      </c>
      <c r="P250" s="170">
        <v>0.29299999999999998</v>
      </c>
    </row>
    <row r="251" spans="1:16" x14ac:dyDescent="0.25">
      <c r="A251" s="91" t="s">
        <v>1294</v>
      </c>
      <c r="B251" s="170">
        <v>0.5842696629213483</v>
      </c>
      <c r="C251" s="170">
        <v>0.16354556803995007</v>
      </c>
      <c r="D251" s="170">
        <v>5.4931335830212237E-2</v>
      </c>
      <c r="E251" s="170">
        <v>0.1972534332084894</v>
      </c>
      <c r="F251" s="169">
        <v>1</v>
      </c>
      <c r="G251" s="173">
        <v>801</v>
      </c>
      <c r="H251" s="170">
        <v>5.0310910118711138E-2</v>
      </c>
      <c r="I251" s="170">
        <v>0.55000000000000004</v>
      </c>
      <c r="J251" s="170">
        <v>0.61799999999999999</v>
      </c>
      <c r="K251" s="170">
        <v>0.14000000000000001</v>
      </c>
      <c r="L251" s="170">
        <v>0.191</v>
      </c>
      <c r="M251" s="170">
        <v>4.1000000000000002E-2</v>
      </c>
      <c r="N251" s="170">
        <v>7.2999999999999995E-2</v>
      </c>
      <c r="O251" s="170">
        <v>0.17100000000000001</v>
      </c>
      <c r="P251" s="170">
        <v>0.22600000000000001</v>
      </c>
    </row>
    <row r="252" spans="1:16" x14ac:dyDescent="0.25">
      <c r="A252" s="91" t="s">
        <v>1295</v>
      </c>
      <c r="B252" s="170">
        <v>0.55364806866952787</v>
      </c>
      <c r="C252" s="170">
        <v>0.17167381974248927</v>
      </c>
      <c r="D252" s="170">
        <v>5.6652360515021462E-2</v>
      </c>
      <c r="E252" s="170">
        <v>0.21802575107296138</v>
      </c>
      <c r="F252" s="169">
        <v>1</v>
      </c>
      <c r="G252" s="173">
        <v>1165</v>
      </c>
      <c r="H252" s="170">
        <v>4.7074511071601745E-2</v>
      </c>
      <c r="I252" s="170">
        <v>0.52500000000000002</v>
      </c>
      <c r="J252" s="170">
        <v>0.58199999999999996</v>
      </c>
      <c r="K252" s="170">
        <v>0.151</v>
      </c>
      <c r="L252" s="170">
        <v>0.19400000000000001</v>
      </c>
      <c r="M252" s="170">
        <v>4.4999999999999998E-2</v>
      </c>
      <c r="N252" s="170">
        <v>7.0999999999999994E-2</v>
      </c>
      <c r="O252" s="170">
        <v>0.19500000000000001</v>
      </c>
      <c r="P252" s="170">
        <v>0.24299999999999999</v>
      </c>
    </row>
    <row r="253" spans="1:16" x14ac:dyDescent="0.25">
      <c r="A253" s="91" t="s">
        <v>1296</v>
      </c>
      <c r="B253" s="170">
        <v>0.60804953560371522</v>
      </c>
      <c r="C253" s="170">
        <v>0.16594427244582044</v>
      </c>
      <c r="D253" s="170">
        <v>4.5201238390092879E-2</v>
      </c>
      <c r="E253" s="170">
        <v>0.18080495356037152</v>
      </c>
      <c r="F253" s="169">
        <v>1</v>
      </c>
      <c r="G253" s="173">
        <v>1615</v>
      </c>
      <c r="H253" s="170">
        <v>8.0152861184177873E-2</v>
      </c>
      <c r="I253" s="170">
        <v>0.58399999999999996</v>
      </c>
      <c r="J253" s="170">
        <v>0.63200000000000001</v>
      </c>
      <c r="K253" s="170">
        <v>0.14899999999999999</v>
      </c>
      <c r="L253" s="170">
        <v>0.185</v>
      </c>
      <c r="M253" s="170">
        <v>3.5999999999999997E-2</v>
      </c>
      <c r="N253" s="170">
        <v>5.6000000000000001E-2</v>
      </c>
      <c r="O253" s="170">
        <v>0.16300000000000001</v>
      </c>
      <c r="P253" s="170">
        <v>0.2</v>
      </c>
    </row>
    <row r="254" spans="1:16" x14ac:dyDescent="0.25">
      <c r="A254" s="91" t="s">
        <v>1297</v>
      </c>
      <c r="B254" s="170">
        <v>0.61031175059952036</v>
      </c>
      <c r="C254" s="170">
        <v>0.17745803357314149</v>
      </c>
      <c r="D254" s="170">
        <v>5.0359712230215826E-2</v>
      </c>
      <c r="E254" s="170">
        <v>0.16187050359712229</v>
      </c>
      <c r="F254" s="169">
        <v>1</v>
      </c>
      <c r="G254" s="173">
        <v>834</v>
      </c>
      <c r="H254" s="170">
        <v>0.13257033857892228</v>
      </c>
      <c r="I254" s="170">
        <v>0.57699999999999996</v>
      </c>
      <c r="J254" s="170">
        <v>0.64300000000000002</v>
      </c>
      <c r="K254" s="170">
        <v>0.153</v>
      </c>
      <c r="L254" s="170">
        <v>0.20499999999999999</v>
      </c>
      <c r="M254" s="170">
        <v>3.6999999999999998E-2</v>
      </c>
      <c r="N254" s="170">
        <v>6.7000000000000004E-2</v>
      </c>
      <c r="O254" s="170">
        <v>0.13800000000000001</v>
      </c>
      <c r="P254" s="170">
        <v>0.188</v>
      </c>
    </row>
    <row r="255" spans="1:16" x14ac:dyDescent="0.25">
      <c r="A255" s="91" t="s">
        <v>1298</v>
      </c>
      <c r="B255" s="170">
        <v>0.70162601626016263</v>
      </c>
      <c r="C255" s="170">
        <v>0.17886178861788618</v>
      </c>
      <c r="D255" s="170">
        <v>3.4959349593495934E-2</v>
      </c>
      <c r="E255" s="170">
        <v>8.4552845528455281E-2</v>
      </c>
      <c r="F255" s="169">
        <v>1</v>
      </c>
      <c r="G255" s="173">
        <v>1230</v>
      </c>
      <c r="H255" s="170">
        <v>0.24150795209110543</v>
      </c>
      <c r="I255" s="170">
        <v>0.67500000000000004</v>
      </c>
      <c r="J255" s="170">
        <v>0.72699999999999998</v>
      </c>
      <c r="K255" s="170">
        <v>0.158</v>
      </c>
      <c r="L255" s="170">
        <v>0.20100000000000001</v>
      </c>
      <c r="M255" s="170">
        <v>2.5999999999999999E-2</v>
      </c>
      <c r="N255" s="170">
        <v>4.7E-2</v>
      </c>
      <c r="O255" s="170">
        <v>7.0000000000000007E-2</v>
      </c>
      <c r="P255" s="170">
        <v>0.10100000000000001</v>
      </c>
    </row>
    <row r="256" spans="1:16" x14ac:dyDescent="0.25">
      <c r="A256" s="91" t="s">
        <v>1299</v>
      </c>
      <c r="B256" s="170">
        <v>0.57796257796257799</v>
      </c>
      <c r="C256" s="170">
        <v>0.14345114345114346</v>
      </c>
      <c r="D256" s="170">
        <v>6.8607068607068611E-2</v>
      </c>
      <c r="E256" s="170">
        <v>0.20997920997920999</v>
      </c>
      <c r="F256" s="169">
        <v>1</v>
      </c>
      <c r="G256" s="173">
        <v>481</v>
      </c>
      <c r="H256" s="170">
        <v>9.0142428785607201E-2</v>
      </c>
      <c r="I256" s="170">
        <v>0.53300000000000003</v>
      </c>
      <c r="J256" s="170">
        <v>0.621</v>
      </c>
      <c r="K256" s="170">
        <v>0.115</v>
      </c>
      <c r="L256" s="170">
        <v>0.17799999999999999</v>
      </c>
      <c r="M256" s="170">
        <v>4.9000000000000002E-2</v>
      </c>
      <c r="N256" s="170">
        <v>9.5000000000000001E-2</v>
      </c>
      <c r="O256" s="170">
        <v>0.17599999999999999</v>
      </c>
      <c r="P256" s="170">
        <v>0.249</v>
      </c>
    </row>
    <row r="257" spans="1:16" x14ac:dyDescent="0.25">
      <c r="A257" s="91" t="s">
        <v>1300</v>
      </c>
      <c r="B257" s="170">
        <v>0.484375</v>
      </c>
      <c r="C257" s="170">
        <v>0.21875</v>
      </c>
      <c r="D257" s="170">
        <v>9.375E-2</v>
      </c>
      <c r="E257" s="170">
        <v>0.203125</v>
      </c>
      <c r="F257" s="169">
        <v>1</v>
      </c>
      <c r="G257" s="173">
        <v>64</v>
      </c>
      <c r="H257" s="170">
        <v>4.2924211938296444E-2</v>
      </c>
      <c r="I257" s="170">
        <v>0.36599999999999999</v>
      </c>
      <c r="J257" s="170">
        <v>0.60399999999999998</v>
      </c>
      <c r="K257" s="170">
        <v>0.13500000000000001</v>
      </c>
      <c r="L257" s="170">
        <v>0.33400000000000002</v>
      </c>
      <c r="M257" s="170">
        <v>4.3999999999999997E-2</v>
      </c>
      <c r="N257" s="170">
        <v>0.19</v>
      </c>
      <c r="O257" s="170">
        <v>0.123</v>
      </c>
      <c r="P257" s="170">
        <v>0.317</v>
      </c>
    </row>
    <row r="258" spans="1:16" x14ac:dyDescent="0.25">
      <c r="A258" s="91" t="s">
        <v>1301</v>
      </c>
      <c r="B258" s="170">
        <v>0.5714285714285714</v>
      </c>
      <c r="C258" s="170">
        <v>0.19780219780219779</v>
      </c>
      <c r="D258" s="170">
        <v>4.3956043956043959E-2</v>
      </c>
      <c r="E258" s="170">
        <v>0.18681318681318682</v>
      </c>
      <c r="F258" s="169">
        <v>1</v>
      </c>
      <c r="G258" s="173">
        <v>91</v>
      </c>
      <c r="H258" s="170">
        <v>4.5659809332664322E-2</v>
      </c>
      <c r="I258" s="170">
        <v>0.46899999999999997</v>
      </c>
      <c r="J258" s="170">
        <v>0.66800000000000004</v>
      </c>
      <c r="K258" s="170">
        <v>0.129</v>
      </c>
      <c r="L258" s="170">
        <v>0.29099999999999998</v>
      </c>
      <c r="M258" s="170">
        <v>1.7000000000000001E-2</v>
      </c>
      <c r="N258" s="170">
        <v>0.108</v>
      </c>
      <c r="O258" s="170">
        <v>0.12</v>
      </c>
      <c r="P258" s="170">
        <v>0.27900000000000003</v>
      </c>
    </row>
    <row r="259" spans="1:16" x14ac:dyDescent="0.25">
      <c r="A259" s="91" t="s">
        <v>1302</v>
      </c>
      <c r="B259" s="170">
        <v>0.64968152866242035</v>
      </c>
      <c r="C259" s="170">
        <v>0.18471337579617833</v>
      </c>
      <c r="D259" s="170">
        <v>4.4585987261146494E-2</v>
      </c>
      <c r="E259" s="170">
        <v>0.12101910828025478</v>
      </c>
      <c r="F259" s="169">
        <v>1</v>
      </c>
      <c r="G259" s="173">
        <v>157</v>
      </c>
      <c r="H259" s="170">
        <v>5.8083610802811693E-2</v>
      </c>
      <c r="I259" s="170">
        <v>0.57199999999999995</v>
      </c>
      <c r="J259" s="170">
        <v>0.72</v>
      </c>
      <c r="K259" s="170">
        <v>0.13200000000000001</v>
      </c>
      <c r="L259" s="170">
        <v>0.253</v>
      </c>
      <c r="M259" s="170">
        <v>2.1999999999999999E-2</v>
      </c>
      <c r="N259" s="170">
        <v>8.8999999999999996E-2</v>
      </c>
      <c r="O259" s="170">
        <v>7.9000000000000001E-2</v>
      </c>
      <c r="P259" s="170">
        <v>0.18099999999999999</v>
      </c>
    </row>
    <row r="260" spans="1:16" x14ac:dyDescent="0.25">
      <c r="A260" s="91" t="s">
        <v>1303</v>
      </c>
      <c r="B260" s="170">
        <v>0.67142857142857137</v>
      </c>
      <c r="C260" s="170">
        <v>0.1357142857142857</v>
      </c>
      <c r="D260" s="170">
        <v>2.1428571428571429E-2</v>
      </c>
      <c r="E260" s="170">
        <v>0.17142857142857143</v>
      </c>
      <c r="F260" s="169">
        <v>1</v>
      </c>
      <c r="G260" s="173">
        <v>140</v>
      </c>
      <c r="H260" s="170">
        <v>9.2899800928998008E-2</v>
      </c>
      <c r="I260" s="170">
        <v>0.59</v>
      </c>
      <c r="J260" s="170">
        <v>0.74399999999999999</v>
      </c>
      <c r="K260" s="170">
        <v>8.8999999999999996E-2</v>
      </c>
      <c r="L260" s="170">
        <v>0.20200000000000001</v>
      </c>
      <c r="M260" s="170">
        <v>7.0000000000000001E-3</v>
      </c>
      <c r="N260" s="170">
        <v>6.0999999999999999E-2</v>
      </c>
      <c r="O260" s="170">
        <v>0.11799999999999999</v>
      </c>
      <c r="P260" s="170">
        <v>0.24199999999999999</v>
      </c>
    </row>
    <row r="261" spans="1:16" x14ac:dyDescent="0.25">
      <c r="A261" s="91" t="s">
        <v>1304</v>
      </c>
      <c r="B261" s="170">
        <v>0.66431095406360419</v>
      </c>
      <c r="C261" s="170">
        <v>0.17667844522968199</v>
      </c>
      <c r="D261" s="170">
        <v>2.8268551236749116E-2</v>
      </c>
      <c r="E261" s="170">
        <v>0.13074204946996468</v>
      </c>
      <c r="F261" s="169">
        <v>1</v>
      </c>
      <c r="G261" s="173">
        <v>283</v>
      </c>
      <c r="H261" s="170">
        <v>0.13534194165471067</v>
      </c>
      <c r="I261" s="170">
        <v>0.60699999999999998</v>
      </c>
      <c r="J261" s="170">
        <v>0.71699999999999997</v>
      </c>
      <c r="K261" s="170">
        <v>0.13700000000000001</v>
      </c>
      <c r="L261" s="170">
        <v>0.22500000000000001</v>
      </c>
      <c r="M261" s="170">
        <v>1.4E-2</v>
      </c>
      <c r="N261" s="170">
        <v>5.5E-2</v>
      </c>
      <c r="O261" s="170">
        <v>9.6000000000000002E-2</v>
      </c>
      <c r="P261" s="170">
        <v>0.17499999999999999</v>
      </c>
    </row>
    <row r="262" spans="1:16" x14ac:dyDescent="0.25">
      <c r="A262" s="91" t="s">
        <v>1305</v>
      </c>
      <c r="B262" s="170">
        <v>0.47142857142857142</v>
      </c>
      <c r="C262" s="170">
        <v>0.14285714285714285</v>
      </c>
      <c r="D262" s="170">
        <v>1.4285714285714285E-2</v>
      </c>
      <c r="E262" s="170">
        <v>0.37142857142857144</v>
      </c>
      <c r="F262" s="169">
        <v>1</v>
      </c>
      <c r="G262" s="173">
        <v>70</v>
      </c>
      <c r="H262" s="170">
        <v>5.007153075822604E-2</v>
      </c>
      <c r="I262" s="170">
        <v>0.35899999999999999</v>
      </c>
      <c r="J262" s="170">
        <v>0.58699999999999997</v>
      </c>
      <c r="K262" s="170">
        <v>7.9000000000000001E-2</v>
      </c>
      <c r="L262" s="170">
        <v>0.24299999999999999</v>
      </c>
      <c r="M262" s="170">
        <v>3.0000000000000001E-3</v>
      </c>
      <c r="N262" s="170">
        <v>7.6999999999999999E-2</v>
      </c>
      <c r="O262" s="170">
        <v>0.26800000000000002</v>
      </c>
      <c r="P262" s="170">
        <v>0.48899999999999999</v>
      </c>
    </row>
    <row r="263" spans="1:16" x14ac:dyDescent="0.25">
      <c r="A263" s="91"/>
      <c r="B263" s="170"/>
      <c r="C263" s="170"/>
      <c r="D263" s="170"/>
      <c r="E263" s="170"/>
      <c r="F263" s="169"/>
      <c r="G263" s="173"/>
      <c r="H263" s="170"/>
      <c r="I263" s="170"/>
      <c r="J263" s="170"/>
      <c r="K263" s="170"/>
      <c r="L263" s="170"/>
      <c r="M263" s="170"/>
      <c r="N263" s="170"/>
      <c r="O263" s="170"/>
      <c r="P263" s="170"/>
    </row>
    <row r="264" spans="1:16" x14ac:dyDescent="0.25">
      <c r="A264" s="91"/>
      <c r="B264" s="170"/>
      <c r="C264" s="170"/>
      <c r="D264" s="170"/>
      <c r="E264" s="170"/>
      <c r="F264" s="169"/>
      <c r="G264" s="173"/>
      <c r="H264" s="170"/>
      <c r="I264" s="170"/>
      <c r="J264" s="170"/>
      <c r="K264" s="170"/>
      <c r="L264" s="170"/>
      <c r="M264" s="170"/>
      <c r="N264" s="170"/>
      <c r="O264" s="170"/>
      <c r="P264" s="170"/>
    </row>
    <row r="265" spans="1:16" x14ac:dyDescent="0.25">
      <c r="A265" s="91"/>
      <c r="B265" s="170"/>
      <c r="C265" s="170"/>
      <c r="D265" s="170"/>
      <c r="E265" s="170"/>
      <c r="F265" s="169"/>
      <c r="G265" s="173"/>
      <c r="H265" s="170"/>
      <c r="I265" s="170"/>
      <c r="J265" s="170"/>
      <c r="K265" s="170"/>
      <c r="L265" s="170"/>
      <c r="M265" s="170"/>
      <c r="N265" s="170"/>
      <c r="O265" s="170"/>
      <c r="P265" s="170"/>
    </row>
    <row r="266" spans="1:16" x14ac:dyDescent="0.25">
      <c r="A266" s="91"/>
      <c r="B266" s="170"/>
      <c r="C266" s="170"/>
      <c r="D266" s="170"/>
      <c r="E266" s="170"/>
      <c r="F266" s="169"/>
      <c r="G266" s="173"/>
      <c r="H266" s="170"/>
      <c r="I266" s="170"/>
      <c r="J266" s="170"/>
      <c r="K266" s="170"/>
      <c r="L266" s="170"/>
      <c r="M266" s="170"/>
      <c r="N266" s="170"/>
      <c r="O266" s="170"/>
      <c r="P266" s="170"/>
    </row>
    <row r="267" spans="1:16" x14ac:dyDescent="0.25">
      <c r="A267" s="91"/>
      <c r="B267" s="170"/>
      <c r="C267" s="170"/>
      <c r="D267" s="170"/>
      <c r="E267" s="170"/>
      <c r="F267" s="169"/>
      <c r="G267" s="173"/>
      <c r="H267" s="170"/>
      <c r="I267" s="170"/>
      <c r="J267" s="170"/>
      <c r="K267" s="170"/>
      <c r="L267" s="170"/>
      <c r="M267" s="170"/>
      <c r="N267" s="170"/>
      <c r="O267" s="170"/>
      <c r="P267" s="170"/>
    </row>
    <row r="268" spans="1:16" x14ac:dyDescent="0.25">
      <c r="A268" s="91"/>
      <c r="B268" s="170"/>
      <c r="C268" s="170"/>
      <c r="D268" s="170"/>
      <c r="E268" s="170"/>
      <c r="F268" s="169"/>
      <c r="G268" s="173"/>
      <c r="H268" s="170"/>
      <c r="I268" s="170"/>
      <c r="J268" s="170"/>
      <c r="K268" s="170"/>
      <c r="L268" s="170"/>
      <c r="M268" s="170"/>
      <c r="N268" s="170"/>
      <c r="O268" s="170"/>
      <c r="P268" s="170"/>
    </row>
    <row r="269" spans="1:16" x14ac:dyDescent="0.25">
      <c r="A269" s="91"/>
      <c r="B269" s="170"/>
      <c r="C269" s="170"/>
      <c r="D269" s="170"/>
      <c r="E269" s="170"/>
      <c r="F269" s="169"/>
      <c r="G269" s="173"/>
      <c r="H269" s="170"/>
      <c r="I269" s="170"/>
      <c r="J269" s="170"/>
      <c r="K269" s="170"/>
      <c r="L269" s="170"/>
      <c r="M269" s="170"/>
      <c r="N269" s="170"/>
      <c r="O269" s="170"/>
      <c r="P269" s="170"/>
    </row>
    <row r="270" spans="1:16" x14ac:dyDescent="0.25">
      <c r="A270" s="91"/>
      <c r="B270" s="170"/>
      <c r="C270" s="170"/>
      <c r="D270" s="170"/>
      <c r="E270" s="170"/>
      <c r="F270" s="169"/>
      <c r="G270" s="173"/>
      <c r="H270" s="170"/>
      <c r="I270" s="170"/>
      <c r="J270" s="170"/>
      <c r="K270" s="170"/>
      <c r="L270" s="170"/>
      <c r="M270" s="170"/>
      <c r="N270" s="170"/>
      <c r="O270" s="170"/>
      <c r="P270" s="170"/>
    </row>
    <row r="271" spans="1:16" x14ac:dyDescent="0.25">
      <c r="A271" s="91"/>
      <c r="B271" s="170"/>
      <c r="C271" s="170"/>
      <c r="D271" s="170"/>
      <c r="E271" s="170"/>
      <c r="F271" s="169"/>
      <c r="G271" s="173"/>
      <c r="H271" s="170"/>
      <c r="I271" s="170"/>
      <c r="J271" s="170"/>
      <c r="K271" s="170"/>
      <c r="L271" s="170"/>
      <c r="M271" s="170"/>
      <c r="N271" s="170"/>
      <c r="O271" s="170"/>
      <c r="P271" s="170"/>
    </row>
    <row r="272" spans="1:16" x14ac:dyDescent="0.25">
      <c r="A272" s="91"/>
      <c r="B272" s="170"/>
      <c r="C272" s="170"/>
      <c r="D272" s="170"/>
      <c r="E272" s="170"/>
      <c r="F272" s="169"/>
      <c r="G272" s="173"/>
      <c r="H272" s="170"/>
      <c r="I272" s="170"/>
      <c r="J272" s="170"/>
      <c r="K272" s="170"/>
      <c r="L272" s="170"/>
      <c r="M272" s="170"/>
      <c r="N272" s="170"/>
      <c r="O272" s="170"/>
      <c r="P272" s="170"/>
    </row>
    <row r="273" spans="1:16" x14ac:dyDescent="0.25">
      <c r="A273" s="91"/>
      <c r="B273" s="170"/>
      <c r="C273" s="170"/>
      <c r="D273" s="170"/>
      <c r="E273" s="170"/>
      <c r="F273" s="169"/>
      <c r="G273" s="173"/>
      <c r="H273" s="170"/>
      <c r="I273" s="170"/>
      <c r="J273" s="170"/>
      <c r="K273" s="170"/>
      <c r="L273" s="170"/>
      <c r="M273" s="170"/>
      <c r="N273" s="170"/>
      <c r="O273" s="170"/>
      <c r="P273" s="170"/>
    </row>
    <row r="274" spans="1:16" x14ac:dyDescent="0.25">
      <c r="A274" s="91"/>
    </row>
    <row r="275" spans="1:16" x14ac:dyDescent="0.25">
      <c r="A275" s="91"/>
    </row>
    <row r="276" spans="1:16" x14ac:dyDescent="0.25">
      <c r="A276" s="91"/>
    </row>
    <row r="277" spans="1:16" x14ac:dyDescent="0.25">
      <c r="A277" s="91"/>
    </row>
    <row r="278" spans="1:16" x14ac:dyDescent="0.25">
      <c r="A278" s="91"/>
    </row>
    <row r="279" spans="1:16" x14ac:dyDescent="0.25">
      <c r="A279" s="91"/>
    </row>
    <row r="280" spans="1:16" x14ac:dyDescent="0.25">
      <c r="A280" s="91"/>
    </row>
    <row r="281" spans="1:16" x14ac:dyDescent="0.25">
      <c r="A281" s="91"/>
    </row>
    <row r="282" spans="1:16" x14ac:dyDescent="0.25">
      <c r="A282" s="91"/>
    </row>
    <row r="283" spans="1:16" x14ac:dyDescent="0.25">
      <c r="A283" s="91"/>
    </row>
    <row r="284" spans="1:16" x14ac:dyDescent="0.25">
      <c r="A284" s="91"/>
    </row>
    <row r="285" spans="1:16" x14ac:dyDescent="0.25">
      <c r="A285" s="91"/>
    </row>
    <row r="286" spans="1:16" x14ac:dyDescent="0.25">
      <c r="A286" s="91"/>
    </row>
    <row r="287" spans="1:16" x14ac:dyDescent="0.25">
      <c r="A287" s="91"/>
    </row>
    <row r="288" spans="1:16" x14ac:dyDescent="0.25">
      <c r="A288" s="91"/>
    </row>
    <row r="289" spans="1:1" x14ac:dyDescent="0.25">
      <c r="A289" s="91"/>
    </row>
    <row r="290" spans="1:1" x14ac:dyDescent="0.25">
      <c r="A290" s="91"/>
    </row>
    <row r="291" spans="1:1" x14ac:dyDescent="0.25">
      <c r="A291" s="91"/>
    </row>
    <row r="292" spans="1:1" x14ac:dyDescent="0.25">
      <c r="A292" s="91"/>
    </row>
    <row r="293" spans="1:1" x14ac:dyDescent="0.25">
      <c r="A293" s="91"/>
    </row>
    <row r="294" spans="1:1" x14ac:dyDescent="0.25">
      <c r="A294" s="91"/>
    </row>
    <row r="295" spans="1:1" x14ac:dyDescent="0.25">
      <c r="A295" s="91"/>
    </row>
    <row r="296" spans="1:1" x14ac:dyDescent="0.25">
      <c r="A296" s="91"/>
    </row>
    <row r="297" spans="1:1" x14ac:dyDescent="0.25">
      <c r="A297" s="91"/>
    </row>
    <row r="298" spans="1:1" x14ac:dyDescent="0.25">
      <c r="A298" s="91"/>
    </row>
    <row r="299" spans="1:1" x14ac:dyDescent="0.25">
      <c r="A299" s="91"/>
    </row>
    <row r="300" spans="1:1" x14ac:dyDescent="0.25">
      <c r="A300" s="91"/>
    </row>
    <row r="301" spans="1:1" x14ac:dyDescent="0.25">
      <c r="A301" s="91"/>
    </row>
    <row r="302" spans="1:1" x14ac:dyDescent="0.25">
      <c r="A302" s="91"/>
    </row>
    <row r="303" spans="1:1" x14ac:dyDescent="0.25">
      <c r="A303" s="91"/>
    </row>
    <row r="304" spans="1:1" x14ac:dyDescent="0.25">
      <c r="A304" s="91"/>
    </row>
    <row r="305" spans="1:1" x14ac:dyDescent="0.25">
      <c r="A305" s="91"/>
    </row>
    <row r="306" spans="1:1" x14ac:dyDescent="0.25">
      <c r="A306" s="91"/>
    </row>
    <row r="307" spans="1:1" x14ac:dyDescent="0.25">
      <c r="A307" s="91"/>
    </row>
    <row r="308" spans="1:1" x14ac:dyDescent="0.25">
      <c r="A308" s="91"/>
    </row>
    <row r="309" spans="1:1" x14ac:dyDescent="0.25">
      <c r="A309" s="91"/>
    </row>
    <row r="310" spans="1:1" x14ac:dyDescent="0.25">
      <c r="A310" s="91"/>
    </row>
    <row r="311" spans="1:1" x14ac:dyDescent="0.25">
      <c r="A311" s="91"/>
    </row>
    <row r="312" spans="1:1" x14ac:dyDescent="0.25">
      <c r="A312" s="91"/>
    </row>
    <row r="313" spans="1:1" x14ac:dyDescent="0.25">
      <c r="A313" s="91"/>
    </row>
    <row r="314" spans="1:1" x14ac:dyDescent="0.25">
      <c r="A314" s="91"/>
    </row>
    <row r="315" spans="1:1" x14ac:dyDescent="0.25">
      <c r="A315" s="91"/>
    </row>
    <row r="316" spans="1:1" x14ac:dyDescent="0.25">
      <c r="A316" s="91"/>
    </row>
    <row r="317" spans="1:1" x14ac:dyDescent="0.25">
      <c r="A317" s="91"/>
    </row>
    <row r="318" spans="1:1" x14ac:dyDescent="0.25">
      <c r="A318" s="91"/>
    </row>
    <row r="319" spans="1:1" x14ac:dyDescent="0.25">
      <c r="A319" s="91"/>
    </row>
    <row r="320" spans="1:1" x14ac:dyDescent="0.25">
      <c r="A320" s="91"/>
    </row>
    <row r="321" spans="1:1" x14ac:dyDescent="0.25">
      <c r="A321" s="91"/>
    </row>
    <row r="322" spans="1:1" x14ac:dyDescent="0.25">
      <c r="A322" s="91"/>
    </row>
    <row r="323" spans="1:1" x14ac:dyDescent="0.25">
      <c r="A323" s="91"/>
    </row>
    <row r="324" spans="1:1" x14ac:dyDescent="0.25">
      <c r="A324" s="91"/>
    </row>
    <row r="325" spans="1:1" x14ac:dyDescent="0.25">
      <c r="A325" s="91"/>
    </row>
    <row r="326" spans="1:1" x14ac:dyDescent="0.25">
      <c r="A326" s="91"/>
    </row>
    <row r="327" spans="1:1" x14ac:dyDescent="0.25">
      <c r="A327" s="91"/>
    </row>
    <row r="328" spans="1:1" x14ac:dyDescent="0.25">
      <c r="A328" s="91"/>
    </row>
    <row r="329" spans="1:1" x14ac:dyDescent="0.25">
      <c r="A329" s="91"/>
    </row>
    <row r="330" spans="1:1" x14ac:dyDescent="0.25">
      <c r="A330" s="91"/>
    </row>
    <row r="331" spans="1:1" x14ac:dyDescent="0.25">
      <c r="A331" s="91"/>
    </row>
    <row r="332" spans="1:1" x14ac:dyDescent="0.25">
      <c r="A332" s="91"/>
    </row>
    <row r="333" spans="1:1" x14ac:dyDescent="0.25">
      <c r="A333" s="91"/>
    </row>
    <row r="334" spans="1:1" x14ac:dyDescent="0.25">
      <c r="A334" s="91"/>
    </row>
    <row r="335" spans="1:1" x14ac:dyDescent="0.25">
      <c r="A335" s="91"/>
    </row>
    <row r="336" spans="1:1" x14ac:dyDescent="0.25">
      <c r="A336" s="91"/>
    </row>
    <row r="337" spans="1:1" x14ac:dyDescent="0.25">
      <c r="A337" s="91"/>
    </row>
    <row r="338" spans="1:1" x14ac:dyDescent="0.25">
      <c r="A338" s="91"/>
    </row>
    <row r="339" spans="1:1" x14ac:dyDescent="0.25">
      <c r="A339" s="91"/>
    </row>
    <row r="340" spans="1:1" x14ac:dyDescent="0.25">
      <c r="A340" s="91"/>
    </row>
    <row r="341" spans="1:1" x14ac:dyDescent="0.25">
      <c r="A341" s="91"/>
    </row>
    <row r="342" spans="1:1" x14ac:dyDescent="0.25">
      <c r="A342" s="91"/>
    </row>
    <row r="343" spans="1:1" x14ac:dyDescent="0.25">
      <c r="A343" s="91"/>
    </row>
    <row r="344" spans="1:1" x14ac:dyDescent="0.25">
      <c r="A344" s="91"/>
    </row>
    <row r="345" spans="1:1" x14ac:dyDescent="0.25">
      <c r="A345" s="91"/>
    </row>
    <row r="346" spans="1:1" x14ac:dyDescent="0.25">
      <c r="A346" s="91"/>
    </row>
    <row r="347" spans="1:1" x14ac:dyDescent="0.25">
      <c r="A347" s="91"/>
    </row>
    <row r="348" spans="1:1" x14ac:dyDescent="0.25">
      <c r="A348" s="91"/>
    </row>
    <row r="349" spans="1:1" x14ac:dyDescent="0.25">
      <c r="A349" s="91"/>
    </row>
    <row r="350" spans="1:1" x14ac:dyDescent="0.25">
      <c r="A350" s="91"/>
    </row>
    <row r="351" spans="1:1" x14ac:dyDescent="0.25">
      <c r="A351" s="91"/>
    </row>
    <row r="352" spans="1:1" x14ac:dyDescent="0.25">
      <c r="A352" s="91"/>
    </row>
    <row r="353" spans="1:1" x14ac:dyDescent="0.25">
      <c r="A353" s="91"/>
    </row>
    <row r="354" spans="1:1" x14ac:dyDescent="0.25">
      <c r="A354" s="91"/>
    </row>
    <row r="355" spans="1:1" x14ac:dyDescent="0.25">
      <c r="A355" s="91"/>
    </row>
    <row r="356" spans="1:1" x14ac:dyDescent="0.25">
      <c r="A356" s="91"/>
    </row>
    <row r="357" spans="1:1" x14ac:dyDescent="0.25">
      <c r="A357" s="91"/>
    </row>
    <row r="358" spans="1:1" x14ac:dyDescent="0.25">
      <c r="A358" s="91"/>
    </row>
    <row r="359" spans="1:1" x14ac:dyDescent="0.25">
      <c r="A359" s="91"/>
    </row>
    <row r="360" spans="1:1" x14ac:dyDescent="0.25">
      <c r="A360" s="91"/>
    </row>
    <row r="361" spans="1:1" x14ac:dyDescent="0.25">
      <c r="A361" s="91"/>
    </row>
    <row r="362" spans="1:1" x14ac:dyDescent="0.25">
      <c r="A362" s="91"/>
    </row>
    <row r="363" spans="1:1" x14ac:dyDescent="0.25">
      <c r="A363" s="91"/>
    </row>
    <row r="364" spans="1:1" x14ac:dyDescent="0.25">
      <c r="A364" s="91"/>
    </row>
    <row r="365" spans="1:1" x14ac:dyDescent="0.25">
      <c r="A365" s="91"/>
    </row>
    <row r="366" spans="1:1" x14ac:dyDescent="0.25">
      <c r="A366" s="91"/>
    </row>
    <row r="367" spans="1:1" x14ac:dyDescent="0.25">
      <c r="A367" s="91"/>
    </row>
    <row r="368" spans="1:1" x14ac:dyDescent="0.25">
      <c r="A368" s="91"/>
    </row>
    <row r="369" spans="1:1" x14ac:dyDescent="0.25">
      <c r="A369" s="91"/>
    </row>
    <row r="370" spans="1:1" x14ac:dyDescent="0.25">
      <c r="A370" s="91"/>
    </row>
    <row r="371" spans="1:1" x14ac:dyDescent="0.25">
      <c r="A371" s="91"/>
    </row>
    <row r="372" spans="1:1" x14ac:dyDescent="0.25">
      <c r="A372" s="91"/>
    </row>
    <row r="373" spans="1:1" x14ac:dyDescent="0.25">
      <c r="A373" s="91"/>
    </row>
    <row r="374" spans="1:1" x14ac:dyDescent="0.25">
      <c r="A374" s="91"/>
    </row>
    <row r="375" spans="1:1" x14ac:dyDescent="0.25">
      <c r="A375" s="91"/>
    </row>
    <row r="376" spans="1:1" x14ac:dyDescent="0.25">
      <c r="A376" s="91"/>
    </row>
    <row r="377" spans="1:1" x14ac:dyDescent="0.25">
      <c r="A377" s="91"/>
    </row>
    <row r="378" spans="1:1" x14ac:dyDescent="0.25">
      <c r="A378" s="91"/>
    </row>
    <row r="379" spans="1:1" x14ac:dyDescent="0.25">
      <c r="A379" s="91"/>
    </row>
    <row r="380" spans="1:1" x14ac:dyDescent="0.25">
      <c r="A380" s="91"/>
    </row>
    <row r="381" spans="1:1" x14ac:dyDescent="0.25">
      <c r="A381" s="91"/>
    </row>
    <row r="382" spans="1:1" x14ac:dyDescent="0.25">
      <c r="A382" s="91"/>
    </row>
    <row r="383" spans="1:1" x14ac:dyDescent="0.25">
      <c r="A383" s="91"/>
    </row>
    <row r="384" spans="1:1" x14ac:dyDescent="0.25">
      <c r="A384" s="91"/>
    </row>
    <row r="385" spans="1:1" x14ac:dyDescent="0.25">
      <c r="A385" s="91"/>
    </row>
    <row r="386" spans="1:1" x14ac:dyDescent="0.25">
      <c r="A386" s="91"/>
    </row>
    <row r="387" spans="1:1" x14ac:dyDescent="0.25">
      <c r="A387" s="91"/>
    </row>
    <row r="388" spans="1:1" x14ac:dyDescent="0.25">
      <c r="A388" s="91"/>
    </row>
    <row r="389" spans="1:1" x14ac:dyDescent="0.25">
      <c r="A389" s="91"/>
    </row>
    <row r="390" spans="1:1" x14ac:dyDescent="0.25">
      <c r="A390" s="91"/>
    </row>
    <row r="391" spans="1:1" x14ac:dyDescent="0.25">
      <c r="A391" s="91"/>
    </row>
    <row r="392" spans="1:1" x14ac:dyDescent="0.25">
      <c r="A392" s="91"/>
    </row>
    <row r="393" spans="1:1" x14ac:dyDescent="0.25">
      <c r="A393" s="91"/>
    </row>
    <row r="394" spans="1:1" x14ac:dyDescent="0.25">
      <c r="A394" s="91"/>
    </row>
    <row r="395" spans="1:1" x14ac:dyDescent="0.25">
      <c r="A395" s="91"/>
    </row>
    <row r="396" spans="1:1" x14ac:dyDescent="0.25">
      <c r="A396" s="91"/>
    </row>
    <row r="397" spans="1:1" x14ac:dyDescent="0.25">
      <c r="A397" s="91"/>
    </row>
    <row r="398" spans="1:1" x14ac:dyDescent="0.25">
      <c r="A398" s="91"/>
    </row>
    <row r="399" spans="1:1" x14ac:dyDescent="0.25">
      <c r="A399" s="91"/>
    </row>
    <row r="400" spans="1:1" x14ac:dyDescent="0.25">
      <c r="A400" s="91"/>
    </row>
    <row r="401" spans="1:16" x14ac:dyDescent="0.25">
      <c r="A401" s="91"/>
    </row>
    <row r="405" spans="1:16" x14ac:dyDescent="0.25">
      <c r="A405" s="91"/>
      <c r="B405" s="60"/>
      <c r="C405" s="60"/>
      <c r="D405" s="60"/>
      <c r="E405" s="60"/>
      <c r="F405" s="60"/>
      <c r="G405" s="125"/>
      <c r="H405" s="60"/>
      <c r="I405" s="60"/>
      <c r="J405" s="60"/>
      <c r="K405" s="60"/>
      <c r="L405" s="60"/>
      <c r="M405" s="60"/>
      <c r="N405" s="60"/>
      <c r="O405" s="60"/>
      <c r="P405" s="6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7" tint="0.39997558519241921"/>
  </sheetPr>
  <dimension ref="A1:Q35"/>
  <sheetViews>
    <sheetView workbookViewId="0"/>
  </sheetViews>
  <sheetFormatPr defaultRowHeight="15" x14ac:dyDescent="0.25"/>
  <cols>
    <col min="1" max="1" width="61.28515625" bestFit="1" customWidth="1"/>
    <col min="2" max="2" width="10.140625" bestFit="1" customWidth="1"/>
    <col min="3" max="3" width="11.140625" bestFit="1" customWidth="1"/>
    <col min="4" max="4" width="14.5703125" bestFit="1" customWidth="1"/>
    <col min="5" max="5" width="15.42578125" bestFit="1" customWidth="1"/>
    <col min="6" max="6" width="7.140625" bestFit="1" customWidth="1"/>
    <col min="7" max="7" width="13.7109375" bestFit="1" customWidth="1"/>
    <col min="8" max="8" width="12" bestFit="1" customWidth="1"/>
    <col min="9" max="10" width="6.28515625" bestFit="1" customWidth="1"/>
    <col min="11" max="12" width="6.140625" bestFit="1" customWidth="1"/>
    <col min="13" max="14" width="14.5703125" bestFit="1" customWidth="1"/>
    <col min="15" max="16" width="15.42578125" bestFit="1" customWidth="1"/>
  </cols>
  <sheetData>
    <row r="1" spans="1:17" x14ac:dyDescent="0.25">
      <c r="A1" s="91"/>
      <c r="B1" s="91"/>
      <c r="C1" s="91"/>
      <c r="D1" s="91"/>
      <c r="E1" s="91"/>
      <c r="F1" s="91"/>
      <c r="G1" s="91"/>
      <c r="H1" s="91"/>
      <c r="I1" s="91"/>
      <c r="J1" s="91"/>
      <c r="K1" s="91"/>
      <c r="L1" s="91"/>
      <c r="M1" s="91"/>
      <c r="N1" s="91"/>
      <c r="O1" s="91"/>
      <c r="P1" s="91"/>
    </row>
    <row r="2" spans="1:17" x14ac:dyDescent="0.25">
      <c r="A2" s="91"/>
      <c r="B2" s="91"/>
      <c r="C2" s="91"/>
      <c r="D2" s="91"/>
      <c r="E2" s="91"/>
      <c r="F2" s="91"/>
      <c r="G2" s="91"/>
      <c r="H2" s="91"/>
      <c r="I2" s="91"/>
      <c r="J2" s="91"/>
      <c r="K2" s="91"/>
      <c r="L2" s="91"/>
      <c r="M2" s="91"/>
      <c r="N2" s="91"/>
      <c r="O2" s="91"/>
      <c r="P2" s="91"/>
    </row>
    <row r="3" spans="1:17" x14ac:dyDescent="0.25">
      <c r="A3" s="91">
        <v>1</v>
      </c>
      <c r="B3" s="91">
        <v>2</v>
      </c>
      <c r="C3" s="91">
        <v>3</v>
      </c>
      <c r="D3" s="91">
        <v>4</v>
      </c>
      <c r="E3" s="91">
        <v>5</v>
      </c>
      <c r="F3" s="91">
        <v>6</v>
      </c>
      <c r="G3" s="91">
        <v>7</v>
      </c>
      <c r="H3" s="91">
        <v>8</v>
      </c>
      <c r="I3" s="91">
        <v>9</v>
      </c>
      <c r="J3" s="91">
        <v>10</v>
      </c>
      <c r="K3" s="91">
        <v>11</v>
      </c>
      <c r="L3" s="91">
        <v>12</v>
      </c>
      <c r="M3" s="91">
        <v>13</v>
      </c>
      <c r="N3" s="91">
        <v>14</v>
      </c>
      <c r="O3" s="91">
        <v>15</v>
      </c>
      <c r="P3" s="91">
        <v>16</v>
      </c>
    </row>
    <row r="4" spans="1:17" x14ac:dyDescent="0.25">
      <c r="A4" s="91"/>
      <c r="B4" s="91" t="s">
        <v>117</v>
      </c>
      <c r="C4" s="91" t="s">
        <v>118</v>
      </c>
      <c r="D4" s="91" t="s">
        <v>119</v>
      </c>
      <c r="E4" s="91" t="s">
        <v>120</v>
      </c>
      <c r="F4" s="91" t="s">
        <v>32</v>
      </c>
      <c r="G4" s="91" t="s">
        <v>116</v>
      </c>
      <c r="H4" s="125" t="s">
        <v>392</v>
      </c>
      <c r="I4" s="91" t="s">
        <v>117</v>
      </c>
      <c r="J4" s="91" t="s">
        <v>117</v>
      </c>
      <c r="K4" s="91" t="s">
        <v>118</v>
      </c>
      <c r="L4" s="91" t="s">
        <v>118</v>
      </c>
      <c r="M4" s="91" t="s">
        <v>119</v>
      </c>
      <c r="N4" s="91" t="s">
        <v>119</v>
      </c>
      <c r="O4" s="91" t="s">
        <v>120</v>
      </c>
      <c r="P4" s="91" t="s">
        <v>120</v>
      </c>
    </row>
    <row r="5" spans="1:17" x14ac:dyDescent="0.25">
      <c r="A5" t="s">
        <v>1306</v>
      </c>
      <c r="B5" s="170">
        <v>0.40524707080998473</v>
      </c>
      <c r="C5" s="170">
        <v>0.19052470708099847</v>
      </c>
      <c r="D5" s="170">
        <v>5.0050942435048394E-2</v>
      </c>
      <c r="E5" s="170">
        <v>0.35417727967396839</v>
      </c>
      <c r="F5" s="169">
        <v>1</v>
      </c>
      <c r="G5" s="173">
        <v>7852</v>
      </c>
      <c r="H5" s="170">
        <v>0.52655579399141628</v>
      </c>
      <c r="I5" s="170">
        <v>0.39400000000000002</v>
      </c>
      <c r="J5" s="170">
        <v>0.41599999999999998</v>
      </c>
      <c r="K5" s="170">
        <v>0.182</v>
      </c>
      <c r="L5" s="170">
        <v>0.19900000000000001</v>
      </c>
      <c r="M5" s="170">
        <v>4.4999999999999998E-2</v>
      </c>
      <c r="N5" s="170">
        <v>5.5E-2</v>
      </c>
      <c r="O5" s="170">
        <v>0.34399999999999997</v>
      </c>
      <c r="P5" s="170">
        <v>0.36499999999999999</v>
      </c>
      <c r="Q5" s="170"/>
    </row>
    <row r="6" spans="1:17" x14ac:dyDescent="0.25">
      <c r="A6" s="91" t="s">
        <v>1307</v>
      </c>
      <c r="B6" s="170">
        <v>0.4120734908136483</v>
      </c>
      <c r="C6" s="170">
        <v>0.13438320209973753</v>
      </c>
      <c r="D6" s="170">
        <v>3.9895013123359579E-2</v>
      </c>
      <c r="E6" s="170">
        <v>0.41364829396325459</v>
      </c>
      <c r="F6" s="169">
        <v>1</v>
      </c>
      <c r="G6" s="173">
        <v>1905</v>
      </c>
      <c r="H6" s="170">
        <v>0.57622504537205077</v>
      </c>
      <c r="I6" s="170">
        <v>0.39</v>
      </c>
      <c r="J6" s="170">
        <v>0.434</v>
      </c>
      <c r="K6" s="170">
        <v>0.12</v>
      </c>
      <c r="L6" s="170">
        <v>0.15</v>
      </c>
      <c r="M6" s="170">
        <v>3.2000000000000001E-2</v>
      </c>
      <c r="N6" s="170">
        <v>0.05</v>
      </c>
      <c r="O6" s="170">
        <v>0.39200000000000002</v>
      </c>
      <c r="P6" s="170">
        <v>0.436</v>
      </c>
    </row>
    <row r="7" spans="1:17" x14ac:dyDescent="0.25">
      <c r="A7" s="91" t="s">
        <v>1308</v>
      </c>
      <c r="B7" s="170">
        <v>0.32631578947368423</v>
      </c>
      <c r="C7" s="170">
        <v>0.12105263157894737</v>
      </c>
      <c r="D7" s="170">
        <v>5.2631578947368418E-2</v>
      </c>
      <c r="E7" s="170">
        <v>0.5</v>
      </c>
      <c r="F7" s="169">
        <v>1</v>
      </c>
      <c r="G7" s="173">
        <v>190</v>
      </c>
      <c r="H7" s="170">
        <v>0.26760563380281688</v>
      </c>
      <c r="I7" s="170">
        <v>0.26400000000000001</v>
      </c>
      <c r="J7" s="170">
        <v>0.39600000000000002</v>
      </c>
      <c r="K7" s="170">
        <v>8.2000000000000003E-2</v>
      </c>
      <c r="L7" s="170">
        <v>0.17499999999999999</v>
      </c>
      <c r="M7" s="170">
        <v>2.9000000000000001E-2</v>
      </c>
      <c r="N7" s="170">
        <v>9.4E-2</v>
      </c>
      <c r="O7" s="170">
        <v>0.43</v>
      </c>
      <c r="P7" s="170">
        <v>0.56999999999999995</v>
      </c>
    </row>
    <row r="8" spans="1:17" x14ac:dyDescent="0.25">
      <c r="A8" s="91" t="s">
        <v>1309</v>
      </c>
      <c r="B8" s="170">
        <v>0.37470167064439142</v>
      </c>
      <c r="C8" s="170">
        <v>0.22673031026252982</v>
      </c>
      <c r="D8" s="170">
        <v>3.3412887828162291E-2</v>
      </c>
      <c r="E8" s="170">
        <v>0.36515513126491644</v>
      </c>
      <c r="F8" s="169">
        <v>1</v>
      </c>
      <c r="G8" s="173">
        <v>419</v>
      </c>
      <c r="H8" s="170">
        <v>0.45102260495156082</v>
      </c>
      <c r="I8" s="170">
        <v>0.33</v>
      </c>
      <c r="J8" s="170">
        <v>0.42199999999999999</v>
      </c>
      <c r="K8" s="170">
        <v>0.189</v>
      </c>
      <c r="L8" s="170">
        <v>0.26900000000000002</v>
      </c>
      <c r="M8" s="170">
        <v>0.02</v>
      </c>
      <c r="N8" s="170">
        <v>5.5E-2</v>
      </c>
      <c r="O8" s="170">
        <v>0.32</v>
      </c>
      <c r="P8" s="170">
        <v>0.41199999999999998</v>
      </c>
    </row>
    <row r="9" spans="1:17" x14ac:dyDescent="0.25">
      <c r="A9" s="91" t="s">
        <v>1310</v>
      </c>
      <c r="B9" s="170">
        <v>0.41922290388548056</v>
      </c>
      <c r="C9" s="170">
        <v>0.24948875255623723</v>
      </c>
      <c r="D9" s="170">
        <v>4.9079754601226995E-2</v>
      </c>
      <c r="E9" s="170">
        <v>0.2822085889570552</v>
      </c>
      <c r="F9" s="169">
        <v>1</v>
      </c>
      <c r="G9" s="173">
        <v>489</v>
      </c>
      <c r="H9" s="170">
        <v>0.65902964959568733</v>
      </c>
      <c r="I9" s="170">
        <v>0.376</v>
      </c>
      <c r="J9" s="170">
        <v>0.46300000000000002</v>
      </c>
      <c r="K9" s="170">
        <v>0.21299999999999999</v>
      </c>
      <c r="L9" s="170">
        <v>0.28999999999999998</v>
      </c>
      <c r="M9" s="170">
        <v>3.3000000000000002E-2</v>
      </c>
      <c r="N9" s="170">
        <v>7.1999999999999995E-2</v>
      </c>
      <c r="O9" s="170">
        <v>0.24399999999999999</v>
      </c>
      <c r="P9" s="170">
        <v>0.32400000000000001</v>
      </c>
    </row>
    <row r="10" spans="1:17" x14ac:dyDescent="0.25">
      <c r="A10" s="91" t="s">
        <v>1311</v>
      </c>
      <c r="B10" s="170">
        <v>0.44532803180914515</v>
      </c>
      <c r="C10" s="170">
        <v>0.13916500994035785</v>
      </c>
      <c r="D10" s="170">
        <v>3.9761431411530816E-2</v>
      </c>
      <c r="E10" s="170">
        <v>0.37574552683896623</v>
      </c>
      <c r="F10" s="169">
        <v>1</v>
      </c>
      <c r="G10" s="173">
        <v>503</v>
      </c>
      <c r="H10" s="170">
        <v>0.56453423120089785</v>
      </c>
      <c r="I10" s="170">
        <v>0.40200000000000002</v>
      </c>
      <c r="J10" s="170">
        <v>0.48899999999999999</v>
      </c>
      <c r="K10" s="170">
        <v>0.112</v>
      </c>
      <c r="L10" s="170">
        <v>0.17199999999999999</v>
      </c>
      <c r="M10" s="170">
        <v>2.5999999999999999E-2</v>
      </c>
      <c r="N10" s="170">
        <v>6.0999999999999999E-2</v>
      </c>
      <c r="O10" s="170">
        <v>0.33500000000000002</v>
      </c>
      <c r="P10" s="170">
        <v>0.41899999999999998</v>
      </c>
    </row>
    <row r="11" spans="1:17" x14ac:dyDescent="0.25">
      <c r="A11" s="91" t="s">
        <v>1312</v>
      </c>
      <c r="B11" s="170">
        <v>0.2808988764044944</v>
      </c>
      <c r="C11" s="170">
        <v>7.8651685393258425E-2</v>
      </c>
      <c r="D11" s="170">
        <v>8.98876404494382E-2</v>
      </c>
      <c r="E11" s="170">
        <v>0.550561797752809</v>
      </c>
      <c r="F11" s="169">
        <v>1</v>
      </c>
      <c r="G11" s="173">
        <v>178</v>
      </c>
      <c r="H11" s="170">
        <v>0.26969696969696971</v>
      </c>
      <c r="I11" s="170">
        <v>0.22</v>
      </c>
      <c r="J11" s="170">
        <v>0.35099999999999998</v>
      </c>
      <c r="K11" s="170">
        <v>4.7E-2</v>
      </c>
      <c r="L11" s="170">
        <v>0.128</v>
      </c>
      <c r="M11" s="170">
        <v>5.6000000000000001E-2</v>
      </c>
      <c r="N11" s="170">
        <v>0.14099999999999999</v>
      </c>
      <c r="O11" s="170">
        <v>0.47699999999999998</v>
      </c>
      <c r="P11" s="170">
        <v>0.622</v>
      </c>
    </row>
    <row r="12" spans="1:17" x14ac:dyDescent="0.25">
      <c r="A12" s="91" t="s">
        <v>1313</v>
      </c>
      <c r="B12" s="170">
        <v>0.40148698884758366</v>
      </c>
      <c r="C12" s="170">
        <v>0.14126394052044611</v>
      </c>
      <c r="D12" s="170">
        <v>2.9739776951672861E-2</v>
      </c>
      <c r="E12" s="170">
        <v>0.42750929368029739</v>
      </c>
      <c r="F12" s="169">
        <v>1</v>
      </c>
      <c r="G12" s="173">
        <v>269</v>
      </c>
      <c r="H12" s="170">
        <v>0.37103448275862067</v>
      </c>
      <c r="I12" s="170">
        <v>0.34499999999999997</v>
      </c>
      <c r="J12" s="170">
        <v>0.46100000000000002</v>
      </c>
      <c r="K12" s="170">
        <v>0.105</v>
      </c>
      <c r="L12" s="170">
        <v>0.188</v>
      </c>
      <c r="M12" s="170">
        <v>1.4999999999999999E-2</v>
      </c>
      <c r="N12" s="170">
        <v>5.8000000000000003E-2</v>
      </c>
      <c r="O12" s="170">
        <v>0.37</v>
      </c>
      <c r="P12" s="170">
        <v>0.48699999999999999</v>
      </c>
    </row>
    <row r="13" spans="1:17" x14ac:dyDescent="0.25">
      <c r="A13" s="91"/>
      <c r="B13" s="170"/>
      <c r="C13" s="170"/>
      <c r="D13" s="170"/>
      <c r="E13" s="170"/>
      <c r="F13" s="169"/>
      <c r="G13" s="173"/>
      <c r="H13" s="170"/>
      <c r="I13" s="170"/>
      <c r="J13" s="170"/>
      <c r="K13" s="170"/>
      <c r="L13" s="170"/>
      <c r="M13" s="170"/>
      <c r="N13" s="170"/>
      <c r="O13" s="170"/>
      <c r="P13" s="170"/>
    </row>
    <row r="14" spans="1:17" x14ac:dyDescent="0.25">
      <c r="A14" s="91"/>
      <c r="B14" s="170"/>
      <c r="C14" s="170"/>
      <c r="D14" s="170"/>
      <c r="E14" s="170"/>
      <c r="F14" s="169"/>
      <c r="G14" s="173"/>
      <c r="H14" s="170"/>
      <c r="I14" s="172"/>
      <c r="J14" s="172"/>
      <c r="K14" s="172"/>
      <c r="L14" s="172"/>
      <c r="M14" s="172"/>
      <c r="N14" s="172"/>
      <c r="O14" s="172"/>
      <c r="P14" s="172"/>
    </row>
    <row r="15" spans="1:17" x14ac:dyDescent="0.25">
      <c r="A15" s="91" t="s">
        <v>1314</v>
      </c>
      <c r="B15" s="170">
        <v>0.51810530436484636</v>
      </c>
      <c r="C15" s="170">
        <v>0.19553728714034058</v>
      </c>
      <c r="D15" s="170">
        <v>4.854178899980427E-2</v>
      </c>
      <c r="E15" s="170">
        <v>0.23781561949500882</v>
      </c>
      <c r="F15" s="169">
        <v>1</v>
      </c>
      <c r="G15" s="173">
        <v>5109</v>
      </c>
      <c r="H15" s="170">
        <v>0.25951135266927416</v>
      </c>
      <c r="I15" s="170">
        <v>0.504</v>
      </c>
      <c r="J15" s="170">
        <v>0.53200000000000003</v>
      </c>
      <c r="K15" s="170">
        <v>0.185</v>
      </c>
      <c r="L15" s="170">
        <v>0.20699999999999999</v>
      </c>
      <c r="M15" s="170">
        <v>4.2999999999999997E-2</v>
      </c>
      <c r="N15" s="170">
        <v>5.5E-2</v>
      </c>
      <c r="O15" s="170">
        <v>0.22600000000000001</v>
      </c>
      <c r="P15" s="170">
        <v>0.25</v>
      </c>
    </row>
    <row r="16" spans="1:17" x14ac:dyDescent="0.25">
      <c r="A16" s="91" t="s">
        <v>1315</v>
      </c>
      <c r="B16" s="170">
        <v>0.49014778325123154</v>
      </c>
      <c r="C16" s="170">
        <v>0.13916256157635468</v>
      </c>
      <c r="D16" s="170">
        <v>4.1871921182266007E-2</v>
      </c>
      <c r="E16" s="170">
        <v>0.3288177339901478</v>
      </c>
      <c r="F16" s="169">
        <v>1</v>
      </c>
      <c r="G16" s="173">
        <v>812</v>
      </c>
      <c r="H16" s="170">
        <v>0.44226579520697168</v>
      </c>
      <c r="I16" s="170">
        <v>0.45600000000000002</v>
      </c>
      <c r="J16" s="170">
        <v>0.52400000000000002</v>
      </c>
      <c r="K16" s="170">
        <v>0.11700000000000001</v>
      </c>
      <c r="L16" s="170">
        <v>0.16500000000000001</v>
      </c>
      <c r="M16" s="170">
        <v>0.03</v>
      </c>
      <c r="N16" s="170">
        <v>5.8000000000000003E-2</v>
      </c>
      <c r="O16" s="170">
        <v>0.29699999999999999</v>
      </c>
      <c r="P16" s="170">
        <v>0.36199999999999999</v>
      </c>
    </row>
    <row r="17" spans="1:16" x14ac:dyDescent="0.25">
      <c r="A17" s="91" t="s">
        <v>1316</v>
      </c>
      <c r="B17" s="170">
        <v>0.5104602510460251</v>
      </c>
      <c r="C17" s="170">
        <v>0.100418410041841</v>
      </c>
      <c r="D17" s="170">
        <v>6.6945606694560664E-2</v>
      </c>
      <c r="E17" s="170">
        <v>0.32217573221757323</v>
      </c>
      <c r="F17" s="169">
        <v>1</v>
      </c>
      <c r="G17" s="173">
        <v>239</v>
      </c>
      <c r="H17" s="170">
        <v>1.0865611929441717E-2</v>
      </c>
      <c r="I17" s="170">
        <v>0.44700000000000001</v>
      </c>
      <c r="J17" s="170">
        <v>0.57299999999999995</v>
      </c>
      <c r="K17" s="170">
        <v>6.8000000000000005E-2</v>
      </c>
      <c r="L17" s="170">
        <v>0.14499999999999999</v>
      </c>
      <c r="M17" s="170">
        <v>4.2000000000000003E-2</v>
      </c>
      <c r="N17" s="170">
        <v>0.106</v>
      </c>
      <c r="O17" s="170">
        <v>0.26600000000000001</v>
      </c>
      <c r="P17" s="170">
        <v>0.38400000000000001</v>
      </c>
    </row>
    <row r="18" spans="1:16" x14ac:dyDescent="0.25">
      <c r="A18" s="91" t="s">
        <v>1317</v>
      </c>
      <c r="B18" s="170">
        <v>0.67523680649526385</v>
      </c>
      <c r="C18" s="170">
        <v>0.23410013531799728</v>
      </c>
      <c r="D18" s="170">
        <v>3.7889039242219216E-2</v>
      </c>
      <c r="E18" s="170">
        <v>5.2774018944519621E-2</v>
      </c>
      <c r="F18" s="169">
        <v>1</v>
      </c>
      <c r="G18" s="173">
        <v>739</v>
      </c>
      <c r="H18" s="170">
        <v>0.71263259402121504</v>
      </c>
      <c r="I18" s="170">
        <v>0.64100000000000001</v>
      </c>
      <c r="J18" s="170">
        <v>0.70799999999999996</v>
      </c>
      <c r="K18" s="170">
        <v>0.20499999999999999</v>
      </c>
      <c r="L18" s="170">
        <v>0.26600000000000001</v>
      </c>
      <c r="M18" s="170">
        <v>2.5999999999999999E-2</v>
      </c>
      <c r="N18" s="170">
        <v>5.3999999999999999E-2</v>
      </c>
      <c r="O18" s="170">
        <v>3.9E-2</v>
      </c>
      <c r="P18" s="170">
        <v>7.0999999999999994E-2</v>
      </c>
    </row>
    <row r="19" spans="1:16" x14ac:dyDescent="0.25">
      <c r="A19" s="91" t="s">
        <v>1318</v>
      </c>
      <c r="B19" s="170">
        <v>0.49315068493150682</v>
      </c>
      <c r="C19" s="170">
        <v>0.21135029354207435</v>
      </c>
      <c r="D19" s="170">
        <v>5.0880626223091974E-2</v>
      </c>
      <c r="E19" s="170">
        <v>0.2446183953033268</v>
      </c>
      <c r="F19" s="169">
        <v>1</v>
      </c>
      <c r="G19" s="173">
        <v>511</v>
      </c>
      <c r="H19" s="170">
        <v>0.16688438928804702</v>
      </c>
      <c r="I19" s="170">
        <v>0.45</v>
      </c>
      <c r="J19" s="170">
        <v>0.53600000000000003</v>
      </c>
      <c r="K19" s="170">
        <v>0.17799999999999999</v>
      </c>
      <c r="L19" s="170">
        <v>0.249</v>
      </c>
      <c r="M19" s="170">
        <v>3.5000000000000003E-2</v>
      </c>
      <c r="N19" s="170">
        <v>7.3999999999999996E-2</v>
      </c>
      <c r="O19" s="170">
        <v>0.20899999999999999</v>
      </c>
      <c r="P19" s="170">
        <v>0.28399999999999997</v>
      </c>
    </row>
    <row r="20" spans="1:16" x14ac:dyDescent="0.25">
      <c r="A20" s="91" t="s">
        <v>1319</v>
      </c>
      <c r="B20" s="170">
        <v>0.45374449339207046</v>
      </c>
      <c r="C20" s="170">
        <v>0.29515418502202645</v>
      </c>
      <c r="D20" s="170">
        <v>5.5066079295154183E-2</v>
      </c>
      <c r="E20" s="170">
        <v>0.1960352422907489</v>
      </c>
      <c r="F20" s="169">
        <v>1</v>
      </c>
      <c r="G20" s="173">
        <v>454</v>
      </c>
      <c r="H20" s="170">
        <v>0.70278637770897834</v>
      </c>
      <c r="I20" s="170">
        <v>0.40899999999999997</v>
      </c>
      <c r="J20" s="170">
        <v>0.5</v>
      </c>
      <c r="K20" s="170">
        <v>0.255</v>
      </c>
      <c r="L20" s="170">
        <v>0.33900000000000002</v>
      </c>
      <c r="M20" s="170">
        <v>3.7999999999999999E-2</v>
      </c>
      <c r="N20" s="170">
        <v>0.08</v>
      </c>
      <c r="O20" s="170">
        <v>0.16200000000000001</v>
      </c>
      <c r="P20" s="170">
        <v>0.23499999999999999</v>
      </c>
    </row>
    <row r="21" spans="1:16" x14ac:dyDescent="0.25">
      <c r="A21" s="91" t="s">
        <v>1320</v>
      </c>
      <c r="B21" s="170">
        <v>0.55932203389830504</v>
      </c>
      <c r="C21" s="170">
        <v>0.15677966101694915</v>
      </c>
      <c r="D21" s="170">
        <v>5.7203389830508475E-2</v>
      </c>
      <c r="E21" s="170">
        <v>0.22669491525423729</v>
      </c>
      <c r="F21" s="169">
        <v>1</v>
      </c>
      <c r="G21" s="173">
        <v>472</v>
      </c>
      <c r="H21" s="170">
        <v>0.36504253673627224</v>
      </c>
      <c r="I21" s="170">
        <v>0.51400000000000001</v>
      </c>
      <c r="J21" s="170">
        <v>0.60299999999999998</v>
      </c>
      <c r="K21" s="170">
        <v>0.127</v>
      </c>
      <c r="L21" s="170">
        <v>0.192</v>
      </c>
      <c r="M21" s="170">
        <v>0.04</v>
      </c>
      <c r="N21" s="170">
        <v>8.2000000000000003E-2</v>
      </c>
      <c r="O21" s="170">
        <v>0.191</v>
      </c>
      <c r="P21" s="170">
        <v>0.26700000000000002</v>
      </c>
    </row>
    <row r="22" spans="1:16" x14ac:dyDescent="0.25">
      <c r="A22" s="91" t="s">
        <v>1321</v>
      </c>
      <c r="B22" s="170">
        <v>0.57243816254416957</v>
      </c>
      <c r="C22" s="170">
        <v>0.16607773851590105</v>
      </c>
      <c r="D22" s="170">
        <v>5.3003533568904596E-2</v>
      </c>
      <c r="E22" s="170">
        <v>0.20848056537102475</v>
      </c>
      <c r="F22" s="169">
        <v>1</v>
      </c>
      <c r="G22" s="173">
        <v>283</v>
      </c>
      <c r="H22" s="170">
        <v>0.28047571853320119</v>
      </c>
      <c r="I22" s="170">
        <v>0.51400000000000001</v>
      </c>
      <c r="J22" s="170">
        <v>0.629</v>
      </c>
      <c r="K22" s="170">
        <v>0.127</v>
      </c>
      <c r="L22" s="170">
        <v>0.214</v>
      </c>
      <c r="M22" s="170">
        <v>3.2000000000000001E-2</v>
      </c>
      <c r="N22" s="170">
        <v>8.5999999999999993E-2</v>
      </c>
      <c r="O22" s="170">
        <v>0.16500000000000001</v>
      </c>
      <c r="P22" s="170">
        <v>0.26</v>
      </c>
    </row>
    <row r="23" spans="1:16" x14ac:dyDescent="0.25">
      <c r="A23" s="91" t="s">
        <v>1322</v>
      </c>
      <c r="B23" s="170">
        <v>0.34463276836158191</v>
      </c>
      <c r="C23" s="170">
        <v>8.4745762711864403E-2</v>
      </c>
      <c r="D23" s="170">
        <v>7.909604519774012E-2</v>
      </c>
      <c r="E23" s="170">
        <v>0.49152542372881358</v>
      </c>
      <c r="F23" s="169">
        <v>1</v>
      </c>
      <c r="G23" s="173">
        <v>177</v>
      </c>
      <c r="H23" s="170">
        <v>0.20872641509433962</v>
      </c>
      <c r="I23" s="170">
        <v>0.27900000000000003</v>
      </c>
      <c r="J23" s="170">
        <v>0.41699999999999998</v>
      </c>
      <c r="K23" s="170">
        <v>5.1999999999999998E-2</v>
      </c>
      <c r="L23" s="170">
        <v>0.13500000000000001</v>
      </c>
      <c r="M23" s="170">
        <v>4.8000000000000001E-2</v>
      </c>
      <c r="N23" s="170">
        <v>0.128</v>
      </c>
      <c r="O23" s="170">
        <v>0.41899999999999998</v>
      </c>
      <c r="P23" s="170">
        <v>0.56499999999999995</v>
      </c>
    </row>
    <row r="24" spans="1:16" x14ac:dyDescent="0.25">
      <c r="A24" s="91" t="s">
        <v>1323</v>
      </c>
      <c r="B24" s="170">
        <v>0.53472222222222221</v>
      </c>
      <c r="C24" s="170">
        <v>0.13194444444444445</v>
      </c>
      <c r="D24" s="170">
        <v>6.9444444444444448E-2</v>
      </c>
      <c r="E24" s="170">
        <v>0.2638888888888889</v>
      </c>
      <c r="F24" s="169">
        <v>1</v>
      </c>
      <c r="G24" s="173">
        <v>144</v>
      </c>
      <c r="H24" s="170">
        <v>0.21396731054977711</v>
      </c>
      <c r="I24" s="170">
        <v>0.45300000000000001</v>
      </c>
      <c r="J24" s="170">
        <v>0.61399999999999999</v>
      </c>
      <c r="K24" s="170">
        <v>8.5999999999999993E-2</v>
      </c>
      <c r="L24" s="170">
        <v>0.19700000000000001</v>
      </c>
      <c r="M24" s="170">
        <v>3.7999999999999999E-2</v>
      </c>
      <c r="N24" s="170">
        <v>0.123</v>
      </c>
      <c r="O24" s="170">
        <v>0.19900000000000001</v>
      </c>
      <c r="P24" s="170">
        <v>0.34100000000000003</v>
      </c>
    </row>
    <row r="25" spans="1:16" x14ac:dyDescent="0.25">
      <c r="A25" s="91" t="s">
        <v>1324</v>
      </c>
      <c r="B25" s="170">
        <v>0.48275862068965519</v>
      </c>
      <c r="C25" s="170">
        <v>0.19827586206896552</v>
      </c>
      <c r="D25" s="170">
        <v>5.459770114942529E-2</v>
      </c>
      <c r="E25" s="170">
        <v>0.26436781609195403</v>
      </c>
      <c r="F25" s="169">
        <v>1</v>
      </c>
      <c r="G25" s="173">
        <v>348</v>
      </c>
      <c r="H25" s="170">
        <v>0.13561964146531566</v>
      </c>
      <c r="I25" s="170">
        <v>0.43099999999999999</v>
      </c>
      <c r="J25" s="170">
        <v>0.53500000000000003</v>
      </c>
      <c r="K25" s="170">
        <v>0.16</v>
      </c>
      <c r="L25" s="170">
        <v>0.24299999999999999</v>
      </c>
      <c r="M25" s="170">
        <v>3.5000000000000003E-2</v>
      </c>
      <c r="N25" s="170">
        <v>8.4000000000000005E-2</v>
      </c>
      <c r="O25" s="170">
        <v>0.221</v>
      </c>
      <c r="P25" s="170">
        <v>0.313</v>
      </c>
    </row>
    <row r="26" spans="1:16" x14ac:dyDescent="0.25">
      <c r="A26" s="91"/>
      <c r="B26" s="170"/>
      <c r="C26" s="170"/>
      <c r="D26" s="170"/>
      <c r="E26" s="170"/>
      <c r="F26" s="169"/>
      <c r="G26" s="173"/>
      <c r="H26" s="170"/>
      <c r="I26" s="170"/>
      <c r="J26" s="170"/>
      <c r="K26" s="170"/>
      <c r="L26" s="170"/>
      <c r="M26" s="170"/>
      <c r="N26" s="170"/>
      <c r="O26" s="170"/>
      <c r="P26" s="170"/>
    </row>
    <row r="27" spans="1:16" x14ac:dyDescent="0.25">
      <c r="A27" s="91"/>
      <c r="B27" s="170"/>
      <c r="C27" s="170"/>
      <c r="D27" s="170"/>
      <c r="E27" s="170"/>
      <c r="F27" s="169"/>
      <c r="G27" s="173"/>
      <c r="H27" s="170"/>
      <c r="I27" s="170"/>
      <c r="J27" s="170"/>
      <c r="K27" s="170"/>
      <c r="L27" s="170"/>
      <c r="M27" s="170"/>
      <c r="N27" s="170"/>
      <c r="O27" s="170"/>
      <c r="P27" s="170"/>
    </row>
    <row r="28" spans="1:16" x14ac:dyDescent="0.25">
      <c r="A28" s="91"/>
      <c r="B28" s="170"/>
      <c r="C28" s="170"/>
      <c r="D28" s="170"/>
      <c r="E28" s="170"/>
      <c r="F28" s="169"/>
      <c r="G28" s="173"/>
      <c r="H28" s="170"/>
      <c r="I28" s="170"/>
      <c r="J28" s="170"/>
      <c r="K28" s="170"/>
      <c r="L28" s="170"/>
      <c r="M28" s="170"/>
      <c r="N28" s="170"/>
      <c r="O28" s="170"/>
      <c r="P28" s="170"/>
    </row>
    <row r="29" spans="1:16" x14ac:dyDescent="0.25">
      <c r="A29" s="91"/>
      <c r="B29" s="170"/>
      <c r="C29" s="170"/>
      <c r="D29" s="170"/>
      <c r="E29" s="170"/>
      <c r="F29" s="169"/>
      <c r="G29" s="173"/>
      <c r="H29" s="170"/>
      <c r="I29" s="170"/>
      <c r="J29" s="170"/>
      <c r="K29" s="170"/>
      <c r="L29" s="170"/>
      <c r="M29" s="170"/>
      <c r="N29" s="170"/>
      <c r="O29" s="170"/>
      <c r="P29" s="170"/>
    </row>
    <row r="30" spans="1:16" x14ac:dyDescent="0.25">
      <c r="A30" s="91"/>
      <c r="B30" s="170"/>
      <c r="C30" s="170"/>
      <c r="D30" s="170"/>
      <c r="E30" s="170"/>
      <c r="F30" s="169"/>
      <c r="G30" s="173"/>
      <c r="H30" s="170"/>
      <c r="I30" s="172"/>
      <c r="J30" s="172"/>
      <c r="K30" s="172"/>
      <c r="L30" s="172"/>
      <c r="M30" s="172"/>
      <c r="N30" s="172"/>
      <c r="O30" s="172"/>
      <c r="P30" s="172"/>
    </row>
    <row r="31" spans="1:16" x14ac:dyDescent="0.25">
      <c r="A31" s="91"/>
    </row>
    <row r="32" spans="1:16" x14ac:dyDescent="0.25">
      <c r="A32" s="91"/>
    </row>
    <row r="33" spans="1:1" x14ac:dyDescent="0.25">
      <c r="A33" s="91"/>
    </row>
    <row r="34" spans="1:1" x14ac:dyDescent="0.25">
      <c r="A34" s="91"/>
    </row>
    <row r="35" spans="1:1" x14ac:dyDescent="0.25">
      <c r="A35" s="9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Data">
    <tabColor theme="7" tint="0.39997558519241921"/>
  </sheetPr>
  <dimension ref="A2:AD4046"/>
  <sheetViews>
    <sheetView workbookViewId="0"/>
  </sheetViews>
  <sheetFormatPr defaultRowHeight="15" x14ac:dyDescent="0.25"/>
  <cols>
    <col min="1" max="1" width="87" style="26" bestFit="1" customWidth="1"/>
    <col min="2" max="2" width="9.5703125" style="26" bestFit="1" customWidth="1"/>
    <col min="3" max="10" width="9.140625" style="26"/>
    <col min="11" max="11" width="13.28515625" style="26" bestFit="1" customWidth="1"/>
    <col min="12" max="16384" width="9.140625" style="26"/>
  </cols>
  <sheetData>
    <row r="2" spans="1:30" x14ac:dyDescent="0.25">
      <c r="B2" s="26" t="s">
        <v>344</v>
      </c>
      <c r="C2" s="26" t="s">
        <v>483</v>
      </c>
      <c r="D2" s="26" t="s">
        <v>3</v>
      </c>
      <c r="E2" s="26" t="s">
        <v>395</v>
      </c>
      <c r="F2" s="26" t="s">
        <v>396</v>
      </c>
      <c r="G2" s="26" t="s">
        <v>9</v>
      </c>
      <c r="H2" s="26" t="s">
        <v>397</v>
      </c>
      <c r="I2" s="26" t="s">
        <v>0</v>
      </c>
      <c r="J2" s="26" t="s">
        <v>32</v>
      </c>
      <c r="K2" s="26" t="s">
        <v>345</v>
      </c>
      <c r="M2" s="26" t="s">
        <v>344</v>
      </c>
      <c r="N2" s="26" t="s">
        <v>344</v>
      </c>
      <c r="O2" s="26" t="s">
        <v>483</v>
      </c>
      <c r="P2" s="26" t="s">
        <v>483</v>
      </c>
      <c r="Q2" s="26" t="s">
        <v>3</v>
      </c>
      <c r="R2" s="26" t="s">
        <v>3</v>
      </c>
      <c r="S2" s="26" t="s">
        <v>395</v>
      </c>
      <c r="T2" s="26" t="s">
        <v>395</v>
      </c>
      <c r="U2" s="26" t="s">
        <v>396</v>
      </c>
      <c r="V2" s="26" t="s">
        <v>396</v>
      </c>
      <c r="W2" s="26" t="s">
        <v>9</v>
      </c>
      <c r="X2" s="26" t="s">
        <v>9</v>
      </c>
      <c r="Y2" s="26" t="s">
        <v>397</v>
      </c>
      <c r="Z2" s="26" t="s">
        <v>397</v>
      </c>
      <c r="AA2" s="26" t="s">
        <v>0</v>
      </c>
      <c r="AB2" s="26" t="s">
        <v>0</v>
      </c>
    </row>
    <row r="3" spans="1:30"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30" x14ac:dyDescent="0.25">
      <c r="A4" s="26" t="s">
        <v>1325</v>
      </c>
      <c r="B4" s="175">
        <v>5.3359521018785439E-2</v>
      </c>
      <c r="C4" s="175">
        <v>0.31161656159913836</v>
      </c>
      <c r="D4" s="175">
        <v>0.25184528146482088</v>
      </c>
      <c r="E4" s="175">
        <v>0.10899990496404473</v>
      </c>
      <c r="F4" s="175">
        <v>2.0255329933158046E-2</v>
      </c>
      <c r="G4" s="175">
        <v>0.22216872049925554</v>
      </c>
      <c r="H4" s="175">
        <v>3.8457883232489625E-3</v>
      </c>
      <c r="I4" s="175">
        <v>2.7908892197548073E-2</v>
      </c>
      <c r="J4" s="174">
        <v>1</v>
      </c>
      <c r="K4" s="176">
        <v>157835</v>
      </c>
      <c r="L4" s="92"/>
      <c r="M4" s="175">
        <v>5.1999999999999998E-2</v>
      </c>
      <c r="N4" s="175">
        <v>5.3999999999999999E-2</v>
      </c>
      <c r="O4" s="175">
        <v>0.309</v>
      </c>
      <c r="P4" s="175">
        <v>0.314</v>
      </c>
      <c r="Q4" s="175">
        <v>0.25</v>
      </c>
      <c r="R4" s="175">
        <v>0.254</v>
      </c>
      <c r="S4" s="175">
        <v>0.107</v>
      </c>
      <c r="T4" s="175">
        <v>0.111</v>
      </c>
      <c r="U4" s="175">
        <v>0.02</v>
      </c>
      <c r="V4" s="175">
        <v>2.1000000000000001E-2</v>
      </c>
      <c r="W4" s="175">
        <v>0.22</v>
      </c>
      <c r="X4" s="175">
        <v>0.224</v>
      </c>
      <c r="Y4" s="175">
        <v>4.0000000000000001E-3</v>
      </c>
      <c r="Z4" s="175">
        <v>4.0000000000000001E-3</v>
      </c>
      <c r="AA4" s="175">
        <v>2.7E-2</v>
      </c>
      <c r="AB4" s="175">
        <v>2.9000000000000001E-2</v>
      </c>
      <c r="AC4" s="92"/>
      <c r="AD4" s="92"/>
    </row>
    <row r="5" spans="1:30" x14ac:dyDescent="0.25">
      <c r="A5" s="92" t="s">
        <v>1326</v>
      </c>
      <c r="B5" s="175" t="s">
        <v>143</v>
      </c>
      <c r="C5" s="175">
        <v>0.32258064516129031</v>
      </c>
      <c r="D5" s="175">
        <v>0.3013375295043273</v>
      </c>
      <c r="E5" s="175">
        <v>0.15361919748229741</v>
      </c>
      <c r="F5" s="175">
        <v>2.3996852871754525E-2</v>
      </c>
      <c r="G5" s="175">
        <v>0.17368214004720692</v>
      </c>
      <c r="H5" s="175">
        <v>2.9504327301337532E-3</v>
      </c>
      <c r="I5" s="175">
        <v>2.183320220298977E-2</v>
      </c>
      <c r="J5" s="174">
        <v>1</v>
      </c>
      <c r="K5" s="176">
        <v>5084</v>
      </c>
      <c r="L5" s="92"/>
      <c r="M5" s="175" t="s">
        <v>143</v>
      </c>
      <c r="N5" s="175" t="s">
        <v>143</v>
      </c>
      <c r="O5" s="175">
        <v>0.31</v>
      </c>
      <c r="P5" s="175">
        <v>0.33600000000000002</v>
      </c>
      <c r="Q5" s="175">
        <v>0.28899999999999998</v>
      </c>
      <c r="R5" s="175">
        <v>0.314</v>
      </c>
      <c r="S5" s="175">
        <v>0.14399999999999999</v>
      </c>
      <c r="T5" s="175">
        <v>0.16400000000000001</v>
      </c>
      <c r="U5" s="175">
        <v>0.02</v>
      </c>
      <c r="V5" s="175">
        <v>2.9000000000000001E-2</v>
      </c>
      <c r="W5" s="175">
        <v>0.16400000000000001</v>
      </c>
      <c r="X5" s="175">
        <v>0.184</v>
      </c>
      <c r="Y5" s="175">
        <v>2E-3</v>
      </c>
      <c r="Z5" s="175">
        <v>5.0000000000000001E-3</v>
      </c>
      <c r="AA5" s="175">
        <v>1.7999999999999999E-2</v>
      </c>
      <c r="AB5" s="175">
        <v>2.5999999999999999E-2</v>
      </c>
      <c r="AC5" s="12"/>
    </row>
    <row r="6" spans="1:30" x14ac:dyDescent="0.25">
      <c r="A6" s="92" t="s">
        <v>1327</v>
      </c>
      <c r="B6" s="175" t="s">
        <v>143</v>
      </c>
      <c r="C6" s="175">
        <v>0.18196037539103233</v>
      </c>
      <c r="D6" s="175">
        <v>0.51824817518248179</v>
      </c>
      <c r="E6" s="175">
        <v>0.20698644421272158</v>
      </c>
      <c r="F6" s="175">
        <v>1.3034410844629822E-2</v>
      </c>
      <c r="G6" s="175">
        <v>6.569343065693431E-2</v>
      </c>
      <c r="H6" s="175" t="s">
        <v>143</v>
      </c>
      <c r="I6" s="175">
        <v>1.4077163712200209E-2</v>
      </c>
      <c r="J6" s="174">
        <v>1</v>
      </c>
      <c r="K6" s="176">
        <v>1918</v>
      </c>
      <c r="L6" s="92"/>
      <c r="M6" s="175" t="s">
        <v>143</v>
      </c>
      <c r="N6" s="175" t="s">
        <v>143</v>
      </c>
      <c r="O6" s="175">
        <v>0.16500000000000001</v>
      </c>
      <c r="P6" s="175">
        <v>0.2</v>
      </c>
      <c r="Q6" s="175">
        <v>0.496</v>
      </c>
      <c r="R6" s="175">
        <v>0.54100000000000004</v>
      </c>
      <c r="S6" s="175">
        <v>0.189</v>
      </c>
      <c r="T6" s="175">
        <v>0.22600000000000001</v>
      </c>
      <c r="U6" s="175">
        <v>8.9999999999999993E-3</v>
      </c>
      <c r="V6" s="175">
        <v>1.9E-2</v>
      </c>
      <c r="W6" s="175">
        <v>5.5E-2</v>
      </c>
      <c r="X6" s="175">
        <v>7.8E-2</v>
      </c>
      <c r="Y6" s="175" t="s">
        <v>143</v>
      </c>
      <c r="Z6" s="175" t="s">
        <v>143</v>
      </c>
      <c r="AA6" s="175">
        <v>0.01</v>
      </c>
      <c r="AB6" s="175">
        <v>0.02</v>
      </c>
      <c r="AC6" s="12"/>
    </row>
    <row r="7" spans="1:30" x14ac:dyDescent="0.25">
      <c r="A7" s="92" t="s">
        <v>1328</v>
      </c>
      <c r="B7" s="175" t="s">
        <v>143</v>
      </c>
      <c r="C7" s="175">
        <v>1.2001548586914441E-2</v>
      </c>
      <c r="D7" s="175">
        <v>0.18428184281842819</v>
      </c>
      <c r="E7" s="175">
        <v>0.17963608207510648</v>
      </c>
      <c r="F7" s="175">
        <v>3.484320557491289E-2</v>
      </c>
      <c r="G7" s="175">
        <v>0.56600851722802947</v>
      </c>
      <c r="H7" s="175">
        <v>5.8072009291521487E-3</v>
      </c>
      <c r="I7" s="175">
        <v>1.7421602787456445E-2</v>
      </c>
      <c r="J7" s="174">
        <v>0.99999999999999989</v>
      </c>
      <c r="K7" s="176">
        <v>2583</v>
      </c>
      <c r="L7" s="92"/>
      <c r="M7" s="175" t="s">
        <v>143</v>
      </c>
      <c r="N7" s="175" t="s">
        <v>143</v>
      </c>
      <c r="O7" s="175">
        <v>8.0000000000000002E-3</v>
      </c>
      <c r="P7" s="175">
        <v>1.7000000000000001E-2</v>
      </c>
      <c r="Q7" s="175">
        <v>0.17</v>
      </c>
      <c r="R7" s="175">
        <v>0.2</v>
      </c>
      <c r="S7" s="175">
        <v>0.16500000000000001</v>
      </c>
      <c r="T7" s="175">
        <v>0.19500000000000001</v>
      </c>
      <c r="U7" s="175">
        <v>2.8000000000000001E-2</v>
      </c>
      <c r="V7" s="175">
        <v>4.2999999999999997E-2</v>
      </c>
      <c r="W7" s="175">
        <v>0.54700000000000004</v>
      </c>
      <c r="X7" s="175">
        <v>0.58499999999999996</v>
      </c>
      <c r="Y7" s="175">
        <v>4.0000000000000001E-3</v>
      </c>
      <c r="Z7" s="175">
        <v>0.01</v>
      </c>
      <c r="AA7" s="175">
        <v>1.2999999999999999E-2</v>
      </c>
      <c r="AB7" s="175">
        <v>2.3E-2</v>
      </c>
      <c r="AC7" s="12"/>
    </row>
    <row r="8" spans="1:30" x14ac:dyDescent="0.25">
      <c r="A8" s="92" t="s">
        <v>1329</v>
      </c>
      <c r="B8" s="175" t="s">
        <v>143</v>
      </c>
      <c r="C8" s="175">
        <v>8.3556747095621095E-2</v>
      </c>
      <c r="D8" s="175">
        <v>0.20241286863270777</v>
      </c>
      <c r="E8" s="175">
        <v>8.1546023235031281E-2</v>
      </c>
      <c r="F8" s="175">
        <v>7.596067917783735E-3</v>
      </c>
      <c r="G8" s="175">
        <v>0.57350312779267199</v>
      </c>
      <c r="H8" s="175">
        <v>1.6532618409294011E-2</v>
      </c>
      <c r="I8" s="175">
        <v>3.4852546916890083E-2</v>
      </c>
      <c r="J8" s="174">
        <v>1</v>
      </c>
      <c r="K8" s="176">
        <v>4476</v>
      </c>
      <c r="L8" s="92"/>
      <c r="M8" s="175" t="s">
        <v>143</v>
      </c>
      <c r="N8" s="175" t="s">
        <v>143</v>
      </c>
      <c r="O8" s="175">
        <v>7.5999999999999998E-2</v>
      </c>
      <c r="P8" s="175">
        <v>9.1999999999999998E-2</v>
      </c>
      <c r="Q8" s="175">
        <v>0.191</v>
      </c>
      <c r="R8" s="175">
        <v>0.214</v>
      </c>
      <c r="S8" s="175">
        <v>7.3999999999999996E-2</v>
      </c>
      <c r="T8" s="175">
        <v>0.09</v>
      </c>
      <c r="U8" s="175">
        <v>5.0000000000000001E-3</v>
      </c>
      <c r="V8" s="175">
        <v>1.0999999999999999E-2</v>
      </c>
      <c r="W8" s="175">
        <v>0.55900000000000005</v>
      </c>
      <c r="X8" s="175">
        <v>0.58799999999999997</v>
      </c>
      <c r="Y8" s="175">
        <v>1.2999999999999999E-2</v>
      </c>
      <c r="Z8" s="175">
        <v>2.1000000000000001E-2</v>
      </c>
      <c r="AA8" s="175">
        <v>0.03</v>
      </c>
      <c r="AB8" s="175">
        <v>4.1000000000000002E-2</v>
      </c>
      <c r="AC8" s="12"/>
    </row>
    <row r="9" spans="1:30" x14ac:dyDescent="0.25">
      <c r="A9" s="92" t="s">
        <v>1330</v>
      </c>
      <c r="B9" s="175">
        <v>0.38461538461538464</v>
      </c>
      <c r="C9" s="175">
        <v>0.18720217835262082</v>
      </c>
      <c r="D9" s="175">
        <v>0.19400953029271614</v>
      </c>
      <c r="E9" s="175">
        <v>9.4622191967324715E-2</v>
      </c>
      <c r="F9" s="175">
        <v>8.8495575221238937E-3</v>
      </c>
      <c r="G9" s="175">
        <v>0.10074880871341048</v>
      </c>
      <c r="H9" s="175">
        <v>2.722940776038121E-3</v>
      </c>
      <c r="I9" s="175">
        <v>2.722940776038121E-2</v>
      </c>
      <c r="J9" s="174">
        <v>1</v>
      </c>
      <c r="K9" s="176">
        <v>1469</v>
      </c>
      <c r="L9" s="92"/>
      <c r="M9" s="175">
        <v>0.36</v>
      </c>
      <c r="N9" s="175">
        <v>0.41</v>
      </c>
      <c r="O9" s="175">
        <v>0.16800000000000001</v>
      </c>
      <c r="P9" s="175">
        <v>0.20799999999999999</v>
      </c>
      <c r="Q9" s="175">
        <v>0.17499999999999999</v>
      </c>
      <c r="R9" s="175">
        <v>0.215</v>
      </c>
      <c r="S9" s="175">
        <v>8.1000000000000003E-2</v>
      </c>
      <c r="T9" s="175">
        <v>0.111</v>
      </c>
      <c r="U9" s="175">
        <v>5.0000000000000001E-3</v>
      </c>
      <c r="V9" s="175">
        <v>1.4999999999999999E-2</v>
      </c>
      <c r="W9" s="175">
        <v>8.5999999999999993E-2</v>
      </c>
      <c r="X9" s="175">
        <v>0.11700000000000001</v>
      </c>
      <c r="Y9" s="175">
        <v>1E-3</v>
      </c>
      <c r="Z9" s="175">
        <v>7.0000000000000001E-3</v>
      </c>
      <c r="AA9" s="175">
        <v>0.02</v>
      </c>
      <c r="AB9" s="175">
        <v>3.6999999999999998E-2</v>
      </c>
      <c r="AC9" s="12"/>
    </row>
    <row r="10" spans="1:30" x14ac:dyDescent="0.25">
      <c r="A10" s="92" t="s">
        <v>1331</v>
      </c>
      <c r="B10" s="175">
        <v>0.20342061449977297</v>
      </c>
      <c r="C10" s="175">
        <v>1.8162554866051157E-3</v>
      </c>
      <c r="D10" s="175">
        <v>0.53957923414560316</v>
      </c>
      <c r="E10" s="175">
        <v>0.17678220069623127</v>
      </c>
      <c r="F10" s="175">
        <v>6.6596034508854245E-3</v>
      </c>
      <c r="G10" s="175">
        <v>8.7785681852580594E-3</v>
      </c>
      <c r="H10" s="175" t="s">
        <v>143</v>
      </c>
      <c r="I10" s="175">
        <v>6.2963523535644009E-2</v>
      </c>
      <c r="J10" s="174">
        <v>1</v>
      </c>
      <c r="K10" s="176">
        <v>6607</v>
      </c>
      <c r="L10" s="92"/>
      <c r="M10" s="175">
        <v>0.19400000000000001</v>
      </c>
      <c r="N10" s="175">
        <v>0.21299999999999999</v>
      </c>
      <c r="O10" s="175">
        <v>1E-3</v>
      </c>
      <c r="P10" s="175">
        <v>3.0000000000000001E-3</v>
      </c>
      <c r="Q10" s="175">
        <v>0.52800000000000002</v>
      </c>
      <c r="R10" s="175">
        <v>0.55200000000000005</v>
      </c>
      <c r="S10" s="175">
        <v>0.16800000000000001</v>
      </c>
      <c r="T10" s="175">
        <v>0.186</v>
      </c>
      <c r="U10" s="175">
        <v>5.0000000000000001E-3</v>
      </c>
      <c r="V10" s="175">
        <v>8.9999999999999993E-3</v>
      </c>
      <c r="W10" s="175">
        <v>7.0000000000000001E-3</v>
      </c>
      <c r="X10" s="175">
        <v>1.0999999999999999E-2</v>
      </c>
      <c r="Y10" s="175" t="s">
        <v>143</v>
      </c>
      <c r="Z10" s="175" t="s">
        <v>143</v>
      </c>
      <c r="AA10" s="175">
        <v>5.7000000000000002E-2</v>
      </c>
      <c r="AB10" s="175">
        <v>6.9000000000000006E-2</v>
      </c>
      <c r="AC10" s="12"/>
    </row>
    <row r="11" spans="1:30" x14ac:dyDescent="0.25">
      <c r="A11" s="92" t="s">
        <v>1332</v>
      </c>
      <c r="B11" s="175">
        <v>7.0149411889371627E-2</v>
      </c>
      <c r="C11" s="175">
        <v>0.27620006357952737</v>
      </c>
      <c r="D11" s="175">
        <v>0.24541697573381371</v>
      </c>
      <c r="E11" s="175">
        <v>9.0653809473349584E-2</v>
      </c>
      <c r="F11" s="175">
        <v>3.3644166578361764E-2</v>
      </c>
      <c r="G11" s="175">
        <v>0.25643742714845819</v>
      </c>
      <c r="H11" s="175">
        <v>3.8147716435307831E-3</v>
      </c>
      <c r="I11" s="175">
        <v>2.3683373953586946E-2</v>
      </c>
      <c r="J11" s="174">
        <v>1</v>
      </c>
      <c r="K11" s="176">
        <v>18874</v>
      </c>
      <c r="L11" s="92"/>
      <c r="M11" s="175">
        <v>6.7000000000000004E-2</v>
      </c>
      <c r="N11" s="175">
        <v>7.3999999999999996E-2</v>
      </c>
      <c r="O11" s="175">
        <v>0.27</v>
      </c>
      <c r="P11" s="175">
        <v>0.28299999999999997</v>
      </c>
      <c r="Q11" s="175">
        <v>0.23899999999999999</v>
      </c>
      <c r="R11" s="175">
        <v>0.252</v>
      </c>
      <c r="S11" s="175">
        <v>8.6999999999999994E-2</v>
      </c>
      <c r="T11" s="175">
        <v>9.5000000000000001E-2</v>
      </c>
      <c r="U11" s="175">
        <v>3.1E-2</v>
      </c>
      <c r="V11" s="175">
        <v>3.5999999999999997E-2</v>
      </c>
      <c r="W11" s="175">
        <v>0.25</v>
      </c>
      <c r="X11" s="175">
        <v>0.26300000000000001</v>
      </c>
      <c r="Y11" s="175">
        <v>3.0000000000000001E-3</v>
      </c>
      <c r="Z11" s="175">
        <v>5.0000000000000001E-3</v>
      </c>
      <c r="AA11" s="175">
        <v>2.1999999999999999E-2</v>
      </c>
      <c r="AB11" s="175">
        <v>2.5999999999999999E-2</v>
      </c>
      <c r="AC11" s="12"/>
    </row>
    <row r="12" spans="1:30" x14ac:dyDescent="0.25">
      <c r="A12" s="92" t="s">
        <v>1333</v>
      </c>
      <c r="B12" s="175">
        <v>0.47162720781661027</v>
      </c>
      <c r="C12" s="175">
        <v>0.21946636602780908</v>
      </c>
      <c r="D12" s="175">
        <v>0.13340849304772642</v>
      </c>
      <c r="E12" s="175">
        <v>6.501315295001879E-2</v>
      </c>
      <c r="F12" s="175">
        <v>3.7579857196542651E-4</v>
      </c>
      <c r="G12" s="175">
        <v>1.1273957158962795E-2</v>
      </c>
      <c r="H12" s="175" t="s">
        <v>143</v>
      </c>
      <c r="I12" s="175">
        <v>9.8835024426907184E-2</v>
      </c>
      <c r="J12" s="174">
        <v>1</v>
      </c>
      <c r="K12" s="176">
        <v>2661</v>
      </c>
      <c r="L12" s="92"/>
      <c r="M12" s="175">
        <v>0.45300000000000001</v>
      </c>
      <c r="N12" s="175">
        <v>0.49099999999999999</v>
      </c>
      <c r="O12" s="175">
        <v>0.20399999999999999</v>
      </c>
      <c r="P12" s="175">
        <v>0.23599999999999999</v>
      </c>
      <c r="Q12" s="175">
        <v>0.121</v>
      </c>
      <c r="R12" s="175">
        <v>0.14699999999999999</v>
      </c>
      <c r="S12" s="175">
        <v>5.6000000000000001E-2</v>
      </c>
      <c r="T12" s="175">
        <v>7.4999999999999997E-2</v>
      </c>
      <c r="U12" s="175">
        <v>0</v>
      </c>
      <c r="V12" s="175">
        <v>2E-3</v>
      </c>
      <c r="W12" s="175">
        <v>8.0000000000000002E-3</v>
      </c>
      <c r="X12" s="175">
        <v>1.6E-2</v>
      </c>
      <c r="Y12" s="175" t="s">
        <v>143</v>
      </c>
      <c r="Z12" s="175" t="s">
        <v>143</v>
      </c>
      <c r="AA12" s="175">
        <v>8.7999999999999995E-2</v>
      </c>
      <c r="AB12" s="175">
        <v>0.111</v>
      </c>
      <c r="AC12" s="12"/>
    </row>
    <row r="13" spans="1:30" x14ac:dyDescent="0.25">
      <c r="A13" s="92" t="s">
        <v>1334</v>
      </c>
      <c r="B13" s="175">
        <v>0.28804659577284558</v>
      </c>
      <c r="C13" s="175">
        <v>0.50086043330538765</v>
      </c>
      <c r="D13" s="175">
        <v>0.10294312315227463</v>
      </c>
      <c r="E13" s="175">
        <v>2.9960728941446409E-2</v>
      </c>
      <c r="F13" s="175">
        <v>1.4561179014252305E-3</v>
      </c>
      <c r="G13" s="175">
        <v>4.5889776287340596E-2</v>
      </c>
      <c r="H13" s="175">
        <v>2.2503640294753561E-3</v>
      </c>
      <c r="I13" s="175">
        <v>2.8592860609804528E-2</v>
      </c>
      <c r="J13" s="174">
        <v>0.99999999999999978</v>
      </c>
      <c r="K13" s="176">
        <v>22663</v>
      </c>
      <c r="L13" s="92"/>
      <c r="M13" s="175">
        <v>0.28199999999999997</v>
      </c>
      <c r="N13" s="175">
        <v>0.29399999999999998</v>
      </c>
      <c r="O13" s="175">
        <v>0.49399999999999999</v>
      </c>
      <c r="P13" s="175">
        <v>0.50700000000000001</v>
      </c>
      <c r="Q13" s="175">
        <v>9.9000000000000005E-2</v>
      </c>
      <c r="R13" s="175">
        <v>0.107</v>
      </c>
      <c r="S13" s="175">
        <v>2.8000000000000001E-2</v>
      </c>
      <c r="T13" s="175">
        <v>3.2000000000000001E-2</v>
      </c>
      <c r="U13" s="175">
        <v>1E-3</v>
      </c>
      <c r="V13" s="175">
        <v>2E-3</v>
      </c>
      <c r="W13" s="175">
        <v>4.2999999999999997E-2</v>
      </c>
      <c r="X13" s="175">
        <v>4.9000000000000002E-2</v>
      </c>
      <c r="Y13" s="175">
        <v>2E-3</v>
      </c>
      <c r="Z13" s="175">
        <v>3.0000000000000001E-3</v>
      </c>
      <c r="AA13" s="175">
        <v>2.7E-2</v>
      </c>
      <c r="AB13" s="175">
        <v>3.1E-2</v>
      </c>
      <c r="AC13" s="12"/>
    </row>
    <row r="14" spans="1:30" x14ac:dyDescent="0.25">
      <c r="A14" s="92" t="s">
        <v>1335</v>
      </c>
      <c r="B14" s="175" t="s">
        <v>143</v>
      </c>
      <c r="C14" s="175">
        <v>0.41736930860033727</v>
      </c>
      <c r="D14" s="175">
        <v>0.30860033726812819</v>
      </c>
      <c r="E14" s="175">
        <v>0.1399662731871838</v>
      </c>
      <c r="F14" s="175">
        <v>8.4317032040472171E-3</v>
      </c>
      <c r="G14" s="175">
        <v>0.10033726812816189</v>
      </c>
      <c r="H14" s="175">
        <v>3.3726812816188868E-3</v>
      </c>
      <c r="I14" s="175">
        <v>2.1922428330522766E-2</v>
      </c>
      <c r="J14" s="174">
        <v>1</v>
      </c>
      <c r="K14" s="176">
        <v>1186</v>
      </c>
      <c r="L14" s="92"/>
      <c r="M14" s="175" t="s">
        <v>143</v>
      </c>
      <c r="N14" s="175" t="s">
        <v>143</v>
      </c>
      <c r="O14" s="175">
        <v>0.39</v>
      </c>
      <c r="P14" s="175">
        <v>0.44600000000000001</v>
      </c>
      <c r="Q14" s="175">
        <v>0.28299999999999997</v>
      </c>
      <c r="R14" s="175">
        <v>0.33500000000000002</v>
      </c>
      <c r="S14" s="175">
        <v>0.121</v>
      </c>
      <c r="T14" s="175">
        <v>0.161</v>
      </c>
      <c r="U14" s="175">
        <v>5.0000000000000001E-3</v>
      </c>
      <c r="V14" s="175">
        <v>1.4999999999999999E-2</v>
      </c>
      <c r="W14" s="175">
        <v>8.5000000000000006E-2</v>
      </c>
      <c r="X14" s="175">
        <v>0.11899999999999999</v>
      </c>
      <c r="Y14" s="175">
        <v>1E-3</v>
      </c>
      <c r="Z14" s="175">
        <v>8.9999999999999993E-3</v>
      </c>
      <c r="AA14" s="175">
        <v>1.4999999999999999E-2</v>
      </c>
      <c r="AB14" s="175">
        <v>3.2000000000000001E-2</v>
      </c>
      <c r="AC14" s="12"/>
    </row>
    <row r="15" spans="1:30" x14ac:dyDescent="0.25">
      <c r="A15" s="92" t="s">
        <v>1336</v>
      </c>
      <c r="B15" s="175" t="s">
        <v>143</v>
      </c>
      <c r="C15" s="175">
        <v>0.29470198675496689</v>
      </c>
      <c r="D15" s="175">
        <v>0.33774834437086093</v>
      </c>
      <c r="E15" s="175">
        <v>0.20529801324503311</v>
      </c>
      <c r="F15" s="175">
        <v>6.6225165562913907E-3</v>
      </c>
      <c r="G15" s="175">
        <v>0.13907284768211919</v>
      </c>
      <c r="H15" s="175" t="s">
        <v>143</v>
      </c>
      <c r="I15" s="175">
        <v>1.6556291390728478E-2</v>
      </c>
      <c r="J15" s="174">
        <v>1</v>
      </c>
      <c r="K15" s="176">
        <v>302</v>
      </c>
      <c r="L15" s="92"/>
      <c r="M15" s="175" t="s">
        <v>143</v>
      </c>
      <c r="N15" s="175" t="s">
        <v>143</v>
      </c>
      <c r="O15" s="175">
        <v>0.246</v>
      </c>
      <c r="P15" s="175">
        <v>0.34799999999999998</v>
      </c>
      <c r="Q15" s="175">
        <v>0.28699999999999998</v>
      </c>
      <c r="R15" s="175">
        <v>0.39300000000000002</v>
      </c>
      <c r="S15" s="175">
        <v>0.16400000000000001</v>
      </c>
      <c r="T15" s="175">
        <v>0.254</v>
      </c>
      <c r="U15" s="175">
        <v>2E-3</v>
      </c>
      <c r="V15" s="175">
        <v>2.4E-2</v>
      </c>
      <c r="W15" s="175">
        <v>0.105</v>
      </c>
      <c r="X15" s="175">
        <v>0.183</v>
      </c>
      <c r="Y15" s="175" t="s">
        <v>143</v>
      </c>
      <c r="Z15" s="175" t="s">
        <v>143</v>
      </c>
      <c r="AA15" s="175">
        <v>7.0000000000000001E-3</v>
      </c>
      <c r="AB15" s="175">
        <v>3.7999999999999999E-2</v>
      </c>
      <c r="AC15" s="12"/>
    </row>
    <row r="16" spans="1:30" x14ac:dyDescent="0.25">
      <c r="A16" s="92" t="s">
        <v>1337</v>
      </c>
      <c r="B16" s="175" t="s">
        <v>143</v>
      </c>
      <c r="C16" s="175">
        <v>0.37414030261348008</v>
      </c>
      <c r="D16" s="175">
        <v>0.19325997248968363</v>
      </c>
      <c r="E16" s="175">
        <v>0.34456671251719395</v>
      </c>
      <c r="F16" s="175">
        <v>6.8775790921595595E-3</v>
      </c>
      <c r="G16" s="175">
        <v>6.2585969738651992E-2</v>
      </c>
      <c r="H16" s="175">
        <v>2.0632737276478678E-3</v>
      </c>
      <c r="I16" s="175">
        <v>1.6506189821182942E-2</v>
      </c>
      <c r="J16" s="174">
        <v>1.0000000000000002</v>
      </c>
      <c r="K16" s="176">
        <v>1454</v>
      </c>
      <c r="L16" s="92"/>
      <c r="M16" s="175" t="s">
        <v>143</v>
      </c>
      <c r="N16" s="175" t="s">
        <v>143</v>
      </c>
      <c r="O16" s="175">
        <v>0.35</v>
      </c>
      <c r="P16" s="175">
        <v>0.39900000000000002</v>
      </c>
      <c r="Q16" s="175">
        <v>0.17399999999999999</v>
      </c>
      <c r="R16" s="175">
        <v>0.214</v>
      </c>
      <c r="S16" s="175">
        <v>0.32100000000000001</v>
      </c>
      <c r="T16" s="175">
        <v>0.36899999999999999</v>
      </c>
      <c r="U16" s="175">
        <v>4.0000000000000001E-3</v>
      </c>
      <c r="V16" s="175">
        <v>1.2999999999999999E-2</v>
      </c>
      <c r="W16" s="175">
        <v>5.0999999999999997E-2</v>
      </c>
      <c r="X16" s="175">
        <v>7.5999999999999998E-2</v>
      </c>
      <c r="Y16" s="175">
        <v>1E-3</v>
      </c>
      <c r="Z16" s="175">
        <v>6.0000000000000001E-3</v>
      </c>
      <c r="AA16" s="175">
        <v>1.0999999999999999E-2</v>
      </c>
      <c r="AB16" s="175">
        <v>2.4E-2</v>
      </c>
      <c r="AC16" s="12"/>
    </row>
    <row r="17" spans="1:29" x14ac:dyDescent="0.25">
      <c r="A17" s="92" t="s">
        <v>1338</v>
      </c>
      <c r="B17" s="175" t="s">
        <v>143</v>
      </c>
      <c r="C17" s="175">
        <v>0.53908554572271383</v>
      </c>
      <c r="D17" s="175">
        <v>0.22935103244837757</v>
      </c>
      <c r="E17" s="175">
        <v>0.12610619469026549</v>
      </c>
      <c r="F17" s="175">
        <v>6.6371681415929203E-3</v>
      </c>
      <c r="G17" s="175">
        <v>7.8171091445427734E-2</v>
      </c>
      <c r="H17" s="175" t="s">
        <v>143</v>
      </c>
      <c r="I17" s="175">
        <v>2.0648967551622419E-2</v>
      </c>
      <c r="J17" s="174">
        <v>0.99999999999999989</v>
      </c>
      <c r="K17" s="176">
        <v>1356</v>
      </c>
      <c r="L17" s="92"/>
      <c r="M17" s="175" t="s">
        <v>143</v>
      </c>
      <c r="N17" s="175" t="s">
        <v>143</v>
      </c>
      <c r="O17" s="175">
        <v>0.51200000000000001</v>
      </c>
      <c r="P17" s="175">
        <v>0.56499999999999995</v>
      </c>
      <c r="Q17" s="175">
        <v>0.20799999999999999</v>
      </c>
      <c r="R17" s="175">
        <v>0.252</v>
      </c>
      <c r="S17" s="175">
        <v>0.109</v>
      </c>
      <c r="T17" s="175">
        <v>0.14499999999999999</v>
      </c>
      <c r="U17" s="175">
        <v>3.0000000000000001E-3</v>
      </c>
      <c r="V17" s="175">
        <v>1.2999999999999999E-2</v>
      </c>
      <c r="W17" s="175">
        <v>6.5000000000000002E-2</v>
      </c>
      <c r="X17" s="175">
        <v>9.4E-2</v>
      </c>
      <c r="Y17" s="175" t="s">
        <v>143</v>
      </c>
      <c r="Z17" s="175" t="s">
        <v>143</v>
      </c>
      <c r="AA17" s="175">
        <v>1.4E-2</v>
      </c>
      <c r="AB17" s="175">
        <v>0.03</v>
      </c>
      <c r="AC17" s="12"/>
    </row>
    <row r="18" spans="1:29" x14ac:dyDescent="0.25">
      <c r="A18" s="92" t="s">
        <v>1339</v>
      </c>
      <c r="B18" s="175" t="s">
        <v>143</v>
      </c>
      <c r="C18" s="175">
        <v>0.38145315487571702</v>
      </c>
      <c r="D18" s="175">
        <v>0.31548757170172081</v>
      </c>
      <c r="E18" s="175">
        <v>0.18068833652007649</v>
      </c>
      <c r="F18" s="175">
        <v>6.6921606118546849E-3</v>
      </c>
      <c r="G18" s="175">
        <v>8.9866156787762913E-2</v>
      </c>
      <c r="H18" s="175">
        <v>9.5602294455066918E-4</v>
      </c>
      <c r="I18" s="175">
        <v>2.4856596558317401E-2</v>
      </c>
      <c r="J18" s="174">
        <v>1</v>
      </c>
      <c r="K18" s="176">
        <v>1046</v>
      </c>
      <c r="L18" s="92"/>
      <c r="M18" s="175" t="s">
        <v>143</v>
      </c>
      <c r="N18" s="175" t="s">
        <v>143</v>
      </c>
      <c r="O18" s="175">
        <v>0.35299999999999998</v>
      </c>
      <c r="P18" s="175">
        <v>0.41099999999999998</v>
      </c>
      <c r="Q18" s="175">
        <v>0.28799999999999998</v>
      </c>
      <c r="R18" s="175">
        <v>0.34399999999999997</v>
      </c>
      <c r="S18" s="175">
        <v>0.159</v>
      </c>
      <c r="T18" s="175">
        <v>0.20499999999999999</v>
      </c>
      <c r="U18" s="175">
        <v>3.0000000000000001E-3</v>
      </c>
      <c r="V18" s="175">
        <v>1.4E-2</v>
      </c>
      <c r="W18" s="175">
        <v>7.3999999999999996E-2</v>
      </c>
      <c r="X18" s="175">
        <v>0.109</v>
      </c>
      <c r="Y18" s="175">
        <v>0</v>
      </c>
      <c r="Z18" s="175">
        <v>5.0000000000000001E-3</v>
      </c>
      <c r="AA18" s="175">
        <v>1.7000000000000001E-2</v>
      </c>
      <c r="AB18" s="175">
        <v>3.5999999999999997E-2</v>
      </c>
      <c r="AC18" s="12"/>
    </row>
    <row r="19" spans="1:29" x14ac:dyDescent="0.25">
      <c r="A19" s="92" t="s">
        <v>1340</v>
      </c>
      <c r="B19" s="175" t="s">
        <v>143</v>
      </c>
      <c r="C19" s="175">
        <v>0.19277108433734941</v>
      </c>
      <c r="D19" s="175">
        <v>0.5103270223752151</v>
      </c>
      <c r="E19" s="175">
        <v>0.16179001721170397</v>
      </c>
      <c r="F19" s="175">
        <v>1.1187607573149742E-2</v>
      </c>
      <c r="G19" s="175">
        <v>8.6919104991394144E-2</v>
      </c>
      <c r="H19" s="175">
        <v>8.6058519793459555E-4</v>
      </c>
      <c r="I19" s="175">
        <v>3.614457831325301E-2</v>
      </c>
      <c r="J19" s="174">
        <v>1</v>
      </c>
      <c r="K19" s="176">
        <v>1162</v>
      </c>
      <c r="L19" s="92"/>
      <c r="M19" s="175" t="s">
        <v>143</v>
      </c>
      <c r="N19" s="175" t="s">
        <v>143</v>
      </c>
      <c r="O19" s="175">
        <v>0.17100000000000001</v>
      </c>
      <c r="P19" s="175">
        <v>0.216</v>
      </c>
      <c r="Q19" s="175">
        <v>0.48199999999999998</v>
      </c>
      <c r="R19" s="175">
        <v>0.53900000000000003</v>
      </c>
      <c r="S19" s="175">
        <v>0.14199999999999999</v>
      </c>
      <c r="T19" s="175">
        <v>0.184</v>
      </c>
      <c r="U19" s="175">
        <v>7.0000000000000001E-3</v>
      </c>
      <c r="V19" s="175">
        <v>1.9E-2</v>
      </c>
      <c r="W19" s="175">
        <v>7.1999999999999995E-2</v>
      </c>
      <c r="X19" s="175">
        <v>0.105</v>
      </c>
      <c r="Y19" s="175">
        <v>0</v>
      </c>
      <c r="Z19" s="175">
        <v>5.0000000000000001E-3</v>
      </c>
      <c r="AA19" s="175">
        <v>2.7E-2</v>
      </c>
      <c r="AB19" s="175">
        <v>4.8000000000000001E-2</v>
      </c>
      <c r="AC19" s="12"/>
    </row>
    <row r="20" spans="1:29" x14ac:dyDescent="0.25">
      <c r="A20" s="92" t="s">
        <v>1341</v>
      </c>
      <c r="B20" s="175" t="s">
        <v>143</v>
      </c>
      <c r="C20" s="175">
        <v>0.30408653846153844</v>
      </c>
      <c r="D20" s="175">
        <v>0.34495192307692307</v>
      </c>
      <c r="E20" s="175">
        <v>0.140625</v>
      </c>
      <c r="F20" s="175">
        <v>1.201923076923077E-2</v>
      </c>
      <c r="G20" s="175">
        <v>0.16706730769230768</v>
      </c>
      <c r="H20" s="175">
        <v>1.201923076923077E-3</v>
      </c>
      <c r="I20" s="175">
        <v>3.0048076923076924E-2</v>
      </c>
      <c r="J20" s="174">
        <v>0.99999999999999989</v>
      </c>
      <c r="K20" s="176">
        <v>832</v>
      </c>
      <c r="L20" s="92"/>
      <c r="M20" s="175" t="s">
        <v>143</v>
      </c>
      <c r="N20" s="175" t="s">
        <v>143</v>
      </c>
      <c r="O20" s="175">
        <v>0.27400000000000002</v>
      </c>
      <c r="P20" s="175">
        <v>0.33600000000000002</v>
      </c>
      <c r="Q20" s="175">
        <v>0.313</v>
      </c>
      <c r="R20" s="175">
        <v>0.378</v>
      </c>
      <c r="S20" s="175">
        <v>0.11899999999999999</v>
      </c>
      <c r="T20" s="175">
        <v>0.16600000000000001</v>
      </c>
      <c r="U20" s="175">
        <v>7.0000000000000001E-3</v>
      </c>
      <c r="V20" s="175">
        <v>2.1999999999999999E-2</v>
      </c>
      <c r="W20" s="175">
        <v>0.14299999999999999</v>
      </c>
      <c r="X20" s="175">
        <v>0.19400000000000001</v>
      </c>
      <c r="Y20" s="175">
        <v>0</v>
      </c>
      <c r="Z20" s="175">
        <v>7.0000000000000001E-3</v>
      </c>
      <c r="AA20" s="175">
        <v>0.02</v>
      </c>
      <c r="AB20" s="175">
        <v>4.3999999999999997E-2</v>
      </c>
      <c r="AC20" s="12"/>
    </row>
    <row r="21" spans="1:29" x14ac:dyDescent="0.25">
      <c r="A21" s="92" t="s">
        <v>1342</v>
      </c>
      <c r="B21" s="175" t="s">
        <v>143</v>
      </c>
      <c r="C21" s="175">
        <v>0.23364485981308411</v>
      </c>
      <c r="D21" s="175">
        <v>0.28947999041456984</v>
      </c>
      <c r="E21" s="175">
        <v>0.19075005990893842</v>
      </c>
      <c r="F21" s="175">
        <v>9.8250658998322547E-3</v>
      </c>
      <c r="G21" s="175">
        <v>0.24754373352504194</v>
      </c>
      <c r="H21" s="175">
        <v>5.0323508267433505E-3</v>
      </c>
      <c r="I21" s="175">
        <v>2.372393961179008E-2</v>
      </c>
      <c r="J21" s="174">
        <v>1</v>
      </c>
      <c r="K21" s="176">
        <v>4173</v>
      </c>
      <c r="L21" s="92"/>
      <c r="M21" s="175" t="s">
        <v>143</v>
      </c>
      <c r="N21" s="175" t="s">
        <v>143</v>
      </c>
      <c r="O21" s="175">
        <v>0.221</v>
      </c>
      <c r="P21" s="175">
        <v>0.247</v>
      </c>
      <c r="Q21" s="175">
        <v>0.27600000000000002</v>
      </c>
      <c r="R21" s="175">
        <v>0.30299999999999999</v>
      </c>
      <c r="S21" s="175">
        <v>0.17899999999999999</v>
      </c>
      <c r="T21" s="175">
        <v>0.20300000000000001</v>
      </c>
      <c r="U21" s="175">
        <v>7.0000000000000001E-3</v>
      </c>
      <c r="V21" s="175">
        <v>1.2999999999999999E-2</v>
      </c>
      <c r="W21" s="175">
        <v>0.23499999999999999</v>
      </c>
      <c r="X21" s="175">
        <v>0.26100000000000001</v>
      </c>
      <c r="Y21" s="175">
        <v>3.0000000000000001E-3</v>
      </c>
      <c r="Z21" s="175">
        <v>8.0000000000000002E-3</v>
      </c>
      <c r="AA21" s="175">
        <v>0.02</v>
      </c>
      <c r="AB21" s="175">
        <v>2.9000000000000001E-2</v>
      </c>
      <c r="AC21" s="12"/>
    </row>
    <row r="22" spans="1:29" x14ac:dyDescent="0.25">
      <c r="A22" s="92" t="s">
        <v>1343</v>
      </c>
      <c r="B22" s="175" t="s">
        <v>143</v>
      </c>
      <c r="C22" s="175">
        <v>4.0466926070038912E-2</v>
      </c>
      <c r="D22" s="175">
        <v>0.27159533073929959</v>
      </c>
      <c r="E22" s="175">
        <v>0.13540856031128404</v>
      </c>
      <c r="F22" s="175">
        <v>2.8015564202334631E-2</v>
      </c>
      <c r="G22" s="175">
        <v>0.50038910505836576</v>
      </c>
      <c r="H22" s="175" t="s">
        <v>143</v>
      </c>
      <c r="I22" s="175">
        <v>2.4124513618677044E-2</v>
      </c>
      <c r="J22" s="174">
        <v>1</v>
      </c>
      <c r="K22" s="176">
        <v>1285</v>
      </c>
      <c r="L22" s="92"/>
      <c r="M22" s="175" t="s">
        <v>143</v>
      </c>
      <c r="N22" s="175" t="s">
        <v>143</v>
      </c>
      <c r="O22" s="175">
        <v>3.1E-2</v>
      </c>
      <c r="P22" s="175">
        <v>5.2999999999999999E-2</v>
      </c>
      <c r="Q22" s="175">
        <v>0.248</v>
      </c>
      <c r="R22" s="175">
        <v>0.29699999999999999</v>
      </c>
      <c r="S22" s="175">
        <v>0.11799999999999999</v>
      </c>
      <c r="T22" s="175">
        <v>0.155</v>
      </c>
      <c r="U22" s="175">
        <v>0.02</v>
      </c>
      <c r="V22" s="175">
        <v>3.9E-2</v>
      </c>
      <c r="W22" s="175">
        <v>0.47299999999999998</v>
      </c>
      <c r="X22" s="175">
        <v>0.52800000000000002</v>
      </c>
      <c r="Y22" s="175" t="s">
        <v>143</v>
      </c>
      <c r="Z22" s="175" t="s">
        <v>143</v>
      </c>
      <c r="AA22" s="175">
        <v>1.7000000000000001E-2</v>
      </c>
      <c r="AB22" s="175">
        <v>3.4000000000000002E-2</v>
      </c>
      <c r="AC22" s="12"/>
    </row>
    <row r="23" spans="1:29" x14ac:dyDescent="0.25">
      <c r="A23" s="92" t="s">
        <v>1344</v>
      </c>
      <c r="B23" s="175" t="s">
        <v>143</v>
      </c>
      <c r="C23" s="175">
        <v>0.13394390383514596</v>
      </c>
      <c r="D23" s="175">
        <v>0.45907269605037204</v>
      </c>
      <c r="E23" s="175">
        <v>0.12020606754436176</v>
      </c>
      <c r="F23" s="175">
        <v>1.1448196908986834E-2</v>
      </c>
      <c r="G23" s="175">
        <v>0.21694333142530051</v>
      </c>
      <c r="H23" s="175">
        <v>5.7240984544934172E-3</v>
      </c>
      <c r="I23" s="175">
        <v>5.2661705781339441E-2</v>
      </c>
      <c r="J23" s="174">
        <v>1</v>
      </c>
      <c r="K23" s="176">
        <v>1747</v>
      </c>
      <c r="L23" s="92"/>
      <c r="M23" s="175" t="s">
        <v>143</v>
      </c>
      <c r="N23" s="175" t="s">
        <v>143</v>
      </c>
      <c r="O23" s="175">
        <v>0.11899999999999999</v>
      </c>
      <c r="P23" s="175">
        <v>0.151</v>
      </c>
      <c r="Q23" s="175">
        <v>0.436</v>
      </c>
      <c r="R23" s="175">
        <v>0.48299999999999998</v>
      </c>
      <c r="S23" s="175">
        <v>0.106</v>
      </c>
      <c r="T23" s="175">
        <v>0.13600000000000001</v>
      </c>
      <c r="U23" s="175">
        <v>7.0000000000000001E-3</v>
      </c>
      <c r="V23" s="175">
        <v>1.7999999999999999E-2</v>
      </c>
      <c r="W23" s="175">
        <v>0.19800000000000001</v>
      </c>
      <c r="X23" s="175">
        <v>0.23699999999999999</v>
      </c>
      <c r="Y23" s="175">
        <v>3.0000000000000001E-3</v>
      </c>
      <c r="Z23" s="175">
        <v>1.0999999999999999E-2</v>
      </c>
      <c r="AA23" s="175">
        <v>4.2999999999999997E-2</v>
      </c>
      <c r="AB23" s="175">
        <v>6.4000000000000001E-2</v>
      </c>
      <c r="AC23" s="12"/>
    </row>
    <row r="24" spans="1:29" x14ac:dyDescent="0.25">
      <c r="A24" s="92" t="s">
        <v>1345</v>
      </c>
      <c r="B24" s="175" t="s">
        <v>143</v>
      </c>
      <c r="C24" s="175">
        <v>6.5420560747663545E-2</v>
      </c>
      <c r="D24" s="175">
        <v>0.2554517133956386</v>
      </c>
      <c r="E24" s="175">
        <v>0.13239875389408098</v>
      </c>
      <c r="F24" s="175">
        <v>3.7383177570093455E-2</v>
      </c>
      <c r="G24" s="175">
        <v>0.47507788161993769</v>
      </c>
      <c r="H24" s="175">
        <v>4.6728971962616819E-3</v>
      </c>
      <c r="I24" s="175">
        <v>2.9595015576323987E-2</v>
      </c>
      <c r="J24" s="174">
        <v>0.99999999999999989</v>
      </c>
      <c r="K24" s="176">
        <v>642</v>
      </c>
      <c r="L24" s="92"/>
      <c r="M24" s="175" t="s">
        <v>143</v>
      </c>
      <c r="N24" s="175" t="s">
        <v>143</v>
      </c>
      <c r="O24" s="175">
        <v>4.9000000000000002E-2</v>
      </c>
      <c r="P24" s="175">
        <v>8.6999999999999994E-2</v>
      </c>
      <c r="Q24" s="175">
        <v>0.223</v>
      </c>
      <c r="R24" s="175">
        <v>0.29099999999999998</v>
      </c>
      <c r="S24" s="175">
        <v>0.108</v>
      </c>
      <c r="T24" s="175">
        <v>0.161</v>
      </c>
      <c r="U24" s="175">
        <v>2.5000000000000001E-2</v>
      </c>
      <c r="V24" s="175">
        <v>5.5E-2</v>
      </c>
      <c r="W24" s="175">
        <v>0.437</v>
      </c>
      <c r="X24" s="175">
        <v>0.51400000000000001</v>
      </c>
      <c r="Y24" s="175">
        <v>2E-3</v>
      </c>
      <c r="Z24" s="175">
        <v>1.4E-2</v>
      </c>
      <c r="AA24" s="175">
        <v>1.9E-2</v>
      </c>
      <c r="AB24" s="175">
        <v>4.5999999999999999E-2</v>
      </c>
      <c r="AC24" s="12"/>
    </row>
    <row r="25" spans="1:29" x14ac:dyDescent="0.25">
      <c r="A25" s="92" t="s">
        <v>1346</v>
      </c>
      <c r="B25" s="175" t="s">
        <v>143</v>
      </c>
      <c r="C25" s="175">
        <v>9.7244094488188978E-2</v>
      </c>
      <c r="D25" s="175">
        <v>0.27874015748031494</v>
      </c>
      <c r="E25" s="175">
        <v>0.13582677165354332</v>
      </c>
      <c r="F25" s="175">
        <v>1.8110236220472441E-2</v>
      </c>
      <c r="G25" s="175">
        <v>0.43818897637795273</v>
      </c>
      <c r="H25" s="175">
        <v>3.5433070866141732E-3</v>
      </c>
      <c r="I25" s="175">
        <v>2.8346456692913385E-2</v>
      </c>
      <c r="J25" s="174">
        <v>1</v>
      </c>
      <c r="K25" s="176">
        <v>2540</v>
      </c>
      <c r="L25" s="92"/>
      <c r="M25" s="175" t="s">
        <v>143</v>
      </c>
      <c r="N25" s="175" t="s">
        <v>143</v>
      </c>
      <c r="O25" s="175">
        <v>8.5999999999999993E-2</v>
      </c>
      <c r="P25" s="175">
        <v>0.109</v>
      </c>
      <c r="Q25" s="175">
        <v>0.26200000000000001</v>
      </c>
      <c r="R25" s="175">
        <v>0.29699999999999999</v>
      </c>
      <c r="S25" s="175">
        <v>0.123</v>
      </c>
      <c r="T25" s="175">
        <v>0.15</v>
      </c>
      <c r="U25" s="175">
        <v>1.4E-2</v>
      </c>
      <c r="V25" s="175">
        <v>2.4E-2</v>
      </c>
      <c r="W25" s="175">
        <v>0.41899999999999998</v>
      </c>
      <c r="X25" s="175">
        <v>0.45800000000000002</v>
      </c>
      <c r="Y25" s="175">
        <v>2E-3</v>
      </c>
      <c r="Z25" s="175">
        <v>7.0000000000000001E-3</v>
      </c>
      <c r="AA25" s="175">
        <v>2.3E-2</v>
      </c>
      <c r="AB25" s="175">
        <v>3.5999999999999997E-2</v>
      </c>
      <c r="AC25" s="12"/>
    </row>
    <row r="26" spans="1:29" x14ac:dyDescent="0.25">
      <c r="A26" s="92" t="s">
        <v>1347</v>
      </c>
      <c r="B26" s="175" t="s">
        <v>143</v>
      </c>
      <c r="C26" s="175">
        <v>0.29521166431944329</v>
      </c>
      <c r="D26" s="175">
        <v>0.19795377350675172</v>
      </c>
      <c r="E26" s="175">
        <v>0.12380912931820065</v>
      </c>
      <c r="F26" s="175">
        <v>1.4580399304117305E-2</v>
      </c>
      <c r="G26" s="175">
        <v>0.34475188468229639</v>
      </c>
      <c r="H26" s="175">
        <v>5.9647088062298069E-3</v>
      </c>
      <c r="I26" s="175">
        <v>1.7728440062960815E-2</v>
      </c>
      <c r="J26" s="174">
        <v>0.99999999999999989</v>
      </c>
      <c r="K26" s="176">
        <v>24142</v>
      </c>
      <c r="L26" s="92"/>
      <c r="M26" s="175" t="s">
        <v>143</v>
      </c>
      <c r="N26" s="175" t="s">
        <v>143</v>
      </c>
      <c r="O26" s="175">
        <v>0.28899999999999998</v>
      </c>
      <c r="P26" s="175">
        <v>0.30099999999999999</v>
      </c>
      <c r="Q26" s="175">
        <v>0.193</v>
      </c>
      <c r="R26" s="175">
        <v>0.20300000000000001</v>
      </c>
      <c r="S26" s="175">
        <v>0.12</v>
      </c>
      <c r="T26" s="175">
        <v>0.128</v>
      </c>
      <c r="U26" s="175">
        <v>1.2999999999999999E-2</v>
      </c>
      <c r="V26" s="175">
        <v>1.6E-2</v>
      </c>
      <c r="W26" s="175">
        <v>0.33900000000000002</v>
      </c>
      <c r="X26" s="175">
        <v>0.35099999999999998</v>
      </c>
      <c r="Y26" s="175">
        <v>5.0000000000000001E-3</v>
      </c>
      <c r="Z26" s="175">
        <v>7.0000000000000001E-3</v>
      </c>
      <c r="AA26" s="175">
        <v>1.6E-2</v>
      </c>
      <c r="AB26" s="175">
        <v>1.9E-2</v>
      </c>
      <c r="AC26" s="12"/>
    </row>
    <row r="27" spans="1:29" x14ac:dyDescent="0.25">
      <c r="A27" s="92" t="s">
        <v>1348</v>
      </c>
      <c r="B27" s="175" t="s">
        <v>143</v>
      </c>
      <c r="C27" s="175">
        <v>0.6912751677852349</v>
      </c>
      <c r="D27" s="175">
        <v>0.18120805369127516</v>
      </c>
      <c r="E27" s="175">
        <v>2.6845637583892617E-2</v>
      </c>
      <c r="F27" s="175" t="s">
        <v>143</v>
      </c>
      <c r="G27" s="175">
        <v>7.3825503355704702E-2</v>
      </c>
      <c r="H27" s="175" t="s">
        <v>143</v>
      </c>
      <c r="I27" s="175">
        <v>2.6845637583892617E-2</v>
      </c>
      <c r="J27" s="174">
        <v>0.99999999999999989</v>
      </c>
      <c r="K27" s="176">
        <v>149</v>
      </c>
      <c r="L27" s="92"/>
      <c r="M27" s="175" t="s">
        <v>143</v>
      </c>
      <c r="N27" s="175" t="s">
        <v>143</v>
      </c>
      <c r="O27" s="175">
        <v>0.61299999999999999</v>
      </c>
      <c r="P27" s="175">
        <v>0.76</v>
      </c>
      <c r="Q27" s="175">
        <v>0.128</v>
      </c>
      <c r="R27" s="175">
        <v>0.251</v>
      </c>
      <c r="S27" s="175">
        <v>0.01</v>
      </c>
      <c r="T27" s="175">
        <v>6.7000000000000004E-2</v>
      </c>
      <c r="U27" s="175" t="s">
        <v>143</v>
      </c>
      <c r="V27" s="175" t="s">
        <v>143</v>
      </c>
      <c r="W27" s="175">
        <v>4.2000000000000003E-2</v>
      </c>
      <c r="X27" s="175">
        <v>0.127</v>
      </c>
      <c r="Y27" s="175" t="s">
        <v>143</v>
      </c>
      <c r="Z27" s="175" t="s">
        <v>143</v>
      </c>
      <c r="AA27" s="175">
        <v>0.01</v>
      </c>
      <c r="AB27" s="175">
        <v>6.7000000000000004E-2</v>
      </c>
      <c r="AC27" s="12"/>
    </row>
    <row r="28" spans="1:29" x14ac:dyDescent="0.25">
      <c r="A28" s="92" t="s">
        <v>1349</v>
      </c>
      <c r="B28" s="175" t="s">
        <v>143</v>
      </c>
      <c r="C28" s="175">
        <v>0.49785078292907586</v>
      </c>
      <c r="D28" s="175">
        <v>0.32023334356770033</v>
      </c>
      <c r="E28" s="175">
        <v>7.6604237027939823E-2</v>
      </c>
      <c r="F28" s="175">
        <v>5.8335891925084433E-3</v>
      </c>
      <c r="G28" s="175">
        <v>2.594412035615597E-2</v>
      </c>
      <c r="H28" s="175">
        <v>1.5351550506601167E-4</v>
      </c>
      <c r="I28" s="175">
        <v>7.3380411421553576E-2</v>
      </c>
      <c r="J28" s="174">
        <v>1</v>
      </c>
      <c r="K28" s="176">
        <v>6514</v>
      </c>
      <c r="L28" s="92"/>
      <c r="M28" s="175" t="s">
        <v>143</v>
      </c>
      <c r="N28" s="175" t="s">
        <v>143</v>
      </c>
      <c r="O28" s="175">
        <v>0.48599999999999999</v>
      </c>
      <c r="P28" s="175">
        <v>0.51</v>
      </c>
      <c r="Q28" s="175">
        <v>0.309</v>
      </c>
      <c r="R28" s="175">
        <v>0.33200000000000002</v>
      </c>
      <c r="S28" s="175">
        <v>7.0000000000000007E-2</v>
      </c>
      <c r="T28" s="175">
        <v>8.3000000000000004E-2</v>
      </c>
      <c r="U28" s="175">
        <v>4.0000000000000001E-3</v>
      </c>
      <c r="V28" s="175">
        <v>8.0000000000000002E-3</v>
      </c>
      <c r="W28" s="175">
        <v>2.1999999999999999E-2</v>
      </c>
      <c r="X28" s="175">
        <v>0.03</v>
      </c>
      <c r="Y28" s="175">
        <v>0</v>
      </c>
      <c r="Z28" s="175">
        <v>1E-3</v>
      </c>
      <c r="AA28" s="175">
        <v>6.7000000000000004E-2</v>
      </c>
      <c r="AB28" s="175">
        <v>0.08</v>
      </c>
      <c r="AC28" s="12"/>
    </row>
    <row r="29" spans="1:29" x14ac:dyDescent="0.25">
      <c r="A29" s="92" t="s">
        <v>1350</v>
      </c>
      <c r="B29" s="175" t="s">
        <v>143</v>
      </c>
      <c r="C29" s="175">
        <v>5.1813471502590676E-3</v>
      </c>
      <c r="D29" s="175">
        <v>0.32331606217616582</v>
      </c>
      <c r="E29" s="175">
        <v>0.24145077720207253</v>
      </c>
      <c r="F29" s="175">
        <v>3.2124352331606217E-2</v>
      </c>
      <c r="G29" s="175">
        <v>0.37409326424870465</v>
      </c>
      <c r="H29" s="175">
        <v>1.1398963730569948E-2</v>
      </c>
      <c r="I29" s="175">
        <v>1.2435233160621761E-2</v>
      </c>
      <c r="J29" s="174">
        <v>1</v>
      </c>
      <c r="K29" s="176">
        <v>965</v>
      </c>
      <c r="L29" s="92"/>
      <c r="M29" s="175" t="s">
        <v>143</v>
      </c>
      <c r="N29" s="175" t="s">
        <v>143</v>
      </c>
      <c r="O29" s="175">
        <v>2E-3</v>
      </c>
      <c r="P29" s="175">
        <v>1.2E-2</v>
      </c>
      <c r="Q29" s="175">
        <v>0.29499999999999998</v>
      </c>
      <c r="R29" s="175">
        <v>0.35299999999999998</v>
      </c>
      <c r="S29" s="175">
        <v>0.216</v>
      </c>
      <c r="T29" s="175">
        <v>0.26900000000000002</v>
      </c>
      <c r="U29" s="175">
        <v>2.3E-2</v>
      </c>
      <c r="V29" s="175">
        <v>4.4999999999999998E-2</v>
      </c>
      <c r="W29" s="175">
        <v>0.34399999999999997</v>
      </c>
      <c r="X29" s="175">
        <v>0.40500000000000003</v>
      </c>
      <c r="Y29" s="175">
        <v>6.0000000000000001E-3</v>
      </c>
      <c r="Z29" s="175">
        <v>0.02</v>
      </c>
      <c r="AA29" s="175">
        <v>7.0000000000000001E-3</v>
      </c>
      <c r="AB29" s="175">
        <v>2.1999999999999999E-2</v>
      </c>
      <c r="AC29" s="12"/>
    </row>
    <row r="30" spans="1:29" x14ac:dyDescent="0.25">
      <c r="A30" s="92" t="s">
        <v>1351</v>
      </c>
      <c r="B30" s="175" t="s">
        <v>143</v>
      </c>
      <c r="C30" s="175">
        <v>0.24717285945072698</v>
      </c>
      <c r="D30" s="175">
        <v>0.21809369951534732</v>
      </c>
      <c r="E30" s="175">
        <v>0.15670436187399031</v>
      </c>
      <c r="F30" s="175">
        <v>2.5040387722132473E-2</v>
      </c>
      <c r="G30" s="175">
        <v>0.33764135702746367</v>
      </c>
      <c r="H30" s="175">
        <v>8.0775444264943462E-4</v>
      </c>
      <c r="I30" s="175">
        <v>1.4539579967689823E-2</v>
      </c>
      <c r="J30" s="174">
        <v>1</v>
      </c>
      <c r="K30" s="176">
        <v>1238</v>
      </c>
      <c r="L30" s="92"/>
      <c r="M30" s="175" t="s">
        <v>143</v>
      </c>
      <c r="N30" s="175" t="s">
        <v>143</v>
      </c>
      <c r="O30" s="175">
        <v>0.224</v>
      </c>
      <c r="P30" s="175">
        <v>0.27200000000000002</v>
      </c>
      <c r="Q30" s="175">
        <v>0.19600000000000001</v>
      </c>
      <c r="R30" s="175">
        <v>0.24199999999999999</v>
      </c>
      <c r="S30" s="175">
        <v>0.13800000000000001</v>
      </c>
      <c r="T30" s="175">
        <v>0.17799999999999999</v>
      </c>
      <c r="U30" s="175">
        <v>1.7999999999999999E-2</v>
      </c>
      <c r="V30" s="175">
        <v>3.5000000000000003E-2</v>
      </c>
      <c r="W30" s="175">
        <v>0.312</v>
      </c>
      <c r="X30" s="175">
        <v>0.36399999999999999</v>
      </c>
      <c r="Y30" s="175">
        <v>0</v>
      </c>
      <c r="Z30" s="175">
        <v>5.0000000000000001E-3</v>
      </c>
      <c r="AA30" s="175">
        <v>8.9999999999999993E-3</v>
      </c>
      <c r="AB30" s="175">
        <v>2.3E-2</v>
      </c>
      <c r="AC30" s="12"/>
    </row>
    <row r="31" spans="1:29" x14ac:dyDescent="0.25">
      <c r="A31" s="92" t="s">
        <v>1352</v>
      </c>
      <c r="B31" s="175" t="s">
        <v>143</v>
      </c>
      <c r="C31" s="175">
        <v>0.14851001465559355</v>
      </c>
      <c r="D31" s="175">
        <v>0.32046897899364923</v>
      </c>
      <c r="E31" s="175">
        <v>0.14264777723497801</v>
      </c>
      <c r="F31" s="175">
        <v>1.5144113336590131E-2</v>
      </c>
      <c r="G31" s="175">
        <v>0.34978016609672691</v>
      </c>
      <c r="H31" s="175">
        <v>4.3966780654616511E-3</v>
      </c>
      <c r="I31" s="175">
        <v>1.9052271617000488E-2</v>
      </c>
      <c r="J31" s="174">
        <v>1</v>
      </c>
      <c r="K31" s="176">
        <v>2047</v>
      </c>
      <c r="L31" s="92"/>
      <c r="M31" s="175" t="s">
        <v>143</v>
      </c>
      <c r="N31" s="175" t="s">
        <v>143</v>
      </c>
      <c r="O31" s="175">
        <v>0.13400000000000001</v>
      </c>
      <c r="P31" s="175">
        <v>0.16500000000000001</v>
      </c>
      <c r="Q31" s="175">
        <v>0.30099999999999999</v>
      </c>
      <c r="R31" s="175">
        <v>0.34100000000000003</v>
      </c>
      <c r="S31" s="175">
        <v>0.128</v>
      </c>
      <c r="T31" s="175">
        <v>0.158</v>
      </c>
      <c r="U31" s="175">
        <v>1.0999999999999999E-2</v>
      </c>
      <c r="V31" s="175">
        <v>2.1000000000000001E-2</v>
      </c>
      <c r="W31" s="175">
        <v>0.32900000000000001</v>
      </c>
      <c r="X31" s="175">
        <v>0.371</v>
      </c>
      <c r="Y31" s="175">
        <v>2E-3</v>
      </c>
      <c r="Z31" s="175">
        <v>8.0000000000000002E-3</v>
      </c>
      <c r="AA31" s="175">
        <v>1.4E-2</v>
      </c>
      <c r="AB31" s="175">
        <v>2.5999999999999999E-2</v>
      </c>
      <c r="AC31" s="12"/>
    </row>
    <row r="32" spans="1:29" x14ac:dyDescent="0.25">
      <c r="A32" s="92" t="s">
        <v>1353</v>
      </c>
      <c r="B32" s="175" t="s">
        <v>143</v>
      </c>
      <c r="C32" s="175">
        <v>0.21452914798206277</v>
      </c>
      <c r="D32" s="175">
        <v>0.33614349775784752</v>
      </c>
      <c r="E32" s="175">
        <v>0.13560538116591928</v>
      </c>
      <c r="F32" s="175">
        <v>1.8295964125560539E-2</v>
      </c>
      <c r="G32" s="175">
        <v>0.25919282511210762</v>
      </c>
      <c r="H32" s="175">
        <v>1.6143497757847534E-3</v>
      </c>
      <c r="I32" s="175">
        <v>3.4618834080717489E-2</v>
      </c>
      <c r="J32" s="174">
        <v>1</v>
      </c>
      <c r="K32" s="176">
        <v>5575</v>
      </c>
      <c r="L32" s="92"/>
      <c r="M32" s="175" t="s">
        <v>143</v>
      </c>
      <c r="N32" s="175" t="s">
        <v>143</v>
      </c>
      <c r="O32" s="175">
        <v>0.20399999999999999</v>
      </c>
      <c r="P32" s="175">
        <v>0.22500000000000001</v>
      </c>
      <c r="Q32" s="175">
        <v>0.32400000000000001</v>
      </c>
      <c r="R32" s="175">
        <v>0.34899999999999998</v>
      </c>
      <c r="S32" s="175">
        <v>0.127</v>
      </c>
      <c r="T32" s="175">
        <v>0.14499999999999999</v>
      </c>
      <c r="U32" s="175">
        <v>1.4999999999999999E-2</v>
      </c>
      <c r="V32" s="175">
        <v>2.1999999999999999E-2</v>
      </c>
      <c r="W32" s="175">
        <v>0.248</v>
      </c>
      <c r="X32" s="175">
        <v>0.27100000000000002</v>
      </c>
      <c r="Y32" s="175">
        <v>1E-3</v>
      </c>
      <c r="Z32" s="175">
        <v>3.0000000000000001E-3</v>
      </c>
      <c r="AA32" s="175">
        <v>0.03</v>
      </c>
      <c r="AB32" s="175">
        <v>0.04</v>
      </c>
      <c r="AC32" s="12"/>
    </row>
    <row r="33" spans="1:29" x14ac:dyDescent="0.25">
      <c r="A33" s="92" t="s">
        <v>1354</v>
      </c>
      <c r="B33" s="175" t="s">
        <v>143</v>
      </c>
      <c r="C33" s="175">
        <v>0.37800534283170079</v>
      </c>
      <c r="D33" s="175">
        <v>0.20547640249332147</v>
      </c>
      <c r="E33" s="175">
        <v>8.2146037399821903E-2</v>
      </c>
      <c r="F33" s="175">
        <v>0.10507569011576136</v>
      </c>
      <c r="G33" s="175">
        <v>0.20258236865538737</v>
      </c>
      <c r="H33" s="175">
        <v>3.3392698130008903E-3</v>
      </c>
      <c r="I33" s="175">
        <v>2.3374888691006235E-2</v>
      </c>
      <c r="J33" s="174">
        <v>1</v>
      </c>
      <c r="K33" s="176">
        <v>4492</v>
      </c>
      <c r="L33" s="92"/>
      <c r="M33" s="175" t="s">
        <v>143</v>
      </c>
      <c r="N33" s="175" t="s">
        <v>143</v>
      </c>
      <c r="O33" s="175">
        <v>0.36399999999999999</v>
      </c>
      <c r="P33" s="175">
        <v>0.39200000000000002</v>
      </c>
      <c r="Q33" s="175">
        <v>0.19400000000000001</v>
      </c>
      <c r="R33" s="175">
        <v>0.218</v>
      </c>
      <c r="S33" s="175">
        <v>7.3999999999999996E-2</v>
      </c>
      <c r="T33" s="175">
        <v>9.0999999999999998E-2</v>
      </c>
      <c r="U33" s="175">
        <v>9.6000000000000002E-2</v>
      </c>
      <c r="V33" s="175">
        <v>0.114</v>
      </c>
      <c r="W33" s="175">
        <v>0.191</v>
      </c>
      <c r="X33" s="175">
        <v>0.215</v>
      </c>
      <c r="Y33" s="175">
        <v>2E-3</v>
      </c>
      <c r="Z33" s="175">
        <v>6.0000000000000001E-3</v>
      </c>
      <c r="AA33" s="175">
        <v>1.9E-2</v>
      </c>
      <c r="AB33" s="175">
        <v>2.8000000000000001E-2</v>
      </c>
      <c r="AC33" s="12"/>
    </row>
    <row r="34" spans="1:29" x14ac:dyDescent="0.25">
      <c r="A34" s="92" t="s">
        <v>1355</v>
      </c>
      <c r="B34" s="175" t="s">
        <v>143</v>
      </c>
      <c r="C34" s="175">
        <v>0.17522658610271905</v>
      </c>
      <c r="D34" s="175">
        <v>0.39123867069486407</v>
      </c>
      <c r="E34" s="175">
        <v>0.19939577039274925</v>
      </c>
      <c r="F34" s="175">
        <v>2.1148036253776436E-2</v>
      </c>
      <c r="G34" s="175">
        <v>0.19033232628398791</v>
      </c>
      <c r="H34" s="175">
        <v>3.0211480362537764E-3</v>
      </c>
      <c r="I34" s="175">
        <v>1.9637462235649546E-2</v>
      </c>
      <c r="J34" s="174">
        <v>1</v>
      </c>
      <c r="K34" s="176">
        <v>662</v>
      </c>
      <c r="L34" s="92"/>
      <c r="M34" s="175" t="s">
        <v>143</v>
      </c>
      <c r="N34" s="175" t="s">
        <v>143</v>
      </c>
      <c r="O34" s="175">
        <v>0.14799999999999999</v>
      </c>
      <c r="P34" s="175">
        <v>0.20599999999999999</v>
      </c>
      <c r="Q34" s="175">
        <v>0.35499999999999998</v>
      </c>
      <c r="R34" s="175">
        <v>0.42899999999999999</v>
      </c>
      <c r="S34" s="175">
        <v>0.17100000000000001</v>
      </c>
      <c r="T34" s="175">
        <v>0.23200000000000001</v>
      </c>
      <c r="U34" s="175">
        <v>1.2999999999999999E-2</v>
      </c>
      <c r="V34" s="175">
        <v>3.5000000000000003E-2</v>
      </c>
      <c r="W34" s="175">
        <v>0.16200000000000001</v>
      </c>
      <c r="X34" s="175">
        <v>0.222</v>
      </c>
      <c r="Y34" s="175">
        <v>1E-3</v>
      </c>
      <c r="Z34" s="175">
        <v>1.0999999999999999E-2</v>
      </c>
      <c r="AA34" s="175">
        <v>1.2E-2</v>
      </c>
      <c r="AB34" s="175">
        <v>3.3000000000000002E-2</v>
      </c>
      <c r="AC34" s="12"/>
    </row>
    <row r="35" spans="1:29" x14ac:dyDescent="0.25">
      <c r="A35" s="92" t="s">
        <v>1356</v>
      </c>
      <c r="B35" s="175" t="s">
        <v>143</v>
      </c>
      <c r="C35" s="175" t="s">
        <v>143</v>
      </c>
      <c r="D35" s="175">
        <v>0.40601503759398494</v>
      </c>
      <c r="E35" s="175">
        <v>0.35839598997493732</v>
      </c>
      <c r="F35" s="175">
        <v>2.0050125313283207E-2</v>
      </c>
      <c r="G35" s="175">
        <v>0.18922305764411027</v>
      </c>
      <c r="H35" s="175">
        <v>3.7593984962406013E-3</v>
      </c>
      <c r="I35" s="175">
        <v>2.2556390977443608E-2</v>
      </c>
      <c r="J35" s="174">
        <v>1</v>
      </c>
      <c r="K35" s="176">
        <v>798</v>
      </c>
      <c r="L35" s="92"/>
      <c r="M35" s="175" t="s">
        <v>143</v>
      </c>
      <c r="N35" s="175" t="s">
        <v>143</v>
      </c>
      <c r="O35" s="175" t="s">
        <v>143</v>
      </c>
      <c r="P35" s="175" t="s">
        <v>143</v>
      </c>
      <c r="Q35" s="175">
        <v>0.372</v>
      </c>
      <c r="R35" s="175">
        <v>0.44</v>
      </c>
      <c r="S35" s="175">
        <v>0.32600000000000001</v>
      </c>
      <c r="T35" s="175">
        <v>0.39200000000000002</v>
      </c>
      <c r="U35" s="175">
        <v>1.2E-2</v>
      </c>
      <c r="V35" s="175">
        <v>3.2000000000000001E-2</v>
      </c>
      <c r="W35" s="175">
        <v>0.16400000000000001</v>
      </c>
      <c r="X35" s="175">
        <v>0.218</v>
      </c>
      <c r="Y35" s="175">
        <v>1E-3</v>
      </c>
      <c r="Z35" s="175">
        <v>1.0999999999999999E-2</v>
      </c>
      <c r="AA35" s="175">
        <v>1.4E-2</v>
      </c>
      <c r="AB35" s="175">
        <v>3.5000000000000003E-2</v>
      </c>
      <c r="AC35" s="12"/>
    </row>
    <row r="36" spans="1:29" x14ac:dyDescent="0.25">
      <c r="A36" s="92" t="s">
        <v>1357</v>
      </c>
      <c r="B36" s="175" t="s">
        <v>143</v>
      </c>
      <c r="C36" s="175">
        <v>9.2154420921544203E-2</v>
      </c>
      <c r="D36" s="175">
        <v>0.40597758405977585</v>
      </c>
      <c r="E36" s="175">
        <v>0.12079701120797011</v>
      </c>
      <c r="F36" s="175">
        <v>1.9925280199252802E-2</v>
      </c>
      <c r="G36" s="175">
        <v>0.33250311332503113</v>
      </c>
      <c r="H36" s="175">
        <v>4.9813200498132005E-3</v>
      </c>
      <c r="I36" s="175">
        <v>2.3661270236612703E-2</v>
      </c>
      <c r="J36" s="174">
        <v>1</v>
      </c>
      <c r="K36" s="176">
        <v>803</v>
      </c>
      <c r="L36" s="92"/>
      <c r="M36" s="175" t="s">
        <v>143</v>
      </c>
      <c r="N36" s="175" t="s">
        <v>143</v>
      </c>
      <c r="O36" s="175">
        <v>7.3999999999999996E-2</v>
      </c>
      <c r="P36" s="175">
        <v>0.114</v>
      </c>
      <c r="Q36" s="175">
        <v>0.373</v>
      </c>
      <c r="R36" s="175">
        <v>0.44</v>
      </c>
      <c r="S36" s="175">
        <v>0.1</v>
      </c>
      <c r="T36" s="175">
        <v>0.14499999999999999</v>
      </c>
      <c r="U36" s="175">
        <v>1.2E-2</v>
      </c>
      <c r="V36" s="175">
        <v>3.2000000000000001E-2</v>
      </c>
      <c r="W36" s="175">
        <v>0.30099999999999999</v>
      </c>
      <c r="X36" s="175">
        <v>0.36599999999999999</v>
      </c>
      <c r="Y36" s="175">
        <v>2E-3</v>
      </c>
      <c r="Z36" s="175">
        <v>1.2999999999999999E-2</v>
      </c>
      <c r="AA36" s="175">
        <v>1.4999999999999999E-2</v>
      </c>
      <c r="AB36" s="175">
        <v>3.6999999999999998E-2</v>
      </c>
      <c r="AC36" s="12"/>
    </row>
    <row r="37" spans="1:29" x14ac:dyDescent="0.25">
      <c r="A37" s="92" t="s">
        <v>1358</v>
      </c>
      <c r="B37" s="175">
        <v>1.3706140350877192E-3</v>
      </c>
      <c r="C37" s="175">
        <v>0.13294956140350878</v>
      </c>
      <c r="D37" s="175">
        <v>0.28508771929824561</v>
      </c>
      <c r="E37" s="175">
        <v>0.19490131578947367</v>
      </c>
      <c r="F37" s="175">
        <v>2.2478070175438597E-2</v>
      </c>
      <c r="G37" s="175">
        <v>0.32976973684210525</v>
      </c>
      <c r="H37" s="175">
        <v>6.0307017543859646E-3</v>
      </c>
      <c r="I37" s="175">
        <v>2.7412280701754384E-2</v>
      </c>
      <c r="J37" s="174">
        <v>0.99999999999999989</v>
      </c>
      <c r="K37" s="176">
        <v>3648</v>
      </c>
      <c r="L37" s="92"/>
      <c r="M37" s="175">
        <v>1E-3</v>
      </c>
      <c r="N37" s="175">
        <v>3.0000000000000001E-3</v>
      </c>
      <c r="O37" s="175">
        <v>0.122</v>
      </c>
      <c r="P37" s="175">
        <v>0.14399999999999999</v>
      </c>
      <c r="Q37" s="175">
        <v>0.27100000000000002</v>
      </c>
      <c r="R37" s="175">
        <v>0.3</v>
      </c>
      <c r="S37" s="175">
        <v>0.182</v>
      </c>
      <c r="T37" s="175">
        <v>0.20799999999999999</v>
      </c>
      <c r="U37" s="175">
        <v>1.7999999999999999E-2</v>
      </c>
      <c r="V37" s="175">
        <v>2.8000000000000001E-2</v>
      </c>
      <c r="W37" s="175">
        <v>0.315</v>
      </c>
      <c r="X37" s="175">
        <v>0.34499999999999997</v>
      </c>
      <c r="Y37" s="175">
        <v>4.0000000000000001E-3</v>
      </c>
      <c r="Z37" s="175">
        <v>8.9999999999999993E-3</v>
      </c>
      <c r="AA37" s="175">
        <v>2.3E-2</v>
      </c>
      <c r="AB37" s="175">
        <v>3.3000000000000002E-2</v>
      </c>
      <c r="AC37" s="12"/>
    </row>
    <row r="38" spans="1:29" x14ac:dyDescent="0.25">
      <c r="A38" s="92" t="s">
        <v>1359</v>
      </c>
      <c r="B38" s="175" t="s">
        <v>143</v>
      </c>
      <c r="C38" s="175">
        <v>0.30696014277215944</v>
      </c>
      <c r="D38" s="175">
        <v>0.22456870910172516</v>
      </c>
      <c r="E38" s="175">
        <v>0.13117192147531231</v>
      </c>
      <c r="F38" s="175">
        <v>2.1118381915526473E-2</v>
      </c>
      <c r="G38" s="175">
        <v>0.28435455086258182</v>
      </c>
      <c r="H38" s="175">
        <v>6.246281975014872E-3</v>
      </c>
      <c r="I38" s="175">
        <v>2.5580011897679951E-2</v>
      </c>
      <c r="J38" s="174">
        <v>1</v>
      </c>
      <c r="K38" s="176">
        <v>3362</v>
      </c>
      <c r="L38" s="92"/>
      <c r="M38" s="175" t="s">
        <v>143</v>
      </c>
      <c r="N38" s="175" t="s">
        <v>143</v>
      </c>
      <c r="O38" s="175">
        <v>0.29199999999999998</v>
      </c>
      <c r="P38" s="175">
        <v>0.32300000000000001</v>
      </c>
      <c r="Q38" s="175">
        <v>0.21099999999999999</v>
      </c>
      <c r="R38" s="175">
        <v>0.23899999999999999</v>
      </c>
      <c r="S38" s="175">
        <v>0.12</v>
      </c>
      <c r="T38" s="175">
        <v>0.14299999999999999</v>
      </c>
      <c r="U38" s="175">
        <v>1.7000000000000001E-2</v>
      </c>
      <c r="V38" s="175">
        <v>2.7E-2</v>
      </c>
      <c r="W38" s="175">
        <v>0.26900000000000002</v>
      </c>
      <c r="X38" s="175">
        <v>0.3</v>
      </c>
      <c r="Y38" s="175">
        <v>4.0000000000000001E-3</v>
      </c>
      <c r="Z38" s="175">
        <v>0.01</v>
      </c>
      <c r="AA38" s="175">
        <v>2.1000000000000001E-2</v>
      </c>
      <c r="AB38" s="175">
        <v>3.1E-2</v>
      </c>
      <c r="AC38" s="12"/>
    </row>
    <row r="39" spans="1:29" x14ac:dyDescent="0.25">
      <c r="A39" s="92" t="s">
        <v>1360</v>
      </c>
      <c r="B39" s="175" t="s">
        <v>143</v>
      </c>
      <c r="C39" s="175">
        <v>0.12866817155756208</v>
      </c>
      <c r="D39" s="175">
        <v>0.2237271131176323</v>
      </c>
      <c r="E39" s="175">
        <v>0.12766491096062202</v>
      </c>
      <c r="F39" s="175">
        <v>2.3074993729621268E-2</v>
      </c>
      <c r="G39" s="175">
        <v>0.46526210183095057</v>
      </c>
      <c r="H39" s="175">
        <v>5.768748432405317E-3</v>
      </c>
      <c r="I39" s="175">
        <v>2.5833960371206419E-2</v>
      </c>
      <c r="J39" s="174">
        <v>1</v>
      </c>
      <c r="K39" s="176">
        <v>3987</v>
      </c>
      <c r="L39" s="92"/>
      <c r="M39" s="175" t="s">
        <v>143</v>
      </c>
      <c r="N39" s="175" t="s">
        <v>143</v>
      </c>
      <c r="O39" s="175">
        <v>0.11899999999999999</v>
      </c>
      <c r="P39" s="175">
        <v>0.13900000000000001</v>
      </c>
      <c r="Q39" s="175">
        <v>0.21099999999999999</v>
      </c>
      <c r="R39" s="175">
        <v>0.23699999999999999</v>
      </c>
      <c r="S39" s="175">
        <v>0.11799999999999999</v>
      </c>
      <c r="T39" s="175">
        <v>0.13800000000000001</v>
      </c>
      <c r="U39" s="175">
        <v>1.9E-2</v>
      </c>
      <c r="V39" s="175">
        <v>2.8000000000000001E-2</v>
      </c>
      <c r="W39" s="175">
        <v>0.45</v>
      </c>
      <c r="X39" s="175">
        <v>0.48099999999999998</v>
      </c>
      <c r="Y39" s="175">
        <v>4.0000000000000001E-3</v>
      </c>
      <c r="Z39" s="175">
        <v>8.9999999999999993E-3</v>
      </c>
      <c r="AA39" s="175">
        <v>2.1000000000000001E-2</v>
      </c>
      <c r="AB39" s="175">
        <v>3.1E-2</v>
      </c>
      <c r="AC39" s="12"/>
    </row>
    <row r="40" spans="1:29" x14ac:dyDescent="0.25">
      <c r="A40" s="92" t="s">
        <v>1361</v>
      </c>
      <c r="B40" s="175" t="s">
        <v>143</v>
      </c>
      <c r="C40" s="175">
        <v>0.33810171335327716</v>
      </c>
      <c r="D40" s="175">
        <v>0.40027196083763938</v>
      </c>
      <c r="E40" s="175">
        <v>0.10845798205058471</v>
      </c>
      <c r="F40" s="175">
        <v>2.1049768833288008E-2</v>
      </c>
      <c r="G40" s="175">
        <v>9.7688332880065273E-2</v>
      </c>
      <c r="H40" s="175">
        <v>2.5564318738101714E-3</v>
      </c>
      <c r="I40" s="175">
        <v>3.187381017133533E-2</v>
      </c>
      <c r="J40" s="174">
        <v>1</v>
      </c>
      <c r="K40" s="176">
        <v>18385</v>
      </c>
      <c r="L40" s="92"/>
      <c r="M40" s="175" t="s">
        <v>143</v>
      </c>
      <c r="N40" s="175" t="s">
        <v>143</v>
      </c>
      <c r="O40" s="175">
        <v>0.33100000000000002</v>
      </c>
      <c r="P40" s="175">
        <v>0.34499999999999997</v>
      </c>
      <c r="Q40" s="175">
        <v>0.39300000000000002</v>
      </c>
      <c r="R40" s="175">
        <v>0.40699999999999997</v>
      </c>
      <c r="S40" s="175">
        <v>0.104</v>
      </c>
      <c r="T40" s="175">
        <v>0.113</v>
      </c>
      <c r="U40" s="175">
        <v>1.9E-2</v>
      </c>
      <c r="V40" s="175">
        <v>2.3E-2</v>
      </c>
      <c r="W40" s="175">
        <v>9.2999999999999999E-2</v>
      </c>
      <c r="X40" s="175">
        <v>0.10199999999999999</v>
      </c>
      <c r="Y40" s="175">
        <v>2E-3</v>
      </c>
      <c r="Z40" s="175">
        <v>3.0000000000000001E-3</v>
      </c>
      <c r="AA40" s="175">
        <v>2.9000000000000001E-2</v>
      </c>
      <c r="AB40" s="175">
        <v>3.5000000000000003E-2</v>
      </c>
      <c r="AC40" s="12"/>
    </row>
    <row r="41" spans="1:29" x14ac:dyDescent="0.25">
      <c r="A41" s="92" t="s">
        <v>1362</v>
      </c>
      <c r="B41" s="175" t="s">
        <v>143</v>
      </c>
      <c r="C41" s="175">
        <v>9.2050209205020925E-2</v>
      </c>
      <c r="D41" s="175">
        <v>0.28870292887029286</v>
      </c>
      <c r="E41" s="175">
        <v>0.26778242677824265</v>
      </c>
      <c r="F41" s="175">
        <v>3.7656903765690378E-2</v>
      </c>
      <c r="G41" s="175">
        <v>0.29288702928870292</v>
      </c>
      <c r="H41" s="175" t="s">
        <v>143</v>
      </c>
      <c r="I41" s="175">
        <v>2.0920502092050208E-2</v>
      </c>
      <c r="J41" s="174">
        <v>1</v>
      </c>
      <c r="K41" s="176">
        <v>239</v>
      </c>
      <c r="L41" s="92"/>
      <c r="M41" s="175" t="s">
        <v>143</v>
      </c>
      <c r="N41" s="175" t="s">
        <v>143</v>
      </c>
      <c r="O41" s="175">
        <v>6.2E-2</v>
      </c>
      <c r="P41" s="175">
        <v>0.13500000000000001</v>
      </c>
      <c r="Q41" s="175">
        <v>0.23499999999999999</v>
      </c>
      <c r="R41" s="175">
        <v>0.34899999999999998</v>
      </c>
      <c r="S41" s="175">
        <v>0.216</v>
      </c>
      <c r="T41" s="175">
        <v>0.32700000000000001</v>
      </c>
      <c r="U41" s="175">
        <v>0.02</v>
      </c>
      <c r="V41" s="175">
        <v>7.0000000000000007E-2</v>
      </c>
      <c r="W41" s="175">
        <v>0.23899999999999999</v>
      </c>
      <c r="X41" s="175">
        <v>0.35299999999999998</v>
      </c>
      <c r="Y41" s="175" t="s">
        <v>143</v>
      </c>
      <c r="Z41" s="175" t="s">
        <v>143</v>
      </c>
      <c r="AA41" s="175">
        <v>8.9999999999999993E-3</v>
      </c>
      <c r="AB41" s="175">
        <v>4.8000000000000001E-2</v>
      </c>
      <c r="AC41" s="12"/>
    </row>
    <row r="42" spans="1:29" x14ac:dyDescent="0.25">
      <c r="A42" s="92" t="s">
        <v>1363</v>
      </c>
      <c r="B42" s="175" t="s">
        <v>143</v>
      </c>
      <c r="C42" s="175">
        <v>0.19363636363636363</v>
      </c>
      <c r="D42" s="175">
        <v>0.38727272727272727</v>
      </c>
      <c r="E42" s="175">
        <v>0.17727272727272728</v>
      </c>
      <c r="F42" s="175">
        <v>1.7272727272727273E-2</v>
      </c>
      <c r="G42" s="175">
        <v>0.18454545454545454</v>
      </c>
      <c r="H42" s="175">
        <v>9.0909090909090909E-4</v>
      </c>
      <c r="I42" s="175">
        <v>3.9090909090909093E-2</v>
      </c>
      <c r="J42" s="174">
        <v>0.99999999999999989</v>
      </c>
      <c r="K42" s="176">
        <v>1100</v>
      </c>
      <c r="L42" s="92"/>
      <c r="M42" s="175" t="s">
        <v>143</v>
      </c>
      <c r="N42" s="175" t="s">
        <v>143</v>
      </c>
      <c r="O42" s="175">
        <v>0.17100000000000001</v>
      </c>
      <c r="P42" s="175">
        <v>0.218</v>
      </c>
      <c r="Q42" s="175">
        <v>0.35899999999999999</v>
      </c>
      <c r="R42" s="175">
        <v>0.41599999999999998</v>
      </c>
      <c r="S42" s="175">
        <v>0.156</v>
      </c>
      <c r="T42" s="175">
        <v>0.20100000000000001</v>
      </c>
      <c r="U42" s="175">
        <v>1.0999999999999999E-2</v>
      </c>
      <c r="V42" s="175">
        <v>2.7E-2</v>
      </c>
      <c r="W42" s="175">
        <v>0.16300000000000001</v>
      </c>
      <c r="X42" s="175">
        <v>0.20899999999999999</v>
      </c>
      <c r="Y42" s="175">
        <v>0</v>
      </c>
      <c r="Z42" s="175">
        <v>5.0000000000000001E-3</v>
      </c>
      <c r="AA42" s="175">
        <v>2.9000000000000001E-2</v>
      </c>
      <c r="AB42" s="175">
        <v>5.1999999999999998E-2</v>
      </c>
      <c r="AC42" s="12"/>
    </row>
    <row r="43" spans="1:29" x14ac:dyDescent="0.25">
      <c r="A43" s="92" t="s">
        <v>1364</v>
      </c>
      <c r="B43" s="175" t="s">
        <v>143</v>
      </c>
      <c r="C43" s="175">
        <v>0.23329741379310345</v>
      </c>
      <c r="D43" s="175">
        <v>0.24164870689655171</v>
      </c>
      <c r="E43" s="175">
        <v>9.9676724137931036E-2</v>
      </c>
      <c r="F43" s="175">
        <v>7.7047413793103453E-2</v>
      </c>
      <c r="G43" s="175">
        <v>0.31977370689655171</v>
      </c>
      <c r="H43" s="175">
        <v>4.3103448275862068E-3</v>
      </c>
      <c r="I43" s="175">
        <v>2.4245689655172414E-2</v>
      </c>
      <c r="J43" s="174">
        <v>0.99999999999999989</v>
      </c>
      <c r="K43" s="176">
        <v>3712</v>
      </c>
      <c r="L43" s="92"/>
      <c r="M43" s="175" t="s">
        <v>143</v>
      </c>
      <c r="N43" s="175" t="s">
        <v>143</v>
      </c>
      <c r="O43" s="175">
        <v>0.22</v>
      </c>
      <c r="P43" s="175">
        <v>0.247</v>
      </c>
      <c r="Q43" s="175">
        <v>0.22800000000000001</v>
      </c>
      <c r="R43" s="175">
        <v>0.25600000000000001</v>
      </c>
      <c r="S43" s="175">
        <v>0.09</v>
      </c>
      <c r="T43" s="175">
        <v>0.11</v>
      </c>
      <c r="U43" s="175">
        <v>6.9000000000000006E-2</v>
      </c>
      <c r="V43" s="175">
        <v>8.5999999999999993E-2</v>
      </c>
      <c r="W43" s="175">
        <v>0.30499999999999999</v>
      </c>
      <c r="X43" s="175">
        <v>0.33500000000000002</v>
      </c>
      <c r="Y43" s="175">
        <v>3.0000000000000001E-3</v>
      </c>
      <c r="Z43" s="175">
        <v>7.0000000000000001E-3</v>
      </c>
      <c r="AA43" s="175">
        <v>0.02</v>
      </c>
      <c r="AB43" s="175">
        <v>0.03</v>
      </c>
      <c r="AC43" s="12"/>
    </row>
    <row r="44" spans="1:29" x14ac:dyDescent="0.25">
      <c r="A44" s="92" t="s">
        <v>1365</v>
      </c>
      <c r="B44" s="175" t="s">
        <v>143</v>
      </c>
      <c r="C44" s="175">
        <v>0.54811715481171552</v>
      </c>
      <c r="D44" s="175">
        <v>0.19979079497907951</v>
      </c>
      <c r="E44" s="175">
        <v>9.2050209205020925E-2</v>
      </c>
      <c r="F44" s="175">
        <v>1.5690376569037656E-2</v>
      </c>
      <c r="G44" s="175">
        <v>9.3096234309623424E-2</v>
      </c>
      <c r="H44" s="175" t="s">
        <v>143</v>
      </c>
      <c r="I44" s="175">
        <v>5.1255230125523014E-2</v>
      </c>
      <c r="J44" s="174">
        <v>1</v>
      </c>
      <c r="K44" s="176">
        <v>956</v>
      </c>
      <c r="L44" s="92"/>
      <c r="M44" s="175" t="s">
        <v>143</v>
      </c>
      <c r="N44" s="175" t="s">
        <v>143</v>
      </c>
      <c r="O44" s="175">
        <v>0.51600000000000001</v>
      </c>
      <c r="P44" s="175">
        <v>0.57899999999999996</v>
      </c>
      <c r="Q44" s="175">
        <v>0.17599999999999999</v>
      </c>
      <c r="R44" s="175">
        <v>0.22600000000000001</v>
      </c>
      <c r="S44" s="175">
        <v>7.4999999999999997E-2</v>
      </c>
      <c r="T44" s="175">
        <v>0.112</v>
      </c>
      <c r="U44" s="175">
        <v>0.01</v>
      </c>
      <c r="V44" s="175">
        <v>2.5999999999999999E-2</v>
      </c>
      <c r="W44" s="175">
        <v>7.5999999999999998E-2</v>
      </c>
      <c r="X44" s="175">
        <v>0.113</v>
      </c>
      <c r="Y44" s="175" t="s">
        <v>143</v>
      </c>
      <c r="Z44" s="175" t="s">
        <v>143</v>
      </c>
      <c r="AA44" s="175">
        <v>3.9E-2</v>
      </c>
      <c r="AB44" s="175">
        <v>6.7000000000000004E-2</v>
      </c>
      <c r="AC44" s="12"/>
    </row>
    <row r="45" spans="1:29" x14ac:dyDescent="0.25">
      <c r="A45" s="92" t="s">
        <v>1366</v>
      </c>
      <c r="B45" s="175" t="s">
        <v>143</v>
      </c>
      <c r="C45" s="175">
        <v>0.49285514149621745</v>
      </c>
      <c r="D45" s="175">
        <v>0.29195853180162512</v>
      </c>
      <c r="E45" s="175">
        <v>8.6018492574950964E-2</v>
      </c>
      <c r="F45" s="175">
        <v>7.5651442981227238E-3</v>
      </c>
      <c r="G45" s="175">
        <v>8.7979826281871676E-2</v>
      </c>
      <c r="H45" s="175">
        <v>2.8019052956010089E-3</v>
      </c>
      <c r="I45" s="175">
        <v>3.0820958251611096E-2</v>
      </c>
      <c r="J45" s="174">
        <v>1</v>
      </c>
      <c r="K45" s="176">
        <v>3569</v>
      </c>
      <c r="L45" s="92"/>
      <c r="M45" s="175" t="s">
        <v>143</v>
      </c>
      <c r="N45" s="175" t="s">
        <v>143</v>
      </c>
      <c r="O45" s="175">
        <v>0.47599999999999998</v>
      </c>
      <c r="P45" s="175">
        <v>0.50900000000000001</v>
      </c>
      <c r="Q45" s="175">
        <v>0.27700000000000002</v>
      </c>
      <c r="R45" s="175">
        <v>0.307</v>
      </c>
      <c r="S45" s="175">
        <v>7.6999999999999999E-2</v>
      </c>
      <c r="T45" s="175">
        <v>9.6000000000000002E-2</v>
      </c>
      <c r="U45" s="175">
        <v>5.0000000000000001E-3</v>
      </c>
      <c r="V45" s="175">
        <v>1.0999999999999999E-2</v>
      </c>
      <c r="W45" s="175">
        <v>7.9000000000000001E-2</v>
      </c>
      <c r="X45" s="175">
        <v>9.8000000000000004E-2</v>
      </c>
      <c r="Y45" s="175">
        <v>2E-3</v>
      </c>
      <c r="Z45" s="175">
        <v>5.0000000000000001E-3</v>
      </c>
      <c r="AA45" s="175">
        <v>2.5999999999999999E-2</v>
      </c>
      <c r="AB45" s="175">
        <v>3.6999999999999998E-2</v>
      </c>
      <c r="AC45" s="12"/>
    </row>
    <row r="46" spans="1:29" x14ac:dyDescent="0.25">
      <c r="A46" s="92" t="s">
        <v>1367</v>
      </c>
      <c r="B46" s="175" t="s">
        <v>143</v>
      </c>
      <c r="C46" s="175">
        <v>0.35104669887278583</v>
      </c>
      <c r="D46" s="175">
        <v>0.43639291465378421</v>
      </c>
      <c r="E46" s="175">
        <v>0.12077294685990338</v>
      </c>
      <c r="F46" s="175">
        <v>1.2882447665056361E-2</v>
      </c>
      <c r="G46" s="175">
        <v>6.4412238325281798E-2</v>
      </c>
      <c r="H46" s="175" t="s">
        <v>143</v>
      </c>
      <c r="I46" s="175">
        <v>1.4492753623188406E-2</v>
      </c>
      <c r="J46" s="174">
        <v>0.99999999999999978</v>
      </c>
      <c r="K46" s="176">
        <v>621</v>
      </c>
      <c r="L46" s="92"/>
      <c r="M46" s="175" t="s">
        <v>143</v>
      </c>
      <c r="N46" s="175" t="s">
        <v>143</v>
      </c>
      <c r="O46" s="175">
        <v>0.315</v>
      </c>
      <c r="P46" s="175">
        <v>0.38900000000000001</v>
      </c>
      <c r="Q46" s="175">
        <v>0.39800000000000002</v>
      </c>
      <c r="R46" s="175">
        <v>0.47599999999999998</v>
      </c>
      <c r="S46" s="175">
        <v>9.7000000000000003E-2</v>
      </c>
      <c r="T46" s="175">
        <v>0.14899999999999999</v>
      </c>
      <c r="U46" s="175">
        <v>7.0000000000000001E-3</v>
      </c>
      <c r="V46" s="175">
        <v>2.5000000000000001E-2</v>
      </c>
      <c r="W46" s="175">
        <v>4.8000000000000001E-2</v>
      </c>
      <c r="X46" s="175">
        <v>8.6999999999999994E-2</v>
      </c>
      <c r="Y46" s="175" t="s">
        <v>143</v>
      </c>
      <c r="Z46" s="175" t="s">
        <v>143</v>
      </c>
      <c r="AA46" s="175">
        <v>8.0000000000000002E-3</v>
      </c>
      <c r="AB46" s="175">
        <v>2.7E-2</v>
      </c>
      <c r="AC46" s="12"/>
    </row>
    <row r="47" spans="1:29" x14ac:dyDescent="0.25">
      <c r="A47" s="92" t="s">
        <v>1368</v>
      </c>
      <c r="B47" s="175">
        <v>6.0082071958466363E-2</v>
      </c>
      <c r="C47" s="175">
        <v>0.34309958710972593</v>
      </c>
      <c r="D47" s="175">
        <v>0.2399571505088377</v>
      </c>
      <c r="E47" s="175">
        <v>9.6124567182182041E-2</v>
      </c>
      <c r="F47" s="175">
        <v>2.0235419153216454E-2</v>
      </c>
      <c r="G47" s="175">
        <v>0.21027881691542707</v>
      </c>
      <c r="H47" s="175">
        <v>3.1335799147227646E-3</v>
      </c>
      <c r="I47" s="175">
        <v>2.7088807257421691E-2</v>
      </c>
      <c r="J47" s="174">
        <v>1</v>
      </c>
      <c r="K47" s="176">
        <v>237109</v>
      </c>
      <c r="L47" s="92"/>
      <c r="M47" s="175">
        <v>5.8999999999999997E-2</v>
      </c>
      <c r="N47" s="175">
        <v>6.0999999999999999E-2</v>
      </c>
      <c r="O47" s="175">
        <v>0.34100000000000003</v>
      </c>
      <c r="P47" s="175">
        <v>0.34499999999999997</v>
      </c>
      <c r="Q47" s="175">
        <v>0.23799999999999999</v>
      </c>
      <c r="R47" s="175">
        <v>0.24199999999999999</v>
      </c>
      <c r="S47" s="175">
        <v>9.5000000000000001E-2</v>
      </c>
      <c r="T47" s="175">
        <v>9.7000000000000003E-2</v>
      </c>
      <c r="U47" s="175">
        <v>0.02</v>
      </c>
      <c r="V47" s="175">
        <v>2.1000000000000001E-2</v>
      </c>
      <c r="W47" s="175">
        <v>0.20899999999999999</v>
      </c>
      <c r="X47" s="175">
        <v>0.21199999999999999</v>
      </c>
      <c r="Y47" s="175">
        <v>3.0000000000000001E-3</v>
      </c>
      <c r="Z47" s="175">
        <v>3.0000000000000001E-3</v>
      </c>
      <c r="AA47" s="175">
        <v>2.5999999999999999E-2</v>
      </c>
      <c r="AB47" s="175">
        <v>2.8000000000000001E-2</v>
      </c>
      <c r="AC47" s="12"/>
    </row>
    <row r="48" spans="1:29" x14ac:dyDescent="0.25">
      <c r="A48" s="92" t="s">
        <v>1369</v>
      </c>
      <c r="B48" s="175" t="s">
        <v>143</v>
      </c>
      <c r="C48" s="175">
        <v>0.39702702702702702</v>
      </c>
      <c r="D48" s="175">
        <v>0.23986486486486486</v>
      </c>
      <c r="E48" s="175">
        <v>0.15283783783783783</v>
      </c>
      <c r="F48" s="175">
        <v>2.2027027027027028E-2</v>
      </c>
      <c r="G48" s="175">
        <v>0.16891891891891891</v>
      </c>
      <c r="H48" s="175">
        <v>1.7567567567567568E-3</v>
      </c>
      <c r="I48" s="175">
        <v>1.7567567567567569E-2</v>
      </c>
      <c r="J48" s="174">
        <v>1</v>
      </c>
      <c r="K48" s="176">
        <v>7400</v>
      </c>
      <c r="L48" s="92"/>
      <c r="M48" s="175" t="s">
        <v>143</v>
      </c>
      <c r="N48" s="175" t="s">
        <v>143</v>
      </c>
      <c r="O48" s="175">
        <v>0.38600000000000001</v>
      </c>
      <c r="P48" s="175">
        <v>0.40799999999999997</v>
      </c>
      <c r="Q48" s="175">
        <v>0.23</v>
      </c>
      <c r="R48" s="175">
        <v>0.25</v>
      </c>
      <c r="S48" s="175">
        <v>0.14499999999999999</v>
      </c>
      <c r="T48" s="175">
        <v>0.161</v>
      </c>
      <c r="U48" s="175">
        <v>1.9E-2</v>
      </c>
      <c r="V48" s="175">
        <v>2.5999999999999999E-2</v>
      </c>
      <c r="W48" s="175">
        <v>0.161</v>
      </c>
      <c r="X48" s="175">
        <v>0.17799999999999999</v>
      </c>
      <c r="Y48" s="175">
        <v>1E-3</v>
      </c>
      <c r="Z48" s="175">
        <v>3.0000000000000001E-3</v>
      </c>
      <c r="AA48" s="175">
        <v>1.4999999999999999E-2</v>
      </c>
      <c r="AB48" s="175">
        <v>2.1000000000000001E-2</v>
      </c>
      <c r="AC48" s="12"/>
    </row>
    <row r="49" spans="1:29" x14ac:dyDescent="0.25">
      <c r="A49" s="92" t="s">
        <v>1370</v>
      </c>
      <c r="B49" s="175" t="s">
        <v>143</v>
      </c>
      <c r="C49" s="175">
        <v>0.23862684900921016</v>
      </c>
      <c r="D49" s="175">
        <v>0.48478928272397431</v>
      </c>
      <c r="E49" s="175">
        <v>0.20457716996929948</v>
      </c>
      <c r="F49" s="175">
        <v>1.2280212112754674E-2</v>
      </c>
      <c r="G49" s="175">
        <v>4.3818029584147364E-2</v>
      </c>
      <c r="H49" s="175" t="s">
        <v>143</v>
      </c>
      <c r="I49" s="175">
        <v>1.5908456600614011E-2</v>
      </c>
      <c r="J49" s="174">
        <v>1</v>
      </c>
      <c r="K49" s="176">
        <v>3583</v>
      </c>
      <c r="L49" s="92"/>
      <c r="M49" s="175" t="s">
        <v>143</v>
      </c>
      <c r="N49" s="175" t="s">
        <v>143</v>
      </c>
      <c r="O49" s="175">
        <v>0.22500000000000001</v>
      </c>
      <c r="P49" s="175">
        <v>0.253</v>
      </c>
      <c r="Q49" s="175">
        <v>0.46800000000000003</v>
      </c>
      <c r="R49" s="175">
        <v>0.501</v>
      </c>
      <c r="S49" s="175">
        <v>0.192</v>
      </c>
      <c r="T49" s="175">
        <v>0.218</v>
      </c>
      <c r="U49" s="175">
        <v>8.9999999999999993E-3</v>
      </c>
      <c r="V49" s="175">
        <v>1.6E-2</v>
      </c>
      <c r="W49" s="175">
        <v>3.7999999999999999E-2</v>
      </c>
      <c r="X49" s="175">
        <v>5.0999999999999997E-2</v>
      </c>
      <c r="Y49" s="175" t="s">
        <v>143</v>
      </c>
      <c r="Z49" s="175" t="s">
        <v>143</v>
      </c>
      <c r="AA49" s="175">
        <v>1.2E-2</v>
      </c>
      <c r="AB49" s="175">
        <v>2.1000000000000001E-2</v>
      </c>
      <c r="AC49" s="12"/>
    </row>
    <row r="50" spans="1:29" x14ac:dyDescent="0.25">
      <c r="A50" s="92" t="s">
        <v>1371</v>
      </c>
      <c r="B50" s="175" t="s">
        <v>143</v>
      </c>
      <c r="C50" s="175">
        <v>1.0462287104622872E-2</v>
      </c>
      <c r="D50" s="175">
        <v>0.17810218978102191</v>
      </c>
      <c r="E50" s="175">
        <v>0.10827250608272507</v>
      </c>
      <c r="F50" s="175">
        <v>3.8686131386861312E-2</v>
      </c>
      <c r="G50" s="175">
        <v>0.6418491484184915</v>
      </c>
      <c r="H50" s="175">
        <v>4.13625304136253E-3</v>
      </c>
      <c r="I50" s="175">
        <v>1.8491484184914843E-2</v>
      </c>
      <c r="J50" s="174">
        <v>1</v>
      </c>
      <c r="K50" s="176">
        <v>4110</v>
      </c>
      <c r="L50" s="92"/>
      <c r="M50" s="175" t="s">
        <v>143</v>
      </c>
      <c r="N50" s="175" t="s">
        <v>143</v>
      </c>
      <c r="O50" s="175">
        <v>8.0000000000000002E-3</v>
      </c>
      <c r="P50" s="175">
        <v>1.4E-2</v>
      </c>
      <c r="Q50" s="175">
        <v>0.16700000000000001</v>
      </c>
      <c r="R50" s="175">
        <v>0.19</v>
      </c>
      <c r="S50" s="175">
        <v>9.9000000000000005E-2</v>
      </c>
      <c r="T50" s="175">
        <v>0.11799999999999999</v>
      </c>
      <c r="U50" s="175">
        <v>3.3000000000000002E-2</v>
      </c>
      <c r="V50" s="175">
        <v>4.4999999999999998E-2</v>
      </c>
      <c r="W50" s="175">
        <v>0.627</v>
      </c>
      <c r="X50" s="175">
        <v>0.65600000000000003</v>
      </c>
      <c r="Y50" s="175">
        <v>3.0000000000000001E-3</v>
      </c>
      <c r="Z50" s="175">
        <v>7.0000000000000001E-3</v>
      </c>
      <c r="AA50" s="175">
        <v>1.4999999999999999E-2</v>
      </c>
      <c r="AB50" s="175">
        <v>2.3E-2</v>
      </c>
      <c r="AC50" s="12"/>
    </row>
    <row r="51" spans="1:29" x14ac:dyDescent="0.25">
      <c r="A51" s="92" t="s">
        <v>1372</v>
      </c>
      <c r="B51" s="175" t="s">
        <v>143</v>
      </c>
      <c r="C51" s="175">
        <v>0.10839954597048808</v>
      </c>
      <c r="D51" s="175">
        <v>0.20218501702610669</v>
      </c>
      <c r="E51" s="175">
        <v>7.3070374574347327E-2</v>
      </c>
      <c r="F51" s="175">
        <v>1.2343927355278093E-2</v>
      </c>
      <c r="G51" s="175">
        <v>0.55519296254256523</v>
      </c>
      <c r="H51" s="175">
        <v>1.5039727582292849E-2</v>
      </c>
      <c r="I51" s="175">
        <v>3.3768444948921679E-2</v>
      </c>
      <c r="J51" s="174">
        <v>1</v>
      </c>
      <c r="K51" s="176">
        <v>7048</v>
      </c>
      <c r="L51" s="92"/>
      <c r="M51" s="175" t="s">
        <v>143</v>
      </c>
      <c r="N51" s="175" t="s">
        <v>143</v>
      </c>
      <c r="O51" s="175">
        <v>0.10100000000000001</v>
      </c>
      <c r="P51" s="175">
        <v>0.11600000000000001</v>
      </c>
      <c r="Q51" s="175">
        <v>0.193</v>
      </c>
      <c r="R51" s="175">
        <v>0.21199999999999999</v>
      </c>
      <c r="S51" s="175">
        <v>6.7000000000000004E-2</v>
      </c>
      <c r="T51" s="175">
        <v>7.9000000000000001E-2</v>
      </c>
      <c r="U51" s="175">
        <v>0.01</v>
      </c>
      <c r="V51" s="175">
        <v>1.4999999999999999E-2</v>
      </c>
      <c r="W51" s="175">
        <v>0.54400000000000004</v>
      </c>
      <c r="X51" s="175">
        <v>0.56699999999999995</v>
      </c>
      <c r="Y51" s="175">
        <v>1.2E-2</v>
      </c>
      <c r="Z51" s="175">
        <v>1.7999999999999999E-2</v>
      </c>
      <c r="AA51" s="175">
        <v>0.03</v>
      </c>
      <c r="AB51" s="175">
        <v>3.7999999999999999E-2</v>
      </c>
      <c r="AC51" s="12"/>
    </row>
    <row r="52" spans="1:29" x14ac:dyDescent="0.25">
      <c r="A52" s="92" t="s">
        <v>1373</v>
      </c>
      <c r="B52" s="175">
        <v>0.27559377559377557</v>
      </c>
      <c r="C52" s="175">
        <v>0.19574119574119575</v>
      </c>
      <c r="D52" s="175">
        <v>0.27682227682227684</v>
      </c>
      <c r="E52" s="175">
        <v>9.2956592956592962E-2</v>
      </c>
      <c r="F52" s="175">
        <v>3.1531531531531529E-2</v>
      </c>
      <c r="G52" s="175">
        <v>0.10155610155610155</v>
      </c>
      <c r="H52" s="175">
        <v>4.0950040950040953E-4</v>
      </c>
      <c r="I52" s="175">
        <v>2.5389025389025387E-2</v>
      </c>
      <c r="J52" s="174">
        <v>1</v>
      </c>
      <c r="K52" s="176">
        <v>2442</v>
      </c>
      <c r="L52" s="92"/>
      <c r="M52" s="175">
        <v>0.25800000000000001</v>
      </c>
      <c r="N52" s="175">
        <v>0.29399999999999998</v>
      </c>
      <c r="O52" s="175">
        <v>0.18</v>
      </c>
      <c r="P52" s="175">
        <v>0.21199999999999999</v>
      </c>
      <c r="Q52" s="175">
        <v>0.25900000000000001</v>
      </c>
      <c r="R52" s="175">
        <v>0.29499999999999998</v>
      </c>
      <c r="S52" s="175">
        <v>8.2000000000000003E-2</v>
      </c>
      <c r="T52" s="175">
        <v>0.105</v>
      </c>
      <c r="U52" s="175">
        <v>2.5000000000000001E-2</v>
      </c>
      <c r="V52" s="175">
        <v>3.9E-2</v>
      </c>
      <c r="W52" s="175">
        <v>0.09</v>
      </c>
      <c r="X52" s="175">
        <v>0.114</v>
      </c>
      <c r="Y52" s="175">
        <v>0</v>
      </c>
      <c r="Z52" s="175">
        <v>2E-3</v>
      </c>
      <c r="AA52" s="175">
        <v>0.02</v>
      </c>
      <c r="AB52" s="175">
        <v>3.2000000000000001E-2</v>
      </c>
      <c r="AC52" s="12"/>
    </row>
    <row r="53" spans="1:29" x14ac:dyDescent="0.25">
      <c r="A53" s="92" t="s">
        <v>1374</v>
      </c>
      <c r="B53" s="175">
        <v>0.29241594996090697</v>
      </c>
      <c r="C53" s="175">
        <v>1.1110653882556274E-3</v>
      </c>
      <c r="D53" s="175">
        <v>0.4702275626517427</v>
      </c>
      <c r="E53" s="175">
        <v>0.14164026171762478</v>
      </c>
      <c r="F53" s="175">
        <v>6.3166124850829189E-2</v>
      </c>
      <c r="G53" s="175">
        <v>8.3124151269495083E-3</v>
      </c>
      <c r="H53" s="175" t="s">
        <v>143</v>
      </c>
      <c r="I53" s="175">
        <v>2.3126620303691205E-2</v>
      </c>
      <c r="J53" s="174">
        <v>0.99999999999999989</v>
      </c>
      <c r="K53" s="176">
        <v>24301</v>
      </c>
      <c r="L53" s="92"/>
      <c r="M53" s="175">
        <v>0.28699999999999998</v>
      </c>
      <c r="N53" s="175">
        <v>0.29799999999999999</v>
      </c>
      <c r="O53" s="175">
        <v>1E-3</v>
      </c>
      <c r="P53" s="175">
        <v>2E-3</v>
      </c>
      <c r="Q53" s="175">
        <v>0.46400000000000002</v>
      </c>
      <c r="R53" s="175">
        <v>0.47699999999999998</v>
      </c>
      <c r="S53" s="175">
        <v>0.13700000000000001</v>
      </c>
      <c r="T53" s="175">
        <v>0.14599999999999999</v>
      </c>
      <c r="U53" s="175">
        <v>0.06</v>
      </c>
      <c r="V53" s="175">
        <v>6.6000000000000003E-2</v>
      </c>
      <c r="W53" s="175">
        <v>7.0000000000000001E-3</v>
      </c>
      <c r="X53" s="175">
        <v>0.01</v>
      </c>
      <c r="Y53" s="175" t="s">
        <v>143</v>
      </c>
      <c r="Z53" s="175" t="s">
        <v>143</v>
      </c>
      <c r="AA53" s="175">
        <v>2.1000000000000001E-2</v>
      </c>
      <c r="AB53" s="175">
        <v>2.5000000000000001E-2</v>
      </c>
      <c r="AC53" s="12"/>
    </row>
    <row r="54" spans="1:29" x14ac:dyDescent="0.25">
      <c r="A54" s="92" t="s">
        <v>1375</v>
      </c>
      <c r="B54" s="175">
        <v>8.1841522174937578E-2</v>
      </c>
      <c r="C54" s="175">
        <v>0.31575985650476557</v>
      </c>
      <c r="D54" s="175">
        <v>0.23050680547251434</v>
      </c>
      <c r="E54" s="175">
        <v>7.4244715647311221E-2</v>
      </c>
      <c r="F54" s="175">
        <v>3.6436535012133786E-2</v>
      </c>
      <c r="G54" s="175">
        <v>0.23490310554637217</v>
      </c>
      <c r="H54" s="175">
        <v>2.9191432490416067E-3</v>
      </c>
      <c r="I54" s="175">
        <v>2.3388316392923714E-2</v>
      </c>
      <c r="J54" s="174">
        <v>1</v>
      </c>
      <c r="K54" s="176">
        <v>28433</v>
      </c>
      <c r="L54" s="92"/>
      <c r="M54" s="175">
        <v>7.9000000000000001E-2</v>
      </c>
      <c r="N54" s="175">
        <v>8.5000000000000006E-2</v>
      </c>
      <c r="O54" s="175">
        <v>0.31</v>
      </c>
      <c r="P54" s="175">
        <v>0.32100000000000001</v>
      </c>
      <c r="Q54" s="175">
        <v>0.22600000000000001</v>
      </c>
      <c r="R54" s="175">
        <v>0.23499999999999999</v>
      </c>
      <c r="S54" s="175">
        <v>7.0999999999999994E-2</v>
      </c>
      <c r="T54" s="175">
        <v>7.6999999999999999E-2</v>
      </c>
      <c r="U54" s="175">
        <v>3.4000000000000002E-2</v>
      </c>
      <c r="V54" s="175">
        <v>3.9E-2</v>
      </c>
      <c r="W54" s="175">
        <v>0.23</v>
      </c>
      <c r="X54" s="175">
        <v>0.24</v>
      </c>
      <c r="Y54" s="175">
        <v>2E-3</v>
      </c>
      <c r="Z54" s="175">
        <v>4.0000000000000001E-3</v>
      </c>
      <c r="AA54" s="175">
        <v>2.1999999999999999E-2</v>
      </c>
      <c r="AB54" s="175">
        <v>2.5000000000000001E-2</v>
      </c>
      <c r="AC54" s="12"/>
    </row>
    <row r="55" spans="1:29" x14ac:dyDescent="0.25">
      <c r="A55" s="92" t="s">
        <v>1376</v>
      </c>
      <c r="B55" s="175">
        <v>0.60387323943661975</v>
      </c>
      <c r="C55" s="175">
        <v>0.17737676056338028</v>
      </c>
      <c r="D55" s="175">
        <v>0.10717429577464789</v>
      </c>
      <c r="E55" s="175">
        <v>4.6654929577464789E-2</v>
      </c>
      <c r="F55" s="175">
        <v>5.5017605633802813E-3</v>
      </c>
      <c r="G55" s="175">
        <v>6.1619718309859151E-3</v>
      </c>
      <c r="H55" s="175" t="s">
        <v>143</v>
      </c>
      <c r="I55" s="175">
        <v>5.3257042253521125E-2</v>
      </c>
      <c r="J55" s="174">
        <v>0.99999999999999989</v>
      </c>
      <c r="K55" s="176">
        <v>4544</v>
      </c>
      <c r="L55" s="92"/>
      <c r="M55" s="175">
        <v>0.59</v>
      </c>
      <c r="N55" s="175">
        <v>0.61799999999999999</v>
      </c>
      <c r="O55" s="175">
        <v>0.16700000000000001</v>
      </c>
      <c r="P55" s="175">
        <v>0.189</v>
      </c>
      <c r="Q55" s="175">
        <v>9.9000000000000005E-2</v>
      </c>
      <c r="R55" s="175">
        <v>0.11700000000000001</v>
      </c>
      <c r="S55" s="175">
        <v>4.1000000000000002E-2</v>
      </c>
      <c r="T55" s="175">
        <v>5.2999999999999999E-2</v>
      </c>
      <c r="U55" s="175">
        <v>4.0000000000000001E-3</v>
      </c>
      <c r="V55" s="175">
        <v>8.0000000000000002E-3</v>
      </c>
      <c r="W55" s="175">
        <v>4.0000000000000001E-3</v>
      </c>
      <c r="X55" s="175">
        <v>8.9999999999999993E-3</v>
      </c>
      <c r="Y55" s="175" t="s">
        <v>143</v>
      </c>
      <c r="Z55" s="175" t="s">
        <v>143</v>
      </c>
      <c r="AA55" s="175">
        <v>4.7E-2</v>
      </c>
      <c r="AB55" s="175">
        <v>0.06</v>
      </c>
      <c r="AC55" s="12"/>
    </row>
    <row r="56" spans="1:29" x14ac:dyDescent="0.25">
      <c r="A56" s="92" t="s">
        <v>1377</v>
      </c>
      <c r="B56" s="175">
        <v>0.3115467805446176</v>
      </c>
      <c r="C56" s="175">
        <v>0.48275192723642618</v>
      </c>
      <c r="D56" s="175">
        <v>0.10443125727913039</v>
      </c>
      <c r="E56" s="175">
        <v>3.028118240807498E-2</v>
      </c>
      <c r="F56" s="175">
        <v>9.9828073872774655E-4</v>
      </c>
      <c r="G56" s="175">
        <v>3.8738838666740612E-2</v>
      </c>
      <c r="H56" s="175">
        <v>2.3847817647385059E-3</v>
      </c>
      <c r="I56" s="175">
        <v>2.8866951361544008E-2</v>
      </c>
      <c r="J56" s="174">
        <v>1</v>
      </c>
      <c r="K56" s="176">
        <v>36062</v>
      </c>
      <c r="L56" s="92"/>
      <c r="M56" s="175">
        <v>0.307</v>
      </c>
      <c r="N56" s="175">
        <v>0.316</v>
      </c>
      <c r="O56" s="175">
        <v>0.47799999999999998</v>
      </c>
      <c r="P56" s="175">
        <v>0.48799999999999999</v>
      </c>
      <c r="Q56" s="175">
        <v>0.10100000000000001</v>
      </c>
      <c r="R56" s="175">
        <v>0.108</v>
      </c>
      <c r="S56" s="175">
        <v>2.9000000000000001E-2</v>
      </c>
      <c r="T56" s="175">
        <v>3.2000000000000001E-2</v>
      </c>
      <c r="U56" s="175">
        <v>1E-3</v>
      </c>
      <c r="V56" s="175">
        <v>1E-3</v>
      </c>
      <c r="W56" s="175">
        <v>3.6999999999999998E-2</v>
      </c>
      <c r="X56" s="175">
        <v>4.1000000000000002E-2</v>
      </c>
      <c r="Y56" s="175">
        <v>2E-3</v>
      </c>
      <c r="Z56" s="175">
        <v>3.0000000000000001E-3</v>
      </c>
      <c r="AA56" s="175">
        <v>2.7E-2</v>
      </c>
      <c r="AB56" s="175">
        <v>3.1E-2</v>
      </c>
      <c r="AC56" s="12"/>
    </row>
    <row r="57" spans="1:29" x14ac:dyDescent="0.25">
      <c r="A57" s="92" t="s">
        <v>1378</v>
      </c>
      <c r="B57" s="175" t="s">
        <v>143</v>
      </c>
      <c r="C57" s="175">
        <v>0.46727748691099474</v>
      </c>
      <c r="D57" s="175">
        <v>0.33180628272251311</v>
      </c>
      <c r="E57" s="175">
        <v>8.7041884816753928E-2</v>
      </c>
      <c r="F57" s="175">
        <v>7.1989528795811516E-3</v>
      </c>
      <c r="G57" s="175">
        <v>9.2277486910994758E-2</v>
      </c>
      <c r="H57" s="175">
        <v>3.2722513089005235E-3</v>
      </c>
      <c r="I57" s="175">
        <v>1.112565445026178E-2</v>
      </c>
      <c r="J57" s="174">
        <v>1</v>
      </c>
      <c r="K57" s="176">
        <v>1528</v>
      </c>
      <c r="L57" s="92"/>
      <c r="M57" s="175" t="s">
        <v>143</v>
      </c>
      <c r="N57" s="175" t="s">
        <v>143</v>
      </c>
      <c r="O57" s="175">
        <v>0.442</v>
      </c>
      <c r="P57" s="175">
        <v>0.49199999999999999</v>
      </c>
      <c r="Q57" s="175">
        <v>0.309</v>
      </c>
      <c r="R57" s="175">
        <v>0.35599999999999998</v>
      </c>
      <c r="S57" s="175">
        <v>7.3999999999999996E-2</v>
      </c>
      <c r="T57" s="175">
        <v>0.10199999999999999</v>
      </c>
      <c r="U57" s="175">
        <v>4.0000000000000001E-3</v>
      </c>
      <c r="V57" s="175">
        <v>1.2999999999999999E-2</v>
      </c>
      <c r="W57" s="175">
        <v>7.9000000000000001E-2</v>
      </c>
      <c r="X57" s="175">
        <v>0.108</v>
      </c>
      <c r="Y57" s="175">
        <v>1E-3</v>
      </c>
      <c r="Z57" s="175">
        <v>8.0000000000000002E-3</v>
      </c>
      <c r="AA57" s="175">
        <v>7.0000000000000001E-3</v>
      </c>
      <c r="AB57" s="175">
        <v>1.7999999999999999E-2</v>
      </c>
      <c r="AC57" s="12"/>
    </row>
    <row r="58" spans="1:29" x14ac:dyDescent="0.25">
      <c r="A58" s="92" t="s">
        <v>1379</v>
      </c>
      <c r="B58" s="175" t="s">
        <v>143</v>
      </c>
      <c r="C58" s="175">
        <v>0.30394431554524359</v>
      </c>
      <c r="D58" s="175">
        <v>0.3433874709976798</v>
      </c>
      <c r="E58" s="175">
        <v>0.1902552204176334</v>
      </c>
      <c r="F58" s="175">
        <v>9.2807424593967514E-3</v>
      </c>
      <c r="G58" s="175">
        <v>0.12529002320185614</v>
      </c>
      <c r="H58" s="175">
        <v>4.6403712296983757E-3</v>
      </c>
      <c r="I58" s="175">
        <v>2.3201856148491878E-2</v>
      </c>
      <c r="J58" s="174">
        <v>0.99999999999999989</v>
      </c>
      <c r="K58" s="176">
        <v>431</v>
      </c>
      <c r="L58" s="92"/>
      <c r="M58" s="175" t="s">
        <v>143</v>
      </c>
      <c r="N58" s="175" t="s">
        <v>143</v>
      </c>
      <c r="O58" s="175">
        <v>0.26200000000000001</v>
      </c>
      <c r="P58" s="175">
        <v>0.34899999999999998</v>
      </c>
      <c r="Q58" s="175">
        <v>0.3</v>
      </c>
      <c r="R58" s="175">
        <v>0.38900000000000001</v>
      </c>
      <c r="S58" s="175">
        <v>0.156</v>
      </c>
      <c r="T58" s="175">
        <v>0.23</v>
      </c>
      <c r="U58" s="175">
        <v>4.0000000000000001E-3</v>
      </c>
      <c r="V58" s="175">
        <v>2.4E-2</v>
      </c>
      <c r="W58" s="175">
        <v>9.7000000000000003E-2</v>
      </c>
      <c r="X58" s="175">
        <v>0.16</v>
      </c>
      <c r="Y58" s="175">
        <v>1E-3</v>
      </c>
      <c r="Z58" s="175">
        <v>1.7000000000000001E-2</v>
      </c>
      <c r="AA58" s="175">
        <v>1.2999999999999999E-2</v>
      </c>
      <c r="AB58" s="175">
        <v>4.2000000000000003E-2</v>
      </c>
      <c r="AC58" s="12"/>
    </row>
    <row r="59" spans="1:29" x14ac:dyDescent="0.25">
      <c r="A59" s="92" t="s">
        <v>1380</v>
      </c>
      <c r="B59" s="175" t="s">
        <v>143</v>
      </c>
      <c r="C59" s="175">
        <v>0.40682155215027188</v>
      </c>
      <c r="D59" s="175">
        <v>0.19574888779041028</v>
      </c>
      <c r="E59" s="175">
        <v>0.33217993079584773</v>
      </c>
      <c r="F59" s="175">
        <v>5.9317844784972816E-3</v>
      </c>
      <c r="G59" s="175">
        <v>4.6465645081562035E-2</v>
      </c>
      <c r="H59" s="175">
        <v>4.9431537320810673E-4</v>
      </c>
      <c r="I59" s="175">
        <v>1.2357884330202669E-2</v>
      </c>
      <c r="J59" s="174">
        <v>1</v>
      </c>
      <c r="K59" s="176">
        <v>2023</v>
      </c>
      <c r="L59" s="92"/>
      <c r="M59" s="175" t="s">
        <v>143</v>
      </c>
      <c r="N59" s="175" t="s">
        <v>143</v>
      </c>
      <c r="O59" s="175">
        <v>0.38600000000000001</v>
      </c>
      <c r="P59" s="175">
        <v>0.42799999999999999</v>
      </c>
      <c r="Q59" s="175">
        <v>0.17899999999999999</v>
      </c>
      <c r="R59" s="175">
        <v>0.214</v>
      </c>
      <c r="S59" s="175">
        <v>0.312</v>
      </c>
      <c r="T59" s="175">
        <v>0.35299999999999998</v>
      </c>
      <c r="U59" s="175">
        <v>3.0000000000000001E-3</v>
      </c>
      <c r="V59" s="175">
        <v>0.01</v>
      </c>
      <c r="W59" s="175">
        <v>3.7999999999999999E-2</v>
      </c>
      <c r="X59" s="175">
        <v>5.7000000000000002E-2</v>
      </c>
      <c r="Y59" s="175">
        <v>0</v>
      </c>
      <c r="Z59" s="175">
        <v>3.0000000000000001E-3</v>
      </c>
      <c r="AA59" s="175">
        <v>8.0000000000000002E-3</v>
      </c>
      <c r="AB59" s="175">
        <v>1.7999999999999999E-2</v>
      </c>
      <c r="AC59" s="12"/>
    </row>
    <row r="60" spans="1:29" x14ac:dyDescent="0.25">
      <c r="A60" s="92" t="s">
        <v>1381</v>
      </c>
      <c r="B60" s="175" t="s">
        <v>143</v>
      </c>
      <c r="C60" s="175">
        <v>0.57071651090342679</v>
      </c>
      <c r="D60" s="175">
        <v>0.22616822429906541</v>
      </c>
      <c r="E60" s="175">
        <v>0.11962616822429907</v>
      </c>
      <c r="F60" s="175">
        <v>1.059190031152648E-2</v>
      </c>
      <c r="G60" s="175">
        <v>5.6074766355140186E-2</v>
      </c>
      <c r="H60" s="175" t="s">
        <v>143</v>
      </c>
      <c r="I60" s="175">
        <v>1.6822429906542057E-2</v>
      </c>
      <c r="J60" s="174">
        <v>0.99999999999999989</v>
      </c>
      <c r="K60" s="176">
        <v>1605</v>
      </c>
      <c r="L60" s="92"/>
      <c r="M60" s="175" t="s">
        <v>143</v>
      </c>
      <c r="N60" s="175" t="s">
        <v>143</v>
      </c>
      <c r="O60" s="175">
        <v>0.54600000000000004</v>
      </c>
      <c r="P60" s="175">
        <v>0.59499999999999997</v>
      </c>
      <c r="Q60" s="175">
        <v>0.20599999999999999</v>
      </c>
      <c r="R60" s="175">
        <v>0.247</v>
      </c>
      <c r="S60" s="175">
        <v>0.105</v>
      </c>
      <c r="T60" s="175">
        <v>0.13600000000000001</v>
      </c>
      <c r="U60" s="175">
        <v>7.0000000000000001E-3</v>
      </c>
      <c r="V60" s="175">
        <v>1.7000000000000001E-2</v>
      </c>
      <c r="W60" s="175">
        <v>4.5999999999999999E-2</v>
      </c>
      <c r="X60" s="175">
        <v>6.8000000000000005E-2</v>
      </c>
      <c r="Y60" s="175" t="s">
        <v>143</v>
      </c>
      <c r="Z60" s="175" t="s">
        <v>143</v>
      </c>
      <c r="AA60" s="175">
        <v>1.2E-2</v>
      </c>
      <c r="AB60" s="175">
        <v>2.4E-2</v>
      </c>
      <c r="AC60" s="12"/>
    </row>
    <row r="61" spans="1:29" x14ac:dyDescent="0.25">
      <c r="A61" s="92" t="s">
        <v>1382</v>
      </c>
      <c r="B61" s="175" t="s">
        <v>143</v>
      </c>
      <c r="C61" s="175">
        <v>0.34864457831325302</v>
      </c>
      <c r="D61" s="175">
        <v>0.33960843373493976</v>
      </c>
      <c r="E61" s="175">
        <v>0.19201807228915663</v>
      </c>
      <c r="F61" s="175">
        <v>5.2710843373493972E-3</v>
      </c>
      <c r="G61" s="175">
        <v>8.5843373493975902E-2</v>
      </c>
      <c r="H61" s="175">
        <v>1.5060240963855422E-3</v>
      </c>
      <c r="I61" s="175">
        <v>2.710843373493976E-2</v>
      </c>
      <c r="J61" s="174">
        <v>0.99999999999999989</v>
      </c>
      <c r="K61" s="176">
        <v>1328</v>
      </c>
      <c r="L61" s="92"/>
      <c r="M61" s="175" t="s">
        <v>143</v>
      </c>
      <c r="N61" s="175" t="s">
        <v>143</v>
      </c>
      <c r="O61" s="175">
        <v>0.32300000000000001</v>
      </c>
      <c r="P61" s="175">
        <v>0.375</v>
      </c>
      <c r="Q61" s="175">
        <v>0.315</v>
      </c>
      <c r="R61" s="175">
        <v>0.36599999999999999</v>
      </c>
      <c r="S61" s="175">
        <v>0.17199999999999999</v>
      </c>
      <c r="T61" s="175">
        <v>0.214</v>
      </c>
      <c r="U61" s="175">
        <v>3.0000000000000001E-3</v>
      </c>
      <c r="V61" s="175">
        <v>1.0999999999999999E-2</v>
      </c>
      <c r="W61" s="175">
        <v>7.1999999999999995E-2</v>
      </c>
      <c r="X61" s="175">
        <v>0.10199999999999999</v>
      </c>
      <c r="Y61" s="175">
        <v>0</v>
      </c>
      <c r="Z61" s="175">
        <v>5.0000000000000001E-3</v>
      </c>
      <c r="AA61" s="175">
        <v>0.02</v>
      </c>
      <c r="AB61" s="175">
        <v>3.6999999999999998E-2</v>
      </c>
      <c r="AC61" s="12"/>
    </row>
    <row r="62" spans="1:29" x14ac:dyDescent="0.25">
      <c r="A62" s="92" t="s">
        <v>1383</v>
      </c>
      <c r="B62" s="175" t="s">
        <v>143</v>
      </c>
      <c r="C62" s="175">
        <v>0.18675352877307275</v>
      </c>
      <c r="D62" s="175">
        <v>0.52117263843648209</v>
      </c>
      <c r="E62" s="175">
        <v>0.18078175895765472</v>
      </c>
      <c r="F62" s="175">
        <v>7.0575461454940279E-3</v>
      </c>
      <c r="G62" s="175">
        <v>5.7546145494028228E-2</v>
      </c>
      <c r="H62" s="175">
        <v>5.428881650380022E-4</v>
      </c>
      <c r="I62" s="175">
        <v>4.6145494028230184E-2</v>
      </c>
      <c r="J62" s="174">
        <v>1</v>
      </c>
      <c r="K62" s="176">
        <v>1842</v>
      </c>
      <c r="L62" s="92"/>
      <c r="M62" s="175" t="s">
        <v>143</v>
      </c>
      <c r="N62" s="175" t="s">
        <v>143</v>
      </c>
      <c r="O62" s="175">
        <v>0.17</v>
      </c>
      <c r="P62" s="175">
        <v>0.20499999999999999</v>
      </c>
      <c r="Q62" s="175">
        <v>0.498</v>
      </c>
      <c r="R62" s="175">
        <v>0.54400000000000004</v>
      </c>
      <c r="S62" s="175">
        <v>0.16400000000000001</v>
      </c>
      <c r="T62" s="175">
        <v>0.19900000000000001</v>
      </c>
      <c r="U62" s="175">
        <v>4.0000000000000001E-3</v>
      </c>
      <c r="V62" s="175">
        <v>1.2E-2</v>
      </c>
      <c r="W62" s="175">
        <v>4.8000000000000001E-2</v>
      </c>
      <c r="X62" s="175">
        <v>6.9000000000000006E-2</v>
      </c>
      <c r="Y62" s="175">
        <v>0</v>
      </c>
      <c r="Z62" s="175">
        <v>3.0000000000000001E-3</v>
      </c>
      <c r="AA62" s="175">
        <v>3.6999999999999998E-2</v>
      </c>
      <c r="AB62" s="175">
        <v>5.7000000000000002E-2</v>
      </c>
      <c r="AC62" s="12"/>
    </row>
    <row r="63" spans="1:29" x14ac:dyDescent="0.25">
      <c r="A63" s="92" t="s">
        <v>1384</v>
      </c>
      <c r="B63" s="175" t="s">
        <v>143</v>
      </c>
      <c r="C63" s="175">
        <v>0.39241429613420858</v>
      </c>
      <c r="D63" s="175">
        <v>0.29102844638949671</v>
      </c>
      <c r="E63" s="175">
        <v>0.11451495258935084</v>
      </c>
      <c r="F63" s="175">
        <v>8.7527352297592995E-3</v>
      </c>
      <c r="G63" s="175">
        <v>0.16046681254558717</v>
      </c>
      <c r="H63" s="175">
        <v>7.2939460247994166E-4</v>
      </c>
      <c r="I63" s="175">
        <v>3.2093362509117436E-2</v>
      </c>
      <c r="J63" s="174">
        <v>0.99999999999999989</v>
      </c>
      <c r="K63" s="176">
        <v>1371</v>
      </c>
      <c r="L63" s="92"/>
      <c r="M63" s="175" t="s">
        <v>143</v>
      </c>
      <c r="N63" s="175" t="s">
        <v>143</v>
      </c>
      <c r="O63" s="175">
        <v>0.36699999999999999</v>
      </c>
      <c r="P63" s="175">
        <v>0.41899999999999998</v>
      </c>
      <c r="Q63" s="175">
        <v>0.26800000000000002</v>
      </c>
      <c r="R63" s="175">
        <v>0.316</v>
      </c>
      <c r="S63" s="175">
        <v>9.9000000000000005E-2</v>
      </c>
      <c r="T63" s="175">
        <v>0.13200000000000001</v>
      </c>
      <c r="U63" s="175">
        <v>5.0000000000000001E-3</v>
      </c>
      <c r="V63" s="175">
        <v>1.4999999999999999E-2</v>
      </c>
      <c r="W63" s="175">
        <v>0.14199999999999999</v>
      </c>
      <c r="X63" s="175">
        <v>0.18099999999999999</v>
      </c>
      <c r="Y63" s="175">
        <v>0</v>
      </c>
      <c r="Z63" s="175">
        <v>4.0000000000000001E-3</v>
      </c>
      <c r="AA63" s="175">
        <v>2.4E-2</v>
      </c>
      <c r="AB63" s="175">
        <v>4.2999999999999997E-2</v>
      </c>
      <c r="AC63" s="12"/>
    </row>
    <row r="64" spans="1:29" x14ac:dyDescent="0.25">
      <c r="A64" s="92" t="s">
        <v>1385</v>
      </c>
      <c r="B64" s="175" t="s">
        <v>143</v>
      </c>
      <c r="C64" s="175">
        <v>0.25403028822667317</v>
      </c>
      <c r="D64" s="175">
        <v>0.27552515876893013</v>
      </c>
      <c r="E64" s="175">
        <v>0.17619280247516692</v>
      </c>
      <c r="F64" s="175">
        <v>1.3352874124735386E-2</v>
      </c>
      <c r="G64" s="175">
        <v>0.25272756879986974</v>
      </c>
      <c r="H64" s="175">
        <v>3.5824784237094938E-3</v>
      </c>
      <c r="I64" s="175">
        <v>2.4588829180915161E-2</v>
      </c>
      <c r="J64" s="174">
        <v>1</v>
      </c>
      <c r="K64" s="176">
        <v>6141</v>
      </c>
      <c r="L64" s="92"/>
      <c r="M64" s="175" t="s">
        <v>143</v>
      </c>
      <c r="N64" s="175" t="s">
        <v>143</v>
      </c>
      <c r="O64" s="175">
        <v>0.24299999999999999</v>
      </c>
      <c r="P64" s="175">
        <v>0.26500000000000001</v>
      </c>
      <c r="Q64" s="175">
        <v>0.26400000000000001</v>
      </c>
      <c r="R64" s="175">
        <v>0.28699999999999998</v>
      </c>
      <c r="S64" s="175">
        <v>0.16700000000000001</v>
      </c>
      <c r="T64" s="175">
        <v>0.186</v>
      </c>
      <c r="U64" s="175">
        <v>1.0999999999999999E-2</v>
      </c>
      <c r="V64" s="175">
        <v>1.7000000000000001E-2</v>
      </c>
      <c r="W64" s="175">
        <v>0.24199999999999999</v>
      </c>
      <c r="X64" s="175">
        <v>0.26400000000000001</v>
      </c>
      <c r="Y64" s="175">
        <v>2E-3</v>
      </c>
      <c r="Z64" s="175">
        <v>5.0000000000000001E-3</v>
      </c>
      <c r="AA64" s="175">
        <v>2.1000000000000001E-2</v>
      </c>
      <c r="AB64" s="175">
        <v>2.9000000000000001E-2</v>
      </c>
      <c r="AC64" s="12"/>
    </row>
    <row r="65" spans="1:29" x14ac:dyDescent="0.25">
      <c r="A65" s="92" t="s">
        <v>1386</v>
      </c>
      <c r="B65" s="175" t="s">
        <v>143</v>
      </c>
      <c r="C65" s="175">
        <v>2.4261138067931187E-2</v>
      </c>
      <c r="D65" s="175">
        <v>0.26025584472871638</v>
      </c>
      <c r="E65" s="175">
        <v>0.14644905161005733</v>
      </c>
      <c r="F65" s="175">
        <v>3.3965593295103659E-2</v>
      </c>
      <c r="G65" s="175">
        <v>0.51610057344508165</v>
      </c>
      <c r="H65" s="175">
        <v>8.8222320247022495E-4</v>
      </c>
      <c r="I65" s="175">
        <v>1.8085575650639611E-2</v>
      </c>
      <c r="J65" s="174">
        <v>1</v>
      </c>
      <c r="K65" s="176">
        <v>2267</v>
      </c>
      <c r="L65" s="92"/>
      <c r="M65" s="175" t="s">
        <v>143</v>
      </c>
      <c r="N65" s="175" t="s">
        <v>143</v>
      </c>
      <c r="O65" s="175">
        <v>1.9E-2</v>
      </c>
      <c r="P65" s="175">
        <v>3.1E-2</v>
      </c>
      <c r="Q65" s="175">
        <v>0.24299999999999999</v>
      </c>
      <c r="R65" s="175">
        <v>0.27900000000000003</v>
      </c>
      <c r="S65" s="175">
        <v>0.13200000000000001</v>
      </c>
      <c r="T65" s="175">
        <v>0.16200000000000001</v>
      </c>
      <c r="U65" s="175">
        <v>2.7E-2</v>
      </c>
      <c r="V65" s="175">
        <v>4.2000000000000003E-2</v>
      </c>
      <c r="W65" s="175">
        <v>0.496</v>
      </c>
      <c r="X65" s="175">
        <v>0.53700000000000003</v>
      </c>
      <c r="Y65" s="175">
        <v>0</v>
      </c>
      <c r="Z65" s="175">
        <v>3.0000000000000001E-3</v>
      </c>
      <c r="AA65" s="175">
        <v>1.2999999999999999E-2</v>
      </c>
      <c r="AB65" s="175">
        <v>2.4E-2</v>
      </c>
      <c r="AC65" s="12"/>
    </row>
    <row r="66" spans="1:29" x14ac:dyDescent="0.25">
      <c r="A66" s="92" t="s">
        <v>1387</v>
      </c>
      <c r="B66" s="175" t="s">
        <v>143</v>
      </c>
      <c r="C66" s="175">
        <v>0.1417439703153989</v>
      </c>
      <c r="D66" s="175">
        <v>0.46382189239332094</v>
      </c>
      <c r="E66" s="175">
        <v>0.11614100185528757</v>
      </c>
      <c r="F66" s="175">
        <v>5.1948051948051948E-3</v>
      </c>
      <c r="G66" s="175">
        <v>0.19146567717996291</v>
      </c>
      <c r="H66" s="175">
        <v>4.0816326530612249E-3</v>
      </c>
      <c r="I66" s="175">
        <v>7.7551020408163265E-2</v>
      </c>
      <c r="J66" s="174">
        <v>1</v>
      </c>
      <c r="K66" s="176">
        <v>2695</v>
      </c>
      <c r="L66" s="92"/>
      <c r="M66" s="175" t="s">
        <v>143</v>
      </c>
      <c r="N66" s="175" t="s">
        <v>143</v>
      </c>
      <c r="O66" s="175">
        <v>0.129</v>
      </c>
      <c r="P66" s="175">
        <v>0.155</v>
      </c>
      <c r="Q66" s="175">
        <v>0.44500000000000001</v>
      </c>
      <c r="R66" s="175">
        <v>0.48299999999999998</v>
      </c>
      <c r="S66" s="175">
        <v>0.105</v>
      </c>
      <c r="T66" s="175">
        <v>0.129</v>
      </c>
      <c r="U66" s="175">
        <v>3.0000000000000001E-3</v>
      </c>
      <c r="V66" s="175">
        <v>8.9999999999999993E-3</v>
      </c>
      <c r="W66" s="175">
        <v>0.17699999999999999</v>
      </c>
      <c r="X66" s="175">
        <v>0.20699999999999999</v>
      </c>
      <c r="Y66" s="175">
        <v>2E-3</v>
      </c>
      <c r="Z66" s="175">
        <v>7.0000000000000001E-3</v>
      </c>
      <c r="AA66" s="175">
        <v>6.8000000000000005E-2</v>
      </c>
      <c r="AB66" s="175">
        <v>8.7999999999999995E-2</v>
      </c>
      <c r="AC66" s="12"/>
    </row>
    <row r="67" spans="1:29" x14ac:dyDescent="0.25">
      <c r="A67" s="92" t="s">
        <v>1388</v>
      </c>
      <c r="B67" s="175" t="s">
        <v>143</v>
      </c>
      <c r="C67" s="175">
        <v>6.1876247504990017E-2</v>
      </c>
      <c r="D67" s="175">
        <v>0.250499001996008</v>
      </c>
      <c r="E67" s="175">
        <v>0.12974051896207583</v>
      </c>
      <c r="F67" s="175">
        <v>5.3892215568862277E-2</v>
      </c>
      <c r="G67" s="175">
        <v>0.47205588822355288</v>
      </c>
      <c r="H67" s="175">
        <v>3.9920159680638719E-3</v>
      </c>
      <c r="I67" s="175">
        <v>2.7944111776447105E-2</v>
      </c>
      <c r="J67" s="174">
        <v>1</v>
      </c>
      <c r="K67" s="176">
        <v>1002</v>
      </c>
      <c r="L67" s="92"/>
      <c r="M67" s="175" t="s">
        <v>143</v>
      </c>
      <c r="N67" s="175" t="s">
        <v>143</v>
      </c>
      <c r="O67" s="175">
        <v>4.9000000000000002E-2</v>
      </c>
      <c r="P67" s="175">
        <v>7.9000000000000001E-2</v>
      </c>
      <c r="Q67" s="175">
        <v>0.22500000000000001</v>
      </c>
      <c r="R67" s="175">
        <v>0.27800000000000002</v>
      </c>
      <c r="S67" s="175">
        <v>0.11</v>
      </c>
      <c r="T67" s="175">
        <v>0.152</v>
      </c>
      <c r="U67" s="175">
        <v>4.2000000000000003E-2</v>
      </c>
      <c r="V67" s="175">
        <v>7.0000000000000007E-2</v>
      </c>
      <c r="W67" s="175">
        <v>0.441</v>
      </c>
      <c r="X67" s="175">
        <v>0.503</v>
      </c>
      <c r="Y67" s="175">
        <v>2E-3</v>
      </c>
      <c r="Z67" s="175">
        <v>0.01</v>
      </c>
      <c r="AA67" s="175">
        <v>1.9E-2</v>
      </c>
      <c r="AB67" s="175">
        <v>0.04</v>
      </c>
      <c r="AC67" s="12"/>
    </row>
    <row r="68" spans="1:29" x14ac:dyDescent="0.25">
      <c r="A68" s="92" t="s">
        <v>1389</v>
      </c>
      <c r="B68" s="175" t="s">
        <v>143</v>
      </c>
      <c r="C68" s="175">
        <v>0.13096381684277938</v>
      </c>
      <c r="D68" s="175">
        <v>0.24975984630163303</v>
      </c>
      <c r="E68" s="175">
        <v>0.13384566122318284</v>
      </c>
      <c r="F68" s="175">
        <v>1.921229586935639E-2</v>
      </c>
      <c r="G68" s="175">
        <v>0.43483829650976624</v>
      </c>
      <c r="H68" s="175">
        <v>5.763688760806916E-3</v>
      </c>
      <c r="I68" s="175">
        <v>2.5616394492475183E-2</v>
      </c>
      <c r="J68" s="174">
        <v>1</v>
      </c>
      <c r="K68" s="176">
        <v>3123</v>
      </c>
      <c r="L68" s="92"/>
      <c r="M68" s="175" t="s">
        <v>143</v>
      </c>
      <c r="N68" s="175" t="s">
        <v>143</v>
      </c>
      <c r="O68" s="175">
        <v>0.12</v>
      </c>
      <c r="P68" s="175">
        <v>0.14299999999999999</v>
      </c>
      <c r="Q68" s="175">
        <v>0.23499999999999999</v>
      </c>
      <c r="R68" s="175">
        <v>0.26500000000000001</v>
      </c>
      <c r="S68" s="175">
        <v>0.122</v>
      </c>
      <c r="T68" s="175">
        <v>0.14599999999999999</v>
      </c>
      <c r="U68" s="175">
        <v>1.4999999999999999E-2</v>
      </c>
      <c r="V68" s="175">
        <v>2.5000000000000001E-2</v>
      </c>
      <c r="W68" s="175">
        <v>0.41799999999999998</v>
      </c>
      <c r="X68" s="175">
        <v>0.45200000000000001</v>
      </c>
      <c r="Y68" s="175">
        <v>4.0000000000000001E-3</v>
      </c>
      <c r="Z68" s="175">
        <v>8.9999999999999993E-3</v>
      </c>
      <c r="AA68" s="175">
        <v>2.1000000000000001E-2</v>
      </c>
      <c r="AB68" s="175">
        <v>3.2000000000000001E-2</v>
      </c>
      <c r="AC68" s="12"/>
    </row>
    <row r="69" spans="1:29" x14ac:dyDescent="0.25">
      <c r="A69" s="92" t="s">
        <v>1390</v>
      </c>
      <c r="B69" s="175" t="s">
        <v>143</v>
      </c>
      <c r="C69" s="175">
        <v>0.31195385035499729</v>
      </c>
      <c r="D69" s="175">
        <v>0.2008806663025669</v>
      </c>
      <c r="E69" s="175">
        <v>8.9397870016384495E-2</v>
      </c>
      <c r="F69" s="175">
        <v>1.5360458765701803E-2</v>
      </c>
      <c r="G69" s="175">
        <v>0.35813762971054069</v>
      </c>
      <c r="H69" s="175">
        <v>4.1985253959584924E-3</v>
      </c>
      <c r="I69" s="175">
        <v>2.0070999453850356E-2</v>
      </c>
      <c r="J69" s="174">
        <v>1</v>
      </c>
      <c r="K69" s="176">
        <v>29296</v>
      </c>
      <c r="L69" s="92"/>
      <c r="M69" s="175" t="s">
        <v>143</v>
      </c>
      <c r="N69" s="175" t="s">
        <v>143</v>
      </c>
      <c r="O69" s="175">
        <v>0.307</v>
      </c>
      <c r="P69" s="175">
        <v>0.317</v>
      </c>
      <c r="Q69" s="175">
        <v>0.19600000000000001</v>
      </c>
      <c r="R69" s="175">
        <v>0.20599999999999999</v>
      </c>
      <c r="S69" s="175">
        <v>8.5999999999999993E-2</v>
      </c>
      <c r="T69" s="175">
        <v>9.2999999999999999E-2</v>
      </c>
      <c r="U69" s="175">
        <v>1.4E-2</v>
      </c>
      <c r="V69" s="175">
        <v>1.7000000000000001E-2</v>
      </c>
      <c r="W69" s="175">
        <v>0.35299999999999998</v>
      </c>
      <c r="X69" s="175">
        <v>0.36399999999999999</v>
      </c>
      <c r="Y69" s="175">
        <v>4.0000000000000001E-3</v>
      </c>
      <c r="Z69" s="175">
        <v>5.0000000000000001E-3</v>
      </c>
      <c r="AA69" s="175">
        <v>1.9E-2</v>
      </c>
      <c r="AB69" s="175">
        <v>2.1999999999999999E-2</v>
      </c>
      <c r="AC69" s="12"/>
    </row>
    <row r="70" spans="1:29" x14ac:dyDescent="0.25">
      <c r="A70" s="92" t="s">
        <v>1391</v>
      </c>
      <c r="B70" s="175" t="s">
        <v>143</v>
      </c>
      <c r="C70" s="175">
        <v>0.71363636363636362</v>
      </c>
      <c r="D70" s="175">
        <v>0.14545454545454545</v>
      </c>
      <c r="E70" s="175">
        <v>3.6363636363636362E-2</v>
      </c>
      <c r="F70" s="175">
        <v>4.5454545454545452E-3</v>
      </c>
      <c r="G70" s="175">
        <v>7.7272727272727271E-2</v>
      </c>
      <c r="H70" s="175" t="s">
        <v>143</v>
      </c>
      <c r="I70" s="175">
        <v>2.2727272727272728E-2</v>
      </c>
      <c r="J70" s="174">
        <v>1</v>
      </c>
      <c r="K70" s="176">
        <v>220</v>
      </c>
      <c r="L70" s="92"/>
      <c r="M70" s="175" t="s">
        <v>143</v>
      </c>
      <c r="N70" s="175" t="s">
        <v>143</v>
      </c>
      <c r="O70" s="175">
        <v>0.65100000000000002</v>
      </c>
      <c r="P70" s="175">
        <v>0.76900000000000002</v>
      </c>
      <c r="Q70" s="175">
        <v>0.105</v>
      </c>
      <c r="R70" s="175">
        <v>0.19800000000000001</v>
      </c>
      <c r="S70" s="175">
        <v>1.9E-2</v>
      </c>
      <c r="T70" s="175">
        <v>7.0000000000000007E-2</v>
      </c>
      <c r="U70" s="175">
        <v>1E-3</v>
      </c>
      <c r="V70" s="175">
        <v>2.5000000000000001E-2</v>
      </c>
      <c r="W70" s="175">
        <v>4.9000000000000002E-2</v>
      </c>
      <c r="X70" s="175">
        <v>0.12</v>
      </c>
      <c r="Y70" s="175" t="s">
        <v>143</v>
      </c>
      <c r="Z70" s="175" t="s">
        <v>143</v>
      </c>
      <c r="AA70" s="175">
        <v>0.01</v>
      </c>
      <c r="AB70" s="175">
        <v>5.1999999999999998E-2</v>
      </c>
      <c r="AC70" s="12"/>
    </row>
    <row r="71" spans="1:29" x14ac:dyDescent="0.25">
      <c r="A71" s="92" t="s">
        <v>1392</v>
      </c>
      <c r="B71" s="175" t="s">
        <v>143</v>
      </c>
      <c r="C71" s="175">
        <v>0.5472866471515424</v>
      </c>
      <c r="D71" s="175">
        <v>0.28698491330781356</v>
      </c>
      <c r="E71" s="175">
        <v>5.9333483449673499E-2</v>
      </c>
      <c r="F71" s="175">
        <v>3.4902049088043233E-3</v>
      </c>
      <c r="G71" s="175">
        <v>2.1391578473316821E-2</v>
      </c>
      <c r="H71" s="175">
        <v>2.2517451024544022E-4</v>
      </c>
      <c r="I71" s="175">
        <v>8.1287998198603911E-2</v>
      </c>
      <c r="J71" s="174">
        <v>1</v>
      </c>
      <c r="K71" s="176">
        <v>8882</v>
      </c>
      <c r="L71" s="92"/>
      <c r="M71" s="175" t="s">
        <v>143</v>
      </c>
      <c r="N71" s="175" t="s">
        <v>143</v>
      </c>
      <c r="O71" s="175">
        <v>0.53700000000000003</v>
      </c>
      <c r="P71" s="175">
        <v>0.55800000000000005</v>
      </c>
      <c r="Q71" s="175">
        <v>0.27800000000000002</v>
      </c>
      <c r="R71" s="175">
        <v>0.29599999999999999</v>
      </c>
      <c r="S71" s="175">
        <v>5.5E-2</v>
      </c>
      <c r="T71" s="175">
        <v>6.4000000000000001E-2</v>
      </c>
      <c r="U71" s="175">
        <v>2E-3</v>
      </c>
      <c r="V71" s="175">
        <v>5.0000000000000001E-3</v>
      </c>
      <c r="W71" s="175">
        <v>1.9E-2</v>
      </c>
      <c r="X71" s="175">
        <v>2.5000000000000001E-2</v>
      </c>
      <c r="Y71" s="175">
        <v>0</v>
      </c>
      <c r="Z71" s="175">
        <v>1E-3</v>
      </c>
      <c r="AA71" s="175">
        <v>7.5999999999999998E-2</v>
      </c>
      <c r="AB71" s="175">
        <v>8.6999999999999994E-2</v>
      </c>
      <c r="AC71" s="12"/>
    </row>
    <row r="72" spans="1:29" x14ac:dyDescent="0.25">
      <c r="A72" s="92" t="s">
        <v>1393</v>
      </c>
      <c r="B72" s="175" t="s">
        <v>143</v>
      </c>
      <c r="C72" s="175">
        <v>4.6920821114369501E-3</v>
      </c>
      <c r="D72" s="175">
        <v>0.31143695014662759</v>
      </c>
      <c r="E72" s="175">
        <v>0.18768328445747801</v>
      </c>
      <c r="F72" s="175">
        <v>3.1671554252199412E-2</v>
      </c>
      <c r="G72" s="175">
        <v>0.43929618768328443</v>
      </c>
      <c r="H72" s="175">
        <v>4.1055718475073314E-3</v>
      </c>
      <c r="I72" s="175">
        <v>2.1114369501466276E-2</v>
      </c>
      <c r="J72" s="174">
        <v>1</v>
      </c>
      <c r="K72" s="176">
        <v>1705</v>
      </c>
      <c r="L72" s="92"/>
      <c r="M72" s="175" t="s">
        <v>143</v>
      </c>
      <c r="N72" s="175" t="s">
        <v>143</v>
      </c>
      <c r="O72" s="175">
        <v>2E-3</v>
      </c>
      <c r="P72" s="175">
        <v>8.9999999999999993E-3</v>
      </c>
      <c r="Q72" s="175">
        <v>0.28999999999999998</v>
      </c>
      <c r="R72" s="175">
        <v>0.33400000000000002</v>
      </c>
      <c r="S72" s="175">
        <v>0.17</v>
      </c>
      <c r="T72" s="175">
        <v>0.20699999999999999</v>
      </c>
      <c r="U72" s="175">
        <v>2.4E-2</v>
      </c>
      <c r="V72" s="175">
        <v>4.1000000000000002E-2</v>
      </c>
      <c r="W72" s="175">
        <v>0.41599999999999998</v>
      </c>
      <c r="X72" s="175">
        <v>0.46300000000000002</v>
      </c>
      <c r="Y72" s="175">
        <v>2E-3</v>
      </c>
      <c r="Z72" s="175">
        <v>8.0000000000000002E-3</v>
      </c>
      <c r="AA72" s="175">
        <v>1.4999999999999999E-2</v>
      </c>
      <c r="AB72" s="175">
        <v>2.9000000000000001E-2</v>
      </c>
      <c r="AC72" s="12"/>
    </row>
    <row r="73" spans="1:29" x14ac:dyDescent="0.25">
      <c r="A73" s="92" t="s">
        <v>1394</v>
      </c>
      <c r="B73" s="175" t="s">
        <v>143</v>
      </c>
      <c r="C73" s="175">
        <v>0.25502958579881657</v>
      </c>
      <c r="D73" s="175">
        <v>0.24260355029585798</v>
      </c>
      <c r="E73" s="175">
        <v>0.14023668639053255</v>
      </c>
      <c r="F73" s="175">
        <v>1.7159763313609466E-2</v>
      </c>
      <c r="G73" s="175">
        <v>0.33372781065088758</v>
      </c>
      <c r="H73" s="175" t="s">
        <v>143</v>
      </c>
      <c r="I73" s="175">
        <v>1.1242603550295858E-2</v>
      </c>
      <c r="J73" s="174">
        <v>0.99999999999999989</v>
      </c>
      <c r="K73" s="176">
        <v>1690</v>
      </c>
      <c r="L73" s="92"/>
      <c r="M73" s="175" t="s">
        <v>143</v>
      </c>
      <c r="N73" s="175" t="s">
        <v>143</v>
      </c>
      <c r="O73" s="175">
        <v>0.23499999999999999</v>
      </c>
      <c r="P73" s="175">
        <v>0.27600000000000002</v>
      </c>
      <c r="Q73" s="175">
        <v>0.223</v>
      </c>
      <c r="R73" s="175">
        <v>0.26400000000000001</v>
      </c>
      <c r="S73" s="175">
        <v>0.124</v>
      </c>
      <c r="T73" s="175">
        <v>0.158</v>
      </c>
      <c r="U73" s="175">
        <v>1.2E-2</v>
      </c>
      <c r="V73" s="175">
        <v>2.5000000000000001E-2</v>
      </c>
      <c r="W73" s="175">
        <v>0.312</v>
      </c>
      <c r="X73" s="175">
        <v>0.35699999999999998</v>
      </c>
      <c r="Y73" s="175" t="s">
        <v>143</v>
      </c>
      <c r="Z73" s="175" t="s">
        <v>143</v>
      </c>
      <c r="AA73" s="175">
        <v>7.0000000000000001E-3</v>
      </c>
      <c r="AB73" s="175">
        <v>1.7000000000000001E-2</v>
      </c>
      <c r="AC73" s="12"/>
    </row>
    <row r="74" spans="1:29" x14ac:dyDescent="0.25">
      <c r="A74" s="92" t="s">
        <v>1395</v>
      </c>
      <c r="B74" s="175" t="s">
        <v>143</v>
      </c>
      <c r="C74" s="175">
        <v>0.21248715313463515</v>
      </c>
      <c r="D74" s="175">
        <v>0.35046248715313466</v>
      </c>
      <c r="E74" s="175">
        <v>0.1117677286742035</v>
      </c>
      <c r="F74" s="175">
        <v>1.0791366906474821E-2</v>
      </c>
      <c r="G74" s="175">
        <v>0.30061664953751283</v>
      </c>
      <c r="H74" s="175">
        <v>3.0832476875642342E-3</v>
      </c>
      <c r="I74" s="175">
        <v>1.0791366906474821E-2</v>
      </c>
      <c r="J74" s="174">
        <v>1</v>
      </c>
      <c r="K74" s="176">
        <v>3892</v>
      </c>
      <c r="L74" s="92"/>
      <c r="M74" s="175" t="s">
        <v>143</v>
      </c>
      <c r="N74" s="175" t="s">
        <v>143</v>
      </c>
      <c r="O74" s="175">
        <v>0.2</v>
      </c>
      <c r="P74" s="175">
        <v>0.22600000000000001</v>
      </c>
      <c r="Q74" s="175">
        <v>0.33600000000000002</v>
      </c>
      <c r="R74" s="175">
        <v>0.36599999999999999</v>
      </c>
      <c r="S74" s="175">
        <v>0.10199999999999999</v>
      </c>
      <c r="T74" s="175">
        <v>0.122</v>
      </c>
      <c r="U74" s="175">
        <v>8.0000000000000002E-3</v>
      </c>
      <c r="V74" s="175">
        <v>1.4999999999999999E-2</v>
      </c>
      <c r="W74" s="175">
        <v>0.28599999999999998</v>
      </c>
      <c r="X74" s="175">
        <v>0.315</v>
      </c>
      <c r="Y74" s="175">
        <v>2E-3</v>
      </c>
      <c r="Z74" s="175">
        <v>5.0000000000000001E-3</v>
      </c>
      <c r="AA74" s="175">
        <v>8.0000000000000002E-3</v>
      </c>
      <c r="AB74" s="175">
        <v>1.4999999999999999E-2</v>
      </c>
      <c r="AC74" s="12"/>
    </row>
    <row r="75" spans="1:29" x14ac:dyDescent="0.25">
      <c r="A75" s="92" t="s">
        <v>1396</v>
      </c>
      <c r="B75" s="175" t="s">
        <v>143</v>
      </c>
      <c r="C75" s="175">
        <v>0.25195634266886324</v>
      </c>
      <c r="D75" s="175">
        <v>0.32969522240527183</v>
      </c>
      <c r="E75" s="175">
        <v>0.11758649093904448</v>
      </c>
      <c r="F75" s="175">
        <v>1.3488467874794069E-2</v>
      </c>
      <c r="G75" s="175">
        <v>0.25154448105436572</v>
      </c>
      <c r="H75" s="175">
        <v>1.3385502471169688E-3</v>
      </c>
      <c r="I75" s="175">
        <v>3.4390444810543659E-2</v>
      </c>
      <c r="J75" s="174">
        <v>0.99999999999999989</v>
      </c>
      <c r="K75" s="176">
        <v>9712</v>
      </c>
      <c r="L75" s="92"/>
      <c r="M75" s="175" t="s">
        <v>143</v>
      </c>
      <c r="N75" s="175" t="s">
        <v>143</v>
      </c>
      <c r="O75" s="175">
        <v>0.24299999999999999</v>
      </c>
      <c r="P75" s="175">
        <v>0.26100000000000001</v>
      </c>
      <c r="Q75" s="175">
        <v>0.32</v>
      </c>
      <c r="R75" s="175">
        <v>0.33900000000000002</v>
      </c>
      <c r="S75" s="175">
        <v>0.111</v>
      </c>
      <c r="T75" s="175">
        <v>0.124</v>
      </c>
      <c r="U75" s="175">
        <v>1.0999999999999999E-2</v>
      </c>
      <c r="V75" s="175">
        <v>1.6E-2</v>
      </c>
      <c r="W75" s="175">
        <v>0.24299999999999999</v>
      </c>
      <c r="X75" s="175">
        <v>0.26</v>
      </c>
      <c r="Y75" s="175">
        <v>1E-3</v>
      </c>
      <c r="Z75" s="175">
        <v>2E-3</v>
      </c>
      <c r="AA75" s="175">
        <v>3.1E-2</v>
      </c>
      <c r="AB75" s="175">
        <v>3.7999999999999999E-2</v>
      </c>
      <c r="AC75" s="12"/>
    </row>
    <row r="76" spans="1:29" x14ac:dyDescent="0.25">
      <c r="A76" s="92" t="s">
        <v>1397</v>
      </c>
      <c r="B76" s="175" t="s">
        <v>143</v>
      </c>
      <c r="C76" s="175">
        <v>0.44143167028199565</v>
      </c>
      <c r="D76" s="175">
        <v>0.1978617911372792</v>
      </c>
      <c r="E76" s="175">
        <v>6.3681437867988841E-2</v>
      </c>
      <c r="F76" s="175">
        <v>8.1035017043693827E-2</v>
      </c>
      <c r="G76" s="175">
        <v>0.19212891230244811</v>
      </c>
      <c r="H76" s="175">
        <v>2.9439107530213819E-3</v>
      </c>
      <c r="I76" s="175">
        <v>2.0917260613572977E-2</v>
      </c>
      <c r="J76" s="174">
        <v>1</v>
      </c>
      <c r="K76" s="176">
        <v>6454</v>
      </c>
      <c r="L76" s="92"/>
      <c r="M76" s="175" t="s">
        <v>143</v>
      </c>
      <c r="N76" s="175" t="s">
        <v>143</v>
      </c>
      <c r="O76" s="175">
        <v>0.42899999999999999</v>
      </c>
      <c r="P76" s="175">
        <v>0.45400000000000001</v>
      </c>
      <c r="Q76" s="175">
        <v>0.188</v>
      </c>
      <c r="R76" s="175">
        <v>0.20799999999999999</v>
      </c>
      <c r="S76" s="175">
        <v>5.8000000000000003E-2</v>
      </c>
      <c r="T76" s="175">
        <v>7.0000000000000007E-2</v>
      </c>
      <c r="U76" s="175">
        <v>7.4999999999999997E-2</v>
      </c>
      <c r="V76" s="175">
        <v>8.7999999999999995E-2</v>
      </c>
      <c r="W76" s="175">
        <v>0.183</v>
      </c>
      <c r="X76" s="175">
        <v>0.20200000000000001</v>
      </c>
      <c r="Y76" s="175">
        <v>2E-3</v>
      </c>
      <c r="Z76" s="175">
        <v>5.0000000000000001E-3</v>
      </c>
      <c r="AA76" s="175">
        <v>1.7999999999999999E-2</v>
      </c>
      <c r="AB76" s="175">
        <v>2.5000000000000001E-2</v>
      </c>
      <c r="AC76" s="12"/>
    </row>
    <row r="77" spans="1:29" x14ac:dyDescent="0.25">
      <c r="A77" s="92" t="s">
        <v>1398</v>
      </c>
      <c r="B77" s="175" t="s">
        <v>143</v>
      </c>
      <c r="C77" s="175">
        <v>0.18782791185729275</v>
      </c>
      <c r="D77" s="175">
        <v>0.35886673662119623</v>
      </c>
      <c r="E77" s="175">
        <v>0.25078698845750264</v>
      </c>
      <c r="F77" s="175">
        <v>2.5183630640083946E-2</v>
      </c>
      <c r="G77" s="175">
        <v>0.15739769150052466</v>
      </c>
      <c r="H77" s="175">
        <v>2.0986358866736622E-3</v>
      </c>
      <c r="I77" s="175">
        <v>1.7838405036726127E-2</v>
      </c>
      <c r="J77" s="174">
        <v>1</v>
      </c>
      <c r="K77" s="176">
        <v>953</v>
      </c>
      <c r="L77" s="92"/>
      <c r="M77" s="175" t="s">
        <v>143</v>
      </c>
      <c r="N77" s="175" t="s">
        <v>143</v>
      </c>
      <c r="O77" s="175">
        <v>0.16400000000000001</v>
      </c>
      <c r="P77" s="175">
        <v>0.214</v>
      </c>
      <c r="Q77" s="175">
        <v>0.32900000000000001</v>
      </c>
      <c r="R77" s="175">
        <v>0.39</v>
      </c>
      <c r="S77" s="175">
        <v>0.224</v>
      </c>
      <c r="T77" s="175">
        <v>0.27900000000000003</v>
      </c>
      <c r="U77" s="175">
        <v>1.7000000000000001E-2</v>
      </c>
      <c r="V77" s="175">
        <v>3.6999999999999998E-2</v>
      </c>
      <c r="W77" s="175">
        <v>0.13600000000000001</v>
      </c>
      <c r="X77" s="175">
        <v>0.182</v>
      </c>
      <c r="Y77" s="175">
        <v>1E-3</v>
      </c>
      <c r="Z77" s="175">
        <v>8.0000000000000002E-3</v>
      </c>
      <c r="AA77" s="175">
        <v>1.0999999999999999E-2</v>
      </c>
      <c r="AB77" s="175">
        <v>2.8000000000000001E-2</v>
      </c>
      <c r="AC77" s="12"/>
    </row>
    <row r="78" spans="1:29" x14ac:dyDescent="0.25">
      <c r="A78" s="92" t="s">
        <v>1399</v>
      </c>
      <c r="B78" s="175" t="s">
        <v>143</v>
      </c>
      <c r="C78" s="175">
        <v>1.4803849000740192E-3</v>
      </c>
      <c r="D78" s="175">
        <v>0.42931162102146558</v>
      </c>
      <c r="E78" s="175">
        <v>0.30643967431532199</v>
      </c>
      <c r="F78" s="175">
        <v>2.9607698001480384E-2</v>
      </c>
      <c r="G78" s="175">
        <v>0.21169504071058476</v>
      </c>
      <c r="H78" s="175">
        <v>2.2205773501110288E-3</v>
      </c>
      <c r="I78" s="175">
        <v>1.924500370096225E-2</v>
      </c>
      <c r="J78" s="174">
        <v>1</v>
      </c>
      <c r="K78" s="176">
        <v>1351</v>
      </c>
      <c r="L78" s="92"/>
      <c r="M78" s="175" t="s">
        <v>143</v>
      </c>
      <c r="N78" s="175" t="s">
        <v>143</v>
      </c>
      <c r="O78" s="175">
        <v>0</v>
      </c>
      <c r="P78" s="175">
        <v>5.0000000000000001E-3</v>
      </c>
      <c r="Q78" s="175">
        <v>0.40300000000000002</v>
      </c>
      <c r="R78" s="175">
        <v>0.45600000000000002</v>
      </c>
      <c r="S78" s="175">
        <v>0.28199999999999997</v>
      </c>
      <c r="T78" s="175">
        <v>0.33200000000000002</v>
      </c>
      <c r="U78" s="175">
        <v>2.1999999999999999E-2</v>
      </c>
      <c r="V78" s="175">
        <v>0.04</v>
      </c>
      <c r="W78" s="175">
        <v>0.191</v>
      </c>
      <c r="X78" s="175">
        <v>0.23400000000000001</v>
      </c>
      <c r="Y78" s="175">
        <v>1E-3</v>
      </c>
      <c r="Z78" s="175">
        <v>7.0000000000000001E-3</v>
      </c>
      <c r="AA78" s="175">
        <v>1.2999999999999999E-2</v>
      </c>
      <c r="AB78" s="175">
        <v>2.8000000000000001E-2</v>
      </c>
      <c r="AC78" s="12"/>
    </row>
    <row r="79" spans="1:29" x14ac:dyDescent="0.25">
      <c r="A79" s="92" t="s">
        <v>1400</v>
      </c>
      <c r="B79" s="175" t="s">
        <v>143</v>
      </c>
      <c r="C79" s="175">
        <v>9.6170970614425644E-2</v>
      </c>
      <c r="D79" s="175">
        <v>0.46215494211932323</v>
      </c>
      <c r="E79" s="175">
        <v>0.13178984861976847</v>
      </c>
      <c r="F79" s="175">
        <v>1.6918967052537846E-2</v>
      </c>
      <c r="G79" s="175">
        <v>0.26714158504007124</v>
      </c>
      <c r="H79" s="175">
        <v>5.3428317008014248E-3</v>
      </c>
      <c r="I79" s="175">
        <v>2.0480854853072127E-2</v>
      </c>
      <c r="J79" s="174">
        <v>1</v>
      </c>
      <c r="K79" s="176">
        <v>1123</v>
      </c>
      <c r="L79" s="92"/>
      <c r="M79" s="175" t="s">
        <v>143</v>
      </c>
      <c r="N79" s="175" t="s">
        <v>143</v>
      </c>
      <c r="O79" s="175">
        <v>0.08</v>
      </c>
      <c r="P79" s="175">
        <v>0.115</v>
      </c>
      <c r="Q79" s="175">
        <v>0.433</v>
      </c>
      <c r="R79" s="175">
        <v>0.49099999999999999</v>
      </c>
      <c r="S79" s="175">
        <v>0.113</v>
      </c>
      <c r="T79" s="175">
        <v>0.153</v>
      </c>
      <c r="U79" s="175">
        <v>1.0999999999999999E-2</v>
      </c>
      <c r="V79" s="175">
        <v>2.5999999999999999E-2</v>
      </c>
      <c r="W79" s="175">
        <v>0.24199999999999999</v>
      </c>
      <c r="X79" s="175">
        <v>0.29399999999999998</v>
      </c>
      <c r="Y79" s="175">
        <v>2E-3</v>
      </c>
      <c r="Z79" s="175">
        <v>1.2E-2</v>
      </c>
      <c r="AA79" s="175">
        <v>1.4E-2</v>
      </c>
      <c r="AB79" s="175">
        <v>3.1E-2</v>
      </c>
      <c r="AC79" s="12"/>
    </row>
    <row r="80" spans="1:29" x14ac:dyDescent="0.25">
      <c r="A80" s="92" t="s">
        <v>1401</v>
      </c>
      <c r="B80" s="175">
        <v>1.8975332068311196E-3</v>
      </c>
      <c r="C80" s="175">
        <v>0.15318268069691218</v>
      </c>
      <c r="D80" s="175">
        <v>0.30119027082973954</v>
      </c>
      <c r="E80" s="175">
        <v>0.16698292220113853</v>
      </c>
      <c r="F80" s="175">
        <v>2.2425392444367778E-2</v>
      </c>
      <c r="G80" s="175">
        <v>0.32085561497326204</v>
      </c>
      <c r="H80" s="175">
        <v>6.9001207521131617E-3</v>
      </c>
      <c r="I80" s="175">
        <v>2.6565464895635674E-2</v>
      </c>
      <c r="J80" s="174">
        <v>1</v>
      </c>
      <c r="K80" s="176">
        <v>5797</v>
      </c>
      <c r="L80" s="92"/>
      <c r="M80" s="175">
        <v>1E-3</v>
      </c>
      <c r="N80" s="175">
        <v>3.0000000000000001E-3</v>
      </c>
      <c r="O80" s="175">
        <v>0.14399999999999999</v>
      </c>
      <c r="P80" s="175">
        <v>0.16300000000000001</v>
      </c>
      <c r="Q80" s="175">
        <v>0.28999999999999998</v>
      </c>
      <c r="R80" s="175">
        <v>0.313</v>
      </c>
      <c r="S80" s="175">
        <v>0.158</v>
      </c>
      <c r="T80" s="175">
        <v>0.17699999999999999</v>
      </c>
      <c r="U80" s="175">
        <v>1.9E-2</v>
      </c>
      <c r="V80" s="175">
        <v>2.7E-2</v>
      </c>
      <c r="W80" s="175">
        <v>0.309</v>
      </c>
      <c r="X80" s="175">
        <v>0.33300000000000002</v>
      </c>
      <c r="Y80" s="175">
        <v>5.0000000000000001E-3</v>
      </c>
      <c r="Z80" s="175">
        <v>8.9999999999999993E-3</v>
      </c>
      <c r="AA80" s="175">
        <v>2.3E-2</v>
      </c>
      <c r="AB80" s="175">
        <v>3.1E-2</v>
      </c>
      <c r="AC80" s="12"/>
    </row>
    <row r="81" spans="1:29" x14ac:dyDescent="0.25">
      <c r="A81" s="92" t="s">
        <v>1402</v>
      </c>
      <c r="B81" s="175" t="s">
        <v>143</v>
      </c>
      <c r="C81" s="175">
        <v>0.29978833942659228</v>
      </c>
      <c r="D81" s="175">
        <v>0.26457571675966907</v>
      </c>
      <c r="E81" s="175">
        <v>0.11198768520300173</v>
      </c>
      <c r="F81" s="175">
        <v>1.5778333654031172E-2</v>
      </c>
      <c r="G81" s="175">
        <v>0.27612083894554551</v>
      </c>
      <c r="H81" s="175">
        <v>4.0407927650567632E-3</v>
      </c>
      <c r="I81" s="175">
        <v>2.7708293246103521E-2</v>
      </c>
      <c r="J81" s="174">
        <v>1</v>
      </c>
      <c r="K81" s="176">
        <v>5197</v>
      </c>
      <c r="L81" s="92"/>
      <c r="M81" s="175" t="s">
        <v>143</v>
      </c>
      <c r="N81" s="175" t="s">
        <v>143</v>
      </c>
      <c r="O81" s="175">
        <v>0.28699999999999998</v>
      </c>
      <c r="P81" s="175">
        <v>0.312</v>
      </c>
      <c r="Q81" s="175">
        <v>0.253</v>
      </c>
      <c r="R81" s="175">
        <v>0.27700000000000002</v>
      </c>
      <c r="S81" s="175">
        <v>0.104</v>
      </c>
      <c r="T81" s="175">
        <v>0.121</v>
      </c>
      <c r="U81" s="175">
        <v>1.2999999999999999E-2</v>
      </c>
      <c r="V81" s="175">
        <v>0.02</v>
      </c>
      <c r="W81" s="175">
        <v>0.26400000000000001</v>
      </c>
      <c r="X81" s="175">
        <v>0.28799999999999998</v>
      </c>
      <c r="Y81" s="175">
        <v>3.0000000000000001E-3</v>
      </c>
      <c r="Z81" s="175">
        <v>6.0000000000000001E-3</v>
      </c>
      <c r="AA81" s="175">
        <v>2.4E-2</v>
      </c>
      <c r="AB81" s="175">
        <v>3.3000000000000002E-2</v>
      </c>
      <c r="AC81" s="12"/>
    </row>
    <row r="82" spans="1:29" x14ac:dyDescent="0.25">
      <c r="A82" s="92" t="s">
        <v>1403</v>
      </c>
      <c r="B82" s="175" t="s">
        <v>143</v>
      </c>
      <c r="C82" s="175">
        <v>0.16176930290715849</v>
      </c>
      <c r="D82" s="175">
        <v>0.22303844951547358</v>
      </c>
      <c r="E82" s="175">
        <v>9.8468271334792121E-2</v>
      </c>
      <c r="F82" s="175">
        <v>2.782119412316349E-2</v>
      </c>
      <c r="G82" s="175">
        <v>0.45951859956236324</v>
      </c>
      <c r="H82" s="175">
        <v>5.3141606752110035E-3</v>
      </c>
      <c r="I82" s="175">
        <v>2.4070021881838075E-2</v>
      </c>
      <c r="J82" s="174">
        <v>0.99999999999999989</v>
      </c>
      <c r="K82" s="176">
        <v>6398</v>
      </c>
      <c r="L82" s="92"/>
      <c r="M82" s="175" t="s">
        <v>143</v>
      </c>
      <c r="N82" s="175" t="s">
        <v>143</v>
      </c>
      <c r="O82" s="175">
        <v>0.153</v>
      </c>
      <c r="P82" s="175">
        <v>0.17100000000000001</v>
      </c>
      <c r="Q82" s="175">
        <v>0.21299999999999999</v>
      </c>
      <c r="R82" s="175">
        <v>0.23300000000000001</v>
      </c>
      <c r="S82" s="175">
        <v>9.0999999999999998E-2</v>
      </c>
      <c r="T82" s="175">
        <v>0.106</v>
      </c>
      <c r="U82" s="175">
        <v>2.4E-2</v>
      </c>
      <c r="V82" s="175">
        <v>3.2000000000000001E-2</v>
      </c>
      <c r="W82" s="175">
        <v>0.44700000000000001</v>
      </c>
      <c r="X82" s="175">
        <v>0.47199999999999998</v>
      </c>
      <c r="Y82" s="175">
        <v>4.0000000000000001E-3</v>
      </c>
      <c r="Z82" s="175">
        <v>7.0000000000000001E-3</v>
      </c>
      <c r="AA82" s="175">
        <v>2.1000000000000001E-2</v>
      </c>
      <c r="AB82" s="175">
        <v>2.8000000000000001E-2</v>
      </c>
      <c r="AC82" s="12"/>
    </row>
    <row r="83" spans="1:29" x14ac:dyDescent="0.25">
      <c r="A83" s="92" t="s">
        <v>1404</v>
      </c>
      <c r="B83" s="175" t="s">
        <v>143</v>
      </c>
      <c r="C83" s="175">
        <v>0.42914780555008858</v>
      </c>
      <c r="D83" s="175">
        <v>0.31489864199960638</v>
      </c>
      <c r="E83" s="175">
        <v>0.12418815193859477</v>
      </c>
      <c r="F83" s="175">
        <v>2.5716722429967854E-2</v>
      </c>
      <c r="G83" s="175">
        <v>8.2332874106147078E-2</v>
      </c>
      <c r="H83" s="175">
        <v>2.1977301056222529E-3</v>
      </c>
      <c r="I83" s="175">
        <v>2.1518073869973103E-2</v>
      </c>
      <c r="J83" s="174">
        <v>1</v>
      </c>
      <c r="K83" s="176">
        <v>30486</v>
      </c>
      <c r="L83" s="92"/>
      <c r="M83" s="175" t="s">
        <v>143</v>
      </c>
      <c r="N83" s="175" t="s">
        <v>143</v>
      </c>
      <c r="O83" s="175">
        <v>0.42399999999999999</v>
      </c>
      <c r="P83" s="175">
        <v>0.435</v>
      </c>
      <c r="Q83" s="175">
        <v>0.31</v>
      </c>
      <c r="R83" s="175">
        <v>0.32</v>
      </c>
      <c r="S83" s="175">
        <v>0.121</v>
      </c>
      <c r="T83" s="175">
        <v>0.128</v>
      </c>
      <c r="U83" s="175">
        <v>2.4E-2</v>
      </c>
      <c r="V83" s="175">
        <v>2.8000000000000001E-2</v>
      </c>
      <c r="W83" s="175">
        <v>7.9000000000000001E-2</v>
      </c>
      <c r="X83" s="175">
        <v>8.5000000000000006E-2</v>
      </c>
      <c r="Y83" s="175">
        <v>2E-3</v>
      </c>
      <c r="Z83" s="175">
        <v>3.0000000000000001E-3</v>
      </c>
      <c r="AA83" s="175">
        <v>0.02</v>
      </c>
      <c r="AB83" s="175">
        <v>2.3E-2</v>
      </c>
      <c r="AC83" s="12"/>
    </row>
    <row r="84" spans="1:29" x14ac:dyDescent="0.25">
      <c r="A84" s="92" t="s">
        <v>1405</v>
      </c>
      <c r="B84" s="175" t="s">
        <v>143</v>
      </c>
      <c r="C84" s="175">
        <v>0.12944162436548223</v>
      </c>
      <c r="D84" s="175">
        <v>0.37563451776649748</v>
      </c>
      <c r="E84" s="175">
        <v>0.20304568527918782</v>
      </c>
      <c r="F84" s="175">
        <v>4.5685279187817257E-2</v>
      </c>
      <c r="G84" s="175">
        <v>0.21827411167512689</v>
      </c>
      <c r="H84" s="175">
        <v>2.5380710659898475E-3</v>
      </c>
      <c r="I84" s="175">
        <v>2.5380710659898477E-2</v>
      </c>
      <c r="J84" s="174">
        <v>1</v>
      </c>
      <c r="K84" s="176">
        <v>394</v>
      </c>
      <c r="L84" s="92"/>
      <c r="M84" s="175" t="s">
        <v>143</v>
      </c>
      <c r="N84" s="175" t="s">
        <v>143</v>
      </c>
      <c r="O84" s="175">
        <v>0.1</v>
      </c>
      <c r="P84" s="175">
        <v>0.16600000000000001</v>
      </c>
      <c r="Q84" s="175">
        <v>0.32900000000000001</v>
      </c>
      <c r="R84" s="175">
        <v>0.42399999999999999</v>
      </c>
      <c r="S84" s="175">
        <v>0.16600000000000001</v>
      </c>
      <c r="T84" s="175">
        <v>0.246</v>
      </c>
      <c r="U84" s="175">
        <v>2.9000000000000001E-2</v>
      </c>
      <c r="V84" s="175">
        <v>7.0999999999999994E-2</v>
      </c>
      <c r="W84" s="175">
        <v>0.18</v>
      </c>
      <c r="X84" s="175">
        <v>0.26200000000000001</v>
      </c>
      <c r="Y84" s="175">
        <v>0</v>
      </c>
      <c r="Z84" s="175">
        <v>1.4E-2</v>
      </c>
      <c r="AA84" s="175">
        <v>1.4E-2</v>
      </c>
      <c r="AB84" s="175">
        <v>4.5999999999999999E-2</v>
      </c>
      <c r="AC84" s="12"/>
    </row>
    <row r="85" spans="1:29" x14ac:dyDescent="0.25">
      <c r="A85" s="92" t="s">
        <v>1406</v>
      </c>
      <c r="B85" s="175" t="s">
        <v>143</v>
      </c>
      <c r="C85" s="175">
        <v>0.23184357541899442</v>
      </c>
      <c r="D85" s="175">
        <v>0.36312849162011174</v>
      </c>
      <c r="E85" s="175">
        <v>0.14022346368715083</v>
      </c>
      <c r="F85" s="175">
        <v>1.2849162011173185E-2</v>
      </c>
      <c r="G85" s="175">
        <v>0.20726256983240224</v>
      </c>
      <c r="H85" s="175">
        <v>5.5865921787709492E-4</v>
      </c>
      <c r="I85" s="175">
        <v>4.4134078212290505E-2</v>
      </c>
      <c r="J85" s="174">
        <v>1</v>
      </c>
      <c r="K85" s="176">
        <v>1790</v>
      </c>
      <c r="L85" s="92"/>
      <c r="M85" s="175" t="s">
        <v>143</v>
      </c>
      <c r="N85" s="175" t="s">
        <v>143</v>
      </c>
      <c r="O85" s="175">
        <v>0.21299999999999999</v>
      </c>
      <c r="P85" s="175">
        <v>0.252</v>
      </c>
      <c r="Q85" s="175">
        <v>0.34100000000000003</v>
      </c>
      <c r="R85" s="175">
        <v>0.38600000000000001</v>
      </c>
      <c r="S85" s="175">
        <v>0.125</v>
      </c>
      <c r="T85" s="175">
        <v>0.157</v>
      </c>
      <c r="U85" s="175">
        <v>8.9999999999999993E-3</v>
      </c>
      <c r="V85" s="175">
        <v>1.9E-2</v>
      </c>
      <c r="W85" s="175">
        <v>0.189</v>
      </c>
      <c r="X85" s="175">
        <v>0.22700000000000001</v>
      </c>
      <c r="Y85" s="175">
        <v>0</v>
      </c>
      <c r="Z85" s="175">
        <v>3.0000000000000001E-3</v>
      </c>
      <c r="AA85" s="175">
        <v>3.5999999999999997E-2</v>
      </c>
      <c r="AB85" s="175">
        <v>5.5E-2</v>
      </c>
      <c r="AC85" s="12"/>
    </row>
    <row r="86" spans="1:29" x14ac:dyDescent="0.25">
      <c r="A86" s="92" t="s">
        <v>1407</v>
      </c>
      <c r="B86" s="175" t="s">
        <v>143</v>
      </c>
      <c r="C86" s="175">
        <v>0.30860131731886864</v>
      </c>
      <c r="D86" s="175">
        <v>0.22433165439752034</v>
      </c>
      <c r="E86" s="175">
        <v>7.3227431228206116E-2</v>
      </c>
      <c r="F86" s="175">
        <v>6.6834560247965899E-2</v>
      </c>
      <c r="G86" s="175">
        <v>0.30201472297559084</v>
      </c>
      <c r="H86" s="175">
        <v>2.7121270825261525E-3</v>
      </c>
      <c r="I86" s="175">
        <v>2.2278186749321967E-2</v>
      </c>
      <c r="J86" s="174">
        <v>0.99999999999999978</v>
      </c>
      <c r="K86" s="176">
        <v>5162</v>
      </c>
      <c r="L86" s="92"/>
      <c r="M86" s="175" t="s">
        <v>143</v>
      </c>
      <c r="N86" s="175" t="s">
        <v>143</v>
      </c>
      <c r="O86" s="175">
        <v>0.29599999999999999</v>
      </c>
      <c r="P86" s="175">
        <v>0.32100000000000001</v>
      </c>
      <c r="Q86" s="175">
        <v>0.21299999999999999</v>
      </c>
      <c r="R86" s="175">
        <v>0.23599999999999999</v>
      </c>
      <c r="S86" s="175">
        <v>6.6000000000000003E-2</v>
      </c>
      <c r="T86" s="175">
        <v>8.1000000000000003E-2</v>
      </c>
      <c r="U86" s="175">
        <v>0.06</v>
      </c>
      <c r="V86" s="175">
        <v>7.3999999999999996E-2</v>
      </c>
      <c r="W86" s="175">
        <v>0.28999999999999998</v>
      </c>
      <c r="X86" s="175">
        <v>0.315</v>
      </c>
      <c r="Y86" s="175">
        <v>2E-3</v>
      </c>
      <c r="Z86" s="175">
        <v>5.0000000000000001E-3</v>
      </c>
      <c r="AA86" s="175">
        <v>1.9E-2</v>
      </c>
      <c r="AB86" s="175">
        <v>2.7E-2</v>
      </c>
      <c r="AC86" s="12"/>
    </row>
    <row r="87" spans="1:29" x14ac:dyDescent="0.25">
      <c r="A87" s="92" t="s">
        <v>1408</v>
      </c>
      <c r="B87" s="175" t="s">
        <v>143</v>
      </c>
      <c r="C87" s="175">
        <v>0.61642949547218628</v>
      </c>
      <c r="D87" s="175">
        <v>0.17141009055627426</v>
      </c>
      <c r="E87" s="175">
        <v>9.2496765847347992E-2</v>
      </c>
      <c r="F87" s="175">
        <v>1.6170763260025874E-2</v>
      </c>
      <c r="G87" s="175">
        <v>6.4683053040103494E-2</v>
      </c>
      <c r="H87" s="175">
        <v>6.4683053040103498E-4</v>
      </c>
      <c r="I87" s="175">
        <v>3.8163001293661063E-2</v>
      </c>
      <c r="J87" s="174">
        <v>1</v>
      </c>
      <c r="K87" s="176">
        <v>1546</v>
      </c>
      <c r="L87" s="92"/>
      <c r="M87" s="175" t="s">
        <v>143</v>
      </c>
      <c r="N87" s="175" t="s">
        <v>143</v>
      </c>
      <c r="O87" s="175">
        <v>0.59199999999999997</v>
      </c>
      <c r="P87" s="175">
        <v>0.64</v>
      </c>
      <c r="Q87" s="175">
        <v>0.153</v>
      </c>
      <c r="R87" s="175">
        <v>0.191</v>
      </c>
      <c r="S87" s="175">
        <v>7.9000000000000001E-2</v>
      </c>
      <c r="T87" s="175">
        <v>0.108</v>
      </c>
      <c r="U87" s="175">
        <v>1.0999999999999999E-2</v>
      </c>
      <c r="V87" s="175">
        <v>2.4E-2</v>
      </c>
      <c r="W87" s="175">
        <v>5.2999999999999999E-2</v>
      </c>
      <c r="X87" s="175">
        <v>7.8E-2</v>
      </c>
      <c r="Y87" s="175">
        <v>0</v>
      </c>
      <c r="Z87" s="175">
        <v>4.0000000000000001E-3</v>
      </c>
      <c r="AA87" s="175">
        <v>0.03</v>
      </c>
      <c r="AB87" s="175">
        <v>4.9000000000000002E-2</v>
      </c>
      <c r="AC87" s="12"/>
    </row>
    <row r="88" spans="1:29" x14ac:dyDescent="0.25">
      <c r="A88" s="92" t="s">
        <v>1409</v>
      </c>
      <c r="B88" s="175" t="s">
        <v>143</v>
      </c>
      <c r="C88" s="175">
        <v>0.5121765601217656</v>
      </c>
      <c r="D88" s="175">
        <v>0.29665144596651444</v>
      </c>
      <c r="E88" s="175">
        <v>7.6712328767123292E-2</v>
      </c>
      <c r="F88" s="175">
        <v>6.0882800608828003E-3</v>
      </c>
      <c r="G88" s="175">
        <v>7.9147640791476404E-2</v>
      </c>
      <c r="H88" s="175">
        <v>1.6742770167427702E-3</v>
      </c>
      <c r="I88" s="175">
        <v>2.7549467275494673E-2</v>
      </c>
      <c r="J88" s="174">
        <v>0.99999999999999989</v>
      </c>
      <c r="K88" s="176">
        <v>6570</v>
      </c>
      <c r="L88" s="92"/>
      <c r="M88" s="175" t="s">
        <v>143</v>
      </c>
      <c r="N88" s="175" t="s">
        <v>143</v>
      </c>
      <c r="O88" s="175">
        <v>0.5</v>
      </c>
      <c r="P88" s="175">
        <v>0.52400000000000002</v>
      </c>
      <c r="Q88" s="175">
        <v>0.28599999999999998</v>
      </c>
      <c r="R88" s="175">
        <v>0.308</v>
      </c>
      <c r="S88" s="175">
        <v>7.0999999999999994E-2</v>
      </c>
      <c r="T88" s="175">
        <v>8.3000000000000004E-2</v>
      </c>
      <c r="U88" s="175">
        <v>4.0000000000000001E-3</v>
      </c>
      <c r="V88" s="175">
        <v>8.0000000000000002E-3</v>
      </c>
      <c r="W88" s="175">
        <v>7.2999999999999995E-2</v>
      </c>
      <c r="X88" s="175">
        <v>8.5999999999999993E-2</v>
      </c>
      <c r="Y88" s="175">
        <v>1E-3</v>
      </c>
      <c r="Z88" s="175">
        <v>3.0000000000000001E-3</v>
      </c>
      <c r="AA88" s="175">
        <v>2.4E-2</v>
      </c>
      <c r="AB88" s="175">
        <v>3.2000000000000001E-2</v>
      </c>
      <c r="AC88" s="12"/>
    </row>
    <row r="89" spans="1:29" x14ac:dyDescent="0.25">
      <c r="A89" s="92" t="s">
        <v>1410</v>
      </c>
      <c r="B89" s="175" t="s">
        <v>143</v>
      </c>
      <c r="C89" s="175">
        <v>0.42544316996871739</v>
      </c>
      <c r="D89" s="175">
        <v>0.3607924921793535</v>
      </c>
      <c r="E89" s="175">
        <v>0.11887382690302398</v>
      </c>
      <c r="F89" s="175">
        <v>2.0855057351407717E-3</v>
      </c>
      <c r="G89" s="175">
        <v>6.569343065693431E-2</v>
      </c>
      <c r="H89" s="175">
        <v>3.1282586027111575E-3</v>
      </c>
      <c r="I89" s="175">
        <v>2.3983315954118872E-2</v>
      </c>
      <c r="J89" s="174">
        <v>0.99999999999999989</v>
      </c>
      <c r="K89" s="176">
        <v>959</v>
      </c>
      <c r="L89" s="92"/>
      <c r="M89" s="175" t="s">
        <v>143</v>
      </c>
      <c r="N89" s="175" t="s">
        <v>143</v>
      </c>
      <c r="O89" s="175">
        <v>0.39500000000000002</v>
      </c>
      <c r="P89" s="175">
        <v>0.45700000000000002</v>
      </c>
      <c r="Q89" s="175">
        <v>0.33100000000000002</v>
      </c>
      <c r="R89" s="175">
        <v>0.39200000000000002</v>
      </c>
      <c r="S89" s="175">
        <v>0.1</v>
      </c>
      <c r="T89" s="175">
        <v>0.14099999999999999</v>
      </c>
      <c r="U89" s="175">
        <v>1E-3</v>
      </c>
      <c r="V89" s="175">
        <v>8.0000000000000002E-3</v>
      </c>
      <c r="W89" s="175">
        <v>5.1999999999999998E-2</v>
      </c>
      <c r="X89" s="175">
        <v>8.3000000000000004E-2</v>
      </c>
      <c r="Y89" s="175">
        <v>1E-3</v>
      </c>
      <c r="Z89" s="175">
        <v>8.9999999999999993E-3</v>
      </c>
      <c r="AA89" s="175">
        <v>1.6E-2</v>
      </c>
      <c r="AB89" s="175">
        <v>3.5999999999999997E-2</v>
      </c>
      <c r="AC89" s="12"/>
    </row>
    <row r="90" spans="1:29" x14ac:dyDescent="0.25">
      <c r="A90" s="92" t="s">
        <v>1411</v>
      </c>
      <c r="B90" s="175">
        <v>5.6113564531008617E-2</v>
      </c>
      <c r="C90" s="175">
        <v>0.31541942562680481</v>
      </c>
      <c r="D90" s="175">
        <v>0.27713424786152158</v>
      </c>
      <c r="E90" s="175">
        <v>8.4016136163894514E-2</v>
      </c>
      <c r="F90" s="175">
        <v>2.2656680732132038E-2</v>
      </c>
      <c r="G90" s="175">
        <v>0.19924559612644727</v>
      </c>
      <c r="H90" s="175">
        <v>3.0569187350906979E-4</v>
      </c>
      <c r="I90" s="175">
        <v>4.5108657084682105E-2</v>
      </c>
      <c r="J90" s="174">
        <v>0.99999999999999989</v>
      </c>
      <c r="K90" s="176">
        <v>366382</v>
      </c>
      <c r="L90" s="92"/>
      <c r="M90" s="175">
        <v>5.5E-2</v>
      </c>
      <c r="N90" s="175">
        <v>5.7000000000000002E-2</v>
      </c>
      <c r="O90" s="175">
        <v>0.314</v>
      </c>
      <c r="P90" s="175">
        <v>0.317</v>
      </c>
      <c r="Q90" s="175">
        <v>0.27600000000000002</v>
      </c>
      <c r="R90" s="175">
        <v>0.27900000000000003</v>
      </c>
      <c r="S90" s="175">
        <v>8.3000000000000004E-2</v>
      </c>
      <c r="T90" s="175">
        <v>8.5000000000000006E-2</v>
      </c>
      <c r="U90" s="175">
        <v>2.1999999999999999E-2</v>
      </c>
      <c r="V90" s="175">
        <v>2.3E-2</v>
      </c>
      <c r="W90" s="175">
        <v>0.19800000000000001</v>
      </c>
      <c r="X90" s="175">
        <v>0.20100000000000001</v>
      </c>
      <c r="Y90" s="175">
        <v>0</v>
      </c>
      <c r="Z90" s="175">
        <v>0</v>
      </c>
      <c r="AA90" s="175">
        <v>4.3999999999999997E-2</v>
      </c>
      <c r="AB90" s="175">
        <v>4.5999999999999999E-2</v>
      </c>
      <c r="AC90" s="12"/>
    </row>
    <row r="91" spans="1:29" x14ac:dyDescent="0.25">
      <c r="A91" s="92" t="s">
        <v>1412</v>
      </c>
      <c r="B91" s="175" t="s">
        <v>143</v>
      </c>
      <c r="C91" s="175">
        <v>0.36311138332312537</v>
      </c>
      <c r="D91" s="175">
        <v>0.29311400822469158</v>
      </c>
      <c r="E91" s="175">
        <v>0.11278327062735148</v>
      </c>
      <c r="F91" s="175">
        <v>2.7211479569516143E-2</v>
      </c>
      <c r="G91" s="175">
        <v>0.17166856242890891</v>
      </c>
      <c r="H91" s="175">
        <v>1.7499343774608452E-4</v>
      </c>
      <c r="I91" s="175">
        <v>3.1936302388660423E-2</v>
      </c>
      <c r="J91" s="174">
        <v>1</v>
      </c>
      <c r="K91" s="176">
        <v>11429</v>
      </c>
      <c r="L91" s="92"/>
      <c r="M91" s="175" t="s">
        <v>143</v>
      </c>
      <c r="N91" s="175" t="s">
        <v>143</v>
      </c>
      <c r="O91" s="175">
        <v>0.35399999999999998</v>
      </c>
      <c r="P91" s="175">
        <v>0.372</v>
      </c>
      <c r="Q91" s="175">
        <v>0.28499999999999998</v>
      </c>
      <c r="R91" s="175">
        <v>0.30199999999999999</v>
      </c>
      <c r="S91" s="175">
        <v>0.107</v>
      </c>
      <c r="T91" s="175">
        <v>0.11899999999999999</v>
      </c>
      <c r="U91" s="175">
        <v>2.4E-2</v>
      </c>
      <c r="V91" s="175">
        <v>0.03</v>
      </c>
      <c r="W91" s="175">
        <v>0.16500000000000001</v>
      </c>
      <c r="X91" s="175">
        <v>0.17899999999999999</v>
      </c>
      <c r="Y91" s="175">
        <v>0</v>
      </c>
      <c r="Z91" s="175">
        <v>1E-3</v>
      </c>
      <c r="AA91" s="175">
        <v>2.9000000000000001E-2</v>
      </c>
      <c r="AB91" s="175">
        <v>3.5000000000000003E-2</v>
      </c>
      <c r="AC91" s="12"/>
    </row>
    <row r="92" spans="1:29" x14ac:dyDescent="0.25">
      <c r="A92" s="92" t="s">
        <v>1413</v>
      </c>
      <c r="B92" s="175" t="s">
        <v>143</v>
      </c>
      <c r="C92" s="175">
        <v>0.24788783030738809</v>
      </c>
      <c r="D92" s="175">
        <v>0.51339205464677329</v>
      </c>
      <c r="E92" s="175">
        <v>0.12457307208340823</v>
      </c>
      <c r="F92" s="175">
        <v>3.0019773503505303E-2</v>
      </c>
      <c r="G92" s="175">
        <v>5.1770627359338489E-2</v>
      </c>
      <c r="H92" s="175" t="s">
        <v>143</v>
      </c>
      <c r="I92" s="175">
        <v>3.2356642099586552E-2</v>
      </c>
      <c r="J92" s="174">
        <v>0.99999999999999978</v>
      </c>
      <c r="K92" s="176">
        <v>5563</v>
      </c>
      <c r="L92" s="92"/>
      <c r="M92" s="175" t="s">
        <v>143</v>
      </c>
      <c r="N92" s="175" t="s">
        <v>143</v>
      </c>
      <c r="O92" s="175">
        <v>0.23699999999999999</v>
      </c>
      <c r="P92" s="175">
        <v>0.25900000000000001</v>
      </c>
      <c r="Q92" s="175">
        <v>0.5</v>
      </c>
      <c r="R92" s="175">
        <v>0.52700000000000002</v>
      </c>
      <c r="S92" s="175">
        <v>0.11600000000000001</v>
      </c>
      <c r="T92" s="175">
        <v>0.13400000000000001</v>
      </c>
      <c r="U92" s="175">
        <v>2.5999999999999999E-2</v>
      </c>
      <c r="V92" s="175">
        <v>3.5000000000000003E-2</v>
      </c>
      <c r="W92" s="175">
        <v>4.5999999999999999E-2</v>
      </c>
      <c r="X92" s="175">
        <v>5.8000000000000003E-2</v>
      </c>
      <c r="Y92" s="175" t="s">
        <v>143</v>
      </c>
      <c r="Z92" s="175" t="s">
        <v>143</v>
      </c>
      <c r="AA92" s="175">
        <v>2.8000000000000001E-2</v>
      </c>
      <c r="AB92" s="175">
        <v>3.6999999999999998E-2</v>
      </c>
      <c r="AC92" s="12"/>
    </row>
    <row r="93" spans="1:29" x14ac:dyDescent="0.25">
      <c r="A93" s="92" t="s">
        <v>1414</v>
      </c>
      <c r="B93" s="175" t="s">
        <v>143</v>
      </c>
      <c r="C93" s="175">
        <v>9.1316885613585384E-3</v>
      </c>
      <c r="D93" s="175">
        <v>0.21002883691124641</v>
      </c>
      <c r="E93" s="175">
        <v>0.14931111823133611</v>
      </c>
      <c r="F93" s="175">
        <v>5.0464594681191924E-2</v>
      </c>
      <c r="G93" s="175">
        <v>0.54341557193207302</v>
      </c>
      <c r="H93" s="175" t="s">
        <v>143</v>
      </c>
      <c r="I93" s="175">
        <v>3.764818968279398E-2</v>
      </c>
      <c r="J93" s="174">
        <v>0.99999999999999989</v>
      </c>
      <c r="K93" s="176">
        <v>6242</v>
      </c>
      <c r="L93" s="92"/>
      <c r="M93" s="175" t="s">
        <v>143</v>
      </c>
      <c r="N93" s="175" t="s">
        <v>143</v>
      </c>
      <c r="O93" s="175">
        <v>7.0000000000000001E-3</v>
      </c>
      <c r="P93" s="175">
        <v>1.2E-2</v>
      </c>
      <c r="Q93" s="175">
        <v>0.2</v>
      </c>
      <c r="R93" s="175">
        <v>0.22</v>
      </c>
      <c r="S93" s="175">
        <v>0.14099999999999999</v>
      </c>
      <c r="T93" s="175">
        <v>0.158</v>
      </c>
      <c r="U93" s="175">
        <v>4.4999999999999998E-2</v>
      </c>
      <c r="V93" s="175">
        <v>5.6000000000000001E-2</v>
      </c>
      <c r="W93" s="175">
        <v>0.53100000000000003</v>
      </c>
      <c r="X93" s="175">
        <v>0.55600000000000005</v>
      </c>
      <c r="Y93" s="175" t="s">
        <v>143</v>
      </c>
      <c r="Z93" s="175" t="s">
        <v>143</v>
      </c>
      <c r="AA93" s="175">
        <v>3.3000000000000002E-2</v>
      </c>
      <c r="AB93" s="175">
        <v>4.2999999999999997E-2</v>
      </c>
      <c r="AC93" s="12"/>
    </row>
    <row r="94" spans="1:29" x14ac:dyDescent="0.25">
      <c r="A94" s="92" t="s">
        <v>1415</v>
      </c>
      <c r="B94" s="175" t="s">
        <v>143</v>
      </c>
      <c r="C94" s="175">
        <v>0.10067236053061966</v>
      </c>
      <c r="D94" s="175">
        <v>0.20516082137016173</v>
      </c>
      <c r="E94" s="175">
        <v>6.5600581500999455E-2</v>
      </c>
      <c r="F94" s="175">
        <v>1.2992912956569144E-2</v>
      </c>
      <c r="G94" s="175">
        <v>0.5594221333817917</v>
      </c>
      <c r="H94" s="175">
        <v>1.3628929674722879E-3</v>
      </c>
      <c r="I94" s="175">
        <v>5.4788297292385969E-2</v>
      </c>
      <c r="J94" s="174">
        <v>0.99999999999999989</v>
      </c>
      <c r="K94" s="176">
        <v>11006</v>
      </c>
      <c r="L94" s="92"/>
      <c r="M94" s="175" t="s">
        <v>143</v>
      </c>
      <c r="N94" s="175" t="s">
        <v>143</v>
      </c>
      <c r="O94" s="175">
        <v>9.5000000000000001E-2</v>
      </c>
      <c r="P94" s="175">
        <v>0.106</v>
      </c>
      <c r="Q94" s="175">
        <v>0.19800000000000001</v>
      </c>
      <c r="R94" s="175">
        <v>0.21299999999999999</v>
      </c>
      <c r="S94" s="175">
        <v>6.0999999999999999E-2</v>
      </c>
      <c r="T94" s="175">
        <v>7.0000000000000007E-2</v>
      </c>
      <c r="U94" s="175">
        <v>1.0999999999999999E-2</v>
      </c>
      <c r="V94" s="175">
        <v>1.4999999999999999E-2</v>
      </c>
      <c r="W94" s="175">
        <v>0.55000000000000004</v>
      </c>
      <c r="X94" s="175">
        <v>0.56899999999999995</v>
      </c>
      <c r="Y94" s="175">
        <v>1E-3</v>
      </c>
      <c r="Z94" s="175">
        <v>2E-3</v>
      </c>
      <c r="AA94" s="175">
        <v>5.0999999999999997E-2</v>
      </c>
      <c r="AB94" s="175">
        <v>5.8999999999999997E-2</v>
      </c>
      <c r="AC94" s="12"/>
    </row>
    <row r="95" spans="1:29" x14ac:dyDescent="0.25">
      <c r="A95" s="92" t="s">
        <v>1416</v>
      </c>
      <c r="B95" s="175">
        <v>0.24668339906776623</v>
      </c>
      <c r="C95" s="175">
        <v>0.20437432771602726</v>
      </c>
      <c r="D95" s="175">
        <v>0.29939046253137325</v>
      </c>
      <c r="E95" s="175">
        <v>0.1046970240229473</v>
      </c>
      <c r="F95" s="175">
        <v>8.963786303334529E-3</v>
      </c>
      <c r="G95" s="175">
        <v>9.7884546432413053E-2</v>
      </c>
      <c r="H95" s="175" t="s">
        <v>143</v>
      </c>
      <c r="I95" s="175">
        <v>3.8006453926138398E-2</v>
      </c>
      <c r="J95" s="174">
        <v>1</v>
      </c>
      <c r="K95" s="176">
        <v>2789</v>
      </c>
      <c r="L95" s="92"/>
      <c r="M95" s="175">
        <v>0.23100000000000001</v>
      </c>
      <c r="N95" s="175">
        <v>0.26300000000000001</v>
      </c>
      <c r="O95" s="175">
        <v>0.19</v>
      </c>
      <c r="P95" s="175">
        <v>0.22</v>
      </c>
      <c r="Q95" s="175">
        <v>0.28299999999999997</v>
      </c>
      <c r="R95" s="175">
        <v>0.317</v>
      </c>
      <c r="S95" s="175">
        <v>9.4E-2</v>
      </c>
      <c r="T95" s="175">
        <v>0.11700000000000001</v>
      </c>
      <c r="U95" s="175">
        <v>6.0000000000000001E-3</v>
      </c>
      <c r="V95" s="175">
        <v>1.2999999999999999E-2</v>
      </c>
      <c r="W95" s="175">
        <v>8.6999999999999994E-2</v>
      </c>
      <c r="X95" s="175">
        <v>0.109</v>
      </c>
      <c r="Y95" s="175" t="s">
        <v>143</v>
      </c>
      <c r="Z95" s="175" t="s">
        <v>143</v>
      </c>
      <c r="AA95" s="175">
        <v>3.2000000000000001E-2</v>
      </c>
      <c r="AB95" s="175">
        <v>4.5999999999999999E-2</v>
      </c>
      <c r="AC95" s="12"/>
    </row>
    <row r="96" spans="1:29" x14ac:dyDescent="0.25">
      <c r="A96" s="92" t="s">
        <v>1417</v>
      </c>
      <c r="B96" s="175">
        <v>0.22946839203587854</v>
      </c>
      <c r="C96" s="175">
        <v>1.1140629017053732E-3</v>
      </c>
      <c r="D96" s="175">
        <v>0.45250949810037994</v>
      </c>
      <c r="E96" s="175">
        <v>0.2668037821007227</v>
      </c>
      <c r="F96" s="175">
        <v>1.6568114948438885E-2</v>
      </c>
      <c r="G96" s="175">
        <v>5.7417088010969231E-3</v>
      </c>
      <c r="H96" s="175" t="s">
        <v>143</v>
      </c>
      <c r="I96" s="175">
        <v>2.7794441111777646E-2</v>
      </c>
      <c r="J96" s="174">
        <v>1</v>
      </c>
      <c r="K96" s="176">
        <v>35007</v>
      </c>
      <c r="L96" s="92"/>
      <c r="M96" s="175">
        <v>0.22500000000000001</v>
      </c>
      <c r="N96" s="175">
        <v>0.23400000000000001</v>
      </c>
      <c r="O96" s="175">
        <v>1E-3</v>
      </c>
      <c r="P96" s="175">
        <v>2E-3</v>
      </c>
      <c r="Q96" s="175">
        <v>0.44700000000000001</v>
      </c>
      <c r="R96" s="175">
        <v>0.45800000000000002</v>
      </c>
      <c r="S96" s="175">
        <v>0.26200000000000001</v>
      </c>
      <c r="T96" s="175">
        <v>0.27100000000000002</v>
      </c>
      <c r="U96" s="175">
        <v>1.4999999999999999E-2</v>
      </c>
      <c r="V96" s="175">
        <v>1.7999999999999999E-2</v>
      </c>
      <c r="W96" s="175">
        <v>5.0000000000000001E-3</v>
      </c>
      <c r="X96" s="175">
        <v>7.0000000000000001E-3</v>
      </c>
      <c r="Y96" s="175" t="s">
        <v>143</v>
      </c>
      <c r="Z96" s="175" t="s">
        <v>143</v>
      </c>
      <c r="AA96" s="175">
        <v>2.5999999999999999E-2</v>
      </c>
      <c r="AB96" s="175">
        <v>0.03</v>
      </c>
      <c r="AC96" s="12"/>
    </row>
    <row r="97" spans="1:29" x14ac:dyDescent="0.25">
      <c r="A97" s="92" t="s">
        <v>1418</v>
      </c>
      <c r="B97" s="175">
        <v>8.1537848958102913E-2</v>
      </c>
      <c r="C97" s="175">
        <v>0.27637924169358052</v>
      </c>
      <c r="D97" s="175">
        <v>0.26562845639959298</v>
      </c>
      <c r="E97" s="175">
        <v>6.3597752510728661E-2</v>
      </c>
      <c r="F97" s="175">
        <v>4.043711011812591E-2</v>
      </c>
      <c r="G97" s="175">
        <v>0.23454851125956733</v>
      </c>
      <c r="H97" s="175">
        <v>3.3181436092554086E-4</v>
      </c>
      <c r="I97" s="175">
        <v>3.7539264699376192E-2</v>
      </c>
      <c r="J97" s="174">
        <v>1</v>
      </c>
      <c r="K97" s="176">
        <v>45206</v>
      </c>
      <c r="L97" s="92"/>
      <c r="M97" s="175">
        <v>7.9000000000000001E-2</v>
      </c>
      <c r="N97" s="175">
        <v>8.4000000000000005E-2</v>
      </c>
      <c r="O97" s="175">
        <v>0.27200000000000002</v>
      </c>
      <c r="P97" s="175">
        <v>0.28100000000000003</v>
      </c>
      <c r="Q97" s="175">
        <v>0.26200000000000001</v>
      </c>
      <c r="R97" s="175">
        <v>0.27</v>
      </c>
      <c r="S97" s="175">
        <v>6.0999999999999999E-2</v>
      </c>
      <c r="T97" s="175">
        <v>6.6000000000000003E-2</v>
      </c>
      <c r="U97" s="175">
        <v>3.9E-2</v>
      </c>
      <c r="V97" s="175">
        <v>4.2000000000000003E-2</v>
      </c>
      <c r="W97" s="175">
        <v>0.23100000000000001</v>
      </c>
      <c r="X97" s="175">
        <v>0.23799999999999999</v>
      </c>
      <c r="Y97" s="175">
        <v>0</v>
      </c>
      <c r="Z97" s="175">
        <v>1E-3</v>
      </c>
      <c r="AA97" s="175">
        <v>3.5999999999999997E-2</v>
      </c>
      <c r="AB97" s="175">
        <v>3.9E-2</v>
      </c>
      <c r="AC97" s="12"/>
    </row>
    <row r="98" spans="1:29" x14ac:dyDescent="0.25">
      <c r="A98" s="92" t="s">
        <v>1419</v>
      </c>
      <c r="B98" s="175">
        <v>0.54669122856737995</v>
      </c>
      <c r="C98" s="175">
        <v>0.17146096074819328</v>
      </c>
      <c r="D98" s="175">
        <v>0.13518492277171604</v>
      </c>
      <c r="E98" s="175">
        <v>4.8887629304236929E-2</v>
      </c>
      <c r="F98" s="175">
        <v>3.8259883803315855E-3</v>
      </c>
      <c r="G98" s="175">
        <v>1.0627745500921071E-2</v>
      </c>
      <c r="H98" s="175" t="s">
        <v>143</v>
      </c>
      <c r="I98" s="175">
        <v>8.3321524727221194E-2</v>
      </c>
      <c r="J98" s="174">
        <v>1</v>
      </c>
      <c r="K98" s="176">
        <v>7057</v>
      </c>
      <c r="L98" s="92"/>
      <c r="M98" s="175">
        <v>0.53500000000000003</v>
      </c>
      <c r="N98" s="175">
        <v>0.55800000000000005</v>
      </c>
      <c r="O98" s="175">
        <v>0.16300000000000001</v>
      </c>
      <c r="P98" s="175">
        <v>0.18</v>
      </c>
      <c r="Q98" s="175">
        <v>0.127</v>
      </c>
      <c r="R98" s="175">
        <v>0.14299999999999999</v>
      </c>
      <c r="S98" s="175">
        <v>4.3999999999999997E-2</v>
      </c>
      <c r="T98" s="175">
        <v>5.3999999999999999E-2</v>
      </c>
      <c r="U98" s="175">
        <v>3.0000000000000001E-3</v>
      </c>
      <c r="V98" s="175">
        <v>6.0000000000000001E-3</v>
      </c>
      <c r="W98" s="175">
        <v>8.0000000000000002E-3</v>
      </c>
      <c r="X98" s="175">
        <v>1.2999999999999999E-2</v>
      </c>
      <c r="Y98" s="175" t="s">
        <v>143</v>
      </c>
      <c r="Z98" s="175" t="s">
        <v>143</v>
      </c>
      <c r="AA98" s="175">
        <v>7.6999999999999999E-2</v>
      </c>
      <c r="AB98" s="175">
        <v>0.09</v>
      </c>
      <c r="AC98" s="12"/>
    </row>
    <row r="99" spans="1:29" x14ac:dyDescent="0.25">
      <c r="A99" s="92" t="s">
        <v>1420</v>
      </c>
      <c r="B99" s="175">
        <v>0.28679613372350804</v>
      </c>
      <c r="C99" s="175">
        <v>0.48358606012237298</v>
      </c>
      <c r="D99" s="175">
        <v>0.11524341580207502</v>
      </c>
      <c r="E99" s="175">
        <v>2.5893411368271703E-2</v>
      </c>
      <c r="F99" s="175">
        <v>1.3656114214773433E-3</v>
      </c>
      <c r="G99" s="175">
        <v>3.577192515740002E-2</v>
      </c>
      <c r="H99" s="175">
        <v>2.1282255919127428E-4</v>
      </c>
      <c r="I99" s="175">
        <v>5.1130619845703641E-2</v>
      </c>
      <c r="J99" s="174">
        <v>1</v>
      </c>
      <c r="K99" s="176">
        <v>56385</v>
      </c>
      <c r="L99" s="92"/>
      <c r="M99" s="175">
        <v>0.28299999999999997</v>
      </c>
      <c r="N99" s="175">
        <v>0.29099999999999998</v>
      </c>
      <c r="O99" s="175">
        <v>0.47899999999999998</v>
      </c>
      <c r="P99" s="175">
        <v>0.48799999999999999</v>
      </c>
      <c r="Q99" s="175">
        <v>0.113</v>
      </c>
      <c r="R99" s="175">
        <v>0.11799999999999999</v>
      </c>
      <c r="S99" s="175">
        <v>2.5000000000000001E-2</v>
      </c>
      <c r="T99" s="175">
        <v>2.7E-2</v>
      </c>
      <c r="U99" s="175">
        <v>1E-3</v>
      </c>
      <c r="V99" s="175">
        <v>2E-3</v>
      </c>
      <c r="W99" s="175">
        <v>3.4000000000000002E-2</v>
      </c>
      <c r="X99" s="175">
        <v>3.6999999999999998E-2</v>
      </c>
      <c r="Y99" s="175">
        <v>0</v>
      </c>
      <c r="Z99" s="175">
        <v>0</v>
      </c>
      <c r="AA99" s="175">
        <v>4.9000000000000002E-2</v>
      </c>
      <c r="AB99" s="175">
        <v>5.2999999999999999E-2</v>
      </c>
      <c r="AC99" s="12"/>
    </row>
    <row r="100" spans="1:29" x14ac:dyDescent="0.25">
      <c r="A100" s="92" t="s">
        <v>1421</v>
      </c>
      <c r="B100" s="175" t="s">
        <v>143</v>
      </c>
      <c r="C100" s="175">
        <v>0.38264299802761342</v>
      </c>
      <c r="D100" s="175">
        <v>0.40039447731755423</v>
      </c>
      <c r="E100" s="175">
        <v>8.7278106508875741E-2</v>
      </c>
      <c r="F100" s="175">
        <v>8.3826429980276129E-3</v>
      </c>
      <c r="G100" s="175">
        <v>9.122287968441814E-2</v>
      </c>
      <c r="H100" s="175" t="s">
        <v>143</v>
      </c>
      <c r="I100" s="175">
        <v>3.0078895463510849E-2</v>
      </c>
      <c r="J100" s="174">
        <v>0.99999999999999989</v>
      </c>
      <c r="K100" s="176">
        <v>2028</v>
      </c>
      <c r="L100" s="92"/>
      <c r="M100" s="175" t="s">
        <v>143</v>
      </c>
      <c r="N100" s="175" t="s">
        <v>143</v>
      </c>
      <c r="O100" s="175">
        <v>0.36199999999999999</v>
      </c>
      <c r="P100" s="175">
        <v>0.40400000000000003</v>
      </c>
      <c r="Q100" s="175">
        <v>0.379</v>
      </c>
      <c r="R100" s="175">
        <v>0.42199999999999999</v>
      </c>
      <c r="S100" s="175">
        <v>7.5999999999999998E-2</v>
      </c>
      <c r="T100" s="175">
        <v>0.1</v>
      </c>
      <c r="U100" s="175">
        <v>5.0000000000000001E-3</v>
      </c>
      <c r="V100" s="175">
        <v>1.2999999999999999E-2</v>
      </c>
      <c r="W100" s="175">
        <v>7.9000000000000001E-2</v>
      </c>
      <c r="X100" s="175">
        <v>0.105</v>
      </c>
      <c r="Y100" s="175" t="s">
        <v>143</v>
      </c>
      <c r="Z100" s="175" t="s">
        <v>143</v>
      </c>
      <c r="AA100" s="175">
        <v>2.3E-2</v>
      </c>
      <c r="AB100" s="175">
        <v>3.7999999999999999E-2</v>
      </c>
      <c r="AC100" s="12"/>
    </row>
    <row r="101" spans="1:29" x14ac:dyDescent="0.25">
      <c r="A101" s="92" t="s">
        <v>1422</v>
      </c>
      <c r="B101" s="175" t="s">
        <v>143</v>
      </c>
      <c r="C101" s="175">
        <v>0.28626943005181349</v>
      </c>
      <c r="D101" s="175">
        <v>0.44170984455958551</v>
      </c>
      <c r="E101" s="175">
        <v>0.15155440414507773</v>
      </c>
      <c r="F101" s="175">
        <v>3.8860103626943004E-3</v>
      </c>
      <c r="G101" s="175">
        <v>7.7720207253886009E-2</v>
      </c>
      <c r="H101" s="175" t="s">
        <v>143</v>
      </c>
      <c r="I101" s="175">
        <v>3.8860103626943004E-2</v>
      </c>
      <c r="J101" s="174">
        <v>1</v>
      </c>
      <c r="K101" s="176">
        <v>772</v>
      </c>
      <c r="L101" s="92"/>
      <c r="M101" s="175" t="s">
        <v>143</v>
      </c>
      <c r="N101" s="175" t="s">
        <v>143</v>
      </c>
      <c r="O101" s="175">
        <v>0.25600000000000001</v>
      </c>
      <c r="P101" s="175">
        <v>0.31900000000000001</v>
      </c>
      <c r="Q101" s="175">
        <v>0.40699999999999997</v>
      </c>
      <c r="R101" s="175">
        <v>0.47699999999999998</v>
      </c>
      <c r="S101" s="175">
        <v>0.128</v>
      </c>
      <c r="T101" s="175">
        <v>0.17899999999999999</v>
      </c>
      <c r="U101" s="175">
        <v>1E-3</v>
      </c>
      <c r="V101" s="175">
        <v>1.0999999999999999E-2</v>
      </c>
      <c r="W101" s="175">
        <v>6.0999999999999999E-2</v>
      </c>
      <c r="X101" s="175">
        <v>9.9000000000000005E-2</v>
      </c>
      <c r="Y101" s="175" t="s">
        <v>143</v>
      </c>
      <c r="Z101" s="175" t="s">
        <v>143</v>
      </c>
      <c r="AA101" s="175">
        <v>2.7E-2</v>
      </c>
      <c r="AB101" s="175">
        <v>5.5E-2</v>
      </c>
      <c r="AC101" s="12"/>
    </row>
    <row r="102" spans="1:29" x14ac:dyDescent="0.25">
      <c r="A102" s="92" t="s">
        <v>1423</v>
      </c>
      <c r="B102" s="175" t="s">
        <v>143</v>
      </c>
      <c r="C102" s="175">
        <v>0.35825771324863886</v>
      </c>
      <c r="D102" s="175">
        <v>0.26860254083484575</v>
      </c>
      <c r="E102" s="175">
        <v>0.28747731397459164</v>
      </c>
      <c r="F102" s="175">
        <v>7.2595281306715061E-3</v>
      </c>
      <c r="G102" s="175">
        <v>4.3194192377495465E-2</v>
      </c>
      <c r="H102" s="175">
        <v>1.088929219600726E-3</v>
      </c>
      <c r="I102" s="175">
        <v>3.4119782214156083E-2</v>
      </c>
      <c r="J102" s="174">
        <v>1</v>
      </c>
      <c r="K102" s="176">
        <v>2755</v>
      </c>
      <c r="L102" s="92"/>
      <c r="M102" s="175" t="s">
        <v>143</v>
      </c>
      <c r="N102" s="175" t="s">
        <v>143</v>
      </c>
      <c r="O102" s="175">
        <v>0.34100000000000003</v>
      </c>
      <c r="P102" s="175">
        <v>0.376</v>
      </c>
      <c r="Q102" s="175">
        <v>0.252</v>
      </c>
      <c r="R102" s="175">
        <v>0.28499999999999998</v>
      </c>
      <c r="S102" s="175">
        <v>0.27100000000000002</v>
      </c>
      <c r="T102" s="175">
        <v>0.30499999999999999</v>
      </c>
      <c r="U102" s="175">
        <v>5.0000000000000001E-3</v>
      </c>
      <c r="V102" s="175">
        <v>1.0999999999999999E-2</v>
      </c>
      <c r="W102" s="175">
        <v>3.5999999999999997E-2</v>
      </c>
      <c r="X102" s="175">
        <v>5.0999999999999997E-2</v>
      </c>
      <c r="Y102" s="175">
        <v>0</v>
      </c>
      <c r="Z102" s="175">
        <v>3.0000000000000001E-3</v>
      </c>
      <c r="AA102" s="175">
        <v>2.8000000000000001E-2</v>
      </c>
      <c r="AB102" s="175">
        <v>4.2000000000000003E-2</v>
      </c>
      <c r="AC102" s="12"/>
    </row>
    <row r="103" spans="1:29" x14ac:dyDescent="0.25">
      <c r="A103" s="92" t="s">
        <v>1424</v>
      </c>
      <c r="B103" s="175" t="s">
        <v>143</v>
      </c>
      <c r="C103" s="175">
        <v>0.487551867219917</v>
      </c>
      <c r="D103" s="175">
        <v>0.2983402489626556</v>
      </c>
      <c r="E103" s="175">
        <v>9.5435684647302899E-2</v>
      </c>
      <c r="F103" s="175">
        <v>1.2448132780082987E-2</v>
      </c>
      <c r="G103" s="175">
        <v>5.1452282157676346E-2</v>
      </c>
      <c r="H103" s="175">
        <v>4.1493775933609957E-4</v>
      </c>
      <c r="I103" s="175">
        <v>5.4356846473029047E-2</v>
      </c>
      <c r="J103" s="174">
        <v>1</v>
      </c>
      <c r="K103" s="176">
        <v>2410</v>
      </c>
      <c r="L103" s="92"/>
      <c r="M103" s="175" t="s">
        <v>143</v>
      </c>
      <c r="N103" s="175" t="s">
        <v>143</v>
      </c>
      <c r="O103" s="175">
        <v>0.46800000000000003</v>
      </c>
      <c r="P103" s="175">
        <v>0.50800000000000001</v>
      </c>
      <c r="Q103" s="175">
        <v>0.28000000000000003</v>
      </c>
      <c r="R103" s="175">
        <v>0.317</v>
      </c>
      <c r="S103" s="175">
        <v>8.4000000000000005E-2</v>
      </c>
      <c r="T103" s="175">
        <v>0.108</v>
      </c>
      <c r="U103" s="175">
        <v>8.9999999999999993E-3</v>
      </c>
      <c r="V103" s="175">
        <v>1.7999999999999999E-2</v>
      </c>
      <c r="W103" s="175">
        <v>4.2999999999999997E-2</v>
      </c>
      <c r="X103" s="175">
        <v>6.0999999999999999E-2</v>
      </c>
      <c r="Y103" s="175">
        <v>0</v>
      </c>
      <c r="Z103" s="175">
        <v>2E-3</v>
      </c>
      <c r="AA103" s="175">
        <v>4.5999999999999999E-2</v>
      </c>
      <c r="AB103" s="175">
        <v>6.4000000000000001E-2</v>
      </c>
      <c r="AC103" s="12"/>
    </row>
    <row r="104" spans="1:29" x14ac:dyDescent="0.25">
      <c r="A104" s="92" t="s">
        <v>1425</v>
      </c>
      <c r="B104" s="175" t="s">
        <v>143</v>
      </c>
      <c r="C104" s="175">
        <v>0.31971995332555425</v>
      </c>
      <c r="D104" s="175">
        <v>0.37747957992998832</v>
      </c>
      <c r="E104" s="175">
        <v>0.15985997666277713</v>
      </c>
      <c r="F104" s="175">
        <v>9.9183197199533262E-3</v>
      </c>
      <c r="G104" s="175">
        <v>8.8098016336056004E-2</v>
      </c>
      <c r="H104" s="175">
        <v>1.1668611435239206E-3</v>
      </c>
      <c r="I104" s="175">
        <v>4.3757292882147025E-2</v>
      </c>
      <c r="J104" s="174">
        <v>0.99999999999999978</v>
      </c>
      <c r="K104" s="176">
        <v>1714</v>
      </c>
      <c r="L104" s="92"/>
      <c r="M104" s="175" t="s">
        <v>143</v>
      </c>
      <c r="N104" s="175" t="s">
        <v>143</v>
      </c>
      <c r="O104" s="175">
        <v>0.29799999999999999</v>
      </c>
      <c r="P104" s="175">
        <v>0.34200000000000003</v>
      </c>
      <c r="Q104" s="175">
        <v>0.35499999999999998</v>
      </c>
      <c r="R104" s="175">
        <v>0.40100000000000002</v>
      </c>
      <c r="S104" s="175">
        <v>0.14299999999999999</v>
      </c>
      <c r="T104" s="175">
        <v>0.17799999999999999</v>
      </c>
      <c r="U104" s="175">
        <v>6.0000000000000001E-3</v>
      </c>
      <c r="V104" s="175">
        <v>1.6E-2</v>
      </c>
      <c r="W104" s="175">
        <v>7.5999999999999998E-2</v>
      </c>
      <c r="X104" s="175">
        <v>0.10199999999999999</v>
      </c>
      <c r="Y104" s="175">
        <v>0</v>
      </c>
      <c r="Z104" s="175">
        <v>4.0000000000000001E-3</v>
      </c>
      <c r="AA104" s="175">
        <v>3.5000000000000003E-2</v>
      </c>
      <c r="AB104" s="175">
        <v>5.5E-2</v>
      </c>
      <c r="AC104" s="12"/>
    </row>
    <row r="105" spans="1:29" x14ac:dyDescent="0.25">
      <c r="A105" s="92" t="s">
        <v>1426</v>
      </c>
      <c r="B105" s="175" t="s">
        <v>143</v>
      </c>
      <c r="C105" s="175">
        <v>0.19972499140598143</v>
      </c>
      <c r="D105" s="175">
        <v>0.52939154348573392</v>
      </c>
      <c r="E105" s="175">
        <v>0.12684771399106223</v>
      </c>
      <c r="F105" s="175">
        <v>1.6844276383636989E-2</v>
      </c>
      <c r="G105" s="175">
        <v>5.4314197318666206E-2</v>
      </c>
      <c r="H105" s="175">
        <v>3.4376074252320387E-4</v>
      </c>
      <c r="I105" s="175">
        <v>7.2533516672396006E-2</v>
      </c>
      <c r="J105" s="174">
        <v>0.99999999999999989</v>
      </c>
      <c r="K105" s="176">
        <v>2909</v>
      </c>
      <c r="L105" s="92"/>
      <c r="M105" s="175" t="s">
        <v>143</v>
      </c>
      <c r="N105" s="175" t="s">
        <v>143</v>
      </c>
      <c r="O105" s="175">
        <v>0.186</v>
      </c>
      <c r="P105" s="175">
        <v>0.215</v>
      </c>
      <c r="Q105" s="175">
        <v>0.51100000000000001</v>
      </c>
      <c r="R105" s="175">
        <v>0.54700000000000004</v>
      </c>
      <c r="S105" s="175">
        <v>0.115</v>
      </c>
      <c r="T105" s="175">
        <v>0.13900000000000001</v>
      </c>
      <c r="U105" s="175">
        <v>1.2999999999999999E-2</v>
      </c>
      <c r="V105" s="175">
        <v>2.1999999999999999E-2</v>
      </c>
      <c r="W105" s="175">
        <v>4.7E-2</v>
      </c>
      <c r="X105" s="175">
        <v>6.3E-2</v>
      </c>
      <c r="Y105" s="175">
        <v>0</v>
      </c>
      <c r="Z105" s="175">
        <v>2E-3</v>
      </c>
      <c r="AA105" s="175">
        <v>6.4000000000000001E-2</v>
      </c>
      <c r="AB105" s="175">
        <v>8.3000000000000004E-2</v>
      </c>
      <c r="AC105" s="12"/>
    </row>
    <row r="106" spans="1:29" x14ac:dyDescent="0.25">
      <c r="A106" s="92" t="s">
        <v>1427</v>
      </c>
      <c r="B106" s="175" t="s">
        <v>143</v>
      </c>
      <c r="C106" s="175">
        <v>0.30279652844744454</v>
      </c>
      <c r="D106" s="175">
        <v>0.36354869816779173</v>
      </c>
      <c r="E106" s="175">
        <v>0.10655737704918032</v>
      </c>
      <c r="F106" s="175">
        <v>2.0732883317261332E-2</v>
      </c>
      <c r="G106" s="175">
        <v>0.15477338476374156</v>
      </c>
      <c r="H106" s="175" t="s">
        <v>143</v>
      </c>
      <c r="I106" s="175">
        <v>5.1591128254580523E-2</v>
      </c>
      <c r="J106" s="174">
        <v>1</v>
      </c>
      <c r="K106" s="176">
        <v>2074</v>
      </c>
      <c r="L106" s="92"/>
      <c r="M106" s="175" t="s">
        <v>143</v>
      </c>
      <c r="N106" s="175" t="s">
        <v>143</v>
      </c>
      <c r="O106" s="175">
        <v>0.28299999999999997</v>
      </c>
      <c r="P106" s="175">
        <v>0.32300000000000001</v>
      </c>
      <c r="Q106" s="175">
        <v>0.34300000000000003</v>
      </c>
      <c r="R106" s="175">
        <v>0.38400000000000001</v>
      </c>
      <c r="S106" s="175">
        <v>9.4E-2</v>
      </c>
      <c r="T106" s="175">
        <v>0.121</v>
      </c>
      <c r="U106" s="175">
        <v>1.4999999999999999E-2</v>
      </c>
      <c r="V106" s="175">
        <v>2.8000000000000001E-2</v>
      </c>
      <c r="W106" s="175">
        <v>0.14000000000000001</v>
      </c>
      <c r="X106" s="175">
        <v>0.17100000000000001</v>
      </c>
      <c r="Y106" s="175" t="s">
        <v>143</v>
      </c>
      <c r="Z106" s="175" t="s">
        <v>143</v>
      </c>
      <c r="AA106" s="175">
        <v>4.2999999999999997E-2</v>
      </c>
      <c r="AB106" s="175">
        <v>6.2E-2</v>
      </c>
      <c r="AC106" s="12"/>
    </row>
    <row r="107" spans="1:29" x14ac:dyDescent="0.25">
      <c r="A107" s="92" t="s">
        <v>1428</v>
      </c>
      <c r="B107" s="175" t="s">
        <v>143</v>
      </c>
      <c r="C107" s="175">
        <v>0.22952477249747219</v>
      </c>
      <c r="D107" s="175">
        <v>0.3293225480283114</v>
      </c>
      <c r="E107" s="175">
        <v>0.15480283114256826</v>
      </c>
      <c r="F107" s="175">
        <v>2.4165824064711829E-2</v>
      </c>
      <c r="G107" s="175">
        <v>0.22355915065722953</v>
      </c>
      <c r="H107" s="175">
        <v>2.0222446916076846E-4</v>
      </c>
      <c r="I107" s="175">
        <v>3.8422649140546009E-2</v>
      </c>
      <c r="J107" s="174">
        <v>0.99999999999999989</v>
      </c>
      <c r="K107" s="176">
        <v>9890</v>
      </c>
      <c r="L107" s="92"/>
      <c r="M107" s="175" t="s">
        <v>143</v>
      </c>
      <c r="N107" s="175" t="s">
        <v>143</v>
      </c>
      <c r="O107" s="175">
        <v>0.221</v>
      </c>
      <c r="P107" s="175">
        <v>0.23799999999999999</v>
      </c>
      <c r="Q107" s="175">
        <v>0.32</v>
      </c>
      <c r="R107" s="175">
        <v>0.33900000000000002</v>
      </c>
      <c r="S107" s="175">
        <v>0.14799999999999999</v>
      </c>
      <c r="T107" s="175">
        <v>0.16200000000000001</v>
      </c>
      <c r="U107" s="175">
        <v>2.1000000000000001E-2</v>
      </c>
      <c r="V107" s="175">
        <v>2.7E-2</v>
      </c>
      <c r="W107" s="175">
        <v>0.215</v>
      </c>
      <c r="X107" s="175">
        <v>0.23200000000000001</v>
      </c>
      <c r="Y107" s="175">
        <v>0</v>
      </c>
      <c r="Z107" s="175">
        <v>1E-3</v>
      </c>
      <c r="AA107" s="175">
        <v>3.5000000000000003E-2</v>
      </c>
      <c r="AB107" s="175">
        <v>4.2000000000000003E-2</v>
      </c>
      <c r="AC107" s="12"/>
    </row>
    <row r="108" spans="1:29" x14ac:dyDescent="0.25">
      <c r="A108" s="92" t="s">
        <v>1429</v>
      </c>
      <c r="B108" s="175" t="s">
        <v>143</v>
      </c>
      <c r="C108" s="175">
        <v>2.4254821741671536E-2</v>
      </c>
      <c r="D108" s="175">
        <v>0.26417299824663937</v>
      </c>
      <c r="E108" s="175">
        <v>0.108708357685564</v>
      </c>
      <c r="F108" s="175">
        <v>3.8281706604324957E-2</v>
      </c>
      <c r="G108" s="175">
        <v>0.52425482174167148</v>
      </c>
      <c r="H108" s="175">
        <v>2.9222676797194621E-4</v>
      </c>
      <c r="I108" s="175">
        <v>4.0035067212156633E-2</v>
      </c>
      <c r="J108" s="174">
        <v>0.99999999999999989</v>
      </c>
      <c r="K108" s="176">
        <v>3422</v>
      </c>
      <c r="L108" s="92"/>
      <c r="M108" s="175" t="s">
        <v>143</v>
      </c>
      <c r="N108" s="175" t="s">
        <v>143</v>
      </c>
      <c r="O108" s="175">
        <v>0.02</v>
      </c>
      <c r="P108" s="175">
        <v>0.03</v>
      </c>
      <c r="Q108" s="175">
        <v>0.25</v>
      </c>
      <c r="R108" s="175">
        <v>0.27900000000000003</v>
      </c>
      <c r="S108" s="175">
        <v>9.9000000000000005E-2</v>
      </c>
      <c r="T108" s="175">
        <v>0.12</v>
      </c>
      <c r="U108" s="175">
        <v>3.2000000000000001E-2</v>
      </c>
      <c r="V108" s="175">
        <v>4.4999999999999998E-2</v>
      </c>
      <c r="W108" s="175">
        <v>0.50800000000000001</v>
      </c>
      <c r="X108" s="175">
        <v>0.54100000000000004</v>
      </c>
      <c r="Y108" s="175">
        <v>0</v>
      </c>
      <c r="Z108" s="175">
        <v>2E-3</v>
      </c>
      <c r="AA108" s="175">
        <v>3.4000000000000002E-2</v>
      </c>
      <c r="AB108" s="175">
        <v>4.7E-2</v>
      </c>
      <c r="AC108" s="12"/>
    </row>
    <row r="109" spans="1:29" x14ac:dyDescent="0.25">
      <c r="A109" s="92" t="s">
        <v>1430</v>
      </c>
      <c r="B109" s="175" t="s">
        <v>143</v>
      </c>
      <c r="C109" s="175">
        <v>0.1520226745684102</v>
      </c>
      <c r="D109" s="175">
        <v>0.51816542128317444</v>
      </c>
      <c r="E109" s="175">
        <v>9.1213604741046117E-2</v>
      </c>
      <c r="F109" s="175">
        <v>7.729966503478485E-3</v>
      </c>
      <c r="G109" s="175">
        <v>0.13888173151249678</v>
      </c>
      <c r="H109" s="175" t="s">
        <v>143</v>
      </c>
      <c r="I109" s="175">
        <v>9.1986601391393974E-2</v>
      </c>
      <c r="J109" s="174">
        <v>1</v>
      </c>
      <c r="K109" s="176">
        <v>3881</v>
      </c>
      <c r="L109" s="92"/>
      <c r="M109" s="175" t="s">
        <v>143</v>
      </c>
      <c r="N109" s="175" t="s">
        <v>143</v>
      </c>
      <c r="O109" s="175">
        <v>0.14099999999999999</v>
      </c>
      <c r="P109" s="175">
        <v>0.16400000000000001</v>
      </c>
      <c r="Q109" s="175">
        <v>0.502</v>
      </c>
      <c r="R109" s="175">
        <v>0.53400000000000003</v>
      </c>
      <c r="S109" s="175">
        <v>8.3000000000000004E-2</v>
      </c>
      <c r="T109" s="175">
        <v>0.10100000000000001</v>
      </c>
      <c r="U109" s="175">
        <v>5.0000000000000001E-3</v>
      </c>
      <c r="V109" s="175">
        <v>1.0999999999999999E-2</v>
      </c>
      <c r="W109" s="175">
        <v>0.128</v>
      </c>
      <c r="X109" s="175">
        <v>0.15</v>
      </c>
      <c r="Y109" s="175" t="s">
        <v>143</v>
      </c>
      <c r="Z109" s="175" t="s">
        <v>143</v>
      </c>
      <c r="AA109" s="175">
        <v>8.3000000000000004E-2</v>
      </c>
      <c r="AB109" s="175">
        <v>0.10100000000000001</v>
      </c>
      <c r="AC109" s="12"/>
    </row>
    <row r="110" spans="1:29" x14ac:dyDescent="0.25">
      <c r="A110" s="92" t="s">
        <v>1431</v>
      </c>
      <c r="B110" s="175" t="s">
        <v>143</v>
      </c>
      <c r="C110" s="175">
        <v>6.0248853962017027E-2</v>
      </c>
      <c r="D110" s="175">
        <v>0.25802226588081206</v>
      </c>
      <c r="E110" s="175">
        <v>8.2514734774066803E-2</v>
      </c>
      <c r="F110" s="175">
        <v>5.762933857236411E-2</v>
      </c>
      <c r="G110" s="175">
        <v>0.48592010478061559</v>
      </c>
      <c r="H110" s="175" t="s">
        <v>143</v>
      </c>
      <c r="I110" s="175">
        <v>5.5664702030124427E-2</v>
      </c>
      <c r="J110" s="174">
        <v>1</v>
      </c>
      <c r="K110" s="176">
        <v>1527</v>
      </c>
      <c r="L110" s="92"/>
      <c r="M110" s="175" t="s">
        <v>143</v>
      </c>
      <c r="N110" s="175" t="s">
        <v>143</v>
      </c>
      <c r="O110" s="175">
        <v>4.9000000000000002E-2</v>
      </c>
      <c r="P110" s="175">
        <v>7.2999999999999995E-2</v>
      </c>
      <c r="Q110" s="175">
        <v>0.23699999999999999</v>
      </c>
      <c r="R110" s="175">
        <v>0.28100000000000003</v>
      </c>
      <c r="S110" s="175">
        <v>7.0000000000000007E-2</v>
      </c>
      <c r="T110" s="175">
        <v>9.7000000000000003E-2</v>
      </c>
      <c r="U110" s="175">
        <v>4.7E-2</v>
      </c>
      <c r="V110" s="175">
        <v>7.0000000000000007E-2</v>
      </c>
      <c r="W110" s="175">
        <v>0.46100000000000002</v>
      </c>
      <c r="X110" s="175">
        <v>0.51100000000000001</v>
      </c>
      <c r="Y110" s="175" t="s">
        <v>143</v>
      </c>
      <c r="Z110" s="175" t="s">
        <v>143</v>
      </c>
      <c r="AA110" s="175">
        <v>4.4999999999999998E-2</v>
      </c>
      <c r="AB110" s="175">
        <v>6.8000000000000005E-2</v>
      </c>
      <c r="AC110" s="12"/>
    </row>
    <row r="111" spans="1:29" x14ac:dyDescent="0.25">
      <c r="A111" s="92" t="s">
        <v>1432</v>
      </c>
      <c r="B111" s="175" t="s">
        <v>143</v>
      </c>
      <c r="C111" s="175">
        <v>0.11286150952268986</v>
      </c>
      <c r="D111" s="175">
        <v>0.28262403009640252</v>
      </c>
      <c r="E111" s="175">
        <v>0.11709381612979074</v>
      </c>
      <c r="F111" s="175">
        <v>2.2102045614860098E-2</v>
      </c>
      <c r="G111" s="175">
        <v>0.41711732894427461</v>
      </c>
      <c r="H111" s="175">
        <v>7.0538443451681162E-4</v>
      </c>
      <c r="I111" s="175">
        <v>4.7495885257465321E-2</v>
      </c>
      <c r="J111" s="174">
        <v>0.99999999999999989</v>
      </c>
      <c r="K111" s="176">
        <v>4253</v>
      </c>
      <c r="L111" s="92"/>
      <c r="M111" s="175" t="s">
        <v>143</v>
      </c>
      <c r="N111" s="175" t="s">
        <v>143</v>
      </c>
      <c r="O111" s="175">
        <v>0.104</v>
      </c>
      <c r="P111" s="175">
        <v>0.123</v>
      </c>
      <c r="Q111" s="175">
        <v>0.26900000000000002</v>
      </c>
      <c r="R111" s="175">
        <v>0.29599999999999999</v>
      </c>
      <c r="S111" s="175">
        <v>0.108</v>
      </c>
      <c r="T111" s="175">
        <v>0.127</v>
      </c>
      <c r="U111" s="175">
        <v>1.7999999999999999E-2</v>
      </c>
      <c r="V111" s="175">
        <v>2.7E-2</v>
      </c>
      <c r="W111" s="175">
        <v>0.40200000000000002</v>
      </c>
      <c r="X111" s="175">
        <v>0.432</v>
      </c>
      <c r="Y111" s="175">
        <v>0</v>
      </c>
      <c r="Z111" s="175">
        <v>2E-3</v>
      </c>
      <c r="AA111" s="175">
        <v>4.2000000000000003E-2</v>
      </c>
      <c r="AB111" s="175">
        <v>5.3999999999999999E-2</v>
      </c>
      <c r="AC111" s="12"/>
    </row>
    <row r="112" spans="1:29" x14ac:dyDescent="0.25">
      <c r="A112" s="92" t="s">
        <v>1433</v>
      </c>
      <c r="B112" s="175" t="s">
        <v>143</v>
      </c>
      <c r="C112" s="175">
        <v>0.24505206454560757</v>
      </c>
      <c r="D112" s="175">
        <v>0.24125243488925763</v>
      </c>
      <c r="E112" s="175">
        <v>0.11579251136281654</v>
      </c>
      <c r="F112" s="175">
        <v>2.0489142197532645E-2</v>
      </c>
      <c r="G112" s="175">
        <v>0.34740158237741386</v>
      </c>
      <c r="H112" s="175">
        <v>2.6453117860664215E-4</v>
      </c>
      <c r="I112" s="175">
        <v>2.9747733448765121E-2</v>
      </c>
      <c r="J112" s="174">
        <v>1</v>
      </c>
      <c r="K112" s="176">
        <v>41583</v>
      </c>
      <c r="L112" s="92"/>
      <c r="M112" s="175" t="s">
        <v>143</v>
      </c>
      <c r="N112" s="175" t="s">
        <v>143</v>
      </c>
      <c r="O112" s="175">
        <v>0.24099999999999999</v>
      </c>
      <c r="P112" s="175">
        <v>0.249</v>
      </c>
      <c r="Q112" s="175">
        <v>0.23699999999999999</v>
      </c>
      <c r="R112" s="175">
        <v>0.245</v>
      </c>
      <c r="S112" s="175">
        <v>0.113</v>
      </c>
      <c r="T112" s="175">
        <v>0.11899999999999999</v>
      </c>
      <c r="U112" s="175">
        <v>1.9E-2</v>
      </c>
      <c r="V112" s="175">
        <v>2.1999999999999999E-2</v>
      </c>
      <c r="W112" s="175">
        <v>0.34300000000000003</v>
      </c>
      <c r="X112" s="175">
        <v>0.35199999999999998</v>
      </c>
      <c r="Y112" s="175">
        <v>0</v>
      </c>
      <c r="Z112" s="175">
        <v>0</v>
      </c>
      <c r="AA112" s="175">
        <v>2.8000000000000001E-2</v>
      </c>
      <c r="AB112" s="175">
        <v>3.1E-2</v>
      </c>
      <c r="AC112" s="12"/>
    </row>
    <row r="113" spans="1:29" x14ac:dyDescent="0.25">
      <c r="A113" s="92" t="s">
        <v>1434</v>
      </c>
      <c r="B113" s="175" t="s">
        <v>143</v>
      </c>
      <c r="C113" s="175">
        <v>0.71100917431192656</v>
      </c>
      <c r="D113" s="175">
        <v>0.1834862385321101</v>
      </c>
      <c r="E113" s="175">
        <v>2.2935779816513763E-2</v>
      </c>
      <c r="F113" s="175">
        <v>2.2935779816513763E-3</v>
      </c>
      <c r="G113" s="175">
        <v>5.7339449541284407E-2</v>
      </c>
      <c r="H113" s="175" t="s">
        <v>143</v>
      </c>
      <c r="I113" s="175">
        <v>2.2935779816513763E-2</v>
      </c>
      <c r="J113" s="174">
        <v>1</v>
      </c>
      <c r="K113" s="176">
        <v>436</v>
      </c>
      <c r="L113" s="92"/>
      <c r="M113" s="175" t="s">
        <v>143</v>
      </c>
      <c r="N113" s="175" t="s">
        <v>143</v>
      </c>
      <c r="O113" s="175">
        <v>0.66700000000000004</v>
      </c>
      <c r="P113" s="175">
        <v>0.752</v>
      </c>
      <c r="Q113" s="175">
        <v>0.15</v>
      </c>
      <c r="R113" s="175">
        <v>0.223</v>
      </c>
      <c r="S113" s="175">
        <v>1.2999999999999999E-2</v>
      </c>
      <c r="T113" s="175">
        <v>4.2000000000000003E-2</v>
      </c>
      <c r="U113" s="175">
        <v>0</v>
      </c>
      <c r="V113" s="175">
        <v>1.2999999999999999E-2</v>
      </c>
      <c r="W113" s="175">
        <v>3.9E-2</v>
      </c>
      <c r="X113" s="175">
        <v>8.3000000000000004E-2</v>
      </c>
      <c r="Y113" s="175" t="s">
        <v>143</v>
      </c>
      <c r="Z113" s="175" t="s">
        <v>143</v>
      </c>
      <c r="AA113" s="175">
        <v>1.2999999999999999E-2</v>
      </c>
      <c r="AB113" s="175">
        <v>4.2000000000000003E-2</v>
      </c>
      <c r="AC113" s="12"/>
    </row>
    <row r="114" spans="1:29" x14ac:dyDescent="0.25">
      <c r="A114" s="92" t="s">
        <v>1435</v>
      </c>
      <c r="B114" s="175" t="s">
        <v>143</v>
      </c>
      <c r="C114" s="175">
        <v>0.50798659041609151</v>
      </c>
      <c r="D114" s="175">
        <v>0.32590547558009597</v>
      </c>
      <c r="E114" s="175">
        <v>5.3046736343916386E-2</v>
      </c>
      <c r="F114" s="175">
        <v>5.9817261552619471E-3</v>
      </c>
      <c r="G114" s="175">
        <v>1.5973180832183003E-2</v>
      </c>
      <c r="H114" s="175">
        <v>6.5733254453427989E-5</v>
      </c>
      <c r="I114" s="175">
        <v>9.1040557417997769E-2</v>
      </c>
      <c r="J114" s="174">
        <v>1</v>
      </c>
      <c r="K114" s="176">
        <v>15213</v>
      </c>
      <c r="L114" s="92"/>
      <c r="M114" s="175" t="s">
        <v>143</v>
      </c>
      <c r="N114" s="175" t="s">
        <v>143</v>
      </c>
      <c r="O114" s="175">
        <v>0.5</v>
      </c>
      <c r="P114" s="175">
        <v>0.51600000000000001</v>
      </c>
      <c r="Q114" s="175">
        <v>0.31900000000000001</v>
      </c>
      <c r="R114" s="175">
        <v>0.33300000000000002</v>
      </c>
      <c r="S114" s="175">
        <v>0.05</v>
      </c>
      <c r="T114" s="175">
        <v>5.7000000000000002E-2</v>
      </c>
      <c r="U114" s="175">
        <v>5.0000000000000001E-3</v>
      </c>
      <c r="V114" s="175">
        <v>7.0000000000000001E-3</v>
      </c>
      <c r="W114" s="175">
        <v>1.4E-2</v>
      </c>
      <c r="X114" s="175">
        <v>1.7999999999999999E-2</v>
      </c>
      <c r="Y114" s="175">
        <v>0</v>
      </c>
      <c r="Z114" s="175">
        <v>0</v>
      </c>
      <c r="AA114" s="175">
        <v>8.6999999999999994E-2</v>
      </c>
      <c r="AB114" s="175">
        <v>9.6000000000000002E-2</v>
      </c>
      <c r="AC114" s="12"/>
    </row>
    <row r="115" spans="1:29" x14ac:dyDescent="0.25">
      <c r="A115" s="92" t="s">
        <v>1436</v>
      </c>
      <c r="B115" s="175" t="s">
        <v>143</v>
      </c>
      <c r="C115" s="175">
        <v>5.8969584109248912E-3</v>
      </c>
      <c r="D115" s="175">
        <v>0.33209186840471755</v>
      </c>
      <c r="E115" s="175">
        <v>0.12259466170080695</v>
      </c>
      <c r="F115" s="175">
        <v>3.5692116697703287E-2</v>
      </c>
      <c r="G115" s="175">
        <v>0.46244568590937307</v>
      </c>
      <c r="H115" s="175">
        <v>3.1036623215394165E-4</v>
      </c>
      <c r="I115" s="175">
        <v>4.0968342644320296E-2</v>
      </c>
      <c r="J115" s="174">
        <v>1</v>
      </c>
      <c r="K115" s="176">
        <v>3222</v>
      </c>
      <c r="L115" s="92"/>
      <c r="M115" s="175" t="s">
        <v>143</v>
      </c>
      <c r="N115" s="175" t="s">
        <v>143</v>
      </c>
      <c r="O115" s="175">
        <v>4.0000000000000001E-3</v>
      </c>
      <c r="P115" s="175">
        <v>8.9999999999999993E-3</v>
      </c>
      <c r="Q115" s="175">
        <v>0.316</v>
      </c>
      <c r="R115" s="175">
        <v>0.34899999999999998</v>
      </c>
      <c r="S115" s="175">
        <v>0.112</v>
      </c>
      <c r="T115" s="175">
        <v>0.13400000000000001</v>
      </c>
      <c r="U115" s="175">
        <v>0.03</v>
      </c>
      <c r="V115" s="175">
        <v>4.2999999999999997E-2</v>
      </c>
      <c r="W115" s="175">
        <v>0.44500000000000001</v>
      </c>
      <c r="X115" s="175">
        <v>0.48</v>
      </c>
      <c r="Y115" s="175">
        <v>0</v>
      </c>
      <c r="Z115" s="175">
        <v>2E-3</v>
      </c>
      <c r="AA115" s="175">
        <v>3.5000000000000003E-2</v>
      </c>
      <c r="AB115" s="175">
        <v>4.8000000000000001E-2</v>
      </c>
      <c r="AC115" s="12"/>
    </row>
    <row r="116" spans="1:29" x14ac:dyDescent="0.25">
      <c r="A116" s="92" t="s">
        <v>1437</v>
      </c>
      <c r="B116" s="175" t="s">
        <v>143</v>
      </c>
      <c r="C116" s="175">
        <v>0.18483412322274881</v>
      </c>
      <c r="D116" s="175">
        <v>0.2852488151658768</v>
      </c>
      <c r="E116" s="175">
        <v>0.15876777251184834</v>
      </c>
      <c r="F116" s="175">
        <v>1.9845971563981043E-2</v>
      </c>
      <c r="G116" s="175">
        <v>0.33501184834123221</v>
      </c>
      <c r="H116" s="175" t="s">
        <v>143</v>
      </c>
      <c r="I116" s="175">
        <v>1.6291469194312798E-2</v>
      </c>
      <c r="J116" s="174">
        <v>1</v>
      </c>
      <c r="K116" s="176">
        <v>3376</v>
      </c>
      <c r="L116" s="92"/>
      <c r="M116" s="175" t="s">
        <v>143</v>
      </c>
      <c r="N116" s="175" t="s">
        <v>143</v>
      </c>
      <c r="O116" s="175">
        <v>0.17199999999999999</v>
      </c>
      <c r="P116" s="175">
        <v>0.19800000000000001</v>
      </c>
      <c r="Q116" s="175">
        <v>0.27</v>
      </c>
      <c r="R116" s="175">
        <v>0.30099999999999999</v>
      </c>
      <c r="S116" s="175">
        <v>0.14699999999999999</v>
      </c>
      <c r="T116" s="175">
        <v>0.17100000000000001</v>
      </c>
      <c r="U116" s="175">
        <v>1.6E-2</v>
      </c>
      <c r="V116" s="175">
        <v>2.5000000000000001E-2</v>
      </c>
      <c r="W116" s="175">
        <v>0.31900000000000001</v>
      </c>
      <c r="X116" s="175">
        <v>0.35099999999999998</v>
      </c>
      <c r="Y116" s="175" t="s">
        <v>143</v>
      </c>
      <c r="Z116" s="175" t="s">
        <v>143</v>
      </c>
      <c r="AA116" s="175">
        <v>1.2999999999999999E-2</v>
      </c>
      <c r="AB116" s="175">
        <v>2.1000000000000001E-2</v>
      </c>
      <c r="AC116" s="12"/>
    </row>
    <row r="117" spans="1:29" x14ac:dyDescent="0.25">
      <c r="A117" s="92" t="s">
        <v>1438</v>
      </c>
      <c r="B117" s="175" t="s">
        <v>143</v>
      </c>
      <c r="C117" s="175">
        <v>0.13010429556301928</v>
      </c>
      <c r="D117" s="175">
        <v>0.40127275941311652</v>
      </c>
      <c r="E117" s="175">
        <v>0.10376524659713629</v>
      </c>
      <c r="F117" s="175">
        <v>1.8384302633904896E-2</v>
      </c>
      <c r="G117" s="175">
        <v>0.3114725119321195</v>
      </c>
      <c r="H117" s="175">
        <v>1.7677214071062401E-4</v>
      </c>
      <c r="I117" s="175">
        <v>3.4824111719992931E-2</v>
      </c>
      <c r="J117" s="174">
        <v>1.0000000000000002</v>
      </c>
      <c r="K117" s="176">
        <v>5657</v>
      </c>
      <c r="L117" s="92"/>
      <c r="M117" s="175" t="s">
        <v>143</v>
      </c>
      <c r="N117" s="175" t="s">
        <v>143</v>
      </c>
      <c r="O117" s="175">
        <v>0.122</v>
      </c>
      <c r="P117" s="175">
        <v>0.13900000000000001</v>
      </c>
      <c r="Q117" s="175">
        <v>0.38900000000000001</v>
      </c>
      <c r="R117" s="175">
        <v>0.41399999999999998</v>
      </c>
      <c r="S117" s="175">
        <v>9.6000000000000002E-2</v>
      </c>
      <c r="T117" s="175">
        <v>0.112</v>
      </c>
      <c r="U117" s="175">
        <v>1.4999999999999999E-2</v>
      </c>
      <c r="V117" s="175">
        <v>2.1999999999999999E-2</v>
      </c>
      <c r="W117" s="175">
        <v>0.3</v>
      </c>
      <c r="X117" s="175">
        <v>0.32400000000000001</v>
      </c>
      <c r="Y117" s="175">
        <v>0</v>
      </c>
      <c r="Z117" s="175">
        <v>1E-3</v>
      </c>
      <c r="AA117" s="175">
        <v>0.03</v>
      </c>
      <c r="AB117" s="175">
        <v>0.04</v>
      </c>
      <c r="AC117" s="12"/>
    </row>
    <row r="118" spans="1:29" x14ac:dyDescent="0.25">
      <c r="A118" s="92" t="s">
        <v>1439</v>
      </c>
      <c r="B118" s="175" t="s">
        <v>143</v>
      </c>
      <c r="C118" s="175">
        <v>0.20985352862849535</v>
      </c>
      <c r="D118" s="175">
        <v>0.36904127829560585</v>
      </c>
      <c r="E118" s="175">
        <v>9.6870838881491339E-2</v>
      </c>
      <c r="F118" s="175">
        <v>1.937416777629827E-2</v>
      </c>
      <c r="G118" s="175">
        <v>0.25692410119840214</v>
      </c>
      <c r="H118" s="175">
        <v>6.657789613848202E-5</v>
      </c>
      <c r="I118" s="175">
        <v>4.7869507323568573E-2</v>
      </c>
      <c r="J118" s="174">
        <v>1</v>
      </c>
      <c r="K118" s="176">
        <v>15020</v>
      </c>
      <c r="L118" s="92"/>
      <c r="M118" s="175" t="s">
        <v>143</v>
      </c>
      <c r="N118" s="175" t="s">
        <v>143</v>
      </c>
      <c r="O118" s="175">
        <v>0.20300000000000001</v>
      </c>
      <c r="P118" s="175">
        <v>0.216</v>
      </c>
      <c r="Q118" s="175">
        <v>0.36099999999999999</v>
      </c>
      <c r="R118" s="175">
        <v>0.377</v>
      </c>
      <c r="S118" s="175">
        <v>9.1999999999999998E-2</v>
      </c>
      <c r="T118" s="175">
        <v>0.10199999999999999</v>
      </c>
      <c r="U118" s="175">
        <v>1.7000000000000001E-2</v>
      </c>
      <c r="V118" s="175">
        <v>2.1999999999999999E-2</v>
      </c>
      <c r="W118" s="175">
        <v>0.25</v>
      </c>
      <c r="X118" s="175">
        <v>0.26400000000000001</v>
      </c>
      <c r="Y118" s="175">
        <v>0</v>
      </c>
      <c r="Z118" s="175">
        <v>0</v>
      </c>
      <c r="AA118" s="175">
        <v>4.4999999999999998E-2</v>
      </c>
      <c r="AB118" s="175">
        <v>5.0999999999999997E-2</v>
      </c>
      <c r="AC118" s="12"/>
    </row>
    <row r="119" spans="1:29" x14ac:dyDescent="0.25">
      <c r="A119" s="92" t="s">
        <v>1440</v>
      </c>
      <c r="B119" s="175" t="s">
        <v>143</v>
      </c>
      <c r="C119" s="175">
        <v>0.40345684858529657</v>
      </c>
      <c r="D119" s="175">
        <v>0.20078134248845744</v>
      </c>
      <c r="E119" s="175">
        <v>5.9074227536403456E-2</v>
      </c>
      <c r="F119" s="175">
        <v>9.660234402746537E-2</v>
      </c>
      <c r="G119" s="175">
        <v>0.20149165384160056</v>
      </c>
      <c r="H119" s="175">
        <v>2.3677045104770924E-4</v>
      </c>
      <c r="I119" s="175">
        <v>3.83568130697289E-2</v>
      </c>
      <c r="J119" s="174">
        <v>1</v>
      </c>
      <c r="K119" s="176">
        <v>8447</v>
      </c>
      <c r="L119" s="92"/>
      <c r="M119" s="175" t="s">
        <v>143</v>
      </c>
      <c r="N119" s="175" t="s">
        <v>143</v>
      </c>
      <c r="O119" s="175">
        <v>0.39300000000000002</v>
      </c>
      <c r="P119" s="175">
        <v>0.41399999999999998</v>
      </c>
      <c r="Q119" s="175">
        <v>0.192</v>
      </c>
      <c r="R119" s="175">
        <v>0.20899999999999999</v>
      </c>
      <c r="S119" s="175">
        <v>5.3999999999999999E-2</v>
      </c>
      <c r="T119" s="175">
        <v>6.4000000000000001E-2</v>
      </c>
      <c r="U119" s="175">
        <v>0.09</v>
      </c>
      <c r="V119" s="175">
        <v>0.10299999999999999</v>
      </c>
      <c r="W119" s="175">
        <v>0.193</v>
      </c>
      <c r="X119" s="175">
        <v>0.21</v>
      </c>
      <c r="Y119" s="175">
        <v>0</v>
      </c>
      <c r="Z119" s="175">
        <v>1E-3</v>
      </c>
      <c r="AA119" s="175">
        <v>3.4000000000000002E-2</v>
      </c>
      <c r="AB119" s="175">
        <v>4.2999999999999997E-2</v>
      </c>
      <c r="AC119" s="12"/>
    </row>
    <row r="120" spans="1:29" x14ac:dyDescent="0.25">
      <c r="A120" s="92" t="s">
        <v>1441</v>
      </c>
      <c r="B120" s="175" t="s">
        <v>143</v>
      </c>
      <c r="C120" s="175">
        <v>0.1908983451536643</v>
      </c>
      <c r="D120" s="175">
        <v>0.3888888888888889</v>
      </c>
      <c r="E120" s="175">
        <v>0.19799054373522459</v>
      </c>
      <c r="F120" s="175">
        <v>3.309692671394799E-2</v>
      </c>
      <c r="G120" s="175">
        <v>0.16312056737588654</v>
      </c>
      <c r="H120" s="175" t="s">
        <v>143</v>
      </c>
      <c r="I120" s="175">
        <v>2.6004728132387706E-2</v>
      </c>
      <c r="J120" s="174">
        <v>1</v>
      </c>
      <c r="K120" s="176">
        <v>1692</v>
      </c>
      <c r="L120" s="92"/>
      <c r="M120" s="175" t="s">
        <v>143</v>
      </c>
      <c r="N120" s="175" t="s">
        <v>143</v>
      </c>
      <c r="O120" s="175">
        <v>0.17299999999999999</v>
      </c>
      <c r="P120" s="175">
        <v>0.21</v>
      </c>
      <c r="Q120" s="175">
        <v>0.36599999999999999</v>
      </c>
      <c r="R120" s="175">
        <v>0.41199999999999998</v>
      </c>
      <c r="S120" s="175">
        <v>0.18</v>
      </c>
      <c r="T120" s="175">
        <v>0.218</v>
      </c>
      <c r="U120" s="175">
        <v>2.5999999999999999E-2</v>
      </c>
      <c r="V120" s="175">
        <v>4.2999999999999997E-2</v>
      </c>
      <c r="W120" s="175">
        <v>0.14599999999999999</v>
      </c>
      <c r="X120" s="175">
        <v>0.18099999999999999</v>
      </c>
      <c r="Y120" s="175" t="s">
        <v>143</v>
      </c>
      <c r="Z120" s="175" t="s">
        <v>143</v>
      </c>
      <c r="AA120" s="175">
        <v>1.9E-2</v>
      </c>
      <c r="AB120" s="175">
        <v>3.5000000000000003E-2</v>
      </c>
      <c r="AC120" s="12"/>
    </row>
    <row r="121" spans="1:29" x14ac:dyDescent="0.25">
      <c r="A121" s="92" t="s">
        <v>1442</v>
      </c>
      <c r="B121" s="175" t="s">
        <v>143</v>
      </c>
      <c r="C121" s="175">
        <v>3.4789331271743332E-3</v>
      </c>
      <c r="D121" s="175">
        <v>0.53575570158484731</v>
      </c>
      <c r="E121" s="175">
        <v>0.18129107073830691</v>
      </c>
      <c r="F121" s="175">
        <v>2.396598376497874E-2</v>
      </c>
      <c r="G121" s="175">
        <v>0.19366061074603788</v>
      </c>
      <c r="H121" s="175" t="s">
        <v>143</v>
      </c>
      <c r="I121" s="175">
        <v>6.1847700038654814E-2</v>
      </c>
      <c r="J121" s="174">
        <v>0.99999999999999989</v>
      </c>
      <c r="K121" s="176">
        <v>2587</v>
      </c>
      <c r="L121" s="92"/>
      <c r="M121" s="175" t="s">
        <v>143</v>
      </c>
      <c r="N121" s="175" t="s">
        <v>143</v>
      </c>
      <c r="O121" s="175">
        <v>2E-3</v>
      </c>
      <c r="P121" s="175">
        <v>7.0000000000000001E-3</v>
      </c>
      <c r="Q121" s="175">
        <v>0.51600000000000001</v>
      </c>
      <c r="R121" s="175">
        <v>0.55500000000000005</v>
      </c>
      <c r="S121" s="175">
        <v>0.16700000000000001</v>
      </c>
      <c r="T121" s="175">
        <v>0.19700000000000001</v>
      </c>
      <c r="U121" s="175">
        <v>1.9E-2</v>
      </c>
      <c r="V121" s="175">
        <v>3.1E-2</v>
      </c>
      <c r="W121" s="175">
        <v>0.17899999999999999</v>
      </c>
      <c r="X121" s="175">
        <v>0.20899999999999999</v>
      </c>
      <c r="Y121" s="175" t="s">
        <v>143</v>
      </c>
      <c r="Z121" s="175" t="s">
        <v>143</v>
      </c>
      <c r="AA121" s="175">
        <v>5.2999999999999999E-2</v>
      </c>
      <c r="AB121" s="175">
        <v>7.1999999999999995E-2</v>
      </c>
      <c r="AC121" s="12"/>
    </row>
    <row r="122" spans="1:29" x14ac:dyDescent="0.25">
      <c r="A122" s="92" t="s">
        <v>1443</v>
      </c>
      <c r="B122" s="175" t="s">
        <v>143</v>
      </c>
      <c r="C122" s="175">
        <v>6.5656565656565663E-2</v>
      </c>
      <c r="D122" s="175">
        <v>0.47222222222222221</v>
      </c>
      <c r="E122" s="175">
        <v>0.11174242424242424</v>
      </c>
      <c r="F122" s="175">
        <v>1.8308080808080808E-2</v>
      </c>
      <c r="G122" s="175">
        <v>0.27967171717171718</v>
      </c>
      <c r="H122" s="175" t="s">
        <v>143</v>
      </c>
      <c r="I122" s="175">
        <v>5.2398989898989896E-2</v>
      </c>
      <c r="J122" s="174">
        <v>0.99999999999999989</v>
      </c>
      <c r="K122" s="176">
        <v>1584</v>
      </c>
      <c r="L122" s="92"/>
      <c r="M122" s="175" t="s">
        <v>143</v>
      </c>
      <c r="N122" s="175" t="s">
        <v>143</v>
      </c>
      <c r="O122" s="175">
        <v>5.3999999999999999E-2</v>
      </c>
      <c r="P122" s="175">
        <v>7.9000000000000001E-2</v>
      </c>
      <c r="Q122" s="175">
        <v>0.44800000000000001</v>
      </c>
      <c r="R122" s="175">
        <v>0.497</v>
      </c>
      <c r="S122" s="175">
        <v>9.7000000000000003E-2</v>
      </c>
      <c r="T122" s="175">
        <v>0.128</v>
      </c>
      <c r="U122" s="175">
        <v>1.2999999999999999E-2</v>
      </c>
      <c r="V122" s="175">
        <v>2.5999999999999999E-2</v>
      </c>
      <c r="W122" s="175">
        <v>0.25800000000000001</v>
      </c>
      <c r="X122" s="175">
        <v>0.30199999999999999</v>
      </c>
      <c r="Y122" s="175" t="s">
        <v>143</v>
      </c>
      <c r="Z122" s="175" t="s">
        <v>143</v>
      </c>
      <c r="AA122" s="175">
        <v>4.2000000000000003E-2</v>
      </c>
      <c r="AB122" s="175">
        <v>6.4000000000000001E-2</v>
      </c>
      <c r="AC122" s="12"/>
    </row>
    <row r="123" spans="1:29" x14ac:dyDescent="0.25">
      <c r="A123" s="92" t="s">
        <v>1444</v>
      </c>
      <c r="B123" s="175">
        <v>1.6792611251049538E-3</v>
      </c>
      <c r="C123" s="175">
        <v>0.15173323737555475</v>
      </c>
      <c r="D123" s="175">
        <v>0.31474151373395703</v>
      </c>
      <c r="E123" s="175">
        <v>0.15005397625044981</v>
      </c>
      <c r="F123" s="175">
        <v>2.8187597457118869E-2</v>
      </c>
      <c r="G123" s="175">
        <v>0.3049058414297709</v>
      </c>
      <c r="H123" s="175">
        <v>9.5957778577425933E-4</v>
      </c>
      <c r="I123" s="175">
        <v>4.77389948422694E-2</v>
      </c>
      <c r="J123" s="174">
        <v>0.99999999999999989</v>
      </c>
      <c r="K123" s="176">
        <v>8337</v>
      </c>
      <c r="L123" s="92"/>
      <c r="M123" s="175">
        <v>1E-3</v>
      </c>
      <c r="N123" s="175">
        <v>3.0000000000000001E-3</v>
      </c>
      <c r="O123" s="175">
        <v>0.14399999999999999</v>
      </c>
      <c r="P123" s="175">
        <v>0.16</v>
      </c>
      <c r="Q123" s="175">
        <v>0.30499999999999999</v>
      </c>
      <c r="R123" s="175">
        <v>0.32500000000000001</v>
      </c>
      <c r="S123" s="175">
        <v>0.14299999999999999</v>
      </c>
      <c r="T123" s="175">
        <v>0.158</v>
      </c>
      <c r="U123" s="175">
        <v>2.5000000000000001E-2</v>
      </c>
      <c r="V123" s="175">
        <v>3.2000000000000001E-2</v>
      </c>
      <c r="W123" s="175">
        <v>0.29499999999999998</v>
      </c>
      <c r="X123" s="175">
        <v>0.315</v>
      </c>
      <c r="Y123" s="175">
        <v>0</v>
      </c>
      <c r="Z123" s="175">
        <v>2E-3</v>
      </c>
      <c r="AA123" s="175">
        <v>4.2999999999999997E-2</v>
      </c>
      <c r="AB123" s="175">
        <v>5.2999999999999999E-2</v>
      </c>
      <c r="AC123" s="12"/>
    </row>
    <row r="124" spans="1:29" x14ac:dyDescent="0.25">
      <c r="A124" s="92" t="s">
        <v>1445</v>
      </c>
      <c r="B124" s="175" t="s">
        <v>143</v>
      </c>
      <c r="C124" s="175">
        <v>0.28259833134684148</v>
      </c>
      <c r="D124" s="175">
        <v>0.28355184743742551</v>
      </c>
      <c r="E124" s="175">
        <v>9.4040524433849818E-2</v>
      </c>
      <c r="F124" s="175">
        <v>1.6090584028605484E-2</v>
      </c>
      <c r="G124" s="175">
        <v>0.27938021454112039</v>
      </c>
      <c r="H124" s="175">
        <v>2.3837902264600716E-4</v>
      </c>
      <c r="I124" s="175">
        <v>4.4100119189511323E-2</v>
      </c>
      <c r="J124" s="174">
        <v>1</v>
      </c>
      <c r="K124" s="176">
        <v>8390</v>
      </c>
      <c r="L124" s="92"/>
      <c r="M124" s="175" t="s">
        <v>143</v>
      </c>
      <c r="N124" s="175" t="s">
        <v>143</v>
      </c>
      <c r="O124" s="175">
        <v>0.27300000000000002</v>
      </c>
      <c r="P124" s="175">
        <v>0.29199999999999998</v>
      </c>
      <c r="Q124" s="175">
        <v>0.27400000000000002</v>
      </c>
      <c r="R124" s="175">
        <v>0.29299999999999998</v>
      </c>
      <c r="S124" s="175">
        <v>8.7999999999999995E-2</v>
      </c>
      <c r="T124" s="175">
        <v>0.1</v>
      </c>
      <c r="U124" s="175">
        <v>1.4E-2</v>
      </c>
      <c r="V124" s="175">
        <v>1.9E-2</v>
      </c>
      <c r="W124" s="175">
        <v>0.27</v>
      </c>
      <c r="X124" s="175">
        <v>0.28899999999999998</v>
      </c>
      <c r="Y124" s="175">
        <v>0</v>
      </c>
      <c r="Z124" s="175">
        <v>1E-3</v>
      </c>
      <c r="AA124" s="175">
        <v>0.04</v>
      </c>
      <c r="AB124" s="175">
        <v>4.9000000000000002E-2</v>
      </c>
      <c r="AC124" s="12"/>
    </row>
    <row r="125" spans="1:29" x14ac:dyDescent="0.25">
      <c r="A125" s="92" t="s">
        <v>1446</v>
      </c>
      <c r="B125" s="175" t="s">
        <v>143</v>
      </c>
      <c r="C125" s="175">
        <v>0.1623006283228613</v>
      </c>
      <c r="D125" s="175">
        <v>0.2194296761720638</v>
      </c>
      <c r="E125" s="175">
        <v>8.4388593523441274E-2</v>
      </c>
      <c r="F125" s="175">
        <v>3.6346060898985018E-2</v>
      </c>
      <c r="G125" s="175">
        <v>0.4511358144030933</v>
      </c>
      <c r="H125" s="175">
        <v>1.2566457225712904E-3</v>
      </c>
      <c r="I125" s="175">
        <v>4.5142580956984049E-2</v>
      </c>
      <c r="J125" s="174">
        <v>1.0000000000000002</v>
      </c>
      <c r="K125" s="176">
        <v>10345</v>
      </c>
      <c r="L125" s="92"/>
      <c r="M125" s="175" t="s">
        <v>143</v>
      </c>
      <c r="N125" s="175" t="s">
        <v>143</v>
      </c>
      <c r="O125" s="175">
        <v>0.155</v>
      </c>
      <c r="P125" s="175">
        <v>0.17</v>
      </c>
      <c r="Q125" s="175">
        <v>0.21199999999999999</v>
      </c>
      <c r="R125" s="175">
        <v>0.22800000000000001</v>
      </c>
      <c r="S125" s="175">
        <v>7.9000000000000001E-2</v>
      </c>
      <c r="T125" s="175">
        <v>0.09</v>
      </c>
      <c r="U125" s="175">
        <v>3.3000000000000002E-2</v>
      </c>
      <c r="V125" s="175">
        <v>0.04</v>
      </c>
      <c r="W125" s="175">
        <v>0.442</v>
      </c>
      <c r="X125" s="175">
        <v>0.46100000000000002</v>
      </c>
      <c r="Y125" s="175">
        <v>1E-3</v>
      </c>
      <c r="Z125" s="175">
        <v>2E-3</v>
      </c>
      <c r="AA125" s="175">
        <v>4.1000000000000002E-2</v>
      </c>
      <c r="AB125" s="175">
        <v>4.9000000000000002E-2</v>
      </c>
      <c r="AC125" s="12"/>
    </row>
    <row r="126" spans="1:29" x14ac:dyDescent="0.25">
      <c r="A126" s="92" t="s">
        <v>1447</v>
      </c>
      <c r="B126" s="175" t="s">
        <v>143</v>
      </c>
      <c r="C126" s="175">
        <v>0.38715025906735751</v>
      </c>
      <c r="D126" s="175">
        <v>0.40101742816768726</v>
      </c>
      <c r="E126" s="175">
        <v>7.9811587376354215E-2</v>
      </c>
      <c r="F126" s="175">
        <v>1.9067357512953367E-2</v>
      </c>
      <c r="G126" s="175">
        <v>6.7828544512482339E-2</v>
      </c>
      <c r="H126" s="175">
        <v>1.6957136128120583E-4</v>
      </c>
      <c r="I126" s="175">
        <v>4.4955252001884126E-2</v>
      </c>
      <c r="J126" s="174">
        <v>0.99999999999999989</v>
      </c>
      <c r="K126" s="176">
        <v>53075</v>
      </c>
      <c r="L126" s="92"/>
      <c r="M126" s="175" t="s">
        <v>143</v>
      </c>
      <c r="N126" s="175" t="s">
        <v>143</v>
      </c>
      <c r="O126" s="175">
        <v>0.38300000000000001</v>
      </c>
      <c r="P126" s="175">
        <v>0.39100000000000001</v>
      </c>
      <c r="Q126" s="175">
        <v>0.39700000000000002</v>
      </c>
      <c r="R126" s="175">
        <v>0.40500000000000003</v>
      </c>
      <c r="S126" s="175">
        <v>7.8E-2</v>
      </c>
      <c r="T126" s="175">
        <v>8.2000000000000003E-2</v>
      </c>
      <c r="U126" s="175">
        <v>1.7999999999999999E-2</v>
      </c>
      <c r="V126" s="175">
        <v>0.02</v>
      </c>
      <c r="W126" s="175">
        <v>6.6000000000000003E-2</v>
      </c>
      <c r="X126" s="175">
        <v>7.0000000000000007E-2</v>
      </c>
      <c r="Y126" s="175">
        <v>0</v>
      </c>
      <c r="Z126" s="175">
        <v>0</v>
      </c>
      <c r="AA126" s="175">
        <v>4.2999999999999997E-2</v>
      </c>
      <c r="AB126" s="175">
        <v>4.7E-2</v>
      </c>
      <c r="AC126" s="12"/>
    </row>
    <row r="127" spans="1:29" x14ac:dyDescent="0.25">
      <c r="A127" s="92" t="s">
        <v>1448</v>
      </c>
      <c r="B127" s="175" t="s">
        <v>143</v>
      </c>
      <c r="C127" s="175">
        <v>9.3587521663778164E-2</v>
      </c>
      <c r="D127" s="175">
        <v>0.27902946273830154</v>
      </c>
      <c r="E127" s="175">
        <v>0.34488734835355284</v>
      </c>
      <c r="F127" s="175">
        <v>3.6395147313691506E-2</v>
      </c>
      <c r="G127" s="175">
        <v>0.18197573656845753</v>
      </c>
      <c r="H127" s="175" t="s">
        <v>143</v>
      </c>
      <c r="I127" s="175">
        <v>6.4124783362218371E-2</v>
      </c>
      <c r="J127" s="174">
        <v>1</v>
      </c>
      <c r="K127" s="176">
        <v>577</v>
      </c>
      <c r="L127" s="92"/>
      <c r="M127" s="175" t="s">
        <v>143</v>
      </c>
      <c r="N127" s="175" t="s">
        <v>143</v>
      </c>
      <c r="O127" s="175">
        <v>7.1999999999999995E-2</v>
      </c>
      <c r="P127" s="175">
        <v>0.12</v>
      </c>
      <c r="Q127" s="175">
        <v>0.24399999999999999</v>
      </c>
      <c r="R127" s="175">
        <v>0.317</v>
      </c>
      <c r="S127" s="175">
        <v>0.307</v>
      </c>
      <c r="T127" s="175">
        <v>0.38500000000000001</v>
      </c>
      <c r="U127" s="175">
        <v>2.4E-2</v>
      </c>
      <c r="V127" s="175">
        <v>5.5E-2</v>
      </c>
      <c r="W127" s="175">
        <v>0.153</v>
      </c>
      <c r="X127" s="175">
        <v>0.216</v>
      </c>
      <c r="Y127" s="175" t="s">
        <v>143</v>
      </c>
      <c r="Z127" s="175" t="s">
        <v>143</v>
      </c>
      <c r="AA127" s="175">
        <v>4.7E-2</v>
      </c>
      <c r="AB127" s="175">
        <v>8.6999999999999994E-2</v>
      </c>
      <c r="AC127" s="12"/>
    </row>
    <row r="128" spans="1:29" x14ac:dyDescent="0.25">
      <c r="A128" s="92" t="s">
        <v>1449</v>
      </c>
      <c r="B128" s="175" t="s">
        <v>143</v>
      </c>
      <c r="C128" s="175">
        <v>0.19393139841688653</v>
      </c>
      <c r="D128" s="175">
        <v>0.35971855760773969</v>
      </c>
      <c r="E128" s="175">
        <v>0.15039577836411611</v>
      </c>
      <c r="F128" s="175">
        <v>1.8469656992084433E-2</v>
      </c>
      <c r="G128" s="175">
        <v>0.20932277924362358</v>
      </c>
      <c r="H128" s="175" t="s">
        <v>143</v>
      </c>
      <c r="I128" s="175">
        <v>6.8161829375549696E-2</v>
      </c>
      <c r="J128" s="174">
        <v>1</v>
      </c>
      <c r="K128" s="176">
        <v>2274</v>
      </c>
      <c r="L128" s="92"/>
      <c r="M128" s="175" t="s">
        <v>143</v>
      </c>
      <c r="N128" s="175" t="s">
        <v>143</v>
      </c>
      <c r="O128" s="175">
        <v>0.17799999999999999</v>
      </c>
      <c r="P128" s="175">
        <v>0.21099999999999999</v>
      </c>
      <c r="Q128" s="175">
        <v>0.34</v>
      </c>
      <c r="R128" s="175">
        <v>0.38</v>
      </c>
      <c r="S128" s="175">
        <v>0.13600000000000001</v>
      </c>
      <c r="T128" s="175">
        <v>0.16600000000000001</v>
      </c>
      <c r="U128" s="175">
        <v>1.4E-2</v>
      </c>
      <c r="V128" s="175">
        <v>2.5000000000000001E-2</v>
      </c>
      <c r="W128" s="175">
        <v>0.193</v>
      </c>
      <c r="X128" s="175">
        <v>0.22700000000000001</v>
      </c>
      <c r="Y128" s="175" t="s">
        <v>143</v>
      </c>
      <c r="Z128" s="175" t="s">
        <v>143</v>
      </c>
      <c r="AA128" s="175">
        <v>5.8999999999999997E-2</v>
      </c>
      <c r="AB128" s="175">
        <v>7.9000000000000001E-2</v>
      </c>
      <c r="AC128" s="12"/>
    </row>
    <row r="129" spans="1:29" x14ac:dyDescent="0.25">
      <c r="A129" s="92" t="s">
        <v>1450</v>
      </c>
      <c r="B129" s="175" t="s">
        <v>143</v>
      </c>
      <c r="C129" s="175">
        <v>0.27324769617425299</v>
      </c>
      <c r="D129" s="175">
        <v>0.22507679419156659</v>
      </c>
      <c r="E129" s="175">
        <v>6.6043004747277298E-2</v>
      </c>
      <c r="F129" s="175">
        <v>8.3635855906171466E-2</v>
      </c>
      <c r="G129" s="175">
        <v>0.30982965652052497</v>
      </c>
      <c r="H129" s="175">
        <v>6.9812901424183191E-4</v>
      </c>
      <c r="I129" s="175">
        <v>4.1468863445964815E-2</v>
      </c>
      <c r="J129" s="174">
        <v>1</v>
      </c>
      <c r="K129" s="176">
        <v>7162</v>
      </c>
      <c r="L129" s="92"/>
      <c r="M129" s="175" t="s">
        <v>143</v>
      </c>
      <c r="N129" s="175" t="s">
        <v>143</v>
      </c>
      <c r="O129" s="175">
        <v>0.26300000000000001</v>
      </c>
      <c r="P129" s="175">
        <v>0.28399999999999997</v>
      </c>
      <c r="Q129" s="175">
        <v>0.216</v>
      </c>
      <c r="R129" s="175">
        <v>0.23499999999999999</v>
      </c>
      <c r="S129" s="175">
        <v>6.0999999999999999E-2</v>
      </c>
      <c r="T129" s="175">
        <v>7.1999999999999995E-2</v>
      </c>
      <c r="U129" s="175">
        <v>7.6999999999999999E-2</v>
      </c>
      <c r="V129" s="175">
        <v>0.09</v>
      </c>
      <c r="W129" s="175">
        <v>0.29899999999999999</v>
      </c>
      <c r="X129" s="175">
        <v>0.32100000000000001</v>
      </c>
      <c r="Y129" s="175">
        <v>0</v>
      </c>
      <c r="Z129" s="175">
        <v>2E-3</v>
      </c>
      <c r="AA129" s="175">
        <v>3.6999999999999998E-2</v>
      </c>
      <c r="AB129" s="175">
        <v>4.5999999999999999E-2</v>
      </c>
      <c r="AC129" s="12"/>
    </row>
    <row r="130" spans="1:29" x14ac:dyDescent="0.25">
      <c r="A130" s="92" t="s">
        <v>1451</v>
      </c>
      <c r="B130" s="175" t="s">
        <v>143</v>
      </c>
      <c r="C130" s="175">
        <v>0.55711252653927812</v>
      </c>
      <c r="D130" s="175">
        <v>0.19235668789808918</v>
      </c>
      <c r="E130" s="175">
        <v>7.3885350318471335E-2</v>
      </c>
      <c r="F130" s="175">
        <v>2.1656050955414011E-2</v>
      </c>
      <c r="G130" s="175">
        <v>8.025477707006369E-2</v>
      </c>
      <c r="H130" s="175" t="s">
        <v>143</v>
      </c>
      <c r="I130" s="175">
        <v>7.4734607218683649E-2</v>
      </c>
      <c r="J130" s="174">
        <v>1</v>
      </c>
      <c r="K130" s="176">
        <v>2355</v>
      </c>
      <c r="L130" s="92"/>
      <c r="M130" s="175" t="s">
        <v>143</v>
      </c>
      <c r="N130" s="175" t="s">
        <v>143</v>
      </c>
      <c r="O130" s="175">
        <v>0.53700000000000003</v>
      </c>
      <c r="P130" s="175">
        <v>0.57699999999999996</v>
      </c>
      <c r="Q130" s="175">
        <v>0.17699999999999999</v>
      </c>
      <c r="R130" s="175">
        <v>0.20899999999999999</v>
      </c>
      <c r="S130" s="175">
        <v>6.4000000000000001E-2</v>
      </c>
      <c r="T130" s="175">
        <v>8.5000000000000006E-2</v>
      </c>
      <c r="U130" s="175">
        <v>1.7000000000000001E-2</v>
      </c>
      <c r="V130" s="175">
        <v>2.8000000000000001E-2</v>
      </c>
      <c r="W130" s="175">
        <v>7.0000000000000007E-2</v>
      </c>
      <c r="X130" s="175">
        <v>9.1999999999999998E-2</v>
      </c>
      <c r="Y130" s="175" t="s">
        <v>143</v>
      </c>
      <c r="Z130" s="175" t="s">
        <v>143</v>
      </c>
      <c r="AA130" s="175">
        <v>6.5000000000000002E-2</v>
      </c>
      <c r="AB130" s="175">
        <v>8.5999999999999993E-2</v>
      </c>
      <c r="AC130" s="12"/>
    </row>
    <row r="131" spans="1:29" x14ac:dyDescent="0.25">
      <c r="A131" s="92" t="s">
        <v>1452</v>
      </c>
      <c r="B131" s="175" t="s">
        <v>143</v>
      </c>
      <c r="C131" s="175">
        <v>0.50942397289284203</v>
      </c>
      <c r="D131" s="175">
        <v>0.32052096569250316</v>
      </c>
      <c r="E131" s="175">
        <v>5.3790766624311731E-2</v>
      </c>
      <c r="F131" s="175">
        <v>6.882676831850911E-3</v>
      </c>
      <c r="G131" s="175">
        <v>6.7873782295637439E-2</v>
      </c>
      <c r="H131" s="175" t="s">
        <v>143</v>
      </c>
      <c r="I131" s="175">
        <v>4.1507835662854722E-2</v>
      </c>
      <c r="J131" s="174">
        <v>1</v>
      </c>
      <c r="K131" s="176">
        <v>9444</v>
      </c>
      <c r="L131" s="92"/>
      <c r="M131" s="175" t="s">
        <v>143</v>
      </c>
      <c r="N131" s="175" t="s">
        <v>143</v>
      </c>
      <c r="O131" s="175">
        <v>0.499</v>
      </c>
      <c r="P131" s="175">
        <v>0.52</v>
      </c>
      <c r="Q131" s="175">
        <v>0.311</v>
      </c>
      <c r="R131" s="175">
        <v>0.33</v>
      </c>
      <c r="S131" s="175">
        <v>4.9000000000000002E-2</v>
      </c>
      <c r="T131" s="175">
        <v>5.8999999999999997E-2</v>
      </c>
      <c r="U131" s="175">
        <v>5.0000000000000001E-3</v>
      </c>
      <c r="V131" s="175">
        <v>8.9999999999999993E-3</v>
      </c>
      <c r="W131" s="175">
        <v>6.3E-2</v>
      </c>
      <c r="X131" s="175">
        <v>7.2999999999999995E-2</v>
      </c>
      <c r="Y131" s="175" t="s">
        <v>143</v>
      </c>
      <c r="Z131" s="175" t="s">
        <v>143</v>
      </c>
      <c r="AA131" s="175">
        <v>3.7999999999999999E-2</v>
      </c>
      <c r="AB131" s="175">
        <v>4.5999999999999999E-2</v>
      </c>
      <c r="AC131" s="12"/>
    </row>
    <row r="132" spans="1:29" x14ac:dyDescent="0.25">
      <c r="A132" s="92" t="s">
        <v>1453</v>
      </c>
      <c r="B132" s="175" t="s">
        <v>143</v>
      </c>
      <c r="C132" s="175">
        <v>0.39209225700164746</v>
      </c>
      <c r="D132" s="175">
        <v>0.38879736408566723</v>
      </c>
      <c r="E132" s="175">
        <v>9.1433278418451405E-2</v>
      </c>
      <c r="F132" s="175">
        <v>1.070840197693575E-2</v>
      </c>
      <c r="G132" s="175">
        <v>6.919275123558484E-2</v>
      </c>
      <c r="H132" s="175">
        <v>1.6474464579901153E-3</v>
      </c>
      <c r="I132" s="175">
        <v>4.6128500823723231E-2</v>
      </c>
      <c r="J132" s="174">
        <v>1</v>
      </c>
      <c r="K132" s="176">
        <v>1214</v>
      </c>
      <c r="L132" s="92"/>
      <c r="M132" s="175" t="s">
        <v>143</v>
      </c>
      <c r="N132" s="175" t="s">
        <v>143</v>
      </c>
      <c r="O132" s="175">
        <v>0.36499999999999999</v>
      </c>
      <c r="P132" s="175">
        <v>0.42</v>
      </c>
      <c r="Q132" s="175">
        <v>0.36199999999999999</v>
      </c>
      <c r="R132" s="175">
        <v>0.41699999999999998</v>
      </c>
      <c r="S132" s="175">
        <v>7.5999999999999998E-2</v>
      </c>
      <c r="T132" s="175">
        <v>0.109</v>
      </c>
      <c r="U132" s="175">
        <v>6.0000000000000001E-3</v>
      </c>
      <c r="V132" s="175">
        <v>1.7999999999999999E-2</v>
      </c>
      <c r="W132" s="175">
        <v>5.6000000000000001E-2</v>
      </c>
      <c r="X132" s="175">
        <v>8.5000000000000006E-2</v>
      </c>
      <c r="Y132" s="175">
        <v>0</v>
      </c>
      <c r="Z132" s="175">
        <v>6.0000000000000001E-3</v>
      </c>
      <c r="AA132" s="175">
        <v>3.5999999999999997E-2</v>
      </c>
      <c r="AB132" s="175">
        <v>5.8999999999999997E-2</v>
      </c>
      <c r="AC132" s="12"/>
    </row>
    <row r="133" spans="1:29" x14ac:dyDescent="0.25">
      <c r="A133" s="92" t="s">
        <v>1454</v>
      </c>
      <c r="B133" s="175">
        <v>5.4782845844412627E-2</v>
      </c>
      <c r="C133" s="175">
        <v>0.34366264403081748</v>
      </c>
      <c r="D133" s="175">
        <v>0.27535737824140361</v>
      </c>
      <c r="E133" s="175">
        <v>5.5953273789232059E-2</v>
      </c>
      <c r="F133" s="175">
        <v>2.0135906002136314E-2</v>
      </c>
      <c r="G133" s="175">
        <v>0.22129042521760869</v>
      </c>
      <c r="H133" s="175">
        <v>1.7954137405968046E-3</v>
      </c>
      <c r="I133" s="175">
        <v>2.7022113133792415E-2</v>
      </c>
      <c r="J133" s="174">
        <v>1</v>
      </c>
      <c r="K133" s="176">
        <v>88002</v>
      </c>
      <c r="L133" s="92"/>
      <c r="M133" s="175">
        <v>5.2999999999999999E-2</v>
      </c>
      <c r="N133" s="175">
        <v>5.6000000000000001E-2</v>
      </c>
      <c r="O133" s="175">
        <v>0.34100000000000003</v>
      </c>
      <c r="P133" s="175">
        <v>0.34699999999999998</v>
      </c>
      <c r="Q133" s="175">
        <v>0.27200000000000002</v>
      </c>
      <c r="R133" s="175">
        <v>0.27800000000000002</v>
      </c>
      <c r="S133" s="175">
        <v>5.3999999999999999E-2</v>
      </c>
      <c r="T133" s="175">
        <v>5.7000000000000002E-2</v>
      </c>
      <c r="U133" s="175">
        <v>1.9E-2</v>
      </c>
      <c r="V133" s="175">
        <v>2.1000000000000001E-2</v>
      </c>
      <c r="W133" s="175">
        <v>0.219</v>
      </c>
      <c r="X133" s="175">
        <v>0.224</v>
      </c>
      <c r="Y133" s="175">
        <v>2E-3</v>
      </c>
      <c r="Z133" s="175">
        <v>2E-3</v>
      </c>
      <c r="AA133" s="175">
        <v>2.5999999999999999E-2</v>
      </c>
      <c r="AB133" s="175">
        <v>2.8000000000000001E-2</v>
      </c>
      <c r="AC133" s="12"/>
    </row>
    <row r="134" spans="1:29" x14ac:dyDescent="0.25">
      <c r="A134" s="92" t="s">
        <v>1455</v>
      </c>
      <c r="B134" s="175" t="s">
        <v>143</v>
      </c>
      <c r="C134" s="175">
        <v>0.30189914865749834</v>
      </c>
      <c r="D134" s="175">
        <v>0.39554682383759004</v>
      </c>
      <c r="E134" s="175">
        <v>7.4328749181401435E-2</v>
      </c>
      <c r="F134" s="175">
        <v>5.04256712508186E-2</v>
      </c>
      <c r="G134" s="175">
        <v>0.15586116568434841</v>
      </c>
      <c r="H134" s="175">
        <v>6.5487884741322858E-4</v>
      </c>
      <c r="I134" s="175">
        <v>2.1283562540929928E-2</v>
      </c>
      <c r="J134" s="174">
        <v>0.99999999999999989</v>
      </c>
      <c r="K134" s="176">
        <v>3054</v>
      </c>
      <c r="L134" s="92"/>
      <c r="M134" s="175" t="s">
        <v>143</v>
      </c>
      <c r="N134" s="175" t="s">
        <v>143</v>
      </c>
      <c r="O134" s="175">
        <v>0.28599999999999998</v>
      </c>
      <c r="P134" s="175">
        <v>0.318</v>
      </c>
      <c r="Q134" s="175">
        <v>0.378</v>
      </c>
      <c r="R134" s="175">
        <v>0.41299999999999998</v>
      </c>
      <c r="S134" s="175">
        <v>6.6000000000000003E-2</v>
      </c>
      <c r="T134" s="175">
        <v>8.4000000000000005E-2</v>
      </c>
      <c r="U134" s="175">
        <v>4.2999999999999997E-2</v>
      </c>
      <c r="V134" s="175">
        <v>5.8999999999999997E-2</v>
      </c>
      <c r="W134" s="175">
        <v>0.14299999999999999</v>
      </c>
      <c r="X134" s="175">
        <v>0.16900000000000001</v>
      </c>
      <c r="Y134" s="175">
        <v>0</v>
      </c>
      <c r="Z134" s="175">
        <v>2E-3</v>
      </c>
      <c r="AA134" s="175">
        <v>1.7000000000000001E-2</v>
      </c>
      <c r="AB134" s="175">
        <v>2.7E-2</v>
      </c>
      <c r="AC134" s="12"/>
    </row>
    <row r="135" spans="1:29" x14ac:dyDescent="0.25">
      <c r="A135" s="92" t="s">
        <v>1456</v>
      </c>
      <c r="B135" s="175" t="s">
        <v>143</v>
      </c>
      <c r="C135" s="175">
        <v>0.11859443631039532</v>
      </c>
      <c r="D135" s="175">
        <v>0.66178623718887264</v>
      </c>
      <c r="E135" s="175">
        <v>0.11273792093704246</v>
      </c>
      <c r="F135" s="175">
        <v>2.8550512445095169E-2</v>
      </c>
      <c r="G135" s="175">
        <v>5.8565153733528552E-2</v>
      </c>
      <c r="H135" s="175" t="s">
        <v>143</v>
      </c>
      <c r="I135" s="175">
        <v>1.9765739385065886E-2</v>
      </c>
      <c r="J135" s="174">
        <v>1.0000000000000002</v>
      </c>
      <c r="K135" s="176">
        <v>1366</v>
      </c>
      <c r="L135" s="92"/>
      <c r="M135" s="175" t="s">
        <v>143</v>
      </c>
      <c r="N135" s="175" t="s">
        <v>143</v>
      </c>
      <c r="O135" s="175">
        <v>0.10299999999999999</v>
      </c>
      <c r="P135" s="175">
        <v>0.13700000000000001</v>
      </c>
      <c r="Q135" s="175">
        <v>0.63600000000000001</v>
      </c>
      <c r="R135" s="175">
        <v>0.68600000000000005</v>
      </c>
      <c r="S135" s="175">
        <v>9.7000000000000003E-2</v>
      </c>
      <c r="T135" s="175">
        <v>0.13100000000000001</v>
      </c>
      <c r="U135" s="175">
        <v>2.1000000000000001E-2</v>
      </c>
      <c r="V135" s="175">
        <v>3.9E-2</v>
      </c>
      <c r="W135" s="175">
        <v>4.7E-2</v>
      </c>
      <c r="X135" s="175">
        <v>7.1999999999999995E-2</v>
      </c>
      <c r="Y135" s="175" t="s">
        <v>143</v>
      </c>
      <c r="Z135" s="175" t="s">
        <v>143</v>
      </c>
      <c r="AA135" s="175">
        <v>1.4E-2</v>
      </c>
      <c r="AB135" s="175">
        <v>2.9000000000000001E-2</v>
      </c>
      <c r="AC135" s="12"/>
    </row>
    <row r="136" spans="1:29" x14ac:dyDescent="0.25">
      <c r="A136" s="92" t="s">
        <v>1457</v>
      </c>
      <c r="B136" s="175" t="s">
        <v>143</v>
      </c>
      <c r="C136" s="175">
        <v>1.1379800853485065E-2</v>
      </c>
      <c r="D136" s="175">
        <v>0.18421052631578946</v>
      </c>
      <c r="E136" s="175">
        <v>0.10099573257467995</v>
      </c>
      <c r="F136" s="175">
        <v>2.8449502133712661E-2</v>
      </c>
      <c r="G136" s="175">
        <v>0.65078236130867706</v>
      </c>
      <c r="H136" s="175">
        <v>2.1337126600284497E-3</v>
      </c>
      <c r="I136" s="175">
        <v>2.2048364153627313E-2</v>
      </c>
      <c r="J136" s="174">
        <v>1</v>
      </c>
      <c r="K136" s="176">
        <v>1406</v>
      </c>
      <c r="L136" s="92"/>
      <c r="M136" s="175" t="s">
        <v>143</v>
      </c>
      <c r="N136" s="175" t="s">
        <v>143</v>
      </c>
      <c r="O136" s="175">
        <v>7.0000000000000001E-3</v>
      </c>
      <c r="P136" s="175">
        <v>1.7999999999999999E-2</v>
      </c>
      <c r="Q136" s="175">
        <v>0.16500000000000001</v>
      </c>
      <c r="R136" s="175">
        <v>0.20499999999999999</v>
      </c>
      <c r="S136" s="175">
        <v>8.5999999999999993E-2</v>
      </c>
      <c r="T136" s="175">
        <v>0.11799999999999999</v>
      </c>
      <c r="U136" s="175">
        <v>2.1000000000000001E-2</v>
      </c>
      <c r="V136" s="175">
        <v>3.9E-2</v>
      </c>
      <c r="W136" s="175">
        <v>0.625</v>
      </c>
      <c r="X136" s="175">
        <v>0.67500000000000004</v>
      </c>
      <c r="Y136" s="175">
        <v>1E-3</v>
      </c>
      <c r="Z136" s="175">
        <v>6.0000000000000001E-3</v>
      </c>
      <c r="AA136" s="175">
        <v>1.6E-2</v>
      </c>
      <c r="AB136" s="175">
        <v>3.1E-2</v>
      </c>
      <c r="AC136" s="12"/>
    </row>
    <row r="137" spans="1:29" x14ac:dyDescent="0.25">
      <c r="A137" s="92" t="s">
        <v>1458</v>
      </c>
      <c r="B137" s="175" t="s">
        <v>143</v>
      </c>
      <c r="C137" s="175">
        <v>0.12040510127531882</v>
      </c>
      <c r="D137" s="175">
        <v>0.19579894973743436</v>
      </c>
      <c r="E137" s="175">
        <v>3.7509377344336084E-2</v>
      </c>
      <c r="F137" s="175">
        <v>1.5378844711177795E-2</v>
      </c>
      <c r="G137" s="175">
        <v>0.57126781695423856</v>
      </c>
      <c r="H137" s="175">
        <v>1.6504126031507877E-2</v>
      </c>
      <c r="I137" s="175">
        <v>4.3135783945986494E-2</v>
      </c>
      <c r="J137" s="174">
        <v>0.99999999999999989</v>
      </c>
      <c r="K137" s="176">
        <v>2666</v>
      </c>
      <c r="L137" s="92"/>
      <c r="M137" s="175" t="s">
        <v>143</v>
      </c>
      <c r="N137" s="175" t="s">
        <v>143</v>
      </c>
      <c r="O137" s="175">
        <v>0.109</v>
      </c>
      <c r="P137" s="175">
        <v>0.13300000000000001</v>
      </c>
      <c r="Q137" s="175">
        <v>0.18099999999999999</v>
      </c>
      <c r="R137" s="175">
        <v>0.21099999999999999</v>
      </c>
      <c r="S137" s="175">
        <v>3.1E-2</v>
      </c>
      <c r="T137" s="175">
        <v>4.4999999999999998E-2</v>
      </c>
      <c r="U137" s="175">
        <v>1.0999999999999999E-2</v>
      </c>
      <c r="V137" s="175">
        <v>2.1000000000000001E-2</v>
      </c>
      <c r="W137" s="175">
        <v>0.55200000000000005</v>
      </c>
      <c r="X137" s="175">
        <v>0.59</v>
      </c>
      <c r="Y137" s="175">
        <v>1.2E-2</v>
      </c>
      <c r="Z137" s="175">
        <v>2.1999999999999999E-2</v>
      </c>
      <c r="AA137" s="175">
        <v>3.5999999999999997E-2</v>
      </c>
      <c r="AB137" s="175">
        <v>5.1999999999999998E-2</v>
      </c>
      <c r="AC137" s="12"/>
    </row>
    <row r="138" spans="1:29" x14ac:dyDescent="0.25">
      <c r="A138" s="92" t="s">
        <v>1459</v>
      </c>
      <c r="B138" s="175">
        <v>0.28883774453394706</v>
      </c>
      <c r="C138" s="175">
        <v>0.1760644418872267</v>
      </c>
      <c r="D138" s="175">
        <v>0.31530494821634064</v>
      </c>
      <c r="E138" s="175">
        <v>3.4522439585730723E-2</v>
      </c>
      <c r="F138" s="175">
        <v>2.8768699654775604E-2</v>
      </c>
      <c r="G138" s="175">
        <v>0.11967779056386652</v>
      </c>
      <c r="H138" s="175" t="s">
        <v>143</v>
      </c>
      <c r="I138" s="175">
        <v>3.6823935558112773E-2</v>
      </c>
      <c r="J138" s="174">
        <v>1</v>
      </c>
      <c r="K138" s="176">
        <v>869</v>
      </c>
      <c r="L138" s="92"/>
      <c r="M138" s="175">
        <v>0.26</v>
      </c>
      <c r="N138" s="175">
        <v>0.32</v>
      </c>
      <c r="O138" s="175">
        <v>0.152</v>
      </c>
      <c r="P138" s="175">
        <v>0.20300000000000001</v>
      </c>
      <c r="Q138" s="175">
        <v>0.28499999999999998</v>
      </c>
      <c r="R138" s="175">
        <v>0.34699999999999998</v>
      </c>
      <c r="S138" s="175">
        <v>2.4E-2</v>
      </c>
      <c r="T138" s="175">
        <v>4.9000000000000002E-2</v>
      </c>
      <c r="U138" s="175">
        <v>0.02</v>
      </c>
      <c r="V138" s="175">
        <v>4.2000000000000003E-2</v>
      </c>
      <c r="W138" s="175">
        <v>0.1</v>
      </c>
      <c r="X138" s="175">
        <v>0.14299999999999999</v>
      </c>
      <c r="Y138" s="175" t="s">
        <v>143</v>
      </c>
      <c r="Z138" s="175" t="s">
        <v>143</v>
      </c>
      <c r="AA138" s="175">
        <v>2.5999999999999999E-2</v>
      </c>
      <c r="AB138" s="175">
        <v>5.1999999999999998E-2</v>
      </c>
      <c r="AC138" s="12"/>
    </row>
    <row r="139" spans="1:29" x14ac:dyDescent="0.25">
      <c r="A139" s="92" t="s">
        <v>1460</v>
      </c>
      <c r="B139" s="175">
        <v>0.1330190848470913</v>
      </c>
      <c r="C139" s="175">
        <v>1.1496895838123706E-3</v>
      </c>
      <c r="D139" s="175">
        <v>0.76189928719245803</v>
      </c>
      <c r="E139" s="175">
        <v>2.0579443550241435E-2</v>
      </c>
      <c r="F139" s="175">
        <v>3.9549321683145552E-2</v>
      </c>
      <c r="G139" s="175">
        <v>6.7831685444929872E-3</v>
      </c>
      <c r="H139" s="175" t="s">
        <v>143</v>
      </c>
      <c r="I139" s="175">
        <v>3.7020004598758337E-2</v>
      </c>
      <c r="J139" s="174">
        <v>1</v>
      </c>
      <c r="K139" s="176">
        <v>8698</v>
      </c>
      <c r="L139" s="92"/>
      <c r="M139" s="175">
        <v>0.126</v>
      </c>
      <c r="N139" s="175">
        <v>0.14000000000000001</v>
      </c>
      <c r="O139" s="175">
        <v>1E-3</v>
      </c>
      <c r="P139" s="175">
        <v>2E-3</v>
      </c>
      <c r="Q139" s="175">
        <v>0.753</v>
      </c>
      <c r="R139" s="175">
        <v>0.77100000000000002</v>
      </c>
      <c r="S139" s="175">
        <v>1.7999999999999999E-2</v>
      </c>
      <c r="T139" s="175">
        <v>2.4E-2</v>
      </c>
      <c r="U139" s="175">
        <v>3.5999999999999997E-2</v>
      </c>
      <c r="V139" s="175">
        <v>4.3999999999999997E-2</v>
      </c>
      <c r="W139" s="175">
        <v>5.0000000000000001E-3</v>
      </c>
      <c r="X139" s="175">
        <v>8.9999999999999993E-3</v>
      </c>
      <c r="Y139" s="175" t="s">
        <v>143</v>
      </c>
      <c r="Z139" s="175" t="s">
        <v>143</v>
      </c>
      <c r="AA139" s="175">
        <v>3.3000000000000002E-2</v>
      </c>
      <c r="AB139" s="175">
        <v>4.1000000000000002E-2</v>
      </c>
      <c r="AC139" s="12"/>
    </row>
    <row r="140" spans="1:29" x14ac:dyDescent="0.25">
      <c r="A140" s="92" t="s">
        <v>1461</v>
      </c>
      <c r="B140" s="175">
        <v>8.2232433467355925E-2</v>
      </c>
      <c r="C140" s="175">
        <v>0.31485736166953859</v>
      </c>
      <c r="D140" s="175">
        <v>0.25981236837066818</v>
      </c>
      <c r="E140" s="175">
        <v>4.8152402833620524E-2</v>
      </c>
      <c r="F140" s="175">
        <v>3.5037334865020101E-2</v>
      </c>
      <c r="G140" s="175">
        <v>0.23923032739804709</v>
      </c>
      <c r="H140" s="175">
        <v>1.8188780394409344E-3</v>
      </c>
      <c r="I140" s="175">
        <v>1.8858893356308633E-2</v>
      </c>
      <c r="J140" s="174">
        <v>1</v>
      </c>
      <c r="K140" s="176">
        <v>10446</v>
      </c>
      <c r="L140" s="92"/>
      <c r="M140" s="175">
        <v>7.6999999999999999E-2</v>
      </c>
      <c r="N140" s="175">
        <v>8.7999999999999995E-2</v>
      </c>
      <c r="O140" s="175">
        <v>0.30599999999999999</v>
      </c>
      <c r="P140" s="175">
        <v>0.32400000000000001</v>
      </c>
      <c r="Q140" s="175">
        <v>0.251</v>
      </c>
      <c r="R140" s="175">
        <v>0.26800000000000002</v>
      </c>
      <c r="S140" s="175">
        <v>4.3999999999999997E-2</v>
      </c>
      <c r="T140" s="175">
        <v>5.1999999999999998E-2</v>
      </c>
      <c r="U140" s="175">
        <v>3.2000000000000001E-2</v>
      </c>
      <c r="V140" s="175">
        <v>3.9E-2</v>
      </c>
      <c r="W140" s="175">
        <v>0.23100000000000001</v>
      </c>
      <c r="X140" s="175">
        <v>0.248</v>
      </c>
      <c r="Y140" s="175">
        <v>1E-3</v>
      </c>
      <c r="Z140" s="175">
        <v>3.0000000000000001E-3</v>
      </c>
      <c r="AA140" s="175">
        <v>1.6E-2</v>
      </c>
      <c r="AB140" s="175">
        <v>2.1999999999999999E-2</v>
      </c>
      <c r="AC140" s="12"/>
    </row>
    <row r="141" spans="1:29" x14ac:dyDescent="0.25">
      <c r="A141" s="92" t="s">
        <v>1462</v>
      </c>
      <c r="B141" s="175">
        <v>0.58106355382619979</v>
      </c>
      <c r="C141" s="175">
        <v>0.19130998702983137</v>
      </c>
      <c r="D141" s="175">
        <v>0.11802853437094682</v>
      </c>
      <c r="E141" s="175">
        <v>3.6316472114137487E-2</v>
      </c>
      <c r="F141" s="175">
        <v>1.2970168612191958E-3</v>
      </c>
      <c r="G141" s="175">
        <v>5.8365758754863814E-3</v>
      </c>
      <c r="H141" s="175" t="s">
        <v>143</v>
      </c>
      <c r="I141" s="175">
        <v>6.6147859922178989E-2</v>
      </c>
      <c r="J141" s="174">
        <v>1</v>
      </c>
      <c r="K141" s="176">
        <v>1542</v>
      </c>
      <c r="L141" s="92"/>
      <c r="M141" s="175">
        <v>0.55600000000000005</v>
      </c>
      <c r="N141" s="175">
        <v>0.60499999999999998</v>
      </c>
      <c r="O141" s="175">
        <v>0.17199999999999999</v>
      </c>
      <c r="P141" s="175">
        <v>0.21199999999999999</v>
      </c>
      <c r="Q141" s="175">
        <v>0.10299999999999999</v>
      </c>
      <c r="R141" s="175">
        <v>0.13500000000000001</v>
      </c>
      <c r="S141" s="175">
        <v>2.8000000000000001E-2</v>
      </c>
      <c r="T141" s="175">
        <v>4.7E-2</v>
      </c>
      <c r="U141" s="175">
        <v>0</v>
      </c>
      <c r="V141" s="175">
        <v>5.0000000000000001E-3</v>
      </c>
      <c r="W141" s="175">
        <v>3.0000000000000001E-3</v>
      </c>
      <c r="X141" s="175">
        <v>1.0999999999999999E-2</v>
      </c>
      <c r="Y141" s="175" t="s">
        <v>143</v>
      </c>
      <c r="Z141" s="175" t="s">
        <v>143</v>
      </c>
      <c r="AA141" s="175">
        <v>5.5E-2</v>
      </c>
      <c r="AB141" s="175">
        <v>0.08</v>
      </c>
      <c r="AC141" s="12"/>
    </row>
    <row r="142" spans="1:29" x14ac:dyDescent="0.25">
      <c r="A142" s="92" t="s">
        <v>1463</v>
      </c>
      <c r="B142" s="175">
        <v>0.2996605786326168</v>
      </c>
      <c r="C142" s="175">
        <v>0.52060772587683857</v>
      </c>
      <c r="D142" s="175">
        <v>9.3583319864231448E-2</v>
      </c>
      <c r="E142" s="175">
        <v>1.9799579764021333E-2</v>
      </c>
      <c r="F142" s="175">
        <v>1.1314045579440763E-3</v>
      </c>
      <c r="G142" s="175">
        <v>4.0164861807014708E-2</v>
      </c>
      <c r="H142" s="175">
        <v>2.0203652820429932E-3</v>
      </c>
      <c r="I142" s="175">
        <v>2.3032164215290123E-2</v>
      </c>
      <c r="J142" s="174">
        <v>1</v>
      </c>
      <c r="K142" s="176">
        <v>12374</v>
      </c>
      <c r="L142" s="92"/>
      <c r="M142" s="175">
        <v>0.29199999999999998</v>
      </c>
      <c r="N142" s="175">
        <v>0.308</v>
      </c>
      <c r="O142" s="175">
        <v>0.51200000000000001</v>
      </c>
      <c r="P142" s="175">
        <v>0.52900000000000003</v>
      </c>
      <c r="Q142" s="175">
        <v>8.8999999999999996E-2</v>
      </c>
      <c r="R142" s="175">
        <v>9.9000000000000005E-2</v>
      </c>
      <c r="S142" s="175">
        <v>1.7000000000000001E-2</v>
      </c>
      <c r="T142" s="175">
        <v>2.1999999999999999E-2</v>
      </c>
      <c r="U142" s="175">
        <v>1E-3</v>
      </c>
      <c r="V142" s="175">
        <v>2E-3</v>
      </c>
      <c r="W142" s="175">
        <v>3.6999999999999998E-2</v>
      </c>
      <c r="X142" s="175">
        <v>4.3999999999999997E-2</v>
      </c>
      <c r="Y142" s="175">
        <v>1E-3</v>
      </c>
      <c r="Z142" s="175">
        <v>3.0000000000000001E-3</v>
      </c>
      <c r="AA142" s="175">
        <v>2.1000000000000001E-2</v>
      </c>
      <c r="AB142" s="175">
        <v>2.5999999999999999E-2</v>
      </c>
      <c r="AC142" s="12"/>
    </row>
    <row r="143" spans="1:29" x14ac:dyDescent="0.25">
      <c r="A143" s="92" t="s">
        <v>1464</v>
      </c>
      <c r="B143" s="175" t="s">
        <v>143</v>
      </c>
      <c r="C143" s="175">
        <v>0.41346153846153844</v>
      </c>
      <c r="D143" s="175">
        <v>0.41826923076923078</v>
      </c>
      <c r="E143" s="175">
        <v>3.8461538461538464E-2</v>
      </c>
      <c r="F143" s="175">
        <v>9.6153846153846159E-3</v>
      </c>
      <c r="G143" s="175">
        <v>0.10576923076923077</v>
      </c>
      <c r="H143" s="175" t="s">
        <v>143</v>
      </c>
      <c r="I143" s="175">
        <v>1.4423076923076924E-2</v>
      </c>
      <c r="J143" s="174">
        <v>0.99999999999999978</v>
      </c>
      <c r="K143" s="176">
        <v>624</v>
      </c>
      <c r="L143" s="92"/>
      <c r="M143" s="175" t="s">
        <v>143</v>
      </c>
      <c r="N143" s="175" t="s">
        <v>143</v>
      </c>
      <c r="O143" s="175">
        <v>0.375</v>
      </c>
      <c r="P143" s="175">
        <v>0.45300000000000001</v>
      </c>
      <c r="Q143" s="175">
        <v>0.38</v>
      </c>
      <c r="R143" s="175">
        <v>0.45700000000000002</v>
      </c>
      <c r="S143" s="175">
        <v>2.5999999999999999E-2</v>
      </c>
      <c r="T143" s="175">
        <v>5.7000000000000002E-2</v>
      </c>
      <c r="U143" s="175">
        <v>4.0000000000000001E-3</v>
      </c>
      <c r="V143" s="175">
        <v>2.1000000000000001E-2</v>
      </c>
      <c r="W143" s="175">
        <v>8.4000000000000005E-2</v>
      </c>
      <c r="X143" s="175">
        <v>0.13200000000000001</v>
      </c>
      <c r="Y143" s="175" t="s">
        <v>143</v>
      </c>
      <c r="Z143" s="175" t="s">
        <v>143</v>
      </c>
      <c r="AA143" s="175">
        <v>8.0000000000000002E-3</v>
      </c>
      <c r="AB143" s="175">
        <v>2.7E-2</v>
      </c>
      <c r="AC143" s="12"/>
    </row>
    <row r="144" spans="1:29" x14ac:dyDescent="0.25">
      <c r="A144" s="92" t="s">
        <v>1465</v>
      </c>
      <c r="B144" s="175" t="s">
        <v>143</v>
      </c>
      <c r="C144" s="175">
        <v>0.37254901960784315</v>
      </c>
      <c r="D144" s="175">
        <v>0.41176470588235292</v>
      </c>
      <c r="E144" s="175">
        <v>8.8235294117647065E-2</v>
      </c>
      <c r="F144" s="175">
        <v>9.8039215686274508E-3</v>
      </c>
      <c r="G144" s="175">
        <v>7.8431372549019607E-2</v>
      </c>
      <c r="H144" s="175" t="s">
        <v>143</v>
      </c>
      <c r="I144" s="175">
        <v>3.9215686274509803E-2</v>
      </c>
      <c r="J144" s="174">
        <v>0.99999999999999989</v>
      </c>
      <c r="K144" s="176">
        <v>204</v>
      </c>
      <c r="L144" s="92"/>
      <c r="M144" s="175" t="s">
        <v>143</v>
      </c>
      <c r="N144" s="175" t="s">
        <v>143</v>
      </c>
      <c r="O144" s="175">
        <v>0.309</v>
      </c>
      <c r="P144" s="175">
        <v>0.441</v>
      </c>
      <c r="Q144" s="175">
        <v>0.34599999999999997</v>
      </c>
      <c r="R144" s="175">
        <v>0.48</v>
      </c>
      <c r="S144" s="175">
        <v>5.7000000000000002E-2</v>
      </c>
      <c r="T144" s="175">
        <v>0.13500000000000001</v>
      </c>
      <c r="U144" s="175">
        <v>3.0000000000000001E-3</v>
      </c>
      <c r="V144" s="175">
        <v>3.5000000000000003E-2</v>
      </c>
      <c r="W144" s="175">
        <v>4.9000000000000002E-2</v>
      </c>
      <c r="X144" s="175">
        <v>0.124</v>
      </c>
      <c r="Y144" s="175" t="s">
        <v>143</v>
      </c>
      <c r="Z144" s="175" t="s">
        <v>143</v>
      </c>
      <c r="AA144" s="175">
        <v>0.02</v>
      </c>
      <c r="AB144" s="175">
        <v>7.4999999999999997E-2</v>
      </c>
      <c r="AC144" s="12"/>
    </row>
    <row r="145" spans="1:29" x14ac:dyDescent="0.25">
      <c r="A145" s="92" t="s">
        <v>1466</v>
      </c>
      <c r="B145" s="175" t="s">
        <v>143</v>
      </c>
      <c r="C145" s="175">
        <v>0.44121915820029028</v>
      </c>
      <c r="D145" s="175">
        <v>0.21915820029027577</v>
      </c>
      <c r="E145" s="175">
        <v>0.27576197387518142</v>
      </c>
      <c r="F145" s="175">
        <v>7.2568940493468797E-3</v>
      </c>
      <c r="G145" s="175">
        <v>4.4992743105950653E-2</v>
      </c>
      <c r="H145" s="175" t="s">
        <v>143</v>
      </c>
      <c r="I145" s="175">
        <v>1.1611030478955007E-2</v>
      </c>
      <c r="J145" s="174">
        <v>1.0000000000000002</v>
      </c>
      <c r="K145" s="176">
        <v>689</v>
      </c>
      <c r="L145" s="92"/>
      <c r="M145" s="175" t="s">
        <v>143</v>
      </c>
      <c r="N145" s="175" t="s">
        <v>143</v>
      </c>
      <c r="O145" s="175">
        <v>0.40500000000000003</v>
      </c>
      <c r="P145" s="175">
        <v>0.47899999999999998</v>
      </c>
      <c r="Q145" s="175">
        <v>0.19</v>
      </c>
      <c r="R145" s="175">
        <v>0.252</v>
      </c>
      <c r="S145" s="175">
        <v>0.24399999999999999</v>
      </c>
      <c r="T145" s="175">
        <v>0.31</v>
      </c>
      <c r="U145" s="175">
        <v>3.0000000000000001E-3</v>
      </c>
      <c r="V145" s="175">
        <v>1.7000000000000001E-2</v>
      </c>
      <c r="W145" s="175">
        <v>3.2000000000000001E-2</v>
      </c>
      <c r="X145" s="175">
        <v>6.3E-2</v>
      </c>
      <c r="Y145" s="175" t="s">
        <v>143</v>
      </c>
      <c r="Z145" s="175" t="s">
        <v>143</v>
      </c>
      <c r="AA145" s="175">
        <v>6.0000000000000001E-3</v>
      </c>
      <c r="AB145" s="175">
        <v>2.3E-2</v>
      </c>
      <c r="AC145" s="12"/>
    </row>
    <row r="146" spans="1:29" x14ac:dyDescent="0.25">
      <c r="A146" s="92" t="s">
        <v>1467</v>
      </c>
      <c r="B146" s="175" t="s">
        <v>143</v>
      </c>
      <c r="C146" s="175">
        <v>0.54666666666666663</v>
      </c>
      <c r="D146" s="175">
        <v>0.29666666666666669</v>
      </c>
      <c r="E146" s="175">
        <v>7.3333333333333334E-2</v>
      </c>
      <c r="F146" s="175">
        <v>5.0000000000000001E-3</v>
      </c>
      <c r="G146" s="175">
        <v>0.06</v>
      </c>
      <c r="H146" s="175" t="s">
        <v>143</v>
      </c>
      <c r="I146" s="175">
        <v>1.8333333333333333E-2</v>
      </c>
      <c r="J146" s="174">
        <v>1</v>
      </c>
      <c r="K146" s="176">
        <v>600</v>
      </c>
      <c r="L146" s="92"/>
      <c r="M146" s="175" t="s">
        <v>143</v>
      </c>
      <c r="N146" s="175" t="s">
        <v>143</v>
      </c>
      <c r="O146" s="175">
        <v>0.50700000000000001</v>
      </c>
      <c r="P146" s="175">
        <v>0.58599999999999997</v>
      </c>
      <c r="Q146" s="175">
        <v>0.26200000000000001</v>
      </c>
      <c r="R146" s="175">
        <v>0.33400000000000002</v>
      </c>
      <c r="S146" s="175">
        <v>5.5E-2</v>
      </c>
      <c r="T146" s="175">
        <v>9.7000000000000003E-2</v>
      </c>
      <c r="U146" s="175">
        <v>2E-3</v>
      </c>
      <c r="V146" s="175">
        <v>1.4999999999999999E-2</v>
      </c>
      <c r="W146" s="175">
        <v>4.3999999999999997E-2</v>
      </c>
      <c r="X146" s="175">
        <v>8.2000000000000003E-2</v>
      </c>
      <c r="Y146" s="175" t="s">
        <v>143</v>
      </c>
      <c r="Z146" s="175" t="s">
        <v>143</v>
      </c>
      <c r="AA146" s="175">
        <v>0.01</v>
      </c>
      <c r="AB146" s="175">
        <v>3.3000000000000002E-2</v>
      </c>
      <c r="AC146" s="12"/>
    </row>
    <row r="147" spans="1:29" x14ac:dyDescent="0.25">
      <c r="A147" s="92" t="s">
        <v>1468</v>
      </c>
      <c r="B147" s="175" t="s">
        <v>143</v>
      </c>
      <c r="C147" s="175">
        <v>0.38660907127429806</v>
      </c>
      <c r="D147" s="175">
        <v>0.34557235421166305</v>
      </c>
      <c r="E147" s="175">
        <v>0.13606911447084233</v>
      </c>
      <c r="F147" s="175">
        <v>1.7278617710583154E-2</v>
      </c>
      <c r="G147" s="175">
        <v>8.4233261339092869E-2</v>
      </c>
      <c r="H147" s="175">
        <v>2.1598272138228943E-3</v>
      </c>
      <c r="I147" s="175">
        <v>2.8077753779697623E-2</v>
      </c>
      <c r="J147" s="174">
        <v>1</v>
      </c>
      <c r="K147" s="176">
        <v>463</v>
      </c>
      <c r="L147" s="92"/>
      <c r="M147" s="175" t="s">
        <v>143</v>
      </c>
      <c r="N147" s="175" t="s">
        <v>143</v>
      </c>
      <c r="O147" s="175">
        <v>0.34300000000000003</v>
      </c>
      <c r="P147" s="175">
        <v>0.432</v>
      </c>
      <c r="Q147" s="175">
        <v>0.30399999999999999</v>
      </c>
      <c r="R147" s="175">
        <v>0.39</v>
      </c>
      <c r="S147" s="175">
        <v>0.108</v>
      </c>
      <c r="T147" s="175">
        <v>0.17</v>
      </c>
      <c r="U147" s="175">
        <v>8.9999999999999993E-3</v>
      </c>
      <c r="V147" s="175">
        <v>3.4000000000000002E-2</v>
      </c>
      <c r="W147" s="175">
        <v>6.2E-2</v>
      </c>
      <c r="X147" s="175">
        <v>0.113</v>
      </c>
      <c r="Y147" s="175">
        <v>0</v>
      </c>
      <c r="Z147" s="175">
        <v>1.2E-2</v>
      </c>
      <c r="AA147" s="175">
        <v>1.6E-2</v>
      </c>
      <c r="AB147" s="175">
        <v>4.7E-2</v>
      </c>
      <c r="AC147" s="12"/>
    </row>
    <row r="148" spans="1:29" x14ac:dyDescent="0.25">
      <c r="A148" s="92" t="s">
        <v>1469</v>
      </c>
      <c r="B148" s="175" t="s">
        <v>143</v>
      </c>
      <c r="C148" s="175">
        <v>0.18922852983988356</v>
      </c>
      <c r="D148" s="175">
        <v>0.60553129548762741</v>
      </c>
      <c r="E148" s="175">
        <v>9.4614264919941779E-2</v>
      </c>
      <c r="F148" s="175">
        <v>1.3100436681222707E-2</v>
      </c>
      <c r="G148" s="175">
        <v>6.5502183406113537E-2</v>
      </c>
      <c r="H148" s="175" t="s">
        <v>143</v>
      </c>
      <c r="I148" s="175">
        <v>3.2023289665211063E-2</v>
      </c>
      <c r="J148" s="174">
        <v>1</v>
      </c>
      <c r="K148" s="176">
        <v>687</v>
      </c>
      <c r="L148" s="92"/>
      <c r="M148" s="175" t="s">
        <v>143</v>
      </c>
      <c r="N148" s="175" t="s">
        <v>143</v>
      </c>
      <c r="O148" s="175">
        <v>0.16200000000000001</v>
      </c>
      <c r="P148" s="175">
        <v>0.22</v>
      </c>
      <c r="Q148" s="175">
        <v>0.56799999999999995</v>
      </c>
      <c r="R148" s="175">
        <v>0.64100000000000001</v>
      </c>
      <c r="S148" s="175">
        <v>7.4999999999999997E-2</v>
      </c>
      <c r="T148" s="175">
        <v>0.11899999999999999</v>
      </c>
      <c r="U148" s="175">
        <v>7.0000000000000001E-3</v>
      </c>
      <c r="V148" s="175">
        <v>2.5000000000000001E-2</v>
      </c>
      <c r="W148" s="175">
        <v>4.9000000000000002E-2</v>
      </c>
      <c r="X148" s="175">
        <v>8.6999999999999994E-2</v>
      </c>
      <c r="Y148" s="175" t="s">
        <v>143</v>
      </c>
      <c r="Z148" s="175" t="s">
        <v>143</v>
      </c>
      <c r="AA148" s="175">
        <v>2.1000000000000001E-2</v>
      </c>
      <c r="AB148" s="175">
        <v>4.8000000000000001E-2</v>
      </c>
      <c r="AC148" s="12"/>
    </row>
    <row r="149" spans="1:29" x14ac:dyDescent="0.25">
      <c r="A149" s="92" t="s">
        <v>1470</v>
      </c>
      <c r="B149" s="175" t="s">
        <v>143</v>
      </c>
      <c r="C149" s="175">
        <v>0.37128712871287128</v>
      </c>
      <c r="D149" s="175">
        <v>0.3589108910891089</v>
      </c>
      <c r="E149" s="175">
        <v>7.9207920792079209E-2</v>
      </c>
      <c r="F149" s="175">
        <v>1.7326732673267328E-2</v>
      </c>
      <c r="G149" s="175">
        <v>0.15594059405940594</v>
      </c>
      <c r="H149" s="175" t="s">
        <v>143</v>
      </c>
      <c r="I149" s="175">
        <v>1.7326732673267328E-2</v>
      </c>
      <c r="J149" s="174">
        <v>1</v>
      </c>
      <c r="K149" s="176">
        <v>404</v>
      </c>
      <c r="L149" s="92"/>
      <c r="M149" s="175" t="s">
        <v>143</v>
      </c>
      <c r="N149" s="175" t="s">
        <v>143</v>
      </c>
      <c r="O149" s="175">
        <v>0.32600000000000001</v>
      </c>
      <c r="P149" s="175">
        <v>0.41899999999999998</v>
      </c>
      <c r="Q149" s="175">
        <v>0.314</v>
      </c>
      <c r="R149" s="175">
        <v>0.40699999999999997</v>
      </c>
      <c r="S149" s="175">
        <v>5.7000000000000002E-2</v>
      </c>
      <c r="T149" s="175">
        <v>0.11</v>
      </c>
      <c r="U149" s="175">
        <v>8.0000000000000002E-3</v>
      </c>
      <c r="V149" s="175">
        <v>3.5000000000000003E-2</v>
      </c>
      <c r="W149" s="175">
        <v>0.124</v>
      </c>
      <c r="X149" s="175">
        <v>0.19500000000000001</v>
      </c>
      <c r="Y149" s="175" t="s">
        <v>143</v>
      </c>
      <c r="Z149" s="175" t="s">
        <v>143</v>
      </c>
      <c r="AA149" s="175">
        <v>8.0000000000000002E-3</v>
      </c>
      <c r="AB149" s="175">
        <v>3.5000000000000003E-2</v>
      </c>
      <c r="AC149" s="12"/>
    </row>
    <row r="150" spans="1:29" x14ac:dyDescent="0.25">
      <c r="A150" s="92" t="s">
        <v>1471</v>
      </c>
      <c r="B150" s="175" t="s">
        <v>143</v>
      </c>
      <c r="C150" s="175">
        <v>0.28218761868590964</v>
      </c>
      <c r="D150" s="175">
        <v>0.3387770603873908</v>
      </c>
      <c r="E150" s="175">
        <v>8.4314470186099499E-2</v>
      </c>
      <c r="F150" s="175">
        <v>2.2028104823395366E-2</v>
      </c>
      <c r="G150" s="175">
        <v>0.24496771743258641</v>
      </c>
      <c r="H150" s="175">
        <v>1.1393847322445879E-3</v>
      </c>
      <c r="I150" s="175">
        <v>2.6585643752373718E-2</v>
      </c>
      <c r="J150" s="174">
        <v>1</v>
      </c>
      <c r="K150" s="176">
        <v>2633</v>
      </c>
      <c r="L150" s="92"/>
      <c r="M150" s="175" t="s">
        <v>143</v>
      </c>
      <c r="N150" s="175" t="s">
        <v>143</v>
      </c>
      <c r="O150" s="175">
        <v>0.26500000000000001</v>
      </c>
      <c r="P150" s="175">
        <v>0.3</v>
      </c>
      <c r="Q150" s="175">
        <v>0.32100000000000001</v>
      </c>
      <c r="R150" s="175">
        <v>0.35699999999999998</v>
      </c>
      <c r="S150" s="175">
        <v>7.3999999999999996E-2</v>
      </c>
      <c r="T150" s="175">
        <v>9.6000000000000002E-2</v>
      </c>
      <c r="U150" s="175">
        <v>1.7000000000000001E-2</v>
      </c>
      <c r="V150" s="175">
        <v>2.8000000000000001E-2</v>
      </c>
      <c r="W150" s="175">
        <v>0.22900000000000001</v>
      </c>
      <c r="X150" s="175">
        <v>0.26200000000000001</v>
      </c>
      <c r="Y150" s="175">
        <v>0</v>
      </c>
      <c r="Z150" s="175">
        <v>3.0000000000000001E-3</v>
      </c>
      <c r="AA150" s="175">
        <v>2.1000000000000001E-2</v>
      </c>
      <c r="AB150" s="175">
        <v>3.3000000000000002E-2</v>
      </c>
      <c r="AC150" s="12"/>
    </row>
    <row r="151" spans="1:29" x14ac:dyDescent="0.25">
      <c r="A151" s="92" t="s">
        <v>1472</v>
      </c>
      <c r="B151" s="175" t="s">
        <v>143</v>
      </c>
      <c r="C151" s="175">
        <v>4.0201005025125629E-2</v>
      </c>
      <c r="D151" s="175">
        <v>0.27512562814070352</v>
      </c>
      <c r="E151" s="175">
        <v>7.160804020100503E-2</v>
      </c>
      <c r="F151" s="175">
        <v>3.5175879396984924E-2</v>
      </c>
      <c r="G151" s="175">
        <v>0.56658291457286436</v>
      </c>
      <c r="H151" s="175" t="s">
        <v>143</v>
      </c>
      <c r="I151" s="175">
        <v>1.1306532663316583E-2</v>
      </c>
      <c r="J151" s="174">
        <v>1</v>
      </c>
      <c r="K151" s="176">
        <v>796</v>
      </c>
      <c r="L151" s="92"/>
      <c r="M151" s="175" t="s">
        <v>143</v>
      </c>
      <c r="N151" s="175" t="s">
        <v>143</v>
      </c>
      <c r="O151" s="175">
        <v>2.9000000000000001E-2</v>
      </c>
      <c r="P151" s="175">
        <v>5.6000000000000001E-2</v>
      </c>
      <c r="Q151" s="175">
        <v>0.245</v>
      </c>
      <c r="R151" s="175">
        <v>0.307</v>
      </c>
      <c r="S151" s="175">
        <v>5.6000000000000001E-2</v>
      </c>
      <c r="T151" s="175">
        <v>9.1999999999999998E-2</v>
      </c>
      <c r="U151" s="175">
        <v>2.4E-2</v>
      </c>
      <c r="V151" s="175">
        <v>0.05</v>
      </c>
      <c r="W151" s="175">
        <v>0.53200000000000003</v>
      </c>
      <c r="X151" s="175">
        <v>0.60099999999999998</v>
      </c>
      <c r="Y151" s="175" t="s">
        <v>143</v>
      </c>
      <c r="Z151" s="175" t="s">
        <v>143</v>
      </c>
      <c r="AA151" s="175">
        <v>6.0000000000000001E-3</v>
      </c>
      <c r="AB151" s="175">
        <v>2.1000000000000001E-2</v>
      </c>
      <c r="AC151" s="12"/>
    </row>
    <row r="152" spans="1:29" x14ac:dyDescent="0.25">
      <c r="A152" s="92" t="s">
        <v>1473</v>
      </c>
      <c r="B152" s="175" t="s">
        <v>143</v>
      </c>
      <c r="C152" s="175">
        <v>0.19089456869009586</v>
      </c>
      <c r="D152" s="175">
        <v>0.48961661341853036</v>
      </c>
      <c r="E152" s="175">
        <v>5.5910543130990413E-2</v>
      </c>
      <c r="F152" s="175">
        <v>6.3897763578274758E-3</v>
      </c>
      <c r="G152" s="175">
        <v>0.14616613418530353</v>
      </c>
      <c r="H152" s="175">
        <v>1.5974440894568689E-3</v>
      </c>
      <c r="I152" s="175">
        <v>0.10942492012779553</v>
      </c>
      <c r="J152" s="174">
        <v>1</v>
      </c>
      <c r="K152" s="176">
        <v>1252</v>
      </c>
      <c r="L152" s="92"/>
      <c r="M152" s="175" t="s">
        <v>143</v>
      </c>
      <c r="N152" s="175" t="s">
        <v>143</v>
      </c>
      <c r="O152" s="175">
        <v>0.17</v>
      </c>
      <c r="P152" s="175">
        <v>0.214</v>
      </c>
      <c r="Q152" s="175">
        <v>0.46200000000000002</v>
      </c>
      <c r="R152" s="175">
        <v>0.51700000000000002</v>
      </c>
      <c r="S152" s="175">
        <v>4.3999999999999997E-2</v>
      </c>
      <c r="T152" s="175">
        <v>7.0000000000000007E-2</v>
      </c>
      <c r="U152" s="175">
        <v>3.0000000000000001E-3</v>
      </c>
      <c r="V152" s="175">
        <v>1.2999999999999999E-2</v>
      </c>
      <c r="W152" s="175">
        <v>0.128</v>
      </c>
      <c r="X152" s="175">
        <v>0.16700000000000001</v>
      </c>
      <c r="Y152" s="175">
        <v>0</v>
      </c>
      <c r="Z152" s="175">
        <v>6.0000000000000001E-3</v>
      </c>
      <c r="AA152" s="175">
        <v>9.2999999999999999E-2</v>
      </c>
      <c r="AB152" s="175">
        <v>0.128</v>
      </c>
      <c r="AC152" s="12"/>
    </row>
    <row r="153" spans="1:29" x14ac:dyDescent="0.25">
      <c r="A153" s="92" t="s">
        <v>1474</v>
      </c>
      <c r="B153" s="175" t="s">
        <v>143</v>
      </c>
      <c r="C153" s="175">
        <v>7.5144508670520235E-2</v>
      </c>
      <c r="D153" s="175">
        <v>0.2861271676300578</v>
      </c>
      <c r="E153" s="175">
        <v>3.4682080924855488E-2</v>
      </c>
      <c r="F153" s="175">
        <v>4.6242774566473986E-2</v>
      </c>
      <c r="G153" s="175">
        <v>0.51734104046242779</v>
      </c>
      <c r="H153" s="175">
        <v>2.8901734104046241E-3</v>
      </c>
      <c r="I153" s="175">
        <v>3.7572254335260118E-2</v>
      </c>
      <c r="J153" s="174">
        <v>1</v>
      </c>
      <c r="K153" s="176">
        <v>346</v>
      </c>
      <c r="L153" s="92"/>
      <c r="M153" s="175" t="s">
        <v>143</v>
      </c>
      <c r="N153" s="175" t="s">
        <v>143</v>
      </c>
      <c r="O153" s="175">
        <v>5.1999999999999998E-2</v>
      </c>
      <c r="P153" s="175">
        <v>0.108</v>
      </c>
      <c r="Q153" s="175">
        <v>0.24099999999999999</v>
      </c>
      <c r="R153" s="175">
        <v>0.33600000000000002</v>
      </c>
      <c r="S153" s="175">
        <v>0.02</v>
      </c>
      <c r="T153" s="175">
        <v>0.06</v>
      </c>
      <c r="U153" s="175">
        <v>2.9000000000000001E-2</v>
      </c>
      <c r="V153" s="175">
        <v>7.3999999999999996E-2</v>
      </c>
      <c r="W153" s="175">
        <v>0.46500000000000002</v>
      </c>
      <c r="X153" s="175">
        <v>0.56999999999999995</v>
      </c>
      <c r="Y153" s="175">
        <v>1E-3</v>
      </c>
      <c r="Z153" s="175">
        <v>1.6E-2</v>
      </c>
      <c r="AA153" s="175">
        <v>2.1999999999999999E-2</v>
      </c>
      <c r="AB153" s="175">
        <v>6.3E-2</v>
      </c>
      <c r="AC153" s="12"/>
    </row>
    <row r="154" spans="1:29" x14ac:dyDescent="0.25">
      <c r="A154" s="92" t="s">
        <v>1475</v>
      </c>
      <c r="B154" s="175" t="s">
        <v>143</v>
      </c>
      <c r="C154" s="175">
        <v>0.13644214162348878</v>
      </c>
      <c r="D154" s="175">
        <v>0.25561312607944731</v>
      </c>
      <c r="E154" s="175">
        <v>6.7357512953367879E-2</v>
      </c>
      <c r="F154" s="175">
        <v>1.5544041450777202E-2</v>
      </c>
      <c r="G154" s="175">
        <v>0.49481865284974091</v>
      </c>
      <c r="H154" s="175">
        <v>8.6355785837651119E-4</v>
      </c>
      <c r="I154" s="175">
        <v>2.9360967184801381E-2</v>
      </c>
      <c r="J154" s="174">
        <v>1</v>
      </c>
      <c r="K154" s="176">
        <v>1158</v>
      </c>
      <c r="L154" s="92"/>
      <c r="M154" s="175" t="s">
        <v>143</v>
      </c>
      <c r="N154" s="175" t="s">
        <v>143</v>
      </c>
      <c r="O154" s="175">
        <v>0.11799999999999999</v>
      </c>
      <c r="P154" s="175">
        <v>0.157</v>
      </c>
      <c r="Q154" s="175">
        <v>0.23100000000000001</v>
      </c>
      <c r="R154" s="175">
        <v>0.28199999999999997</v>
      </c>
      <c r="S154" s="175">
        <v>5.3999999999999999E-2</v>
      </c>
      <c r="T154" s="175">
        <v>8.3000000000000004E-2</v>
      </c>
      <c r="U154" s="175">
        <v>0.01</v>
      </c>
      <c r="V154" s="175">
        <v>2.4E-2</v>
      </c>
      <c r="W154" s="175">
        <v>0.46600000000000003</v>
      </c>
      <c r="X154" s="175">
        <v>0.52400000000000002</v>
      </c>
      <c r="Y154" s="175">
        <v>0</v>
      </c>
      <c r="Z154" s="175">
        <v>5.0000000000000001E-3</v>
      </c>
      <c r="AA154" s="175">
        <v>2.1000000000000001E-2</v>
      </c>
      <c r="AB154" s="175">
        <v>4.1000000000000002E-2</v>
      </c>
      <c r="AC154" s="12"/>
    </row>
    <row r="155" spans="1:29" x14ac:dyDescent="0.25">
      <c r="A155" s="92" t="s">
        <v>1476</v>
      </c>
      <c r="B155" s="175" t="s">
        <v>143</v>
      </c>
      <c r="C155" s="175">
        <v>0.3444851444851445</v>
      </c>
      <c r="D155" s="175">
        <v>0.19275539275539275</v>
      </c>
      <c r="E155" s="175">
        <v>5.7305657305657308E-2</v>
      </c>
      <c r="F155" s="175">
        <v>1.1965811965811967E-2</v>
      </c>
      <c r="G155" s="175">
        <v>0.37159137159137157</v>
      </c>
      <c r="H155" s="175">
        <v>1.3838013838013837E-3</v>
      </c>
      <c r="I155" s="175">
        <v>2.0512820512820513E-2</v>
      </c>
      <c r="J155" s="174">
        <v>0.99999999999999989</v>
      </c>
      <c r="K155" s="176">
        <v>12285</v>
      </c>
      <c r="L155" s="92"/>
      <c r="M155" s="175" t="s">
        <v>143</v>
      </c>
      <c r="N155" s="175" t="s">
        <v>143</v>
      </c>
      <c r="O155" s="175">
        <v>0.33600000000000002</v>
      </c>
      <c r="P155" s="175">
        <v>0.35299999999999998</v>
      </c>
      <c r="Q155" s="175">
        <v>0.186</v>
      </c>
      <c r="R155" s="175">
        <v>0.2</v>
      </c>
      <c r="S155" s="175">
        <v>5.2999999999999999E-2</v>
      </c>
      <c r="T155" s="175">
        <v>6.2E-2</v>
      </c>
      <c r="U155" s="175">
        <v>0.01</v>
      </c>
      <c r="V155" s="175">
        <v>1.4E-2</v>
      </c>
      <c r="W155" s="175">
        <v>0.36299999999999999</v>
      </c>
      <c r="X155" s="175">
        <v>0.38</v>
      </c>
      <c r="Y155" s="175">
        <v>1E-3</v>
      </c>
      <c r="Z155" s="175">
        <v>2E-3</v>
      </c>
      <c r="AA155" s="175">
        <v>1.7999999999999999E-2</v>
      </c>
      <c r="AB155" s="175">
        <v>2.3E-2</v>
      </c>
      <c r="AC155" s="12"/>
    </row>
    <row r="156" spans="1:29" x14ac:dyDescent="0.25">
      <c r="A156" s="92" t="s">
        <v>1477</v>
      </c>
      <c r="B156" s="175" t="s">
        <v>143</v>
      </c>
      <c r="C156" s="175">
        <v>0.86075949367088611</v>
      </c>
      <c r="D156" s="175">
        <v>0.10126582278481013</v>
      </c>
      <c r="E156" s="175" t="s">
        <v>143</v>
      </c>
      <c r="F156" s="175" t="s">
        <v>143</v>
      </c>
      <c r="G156" s="175">
        <v>2.5316455696202531E-2</v>
      </c>
      <c r="H156" s="175" t="s">
        <v>143</v>
      </c>
      <c r="I156" s="175">
        <v>1.2658227848101266E-2</v>
      </c>
      <c r="J156" s="174">
        <v>1</v>
      </c>
      <c r="K156" s="176">
        <v>79</v>
      </c>
      <c r="L156" s="92"/>
      <c r="M156" s="175" t="s">
        <v>143</v>
      </c>
      <c r="N156" s="175" t="s">
        <v>143</v>
      </c>
      <c r="O156" s="175">
        <v>0.76800000000000002</v>
      </c>
      <c r="P156" s="175">
        <v>0.92</v>
      </c>
      <c r="Q156" s="175">
        <v>5.1999999999999998E-2</v>
      </c>
      <c r="R156" s="175">
        <v>0.187</v>
      </c>
      <c r="S156" s="175" t="s">
        <v>143</v>
      </c>
      <c r="T156" s="175" t="s">
        <v>143</v>
      </c>
      <c r="U156" s="175" t="s">
        <v>143</v>
      </c>
      <c r="V156" s="175" t="s">
        <v>143</v>
      </c>
      <c r="W156" s="175">
        <v>7.0000000000000001E-3</v>
      </c>
      <c r="X156" s="175">
        <v>8.7999999999999995E-2</v>
      </c>
      <c r="Y156" s="175" t="s">
        <v>143</v>
      </c>
      <c r="Z156" s="175" t="s">
        <v>143</v>
      </c>
      <c r="AA156" s="175">
        <v>2E-3</v>
      </c>
      <c r="AB156" s="175">
        <v>6.8000000000000005E-2</v>
      </c>
      <c r="AC156" s="12"/>
    </row>
    <row r="157" spans="1:29" x14ac:dyDescent="0.25">
      <c r="A157" s="92" t="s">
        <v>1478</v>
      </c>
      <c r="B157" s="175" t="s">
        <v>143</v>
      </c>
      <c r="C157" s="175">
        <v>0.51133333333333331</v>
      </c>
      <c r="D157" s="175">
        <v>0.34799999999999998</v>
      </c>
      <c r="E157" s="175">
        <v>3.6999999999999998E-2</v>
      </c>
      <c r="F157" s="175">
        <v>4.6666666666666671E-3</v>
      </c>
      <c r="G157" s="175">
        <v>1.7666666666666667E-2</v>
      </c>
      <c r="H157" s="175" t="s">
        <v>143</v>
      </c>
      <c r="I157" s="175">
        <v>8.1333333333333327E-2</v>
      </c>
      <c r="J157" s="174">
        <v>1</v>
      </c>
      <c r="K157" s="176">
        <v>3000</v>
      </c>
      <c r="L157" s="92"/>
      <c r="M157" s="175" t="s">
        <v>143</v>
      </c>
      <c r="N157" s="175" t="s">
        <v>143</v>
      </c>
      <c r="O157" s="175">
        <v>0.49299999999999999</v>
      </c>
      <c r="P157" s="175">
        <v>0.52900000000000003</v>
      </c>
      <c r="Q157" s="175">
        <v>0.33100000000000002</v>
      </c>
      <c r="R157" s="175">
        <v>0.36499999999999999</v>
      </c>
      <c r="S157" s="175">
        <v>3.1E-2</v>
      </c>
      <c r="T157" s="175">
        <v>4.3999999999999997E-2</v>
      </c>
      <c r="U157" s="175">
        <v>3.0000000000000001E-3</v>
      </c>
      <c r="V157" s="175">
        <v>8.0000000000000002E-3</v>
      </c>
      <c r="W157" s="175">
        <v>1.4E-2</v>
      </c>
      <c r="X157" s="175">
        <v>2.3E-2</v>
      </c>
      <c r="Y157" s="175" t="s">
        <v>143</v>
      </c>
      <c r="Z157" s="175" t="s">
        <v>143</v>
      </c>
      <c r="AA157" s="175">
        <v>7.1999999999999995E-2</v>
      </c>
      <c r="AB157" s="175">
        <v>9.1999999999999998E-2</v>
      </c>
      <c r="AC157" s="12"/>
    </row>
    <row r="158" spans="1:29" x14ac:dyDescent="0.25">
      <c r="A158" s="92" t="s">
        <v>1479</v>
      </c>
      <c r="B158" s="175" t="s">
        <v>143</v>
      </c>
      <c r="C158" s="175">
        <v>6.920415224913495E-3</v>
      </c>
      <c r="D158" s="175">
        <v>0.3961937716262976</v>
      </c>
      <c r="E158" s="175">
        <v>0.11418685121107267</v>
      </c>
      <c r="F158" s="175">
        <v>5.1903114186851208E-2</v>
      </c>
      <c r="G158" s="175">
        <v>0.38581314878892736</v>
      </c>
      <c r="H158" s="175">
        <v>3.4602076124567475E-3</v>
      </c>
      <c r="I158" s="175">
        <v>4.1522491349480967E-2</v>
      </c>
      <c r="J158" s="174">
        <v>1.0000000000000002</v>
      </c>
      <c r="K158" s="176">
        <v>578</v>
      </c>
      <c r="L158" s="92"/>
      <c r="M158" s="175" t="s">
        <v>143</v>
      </c>
      <c r="N158" s="175" t="s">
        <v>143</v>
      </c>
      <c r="O158" s="175">
        <v>3.0000000000000001E-3</v>
      </c>
      <c r="P158" s="175">
        <v>1.7999999999999999E-2</v>
      </c>
      <c r="Q158" s="175">
        <v>0.35699999999999998</v>
      </c>
      <c r="R158" s="175">
        <v>0.437</v>
      </c>
      <c r="S158" s="175">
        <v>9.0999999999999998E-2</v>
      </c>
      <c r="T158" s="175">
        <v>0.14299999999999999</v>
      </c>
      <c r="U158" s="175">
        <v>3.6999999999999998E-2</v>
      </c>
      <c r="V158" s="175">
        <v>7.2999999999999995E-2</v>
      </c>
      <c r="W158" s="175">
        <v>0.34699999999999998</v>
      </c>
      <c r="X158" s="175">
        <v>0.42599999999999999</v>
      </c>
      <c r="Y158" s="175">
        <v>1E-3</v>
      </c>
      <c r="Z158" s="175">
        <v>1.2999999999999999E-2</v>
      </c>
      <c r="AA158" s="175">
        <v>2.8000000000000001E-2</v>
      </c>
      <c r="AB158" s="175">
        <v>6.0999999999999999E-2</v>
      </c>
      <c r="AC158" s="12"/>
    </row>
    <row r="159" spans="1:29" x14ac:dyDescent="0.25">
      <c r="A159" s="92" t="s">
        <v>1480</v>
      </c>
      <c r="B159" s="175" t="s">
        <v>143</v>
      </c>
      <c r="C159" s="175">
        <v>0.30670103092783507</v>
      </c>
      <c r="D159" s="175">
        <v>0.25257731958762886</v>
      </c>
      <c r="E159" s="175">
        <v>7.9896907216494839E-2</v>
      </c>
      <c r="F159" s="175">
        <v>2.4484536082474227E-2</v>
      </c>
      <c r="G159" s="175">
        <v>0.32731958762886598</v>
      </c>
      <c r="H159" s="175" t="s">
        <v>143</v>
      </c>
      <c r="I159" s="175">
        <v>9.0206185567010301E-3</v>
      </c>
      <c r="J159" s="174">
        <v>1</v>
      </c>
      <c r="K159" s="176">
        <v>776</v>
      </c>
      <c r="L159" s="92"/>
      <c r="M159" s="175" t="s">
        <v>143</v>
      </c>
      <c r="N159" s="175" t="s">
        <v>143</v>
      </c>
      <c r="O159" s="175">
        <v>0.27500000000000002</v>
      </c>
      <c r="P159" s="175">
        <v>0.34</v>
      </c>
      <c r="Q159" s="175">
        <v>0.223</v>
      </c>
      <c r="R159" s="175">
        <v>0.28399999999999997</v>
      </c>
      <c r="S159" s="175">
        <v>6.3E-2</v>
      </c>
      <c r="T159" s="175">
        <v>0.10100000000000001</v>
      </c>
      <c r="U159" s="175">
        <v>1.6E-2</v>
      </c>
      <c r="V159" s="175">
        <v>3.7999999999999999E-2</v>
      </c>
      <c r="W159" s="175">
        <v>0.29499999999999998</v>
      </c>
      <c r="X159" s="175">
        <v>0.36099999999999999</v>
      </c>
      <c r="Y159" s="175" t="s">
        <v>143</v>
      </c>
      <c r="Z159" s="175" t="s">
        <v>143</v>
      </c>
      <c r="AA159" s="175">
        <v>4.0000000000000001E-3</v>
      </c>
      <c r="AB159" s="175">
        <v>1.9E-2</v>
      </c>
      <c r="AC159" s="12"/>
    </row>
    <row r="160" spans="1:29" x14ac:dyDescent="0.25">
      <c r="A160" s="92" t="s">
        <v>1481</v>
      </c>
      <c r="B160" s="175" t="s">
        <v>143</v>
      </c>
      <c r="C160" s="175">
        <v>0.21795800144822591</v>
      </c>
      <c r="D160" s="175">
        <v>0.38522809558291093</v>
      </c>
      <c r="E160" s="175">
        <v>5.7929036929761042E-2</v>
      </c>
      <c r="F160" s="175">
        <v>1.8102824040550327E-2</v>
      </c>
      <c r="G160" s="175">
        <v>0.30847212165097754</v>
      </c>
      <c r="H160" s="175">
        <v>7.2411296162201298E-4</v>
      </c>
      <c r="I160" s="175">
        <v>1.1585807385952208E-2</v>
      </c>
      <c r="J160" s="174">
        <v>0.99999999999999989</v>
      </c>
      <c r="K160" s="176">
        <v>1381</v>
      </c>
      <c r="L160" s="92"/>
      <c r="M160" s="175" t="s">
        <v>143</v>
      </c>
      <c r="N160" s="175" t="s">
        <v>143</v>
      </c>
      <c r="O160" s="175">
        <v>0.19700000000000001</v>
      </c>
      <c r="P160" s="175">
        <v>0.24</v>
      </c>
      <c r="Q160" s="175">
        <v>0.36</v>
      </c>
      <c r="R160" s="175">
        <v>0.41099999999999998</v>
      </c>
      <c r="S160" s="175">
        <v>4.7E-2</v>
      </c>
      <c r="T160" s="175">
        <v>7.1999999999999995E-2</v>
      </c>
      <c r="U160" s="175">
        <v>1.2E-2</v>
      </c>
      <c r="V160" s="175">
        <v>2.7E-2</v>
      </c>
      <c r="W160" s="175">
        <v>0.28499999999999998</v>
      </c>
      <c r="X160" s="175">
        <v>0.33300000000000002</v>
      </c>
      <c r="Y160" s="175">
        <v>0</v>
      </c>
      <c r="Z160" s="175">
        <v>4.0000000000000001E-3</v>
      </c>
      <c r="AA160" s="175">
        <v>7.0000000000000001E-3</v>
      </c>
      <c r="AB160" s="175">
        <v>1.9E-2</v>
      </c>
      <c r="AC160" s="12"/>
    </row>
    <row r="161" spans="1:29" x14ac:dyDescent="0.25">
      <c r="A161" s="92" t="s">
        <v>1482</v>
      </c>
      <c r="B161" s="175" t="s">
        <v>143</v>
      </c>
      <c r="C161" s="175">
        <v>0.26482458863706926</v>
      </c>
      <c r="D161" s="175">
        <v>0.36417261719962746</v>
      </c>
      <c r="E161" s="175">
        <v>6.6749456690468792E-2</v>
      </c>
      <c r="F161" s="175">
        <v>1.4902204284383732E-2</v>
      </c>
      <c r="G161" s="175">
        <v>0.26420366345855323</v>
      </c>
      <c r="H161" s="175" t="s">
        <v>143</v>
      </c>
      <c r="I161" s="175">
        <v>2.5147469729897547E-2</v>
      </c>
      <c r="J161" s="174">
        <v>1</v>
      </c>
      <c r="K161" s="176">
        <v>3221</v>
      </c>
      <c r="L161" s="92"/>
      <c r="M161" s="175" t="s">
        <v>143</v>
      </c>
      <c r="N161" s="175" t="s">
        <v>143</v>
      </c>
      <c r="O161" s="175">
        <v>0.25</v>
      </c>
      <c r="P161" s="175">
        <v>0.28000000000000003</v>
      </c>
      <c r="Q161" s="175">
        <v>0.34799999999999998</v>
      </c>
      <c r="R161" s="175">
        <v>0.38100000000000001</v>
      </c>
      <c r="S161" s="175">
        <v>5.8999999999999997E-2</v>
      </c>
      <c r="T161" s="175">
        <v>7.5999999999999998E-2</v>
      </c>
      <c r="U161" s="175">
        <v>1.0999999999999999E-2</v>
      </c>
      <c r="V161" s="175">
        <v>0.02</v>
      </c>
      <c r="W161" s="175">
        <v>0.249</v>
      </c>
      <c r="X161" s="175">
        <v>0.28000000000000003</v>
      </c>
      <c r="Y161" s="175" t="s">
        <v>143</v>
      </c>
      <c r="Z161" s="175" t="s">
        <v>143</v>
      </c>
      <c r="AA161" s="175">
        <v>0.02</v>
      </c>
      <c r="AB161" s="175">
        <v>3.1E-2</v>
      </c>
      <c r="AC161" s="12"/>
    </row>
    <row r="162" spans="1:29" x14ac:dyDescent="0.25">
      <c r="A162" s="92" t="s">
        <v>1483</v>
      </c>
      <c r="B162" s="175" t="s">
        <v>143</v>
      </c>
      <c r="C162" s="175">
        <v>0.42795513373597927</v>
      </c>
      <c r="D162" s="175">
        <v>0.22088006902502158</v>
      </c>
      <c r="E162" s="175">
        <v>4.0983606557377046E-2</v>
      </c>
      <c r="F162" s="175">
        <v>7.5496117342536667E-2</v>
      </c>
      <c r="G162" s="175">
        <v>0.21311475409836064</v>
      </c>
      <c r="H162" s="175">
        <v>1.2942191544434857E-3</v>
      </c>
      <c r="I162" s="175">
        <v>2.0276100086281276E-2</v>
      </c>
      <c r="J162" s="174">
        <v>1</v>
      </c>
      <c r="K162" s="176">
        <v>2318</v>
      </c>
      <c r="L162" s="92"/>
      <c r="M162" s="175" t="s">
        <v>143</v>
      </c>
      <c r="N162" s="175" t="s">
        <v>143</v>
      </c>
      <c r="O162" s="175">
        <v>0.40799999999999997</v>
      </c>
      <c r="P162" s="175">
        <v>0.44800000000000001</v>
      </c>
      <c r="Q162" s="175">
        <v>0.20399999999999999</v>
      </c>
      <c r="R162" s="175">
        <v>0.23799999999999999</v>
      </c>
      <c r="S162" s="175">
        <v>3.4000000000000002E-2</v>
      </c>
      <c r="T162" s="175">
        <v>0.05</v>
      </c>
      <c r="U162" s="175">
        <v>6.5000000000000002E-2</v>
      </c>
      <c r="V162" s="175">
        <v>8.6999999999999994E-2</v>
      </c>
      <c r="W162" s="175">
        <v>0.19700000000000001</v>
      </c>
      <c r="X162" s="175">
        <v>0.23</v>
      </c>
      <c r="Y162" s="175">
        <v>0</v>
      </c>
      <c r="Z162" s="175">
        <v>4.0000000000000001E-3</v>
      </c>
      <c r="AA162" s="175">
        <v>1.4999999999999999E-2</v>
      </c>
      <c r="AB162" s="175">
        <v>2.7E-2</v>
      </c>
      <c r="AC162" s="12"/>
    </row>
    <row r="163" spans="1:29" x14ac:dyDescent="0.25">
      <c r="A163" s="92" t="s">
        <v>1484</v>
      </c>
      <c r="B163" s="175" t="s">
        <v>143</v>
      </c>
      <c r="C163" s="175">
        <v>0.14381270903010032</v>
      </c>
      <c r="D163" s="175">
        <v>0.48996655518394649</v>
      </c>
      <c r="E163" s="175">
        <v>0.11538461538461539</v>
      </c>
      <c r="F163" s="175">
        <v>2.1739130434782608E-2</v>
      </c>
      <c r="G163" s="175">
        <v>0.21070234113712374</v>
      </c>
      <c r="H163" s="175" t="s">
        <v>143</v>
      </c>
      <c r="I163" s="175">
        <v>1.839464882943144E-2</v>
      </c>
      <c r="J163" s="174">
        <v>1</v>
      </c>
      <c r="K163" s="176">
        <v>598</v>
      </c>
      <c r="L163" s="92"/>
      <c r="M163" s="175" t="s">
        <v>143</v>
      </c>
      <c r="N163" s="175" t="s">
        <v>143</v>
      </c>
      <c r="O163" s="175">
        <v>0.11799999999999999</v>
      </c>
      <c r="P163" s="175">
        <v>0.17399999999999999</v>
      </c>
      <c r="Q163" s="175">
        <v>0.45</v>
      </c>
      <c r="R163" s="175">
        <v>0.53</v>
      </c>
      <c r="S163" s="175">
        <v>9.1999999999999998E-2</v>
      </c>
      <c r="T163" s="175">
        <v>0.14299999999999999</v>
      </c>
      <c r="U163" s="175">
        <v>1.2999999999999999E-2</v>
      </c>
      <c r="V163" s="175">
        <v>3.6999999999999998E-2</v>
      </c>
      <c r="W163" s="175">
        <v>0.18</v>
      </c>
      <c r="X163" s="175">
        <v>0.245</v>
      </c>
      <c r="Y163" s="175" t="s">
        <v>143</v>
      </c>
      <c r="Z163" s="175" t="s">
        <v>143</v>
      </c>
      <c r="AA163" s="175">
        <v>0.01</v>
      </c>
      <c r="AB163" s="175">
        <v>3.3000000000000002E-2</v>
      </c>
      <c r="AC163" s="12"/>
    </row>
    <row r="164" spans="1:29" x14ac:dyDescent="0.25">
      <c r="A164" s="92" t="s">
        <v>1485</v>
      </c>
      <c r="B164" s="175" t="s">
        <v>143</v>
      </c>
      <c r="C164" s="175">
        <v>2.136752136752137E-3</v>
      </c>
      <c r="D164" s="175">
        <v>0.60897435897435892</v>
      </c>
      <c r="E164" s="175">
        <v>0.16452991452991453</v>
      </c>
      <c r="F164" s="175">
        <v>1.0683760683760684E-2</v>
      </c>
      <c r="G164" s="175">
        <v>0.18803418803418803</v>
      </c>
      <c r="H164" s="175" t="s">
        <v>143</v>
      </c>
      <c r="I164" s="175">
        <v>2.564102564102564E-2</v>
      </c>
      <c r="J164" s="174">
        <v>0.99999999999999989</v>
      </c>
      <c r="K164" s="176">
        <v>468</v>
      </c>
      <c r="L164" s="92"/>
      <c r="M164" s="175" t="s">
        <v>143</v>
      </c>
      <c r="N164" s="175" t="s">
        <v>143</v>
      </c>
      <c r="O164" s="175">
        <v>0</v>
      </c>
      <c r="P164" s="175">
        <v>1.2E-2</v>
      </c>
      <c r="Q164" s="175">
        <v>0.56399999999999995</v>
      </c>
      <c r="R164" s="175">
        <v>0.65200000000000002</v>
      </c>
      <c r="S164" s="175">
        <v>0.13400000000000001</v>
      </c>
      <c r="T164" s="175">
        <v>0.20100000000000001</v>
      </c>
      <c r="U164" s="175">
        <v>5.0000000000000001E-3</v>
      </c>
      <c r="V164" s="175">
        <v>2.5000000000000001E-2</v>
      </c>
      <c r="W164" s="175">
        <v>0.155</v>
      </c>
      <c r="X164" s="175">
        <v>0.22600000000000001</v>
      </c>
      <c r="Y164" s="175" t="s">
        <v>143</v>
      </c>
      <c r="Z164" s="175" t="s">
        <v>143</v>
      </c>
      <c r="AA164" s="175">
        <v>1.4999999999999999E-2</v>
      </c>
      <c r="AB164" s="175">
        <v>4.3999999999999997E-2</v>
      </c>
      <c r="AC164" s="12"/>
    </row>
    <row r="165" spans="1:29" x14ac:dyDescent="0.25">
      <c r="A165" s="92" t="s">
        <v>1486</v>
      </c>
      <c r="B165" s="175" t="s">
        <v>143</v>
      </c>
      <c r="C165" s="175">
        <v>9.03954802259887E-2</v>
      </c>
      <c r="D165" s="175">
        <v>0.56779661016949157</v>
      </c>
      <c r="E165" s="175">
        <v>5.9322033898305086E-2</v>
      </c>
      <c r="F165" s="175">
        <v>1.1299435028248588E-2</v>
      </c>
      <c r="G165" s="175">
        <v>0.25423728813559321</v>
      </c>
      <c r="H165" s="175" t="s">
        <v>143</v>
      </c>
      <c r="I165" s="175">
        <v>1.6949152542372881E-2</v>
      </c>
      <c r="J165" s="174">
        <v>1</v>
      </c>
      <c r="K165" s="176">
        <v>354</v>
      </c>
      <c r="L165" s="92"/>
      <c r="M165" s="175" t="s">
        <v>143</v>
      </c>
      <c r="N165" s="175" t="s">
        <v>143</v>
      </c>
      <c r="O165" s="175">
        <v>6.5000000000000002E-2</v>
      </c>
      <c r="P165" s="175">
        <v>0.125</v>
      </c>
      <c r="Q165" s="175">
        <v>0.51600000000000001</v>
      </c>
      <c r="R165" s="175">
        <v>0.61799999999999999</v>
      </c>
      <c r="S165" s="175">
        <v>3.9E-2</v>
      </c>
      <c r="T165" s="175">
        <v>8.8999999999999996E-2</v>
      </c>
      <c r="U165" s="175">
        <v>4.0000000000000001E-3</v>
      </c>
      <c r="V165" s="175">
        <v>2.9000000000000001E-2</v>
      </c>
      <c r="W165" s="175">
        <v>0.21199999999999999</v>
      </c>
      <c r="X165" s="175">
        <v>0.30199999999999999</v>
      </c>
      <c r="Y165" s="175" t="s">
        <v>143</v>
      </c>
      <c r="Z165" s="175" t="s">
        <v>143</v>
      </c>
      <c r="AA165" s="175">
        <v>8.0000000000000002E-3</v>
      </c>
      <c r="AB165" s="175">
        <v>3.5999999999999997E-2</v>
      </c>
      <c r="AC165" s="12"/>
    </row>
    <row r="166" spans="1:29" x14ac:dyDescent="0.25">
      <c r="A166" s="92" t="s">
        <v>1487</v>
      </c>
      <c r="B166" s="175">
        <v>1.5416238437821171E-3</v>
      </c>
      <c r="C166" s="175">
        <v>0.17882836587872558</v>
      </c>
      <c r="D166" s="175">
        <v>0.33710174717368963</v>
      </c>
      <c r="E166" s="175">
        <v>0.10431654676258993</v>
      </c>
      <c r="F166" s="175">
        <v>2.2096608427543678E-2</v>
      </c>
      <c r="G166" s="175">
        <v>0.32271325796505651</v>
      </c>
      <c r="H166" s="175">
        <v>3.5971223021582736E-3</v>
      </c>
      <c r="I166" s="175">
        <v>2.9804727646454265E-2</v>
      </c>
      <c r="J166" s="174">
        <v>0.99999999999999989</v>
      </c>
      <c r="K166" s="176">
        <v>1946</v>
      </c>
      <c r="L166" s="92"/>
      <c r="M166" s="175">
        <v>1E-3</v>
      </c>
      <c r="N166" s="175">
        <v>5.0000000000000001E-3</v>
      </c>
      <c r="O166" s="175">
        <v>0.16200000000000001</v>
      </c>
      <c r="P166" s="175">
        <v>0.19600000000000001</v>
      </c>
      <c r="Q166" s="175">
        <v>0.316</v>
      </c>
      <c r="R166" s="175">
        <v>0.35799999999999998</v>
      </c>
      <c r="S166" s="175">
        <v>9.1999999999999998E-2</v>
      </c>
      <c r="T166" s="175">
        <v>0.11899999999999999</v>
      </c>
      <c r="U166" s="175">
        <v>1.6E-2</v>
      </c>
      <c r="V166" s="175">
        <v>0.03</v>
      </c>
      <c r="W166" s="175">
        <v>0.30199999999999999</v>
      </c>
      <c r="X166" s="175">
        <v>0.34399999999999997</v>
      </c>
      <c r="Y166" s="175">
        <v>2E-3</v>
      </c>
      <c r="Z166" s="175">
        <v>7.0000000000000001E-3</v>
      </c>
      <c r="AA166" s="175">
        <v>2.3E-2</v>
      </c>
      <c r="AB166" s="175">
        <v>3.7999999999999999E-2</v>
      </c>
      <c r="AC166" s="12"/>
    </row>
    <row r="167" spans="1:29" x14ac:dyDescent="0.25">
      <c r="A167" s="92" t="s">
        <v>1488</v>
      </c>
      <c r="B167" s="175" t="s">
        <v>143</v>
      </c>
      <c r="C167" s="175">
        <v>0.36141778036025568</v>
      </c>
      <c r="D167" s="175">
        <v>0.24753050552004649</v>
      </c>
      <c r="E167" s="175">
        <v>7.9023823358512491E-2</v>
      </c>
      <c r="F167" s="175">
        <v>1.9755955839628123E-2</v>
      </c>
      <c r="G167" s="175">
        <v>0.2707728065078443</v>
      </c>
      <c r="H167" s="175">
        <v>1.7431725740848344E-3</v>
      </c>
      <c r="I167" s="175">
        <v>1.9755955839628123E-2</v>
      </c>
      <c r="J167" s="174">
        <v>1</v>
      </c>
      <c r="K167" s="176">
        <v>1721</v>
      </c>
      <c r="L167" s="92"/>
      <c r="M167" s="175" t="s">
        <v>143</v>
      </c>
      <c r="N167" s="175" t="s">
        <v>143</v>
      </c>
      <c r="O167" s="175">
        <v>0.33900000000000002</v>
      </c>
      <c r="P167" s="175">
        <v>0.38400000000000001</v>
      </c>
      <c r="Q167" s="175">
        <v>0.22800000000000001</v>
      </c>
      <c r="R167" s="175">
        <v>0.26800000000000002</v>
      </c>
      <c r="S167" s="175">
        <v>6.7000000000000004E-2</v>
      </c>
      <c r="T167" s="175">
        <v>9.2999999999999999E-2</v>
      </c>
      <c r="U167" s="175">
        <v>1.4E-2</v>
      </c>
      <c r="V167" s="175">
        <v>2.7E-2</v>
      </c>
      <c r="W167" s="175">
        <v>0.25</v>
      </c>
      <c r="X167" s="175">
        <v>0.29199999999999998</v>
      </c>
      <c r="Y167" s="175">
        <v>1E-3</v>
      </c>
      <c r="Z167" s="175">
        <v>5.0000000000000001E-3</v>
      </c>
      <c r="AA167" s="175">
        <v>1.4E-2</v>
      </c>
      <c r="AB167" s="175">
        <v>2.7E-2</v>
      </c>
      <c r="AC167" s="12"/>
    </row>
    <row r="168" spans="1:29" x14ac:dyDescent="0.25">
      <c r="A168" s="92" t="s">
        <v>1489</v>
      </c>
      <c r="B168" s="175" t="s">
        <v>143</v>
      </c>
      <c r="C168" s="175">
        <v>0.19114516815666241</v>
      </c>
      <c r="D168" s="175">
        <v>0.19455087271179225</v>
      </c>
      <c r="E168" s="175">
        <v>5.7896977437207321E-2</v>
      </c>
      <c r="F168" s="175">
        <v>2.4691358024691357E-2</v>
      </c>
      <c r="G168" s="175">
        <v>0.50872711792252023</v>
      </c>
      <c r="H168" s="175">
        <v>1.7028522775649213E-3</v>
      </c>
      <c r="I168" s="175">
        <v>2.1285653469561516E-2</v>
      </c>
      <c r="J168" s="174">
        <v>1</v>
      </c>
      <c r="K168" s="176">
        <v>2349</v>
      </c>
      <c r="L168" s="92"/>
      <c r="M168" s="175" t="s">
        <v>143</v>
      </c>
      <c r="N168" s="175" t="s">
        <v>143</v>
      </c>
      <c r="O168" s="175">
        <v>0.17599999999999999</v>
      </c>
      <c r="P168" s="175">
        <v>0.20799999999999999</v>
      </c>
      <c r="Q168" s="175">
        <v>0.17899999999999999</v>
      </c>
      <c r="R168" s="175">
        <v>0.21099999999999999</v>
      </c>
      <c r="S168" s="175">
        <v>4.9000000000000002E-2</v>
      </c>
      <c r="T168" s="175">
        <v>6.8000000000000005E-2</v>
      </c>
      <c r="U168" s="175">
        <v>1.9E-2</v>
      </c>
      <c r="V168" s="175">
        <v>3.2000000000000001E-2</v>
      </c>
      <c r="W168" s="175">
        <v>0.48899999999999999</v>
      </c>
      <c r="X168" s="175">
        <v>0.52900000000000003</v>
      </c>
      <c r="Y168" s="175">
        <v>1E-3</v>
      </c>
      <c r="Z168" s="175">
        <v>4.0000000000000001E-3</v>
      </c>
      <c r="AA168" s="175">
        <v>1.6E-2</v>
      </c>
      <c r="AB168" s="175">
        <v>2.8000000000000001E-2</v>
      </c>
      <c r="AC168" s="12"/>
    </row>
    <row r="169" spans="1:29" x14ac:dyDescent="0.25">
      <c r="A169" s="92" t="s">
        <v>1490</v>
      </c>
      <c r="B169" s="175" t="s">
        <v>143</v>
      </c>
      <c r="C169" s="175">
        <v>0.37767903815995818</v>
      </c>
      <c r="D169" s="175">
        <v>0.44162746123017949</v>
      </c>
      <c r="E169" s="175">
        <v>5.8372538769820528E-2</v>
      </c>
      <c r="F169" s="175">
        <v>1.3155602021258058E-2</v>
      </c>
      <c r="G169" s="175">
        <v>7.8585119358773312E-2</v>
      </c>
      <c r="H169" s="175">
        <v>6.9698553755009581E-4</v>
      </c>
      <c r="I169" s="175">
        <v>2.988325492246036E-2</v>
      </c>
      <c r="J169" s="174">
        <v>1</v>
      </c>
      <c r="K169" s="176">
        <v>11478</v>
      </c>
      <c r="L169" s="92"/>
      <c r="M169" s="175" t="s">
        <v>143</v>
      </c>
      <c r="N169" s="175" t="s">
        <v>143</v>
      </c>
      <c r="O169" s="175">
        <v>0.36899999999999999</v>
      </c>
      <c r="P169" s="175">
        <v>0.38700000000000001</v>
      </c>
      <c r="Q169" s="175">
        <v>0.433</v>
      </c>
      <c r="R169" s="175">
        <v>0.45100000000000001</v>
      </c>
      <c r="S169" s="175">
        <v>5.3999999999999999E-2</v>
      </c>
      <c r="T169" s="175">
        <v>6.3E-2</v>
      </c>
      <c r="U169" s="175">
        <v>1.0999999999999999E-2</v>
      </c>
      <c r="V169" s="175">
        <v>1.4999999999999999E-2</v>
      </c>
      <c r="W169" s="175">
        <v>7.3999999999999996E-2</v>
      </c>
      <c r="X169" s="175">
        <v>8.4000000000000005E-2</v>
      </c>
      <c r="Y169" s="175">
        <v>0</v>
      </c>
      <c r="Z169" s="175">
        <v>1E-3</v>
      </c>
      <c r="AA169" s="175">
        <v>2.7E-2</v>
      </c>
      <c r="AB169" s="175">
        <v>3.3000000000000002E-2</v>
      </c>
      <c r="AC169" s="12"/>
    </row>
    <row r="170" spans="1:29" x14ac:dyDescent="0.25">
      <c r="A170" s="92" t="s">
        <v>1491</v>
      </c>
      <c r="B170" s="175" t="s">
        <v>143</v>
      </c>
      <c r="C170" s="175">
        <v>8.9552238805970144E-2</v>
      </c>
      <c r="D170" s="175">
        <v>0.42537313432835822</v>
      </c>
      <c r="E170" s="175">
        <v>0.17910447761194029</v>
      </c>
      <c r="F170" s="175">
        <v>4.4776119402985072E-2</v>
      </c>
      <c r="G170" s="175">
        <v>0.23134328358208955</v>
      </c>
      <c r="H170" s="175" t="s">
        <v>143</v>
      </c>
      <c r="I170" s="175">
        <v>2.9850746268656716E-2</v>
      </c>
      <c r="J170" s="174">
        <v>1</v>
      </c>
      <c r="K170" s="176">
        <v>134</v>
      </c>
      <c r="L170" s="92"/>
      <c r="M170" s="175" t="s">
        <v>143</v>
      </c>
      <c r="N170" s="175" t="s">
        <v>143</v>
      </c>
      <c r="O170" s="175">
        <v>5.1999999999999998E-2</v>
      </c>
      <c r="P170" s="175">
        <v>0.15</v>
      </c>
      <c r="Q170" s="175">
        <v>0.34499999999999997</v>
      </c>
      <c r="R170" s="175">
        <v>0.51</v>
      </c>
      <c r="S170" s="175">
        <v>0.123</v>
      </c>
      <c r="T170" s="175">
        <v>0.253</v>
      </c>
      <c r="U170" s="175">
        <v>2.1000000000000001E-2</v>
      </c>
      <c r="V170" s="175">
        <v>9.4E-2</v>
      </c>
      <c r="W170" s="175">
        <v>0.16800000000000001</v>
      </c>
      <c r="X170" s="175">
        <v>0.31</v>
      </c>
      <c r="Y170" s="175" t="s">
        <v>143</v>
      </c>
      <c r="Z170" s="175" t="s">
        <v>143</v>
      </c>
      <c r="AA170" s="175">
        <v>1.2E-2</v>
      </c>
      <c r="AB170" s="175">
        <v>7.3999999999999996E-2</v>
      </c>
      <c r="AC170" s="12"/>
    </row>
    <row r="171" spans="1:29" x14ac:dyDescent="0.25">
      <c r="A171" s="92" t="s">
        <v>1492</v>
      </c>
      <c r="B171" s="175" t="s">
        <v>143</v>
      </c>
      <c r="C171" s="175">
        <v>0.25810810810810808</v>
      </c>
      <c r="D171" s="175">
        <v>0.35405405405405405</v>
      </c>
      <c r="E171" s="175">
        <v>8.3783783783783788E-2</v>
      </c>
      <c r="F171" s="175">
        <v>1.6216216216216217E-2</v>
      </c>
      <c r="G171" s="175">
        <v>0.24324324324324326</v>
      </c>
      <c r="H171" s="175">
        <v>2.7027027027027029E-3</v>
      </c>
      <c r="I171" s="175">
        <v>4.1891891891891894E-2</v>
      </c>
      <c r="J171" s="174">
        <v>0.99999999999999989</v>
      </c>
      <c r="K171" s="176">
        <v>740</v>
      </c>
      <c r="L171" s="92"/>
      <c r="M171" s="175" t="s">
        <v>143</v>
      </c>
      <c r="N171" s="175" t="s">
        <v>143</v>
      </c>
      <c r="O171" s="175">
        <v>0.22800000000000001</v>
      </c>
      <c r="P171" s="175">
        <v>0.29099999999999998</v>
      </c>
      <c r="Q171" s="175">
        <v>0.32</v>
      </c>
      <c r="R171" s="175">
        <v>0.38900000000000001</v>
      </c>
      <c r="S171" s="175">
        <v>6.6000000000000003E-2</v>
      </c>
      <c r="T171" s="175">
        <v>0.106</v>
      </c>
      <c r="U171" s="175">
        <v>8.9999999999999993E-3</v>
      </c>
      <c r="V171" s="175">
        <v>2.8000000000000001E-2</v>
      </c>
      <c r="W171" s="175">
        <v>0.214</v>
      </c>
      <c r="X171" s="175">
        <v>0.27500000000000002</v>
      </c>
      <c r="Y171" s="175">
        <v>1E-3</v>
      </c>
      <c r="Z171" s="175">
        <v>0.01</v>
      </c>
      <c r="AA171" s="175">
        <v>0.03</v>
      </c>
      <c r="AB171" s="175">
        <v>5.8999999999999997E-2</v>
      </c>
      <c r="AC171" s="12"/>
    </row>
    <row r="172" spans="1:29" x14ac:dyDescent="0.25">
      <c r="A172" s="92" t="s">
        <v>1493</v>
      </c>
      <c r="B172" s="175" t="s">
        <v>143</v>
      </c>
      <c r="C172" s="175">
        <v>0.30441400304414001</v>
      </c>
      <c r="D172" s="175">
        <v>0.20852359208523591</v>
      </c>
      <c r="E172" s="175">
        <v>3.9573820395738202E-2</v>
      </c>
      <c r="F172" s="175">
        <v>8.2191780821917804E-2</v>
      </c>
      <c r="G172" s="175">
        <v>0.33840690005073565</v>
      </c>
      <c r="H172" s="175">
        <v>4.0588533739218668E-3</v>
      </c>
      <c r="I172" s="175">
        <v>2.2831050228310501E-2</v>
      </c>
      <c r="J172" s="174">
        <v>1</v>
      </c>
      <c r="K172" s="176">
        <v>1971</v>
      </c>
      <c r="L172" s="92"/>
      <c r="M172" s="175" t="s">
        <v>143</v>
      </c>
      <c r="N172" s="175" t="s">
        <v>143</v>
      </c>
      <c r="O172" s="175">
        <v>0.28399999999999997</v>
      </c>
      <c r="P172" s="175">
        <v>0.32500000000000001</v>
      </c>
      <c r="Q172" s="175">
        <v>0.191</v>
      </c>
      <c r="R172" s="175">
        <v>0.22700000000000001</v>
      </c>
      <c r="S172" s="175">
        <v>3.2000000000000001E-2</v>
      </c>
      <c r="T172" s="175">
        <v>4.9000000000000002E-2</v>
      </c>
      <c r="U172" s="175">
        <v>7.0999999999999994E-2</v>
      </c>
      <c r="V172" s="175">
        <v>9.5000000000000001E-2</v>
      </c>
      <c r="W172" s="175">
        <v>0.318</v>
      </c>
      <c r="X172" s="175">
        <v>0.36</v>
      </c>
      <c r="Y172" s="175">
        <v>2E-3</v>
      </c>
      <c r="Z172" s="175">
        <v>8.0000000000000002E-3</v>
      </c>
      <c r="AA172" s="175">
        <v>1.7000000000000001E-2</v>
      </c>
      <c r="AB172" s="175">
        <v>0.03</v>
      </c>
      <c r="AC172" s="12"/>
    </row>
    <row r="173" spans="1:29" x14ac:dyDescent="0.25">
      <c r="A173" s="92" t="s">
        <v>1494</v>
      </c>
      <c r="B173" s="175" t="s">
        <v>143</v>
      </c>
      <c r="C173" s="175">
        <v>0.62332695984703634</v>
      </c>
      <c r="D173" s="175">
        <v>0.16061185468451242</v>
      </c>
      <c r="E173" s="175">
        <v>5.3537284894837479E-2</v>
      </c>
      <c r="F173" s="175">
        <v>1.7208413001912046E-2</v>
      </c>
      <c r="G173" s="175">
        <v>0.11281070745697896</v>
      </c>
      <c r="H173" s="175" t="s">
        <v>143</v>
      </c>
      <c r="I173" s="175">
        <v>3.2504780114722756E-2</v>
      </c>
      <c r="J173" s="174">
        <v>1</v>
      </c>
      <c r="K173" s="176">
        <v>523</v>
      </c>
      <c r="L173" s="92"/>
      <c r="M173" s="175" t="s">
        <v>143</v>
      </c>
      <c r="N173" s="175" t="s">
        <v>143</v>
      </c>
      <c r="O173" s="175">
        <v>0.58099999999999996</v>
      </c>
      <c r="P173" s="175">
        <v>0.66400000000000003</v>
      </c>
      <c r="Q173" s="175">
        <v>0.13200000000000001</v>
      </c>
      <c r="R173" s="175">
        <v>0.19500000000000001</v>
      </c>
      <c r="S173" s="175">
        <v>3.6999999999999998E-2</v>
      </c>
      <c r="T173" s="175">
        <v>7.5999999999999998E-2</v>
      </c>
      <c r="U173" s="175">
        <v>8.9999999999999993E-3</v>
      </c>
      <c r="V173" s="175">
        <v>3.2000000000000001E-2</v>
      </c>
      <c r="W173" s="175">
        <v>8.7999999999999995E-2</v>
      </c>
      <c r="X173" s="175">
        <v>0.14299999999999999</v>
      </c>
      <c r="Y173" s="175" t="s">
        <v>143</v>
      </c>
      <c r="Z173" s="175" t="s">
        <v>143</v>
      </c>
      <c r="AA173" s="175">
        <v>0.02</v>
      </c>
      <c r="AB173" s="175">
        <v>5.0999999999999997E-2</v>
      </c>
      <c r="AC173" s="12"/>
    </row>
    <row r="174" spans="1:29" x14ac:dyDescent="0.25">
      <c r="A174" s="92" t="s">
        <v>1495</v>
      </c>
      <c r="B174" s="175" t="s">
        <v>143</v>
      </c>
      <c r="C174" s="175">
        <v>0.50815956482320945</v>
      </c>
      <c r="D174" s="175">
        <v>0.32184950135992746</v>
      </c>
      <c r="E174" s="175">
        <v>4.0797824116047147E-2</v>
      </c>
      <c r="F174" s="175">
        <v>1.9492293744333637E-2</v>
      </c>
      <c r="G174" s="175">
        <v>7.8875793291024482E-2</v>
      </c>
      <c r="H174" s="175">
        <v>1.8132366273798731E-3</v>
      </c>
      <c r="I174" s="175">
        <v>2.9011786038077969E-2</v>
      </c>
      <c r="J174" s="174">
        <v>1</v>
      </c>
      <c r="K174" s="176">
        <v>2206</v>
      </c>
      <c r="L174" s="92"/>
      <c r="M174" s="175" t="s">
        <v>143</v>
      </c>
      <c r="N174" s="175" t="s">
        <v>143</v>
      </c>
      <c r="O174" s="175">
        <v>0.48699999999999999</v>
      </c>
      <c r="P174" s="175">
        <v>0.52900000000000003</v>
      </c>
      <c r="Q174" s="175">
        <v>0.30299999999999999</v>
      </c>
      <c r="R174" s="175">
        <v>0.34200000000000003</v>
      </c>
      <c r="S174" s="175">
        <v>3.3000000000000002E-2</v>
      </c>
      <c r="T174" s="175">
        <v>0.05</v>
      </c>
      <c r="U174" s="175">
        <v>1.4999999999999999E-2</v>
      </c>
      <c r="V174" s="175">
        <v>2.5999999999999999E-2</v>
      </c>
      <c r="W174" s="175">
        <v>6.8000000000000005E-2</v>
      </c>
      <c r="X174" s="175">
        <v>9.0999999999999998E-2</v>
      </c>
      <c r="Y174" s="175">
        <v>1E-3</v>
      </c>
      <c r="Z174" s="175">
        <v>5.0000000000000001E-3</v>
      </c>
      <c r="AA174" s="175">
        <v>2.3E-2</v>
      </c>
      <c r="AB174" s="175">
        <v>3.6999999999999998E-2</v>
      </c>
      <c r="AC174" s="12"/>
    </row>
    <row r="175" spans="1:29" x14ac:dyDescent="0.25">
      <c r="A175" s="92" t="s">
        <v>1496</v>
      </c>
      <c r="B175" s="175" t="s">
        <v>143</v>
      </c>
      <c r="C175" s="175">
        <v>0.41846153846153844</v>
      </c>
      <c r="D175" s="175">
        <v>0.41846153846153844</v>
      </c>
      <c r="E175" s="175">
        <v>5.8461538461538461E-2</v>
      </c>
      <c r="F175" s="175">
        <v>1.2307692307692308E-2</v>
      </c>
      <c r="G175" s="175">
        <v>7.3846153846153853E-2</v>
      </c>
      <c r="H175" s="175" t="s">
        <v>143</v>
      </c>
      <c r="I175" s="175">
        <v>1.8461538461538463E-2</v>
      </c>
      <c r="J175" s="174">
        <v>1</v>
      </c>
      <c r="K175" s="176">
        <v>325</v>
      </c>
      <c r="L175" s="92"/>
      <c r="M175" s="175" t="s">
        <v>143</v>
      </c>
      <c r="N175" s="175" t="s">
        <v>143</v>
      </c>
      <c r="O175" s="175">
        <v>0.36599999999999999</v>
      </c>
      <c r="P175" s="175">
        <v>0.47299999999999998</v>
      </c>
      <c r="Q175" s="175">
        <v>0.36599999999999999</v>
      </c>
      <c r="R175" s="175">
        <v>0.47299999999999998</v>
      </c>
      <c r="S175" s="175">
        <v>3.7999999999999999E-2</v>
      </c>
      <c r="T175" s="175">
        <v>8.8999999999999996E-2</v>
      </c>
      <c r="U175" s="175">
        <v>5.0000000000000001E-3</v>
      </c>
      <c r="V175" s="175">
        <v>3.1E-2</v>
      </c>
      <c r="W175" s="175">
        <v>0.05</v>
      </c>
      <c r="X175" s="175">
        <v>0.108</v>
      </c>
      <c r="Y175" s="175" t="s">
        <v>143</v>
      </c>
      <c r="Z175" s="175" t="s">
        <v>143</v>
      </c>
      <c r="AA175" s="175">
        <v>8.0000000000000002E-3</v>
      </c>
      <c r="AB175" s="175">
        <v>0.04</v>
      </c>
      <c r="AC175" s="12"/>
    </row>
    <row r="176" spans="1:29" x14ac:dyDescent="0.25">
      <c r="A176" s="92" t="s">
        <v>1497</v>
      </c>
      <c r="B176" s="175">
        <v>5.3467699767077055E-2</v>
      </c>
      <c r="C176" s="175">
        <v>0.30275229357798167</v>
      </c>
      <c r="D176" s="175">
        <v>0.26016066929695297</v>
      </c>
      <c r="E176" s="175">
        <v>0.10212482768455579</v>
      </c>
      <c r="F176" s="175">
        <v>1.9080667395541189E-2</v>
      </c>
      <c r="G176" s="175">
        <v>0.21333840376479535</v>
      </c>
      <c r="H176" s="175">
        <v>6.3982507011456002E-3</v>
      </c>
      <c r="I176" s="175">
        <v>4.2677187811950373E-2</v>
      </c>
      <c r="J176" s="174">
        <v>1</v>
      </c>
      <c r="K176" s="176">
        <v>105185</v>
      </c>
      <c r="L176" s="92"/>
      <c r="M176" s="175">
        <v>5.1999999999999998E-2</v>
      </c>
      <c r="N176" s="175">
        <v>5.5E-2</v>
      </c>
      <c r="O176" s="175">
        <v>0.3</v>
      </c>
      <c r="P176" s="175">
        <v>0.30599999999999999</v>
      </c>
      <c r="Q176" s="175">
        <v>0.25800000000000001</v>
      </c>
      <c r="R176" s="175">
        <v>0.26300000000000001</v>
      </c>
      <c r="S176" s="175">
        <v>0.1</v>
      </c>
      <c r="T176" s="175">
        <v>0.104</v>
      </c>
      <c r="U176" s="175">
        <v>1.7999999999999999E-2</v>
      </c>
      <c r="V176" s="175">
        <v>0.02</v>
      </c>
      <c r="W176" s="175">
        <v>0.21099999999999999</v>
      </c>
      <c r="X176" s="175">
        <v>0.216</v>
      </c>
      <c r="Y176" s="175">
        <v>6.0000000000000001E-3</v>
      </c>
      <c r="Z176" s="175">
        <v>7.0000000000000001E-3</v>
      </c>
      <c r="AA176" s="175">
        <v>4.1000000000000002E-2</v>
      </c>
      <c r="AB176" s="175">
        <v>4.3999999999999997E-2</v>
      </c>
      <c r="AC176" s="12"/>
    </row>
    <row r="177" spans="1:29" x14ac:dyDescent="0.25">
      <c r="A177" s="92" t="s">
        <v>1498</v>
      </c>
      <c r="B177" s="175" t="s">
        <v>143</v>
      </c>
      <c r="C177" s="175">
        <v>0.36408431426225019</v>
      </c>
      <c r="D177" s="175">
        <v>0.24062414453873529</v>
      </c>
      <c r="E177" s="175">
        <v>0.14234875444839859</v>
      </c>
      <c r="F177" s="175">
        <v>3.0112236517930466E-2</v>
      </c>
      <c r="G177" s="175">
        <v>0.18669586641116889</v>
      </c>
      <c r="H177" s="175">
        <v>7.1174377224199285E-3</v>
      </c>
      <c r="I177" s="175">
        <v>2.9017246099096634E-2</v>
      </c>
      <c r="J177" s="174">
        <v>0.99999999999999989</v>
      </c>
      <c r="K177" s="176">
        <v>3653</v>
      </c>
      <c r="L177" s="92"/>
      <c r="M177" s="175" t="s">
        <v>143</v>
      </c>
      <c r="N177" s="175" t="s">
        <v>143</v>
      </c>
      <c r="O177" s="175">
        <v>0.34899999999999998</v>
      </c>
      <c r="P177" s="175">
        <v>0.38</v>
      </c>
      <c r="Q177" s="175">
        <v>0.22700000000000001</v>
      </c>
      <c r="R177" s="175">
        <v>0.255</v>
      </c>
      <c r="S177" s="175">
        <v>0.13100000000000001</v>
      </c>
      <c r="T177" s="175">
        <v>0.154</v>
      </c>
      <c r="U177" s="175">
        <v>2.5000000000000001E-2</v>
      </c>
      <c r="V177" s="175">
        <v>3.5999999999999997E-2</v>
      </c>
      <c r="W177" s="175">
        <v>0.17399999999999999</v>
      </c>
      <c r="X177" s="175">
        <v>0.2</v>
      </c>
      <c r="Y177" s="175">
        <v>5.0000000000000001E-3</v>
      </c>
      <c r="Z177" s="175">
        <v>0.01</v>
      </c>
      <c r="AA177" s="175">
        <v>2.4E-2</v>
      </c>
      <c r="AB177" s="175">
        <v>3.5000000000000003E-2</v>
      </c>
      <c r="AC177" s="12"/>
    </row>
    <row r="178" spans="1:29" x14ac:dyDescent="0.25">
      <c r="A178" s="92" t="s">
        <v>1499</v>
      </c>
      <c r="B178" s="175" t="s">
        <v>143</v>
      </c>
      <c r="C178" s="175">
        <v>0.18552253116011505</v>
      </c>
      <c r="D178" s="175">
        <v>0.42665388302972196</v>
      </c>
      <c r="E178" s="175">
        <v>0.19990412272291466</v>
      </c>
      <c r="F178" s="175">
        <v>9.5877277085330781E-2</v>
      </c>
      <c r="G178" s="175">
        <v>6.2799616490891663E-2</v>
      </c>
      <c r="H178" s="175" t="s">
        <v>143</v>
      </c>
      <c r="I178" s="175">
        <v>2.9242569511025888E-2</v>
      </c>
      <c r="J178" s="174">
        <v>1</v>
      </c>
      <c r="K178" s="176">
        <v>2086</v>
      </c>
      <c r="L178" s="92"/>
      <c r="M178" s="175" t="s">
        <v>143</v>
      </c>
      <c r="N178" s="175" t="s">
        <v>143</v>
      </c>
      <c r="O178" s="175">
        <v>0.16900000000000001</v>
      </c>
      <c r="P178" s="175">
        <v>0.20300000000000001</v>
      </c>
      <c r="Q178" s="175">
        <v>0.40600000000000003</v>
      </c>
      <c r="R178" s="175">
        <v>0.44800000000000001</v>
      </c>
      <c r="S178" s="175">
        <v>0.183</v>
      </c>
      <c r="T178" s="175">
        <v>0.218</v>
      </c>
      <c r="U178" s="175">
        <v>8.4000000000000005E-2</v>
      </c>
      <c r="V178" s="175">
        <v>0.109</v>
      </c>
      <c r="W178" s="175">
        <v>5.2999999999999999E-2</v>
      </c>
      <c r="X178" s="175">
        <v>7.3999999999999996E-2</v>
      </c>
      <c r="Y178" s="175" t="s">
        <v>143</v>
      </c>
      <c r="Z178" s="175" t="s">
        <v>143</v>
      </c>
      <c r="AA178" s="175">
        <v>2.3E-2</v>
      </c>
      <c r="AB178" s="175">
        <v>3.6999999999999998E-2</v>
      </c>
      <c r="AC178" s="12"/>
    </row>
    <row r="179" spans="1:29" x14ac:dyDescent="0.25">
      <c r="A179" s="92" t="s">
        <v>1500</v>
      </c>
      <c r="B179" s="175" t="s">
        <v>143</v>
      </c>
      <c r="C179" s="175">
        <v>8.4951456310679609E-3</v>
      </c>
      <c r="D179" s="175">
        <v>0.14927184466019416</v>
      </c>
      <c r="E179" s="175">
        <v>0.18385922330097088</v>
      </c>
      <c r="F179" s="175">
        <v>3.7014563106796114E-2</v>
      </c>
      <c r="G179" s="175">
        <v>0.56189320388349517</v>
      </c>
      <c r="H179" s="175">
        <v>1.0315533980582525E-2</v>
      </c>
      <c r="I179" s="175">
        <v>4.9150485436893203E-2</v>
      </c>
      <c r="J179" s="174">
        <v>1</v>
      </c>
      <c r="K179" s="176">
        <v>1648</v>
      </c>
      <c r="L179" s="92"/>
      <c r="M179" s="175" t="s">
        <v>143</v>
      </c>
      <c r="N179" s="175" t="s">
        <v>143</v>
      </c>
      <c r="O179" s="175">
        <v>5.0000000000000001E-3</v>
      </c>
      <c r="P179" s="175">
        <v>1.4E-2</v>
      </c>
      <c r="Q179" s="175">
        <v>0.13300000000000001</v>
      </c>
      <c r="R179" s="175">
        <v>0.16700000000000001</v>
      </c>
      <c r="S179" s="175">
        <v>0.16600000000000001</v>
      </c>
      <c r="T179" s="175">
        <v>0.20300000000000001</v>
      </c>
      <c r="U179" s="175">
        <v>2.9000000000000001E-2</v>
      </c>
      <c r="V179" s="175">
        <v>4.7E-2</v>
      </c>
      <c r="W179" s="175">
        <v>0.53800000000000003</v>
      </c>
      <c r="X179" s="175">
        <v>0.58599999999999997</v>
      </c>
      <c r="Y179" s="175">
        <v>6.0000000000000001E-3</v>
      </c>
      <c r="Z179" s="175">
        <v>1.6E-2</v>
      </c>
      <c r="AA179" s="175">
        <v>0.04</v>
      </c>
      <c r="AB179" s="175">
        <v>6.0999999999999999E-2</v>
      </c>
      <c r="AC179" s="12"/>
    </row>
    <row r="180" spans="1:29" x14ac:dyDescent="0.25">
      <c r="A180" s="92" t="s">
        <v>1501</v>
      </c>
      <c r="B180" s="175" t="s">
        <v>143</v>
      </c>
      <c r="C180" s="175">
        <v>7.8190533253445174E-2</v>
      </c>
      <c r="D180" s="175">
        <v>0.18544038346315159</v>
      </c>
      <c r="E180" s="175">
        <v>7.7890952666267221E-2</v>
      </c>
      <c r="F180" s="175">
        <v>1.6177351707609346E-2</v>
      </c>
      <c r="G180" s="175">
        <v>0.56171360095865785</v>
      </c>
      <c r="H180" s="175">
        <v>3.0856800479328938E-2</v>
      </c>
      <c r="I180" s="175">
        <v>4.9730377471539841E-2</v>
      </c>
      <c r="J180" s="174">
        <v>1</v>
      </c>
      <c r="K180" s="176">
        <v>3338</v>
      </c>
      <c r="L180" s="92"/>
      <c r="M180" s="175" t="s">
        <v>143</v>
      </c>
      <c r="N180" s="175" t="s">
        <v>143</v>
      </c>
      <c r="O180" s="175">
        <v>7.0000000000000007E-2</v>
      </c>
      <c r="P180" s="175">
        <v>8.7999999999999995E-2</v>
      </c>
      <c r="Q180" s="175">
        <v>0.17299999999999999</v>
      </c>
      <c r="R180" s="175">
        <v>0.19900000000000001</v>
      </c>
      <c r="S180" s="175">
        <v>6.9000000000000006E-2</v>
      </c>
      <c r="T180" s="175">
        <v>8.6999999999999994E-2</v>
      </c>
      <c r="U180" s="175">
        <v>1.2E-2</v>
      </c>
      <c r="V180" s="175">
        <v>2.1000000000000001E-2</v>
      </c>
      <c r="W180" s="175">
        <v>0.54500000000000004</v>
      </c>
      <c r="X180" s="175">
        <v>0.57799999999999996</v>
      </c>
      <c r="Y180" s="175">
        <v>2.5999999999999999E-2</v>
      </c>
      <c r="Z180" s="175">
        <v>3.6999999999999998E-2</v>
      </c>
      <c r="AA180" s="175">
        <v>4.2999999999999997E-2</v>
      </c>
      <c r="AB180" s="175">
        <v>5.8000000000000003E-2</v>
      </c>
      <c r="AC180" s="12"/>
    </row>
    <row r="181" spans="1:29" x14ac:dyDescent="0.25">
      <c r="A181" s="92" t="s">
        <v>1502</v>
      </c>
      <c r="B181" s="175">
        <v>0.21674876847290642</v>
      </c>
      <c r="C181" s="175">
        <v>0.17118226600985223</v>
      </c>
      <c r="D181" s="175">
        <v>0.30541871921182268</v>
      </c>
      <c r="E181" s="175">
        <v>0.14285714285714285</v>
      </c>
      <c r="F181" s="175">
        <v>9.852216748768473E-3</v>
      </c>
      <c r="G181" s="175">
        <v>0.11576354679802955</v>
      </c>
      <c r="H181" s="175">
        <v>2.4630541871921183E-3</v>
      </c>
      <c r="I181" s="175">
        <v>3.5714285714285712E-2</v>
      </c>
      <c r="J181" s="174">
        <v>1.0000000000000002</v>
      </c>
      <c r="K181" s="176">
        <v>812</v>
      </c>
      <c r="L181" s="92"/>
      <c r="M181" s="175">
        <v>0.19</v>
      </c>
      <c r="N181" s="175">
        <v>0.246</v>
      </c>
      <c r="O181" s="175">
        <v>0.14699999999999999</v>
      </c>
      <c r="P181" s="175">
        <v>0.19900000000000001</v>
      </c>
      <c r="Q181" s="175">
        <v>0.27500000000000002</v>
      </c>
      <c r="R181" s="175">
        <v>0.33800000000000002</v>
      </c>
      <c r="S181" s="175">
        <v>0.12</v>
      </c>
      <c r="T181" s="175">
        <v>0.16900000000000001</v>
      </c>
      <c r="U181" s="175">
        <v>5.0000000000000001E-3</v>
      </c>
      <c r="V181" s="175">
        <v>1.9E-2</v>
      </c>
      <c r="W181" s="175">
        <v>9.6000000000000002E-2</v>
      </c>
      <c r="X181" s="175">
        <v>0.14000000000000001</v>
      </c>
      <c r="Y181" s="175">
        <v>1E-3</v>
      </c>
      <c r="Z181" s="175">
        <v>8.9999999999999993E-3</v>
      </c>
      <c r="AA181" s="175">
        <v>2.5000000000000001E-2</v>
      </c>
      <c r="AB181" s="175">
        <v>5.0999999999999997E-2</v>
      </c>
      <c r="AC181" s="12"/>
    </row>
    <row r="182" spans="1:29" x14ac:dyDescent="0.25">
      <c r="A182" s="92" t="s">
        <v>1503</v>
      </c>
      <c r="B182" s="175">
        <v>0.39195764167143676</v>
      </c>
      <c r="C182" s="175">
        <v>1.7172295363480253E-3</v>
      </c>
      <c r="D182" s="175">
        <v>0.33915283342873498</v>
      </c>
      <c r="E182" s="175">
        <v>0.21408128219805381</v>
      </c>
      <c r="F182" s="175">
        <v>5.8672009158557527E-3</v>
      </c>
      <c r="G182" s="175">
        <v>7.0120206067544365E-3</v>
      </c>
      <c r="H182" s="175" t="s">
        <v>143</v>
      </c>
      <c r="I182" s="175">
        <v>4.0211791642816255E-2</v>
      </c>
      <c r="J182" s="174">
        <v>1</v>
      </c>
      <c r="K182" s="176">
        <v>6988</v>
      </c>
      <c r="L182" s="92"/>
      <c r="M182" s="175">
        <v>0.38100000000000001</v>
      </c>
      <c r="N182" s="175">
        <v>0.40300000000000002</v>
      </c>
      <c r="O182" s="175">
        <v>1E-3</v>
      </c>
      <c r="P182" s="175">
        <v>3.0000000000000001E-3</v>
      </c>
      <c r="Q182" s="175">
        <v>0.32800000000000001</v>
      </c>
      <c r="R182" s="175">
        <v>0.35</v>
      </c>
      <c r="S182" s="175">
        <v>0.20499999999999999</v>
      </c>
      <c r="T182" s="175">
        <v>0.224</v>
      </c>
      <c r="U182" s="175">
        <v>4.0000000000000001E-3</v>
      </c>
      <c r="V182" s="175">
        <v>8.0000000000000002E-3</v>
      </c>
      <c r="W182" s="175">
        <v>5.0000000000000001E-3</v>
      </c>
      <c r="X182" s="175">
        <v>8.9999999999999993E-3</v>
      </c>
      <c r="Y182" s="175" t="s">
        <v>143</v>
      </c>
      <c r="Z182" s="175" t="s">
        <v>143</v>
      </c>
      <c r="AA182" s="175">
        <v>3.5999999999999997E-2</v>
      </c>
      <c r="AB182" s="175">
        <v>4.4999999999999998E-2</v>
      </c>
      <c r="AC182" s="12"/>
    </row>
    <row r="183" spans="1:29" x14ac:dyDescent="0.25">
      <c r="A183" s="92" t="s">
        <v>1504</v>
      </c>
      <c r="B183" s="175">
        <v>7.2795071335927372E-2</v>
      </c>
      <c r="C183" s="175">
        <v>0.2580252918287938</v>
      </c>
      <c r="D183" s="175">
        <v>0.26361867704280156</v>
      </c>
      <c r="E183" s="175">
        <v>9.37094682230869E-2</v>
      </c>
      <c r="F183" s="175">
        <v>2.6426718547341115E-2</v>
      </c>
      <c r="G183" s="175">
        <v>0.24781128404669261</v>
      </c>
      <c r="H183" s="175">
        <v>6.3229571984435799E-3</v>
      </c>
      <c r="I183" s="175">
        <v>3.12905317769131E-2</v>
      </c>
      <c r="J183" s="174">
        <v>1</v>
      </c>
      <c r="K183" s="176">
        <v>12336</v>
      </c>
      <c r="L183" s="92"/>
      <c r="M183" s="175">
        <v>6.8000000000000005E-2</v>
      </c>
      <c r="N183" s="175">
        <v>7.8E-2</v>
      </c>
      <c r="O183" s="175">
        <v>0.25</v>
      </c>
      <c r="P183" s="175">
        <v>0.26600000000000001</v>
      </c>
      <c r="Q183" s="175">
        <v>0.25600000000000001</v>
      </c>
      <c r="R183" s="175">
        <v>0.27100000000000002</v>
      </c>
      <c r="S183" s="175">
        <v>8.8999999999999996E-2</v>
      </c>
      <c r="T183" s="175">
        <v>9.9000000000000005E-2</v>
      </c>
      <c r="U183" s="175">
        <v>2.4E-2</v>
      </c>
      <c r="V183" s="175">
        <v>2.9000000000000001E-2</v>
      </c>
      <c r="W183" s="175">
        <v>0.24</v>
      </c>
      <c r="X183" s="175">
        <v>0.25600000000000001</v>
      </c>
      <c r="Y183" s="175">
        <v>5.0000000000000001E-3</v>
      </c>
      <c r="Z183" s="175">
        <v>8.0000000000000002E-3</v>
      </c>
      <c r="AA183" s="175">
        <v>2.8000000000000001E-2</v>
      </c>
      <c r="AB183" s="175">
        <v>3.5000000000000003E-2</v>
      </c>
      <c r="AC183" s="12"/>
    </row>
    <row r="184" spans="1:29" x14ac:dyDescent="0.25">
      <c r="A184" s="92" t="s">
        <v>1505</v>
      </c>
      <c r="B184" s="175">
        <v>0.5390702274975272</v>
      </c>
      <c r="C184" s="175">
        <v>0.16716122650840751</v>
      </c>
      <c r="D184" s="175">
        <v>0.14688427299703263</v>
      </c>
      <c r="E184" s="175">
        <v>3.9564787339268048E-2</v>
      </c>
      <c r="F184" s="175">
        <v>9.8911968348170125E-4</v>
      </c>
      <c r="G184" s="175">
        <v>1.0880316518298714E-2</v>
      </c>
      <c r="H184" s="175" t="s">
        <v>143</v>
      </c>
      <c r="I184" s="175">
        <v>9.5450049455984176E-2</v>
      </c>
      <c r="J184" s="174">
        <v>1</v>
      </c>
      <c r="K184" s="176">
        <v>2022</v>
      </c>
      <c r="L184" s="92"/>
      <c r="M184" s="175">
        <v>0.51700000000000002</v>
      </c>
      <c r="N184" s="175">
        <v>0.56100000000000005</v>
      </c>
      <c r="O184" s="175">
        <v>0.152</v>
      </c>
      <c r="P184" s="175">
        <v>0.184</v>
      </c>
      <c r="Q184" s="175">
        <v>0.13200000000000001</v>
      </c>
      <c r="R184" s="175">
        <v>0.16300000000000001</v>
      </c>
      <c r="S184" s="175">
        <v>3.2000000000000001E-2</v>
      </c>
      <c r="T184" s="175">
        <v>4.9000000000000002E-2</v>
      </c>
      <c r="U184" s="175">
        <v>0</v>
      </c>
      <c r="V184" s="175">
        <v>4.0000000000000001E-3</v>
      </c>
      <c r="W184" s="175">
        <v>7.0000000000000001E-3</v>
      </c>
      <c r="X184" s="175">
        <v>1.6E-2</v>
      </c>
      <c r="Y184" s="175" t="s">
        <v>143</v>
      </c>
      <c r="Z184" s="175" t="s">
        <v>143</v>
      </c>
      <c r="AA184" s="175">
        <v>8.3000000000000004E-2</v>
      </c>
      <c r="AB184" s="175">
        <v>0.109</v>
      </c>
      <c r="AC184" s="12"/>
    </row>
    <row r="185" spans="1:29" x14ac:dyDescent="0.25">
      <c r="A185" s="92" t="s">
        <v>1506</v>
      </c>
      <c r="B185" s="175">
        <v>0.28867157734315468</v>
      </c>
      <c r="C185" s="175">
        <v>0.45974091948183898</v>
      </c>
      <c r="D185" s="175">
        <v>0.12668275336550672</v>
      </c>
      <c r="E185" s="175">
        <v>2.6035052070104141E-2</v>
      </c>
      <c r="F185" s="175">
        <v>1.7780035560071121E-3</v>
      </c>
      <c r="G185" s="175">
        <v>4.057658115316231E-2</v>
      </c>
      <c r="H185" s="175">
        <v>4.5720091440182879E-3</v>
      </c>
      <c r="I185" s="175">
        <v>5.1943103886207771E-2</v>
      </c>
      <c r="J185" s="174">
        <v>1</v>
      </c>
      <c r="K185" s="176">
        <v>15748</v>
      </c>
      <c r="L185" s="92"/>
      <c r="M185" s="175">
        <v>0.28199999999999997</v>
      </c>
      <c r="N185" s="175">
        <v>0.29599999999999999</v>
      </c>
      <c r="O185" s="175">
        <v>0.45200000000000001</v>
      </c>
      <c r="P185" s="175">
        <v>0.46800000000000003</v>
      </c>
      <c r="Q185" s="175">
        <v>0.122</v>
      </c>
      <c r="R185" s="175">
        <v>0.13200000000000001</v>
      </c>
      <c r="S185" s="175">
        <v>2.4E-2</v>
      </c>
      <c r="T185" s="175">
        <v>2.9000000000000001E-2</v>
      </c>
      <c r="U185" s="175">
        <v>1E-3</v>
      </c>
      <c r="V185" s="175">
        <v>3.0000000000000001E-3</v>
      </c>
      <c r="W185" s="175">
        <v>3.7999999999999999E-2</v>
      </c>
      <c r="X185" s="175">
        <v>4.3999999999999997E-2</v>
      </c>
      <c r="Y185" s="175">
        <v>4.0000000000000001E-3</v>
      </c>
      <c r="Z185" s="175">
        <v>6.0000000000000001E-3</v>
      </c>
      <c r="AA185" s="175">
        <v>4.9000000000000002E-2</v>
      </c>
      <c r="AB185" s="175">
        <v>5.6000000000000001E-2</v>
      </c>
      <c r="AC185" s="12"/>
    </row>
    <row r="186" spans="1:29" x14ac:dyDescent="0.25">
      <c r="A186" s="92" t="s">
        <v>1507</v>
      </c>
      <c r="B186" s="175" t="s">
        <v>143</v>
      </c>
      <c r="C186" s="175">
        <v>0.4048865619546248</v>
      </c>
      <c r="D186" s="175">
        <v>0.36649214659685864</v>
      </c>
      <c r="E186" s="175">
        <v>8.7260034904013961E-2</v>
      </c>
      <c r="F186" s="175">
        <v>6.9808027923211171E-3</v>
      </c>
      <c r="G186" s="175">
        <v>0.10820244328097731</v>
      </c>
      <c r="H186" s="175">
        <v>3.4904013961605585E-3</v>
      </c>
      <c r="I186" s="175">
        <v>2.2687609075043629E-2</v>
      </c>
      <c r="J186" s="174">
        <v>1</v>
      </c>
      <c r="K186" s="176">
        <v>573</v>
      </c>
      <c r="L186" s="92"/>
      <c r="M186" s="175" t="s">
        <v>143</v>
      </c>
      <c r="N186" s="175" t="s">
        <v>143</v>
      </c>
      <c r="O186" s="175">
        <v>0.36499999999999999</v>
      </c>
      <c r="P186" s="175">
        <v>0.44600000000000001</v>
      </c>
      <c r="Q186" s="175">
        <v>0.32800000000000001</v>
      </c>
      <c r="R186" s="175">
        <v>0.40699999999999997</v>
      </c>
      <c r="S186" s="175">
        <v>6.7000000000000004E-2</v>
      </c>
      <c r="T186" s="175">
        <v>0.113</v>
      </c>
      <c r="U186" s="175">
        <v>3.0000000000000001E-3</v>
      </c>
      <c r="V186" s="175">
        <v>1.7999999999999999E-2</v>
      </c>
      <c r="W186" s="175">
        <v>8.5000000000000006E-2</v>
      </c>
      <c r="X186" s="175">
        <v>0.13600000000000001</v>
      </c>
      <c r="Y186" s="175">
        <v>1E-3</v>
      </c>
      <c r="Z186" s="175">
        <v>1.2999999999999999E-2</v>
      </c>
      <c r="AA186" s="175">
        <v>1.2999999999999999E-2</v>
      </c>
      <c r="AB186" s="175">
        <v>3.7999999999999999E-2</v>
      </c>
      <c r="AC186" s="12"/>
    </row>
    <row r="187" spans="1:29" x14ac:dyDescent="0.25">
      <c r="A187" s="92" t="s">
        <v>1508</v>
      </c>
      <c r="B187" s="175" t="s">
        <v>143</v>
      </c>
      <c r="C187" s="175">
        <v>0.28000000000000003</v>
      </c>
      <c r="D187" s="175">
        <v>0.35333333333333333</v>
      </c>
      <c r="E187" s="175">
        <v>0.18</v>
      </c>
      <c r="F187" s="175" t="s">
        <v>143</v>
      </c>
      <c r="G187" s="175">
        <v>0.15333333333333332</v>
      </c>
      <c r="H187" s="175">
        <v>6.6666666666666671E-3</v>
      </c>
      <c r="I187" s="175">
        <v>2.6666666666666668E-2</v>
      </c>
      <c r="J187" s="174">
        <v>0.99999999999999989</v>
      </c>
      <c r="K187" s="176">
        <v>150</v>
      </c>
      <c r="L187" s="92"/>
      <c r="M187" s="175" t="s">
        <v>143</v>
      </c>
      <c r="N187" s="175" t="s">
        <v>143</v>
      </c>
      <c r="O187" s="175">
        <v>0.214</v>
      </c>
      <c r="P187" s="175">
        <v>0.35699999999999998</v>
      </c>
      <c r="Q187" s="175">
        <v>0.28100000000000003</v>
      </c>
      <c r="R187" s="175">
        <v>0.433</v>
      </c>
      <c r="S187" s="175">
        <v>0.127</v>
      </c>
      <c r="T187" s="175">
        <v>0.249</v>
      </c>
      <c r="U187" s="175" t="s">
        <v>143</v>
      </c>
      <c r="V187" s="175" t="s">
        <v>143</v>
      </c>
      <c r="W187" s="175">
        <v>0.104</v>
      </c>
      <c r="X187" s="175">
        <v>0.22</v>
      </c>
      <c r="Y187" s="175">
        <v>1E-3</v>
      </c>
      <c r="Z187" s="175">
        <v>3.6999999999999998E-2</v>
      </c>
      <c r="AA187" s="175">
        <v>0.01</v>
      </c>
      <c r="AB187" s="175">
        <v>6.7000000000000004E-2</v>
      </c>
      <c r="AC187" s="12"/>
    </row>
    <row r="188" spans="1:29" x14ac:dyDescent="0.25">
      <c r="A188" s="92" t="s">
        <v>1509</v>
      </c>
      <c r="B188" s="175" t="s">
        <v>143</v>
      </c>
      <c r="C188" s="175">
        <v>0.4</v>
      </c>
      <c r="D188" s="175">
        <v>0.2475</v>
      </c>
      <c r="E188" s="175">
        <v>0.26250000000000001</v>
      </c>
      <c r="F188" s="175">
        <v>7.4999999999999997E-3</v>
      </c>
      <c r="G188" s="175">
        <v>5.1249999999999997E-2</v>
      </c>
      <c r="H188" s="175">
        <v>2.5000000000000001E-3</v>
      </c>
      <c r="I188" s="175">
        <v>2.8750000000000001E-2</v>
      </c>
      <c r="J188" s="174">
        <v>0.99999999999999989</v>
      </c>
      <c r="K188" s="176">
        <v>800</v>
      </c>
      <c r="L188" s="92"/>
      <c r="M188" s="175" t="s">
        <v>143</v>
      </c>
      <c r="N188" s="175" t="s">
        <v>143</v>
      </c>
      <c r="O188" s="175">
        <v>0.36699999999999999</v>
      </c>
      <c r="P188" s="175">
        <v>0.434</v>
      </c>
      <c r="Q188" s="175">
        <v>0.219</v>
      </c>
      <c r="R188" s="175">
        <v>0.27900000000000003</v>
      </c>
      <c r="S188" s="175">
        <v>0.23300000000000001</v>
      </c>
      <c r="T188" s="175">
        <v>0.29399999999999998</v>
      </c>
      <c r="U188" s="175">
        <v>3.0000000000000001E-3</v>
      </c>
      <c r="V188" s="175">
        <v>1.6E-2</v>
      </c>
      <c r="W188" s="175">
        <v>3.7999999999999999E-2</v>
      </c>
      <c r="X188" s="175">
        <v>6.9000000000000006E-2</v>
      </c>
      <c r="Y188" s="175">
        <v>1E-3</v>
      </c>
      <c r="Z188" s="175">
        <v>8.9999999999999993E-3</v>
      </c>
      <c r="AA188" s="175">
        <v>1.9E-2</v>
      </c>
      <c r="AB188" s="175">
        <v>4.2999999999999997E-2</v>
      </c>
      <c r="AC188" s="12"/>
    </row>
    <row r="189" spans="1:29" x14ac:dyDescent="0.25">
      <c r="A189" s="92" t="s">
        <v>1510</v>
      </c>
      <c r="B189" s="175" t="s">
        <v>143</v>
      </c>
      <c r="C189" s="175">
        <v>0.4977307110438729</v>
      </c>
      <c r="D189" s="175">
        <v>0.29349470499243568</v>
      </c>
      <c r="E189" s="175">
        <v>8.6232980332829043E-2</v>
      </c>
      <c r="F189" s="175">
        <v>1.2102874432677761E-2</v>
      </c>
      <c r="G189" s="175">
        <v>5.1437216338880487E-2</v>
      </c>
      <c r="H189" s="175" t="s">
        <v>143</v>
      </c>
      <c r="I189" s="175">
        <v>5.9001512859304085E-2</v>
      </c>
      <c r="J189" s="174">
        <v>0.99999999999999989</v>
      </c>
      <c r="K189" s="176">
        <v>661</v>
      </c>
      <c r="L189" s="92"/>
      <c r="M189" s="175" t="s">
        <v>143</v>
      </c>
      <c r="N189" s="175" t="s">
        <v>143</v>
      </c>
      <c r="O189" s="175">
        <v>0.46</v>
      </c>
      <c r="P189" s="175">
        <v>0.53600000000000003</v>
      </c>
      <c r="Q189" s="175">
        <v>0.26</v>
      </c>
      <c r="R189" s="175">
        <v>0.32900000000000001</v>
      </c>
      <c r="S189" s="175">
        <v>6.7000000000000004E-2</v>
      </c>
      <c r="T189" s="175">
        <v>0.11</v>
      </c>
      <c r="U189" s="175">
        <v>6.0000000000000001E-3</v>
      </c>
      <c r="V189" s="175">
        <v>2.4E-2</v>
      </c>
      <c r="W189" s="175">
        <v>3.6999999999999998E-2</v>
      </c>
      <c r="X189" s="175">
        <v>7.0999999999999994E-2</v>
      </c>
      <c r="Y189" s="175" t="s">
        <v>143</v>
      </c>
      <c r="Z189" s="175" t="s">
        <v>143</v>
      </c>
      <c r="AA189" s="175">
        <v>4.2999999999999997E-2</v>
      </c>
      <c r="AB189" s="175">
        <v>0.08</v>
      </c>
      <c r="AC189" s="12"/>
    </row>
    <row r="190" spans="1:29" x14ac:dyDescent="0.25">
      <c r="A190" s="92" t="s">
        <v>1511</v>
      </c>
      <c r="B190" s="175" t="s">
        <v>143</v>
      </c>
      <c r="C190" s="175">
        <v>0.30769230769230771</v>
      </c>
      <c r="D190" s="175">
        <v>0.38461538461538464</v>
      </c>
      <c r="E190" s="175">
        <v>0.16885553470919323</v>
      </c>
      <c r="F190" s="175">
        <v>7.5046904315196998E-3</v>
      </c>
      <c r="G190" s="175">
        <v>9.9437148217636023E-2</v>
      </c>
      <c r="H190" s="175">
        <v>3.7523452157598499E-3</v>
      </c>
      <c r="I190" s="175">
        <v>2.8142589118198873E-2</v>
      </c>
      <c r="J190" s="174">
        <v>1</v>
      </c>
      <c r="K190" s="176">
        <v>533</v>
      </c>
      <c r="L190" s="92"/>
      <c r="M190" s="175" t="s">
        <v>143</v>
      </c>
      <c r="N190" s="175" t="s">
        <v>143</v>
      </c>
      <c r="O190" s="175">
        <v>0.27</v>
      </c>
      <c r="P190" s="175">
        <v>0.34799999999999998</v>
      </c>
      <c r="Q190" s="175">
        <v>0.34399999999999997</v>
      </c>
      <c r="R190" s="175">
        <v>0.42699999999999999</v>
      </c>
      <c r="S190" s="175">
        <v>0.13900000000000001</v>
      </c>
      <c r="T190" s="175">
        <v>0.20300000000000001</v>
      </c>
      <c r="U190" s="175">
        <v>3.0000000000000001E-3</v>
      </c>
      <c r="V190" s="175">
        <v>1.9E-2</v>
      </c>
      <c r="W190" s="175">
        <v>7.6999999999999999E-2</v>
      </c>
      <c r="X190" s="175">
        <v>0.128</v>
      </c>
      <c r="Y190" s="175">
        <v>1E-3</v>
      </c>
      <c r="Z190" s="175">
        <v>1.4E-2</v>
      </c>
      <c r="AA190" s="175">
        <v>1.7000000000000001E-2</v>
      </c>
      <c r="AB190" s="175">
        <v>4.5999999999999999E-2</v>
      </c>
      <c r="AC190" s="12"/>
    </row>
    <row r="191" spans="1:29" x14ac:dyDescent="0.25">
      <c r="A191" s="92" t="s">
        <v>1512</v>
      </c>
      <c r="B191" s="175" t="s">
        <v>143</v>
      </c>
      <c r="C191" s="175">
        <v>0.15084388185654007</v>
      </c>
      <c r="D191" s="175">
        <v>0.54852320675105481</v>
      </c>
      <c r="E191" s="175">
        <v>0.18248945147679324</v>
      </c>
      <c r="F191" s="175">
        <v>1.5822784810126583E-2</v>
      </c>
      <c r="G191" s="175">
        <v>5.8016877637130801E-2</v>
      </c>
      <c r="H191" s="175">
        <v>1.0548523206751054E-3</v>
      </c>
      <c r="I191" s="175">
        <v>4.3248945147679324E-2</v>
      </c>
      <c r="J191" s="174">
        <v>0.99999999999999989</v>
      </c>
      <c r="K191" s="176">
        <v>948</v>
      </c>
      <c r="L191" s="92"/>
      <c r="M191" s="175" t="s">
        <v>143</v>
      </c>
      <c r="N191" s="175" t="s">
        <v>143</v>
      </c>
      <c r="O191" s="175">
        <v>0.129</v>
      </c>
      <c r="P191" s="175">
        <v>0.17499999999999999</v>
      </c>
      <c r="Q191" s="175">
        <v>0.51700000000000002</v>
      </c>
      <c r="R191" s="175">
        <v>0.57999999999999996</v>
      </c>
      <c r="S191" s="175">
        <v>0.159</v>
      </c>
      <c r="T191" s="175">
        <v>0.20799999999999999</v>
      </c>
      <c r="U191" s="175">
        <v>0.01</v>
      </c>
      <c r="V191" s="175">
        <v>2.5999999999999999E-2</v>
      </c>
      <c r="W191" s="175">
        <v>4.4999999999999998E-2</v>
      </c>
      <c r="X191" s="175">
        <v>7.4999999999999997E-2</v>
      </c>
      <c r="Y191" s="175">
        <v>0</v>
      </c>
      <c r="Z191" s="175">
        <v>6.0000000000000001E-3</v>
      </c>
      <c r="AA191" s="175">
        <v>3.2000000000000001E-2</v>
      </c>
      <c r="AB191" s="175">
        <v>5.8000000000000003E-2</v>
      </c>
      <c r="AC191" s="12"/>
    </row>
    <row r="192" spans="1:29" x14ac:dyDescent="0.25">
      <c r="A192" s="92" t="s">
        <v>1513</v>
      </c>
      <c r="B192" s="175" t="s">
        <v>143</v>
      </c>
      <c r="C192" s="175">
        <v>0.29122807017543861</v>
      </c>
      <c r="D192" s="175">
        <v>0.3350877192982456</v>
      </c>
      <c r="E192" s="175">
        <v>0.13333333333333333</v>
      </c>
      <c r="F192" s="175">
        <v>3.3333333333333333E-2</v>
      </c>
      <c r="G192" s="175">
        <v>0.15964912280701754</v>
      </c>
      <c r="H192" s="175" t="s">
        <v>143</v>
      </c>
      <c r="I192" s="175">
        <v>4.736842105263158E-2</v>
      </c>
      <c r="J192" s="174">
        <v>0.99999999999999989</v>
      </c>
      <c r="K192" s="176">
        <v>570</v>
      </c>
      <c r="L192" s="92"/>
      <c r="M192" s="175" t="s">
        <v>143</v>
      </c>
      <c r="N192" s="175" t="s">
        <v>143</v>
      </c>
      <c r="O192" s="175">
        <v>0.255</v>
      </c>
      <c r="P192" s="175">
        <v>0.33</v>
      </c>
      <c r="Q192" s="175">
        <v>0.29799999999999999</v>
      </c>
      <c r="R192" s="175">
        <v>0.375</v>
      </c>
      <c r="S192" s="175">
        <v>0.108</v>
      </c>
      <c r="T192" s="175">
        <v>0.16400000000000001</v>
      </c>
      <c r="U192" s="175">
        <v>2.1000000000000001E-2</v>
      </c>
      <c r="V192" s="175">
        <v>5.0999999999999997E-2</v>
      </c>
      <c r="W192" s="175">
        <v>0.13200000000000001</v>
      </c>
      <c r="X192" s="175">
        <v>0.192</v>
      </c>
      <c r="Y192" s="175" t="s">
        <v>143</v>
      </c>
      <c r="Z192" s="175" t="s">
        <v>143</v>
      </c>
      <c r="AA192" s="175">
        <v>3.3000000000000002E-2</v>
      </c>
      <c r="AB192" s="175">
        <v>6.8000000000000005E-2</v>
      </c>
      <c r="AC192" s="12"/>
    </row>
    <row r="193" spans="1:29" x14ac:dyDescent="0.25">
      <c r="A193" s="92" t="s">
        <v>1514</v>
      </c>
      <c r="B193" s="175" t="s">
        <v>143</v>
      </c>
      <c r="C193" s="175">
        <v>0.23162885201490011</v>
      </c>
      <c r="D193" s="175">
        <v>0.29935658652218083</v>
      </c>
      <c r="E193" s="175">
        <v>0.186251269895022</v>
      </c>
      <c r="F193" s="175">
        <v>1.8286488316965797E-2</v>
      </c>
      <c r="G193" s="175">
        <v>0.22553335590924484</v>
      </c>
      <c r="H193" s="175">
        <v>6.7727734507280731E-3</v>
      </c>
      <c r="I193" s="175">
        <v>3.2170673890958346E-2</v>
      </c>
      <c r="J193" s="174">
        <v>1</v>
      </c>
      <c r="K193" s="176">
        <v>2953</v>
      </c>
      <c r="L193" s="92"/>
      <c r="M193" s="175" t="s">
        <v>143</v>
      </c>
      <c r="N193" s="175" t="s">
        <v>143</v>
      </c>
      <c r="O193" s="175">
        <v>0.217</v>
      </c>
      <c r="P193" s="175">
        <v>0.247</v>
      </c>
      <c r="Q193" s="175">
        <v>0.28299999999999997</v>
      </c>
      <c r="R193" s="175">
        <v>0.316</v>
      </c>
      <c r="S193" s="175">
        <v>0.17299999999999999</v>
      </c>
      <c r="T193" s="175">
        <v>0.20100000000000001</v>
      </c>
      <c r="U193" s="175">
        <v>1.4E-2</v>
      </c>
      <c r="V193" s="175">
        <v>2.4E-2</v>
      </c>
      <c r="W193" s="175">
        <v>0.21099999999999999</v>
      </c>
      <c r="X193" s="175">
        <v>0.24099999999999999</v>
      </c>
      <c r="Y193" s="175">
        <v>4.0000000000000001E-3</v>
      </c>
      <c r="Z193" s="175">
        <v>0.01</v>
      </c>
      <c r="AA193" s="175">
        <v>2.5999999999999999E-2</v>
      </c>
      <c r="AB193" s="175">
        <v>3.9E-2</v>
      </c>
      <c r="AC193" s="12"/>
    </row>
    <row r="194" spans="1:29" x14ac:dyDescent="0.25">
      <c r="A194" s="92" t="s">
        <v>1515</v>
      </c>
      <c r="B194" s="175" t="s">
        <v>143</v>
      </c>
      <c r="C194" s="175">
        <v>2.2030651340996167E-2</v>
      </c>
      <c r="D194" s="175">
        <v>0.2413793103448276</v>
      </c>
      <c r="E194" s="175">
        <v>0.14272030651340997</v>
      </c>
      <c r="F194" s="175">
        <v>3.1609195402298854E-2</v>
      </c>
      <c r="G194" s="175">
        <v>0.52873563218390807</v>
      </c>
      <c r="H194" s="175">
        <v>9.5785440613026815E-4</v>
      </c>
      <c r="I194" s="175">
        <v>3.2567049808429116E-2</v>
      </c>
      <c r="J194" s="174">
        <v>1</v>
      </c>
      <c r="K194" s="176">
        <v>1044</v>
      </c>
      <c r="L194" s="92"/>
      <c r="M194" s="175" t="s">
        <v>143</v>
      </c>
      <c r="N194" s="175" t="s">
        <v>143</v>
      </c>
      <c r="O194" s="175">
        <v>1.4999999999999999E-2</v>
      </c>
      <c r="P194" s="175">
        <v>3.3000000000000002E-2</v>
      </c>
      <c r="Q194" s="175">
        <v>0.216</v>
      </c>
      <c r="R194" s="175">
        <v>0.26800000000000002</v>
      </c>
      <c r="S194" s="175">
        <v>0.123</v>
      </c>
      <c r="T194" s="175">
        <v>0.16500000000000001</v>
      </c>
      <c r="U194" s="175">
        <v>2.3E-2</v>
      </c>
      <c r="V194" s="175">
        <v>4.3999999999999997E-2</v>
      </c>
      <c r="W194" s="175">
        <v>0.498</v>
      </c>
      <c r="X194" s="175">
        <v>0.55900000000000005</v>
      </c>
      <c r="Y194" s="175">
        <v>0</v>
      </c>
      <c r="Z194" s="175">
        <v>5.0000000000000001E-3</v>
      </c>
      <c r="AA194" s="175">
        <v>2.3E-2</v>
      </c>
      <c r="AB194" s="175">
        <v>4.4999999999999998E-2</v>
      </c>
      <c r="AC194" s="12"/>
    </row>
    <row r="195" spans="1:29" x14ac:dyDescent="0.25">
      <c r="A195" s="92" t="s">
        <v>1516</v>
      </c>
      <c r="B195" s="175" t="s">
        <v>143</v>
      </c>
      <c r="C195" s="175">
        <v>0.10665137614678899</v>
      </c>
      <c r="D195" s="175">
        <v>0.54128440366972475</v>
      </c>
      <c r="E195" s="175">
        <v>0.11009174311926606</v>
      </c>
      <c r="F195" s="175">
        <v>6.8807339449541288E-3</v>
      </c>
      <c r="G195" s="175">
        <v>0.16972477064220184</v>
      </c>
      <c r="H195" s="175">
        <v>1.0321100917431193E-2</v>
      </c>
      <c r="I195" s="175">
        <v>5.5045871559633031E-2</v>
      </c>
      <c r="J195" s="174">
        <v>1</v>
      </c>
      <c r="K195" s="176">
        <v>872</v>
      </c>
      <c r="L195" s="92"/>
      <c r="M195" s="175" t="s">
        <v>143</v>
      </c>
      <c r="N195" s="175" t="s">
        <v>143</v>
      </c>
      <c r="O195" s="175">
        <v>8.7999999999999995E-2</v>
      </c>
      <c r="P195" s="175">
        <v>0.129</v>
      </c>
      <c r="Q195" s="175">
        <v>0.50800000000000001</v>
      </c>
      <c r="R195" s="175">
        <v>0.57399999999999995</v>
      </c>
      <c r="S195" s="175">
        <v>9.0999999999999998E-2</v>
      </c>
      <c r="T195" s="175">
        <v>0.13300000000000001</v>
      </c>
      <c r="U195" s="175">
        <v>3.0000000000000001E-3</v>
      </c>
      <c r="V195" s="175">
        <v>1.4999999999999999E-2</v>
      </c>
      <c r="W195" s="175">
        <v>0.14599999999999999</v>
      </c>
      <c r="X195" s="175">
        <v>0.19600000000000001</v>
      </c>
      <c r="Y195" s="175">
        <v>5.0000000000000001E-3</v>
      </c>
      <c r="Z195" s="175">
        <v>1.9E-2</v>
      </c>
      <c r="AA195" s="175">
        <v>4.2000000000000003E-2</v>
      </c>
      <c r="AB195" s="175">
        <v>7.1999999999999995E-2</v>
      </c>
      <c r="AC195" s="12"/>
    </row>
    <row r="196" spans="1:29" x14ac:dyDescent="0.25">
      <c r="A196" s="92" t="s">
        <v>1517</v>
      </c>
      <c r="B196" s="175" t="s">
        <v>143</v>
      </c>
      <c r="C196" s="175">
        <v>7.8431372549019607E-2</v>
      </c>
      <c r="D196" s="175">
        <v>0.21350762527233116</v>
      </c>
      <c r="E196" s="175">
        <v>0.14596949891067537</v>
      </c>
      <c r="F196" s="175">
        <v>8.0610021786492375E-2</v>
      </c>
      <c r="G196" s="175">
        <v>0.43790849673202614</v>
      </c>
      <c r="H196" s="175">
        <v>6.5359477124183009E-3</v>
      </c>
      <c r="I196" s="175">
        <v>3.7037037037037035E-2</v>
      </c>
      <c r="J196" s="174">
        <v>1</v>
      </c>
      <c r="K196" s="176">
        <v>459</v>
      </c>
      <c r="L196" s="92"/>
      <c r="M196" s="175" t="s">
        <v>143</v>
      </c>
      <c r="N196" s="175" t="s">
        <v>143</v>
      </c>
      <c r="O196" s="175">
        <v>5.7000000000000002E-2</v>
      </c>
      <c r="P196" s="175">
        <v>0.107</v>
      </c>
      <c r="Q196" s="175">
        <v>0.17799999999999999</v>
      </c>
      <c r="R196" s="175">
        <v>0.253</v>
      </c>
      <c r="S196" s="175">
        <v>0.11700000000000001</v>
      </c>
      <c r="T196" s="175">
        <v>0.18099999999999999</v>
      </c>
      <c r="U196" s="175">
        <v>5.8999999999999997E-2</v>
      </c>
      <c r="V196" s="175">
        <v>0.109</v>
      </c>
      <c r="W196" s="175">
        <v>0.39300000000000002</v>
      </c>
      <c r="X196" s="175">
        <v>0.48399999999999999</v>
      </c>
      <c r="Y196" s="175">
        <v>2E-3</v>
      </c>
      <c r="Z196" s="175">
        <v>1.9E-2</v>
      </c>
      <c r="AA196" s="175">
        <v>2.3E-2</v>
      </c>
      <c r="AB196" s="175">
        <v>5.8999999999999997E-2</v>
      </c>
      <c r="AC196" s="12"/>
    </row>
    <row r="197" spans="1:29" x14ac:dyDescent="0.25">
      <c r="A197" s="92" t="s">
        <v>1518</v>
      </c>
      <c r="B197" s="175" t="s">
        <v>143</v>
      </c>
      <c r="C197" s="175">
        <v>0.11221945137157108</v>
      </c>
      <c r="D197" s="175">
        <v>0.22693266832917705</v>
      </c>
      <c r="E197" s="175">
        <v>0.15211970074812967</v>
      </c>
      <c r="F197" s="175">
        <v>2.4106400665004156E-2</v>
      </c>
      <c r="G197" s="175">
        <v>0.44389027431421446</v>
      </c>
      <c r="H197" s="175">
        <v>9.9750623441396506E-3</v>
      </c>
      <c r="I197" s="175">
        <v>3.0756442227763924E-2</v>
      </c>
      <c r="J197" s="174">
        <v>1</v>
      </c>
      <c r="K197" s="176">
        <v>1203</v>
      </c>
      <c r="L197" s="92"/>
      <c r="M197" s="175" t="s">
        <v>143</v>
      </c>
      <c r="N197" s="175" t="s">
        <v>143</v>
      </c>
      <c r="O197" s="175">
        <v>9.6000000000000002E-2</v>
      </c>
      <c r="P197" s="175">
        <v>0.13100000000000001</v>
      </c>
      <c r="Q197" s="175">
        <v>0.20399999999999999</v>
      </c>
      <c r="R197" s="175">
        <v>0.251</v>
      </c>
      <c r="S197" s="175">
        <v>0.13300000000000001</v>
      </c>
      <c r="T197" s="175">
        <v>0.17399999999999999</v>
      </c>
      <c r="U197" s="175">
        <v>1.7000000000000001E-2</v>
      </c>
      <c r="V197" s="175">
        <v>3.4000000000000002E-2</v>
      </c>
      <c r="W197" s="175">
        <v>0.41599999999999998</v>
      </c>
      <c r="X197" s="175">
        <v>0.47199999999999998</v>
      </c>
      <c r="Y197" s="175">
        <v>6.0000000000000001E-3</v>
      </c>
      <c r="Z197" s="175">
        <v>1.7000000000000001E-2</v>
      </c>
      <c r="AA197" s="175">
        <v>2.1999999999999999E-2</v>
      </c>
      <c r="AB197" s="175">
        <v>4.2000000000000003E-2</v>
      </c>
      <c r="AC197" s="12"/>
    </row>
    <row r="198" spans="1:29" x14ac:dyDescent="0.25">
      <c r="A198" s="92" t="s">
        <v>1519</v>
      </c>
      <c r="B198" s="175" t="s">
        <v>143</v>
      </c>
      <c r="C198" s="175">
        <v>0.25332060765131631</v>
      </c>
      <c r="D198" s="175">
        <v>0.21156446353296746</v>
      </c>
      <c r="E198" s="175">
        <v>0.1092817943211644</v>
      </c>
      <c r="F198" s="175">
        <v>2.0758768790264854E-2</v>
      </c>
      <c r="G198" s="175">
        <v>0.36602242901455501</v>
      </c>
      <c r="H198" s="175">
        <v>7.874015748031496E-3</v>
      </c>
      <c r="I198" s="175">
        <v>3.1177920941700469E-2</v>
      </c>
      <c r="J198" s="174">
        <v>1</v>
      </c>
      <c r="K198" s="176">
        <v>12573</v>
      </c>
      <c r="L198" s="92"/>
      <c r="M198" s="175" t="s">
        <v>143</v>
      </c>
      <c r="N198" s="175" t="s">
        <v>143</v>
      </c>
      <c r="O198" s="175">
        <v>0.246</v>
      </c>
      <c r="P198" s="175">
        <v>0.26100000000000001</v>
      </c>
      <c r="Q198" s="175">
        <v>0.20499999999999999</v>
      </c>
      <c r="R198" s="175">
        <v>0.219</v>
      </c>
      <c r="S198" s="175">
        <v>0.104</v>
      </c>
      <c r="T198" s="175">
        <v>0.115</v>
      </c>
      <c r="U198" s="175">
        <v>1.7999999999999999E-2</v>
      </c>
      <c r="V198" s="175">
        <v>2.3E-2</v>
      </c>
      <c r="W198" s="175">
        <v>0.35799999999999998</v>
      </c>
      <c r="X198" s="175">
        <v>0.374</v>
      </c>
      <c r="Y198" s="175">
        <v>6.0000000000000001E-3</v>
      </c>
      <c r="Z198" s="175">
        <v>0.01</v>
      </c>
      <c r="AA198" s="175">
        <v>2.8000000000000001E-2</v>
      </c>
      <c r="AB198" s="175">
        <v>3.4000000000000002E-2</v>
      </c>
      <c r="AC198" s="12"/>
    </row>
    <row r="199" spans="1:29" x14ac:dyDescent="0.25">
      <c r="A199" s="92" t="s">
        <v>1520</v>
      </c>
      <c r="B199" s="175" t="s">
        <v>143</v>
      </c>
      <c r="C199" s="175">
        <v>0.69230769230769229</v>
      </c>
      <c r="D199" s="175">
        <v>0.21153846153846154</v>
      </c>
      <c r="E199" s="175" t="s">
        <v>143</v>
      </c>
      <c r="F199" s="175">
        <v>9.6153846153846159E-3</v>
      </c>
      <c r="G199" s="175">
        <v>1.9230769230769232E-2</v>
      </c>
      <c r="H199" s="175">
        <v>9.6153846153846159E-3</v>
      </c>
      <c r="I199" s="175">
        <v>5.7692307692307696E-2</v>
      </c>
      <c r="J199" s="174">
        <v>1</v>
      </c>
      <c r="K199" s="176">
        <v>104</v>
      </c>
      <c r="L199" s="92"/>
      <c r="M199" s="175" t="s">
        <v>143</v>
      </c>
      <c r="N199" s="175" t="s">
        <v>143</v>
      </c>
      <c r="O199" s="175">
        <v>0.59799999999999998</v>
      </c>
      <c r="P199" s="175">
        <v>0.77300000000000002</v>
      </c>
      <c r="Q199" s="175">
        <v>0.14399999999999999</v>
      </c>
      <c r="R199" s="175">
        <v>0.3</v>
      </c>
      <c r="S199" s="175" t="s">
        <v>143</v>
      </c>
      <c r="T199" s="175" t="s">
        <v>143</v>
      </c>
      <c r="U199" s="175">
        <v>2E-3</v>
      </c>
      <c r="V199" s="175">
        <v>5.1999999999999998E-2</v>
      </c>
      <c r="W199" s="175">
        <v>5.0000000000000001E-3</v>
      </c>
      <c r="X199" s="175">
        <v>6.7000000000000004E-2</v>
      </c>
      <c r="Y199" s="175">
        <v>2E-3</v>
      </c>
      <c r="Z199" s="175">
        <v>5.1999999999999998E-2</v>
      </c>
      <c r="AA199" s="175">
        <v>2.7E-2</v>
      </c>
      <c r="AB199" s="175">
        <v>0.12</v>
      </c>
      <c r="AC199" s="12"/>
    </row>
    <row r="200" spans="1:29" x14ac:dyDescent="0.25">
      <c r="A200" s="92" t="s">
        <v>1521</v>
      </c>
      <c r="B200" s="175" t="s">
        <v>143</v>
      </c>
      <c r="C200" s="175">
        <v>0.54160548213411652</v>
      </c>
      <c r="D200" s="175">
        <v>0.28732256485560448</v>
      </c>
      <c r="E200" s="175">
        <v>5.2373959862946649E-2</v>
      </c>
      <c r="F200" s="175">
        <v>2.936857562408223E-3</v>
      </c>
      <c r="G200" s="175">
        <v>2.1292217327459617E-2</v>
      </c>
      <c r="H200" s="175">
        <v>1.2236906510034262E-3</v>
      </c>
      <c r="I200" s="175">
        <v>9.324522760646109E-2</v>
      </c>
      <c r="J200" s="174">
        <v>1</v>
      </c>
      <c r="K200" s="176">
        <v>4086</v>
      </c>
      <c r="L200" s="92"/>
      <c r="M200" s="175" t="s">
        <v>143</v>
      </c>
      <c r="N200" s="175" t="s">
        <v>143</v>
      </c>
      <c r="O200" s="175">
        <v>0.52600000000000002</v>
      </c>
      <c r="P200" s="175">
        <v>0.55700000000000005</v>
      </c>
      <c r="Q200" s="175">
        <v>0.27400000000000002</v>
      </c>
      <c r="R200" s="175">
        <v>0.30099999999999999</v>
      </c>
      <c r="S200" s="175">
        <v>4.5999999999999999E-2</v>
      </c>
      <c r="T200" s="175">
        <v>0.06</v>
      </c>
      <c r="U200" s="175">
        <v>2E-3</v>
      </c>
      <c r="V200" s="175">
        <v>5.0000000000000001E-3</v>
      </c>
      <c r="W200" s="175">
        <v>1.7000000000000001E-2</v>
      </c>
      <c r="X200" s="175">
        <v>2.5999999999999999E-2</v>
      </c>
      <c r="Y200" s="175">
        <v>1E-3</v>
      </c>
      <c r="Z200" s="175">
        <v>3.0000000000000001E-3</v>
      </c>
      <c r="AA200" s="175">
        <v>8.5000000000000006E-2</v>
      </c>
      <c r="AB200" s="175">
        <v>0.10299999999999999</v>
      </c>
      <c r="AC200" s="12"/>
    </row>
    <row r="201" spans="1:29" x14ac:dyDescent="0.25">
      <c r="A201" s="92" t="s">
        <v>1522</v>
      </c>
      <c r="B201" s="175" t="s">
        <v>143</v>
      </c>
      <c r="C201" s="175" t="s">
        <v>143</v>
      </c>
      <c r="D201" s="175">
        <v>0.2417391304347826</v>
      </c>
      <c r="E201" s="175">
        <v>0.29739130434782607</v>
      </c>
      <c r="F201" s="175">
        <v>0.04</v>
      </c>
      <c r="G201" s="175">
        <v>0.38086956521739129</v>
      </c>
      <c r="H201" s="175">
        <v>1.0434782608695653E-2</v>
      </c>
      <c r="I201" s="175">
        <v>2.9565217391304348E-2</v>
      </c>
      <c r="J201" s="174">
        <v>1</v>
      </c>
      <c r="K201" s="176">
        <v>575</v>
      </c>
      <c r="L201" s="92"/>
      <c r="M201" s="175" t="s">
        <v>143</v>
      </c>
      <c r="N201" s="175" t="s">
        <v>143</v>
      </c>
      <c r="O201" s="175" t="s">
        <v>143</v>
      </c>
      <c r="P201" s="175" t="s">
        <v>143</v>
      </c>
      <c r="Q201" s="175">
        <v>0.20899999999999999</v>
      </c>
      <c r="R201" s="175">
        <v>0.27800000000000002</v>
      </c>
      <c r="S201" s="175">
        <v>0.26100000000000001</v>
      </c>
      <c r="T201" s="175">
        <v>0.33600000000000002</v>
      </c>
      <c r="U201" s="175">
        <v>2.7E-2</v>
      </c>
      <c r="V201" s="175">
        <v>5.8999999999999997E-2</v>
      </c>
      <c r="W201" s="175">
        <v>0.34200000000000003</v>
      </c>
      <c r="X201" s="175">
        <v>0.42099999999999999</v>
      </c>
      <c r="Y201" s="175">
        <v>5.0000000000000001E-3</v>
      </c>
      <c r="Z201" s="175">
        <v>2.3E-2</v>
      </c>
      <c r="AA201" s="175">
        <v>1.9E-2</v>
      </c>
      <c r="AB201" s="175">
        <v>4.7E-2</v>
      </c>
      <c r="AC201" s="12"/>
    </row>
    <row r="202" spans="1:29" x14ac:dyDescent="0.25">
      <c r="A202" s="92" t="s">
        <v>1523</v>
      </c>
      <c r="B202" s="175" t="s">
        <v>143</v>
      </c>
      <c r="C202" s="175">
        <v>0.20787545787545789</v>
      </c>
      <c r="D202" s="175">
        <v>0.23626373626373626</v>
      </c>
      <c r="E202" s="175">
        <v>0.16758241758241757</v>
      </c>
      <c r="F202" s="175">
        <v>3.388278388278388E-2</v>
      </c>
      <c r="G202" s="175">
        <v>0.33791208791208793</v>
      </c>
      <c r="H202" s="175">
        <v>2.7472527472527475E-3</v>
      </c>
      <c r="I202" s="175">
        <v>1.3736263736263736E-2</v>
      </c>
      <c r="J202" s="174">
        <v>0.99999999999999989</v>
      </c>
      <c r="K202" s="176">
        <v>1092</v>
      </c>
      <c r="L202" s="92"/>
      <c r="M202" s="175" t="s">
        <v>143</v>
      </c>
      <c r="N202" s="175" t="s">
        <v>143</v>
      </c>
      <c r="O202" s="175">
        <v>0.185</v>
      </c>
      <c r="P202" s="175">
        <v>0.23300000000000001</v>
      </c>
      <c r="Q202" s="175">
        <v>0.21199999999999999</v>
      </c>
      <c r="R202" s="175">
        <v>0.26200000000000001</v>
      </c>
      <c r="S202" s="175">
        <v>0.14699999999999999</v>
      </c>
      <c r="T202" s="175">
        <v>0.191</v>
      </c>
      <c r="U202" s="175">
        <v>2.5000000000000001E-2</v>
      </c>
      <c r="V202" s="175">
        <v>4.5999999999999999E-2</v>
      </c>
      <c r="W202" s="175">
        <v>0.31</v>
      </c>
      <c r="X202" s="175">
        <v>0.36599999999999999</v>
      </c>
      <c r="Y202" s="175">
        <v>1E-3</v>
      </c>
      <c r="Z202" s="175">
        <v>8.0000000000000002E-3</v>
      </c>
      <c r="AA202" s="175">
        <v>8.0000000000000002E-3</v>
      </c>
      <c r="AB202" s="175">
        <v>2.3E-2</v>
      </c>
      <c r="AC202" s="12"/>
    </row>
    <row r="203" spans="1:29" x14ac:dyDescent="0.25">
      <c r="A203" s="92" t="s">
        <v>1524</v>
      </c>
      <c r="B203" s="175" t="s">
        <v>143</v>
      </c>
      <c r="C203" s="175">
        <v>0.11768707482993197</v>
      </c>
      <c r="D203" s="175">
        <v>0.31972789115646261</v>
      </c>
      <c r="E203" s="175">
        <v>0.11972789115646258</v>
      </c>
      <c r="F203" s="175">
        <v>2.2448979591836733E-2</v>
      </c>
      <c r="G203" s="175">
        <v>0.38299319727891157</v>
      </c>
      <c r="H203" s="175">
        <v>8.1632653061224497E-3</v>
      </c>
      <c r="I203" s="175">
        <v>2.9251700680272108E-2</v>
      </c>
      <c r="J203" s="174">
        <v>1</v>
      </c>
      <c r="K203" s="176">
        <v>1470</v>
      </c>
      <c r="L203" s="92"/>
      <c r="M203" s="175" t="s">
        <v>143</v>
      </c>
      <c r="N203" s="175" t="s">
        <v>143</v>
      </c>
      <c r="O203" s="175">
        <v>0.10199999999999999</v>
      </c>
      <c r="P203" s="175">
        <v>0.13500000000000001</v>
      </c>
      <c r="Q203" s="175">
        <v>0.29599999999999999</v>
      </c>
      <c r="R203" s="175">
        <v>0.34399999999999997</v>
      </c>
      <c r="S203" s="175">
        <v>0.104</v>
      </c>
      <c r="T203" s="175">
        <v>0.13700000000000001</v>
      </c>
      <c r="U203" s="175">
        <v>1.6E-2</v>
      </c>
      <c r="V203" s="175">
        <v>3.1E-2</v>
      </c>
      <c r="W203" s="175">
        <v>0.35799999999999998</v>
      </c>
      <c r="X203" s="175">
        <v>0.40799999999999997</v>
      </c>
      <c r="Y203" s="175">
        <v>5.0000000000000001E-3</v>
      </c>
      <c r="Z203" s="175">
        <v>1.4E-2</v>
      </c>
      <c r="AA203" s="175">
        <v>2.1999999999999999E-2</v>
      </c>
      <c r="AB203" s="175">
        <v>3.9E-2</v>
      </c>
      <c r="AC203" s="12"/>
    </row>
    <row r="204" spans="1:29" x14ac:dyDescent="0.25">
      <c r="A204" s="92" t="s">
        <v>1525</v>
      </c>
      <c r="B204" s="175" t="s">
        <v>143</v>
      </c>
      <c r="C204" s="175">
        <v>0.18564231738035264</v>
      </c>
      <c r="D204" s="175">
        <v>0.34659949622166247</v>
      </c>
      <c r="E204" s="175">
        <v>0.12871536523929472</v>
      </c>
      <c r="F204" s="175">
        <v>2.2921914357682621E-2</v>
      </c>
      <c r="G204" s="175">
        <v>0.26372795969773299</v>
      </c>
      <c r="H204" s="175">
        <v>1.2594458438287153E-3</v>
      </c>
      <c r="I204" s="175">
        <v>5.1133501259445845E-2</v>
      </c>
      <c r="J204" s="174">
        <v>1</v>
      </c>
      <c r="K204" s="176">
        <v>3970</v>
      </c>
      <c r="L204" s="92"/>
      <c r="M204" s="175" t="s">
        <v>143</v>
      </c>
      <c r="N204" s="175" t="s">
        <v>143</v>
      </c>
      <c r="O204" s="175">
        <v>0.17399999999999999</v>
      </c>
      <c r="P204" s="175">
        <v>0.19800000000000001</v>
      </c>
      <c r="Q204" s="175">
        <v>0.33200000000000002</v>
      </c>
      <c r="R204" s="175">
        <v>0.36199999999999999</v>
      </c>
      <c r="S204" s="175">
        <v>0.11899999999999999</v>
      </c>
      <c r="T204" s="175">
        <v>0.13900000000000001</v>
      </c>
      <c r="U204" s="175">
        <v>1.9E-2</v>
      </c>
      <c r="V204" s="175">
        <v>2.8000000000000001E-2</v>
      </c>
      <c r="W204" s="175">
        <v>0.25</v>
      </c>
      <c r="X204" s="175">
        <v>0.27800000000000002</v>
      </c>
      <c r="Y204" s="175">
        <v>1E-3</v>
      </c>
      <c r="Z204" s="175">
        <v>3.0000000000000001E-3</v>
      </c>
      <c r="AA204" s="175">
        <v>4.4999999999999998E-2</v>
      </c>
      <c r="AB204" s="175">
        <v>5.8000000000000003E-2</v>
      </c>
      <c r="AC204" s="12"/>
    </row>
    <row r="205" spans="1:29" x14ac:dyDescent="0.25">
      <c r="A205" s="92" t="s">
        <v>1526</v>
      </c>
      <c r="B205" s="175" t="s">
        <v>143</v>
      </c>
      <c r="C205" s="175">
        <v>0.39444243955250813</v>
      </c>
      <c r="D205" s="175">
        <v>0.19379285456513895</v>
      </c>
      <c r="E205" s="175">
        <v>9.202453987730061E-2</v>
      </c>
      <c r="F205" s="175">
        <v>8.11981234211476E-2</v>
      </c>
      <c r="G205" s="175">
        <v>0.20281486827859979</v>
      </c>
      <c r="H205" s="175">
        <v>3.6088054853843378E-3</v>
      </c>
      <c r="I205" s="175">
        <v>3.2118368819920605E-2</v>
      </c>
      <c r="J205" s="174">
        <v>1</v>
      </c>
      <c r="K205" s="176">
        <v>2771</v>
      </c>
      <c r="L205" s="92"/>
      <c r="M205" s="175" t="s">
        <v>143</v>
      </c>
      <c r="N205" s="175" t="s">
        <v>143</v>
      </c>
      <c r="O205" s="175">
        <v>0.376</v>
      </c>
      <c r="P205" s="175">
        <v>0.41299999999999998</v>
      </c>
      <c r="Q205" s="175">
        <v>0.18</v>
      </c>
      <c r="R205" s="175">
        <v>0.20899999999999999</v>
      </c>
      <c r="S205" s="175">
        <v>8.2000000000000003E-2</v>
      </c>
      <c r="T205" s="175">
        <v>0.10299999999999999</v>
      </c>
      <c r="U205" s="175">
        <v>7.1999999999999995E-2</v>
      </c>
      <c r="V205" s="175">
        <v>9.1999999999999998E-2</v>
      </c>
      <c r="W205" s="175">
        <v>0.188</v>
      </c>
      <c r="X205" s="175">
        <v>0.218</v>
      </c>
      <c r="Y205" s="175">
        <v>2E-3</v>
      </c>
      <c r="Z205" s="175">
        <v>7.0000000000000001E-3</v>
      </c>
      <c r="AA205" s="175">
        <v>2.5999999999999999E-2</v>
      </c>
      <c r="AB205" s="175">
        <v>3.9E-2</v>
      </c>
      <c r="AC205" s="12"/>
    </row>
    <row r="206" spans="1:29" x14ac:dyDescent="0.25">
      <c r="A206" s="92" t="s">
        <v>1527</v>
      </c>
      <c r="B206" s="175" t="s">
        <v>143</v>
      </c>
      <c r="C206" s="175">
        <v>0.14117647058823529</v>
      </c>
      <c r="D206" s="175">
        <v>0.3835294117647059</v>
      </c>
      <c r="E206" s="175">
        <v>0.23529411764705882</v>
      </c>
      <c r="F206" s="175">
        <v>2.3529411764705882E-2</v>
      </c>
      <c r="G206" s="175">
        <v>0.19058823529411764</v>
      </c>
      <c r="H206" s="175">
        <v>2.352941176470588E-3</v>
      </c>
      <c r="I206" s="175">
        <v>2.3529411764705882E-2</v>
      </c>
      <c r="J206" s="174">
        <v>1</v>
      </c>
      <c r="K206" s="176">
        <v>425</v>
      </c>
      <c r="L206" s="92"/>
      <c r="M206" s="175" t="s">
        <v>143</v>
      </c>
      <c r="N206" s="175" t="s">
        <v>143</v>
      </c>
      <c r="O206" s="175">
        <v>0.111</v>
      </c>
      <c r="P206" s="175">
        <v>0.17799999999999999</v>
      </c>
      <c r="Q206" s="175">
        <v>0.33900000000000002</v>
      </c>
      <c r="R206" s="175">
        <v>0.43099999999999999</v>
      </c>
      <c r="S206" s="175">
        <v>0.19700000000000001</v>
      </c>
      <c r="T206" s="175">
        <v>0.27800000000000002</v>
      </c>
      <c r="U206" s="175">
        <v>1.2999999999999999E-2</v>
      </c>
      <c r="V206" s="175">
        <v>4.2999999999999997E-2</v>
      </c>
      <c r="W206" s="175">
        <v>0.156</v>
      </c>
      <c r="X206" s="175">
        <v>0.23100000000000001</v>
      </c>
      <c r="Y206" s="175">
        <v>0</v>
      </c>
      <c r="Z206" s="175">
        <v>1.2999999999999999E-2</v>
      </c>
      <c r="AA206" s="175">
        <v>1.2999999999999999E-2</v>
      </c>
      <c r="AB206" s="175">
        <v>4.2999999999999997E-2</v>
      </c>
      <c r="AC206" s="12"/>
    </row>
    <row r="207" spans="1:29" x14ac:dyDescent="0.25">
      <c r="A207" s="92" t="s">
        <v>1528</v>
      </c>
      <c r="B207" s="175" t="s">
        <v>143</v>
      </c>
      <c r="C207" s="175">
        <v>4.7619047619047623E-3</v>
      </c>
      <c r="D207" s="175">
        <v>0.39047619047619048</v>
      </c>
      <c r="E207" s="175">
        <v>0.34761904761904761</v>
      </c>
      <c r="F207" s="175">
        <v>2.1428571428571429E-2</v>
      </c>
      <c r="G207" s="175">
        <v>0.19285714285714287</v>
      </c>
      <c r="H207" s="175">
        <v>2.3809523809523812E-3</v>
      </c>
      <c r="I207" s="175">
        <v>4.0476190476190478E-2</v>
      </c>
      <c r="J207" s="174">
        <v>1</v>
      </c>
      <c r="K207" s="176">
        <v>420</v>
      </c>
      <c r="L207" s="92"/>
      <c r="M207" s="175" t="s">
        <v>143</v>
      </c>
      <c r="N207" s="175" t="s">
        <v>143</v>
      </c>
      <c r="O207" s="175">
        <v>1E-3</v>
      </c>
      <c r="P207" s="175">
        <v>1.7000000000000001E-2</v>
      </c>
      <c r="Q207" s="175">
        <v>0.34499999999999997</v>
      </c>
      <c r="R207" s="175">
        <v>0.438</v>
      </c>
      <c r="S207" s="175">
        <v>0.30399999999999999</v>
      </c>
      <c r="T207" s="175">
        <v>0.39400000000000002</v>
      </c>
      <c r="U207" s="175">
        <v>1.0999999999999999E-2</v>
      </c>
      <c r="V207" s="175">
        <v>0.04</v>
      </c>
      <c r="W207" s="175">
        <v>0.158</v>
      </c>
      <c r="X207" s="175">
        <v>0.23300000000000001</v>
      </c>
      <c r="Y207" s="175">
        <v>0</v>
      </c>
      <c r="Z207" s="175">
        <v>1.2999999999999999E-2</v>
      </c>
      <c r="AA207" s="175">
        <v>2.5000000000000001E-2</v>
      </c>
      <c r="AB207" s="175">
        <v>6.4000000000000001E-2</v>
      </c>
      <c r="AC207" s="12"/>
    </row>
    <row r="208" spans="1:29" x14ac:dyDescent="0.25">
      <c r="A208" s="92" t="s">
        <v>1529</v>
      </c>
      <c r="B208" s="175" t="s">
        <v>143</v>
      </c>
      <c r="C208" s="175">
        <v>5.5666003976143144E-2</v>
      </c>
      <c r="D208" s="175">
        <v>0.45526838966202782</v>
      </c>
      <c r="E208" s="175">
        <v>0.14314115308151093</v>
      </c>
      <c r="F208" s="175">
        <v>1.3916500994035786E-2</v>
      </c>
      <c r="G208" s="175">
        <v>0.28628230616302186</v>
      </c>
      <c r="H208" s="175">
        <v>1.3916500994035786E-2</v>
      </c>
      <c r="I208" s="175">
        <v>3.1809145129224649E-2</v>
      </c>
      <c r="J208" s="174">
        <v>0.99999999999999989</v>
      </c>
      <c r="K208" s="176">
        <v>503</v>
      </c>
      <c r="L208" s="92"/>
      <c r="M208" s="175" t="s">
        <v>143</v>
      </c>
      <c r="N208" s="175" t="s">
        <v>143</v>
      </c>
      <c r="O208" s="175">
        <v>3.9E-2</v>
      </c>
      <c r="P208" s="175">
        <v>7.9000000000000001E-2</v>
      </c>
      <c r="Q208" s="175">
        <v>0.41199999999999998</v>
      </c>
      <c r="R208" s="175">
        <v>0.499</v>
      </c>
      <c r="S208" s="175">
        <v>0.115</v>
      </c>
      <c r="T208" s="175">
        <v>0.17599999999999999</v>
      </c>
      <c r="U208" s="175">
        <v>7.0000000000000001E-3</v>
      </c>
      <c r="V208" s="175">
        <v>2.8000000000000001E-2</v>
      </c>
      <c r="W208" s="175">
        <v>0.249</v>
      </c>
      <c r="X208" s="175">
        <v>0.32700000000000001</v>
      </c>
      <c r="Y208" s="175">
        <v>7.0000000000000001E-3</v>
      </c>
      <c r="Z208" s="175">
        <v>2.8000000000000001E-2</v>
      </c>
      <c r="AA208" s="175">
        <v>0.02</v>
      </c>
      <c r="AB208" s="175">
        <v>5.0999999999999997E-2</v>
      </c>
      <c r="AC208" s="12"/>
    </row>
    <row r="209" spans="1:29" x14ac:dyDescent="0.25">
      <c r="A209" s="92" t="s">
        <v>1530</v>
      </c>
      <c r="B209" s="175">
        <v>1.6729401923881221E-3</v>
      </c>
      <c r="C209" s="175">
        <v>0.1329987452948557</v>
      </c>
      <c r="D209" s="175">
        <v>0.30322040987034715</v>
      </c>
      <c r="E209" s="175">
        <v>0.18862400669176077</v>
      </c>
      <c r="F209" s="175">
        <v>2.8858218318695106E-2</v>
      </c>
      <c r="G209" s="175">
        <v>0.29861982434127982</v>
      </c>
      <c r="H209" s="175">
        <v>1.547469677959013E-2</v>
      </c>
      <c r="I209" s="175">
        <v>3.0531158511083231E-2</v>
      </c>
      <c r="J209" s="174">
        <v>0.99999999999999989</v>
      </c>
      <c r="K209" s="176">
        <v>2391</v>
      </c>
      <c r="L209" s="92"/>
      <c r="M209" s="175">
        <v>1E-3</v>
      </c>
      <c r="N209" s="175">
        <v>4.0000000000000001E-3</v>
      </c>
      <c r="O209" s="175">
        <v>0.12</v>
      </c>
      <c r="P209" s="175">
        <v>0.14699999999999999</v>
      </c>
      <c r="Q209" s="175">
        <v>0.28499999999999998</v>
      </c>
      <c r="R209" s="175">
        <v>0.32200000000000001</v>
      </c>
      <c r="S209" s="175">
        <v>0.17299999999999999</v>
      </c>
      <c r="T209" s="175">
        <v>0.20499999999999999</v>
      </c>
      <c r="U209" s="175">
        <v>2.3E-2</v>
      </c>
      <c r="V209" s="175">
        <v>3.5999999999999997E-2</v>
      </c>
      <c r="W209" s="175">
        <v>0.28100000000000003</v>
      </c>
      <c r="X209" s="175">
        <v>0.317</v>
      </c>
      <c r="Y209" s="175">
        <v>1.0999999999999999E-2</v>
      </c>
      <c r="Z209" s="175">
        <v>2.1000000000000001E-2</v>
      </c>
      <c r="AA209" s="175">
        <v>2.4E-2</v>
      </c>
      <c r="AB209" s="175">
        <v>3.7999999999999999E-2</v>
      </c>
      <c r="AC209" s="12"/>
    </row>
    <row r="210" spans="1:29" x14ac:dyDescent="0.25">
      <c r="A210" s="92" t="s">
        <v>1531</v>
      </c>
      <c r="B210" s="175" t="s">
        <v>143</v>
      </c>
      <c r="C210" s="175">
        <v>0.28848641655886159</v>
      </c>
      <c r="D210" s="175">
        <v>0.24277705907718844</v>
      </c>
      <c r="E210" s="175">
        <v>0.11815437688658904</v>
      </c>
      <c r="F210" s="175">
        <v>1.9404915912031046E-2</v>
      </c>
      <c r="G210" s="175">
        <v>0.27511858559724017</v>
      </c>
      <c r="H210" s="175">
        <v>8.6244070720137983E-3</v>
      </c>
      <c r="I210" s="175">
        <v>4.7434238896075898E-2</v>
      </c>
      <c r="J210" s="174">
        <v>1</v>
      </c>
      <c r="K210" s="176">
        <v>2319</v>
      </c>
      <c r="L210" s="92"/>
      <c r="M210" s="175" t="s">
        <v>143</v>
      </c>
      <c r="N210" s="175" t="s">
        <v>143</v>
      </c>
      <c r="O210" s="175">
        <v>0.27</v>
      </c>
      <c r="P210" s="175">
        <v>0.307</v>
      </c>
      <c r="Q210" s="175">
        <v>0.22600000000000001</v>
      </c>
      <c r="R210" s="175">
        <v>0.26100000000000001</v>
      </c>
      <c r="S210" s="175">
        <v>0.106</v>
      </c>
      <c r="T210" s="175">
        <v>0.13200000000000001</v>
      </c>
      <c r="U210" s="175">
        <v>1.4999999999999999E-2</v>
      </c>
      <c r="V210" s="175">
        <v>2.5999999999999999E-2</v>
      </c>
      <c r="W210" s="175">
        <v>0.25700000000000001</v>
      </c>
      <c r="X210" s="175">
        <v>0.29399999999999998</v>
      </c>
      <c r="Y210" s="175">
        <v>6.0000000000000001E-3</v>
      </c>
      <c r="Z210" s="175">
        <v>1.2999999999999999E-2</v>
      </c>
      <c r="AA210" s="175">
        <v>0.04</v>
      </c>
      <c r="AB210" s="175">
        <v>5.7000000000000002E-2</v>
      </c>
      <c r="AC210" s="12"/>
    </row>
    <row r="211" spans="1:29" x14ac:dyDescent="0.25">
      <c r="A211" s="92" t="s">
        <v>1532</v>
      </c>
      <c r="B211" s="175" t="s">
        <v>143</v>
      </c>
      <c r="C211" s="175">
        <v>0.1245186136071887</v>
      </c>
      <c r="D211" s="175">
        <v>0.1935173299101412</v>
      </c>
      <c r="E211" s="175">
        <v>0.11713735558408216</v>
      </c>
      <c r="F211" s="175">
        <v>2.8883183568677792E-2</v>
      </c>
      <c r="G211" s="175">
        <v>0.48748395378690629</v>
      </c>
      <c r="H211" s="175">
        <v>8.9858793324775355E-3</v>
      </c>
      <c r="I211" s="175">
        <v>3.9473684210526314E-2</v>
      </c>
      <c r="J211" s="174">
        <v>1</v>
      </c>
      <c r="K211" s="176">
        <v>3116</v>
      </c>
      <c r="L211" s="92"/>
      <c r="M211" s="175" t="s">
        <v>143</v>
      </c>
      <c r="N211" s="175" t="s">
        <v>143</v>
      </c>
      <c r="O211" s="175">
        <v>0.113</v>
      </c>
      <c r="P211" s="175">
        <v>0.13700000000000001</v>
      </c>
      <c r="Q211" s="175">
        <v>0.18</v>
      </c>
      <c r="R211" s="175">
        <v>0.20799999999999999</v>
      </c>
      <c r="S211" s="175">
        <v>0.106</v>
      </c>
      <c r="T211" s="175">
        <v>0.129</v>
      </c>
      <c r="U211" s="175">
        <v>2.4E-2</v>
      </c>
      <c r="V211" s="175">
        <v>3.5000000000000003E-2</v>
      </c>
      <c r="W211" s="175">
        <v>0.47</v>
      </c>
      <c r="X211" s="175">
        <v>0.505</v>
      </c>
      <c r="Y211" s="175">
        <v>6.0000000000000001E-3</v>
      </c>
      <c r="Z211" s="175">
        <v>1.2999999999999999E-2</v>
      </c>
      <c r="AA211" s="175">
        <v>3.3000000000000002E-2</v>
      </c>
      <c r="AB211" s="175">
        <v>4.7E-2</v>
      </c>
      <c r="AC211" s="12"/>
    </row>
    <row r="212" spans="1:29" x14ac:dyDescent="0.25">
      <c r="A212" s="92" t="s">
        <v>1533</v>
      </c>
      <c r="B212" s="175" t="s">
        <v>143</v>
      </c>
      <c r="C212" s="175">
        <v>0.37120731242858956</v>
      </c>
      <c r="D212" s="175">
        <v>0.38498159197664084</v>
      </c>
      <c r="E212" s="175">
        <v>0.10149803224577884</v>
      </c>
      <c r="F212" s="175">
        <v>8.1883965976894749E-3</v>
      </c>
      <c r="G212" s="175">
        <v>8.4359527738986931E-2</v>
      </c>
      <c r="H212" s="175">
        <v>3.3642249587406371E-3</v>
      </c>
      <c r="I212" s="175">
        <v>4.6400914053573696E-2</v>
      </c>
      <c r="J212" s="174">
        <v>0.99999999999999989</v>
      </c>
      <c r="K212" s="176">
        <v>15754</v>
      </c>
      <c r="L212" s="92"/>
      <c r="M212" s="175" t="s">
        <v>143</v>
      </c>
      <c r="N212" s="175" t="s">
        <v>143</v>
      </c>
      <c r="O212" s="175">
        <v>0.36399999999999999</v>
      </c>
      <c r="P212" s="175">
        <v>0.379</v>
      </c>
      <c r="Q212" s="175">
        <v>0.377</v>
      </c>
      <c r="R212" s="175">
        <v>0.39300000000000002</v>
      </c>
      <c r="S212" s="175">
        <v>9.7000000000000003E-2</v>
      </c>
      <c r="T212" s="175">
        <v>0.106</v>
      </c>
      <c r="U212" s="175">
        <v>7.0000000000000001E-3</v>
      </c>
      <c r="V212" s="175">
        <v>0.01</v>
      </c>
      <c r="W212" s="175">
        <v>0.08</v>
      </c>
      <c r="X212" s="175">
        <v>8.8999999999999996E-2</v>
      </c>
      <c r="Y212" s="175">
        <v>3.0000000000000001E-3</v>
      </c>
      <c r="Z212" s="175">
        <v>4.0000000000000001E-3</v>
      </c>
      <c r="AA212" s="175">
        <v>4.2999999999999997E-2</v>
      </c>
      <c r="AB212" s="175">
        <v>0.05</v>
      </c>
      <c r="AC212" s="12"/>
    </row>
    <row r="213" spans="1:29" x14ac:dyDescent="0.25">
      <c r="A213" s="92" t="s">
        <v>1534</v>
      </c>
      <c r="B213" s="175" t="s">
        <v>143</v>
      </c>
      <c r="C213" s="175">
        <v>9.1428571428571428E-2</v>
      </c>
      <c r="D213" s="175">
        <v>0.29714285714285715</v>
      </c>
      <c r="E213" s="175">
        <v>0.36571428571428571</v>
      </c>
      <c r="F213" s="175">
        <v>2.2857142857142857E-2</v>
      </c>
      <c r="G213" s="175">
        <v>0.16</v>
      </c>
      <c r="H213" s="175">
        <v>1.1428571428571429E-2</v>
      </c>
      <c r="I213" s="175">
        <v>5.1428571428571428E-2</v>
      </c>
      <c r="J213" s="174">
        <v>1</v>
      </c>
      <c r="K213" s="176">
        <v>175</v>
      </c>
      <c r="L213" s="92"/>
      <c r="M213" s="175" t="s">
        <v>143</v>
      </c>
      <c r="N213" s="175" t="s">
        <v>143</v>
      </c>
      <c r="O213" s="175">
        <v>5.7000000000000002E-2</v>
      </c>
      <c r="P213" s="175">
        <v>0.14299999999999999</v>
      </c>
      <c r="Q213" s="175">
        <v>0.23400000000000001</v>
      </c>
      <c r="R213" s="175">
        <v>0.36899999999999999</v>
      </c>
      <c r="S213" s="175">
        <v>0.29799999999999999</v>
      </c>
      <c r="T213" s="175">
        <v>0.439</v>
      </c>
      <c r="U213" s="175">
        <v>8.9999999999999993E-3</v>
      </c>
      <c r="V213" s="175">
        <v>5.7000000000000002E-2</v>
      </c>
      <c r="W213" s="175">
        <v>0.113</v>
      </c>
      <c r="X213" s="175">
        <v>0.222</v>
      </c>
      <c r="Y213" s="175">
        <v>3.0000000000000001E-3</v>
      </c>
      <c r="Z213" s="175">
        <v>4.1000000000000002E-2</v>
      </c>
      <c r="AA213" s="175">
        <v>2.7E-2</v>
      </c>
      <c r="AB213" s="175">
        <v>9.5000000000000001E-2</v>
      </c>
      <c r="AC213" s="12"/>
    </row>
    <row r="214" spans="1:29" x14ac:dyDescent="0.25">
      <c r="A214" s="92" t="s">
        <v>1535</v>
      </c>
      <c r="B214" s="175" t="s">
        <v>143</v>
      </c>
      <c r="C214" s="175">
        <v>0.12378303198887343</v>
      </c>
      <c r="D214" s="175">
        <v>0.35883171070931852</v>
      </c>
      <c r="E214" s="175">
        <v>0.20862308762169679</v>
      </c>
      <c r="F214" s="175">
        <v>2.3643949930458971E-2</v>
      </c>
      <c r="G214" s="175">
        <v>0.20723226703755215</v>
      </c>
      <c r="H214" s="175">
        <v>4.172461752433936E-3</v>
      </c>
      <c r="I214" s="175">
        <v>7.37134909596662E-2</v>
      </c>
      <c r="J214" s="174">
        <v>0.99999999999999989</v>
      </c>
      <c r="K214" s="176">
        <v>719</v>
      </c>
      <c r="L214" s="92"/>
      <c r="M214" s="175" t="s">
        <v>143</v>
      </c>
      <c r="N214" s="175" t="s">
        <v>143</v>
      </c>
      <c r="O214" s="175">
        <v>0.10199999999999999</v>
      </c>
      <c r="P214" s="175">
        <v>0.15</v>
      </c>
      <c r="Q214" s="175">
        <v>0.32500000000000001</v>
      </c>
      <c r="R214" s="175">
        <v>0.39500000000000002</v>
      </c>
      <c r="S214" s="175">
        <v>0.18099999999999999</v>
      </c>
      <c r="T214" s="175">
        <v>0.24</v>
      </c>
      <c r="U214" s="175">
        <v>1.4999999999999999E-2</v>
      </c>
      <c r="V214" s="175">
        <v>3.7999999999999999E-2</v>
      </c>
      <c r="W214" s="175">
        <v>0.17899999999999999</v>
      </c>
      <c r="X214" s="175">
        <v>0.23799999999999999</v>
      </c>
      <c r="Y214" s="175">
        <v>1E-3</v>
      </c>
      <c r="Z214" s="175">
        <v>1.2E-2</v>
      </c>
      <c r="AA214" s="175">
        <v>5.7000000000000002E-2</v>
      </c>
      <c r="AB214" s="175">
        <v>9.5000000000000001E-2</v>
      </c>
      <c r="AC214" s="12"/>
    </row>
    <row r="215" spans="1:29" x14ac:dyDescent="0.25">
      <c r="A215" s="92" t="s">
        <v>1536</v>
      </c>
      <c r="B215" s="175" t="s">
        <v>143</v>
      </c>
      <c r="C215" s="175">
        <v>0.24790356394129978</v>
      </c>
      <c r="D215" s="175">
        <v>0.2279874213836478</v>
      </c>
      <c r="E215" s="175">
        <v>9.6436058700209645E-2</v>
      </c>
      <c r="F215" s="175">
        <v>5.6603773584905662E-2</v>
      </c>
      <c r="G215" s="175">
        <v>0.32337526205450734</v>
      </c>
      <c r="H215" s="175">
        <v>7.8616352201257862E-3</v>
      </c>
      <c r="I215" s="175">
        <v>3.9832285115303984E-2</v>
      </c>
      <c r="J215" s="174">
        <v>1</v>
      </c>
      <c r="K215" s="176">
        <v>1908</v>
      </c>
      <c r="L215" s="92"/>
      <c r="M215" s="175" t="s">
        <v>143</v>
      </c>
      <c r="N215" s="175" t="s">
        <v>143</v>
      </c>
      <c r="O215" s="175">
        <v>0.22900000000000001</v>
      </c>
      <c r="P215" s="175">
        <v>0.26800000000000002</v>
      </c>
      <c r="Q215" s="175">
        <v>0.21</v>
      </c>
      <c r="R215" s="175">
        <v>0.247</v>
      </c>
      <c r="S215" s="175">
        <v>8.4000000000000005E-2</v>
      </c>
      <c r="T215" s="175">
        <v>0.111</v>
      </c>
      <c r="U215" s="175">
        <v>4.7E-2</v>
      </c>
      <c r="V215" s="175">
        <v>6.8000000000000005E-2</v>
      </c>
      <c r="W215" s="175">
        <v>0.30299999999999999</v>
      </c>
      <c r="X215" s="175">
        <v>0.34499999999999997</v>
      </c>
      <c r="Y215" s="175">
        <v>5.0000000000000001E-3</v>
      </c>
      <c r="Z215" s="175">
        <v>1.2999999999999999E-2</v>
      </c>
      <c r="AA215" s="175">
        <v>3.2000000000000001E-2</v>
      </c>
      <c r="AB215" s="175">
        <v>0.05</v>
      </c>
      <c r="AC215" s="12"/>
    </row>
    <row r="216" spans="1:29" x14ac:dyDescent="0.25">
      <c r="A216" s="92" t="s">
        <v>1537</v>
      </c>
      <c r="B216" s="175" t="s">
        <v>143</v>
      </c>
      <c r="C216" s="175">
        <v>0.5802650957290133</v>
      </c>
      <c r="D216" s="175">
        <v>0.17525773195876287</v>
      </c>
      <c r="E216" s="175">
        <v>6.6273932253313697E-2</v>
      </c>
      <c r="F216" s="175">
        <v>3.5346097201767304E-2</v>
      </c>
      <c r="G216" s="175">
        <v>7.8055964653902798E-2</v>
      </c>
      <c r="H216" s="175">
        <v>2.9455081001472753E-3</v>
      </c>
      <c r="I216" s="175">
        <v>6.1855670103092786E-2</v>
      </c>
      <c r="J216" s="174">
        <v>1</v>
      </c>
      <c r="K216" s="176">
        <v>679</v>
      </c>
      <c r="L216" s="92"/>
      <c r="M216" s="175" t="s">
        <v>143</v>
      </c>
      <c r="N216" s="175" t="s">
        <v>143</v>
      </c>
      <c r="O216" s="175">
        <v>0.54300000000000004</v>
      </c>
      <c r="P216" s="175">
        <v>0.61699999999999999</v>
      </c>
      <c r="Q216" s="175">
        <v>0.14899999999999999</v>
      </c>
      <c r="R216" s="175">
        <v>0.20599999999999999</v>
      </c>
      <c r="S216" s="175">
        <v>0.05</v>
      </c>
      <c r="T216" s="175">
        <v>8.7999999999999995E-2</v>
      </c>
      <c r="U216" s="175">
        <v>2.4E-2</v>
      </c>
      <c r="V216" s="175">
        <v>5.1999999999999998E-2</v>
      </c>
      <c r="W216" s="175">
        <v>0.06</v>
      </c>
      <c r="X216" s="175">
        <v>0.10100000000000001</v>
      </c>
      <c r="Y216" s="175">
        <v>1E-3</v>
      </c>
      <c r="Z216" s="175">
        <v>1.0999999999999999E-2</v>
      </c>
      <c r="AA216" s="175">
        <v>4.5999999999999999E-2</v>
      </c>
      <c r="AB216" s="175">
        <v>8.3000000000000004E-2</v>
      </c>
      <c r="AC216" s="12"/>
    </row>
    <row r="217" spans="1:29" x14ac:dyDescent="0.25">
      <c r="A217" s="92" t="s">
        <v>1538</v>
      </c>
      <c r="B217" s="175" t="s">
        <v>143</v>
      </c>
      <c r="C217" s="175">
        <v>0.46635367762128327</v>
      </c>
      <c r="D217" s="175">
        <v>0.29733959311424102</v>
      </c>
      <c r="E217" s="175">
        <v>7.82472613458529E-2</v>
      </c>
      <c r="F217" s="175">
        <v>1.3693270735524257E-2</v>
      </c>
      <c r="G217" s="175">
        <v>8.9593114241001567E-2</v>
      </c>
      <c r="H217" s="175">
        <v>7.8247261345852897E-3</v>
      </c>
      <c r="I217" s="175">
        <v>4.6948356807511735E-2</v>
      </c>
      <c r="J217" s="174">
        <v>1</v>
      </c>
      <c r="K217" s="176">
        <v>2556</v>
      </c>
      <c r="L217" s="92"/>
      <c r="M217" s="175" t="s">
        <v>143</v>
      </c>
      <c r="N217" s="175" t="s">
        <v>143</v>
      </c>
      <c r="O217" s="175">
        <v>0.44700000000000001</v>
      </c>
      <c r="P217" s="175">
        <v>0.48599999999999999</v>
      </c>
      <c r="Q217" s="175">
        <v>0.28000000000000003</v>
      </c>
      <c r="R217" s="175">
        <v>0.315</v>
      </c>
      <c r="S217" s="175">
        <v>6.8000000000000005E-2</v>
      </c>
      <c r="T217" s="175">
        <v>8.8999999999999996E-2</v>
      </c>
      <c r="U217" s="175">
        <v>0.01</v>
      </c>
      <c r="V217" s="175">
        <v>1.9E-2</v>
      </c>
      <c r="W217" s="175">
        <v>7.9000000000000001E-2</v>
      </c>
      <c r="X217" s="175">
        <v>0.10100000000000001</v>
      </c>
      <c r="Y217" s="175">
        <v>5.0000000000000001E-3</v>
      </c>
      <c r="Z217" s="175">
        <v>1.2E-2</v>
      </c>
      <c r="AA217" s="175">
        <v>3.9E-2</v>
      </c>
      <c r="AB217" s="175">
        <v>5.6000000000000001E-2</v>
      </c>
      <c r="AC217" s="12"/>
    </row>
    <row r="218" spans="1:29" x14ac:dyDescent="0.25">
      <c r="A218" s="92" t="s">
        <v>1539</v>
      </c>
      <c r="B218" s="175" t="s">
        <v>143</v>
      </c>
      <c r="C218" s="175">
        <v>0.37777777777777777</v>
      </c>
      <c r="D218" s="175">
        <v>0.32777777777777778</v>
      </c>
      <c r="E218" s="175">
        <v>0.1</v>
      </c>
      <c r="F218" s="175">
        <v>1.9444444444444445E-2</v>
      </c>
      <c r="G218" s="175">
        <v>0.10277777777777777</v>
      </c>
      <c r="H218" s="175">
        <v>2.7777777777777779E-3</v>
      </c>
      <c r="I218" s="175">
        <v>6.9444444444444448E-2</v>
      </c>
      <c r="J218" s="174">
        <v>0.99999999999999989</v>
      </c>
      <c r="K218" s="176">
        <v>360</v>
      </c>
      <c r="L218" s="92"/>
      <c r="M218" s="175" t="s">
        <v>143</v>
      </c>
      <c r="N218" s="175" t="s">
        <v>143</v>
      </c>
      <c r="O218" s="175">
        <v>0.32900000000000001</v>
      </c>
      <c r="P218" s="175">
        <v>0.42899999999999999</v>
      </c>
      <c r="Q218" s="175">
        <v>0.28100000000000003</v>
      </c>
      <c r="R218" s="175">
        <v>0.378</v>
      </c>
      <c r="S218" s="175">
        <v>7.2999999999999995E-2</v>
      </c>
      <c r="T218" s="175">
        <v>0.13500000000000001</v>
      </c>
      <c r="U218" s="175">
        <v>8.9999999999999993E-3</v>
      </c>
      <c r="V218" s="175">
        <v>0.04</v>
      </c>
      <c r="W218" s="175">
        <v>7.4999999999999997E-2</v>
      </c>
      <c r="X218" s="175">
        <v>0.13800000000000001</v>
      </c>
      <c r="Y218" s="175">
        <v>0</v>
      </c>
      <c r="Z218" s="175">
        <v>1.6E-2</v>
      </c>
      <c r="AA218" s="175">
        <v>4.7E-2</v>
      </c>
      <c r="AB218" s="175">
        <v>0.10100000000000001</v>
      </c>
      <c r="AC218" s="12"/>
    </row>
    <row r="219" spans="1:29" x14ac:dyDescent="0.25">
      <c r="A219" s="92" t="s">
        <v>1540</v>
      </c>
      <c r="B219" s="175">
        <v>5.4108386658361173E-2</v>
      </c>
      <c r="C219" s="175">
        <v>0.33431489136795212</v>
      </c>
      <c r="D219" s="175">
        <v>0.24698454046095475</v>
      </c>
      <c r="E219" s="175">
        <v>9.1851180701058951E-2</v>
      </c>
      <c r="F219" s="175">
        <v>2.2840100420937388E-2</v>
      </c>
      <c r="G219" s="175">
        <v>0.22201143892632652</v>
      </c>
      <c r="H219" s="175">
        <v>3.4448911791909696E-3</v>
      </c>
      <c r="I219" s="175">
        <v>2.4444570285218112E-2</v>
      </c>
      <c r="J219" s="174">
        <v>0.99999999999999989</v>
      </c>
      <c r="K219" s="176">
        <v>105954</v>
      </c>
      <c r="L219" s="92"/>
      <c r="M219" s="175">
        <v>5.2999999999999999E-2</v>
      </c>
      <c r="N219" s="175">
        <v>5.5E-2</v>
      </c>
      <c r="O219" s="175">
        <v>0.33100000000000002</v>
      </c>
      <c r="P219" s="175">
        <v>0.33700000000000002</v>
      </c>
      <c r="Q219" s="175">
        <v>0.24399999999999999</v>
      </c>
      <c r="R219" s="175">
        <v>0.25</v>
      </c>
      <c r="S219" s="175">
        <v>0.09</v>
      </c>
      <c r="T219" s="175">
        <v>9.4E-2</v>
      </c>
      <c r="U219" s="175">
        <v>2.1999999999999999E-2</v>
      </c>
      <c r="V219" s="175">
        <v>2.4E-2</v>
      </c>
      <c r="W219" s="175">
        <v>0.22</v>
      </c>
      <c r="X219" s="175">
        <v>0.22500000000000001</v>
      </c>
      <c r="Y219" s="175">
        <v>3.0000000000000001E-3</v>
      </c>
      <c r="Z219" s="175">
        <v>4.0000000000000001E-3</v>
      </c>
      <c r="AA219" s="175">
        <v>2.4E-2</v>
      </c>
      <c r="AB219" s="175">
        <v>2.5000000000000001E-2</v>
      </c>
      <c r="AC219" s="12"/>
    </row>
    <row r="220" spans="1:29" x14ac:dyDescent="0.25">
      <c r="A220" s="92" t="s">
        <v>1541</v>
      </c>
      <c r="B220" s="175" t="s">
        <v>143</v>
      </c>
      <c r="C220" s="175">
        <v>0.3950682056663169</v>
      </c>
      <c r="D220" s="175">
        <v>0.24842602308499476</v>
      </c>
      <c r="E220" s="175">
        <v>0.12618048268625393</v>
      </c>
      <c r="F220" s="175">
        <v>3.5676810073452254E-2</v>
      </c>
      <c r="G220" s="175">
        <v>0.17549842602308499</v>
      </c>
      <c r="H220" s="175">
        <v>2.3609653725078701E-3</v>
      </c>
      <c r="I220" s="175">
        <v>1.6789087093389297E-2</v>
      </c>
      <c r="J220" s="174">
        <v>1</v>
      </c>
      <c r="K220" s="176">
        <v>3812</v>
      </c>
      <c r="L220" s="92"/>
      <c r="M220" s="175" t="s">
        <v>143</v>
      </c>
      <c r="N220" s="175" t="s">
        <v>143</v>
      </c>
      <c r="O220" s="175">
        <v>0.38</v>
      </c>
      <c r="P220" s="175">
        <v>0.41099999999999998</v>
      </c>
      <c r="Q220" s="175">
        <v>0.23499999999999999</v>
      </c>
      <c r="R220" s="175">
        <v>0.26200000000000001</v>
      </c>
      <c r="S220" s="175">
        <v>0.11600000000000001</v>
      </c>
      <c r="T220" s="175">
        <v>0.13700000000000001</v>
      </c>
      <c r="U220" s="175">
        <v>0.03</v>
      </c>
      <c r="V220" s="175">
        <v>4.2000000000000003E-2</v>
      </c>
      <c r="W220" s="175">
        <v>0.16400000000000001</v>
      </c>
      <c r="X220" s="175">
        <v>0.188</v>
      </c>
      <c r="Y220" s="175">
        <v>1E-3</v>
      </c>
      <c r="Z220" s="175">
        <v>4.0000000000000001E-3</v>
      </c>
      <c r="AA220" s="175">
        <v>1.2999999999999999E-2</v>
      </c>
      <c r="AB220" s="175">
        <v>2.1000000000000001E-2</v>
      </c>
      <c r="AC220" s="12"/>
    </row>
    <row r="221" spans="1:29" x14ac:dyDescent="0.25">
      <c r="A221" s="92" t="s">
        <v>1542</v>
      </c>
      <c r="B221" s="175" t="s">
        <v>143</v>
      </c>
      <c r="C221" s="175">
        <v>0.19865841073271415</v>
      </c>
      <c r="D221" s="175">
        <v>0.53250773993808054</v>
      </c>
      <c r="E221" s="175">
        <v>0.14396284829721362</v>
      </c>
      <c r="F221" s="175">
        <v>3.5087719298245612E-2</v>
      </c>
      <c r="G221" s="175">
        <v>7.223942208462332E-2</v>
      </c>
      <c r="H221" s="175" t="s">
        <v>143</v>
      </c>
      <c r="I221" s="175">
        <v>1.7543859649122806E-2</v>
      </c>
      <c r="J221" s="174">
        <v>1</v>
      </c>
      <c r="K221" s="176">
        <v>1938</v>
      </c>
      <c r="L221" s="92"/>
      <c r="M221" s="175" t="s">
        <v>143</v>
      </c>
      <c r="N221" s="175" t="s">
        <v>143</v>
      </c>
      <c r="O221" s="175">
        <v>0.18099999999999999</v>
      </c>
      <c r="P221" s="175">
        <v>0.217</v>
      </c>
      <c r="Q221" s="175">
        <v>0.51</v>
      </c>
      <c r="R221" s="175">
        <v>0.55500000000000005</v>
      </c>
      <c r="S221" s="175">
        <v>0.129</v>
      </c>
      <c r="T221" s="175">
        <v>0.16</v>
      </c>
      <c r="U221" s="175">
        <v>2.8000000000000001E-2</v>
      </c>
      <c r="V221" s="175">
        <v>4.3999999999999997E-2</v>
      </c>
      <c r="W221" s="175">
        <v>6.2E-2</v>
      </c>
      <c r="X221" s="175">
        <v>8.5000000000000006E-2</v>
      </c>
      <c r="Y221" s="175" t="s">
        <v>143</v>
      </c>
      <c r="Z221" s="175" t="s">
        <v>143</v>
      </c>
      <c r="AA221" s="175">
        <v>1.2999999999999999E-2</v>
      </c>
      <c r="AB221" s="175">
        <v>2.4E-2</v>
      </c>
      <c r="AC221" s="12"/>
    </row>
    <row r="222" spans="1:29" x14ac:dyDescent="0.25">
      <c r="A222" s="92" t="s">
        <v>1543</v>
      </c>
      <c r="B222" s="175" t="s">
        <v>143</v>
      </c>
      <c r="C222" s="175">
        <v>1.68506682161534E-2</v>
      </c>
      <c r="D222" s="175">
        <v>0.15688553166763511</v>
      </c>
      <c r="E222" s="175">
        <v>0.19930273097036608</v>
      </c>
      <c r="F222" s="175">
        <v>5.05520046484602E-2</v>
      </c>
      <c r="G222" s="175">
        <v>0.54968041836141779</v>
      </c>
      <c r="H222" s="175">
        <v>4.6484601975595582E-3</v>
      </c>
      <c r="I222" s="175">
        <v>2.2080185938407902E-2</v>
      </c>
      <c r="J222" s="174">
        <v>1.0000000000000002</v>
      </c>
      <c r="K222" s="176">
        <v>1721</v>
      </c>
      <c r="L222" s="92"/>
      <c r="M222" s="175" t="s">
        <v>143</v>
      </c>
      <c r="N222" s="175" t="s">
        <v>143</v>
      </c>
      <c r="O222" s="175">
        <v>1.2E-2</v>
      </c>
      <c r="P222" s="175">
        <v>2.4E-2</v>
      </c>
      <c r="Q222" s="175">
        <v>0.14000000000000001</v>
      </c>
      <c r="R222" s="175">
        <v>0.17499999999999999</v>
      </c>
      <c r="S222" s="175">
        <v>0.18099999999999999</v>
      </c>
      <c r="T222" s="175">
        <v>0.219</v>
      </c>
      <c r="U222" s="175">
        <v>4.1000000000000002E-2</v>
      </c>
      <c r="V222" s="175">
        <v>6.2E-2</v>
      </c>
      <c r="W222" s="175">
        <v>0.52600000000000002</v>
      </c>
      <c r="X222" s="175">
        <v>0.57299999999999995</v>
      </c>
      <c r="Y222" s="175">
        <v>2E-3</v>
      </c>
      <c r="Z222" s="175">
        <v>8.9999999999999993E-3</v>
      </c>
      <c r="AA222" s="175">
        <v>1.6E-2</v>
      </c>
      <c r="AB222" s="175">
        <v>0.03</v>
      </c>
      <c r="AC222" s="12"/>
    </row>
    <row r="223" spans="1:29" x14ac:dyDescent="0.25">
      <c r="A223" s="92" t="s">
        <v>1544</v>
      </c>
      <c r="B223" s="175" t="s">
        <v>143</v>
      </c>
      <c r="C223" s="175">
        <v>0.10826306913996628</v>
      </c>
      <c r="D223" s="175">
        <v>0.17470489038785836</v>
      </c>
      <c r="E223" s="175">
        <v>6.8802698145025293E-2</v>
      </c>
      <c r="F223" s="175">
        <v>1.1129848229342328E-2</v>
      </c>
      <c r="G223" s="175">
        <v>0.58043844856661042</v>
      </c>
      <c r="H223" s="175">
        <v>1.7537942664418212E-2</v>
      </c>
      <c r="I223" s="175">
        <v>3.9123102866779093E-2</v>
      </c>
      <c r="J223" s="174">
        <v>1</v>
      </c>
      <c r="K223" s="176">
        <v>2965</v>
      </c>
      <c r="L223" s="92"/>
      <c r="M223" s="175" t="s">
        <v>143</v>
      </c>
      <c r="N223" s="175" t="s">
        <v>143</v>
      </c>
      <c r="O223" s="175">
        <v>9.8000000000000004E-2</v>
      </c>
      <c r="P223" s="175">
        <v>0.12</v>
      </c>
      <c r="Q223" s="175">
        <v>0.161</v>
      </c>
      <c r="R223" s="175">
        <v>0.189</v>
      </c>
      <c r="S223" s="175">
        <v>0.06</v>
      </c>
      <c r="T223" s="175">
        <v>7.8E-2</v>
      </c>
      <c r="U223" s="175">
        <v>8.0000000000000002E-3</v>
      </c>
      <c r="V223" s="175">
        <v>1.6E-2</v>
      </c>
      <c r="W223" s="175">
        <v>0.56299999999999994</v>
      </c>
      <c r="X223" s="175">
        <v>0.59799999999999998</v>
      </c>
      <c r="Y223" s="175">
        <v>1.2999999999999999E-2</v>
      </c>
      <c r="Z223" s="175">
        <v>2.3E-2</v>
      </c>
      <c r="AA223" s="175">
        <v>3.3000000000000002E-2</v>
      </c>
      <c r="AB223" s="175">
        <v>4.7E-2</v>
      </c>
      <c r="AC223" s="12"/>
    </row>
    <row r="224" spans="1:29" x14ac:dyDescent="0.25">
      <c r="A224" s="92" t="s">
        <v>1545</v>
      </c>
      <c r="B224" s="175">
        <v>0.38634237605238542</v>
      </c>
      <c r="C224" s="175">
        <v>0.20860617399438727</v>
      </c>
      <c r="D224" s="175">
        <v>0.24976613657623947</v>
      </c>
      <c r="E224" s="175">
        <v>5.3320860617399442E-2</v>
      </c>
      <c r="F224" s="175">
        <v>8.4190832553788595E-3</v>
      </c>
      <c r="G224" s="175">
        <v>8.0449017773620207E-2</v>
      </c>
      <c r="H224" s="175">
        <v>9.3545369504209543E-4</v>
      </c>
      <c r="I224" s="175">
        <v>1.216089803554724E-2</v>
      </c>
      <c r="J224" s="174">
        <v>1.0000000000000002</v>
      </c>
      <c r="K224" s="176">
        <v>1069</v>
      </c>
      <c r="L224" s="92"/>
      <c r="M224" s="175">
        <v>0.35799999999999998</v>
      </c>
      <c r="N224" s="175">
        <v>0.41599999999999998</v>
      </c>
      <c r="O224" s="175">
        <v>0.185</v>
      </c>
      <c r="P224" s="175">
        <v>0.23400000000000001</v>
      </c>
      <c r="Q224" s="175">
        <v>0.22500000000000001</v>
      </c>
      <c r="R224" s="175">
        <v>0.27700000000000002</v>
      </c>
      <c r="S224" s="175">
        <v>4.1000000000000002E-2</v>
      </c>
      <c r="T224" s="175">
        <v>6.8000000000000005E-2</v>
      </c>
      <c r="U224" s="175">
        <v>4.0000000000000001E-3</v>
      </c>
      <c r="V224" s="175">
        <v>1.6E-2</v>
      </c>
      <c r="W224" s="175">
        <v>6.6000000000000003E-2</v>
      </c>
      <c r="X224" s="175">
        <v>9.8000000000000004E-2</v>
      </c>
      <c r="Y224" s="175">
        <v>0</v>
      </c>
      <c r="Z224" s="175">
        <v>5.0000000000000001E-3</v>
      </c>
      <c r="AA224" s="175">
        <v>7.0000000000000001E-3</v>
      </c>
      <c r="AB224" s="175">
        <v>2.1000000000000001E-2</v>
      </c>
      <c r="AC224" s="12"/>
    </row>
    <row r="225" spans="1:29" x14ac:dyDescent="0.25">
      <c r="A225" s="92" t="s">
        <v>1546</v>
      </c>
      <c r="B225" s="175">
        <v>0.12812079533562565</v>
      </c>
      <c r="C225" s="175">
        <v>2.2424876663178351E-3</v>
      </c>
      <c r="D225" s="175">
        <v>0.7252205112871879</v>
      </c>
      <c r="E225" s="175">
        <v>8.1925549409478243E-2</v>
      </c>
      <c r="F225" s="175">
        <v>3.0198833906413515E-2</v>
      </c>
      <c r="G225" s="175">
        <v>1.0315443265062042E-2</v>
      </c>
      <c r="H225" s="175" t="s">
        <v>143</v>
      </c>
      <c r="I225" s="175">
        <v>2.1976379129914785E-2</v>
      </c>
      <c r="J225" s="174">
        <v>1</v>
      </c>
      <c r="K225" s="176">
        <v>6689</v>
      </c>
      <c r="L225" s="92"/>
      <c r="M225" s="175">
        <v>0.12</v>
      </c>
      <c r="N225" s="175">
        <v>0.13600000000000001</v>
      </c>
      <c r="O225" s="175">
        <v>1E-3</v>
      </c>
      <c r="P225" s="175">
        <v>4.0000000000000001E-3</v>
      </c>
      <c r="Q225" s="175">
        <v>0.71399999999999997</v>
      </c>
      <c r="R225" s="175">
        <v>0.73599999999999999</v>
      </c>
      <c r="S225" s="175">
        <v>7.5999999999999998E-2</v>
      </c>
      <c r="T225" s="175">
        <v>8.8999999999999996E-2</v>
      </c>
      <c r="U225" s="175">
        <v>2.5999999999999999E-2</v>
      </c>
      <c r="V225" s="175">
        <v>3.5000000000000003E-2</v>
      </c>
      <c r="W225" s="175">
        <v>8.0000000000000002E-3</v>
      </c>
      <c r="X225" s="175">
        <v>1.2999999999999999E-2</v>
      </c>
      <c r="Y225" s="175" t="s">
        <v>143</v>
      </c>
      <c r="Z225" s="175" t="s">
        <v>143</v>
      </c>
      <c r="AA225" s="175">
        <v>1.9E-2</v>
      </c>
      <c r="AB225" s="175">
        <v>2.5999999999999999E-2</v>
      </c>
      <c r="AC225" s="12"/>
    </row>
    <row r="226" spans="1:29" x14ac:dyDescent="0.25">
      <c r="A226" s="92" t="s">
        <v>1547</v>
      </c>
      <c r="B226" s="175">
        <v>7.9059314551729667E-2</v>
      </c>
      <c r="C226" s="175">
        <v>0.2932819648446906</v>
      </c>
      <c r="D226" s="175">
        <v>0.24520427000561842</v>
      </c>
      <c r="E226" s="175">
        <v>8.3794847098483019E-2</v>
      </c>
      <c r="F226" s="175">
        <v>3.2105305401717632E-2</v>
      </c>
      <c r="G226" s="175">
        <v>0.24496348021510556</v>
      </c>
      <c r="H226" s="175">
        <v>2.9697407496588812E-3</v>
      </c>
      <c r="I226" s="175">
        <v>1.8621077132996228E-2</v>
      </c>
      <c r="J226" s="174">
        <v>0.99999999999999989</v>
      </c>
      <c r="K226" s="176">
        <v>12459</v>
      </c>
      <c r="L226" s="92"/>
      <c r="M226" s="175">
        <v>7.3999999999999996E-2</v>
      </c>
      <c r="N226" s="175">
        <v>8.4000000000000005E-2</v>
      </c>
      <c r="O226" s="175">
        <v>0.28499999999999998</v>
      </c>
      <c r="P226" s="175">
        <v>0.30099999999999999</v>
      </c>
      <c r="Q226" s="175">
        <v>0.23799999999999999</v>
      </c>
      <c r="R226" s="175">
        <v>0.253</v>
      </c>
      <c r="S226" s="175">
        <v>7.9000000000000001E-2</v>
      </c>
      <c r="T226" s="175">
        <v>8.8999999999999996E-2</v>
      </c>
      <c r="U226" s="175">
        <v>2.9000000000000001E-2</v>
      </c>
      <c r="V226" s="175">
        <v>3.5000000000000003E-2</v>
      </c>
      <c r="W226" s="175">
        <v>0.23699999999999999</v>
      </c>
      <c r="X226" s="175">
        <v>0.253</v>
      </c>
      <c r="Y226" s="175">
        <v>2E-3</v>
      </c>
      <c r="Z226" s="175">
        <v>4.0000000000000001E-3</v>
      </c>
      <c r="AA226" s="175">
        <v>1.6E-2</v>
      </c>
      <c r="AB226" s="175">
        <v>2.1000000000000001E-2</v>
      </c>
      <c r="AC226" s="12"/>
    </row>
    <row r="227" spans="1:29" x14ac:dyDescent="0.25">
      <c r="A227" s="92" t="s">
        <v>1548</v>
      </c>
      <c r="B227" s="175">
        <v>0.47661971830985916</v>
      </c>
      <c r="C227" s="175">
        <v>0.19943661971830987</v>
      </c>
      <c r="D227" s="175">
        <v>0.13464788732394367</v>
      </c>
      <c r="E227" s="175">
        <v>4.9577464788732394E-2</v>
      </c>
      <c r="F227" s="175">
        <v>4.507042253521127E-3</v>
      </c>
      <c r="G227" s="175">
        <v>1.4084507042253521E-2</v>
      </c>
      <c r="H227" s="175" t="s">
        <v>143</v>
      </c>
      <c r="I227" s="175">
        <v>0.12112676056338029</v>
      </c>
      <c r="J227" s="174">
        <v>1</v>
      </c>
      <c r="K227" s="176">
        <v>1775</v>
      </c>
      <c r="L227" s="92"/>
      <c r="M227" s="175">
        <v>0.45300000000000001</v>
      </c>
      <c r="N227" s="175">
        <v>0.5</v>
      </c>
      <c r="O227" s="175">
        <v>0.182</v>
      </c>
      <c r="P227" s="175">
        <v>0.219</v>
      </c>
      <c r="Q227" s="175">
        <v>0.12</v>
      </c>
      <c r="R227" s="175">
        <v>0.151</v>
      </c>
      <c r="S227" s="175">
        <v>0.04</v>
      </c>
      <c r="T227" s="175">
        <v>6.0999999999999999E-2</v>
      </c>
      <c r="U227" s="175">
        <v>2E-3</v>
      </c>
      <c r="V227" s="175">
        <v>8.9999999999999993E-3</v>
      </c>
      <c r="W227" s="175">
        <v>0.01</v>
      </c>
      <c r="X227" s="175">
        <v>2.1000000000000001E-2</v>
      </c>
      <c r="Y227" s="175" t="s">
        <v>143</v>
      </c>
      <c r="Z227" s="175" t="s">
        <v>143</v>
      </c>
      <c r="AA227" s="175">
        <v>0.107</v>
      </c>
      <c r="AB227" s="175">
        <v>0.13700000000000001</v>
      </c>
      <c r="AC227" s="12"/>
    </row>
    <row r="228" spans="1:29" x14ac:dyDescent="0.25">
      <c r="A228" s="92" t="s">
        <v>1549</v>
      </c>
      <c r="B228" s="175">
        <v>0.28623356024056573</v>
      </c>
      <c r="C228" s="175">
        <v>0.51781111625140441</v>
      </c>
      <c r="D228" s="175">
        <v>9.0674773643513312E-2</v>
      </c>
      <c r="E228" s="175">
        <v>2.6237525609675502E-2</v>
      </c>
      <c r="F228" s="175">
        <v>2.841847862005155E-3</v>
      </c>
      <c r="G228" s="175">
        <v>4.5601744762408303E-2</v>
      </c>
      <c r="H228" s="175">
        <v>2.3792214658647807E-3</v>
      </c>
      <c r="I228" s="175">
        <v>2.8220210164562817E-2</v>
      </c>
      <c r="J228" s="174">
        <v>1</v>
      </c>
      <c r="K228" s="176">
        <v>15131</v>
      </c>
      <c r="L228" s="92"/>
      <c r="M228" s="175">
        <v>0.27900000000000003</v>
      </c>
      <c r="N228" s="175">
        <v>0.29299999999999998</v>
      </c>
      <c r="O228" s="175">
        <v>0.51</v>
      </c>
      <c r="P228" s="175">
        <v>0.52600000000000002</v>
      </c>
      <c r="Q228" s="175">
        <v>8.5999999999999993E-2</v>
      </c>
      <c r="R228" s="175">
        <v>9.5000000000000001E-2</v>
      </c>
      <c r="S228" s="175">
        <v>2.4E-2</v>
      </c>
      <c r="T228" s="175">
        <v>2.9000000000000001E-2</v>
      </c>
      <c r="U228" s="175">
        <v>2E-3</v>
      </c>
      <c r="V228" s="175">
        <v>4.0000000000000001E-3</v>
      </c>
      <c r="W228" s="175">
        <v>4.2000000000000003E-2</v>
      </c>
      <c r="X228" s="175">
        <v>4.9000000000000002E-2</v>
      </c>
      <c r="Y228" s="175">
        <v>2E-3</v>
      </c>
      <c r="Z228" s="175">
        <v>3.0000000000000001E-3</v>
      </c>
      <c r="AA228" s="175">
        <v>2.5999999999999999E-2</v>
      </c>
      <c r="AB228" s="175">
        <v>3.1E-2</v>
      </c>
      <c r="AC228" s="12"/>
    </row>
    <row r="229" spans="1:29" x14ac:dyDescent="0.25">
      <c r="A229" s="92" t="s">
        <v>1550</v>
      </c>
      <c r="B229" s="175" t="s">
        <v>143</v>
      </c>
      <c r="C229" s="175">
        <v>0.39973614775725591</v>
      </c>
      <c r="D229" s="175">
        <v>0.34696569920844328</v>
      </c>
      <c r="E229" s="175">
        <v>8.7071240105540904E-2</v>
      </c>
      <c r="F229" s="175">
        <v>7.9155672823219003E-3</v>
      </c>
      <c r="G229" s="175">
        <v>0.13852242744063326</v>
      </c>
      <c r="H229" s="175">
        <v>1.3192612137203166E-3</v>
      </c>
      <c r="I229" s="175">
        <v>1.8469656992084433E-2</v>
      </c>
      <c r="J229" s="174">
        <v>1</v>
      </c>
      <c r="K229" s="176">
        <v>758</v>
      </c>
      <c r="L229" s="92"/>
      <c r="M229" s="175" t="s">
        <v>143</v>
      </c>
      <c r="N229" s="175" t="s">
        <v>143</v>
      </c>
      <c r="O229" s="175">
        <v>0.36499999999999999</v>
      </c>
      <c r="P229" s="175">
        <v>0.435</v>
      </c>
      <c r="Q229" s="175">
        <v>0.314</v>
      </c>
      <c r="R229" s="175">
        <v>0.38200000000000001</v>
      </c>
      <c r="S229" s="175">
        <v>6.9000000000000006E-2</v>
      </c>
      <c r="T229" s="175">
        <v>0.109</v>
      </c>
      <c r="U229" s="175">
        <v>4.0000000000000001E-3</v>
      </c>
      <c r="V229" s="175">
        <v>1.7000000000000001E-2</v>
      </c>
      <c r="W229" s="175">
        <v>0.11600000000000001</v>
      </c>
      <c r="X229" s="175">
        <v>0.16500000000000001</v>
      </c>
      <c r="Y229" s="175">
        <v>0</v>
      </c>
      <c r="Z229" s="175">
        <v>7.0000000000000001E-3</v>
      </c>
      <c r="AA229" s="175">
        <v>1.0999999999999999E-2</v>
      </c>
      <c r="AB229" s="175">
        <v>3.1E-2</v>
      </c>
      <c r="AC229" s="12"/>
    </row>
    <row r="230" spans="1:29" x14ac:dyDescent="0.25">
      <c r="A230" s="92" t="s">
        <v>1551</v>
      </c>
      <c r="B230" s="175" t="s">
        <v>143</v>
      </c>
      <c r="C230" s="175">
        <v>0.27624309392265195</v>
      </c>
      <c r="D230" s="175">
        <v>0.37569060773480661</v>
      </c>
      <c r="E230" s="175">
        <v>0.14917127071823205</v>
      </c>
      <c r="F230" s="175">
        <v>2.7624309392265192E-2</v>
      </c>
      <c r="G230" s="175">
        <v>0.15469613259668508</v>
      </c>
      <c r="H230" s="175">
        <v>5.5248618784530384E-3</v>
      </c>
      <c r="I230" s="175">
        <v>1.1049723756906077E-2</v>
      </c>
      <c r="J230" s="174">
        <v>1.0000000000000002</v>
      </c>
      <c r="K230" s="176">
        <v>181</v>
      </c>
      <c r="L230" s="92"/>
      <c r="M230" s="175" t="s">
        <v>143</v>
      </c>
      <c r="N230" s="175" t="s">
        <v>143</v>
      </c>
      <c r="O230" s="175">
        <v>0.216</v>
      </c>
      <c r="P230" s="175">
        <v>0.34599999999999997</v>
      </c>
      <c r="Q230" s="175">
        <v>0.308</v>
      </c>
      <c r="R230" s="175">
        <v>0.44800000000000001</v>
      </c>
      <c r="S230" s="175">
        <v>0.105</v>
      </c>
      <c r="T230" s="175">
        <v>0.20799999999999999</v>
      </c>
      <c r="U230" s="175">
        <v>1.2E-2</v>
      </c>
      <c r="V230" s="175">
        <v>6.3E-2</v>
      </c>
      <c r="W230" s="175">
        <v>0.109</v>
      </c>
      <c r="X230" s="175">
        <v>0.214</v>
      </c>
      <c r="Y230" s="175">
        <v>1E-3</v>
      </c>
      <c r="Z230" s="175">
        <v>3.1E-2</v>
      </c>
      <c r="AA230" s="175">
        <v>3.0000000000000001E-3</v>
      </c>
      <c r="AB230" s="175">
        <v>3.9E-2</v>
      </c>
      <c r="AC230" s="12"/>
    </row>
    <row r="231" spans="1:29" x14ac:dyDescent="0.25">
      <c r="A231" s="92" t="s">
        <v>1552</v>
      </c>
      <c r="B231" s="175" t="s">
        <v>143</v>
      </c>
      <c r="C231" s="175">
        <v>0.43432203389830509</v>
      </c>
      <c r="D231" s="175">
        <v>0.21186440677966101</v>
      </c>
      <c r="E231" s="175">
        <v>0.24682203389830509</v>
      </c>
      <c r="F231" s="175">
        <v>1.059322033898305E-2</v>
      </c>
      <c r="G231" s="175">
        <v>6.4618644067796605E-2</v>
      </c>
      <c r="H231" s="175">
        <v>1.0593220338983051E-3</v>
      </c>
      <c r="I231" s="175">
        <v>3.0720338983050849E-2</v>
      </c>
      <c r="J231" s="174">
        <v>1</v>
      </c>
      <c r="K231" s="176">
        <v>944</v>
      </c>
      <c r="L231" s="92"/>
      <c r="M231" s="175" t="s">
        <v>143</v>
      </c>
      <c r="N231" s="175" t="s">
        <v>143</v>
      </c>
      <c r="O231" s="175">
        <v>0.40300000000000002</v>
      </c>
      <c r="P231" s="175">
        <v>0.46600000000000003</v>
      </c>
      <c r="Q231" s="175">
        <v>0.187</v>
      </c>
      <c r="R231" s="175">
        <v>0.23899999999999999</v>
      </c>
      <c r="S231" s="175">
        <v>0.22</v>
      </c>
      <c r="T231" s="175">
        <v>0.27500000000000002</v>
      </c>
      <c r="U231" s="175">
        <v>6.0000000000000001E-3</v>
      </c>
      <c r="V231" s="175">
        <v>1.9E-2</v>
      </c>
      <c r="W231" s="175">
        <v>5.0999999999999997E-2</v>
      </c>
      <c r="X231" s="175">
        <v>8.2000000000000003E-2</v>
      </c>
      <c r="Y231" s="175">
        <v>0</v>
      </c>
      <c r="Z231" s="175">
        <v>6.0000000000000001E-3</v>
      </c>
      <c r="AA231" s="175">
        <v>2.1000000000000001E-2</v>
      </c>
      <c r="AB231" s="175">
        <v>4.3999999999999997E-2</v>
      </c>
      <c r="AC231" s="12"/>
    </row>
    <row r="232" spans="1:29" x14ac:dyDescent="0.25">
      <c r="A232" s="92" t="s">
        <v>1553</v>
      </c>
      <c r="B232" s="175" t="s">
        <v>143</v>
      </c>
      <c r="C232" s="175">
        <v>0.53128689492325853</v>
      </c>
      <c r="D232" s="175">
        <v>0.27272727272727271</v>
      </c>
      <c r="E232" s="175">
        <v>8.2644628099173556E-2</v>
      </c>
      <c r="F232" s="175">
        <v>9.4451003541912628E-3</v>
      </c>
      <c r="G232" s="175">
        <v>8.0283353010625738E-2</v>
      </c>
      <c r="H232" s="175">
        <v>1.1806375442739079E-3</v>
      </c>
      <c r="I232" s="175">
        <v>2.2432113341204249E-2</v>
      </c>
      <c r="J232" s="174">
        <v>0.99999999999999978</v>
      </c>
      <c r="K232" s="176">
        <v>847</v>
      </c>
      <c r="L232" s="92"/>
      <c r="M232" s="175" t="s">
        <v>143</v>
      </c>
      <c r="N232" s="175" t="s">
        <v>143</v>
      </c>
      <c r="O232" s="175">
        <v>0.498</v>
      </c>
      <c r="P232" s="175">
        <v>0.56499999999999995</v>
      </c>
      <c r="Q232" s="175">
        <v>0.24399999999999999</v>
      </c>
      <c r="R232" s="175">
        <v>0.30399999999999999</v>
      </c>
      <c r="S232" s="175">
        <v>6.6000000000000003E-2</v>
      </c>
      <c r="T232" s="175">
        <v>0.10299999999999999</v>
      </c>
      <c r="U232" s="175">
        <v>5.0000000000000001E-3</v>
      </c>
      <c r="V232" s="175">
        <v>1.9E-2</v>
      </c>
      <c r="W232" s="175">
        <v>6.4000000000000001E-2</v>
      </c>
      <c r="X232" s="175">
        <v>0.10100000000000001</v>
      </c>
      <c r="Y232" s="175">
        <v>0</v>
      </c>
      <c r="Z232" s="175">
        <v>7.0000000000000001E-3</v>
      </c>
      <c r="AA232" s="175">
        <v>1.4E-2</v>
      </c>
      <c r="AB232" s="175">
        <v>3.5000000000000003E-2</v>
      </c>
      <c r="AC232" s="12"/>
    </row>
    <row r="233" spans="1:29" x14ac:dyDescent="0.25">
      <c r="A233" s="92" t="s">
        <v>1554</v>
      </c>
      <c r="B233" s="175" t="s">
        <v>143</v>
      </c>
      <c r="C233" s="175">
        <v>0.3783783783783784</v>
      </c>
      <c r="D233" s="175">
        <v>0.34658187599364071</v>
      </c>
      <c r="E233" s="175">
        <v>0.14626391096979333</v>
      </c>
      <c r="F233" s="175">
        <v>1.7488076311605722E-2</v>
      </c>
      <c r="G233" s="175">
        <v>0.10015898251192369</v>
      </c>
      <c r="H233" s="175" t="s">
        <v>143</v>
      </c>
      <c r="I233" s="175">
        <v>1.1128775834658187E-2</v>
      </c>
      <c r="J233" s="174">
        <v>1</v>
      </c>
      <c r="K233" s="176">
        <v>629</v>
      </c>
      <c r="L233" s="92"/>
      <c r="M233" s="175" t="s">
        <v>143</v>
      </c>
      <c r="N233" s="175" t="s">
        <v>143</v>
      </c>
      <c r="O233" s="175">
        <v>0.34100000000000003</v>
      </c>
      <c r="P233" s="175">
        <v>0.41699999999999998</v>
      </c>
      <c r="Q233" s="175">
        <v>0.31</v>
      </c>
      <c r="R233" s="175">
        <v>0.38500000000000001</v>
      </c>
      <c r="S233" s="175">
        <v>0.121</v>
      </c>
      <c r="T233" s="175">
        <v>0.17599999999999999</v>
      </c>
      <c r="U233" s="175">
        <v>0.01</v>
      </c>
      <c r="V233" s="175">
        <v>3.1E-2</v>
      </c>
      <c r="W233" s="175">
        <v>7.9000000000000001E-2</v>
      </c>
      <c r="X233" s="175">
        <v>0.126</v>
      </c>
      <c r="Y233" s="175" t="s">
        <v>143</v>
      </c>
      <c r="Z233" s="175" t="s">
        <v>143</v>
      </c>
      <c r="AA233" s="175">
        <v>5.0000000000000001E-3</v>
      </c>
      <c r="AB233" s="175">
        <v>2.3E-2</v>
      </c>
      <c r="AC233" s="12"/>
    </row>
    <row r="234" spans="1:29" x14ac:dyDescent="0.25">
      <c r="A234" s="92" t="s">
        <v>1555</v>
      </c>
      <c r="B234" s="175" t="s">
        <v>143</v>
      </c>
      <c r="C234" s="175">
        <v>0.20057859209257473</v>
      </c>
      <c r="D234" s="175">
        <v>0.54291224686595951</v>
      </c>
      <c r="E234" s="175">
        <v>0.12439729990356799</v>
      </c>
      <c r="F234" s="175">
        <v>1.7357762777242044E-2</v>
      </c>
      <c r="G234" s="175">
        <v>8.7753134040501446E-2</v>
      </c>
      <c r="H234" s="175" t="s">
        <v>143</v>
      </c>
      <c r="I234" s="175">
        <v>2.7000964320154291E-2</v>
      </c>
      <c r="J234" s="174">
        <v>0.99999999999999989</v>
      </c>
      <c r="K234" s="176">
        <v>1037</v>
      </c>
      <c r="L234" s="92"/>
      <c r="M234" s="175" t="s">
        <v>143</v>
      </c>
      <c r="N234" s="175" t="s">
        <v>143</v>
      </c>
      <c r="O234" s="175">
        <v>0.17699999999999999</v>
      </c>
      <c r="P234" s="175">
        <v>0.22600000000000001</v>
      </c>
      <c r="Q234" s="175">
        <v>0.51200000000000001</v>
      </c>
      <c r="R234" s="175">
        <v>0.57299999999999995</v>
      </c>
      <c r="S234" s="175">
        <v>0.106</v>
      </c>
      <c r="T234" s="175">
        <v>0.14599999999999999</v>
      </c>
      <c r="U234" s="175">
        <v>1.0999999999999999E-2</v>
      </c>
      <c r="V234" s="175">
        <v>2.7E-2</v>
      </c>
      <c r="W234" s="175">
        <v>7.1999999999999995E-2</v>
      </c>
      <c r="X234" s="175">
        <v>0.107</v>
      </c>
      <c r="Y234" s="175" t="s">
        <v>143</v>
      </c>
      <c r="Z234" s="175" t="s">
        <v>143</v>
      </c>
      <c r="AA234" s="175">
        <v>1.9E-2</v>
      </c>
      <c r="AB234" s="175">
        <v>3.9E-2</v>
      </c>
      <c r="AC234" s="12"/>
    </row>
    <row r="235" spans="1:29" x14ac:dyDescent="0.25">
      <c r="A235" s="92" t="s">
        <v>1556</v>
      </c>
      <c r="B235" s="175" t="s">
        <v>143</v>
      </c>
      <c r="C235" s="175">
        <v>0.37578288100208768</v>
      </c>
      <c r="D235" s="175">
        <v>0.32150313152400833</v>
      </c>
      <c r="E235" s="175">
        <v>0.11064718162839249</v>
      </c>
      <c r="F235" s="175">
        <v>1.6701461377870562E-2</v>
      </c>
      <c r="G235" s="175">
        <v>0.15031315240083507</v>
      </c>
      <c r="H235" s="175">
        <v>2.0876826722338203E-3</v>
      </c>
      <c r="I235" s="175">
        <v>2.2964509394572025E-2</v>
      </c>
      <c r="J235" s="174">
        <v>1</v>
      </c>
      <c r="K235" s="176">
        <v>479</v>
      </c>
      <c r="L235" s="92"/>
      <c r="M235" s="175" t="s">
        <v>143</v>
      </c>
      <c r="N235" s="175" t="s">
        <v>143</v>
      </c>
      <c r="O235" s="175">
        <v>0.33400000000000002</v>
      </c>
      <c r="P235" s="175">
        <v>0.42</v>
      </c>
      <c r="Q235" s="175">
        <v>0.28100000000000003</v>
      </c>
      <c r="R235" s="175">
        <v>0.36499999999999999</v>
      </c>
      <c r="S235" s="175">
        <v>8.5999999999999993E-2</v>
      </c>
      <c r="T235" s="175">
        <v>0.14199999999999999</v>
      </c>
      <c r="U235" s="175">
        <v>8.0000000000000002E-3</v>
      </c>
      <c r="V235" s="175">
        <v>3.3000000000000002E-2</v>
      </c>
      <c r="W235" s="175">
        <v>0.121</v>
      </c>
      <c r="X235" s="175">
        <v>0.185</v>
      </c>
      <c r="Y235" s="175">
        <v>0</v>
      </c>
      <c r="Z235" s="175">
        <v>1.2E-2</v>
      </c>
      <c r="AA235" s="175">
        <v>1.2999999999999999E-2</v>
      </c>
      <c r="AB235" s="175">
        <v>4.1000000000000002E-2</v>
      </c>
      <c r="AC235" s="12"/>
    </row>
    <row r="236" spans="1:29" x14ac:dyDescent="0.25">
      <c r="A236" s="92" t="s">
        <v>1557</v>
      </c>
      <c r="B236" s="175" t="s">
        <v>143</v>
      </c>
      <c r="C236" s="175">
        <v>0.25687745623436942</v>
      </c>
      <c r="D236" s="175">
        <v>0.26545194712397285</v>
      </c>
      <c r="E236" s="175">
        <v>0.16613076098606644</v>
      </c>
      <c r="F236" s="175">
        <v>2.5366202215076811E-2</v>
      </c>
      <c r="G236" s="175">
        <v>0.25794926759556985</v>
      </c>
      <c r="H236" s="175">
        <v>6.7881386209360482E-3</v>
      </c>
      <c r="I236" s="175">
        <v>2.1436227224008574E-2</v>
      </c>
      <c r="J236" s="174">
        <v>1</v>
      </c>
      <c r="K236" s="176">
        <v>2799</v>
      </c>
      <c r="L236" s="92"/>
      <c r="M236" s="175" t="s">
        <v>143</v>
      </c>
      <c r="N236" s="175" t="s">
        <v>143</v>
      </c>
      <c r="O236" s="175">
        <v>0.24099999999999999</v>
      </c>
      <c r="P236" s="175">
        <v>0.27300000000000002</v>
      </c>
      <c r="Q236" s="175">
        <v>0.249</v>
      </c>
      <c r="R236" s="175">
        <v>0.28199999999999997</v>
      </c>
      <c r="S236" s="175">
        <v>0.153</v>
      </c>
      <c r="T236" s="175">
        <v>0.18</v>
      </c>
      <c r="U236" s="175">
        <v>0.02</v>
      </c>
      <c r="V236" s="175">
        <v>3.2000000000000001E-2</v>
      </c>
      <c r="W236" s="175">
        <v>0.24199999999999999</v>
      </c>
      <c r="X236" s="175">
        <v>0.27400000000000002</v>
      </c>
      <c r="Y236" s="175">
        <v>4.0000000000000001E-3</v>
      </c>
      <c r="Z236" s="175">
        <v>1.0999999999999999E-2</v>
      </c>
      <c r="AA236" s="175">
        <v>1.7000000000000001E-2</v>
      </c>
      <c r="AB236" s="175">
        <v>2.7E-2</v>
      </c>
      <c r="AC236" s="12"/>
    </row>
    <row r="237" spans="1:29" x14ac:dyDescent="0.25">
      <c r="A237" s="92" t="s">
        <v>1558</v>
      </c>
      <c r="B237" s="175" t="s">
        <v>143</v>
      </c>
      <c r="C237" s="175">
        <v>4.1112454655380895E-2</v>
      </c>
      <c r="D237" s="175">
        <v>0.20435308343409916</v>
      </c>
      <c r="E237" s="175">
        <v>0.12333736396614269</v>
      </c>
      <c r="F237" s="175">
        <v>3.8694074969770252E-2</v>
      </c>
      <c r="G237" s="175">
        <v>0.56227327690447404</v>
      </c>
      <c r="H237" s="175">
        <v>1.2091898428053204E-3</v>
      </c>
      <c r="I237" s="175">
        <v>2.9020556227327691E-2</v>
      </c>
      <c r="J237" s="174">
        <v>1</v>
      </c>
      <c r="K237" s="176">
        <v>827</v>
      </c>
      <c r="L237" s="92"/>
      <c r="M237" s="175" t="s">
        <v>143</v>
      </c>
      <c r="N237" s="175" t="s">
        <v>143</v>
      </c>
      <c r="O237" s="175">
        <v>0.03</v>
      </c>
      <c r="P237" s="175">
        <v>5.7000000000000002E-2</v>
      </c>
      <c r="Q237" s="175">
        <v>0.17799999999999999</v>
      </c>
      <c r="R237" s="175">
        <v>0.23300000000000001</v>
      </c>
      <c r="S237" s="175">
        <v>0.10299999999999999</v>
      </c>
      <c r="T237" s="175">
        <v>0.14799999999999999</v>
      </c>
      <c r="U237" s="175">
        <v>2.8000000000000001E-2</v>
      </c>
      <c r="V237" s="175">
        <v>5.3999999999999999E-2</v>
      </c>
      <c r="W237" s="175">
        <v>0.52800000000000002</v>
      </c>
      <c r="X237" s="175">
        <v>0.59599999999999997</v>
      </c>
      <c r="Y237" s="175">
        <v>0</v>
      </c>
      <c r="Z237" s="175">
        <v>7.0000000000000001E-3</v>
      </c>
      <c r="AA237" s="175">
        <v>0.02</v>
      </c>
      <c r="AB237" s="175">
        <v>4.2999999999999997E-2</v>
      </c>
      <c r="AC237" s="12"/>
    </row>
    <row r="238" spans="1:29" x14ac:dyDescent="0.25">
      <c r="A238" s="92" t="s">
        <v>1559</v>
      </c>
      <c r="B238" s="175" t="s">
        <v>143</v>
      </c>
      <c r="C238" s="175">
        <v>0.15899919289749798</v>
      </c>
      <c r="D238" s="175">
        <v>0.50121065375302665</v>
      </c>
      <c r="E238" s="175">
        <v>9.3623890234059731E-2</v>
      </c>
      <c r="F238" s="175">
        <v>9.6852300242130755E-3</v>
      </c>
      <c r="G238" s="175">
        <v>0.2009685230024213</v>
      </c>
      <c r="H238" s="175">
        <v>5.6497175141242938E-3</v>
      </c>
      <c r="I238" s="175">
        <v>2.9862792574656981E-2</v>
      </c>
      <c r="J238" s="174">
        <v>0.99999999999999989</v>
      </c>
      <c r="K238" s="176">
        <v>1239</v>
      </c>
      <c r="L238" s="92"/>
      <c r="M238" s="175" t="s">
        <v>143</v>
      </c>
      <c r="N238" s="175" t="s">
        <v>143</v>
      </c>
      <c r="O238" s="175">
        <v>0.14000000000000001</v>
      </c>
      <c r="P238" s="175">
        <v>0.18</v>
      </c>
      <c r="Q238" s="175">
        <v>0.47299999999999998</v>
      </c>
      <c r="R238" s="175">
        <v>0.52900000000000003</v>
      </c>
      <c r="S238" s="175">
        <v>7.9000000000000001E-2</v>
      </c>
      <c r="T238" s="175">
        <v>0.111</v>
      </c>
      <c r="U238" s="175">
        <v>6.0000000000000001E-3</v>
      </c>
      <c r="V238" s="175">
        <v>1.7000000000000001E-2</v>
      </c>
      <c r="W238" s="175">
        <v>0.18</v>
      </c>
      <c r="X238" s="175">
        <v>0.224</v>
      </c>
      <c r="Y238" s="175">
        <v>3.0000000000000001E-3</v>
      </c>
      <c r="Z238" s="175">
        <v>1.2E-2</v>
      </c>
      <c r="AA238" s="175">
        <v>2.1999999999999999E-2</v>
      </c>
      <c r="AB238" s="175">
        <v>4.1000000000000002E-2</v>
      </c>
      <c r="AC238" s="12"/>
    </row>
    <row r="239" spans="1:29" x14ac:dyDescent="0.25">
      <c r="A239" s="92" t="s">
        <v>1560</v>
      </c>
      <c r="B239" s="175" t="s">
        <v>143</v>
      </c>
      <c r="C239" s="175">
        <v>0.10451306413301663</v>
      </c>
      <c r="D239" s="175">
        <v>0.21852731591448932</v>
      </c>
      <c r="E239" s="175">
        <v>9.5011876484560567E-2</v>
      </c>
      <c r="F239" s="175">
        <v>2.3752969121140142E-2</v>
      </c>
      <c r="G239" s="175">
        <v>0.52969121140142517</v>
      </c>
      <c r="H239" s="175" t="s">
        <v>143</v>
      </c>
      <c r="I239" s="175">
        <v>2.8503562945368172E-2</v>
      </c>
      <c r="J239" s="174">
        <v>1</v>
      </c>
      <c r="K239" s="176">
        <v>421</v>
      </c>
      <c r="L239" s="92"/>
      <c r="M239" s="175" t="s">
        <v>143</v>
      </c>
      <c r="N239" s="175" t="s">
        <v>143</v>
      </c>
      <c r="O239" s="175">
        <v>7.9000000000000001E-2</v>
      </c>
      <c r="P239" s="175">
        <v>0.13700000000000001</v>
      </c>
      <c r="Q239" s="175">
        <v>0.182</v>
      </c>
      <c r="R239" s="175">
        <v>0.26</v>
      </c>
      <c r="S239" s="175">
        <v>7.0999999999999994E-2</v>
      </c>
      <c r="T239" s="175">
        <v>0.127</v>
      </c>
      <c r="U239" s="175">
        <v>1.2999999999999999E-2</v>
      </c>
      <c r="V239" s="175">
        <v>4.2999999999999997E-2</v>
      </c>
      <c r="W239" s="175">
        <v>0.48199999999999998</v>
      </c>
      <c r="X239" s="175">
        <v>0.57699999999999996</v>
      </c>
      <c r="Y239" s="175" t="s">
        <v>143</v>
      </c>
      <c r="Z239" s="175" t="s">
        <v>143</v>
      </c>
      <c r="AA239" s="175">
        <v>1.6E-2</v>
      </c>
      <c r="AB239" s="175">
        <v>4.9000000000000002E-2</v>
      </c>
      <c r="AC239" s="12"/>
    </row>
    <row r="240" spans="1:29" x14ac:dyDescent="0.25">
      <c r="A240" s="92" t="s">
        <v>1561</v>
      </c>
      <c r="B240" s="175" t="s">
        <v>143</v>
      </c>
      <c r="C240" s="175">
        <v>0.14061557030778515</v>
      </c>
      <c r="D240" s="175">
        <v>0.21122510561255281</v>
      </c>
      <c r="E240" s="175">
        <v>0.12673506336753168</v>
      </c>
      <c r="F240" s="175">
        <v>1.8105009052504527E-2</v>
      </c>
      <c r="G240" s="175">
        <v>0.47193723596861797</v>
      </c>
      <c r="H240" s="175">
        <v>4.2245021122510563E-3</v>
      </c>
      <c r="I240" s="175">
        <v>2.715751357875679E-2</v>
      </c>
      <c r="J240" s="174">
        <v>1</v>
      </c>
      <c r="K240" s="176">
        <v>1657</v>
      </c>
      <c r="L240" s="92"/>
      <c r="M240" s="175" t="s">
        <v>143</v>
      </c>
      <c r="N240" s="175" t="s">
        <v>143</v>
      </c>
      <c r="O240" s="175">
        <v>0.125</v>
      </c>
      <c r="P240" s="175">
        <v>0.158</v>
      </c>
      <c r="Q240" s="175">
        <v>0.192</v>
      </c>
      <c r="R240" s="175">
        <v>0.23200000000000001</v>
      </c>
      <c r="S240" s="175">
        <v>0.112</v>
      </c>
      <c r="T240" s="175">
        <v>0.14399999999999999</v>
      </c>
      <c r="U240" s="175">
        <v>1.2999999999999999E-2</v>
      </c>
      <c r="V240" s="175">
        <v>2.5999999999999999E-2</v>
      </c>
      <c r="W240" s="175">
        <v>0.44800000000000001</v>
      </c>
      <c r="X240" s="175">
        <v>0.496</v>
      </c>
      <c r="Y240" s="175">
        <v>2E-3</v>
      </c>
      <c r="Z240" s="175">
        <v>8.9999999999999993E-3</v>
      </c>
      <c r="AA240" s="175">
        <v>0.02</v>
      </c>
      <c r="AB240" s="175">
        <v>3.5999999999999997E-2</v>
      </c>
      <c r="AC240" s="12"/>
    </row>
    <row r="241" spans="1:29" x14ac:dyDescent="0.25">
      <c r="A241" s="92" t="s">
        <v>1562</v>
      </c>
      <c r="B241" s="175" t="s">
        <v>143</v>
      </c>
      <c r="C241" s="175">
        <v>0.310171676732035</v>
      </c>
      <c r="D241" s="175">
        <v>0.18273732781434485</v>
      </c>
      <c r="E241" s="175">
        <v>9.4931125737938521E-2</v>
      </c>
      <c r="F241" s="175">
        <v>1.893194001492841E-2</v>
      </c>
      <c r="G241" s="175">
        <v>0.3656103684603379</v>
      </c>
      <c r="H241" s="175">
        <v>5.292800434281061E-3</v>
      </c>
      <c r="I241" s="175">
        <v>2.2324760806134221E-2</v>
      </c>
      <c r="J241" s="174">
        <v>0.99999999999999989</v>
      </c>
      <c r="K241" s="176">
        <v>14737</v>
      </c>
      <c r="L241" s="92"/>
      <c r="M241" s="175" t="s">
        <v>143</v>
      </c>
      <c r="N241" s="175" t="s">
        <v>143</v>
      </c>
      <c r="O241" s="175">
        <v>0.30299999999999999</v>
      </c>
      <c r="P241" s="175">
        <v>0.318</v>
      </c>
      <c r="Q241" s="175">
        <v>0.17699999999999999</v>
      </c>
      <c r="R241" s="175">
        <v>0.189</v>
      </c>
      <c r="S241" s="175">
        <v>0.09</v>
      </c>
      <c r="T241" s="175">
        <v>0.1</v>
      </c>
      <c r="U241" s="175">
        <v>1.7000000000000001E-2</v>
      </c>
      <c r="V241" s="175">
        <v>2.1000000000000001E-2</v>
      </c>
      <c r="W241" s="175">
        <v>0.35799999999999998</v>
      </c>
      <c r="X241" s="175">
        <v>0.373</v>
      </c>
      <c r="Y241" s="175">
        <v>4.0000000000000001E-3</v>
      </c>
      <c r="Z241" s="175">
        <v>7.0000000000000001E-3</v>
      </c>
      <c r="AA241" s="175">
        <v>0.02</v>
      </c>
      <c r="AB241" s="175">
        <v>2.5000000000000001E-2</v>
      </c>
      <c r="AC241" s="12"/>
    </row>
    <row r="242" spans="1:29" x14ac:dyDescent="0.25">
      <c r="A242" s="92" t="s">
        <v>1563</v>
      </c>
      <c r="B242" s="175" t="s">
        <v>143</v>
      </c>
      <c r="C242" s="175">
        <v>0.69026548672566368</v>
      </c>
      <c r="D242" s="175">
        <v>0.19469026548672566</v>
      </c>
      <c r="E242" s="175">
        <v>1.7699115044247787E-2</v>
      </c>
      <c r="F242" s="175">
        <v>8.8495575221238937E-3</v>
      </c>
      <c r="G242" s="175">
        <v>7.0796460176991149E-2</v>
      </c>
      <c r="H242" s="175" t="s">
        <v>143</v>
      </c>
      <c r="I242" s="175">
        <v>1.7699115044247787E-2</v>
      </c>
      <c r="J242" s="174">
        <v>1</v>
      </c>
      <c r="K242" s="176">
        <v>113</v>
      </c>
      <c r="L242" s="92"/>
      <c r="M242" s="175" t="s">
        <v>143</v>
      </c>
      <c r="N242" s="175" t="s">
        <v>143</v>
      </c>
      <c r="O242" s="175">
        <v>0.6</v>
      </c>
      <c r="P242" s="175">
        <v>0.76800000000000002</v>
      </c>
      <c r="Q242" s="175">
        <v>0.13200000000000001</v>
      </c>
      <c r="R242" s="175">
        <v>0.27700000000000002</v>
      </c>
      <c r="S242" s="175">
        <v>5.0000000000000001E-3</v>
      </c>
      <c r="T242" s="175">
        <v>6.2E-2</v>
      </c>
      <c r="U242" s="175">
        <v>2E-3</v>
      </c>
      <c r="V242" s="175">
        <v>4.8000000000000001E-2</v>
      </c>
      <c r="W242" s="175">
        <v>3.5999999999999997E-2</v>
      </c>
      <c r="X242" s="175">
        <v>0.13400000000000001</v>
      </c>
      <c r="Y242" s="175" t="s">
        <v>143</v>
      </c>
      <c r="Z242" s="175" t="s">
        <v>143</v>
      </c>
      <c r="AA242" s="175">
        <v>5.0000000000000001E-3</v>
      </c>
      <c r="AB242" s="175">
        <v>6.2E-2</v>
      </c>
      <c r="AC242" s="12"/>
    </row>
    <row r="243" spans="1:29" x14ac:dyDescent="0.25">
      <c r="A243" s="92" t="s">
        <v>1564</v>
      </c>
      <c r="B243" s="175" t="s">
        <v>143</v>
      </c>
      <c r="C243" s="175">
        <v>0.53022839229735785</v>
      </c>
      <c r="D243" s="175">
        <v>0.31907747424988803</v>
      </c>
      <c r="E243" s="175">
        <v>6.2248096730855351E-2</v>
      </c>
      <c r="F243" s="175">
        <v>1.186744290192566E-2</v>
      </c>
      <c r="G243" s="175">
        <v>2.2615315718763993E-2</v>
      </c>
      <c r="H243" s="175" t="s">
        <v>143</v>
      </c>
      <c r="I243" s="175">
        <v>5.3963278101209135E-2</v>
      </c>
      <c r="J243" s="174">
        <v>1</v>
      </c>
      <c r="K243" s="176">
        <v>4466</v>
      </c>
      <c r="L243" s="92"/>
      <c r="M243" s="175" t="s">
        <v>143</v>
      </c>
      <c r="N243" s="175" t="s">
        <v>143</v>
      </c>
      <c r="O243" s="175">
        <v>0.51600000000000001</v>
      </c>
      <c r="P243" s="175">
        <v>0.54500000000000004</v>
      </c>
      <c r="Q243" s="175">
        <v>0.30599999999999999</v>
      </c>
      <c r="R243" s="175">
        <v>0.33300000000000002</v>
      </c>
      <c r="S243" s="175">
        <v>5.6000000000000001E-2</v>
      </c>
      <c r="T243" s="175">
        <v>7.0000000000000007E-2</v>
      </c>
      <c r="U243" s="175">
        <v>8.9999999999999993E-3</v>
      </c>
      <c r="V243" s="175">
        <v>1.4999999999999999E-2</v>
      </c>
      <c r="W243" s="175">
        <v>1.9E-2</v>
      </c>
      <c r="X243" s="175">
        <v>2.7E-2</v>
      </c>
      <c r="Y243" s="175" t="s">
        <v>143</v>
      </c>
      <c r="Z243" s="175" t="s">
        <v>143</v>
      </c>
      <c r="AA243" s="175">
        <v>4.8000000000000001E-2</v>
      </c>
      <c r="AB243" s="175">
        <v>6.0999999999999999E-2</v>
      </c>
      <c r="AC243" s="12"/>
    </row>
    <row r="244" spans="1:29" x14ac:dyDescent="0.25">
      <c r="A244" s="92" t="s">
        <v>1565</v>
      </c>
      <c r="B244" s="175" t="s">
        <v>143</v>
      </c>
      <c r="C244" s="175">
        <v>1.0288065843621399E-2</v>
      </c>
      <c r="D244" s="175">
        <v>0.26748971193415638</v>
      </c>
      <c r="E244" s="175">
        <v>0.17489711934156379</v>
      </c>
      <c r="F244" s="175">
        <v>7.6131687242798354E-2</v>
      </c>
      <c r="G244" s="175">
        <v>0.43827160493827161</v>
      </c>
      <c r="H244" s="175">
        <v>6.1728395061728392E-3</v>
      </c>
      <c r="I244" s="175">
        <v>2.6748971193415638E-2</v>
      </c>
      <c r="J244" s="174">
        <v>1.0000000000000002</v>
      </c>
      <c r="K244" s="176">
        <v>486</v>
      </c>
      <c r="L244" s="92"/>
      <c r="M244" s="175" t="s">
        <v>143</v>
      </c>
      <c r="N244" s="175" t="s">
        <v>143</v>
      </c>
      <c r="O244" s="175">
        <v>4.0000000000000001E-3</v>
      </c>
      <c r="P244" s="175">
        <v>2.4E-2</v>
      </c>
      <c r="Q244" s="175">
        <v>0.23</v>
      </c>
      <c r="R244" s="175">
        <v>0.309</v>
      </c>
      <c r="S244" s="175">
        <v>0.14399999999999999</v>
      </c>
      <c r="T244" s="175">
        <v>0.21099999999999999</v>
      </c>
      <c r="U244" s="175">
        <v>5.6000000000000001E-2</v>
      </c>
      <c r="V244" s="175">
        <v>0.10299999999999999</v>
      </c>
      <c r="W244" s="175">
        <v>0.39500000000000002</v>
      </c>
      <c r="X244" s="175">
        <v>0.48299999999999998</v>
      </c>
      <c r="Y244" s="175">
        <v>2E-3</v>
      </c>
      <c r="Z244" s="175">
        <v>1.7999999999999999E-2</v>
      </c>
      <c r="AA244" s="175">
        <v>1.6E-2</v>
      </c>
      <c r="AB244" s="175">
        <v>4.4999999999999998E-2</v>
      </c>
      <c r="AC244" s="12"/>
    </row>
    <row r="245" spans="1:29" x14ac:dyDescent="0.25">
      <c r="A245" s="92" t="s">
        <v>1566</v>
      </c>
      <c r="B245" s="175" t="s">
        <v>143</v>
      </c>
      <c r="C245" s="175">
        <v>0.24228028503562946</v>
      </c>
      <c r="D245" s="175">
        <v>0.22090261282660331</v>
      </c>
      <c r="E245" s="175">
        <v>0.15083135391923991</v>
      </c>
      <c r="F245" s="175">
        <v>1.3064133016627079E-2</v>
      </c>
      <c r="G245" s="175">
        <v>0.35629453681710216</v>
      </c>
      <c r="H245" s="175" t="s">
        <v>143</v>
      </c>
      <c r="I245" s="175">
        <v>1.66270783847981E-2</v>
      </c>
      <c r="J245" s="174">
        <v>1</v>
      </c>
      <c r="K245" s="176">
        <v>842</v>
      </c>
      <c r="L245" s="92"/>
      <c r="M245" s="175" t="s">
        <v>143</v>
      </c>
      <c r="N245" s="175" t="s">
        <v>143</v>
      </c>
      <c r="O245" s="175">
        <v>0.215</v>
      </c>
      <c r="P245" s="175">
        <v>0.27200000000000002</v>
      </c>
      <c r="Q245" s="175">
        <v>0.19400000000000001</v>
      </c>
      <c r="R245" s="175">
        <v>0.25</v>
      </c>
      <c r="S245" s="175">
        <v>0.128</v>
      </c>
      <c r="T245" s="175">
        <v>0.17699999999999999</v>
      </c>
      <c r="U245" s="175">
        <v>7.0000000000000001E-3</v>
      </c>
      <c r="V245" s="175">
        <v>2.3E-2</v>
      </c>
      <c r="W245" s="175">
        <v>0.32500000000000001</v>
      </c>
      <c r="X245" s="175">
        <v>0.38900000000000001</v>
      </c>
      <c r="Y245" s="175" t="s">
        <v>143</v>
      </c>
      <c r="Z245" s="175" t="s">
        <v>143</v>
      </c>
      <c r="AA245" s="175">
        <v>0.01</v>
      </c>
      <c r="AB245" s="175">
        <v>2.8000000000000001E-2</v>
      </c>
      <c r="AC245" s="12"/>
    </row>
    <row r="246" spans="1:29" x14ac:dyDescent="0.25">
      <c r="A246" s="92" t="s">
        <v>1567</v>
      </c>
      <c r="B246" s="175" t="s">
        <v>143</v>
      </c>
      <c r="C246" s="175">
        <v>0.13657876943881</v>
      </c>
      <c r="D246" s="175">
        <v>0.36443542934415146</v>
      </c>
      <c r="E246" s="175">
        <v>0.11291413116970926</v>
      </c>
      <c r="F246" s="175">
        <v>1.555104800540906E-2</v>
      </c>
      <c r="G246" s="175">
        <v>0.35158891142663962</v>
      </c>
      <c r="H246" s="175">
        <v>2.7045300878972278E-3</v>
      </c>
      <c r="I246" s="175">
        <v>1.6227180527383367E-2</v>
      </c>
      <c r="J246" s="174">
        <v>1</v>
      </c>
      <c r="K246" s="176">
        <v>1479</v>
      </c>
      <c r="L246" s="92"/>
      <c r="M246" s="175" t="s">
        <v>143</v>
      </c>
      <c r="N246" s="175" t="s">
        <v>143</v>
      </c>
      <c r="O246" s="175">
        <v>0.12</v>
      </c>
      <c r="P246" s="175">
        <v>0.155</v>
      </c>
      <c r="Q246" s="175">
        <v>0.34</v>
      </c>
      <c r="R246" s="175">
        <v>0.38900000000000001</v>
      </c>
      <c r="S246" s="175">
        <v>9.8000000000000004E-2</v>
      </c>
      <c r="T246" s="175">
        <v>0.13</v>
      </c>
      <c r="U246" s="175">
        <v>0.01</v>
      </c>
      <c r="V246" s="175">
        <v>2.3E-2</v>
      </c>
      <c r="W246" s="175">
        <v>0.32800000000000001</v>
      </c>
      <c r="X246" s="175">
        <v>0.376</v>
      </c>
      <c r="Y246" s="175">
        <v>1E-3</v>
      </c>
      <c r="Z246" s="175">
        <v>7.0000000000000001E-3</v>
      </c>
      <c r="AA246" s="175">
        <v>1.0999999999999999E-2</v>
      </c>
      <c r="AB246" s="175">
        <v>2.4E-2</v>
      </c>
      <c r="AC246" s="12"/>
    </row>
    <row r="247" spans="1:29" x14ac:dyDescent="0.25">
      <c r="A247" s="92" t="s">
        <v>1568</v>
      </c>
      <c r="B247" s="175" t="s">
        <v>143</v>
      </c>
      <c r="C247" s="175">
        <v>0.20831141504471332</v>
      </c>
      <c r="D247" s="175">
        <v>0.35639137296159917</v>
      </c>
      <c r="E247" s="175">
        <v>0.13545502367175172</v>
      </c>
      <c r="F247" s="175">
        <v>2.0515518148342977E-2</v>
      </c>
      <c r="G247" s="175">
        <v>0.25039452919516042</v>
      </c>
      <c r="H247" s="175">
        <v>1.0520778537611783E-3</v>
      </c>
      <c r="I247" s="175">
        <v>2.7880063124671225E-2</v>
      </c>
      <c r="J247" s="174">
        <v>0.99999999999999989</v>
      </c>
      <c r="K247" s="176">
        <v>3802</v>
      </c>
      <c r="L247" s="92"/>
      <c r="M247" s="175" t="s">
        <v>143</v>
      </c>
      <c r="N247" s="175" t="s">
        <v>143</v>
      </c>
      <c r="O247" s="175">
        <v>0.19600000000000001</v>
      </c>
      <c r="P247" s="175">
        <v>0.222</v>
      </c>
      <c r="Q247" s="175">
        <v>0.34100000000000003</v>
      </c>
      <c r="R247" s="175">
        <v>0.372</v>
      </c>
      <c r="S247" s="175">
        <v>0.125</v>
      </c>
      <c r="T247" s="175">
        <v>0.14699999999999999</v>
      </c>
      <c r="U247" s="175">
        <v>1.6E-2</v>
      </c>
      <c r="V247" s="175">
        <v>2.5999999999999999E-2</v>
      </c>
      <c r="W247" s="175">
        <v>0.23699999999999999</v>
      </c>
      <c r="X247" s="175">
        <v>0.26400000000000001</v>
      </c>
      <c r="Y247" s="175">
        <v>0</v>
      </c>
      <c r="Z247" s="175">
        <v>3.0000000000000001E-3</v>
      </c>
      <c r="AA247" s="175">
        <v>2.3E-2</v>
      </c>
      <c r="AB247" s="175">
        <v>3.4000000000000002E-2</v>
      </c>
      <c r="AC247" s="12"/>
    </row>
    <row r="248" spans="1:29" x14ac:dyDescent="0.25">
      <c r="A248" s="92" t="s">
        <v>1569</v>
      </c>
      <c r="B248" s="175" t="s">
        <v>143</v>
      </c>
      <c r="C248" s="175">
        <v>0.41231634885901847</v>
      </c>
      <c r="D248" s="175">
        <v>0.20443888715223507</v>
      </c>
      <c r="E248" s="175">
        <v>7.0959674898405753E-2</v>
      </c>
      <c r="F248" s="175">
        <v>7.5023444826508287E-2</v>
      </c>
      <c r="G248" s="175">
        <v>0.2116286339481088</v>
      </c>
      <c r="H248" s="175">
        <v>6.2519537355423566E-4</v>
      </c>
      <c r="I248" s="175">
        <v>2.5007814942169429E-2</v>
      </c>
      <c r="J248" s="174">
        <v>1</v>
      </c>
      <c r="K248" s="176">
        <v>3199</v>
      </c>
      <c r="L248" s="92"/>
      <c r="M248" s="175" t="s">
        <v>143</v>
      </c>
      <c r="N248" s="175" t="s">
        <v>143</v>
      </c>
      <c r="O248" s="175">
        <v>0.39500000000000002</v>
      </c>
      <c r="P248" s="175">
        <v>0.42899999999999999</v>
      </c>
      <c r="Q248" s="175">
        <v>0.191</v>
      </c>
      <c r="R248" s="175">
        <v>0.219</v>
      </c>
      <c r="S248" s="175">
        <v>6.3E-2</v>
      </c>
      <c r="T248" s="175">
        <v>0.08</v>
      </c>
      <c r="U248" s="175">
        <v>6.6000000000000003E-2</v>
      </c>
      <c r="V248" s="175">
        <v>8.5000000000000006E-2</v>
      </c>
      <c r="W248" s="175">
        <v>0.19800000000000001</v>
      </c>
      <c r="X248" s="175">
        <v>0.22600000000000001</v>
      </c>
      <c r="Y248" s="175">
        <v>0</v>
      </c>
      <c r="Z248" s="175">
        <v>2E-3</v>
      </c>
      <c r="AA248" s="175">
        <v>0.02</v>
      </c>
      <c r="AB248" s="175">
        <v>3.1E-2</v>
      </c>
      <c r="AC248" s="12"/>
    </row>
    <row r="249" spans="1:29" x14ac:dyDescent="0.25">
      <c r="A249" s="92" t="s">
        <v>1570</v>
      </c>
      <c r="B249" s="175" t="s">
        <v>143</v>
      </c>
      <c r="C249" s="175">
        <v>0.21321961620469082</v>
      </c>
      <c r="D249" s="175">
        <v>0.37526652452025588</v>
      </c>
      <c r="E249" s="175">
        <v>0.18550106609808104</v>
      </c>
      <c r="F249" s="175">
        <v>2.9850746268656716E-2</v>
      </c>
      <c r="G249" s="175">
        <v>0.18763326226012794</v>
      </c>
      <c r="H249" s="175">
        <v>2.1321961620469083E-3</v>
      </c>
      <c r="I249" s="175">
        <v>6.3965884861407248E-3</v>
      </c>
      <c r="J249" s="174">
        <v>1</v>
      </c>
      <c r="K249" s="176">
        <v>469</v>
      </c>
      <c r="L249" s="92"/>
      <c r="M249" s="175" t="s">
        <v>143</v>
      </c>
      <c r="N249" s="175" t="s">
        <v>143</v>
      </c>
      <c r="O249" s="175">
        <v>0.17899999999999999</v>
      </c>
      <c r="P249" s="175">
        <v>0.253</v>
      </c>
      <c r="Q249" s="175">
        <v>0.33300000000000002</v>
      </c>
      <c r="R249" s="175">
        <v>0.42</v>
      </c>
      <c r="S249" s="175">
        <v>0.153</v>
      </c>
      <c r="T249" s="175">
        <v>0.223</v>
      </c>
      <c r="U249" s="175">
        <v>1.7999999999999999E-2</v>
      </c>
      <c r="V249" s="175">
        <v>4.9000000000000002E-2</v>
      </c>
      <c r="W249" s="175">
        <v>0.155</v>
      </c>
      <c r="X249" s="175">
        <v>0.22500000000000001</v>
      </c>
      <c r="Y249" s="175">
        <v>0</v>
      </c>
      <c r="Z249" s="175">
        <v>1.2E-2</v>
      </c>
      <c r="AA249" s="175">
        <v>2E-3</v>
      </c>
      <c r="AB249" s="175">
        <v>1.9E-2</v>
      </c>
      <c r="AC249" s="12"/>
    </row>
    <row r="250" spans="1:29" x14ac:dyDescent="0.25">
      <c r="A250" s="92" t="s">
        <v>1571</v>
      </c>
      <c r="B250" s="175" t="s">
        <v>143</v>
      </c>
      <c r="C250" s="175">
        <v>2.331002331002331E-3</v>
      </c>
      <c r="D250" s="175">
        <v>0.317016317016317</v>
      </c>
      <c r="E250" s="175">
        <v>0.36363636363636365</v>
      </c>
      <c r="F250" s="175">
        <v>6.9930069930069935E-2</v>
      </c>
      <c r="G250" s="175">
        <v>0.22843822843822845</v>
      </c>
      <c r="H250" s="175">
        <v>2.331002331002331E-3</v>
      </c>
      <c r="I250" s="175">
        <v>1.6317016317016316E-2</v>
      </c>
      <c r="J250" s="174">
        <v>1</v>
      </c>
      <c r="K250" s="176">
        <v>429</v>
      </c>
      <c r="L250" s="92"/>
      <c r="M250" s="175" t="s">
        <v>143</v>
      </c>
      <c r="N250" s="175" t="s">
        <v>143</v>
      </c>
      <c r="O250" s="175">
        <v>0</v>
      </c>
      <c r="P250" s="175">
        <v>1.2999999999999999E-2</v>
      </c>
      <c r="Q250" s="175">
        <v>0.27500000000000002</v>
      </c>
      <c r="R250" s="175">
        <v>0.36299999999999999</v>
      </c>
      <c r="S250" s="175">
        <v>0.32</v>
      </c>
      <c r="T250" s="175">
        <v>0.41</v>
      </c>
      <c r="U250" s="175">
        <v>4.9000000000000002E-2</v>
      </c>
      <c r="V250" s="175">
        <v>9.8000000000000004E-2</v>
      </c>
      <c r="W250" s="175">
        <v>0.191</v>
      </c>
      <c r="X250" s="175">
        <v>0.27</v>
      </c>
      <c r="Y250" s="175">
        <v>0</v>
      </c>
      <c r="Z250" s="175">
        <v>1.2999999999999999E-2</v>
      </c>
      <c r="AA250" s="175">
        <v>8.0000000000000002E-3</v>
      </c>
      <c r="AB250" s="175">
        <v>3.3000000000000002E-2</v>
      </c>
      <c r="AC250" s="12"/>
    </row>
    <row r="251" spans="1:29" x14ac:dyDescent="0.25">
      <c r="A251" s="92" t="s">
        <v>1572</v>
      </c>
      <c r="B251" s="175" t="s">
        <v>143</v>
      </c>
      <c r="C251" s="175">
        <v>9.6958174904942962E-2</v>
      </c>
      <c r="D251" s="175">
        <v>0.37452471482889732</v>
      </c>
      <c r="E251" s="175">
        <v>0.14258555133079848</v>
      </c>
      <c r="F251" s="175">
        <v>1.1406844106463879E-2</v>
      </c>
      <c r="G251" s="175">
        <v>0.34220532319391633</v>
      </c>
      <c r="H251" s="175">
        <v>3.8022813688212928E-3</v>
      </c>
      <c r="I251" s="175">
        <v>2.8517110266159697E-2</v>
      </c>
      <c r="J251" s="174">
        <v>0.99999999999999989</v>
      </c>
      <c r="K251" s="176">
        <v>526</v>
      </c>
      <c r="L251" s="92"/>
      <c r="M251" s="175" t="s">
        <v>143</v>
      </c>
      <c r="N251" s="175" t="s">
        <v>143</v>
      </c>
      <c r="O251" s="175">
        <v>7.4999999999999997E-2</v>
      </c>
      <c r="P251" s="175">
        <v>0.125</v>
      </c>
      <c r="Q251" s="175">
        <v>0.33400000000000002</v>
      </c>
      <c r="R251" s="175">
        <v>0.41699999999999998</v>
      </c>
      <c r="S251" s="175">
        <v>0.115</v>
      </c>
      <c r="T251" s="175">
        <v>0.17499999999999999</v>
      </c>
      <c r="U251" s="175">
        <v>5.0000000000000001E-3</v>
      </c>
      <c r="V251" s="175">
        <v>2.5000000000000001E-2</v>
      </c>
      <c r="W251" s="175">
        <v>0.30299999999999999</v>
      </c>
      <c r="X251" s="175">
        <v>0.38400000000000001</v>
      </c>
      <c r="Y251" s="175">
        <v>1E-3</v>
      </c>
      <c r="Z251" s="175">
        <v>1.4E-2</v>
      </c>
      <c r="AA251" s="175">
        <v>1.7000000000000001E-2</v>
      </c>
      <c r="AB251" s="175">
        <v>4.7E-2</v>
      </c>
      <c r="AC251" s="12"/>
    </row>
    <row r="252" spans="1:29" x14ac:dyDescent="0.25">
      <c r="A252" s="92" t="s">
        <v>1573</v>
      </c>
      <c r="B252" s="175">
        <v>1.594896331738437E-3</v>
      </c>
      <c r="C252" s="175">
        <v>0.16188197767145135</v>
      </c>
      <c r="D252" s="175">
        <v>0.28748006379585328</v>
      </c>
      <c r="E252" s="175">
        <v>0.18062200956937799</v>
      </c>
      <c r="F252" s="175">
        <v>2.6315789473684209E-2</v>
      </c>
      <c r="G252" s="175">
        <v>0.3133971291866029</v>
      </c>
      <c r="H252" s="175">
        <v>8.771929824561403E-3</v>
      </c>
      <c r="I252" s="175">
        <v>1.9936204146730464E-2</v>
      </c>
      <c r="J252" s="174">
        <v>1</v>
      </c>
      <c r="K252" s="176">
        <v>2508</v>
      </c>
      <c r="L252" s="92"/>
      <c r="M252" s="175">
        <v>1E-3</v>
      </c>
      <c r="N252" s="175">
        <v>4.0000000000000001E-3</v>
      </c>
      <c r="O252" s="175">
        <v>0.14799999999999999</v>
      </c>
      <c r="P252" s="175">
        <v>0.17699999999999999</v>
      </c>
      <c r="Q252" s="175">
        <v>0.27</v>
      </c>
      <c r="R252" s="175">
        <v>0.30599999999999999</v>
      </c>
      <c r="S252" s="175">
        <v>0.16600000000000001</v>
      </c>
      <c r="T252" s="175">
        <v>0.19600000000000001</v>
      </c>
      <c r="U252" s="175">
        <v>2.1000000000000001E-2</v>
      </c>
      <c r="V252" s="175">
        <v>3.3000000000000002E-2</v>
      </c>
      <c r="W252" s="175">
        <v>0.29599999999999999</v>
      </c>
      <c r="X252" s="175">
        <v>0.33200000000000002</v>
      </c>
      <c r="Y252" s="175">
        <v>6.0000000000000001E-3</v>
      </c>
      <c r="Z252" s="175">
        <v>1.2999999999999999E-2</v>
      </c>
      <c r="AA252" s="175">
        <v>1.4999999999999999E-2</v>
      </c>
      <c r="AB252" s="175">
        <v>2.5999999999999999E-2</v>
      </c>
      <c r="AC252" s="12"/>
    </row>
    <row r="253" spans="1:29" x14ac:dyDescent="0.25">
      <c r="A253" s="92" t="s">
        <v>1574</v>
      </c>
      <c r="B253" s="175" t="s">
        <v>143</v>
      </c>
      <c r="C253" s="175">
        <v>0.27696917808219179</v>
      </c>
      <c r="D253" s="175">
        <v>0.2752568493150685</v>
      </c>
      <c r="E253" s="175">
        <v>0.1190068493150685</v>
      </c>
      <c r="F253" s="175">
        <v>1.8407534246575343E-2</v>
      </c>
      <c r="G253" s="175">
        <v>0.28938356164383561</v>
      </c>
      <c r="H253" s="175">
        <v>3.4246575342465752E-3</v>
      </c>
      <c r="I253" s="175">
        <v>1.7551369863013699E-2</v>
      </c>
      <c r="J253" s="174">
        <v>1</v>
      </c>
      <c r="K253" s="176">
        <v>2336</v>
      </c>
      <c r="L253" s="92"/>
      <c r="M253" s="175" t="s">
        <v>143</v>
      </c>
      <c r="N253" s="175" t="s">
        <v>143</v>
      </c>
      <c r="O253" s="175">
        <v>0.25900000000000001</v>
      </c>
      <c r="P253" s="175">
        <v>0.29499999999999998</v>
      </c>
      <c r="Q253" s="175">
        <v>0.25800000000000001</v>
      </c>
      <c r="R253" s="175">
        <v>0.29399999999999998</v>
      </c>
      <c r="S253" s="175">
        <v>0.106</v>
      </c>
      <c r="T253" s="175">
        <v>0.13300000000000001</v>
      </c>
      <c r="U253" s="175">
        <v>1.4E-2</v>
      </c>
      <c r="V253" s="175">
        <v>2.5000000000000001E-2</v>
      </c>
      <c r="W253" s="175">
        <v>0.27100000000000002</v>
      </c>
      <c r="X253" s="175">
        <v>0.308</v>
      </c>
      <c r="Y253" s="175">
        <v>2E-3</v>
      </c>
      <c r="Z253" s="175">
        <v>7.0000000000000001E-3</v>
      </c>
      <c r="AA253" s="175">
        <v>1.2999999999999999E-2</v>
      </c>
      <c r="AB253" s="175">
        <v>2.4E-2</v>
      </c>
      <c r="AC253" s="12"/>
    </row>
    <row r="254" spans="1:29" x14ac:dyDescent="0.25">
      <c r="A254" s="92" t="s">
        <v>1575</v>
      </c>
      <c r="B254" s="175" t="s">
        <v>143</v>
      </c>
      <c r="C254" s="175">
        <v>0.16951618770461988</v>
      </c>
      <c r="D254" s="175">
        <v>0.18915969443433975</v>
      </c>
      <c r="E254" s="175">
        <v>9.8581302291742445E-2</v>
      </c>
      <c r="F254" s="175">
        <v>2.6918879592579121E-2</v>
      </c>
      <c r="G254" s="175">
        <v>0.47435431065842126</v>
      </c>
      <c r="H254" s="175">
        <v>7.6391415060021823E-3</v>
      </c>
      <c r="I254" s="175">
        <v>3.3830483812295378E-2</v>
      </c>
      <c r="J254" s="174">
        <v>1</v>
      </c>
      <c r="K254" s="176">
        <v>2749</v>
      </c>
      <c r="L254" s="92"/>
      <c r="M254" s="175" t="s">
        <v>143</v>
      </c>
      <c r="N254" s="175" t="s">
        <v>143</v>
      </c>
      <c r="O254" s="175">
        <v>0.156</v>
      </c>
      <c r="P254" s="175">
        <v>0.184</v>
      </c>
      <c r="Q254" s="175">
        <v>0.17499999999999999</v>
      </c>
      <c r="R254" s="175">
        <v>0.20399999999999999</v>
      </c>
      <c r="S254" s="175">
        <v>8.7999999999999995E-2</v>
      </c>
      <c r="T254" s="175">
        <v>0.11</v>
      </c>
      <c r="U254" s="175">
        <v>2.1000000000000001E-2</v>
      </c>
      <c r="V254" s="175">
        <v>3.4000000000000002E-2</v>
      </c>
      <c r="W254" s="175">
        <v>0.45600000000000002</v>
      </c>
      <c r="X254" s="175">
        <v>0.49299999999999999</v>
      </c>
      <c r="Y254" s="175">
        <v>5.0000000000000001E-3</v>
      </c>
      <c r="Z254" s="175">
        <v>1.2E-2</v>
      </c>
      <c r="AA254" s="175">
        <v>2.8000000000000001E-2</v>
      </c>
      <c r="AB254" s="175">
        <v>4.1000000000000002E-2</v>
      </c>
      <c r="AC254" s="12"/>
    </row>
    <row r="255" spans="1:29" x14ac:dyDescent="0.25">
      <c r="A255" s="92" t="s">
        <v>1576</v>
      </c>
      <c r="B255" s="175" t="s">
        <v>143</v>
      </c>
      <c r="C255" s="175">
        <v>0.37347268116498888</v>
      </c>
      <c r="D255" s="175">
        <v>0.3857680780757704</v>
      </c>
      <c r="E255" s="175">
        <v>9.0140628602167067E-2</v>
      </c>
      <c r="F255" s="175">
        <v>2.7664643049258433E-2</v>
      </c>
      <c r="G255" s="175">
        <v>0.10182125566740952</v>
      </c>
      <c r="H255" s="175">
        <v>1.6906170752324597E-3</v>
      </c>
      <c r="I255" s="175">
        <v>1.944209636517329E-2</v>
      </c>
      <c r="J255" s="174">
        <v>1</v>
      </c>
      <c r="K255" s="176">
        <v>13013</v>
      </c>
      <c r="L255" s="92"/>
      <c r="M255" s="175" t="s">
        <v>143</v>
      </c>
      <c r="N255" s="175" t="s">
        <v>143</v>
      </c>
      <c r="O255" s="175">
        <v>0.36499999999999999</v>
      </c>
      <c r="P255" s="175">
        <v>0.38200000000000001</v>
      </c>
      <c r="Q255" s="175">
        <v>0.377</v>
      </c>
      <c r="R255" s="175">
        <v>0.39400000000000002</v>
      </c>
      <c r="S255" s="175">
        <v>8.5000000000000006E-2</v>
      </c>
      <c r="T255" s="175">
        <v>9.5000000000000001E-2</v>
      </c>
      <c r="U255" s="175">
        <v>2.5000000000000001E-2</v>
      </c>
      <c r="V255" s="175">
        <v>3.1E-2</v>
      </c>
      <c r="W255" s="175">
        <v>9.7000000000000003E-2</v>
      </c>
      <c r="X255" s="175">
        <v>0.107</v>
      </c>
      <c r="Y255" s="175">
        <v>1E-3</v>
      </c>
      <c r="Z255" s="175">
        <v>3.0000000000000001E-3</v>
      </c>
      <c r="AA255" s="175">
        <v>1.7000000000000001E-2</v>
      </c>
      <c r="AB255" s="175">
        <v>2.1999999999999999E-2</v>
      </c>
      <c r="AC255" s="12"/>
    </row>
    <row r="256" spans="1:29" x14ac:dyDescent="0.25">
      <c r="A256" s="92" t="s">
        <v>1577</v>
      </c>
      <c r="B256" s="175" t="s">
        <v>143</v>
      </c>
      <c r="C256" s="175">
        <v>0.15</v>
      </c>
      <c r="D256" s="175">
        <v>0.33333333333333331</v>
      </c>
      <c r="E256" s="175">
        <v>0.15555555555555556</v>
      </c>
      <c r="F256" s="175">
        <v>5.5555555555555552E-2</v>
      </c>
      <c r="G256" s="175">
        <v>0.28333333333333333</v>
      </c>
      <c r="H256" s="175" t="s">
        <v>143</v>
      </c>
      <c r="I256" s="175">
        <v>2.2222222222222223E-2</v>
      </c>
      <c r="J256" s="174">
        <v>1</v>
      </c>
      <c r="K256" s="176">
        <v>180</v>
      </c>
      <c r="L256" s="92"/>
      <c r="M256" s="175" t="s">
        <v>143</v>
      </c>
      <c r="N256" s="175" t="s">
        <v>143</v>
      </c>
      <c r="O256" s="175">
        <v>0.105</v>
      </c>
      <c r="P256" s="175">
        <v>0.20899999999999999</v>
      </c>
      <c r="Q256" s="175">
        <v>0.26900000000000002</v>
      </c>
      <c r="R256" s="175">
        <v>0.40500000000000003</v>
      </c>
      <c r="S256" s="175">
        <v>0.11</v>
      </c>
      <c r="T256" s="175">
        <v>0.216</v>
      </c>
      <c r="U256" s="175">
        <v>0.03</v>
      </c>
      <c r="V256" s="175">
        <v>9.9000000000000005E-2</v>
      </c>
      <c r="W256" s="175">
        <v>0.223</v>
      </c>
      <c r="X256" s="175">
        <v>0.35299999999999998</v>
      </c>
      <c r="Y256" s="175" t="s">
        <v>143</v>
      </c>
      <c r="Z256" s="175" t="s">
        <v>143</v>
      </c>
      <c r="AA256" s="175">
        <v>8.9999999999999993E-3</v>
      </c>
      <c r="AB256" s="175">
        <v>5.6000000000000001E-2</v>
      </c>
      <c r="AC256" s="12"/>
    </row>
    <row r="257" spans="1:29" x14ac:dyDescent="0.25">
      <c r="A257" s="92" t="s">
        <v>1578</v>
      </c>
      <c r="B257" s="175" t="s">
        <v>143</v>
      </c>
      <c r="C257" s="175">
        <v>0.20270270270270271</v>
      </c>
      <c r="D257" s="175">
        <v>0.4081081081081081</v>
      </c>
      <c r="E257" s="175">
        <v>0.13513513513513514</v>
      </c>
      <c r="F257" s="175">
        <v>2.7027027027027029E-2</v>
      </c>
      <c r="G257" s="175">
        <v>0.18513513513513513</v>
      </c>
      <c r="H257" s="175" t="s">
        <v>143</v>
      </c>
      <c r="I257" s="175">
        <v>4.1891891891891894E-2</v>
      </c>
      <c r="J257" s="174">
        <v>0.99999999999999989</v>
      </c>
      <c r="K257" s="176">
        <v>740</v>
      </c>
      <c r="L257" s="92"/>
      <c r="M257" s="175" t="s">
        <v>143</v>
      </c>
      <c r="N257" s="175" t="s">
        <v>143</v>
      </c>
      <c r="O257" s="175">
        <v>0.17499999999999999</v>
      </c>
      <c r="P257" s="175">
        <v>0.23300000000000001</v>
      </c>
      <c r="Q257" s="175">
        <v>0.373</v>
      </c>
      <c r="R257" s="175">
        <v>0.44400000000000001</v>
      </c>
      <c r="S257" s="175">
        <v>0.112</v>
      </c>
      <c r="T257" s="175">
        <v>0.16200000000000001</v>
      </c>
      <c r="U257" s="175">
        <v>1.7999999999999999E-2</v>
      </c>
      <c r="V257" s="175">
        <v>4.1000000000000002E-2</v>
      </c>
      <c r="W257" s="175">
        <v>0.159</v>
      </c>
      <c r="X257" s="175">
        <v>0.215</v>
      </c>
      <c r="Y257" s="175" t="s">
        <v>143</v>
      </c>
      <c r="Z257" s="175" t="s">
        <v>143</v>
      </c>
      <c r="AA257" s="175">
        <v>0.03</v>
      </c>
      <c r="AB257" s="175">
        <v>5.8999999999999997E-2</v>
      </c>
      <c r="AC257" s="12"/>
    </row>
    <row r="258" spans="1:29" x14ac:dyDescent="0.25">
      <c r="A258" s="92" t="s">
        <v>1579</v>
      </c>
      <c r="B258" s="175" t="s">
        <v>143</v>
      </c>
      <c r="C258" s="175">
        <v>0.26393884892086333</v>
      </c>
      <c r="D258" s="175">
        <v>0.23426258992805754</v>
      </c>
      <c r="E258" s="175">
        <v>8.0035971223021585E-2</v>
      </c>
      <c r="F258" s="175">
        <v>7.9136690647482008E-2</v>
      </c>
      <c r="G258" s="175">
        <v>0.31519784172661869</v>
      </c>
      <c r="H258" s="175">
        <v>3.5971223021582736E-3</v>
      </c>
      <c r="I258" s="175">
        <v>2.3830935251798562E-2</v>
      </c>
      <c r="J258" s="174">
        <v>1</v>
      </c>
      <c r="K258" s="176">
        <v>2224</v>
      </c>
      <c r="L258" s="92"/>
      <c r="M258" s="175" t="s">
        <v>143</v>
      </c>
      <c r="N258" s="175" t="s">
        <v>143</v>
      </c>
      <c r="O258" s="175">
        <v>0.246</v>
      </c>
      <c r="P258" s="175">
        <v>0.28299999999999997</v>
      </c>
      <c r="Q258" s="175">
        <v>0.217</v>
      </c>
      <c r="R258" s="175">
        <v>0.252</v>
      </c>
      <c r="S258" s="175">
        <v>6.9000000000000006E-2</v>
      </c>
      <c r="T258" s="175">
        <v>9.1999999999999998E-2</v>
      </c>
      <c r="U258" s="175">
        <v>6.9000000000000006E-2</v>
      </c>
      <c r="V258" s="175">
        <v>9.0999999999999998E-2</v>
      </c>
      <c r="W258" s="175">
        <v>0.29599999999999999</v>
      </c>
      <c r="X258" s="175">
        <v>0.33500000000000002</v>
      </c>
      <c r="Y258" s="175">
        <v>2E-3</v>
      </c>
      <c r="Z258" s="175">
        <v>7.0000000000000001E-3</v>
      </c>
      <c r="AA258" s="175">
        <v>1.7999999999999999E-2</v>
      </c>
      <c r="AB258" s="175">
        <v>3.1E-2</v>
      </c>
      <c r="AC258" s="12"/>
    </row>
    <row r="259" spans="1:29" x14ac:dyDescent="0.25">
      <c r="A259" s="92" t="s">
        <v>1580</v>
      </c>
      <c r="B259" s="175" t="s">
        <v>143</v>
      </c>
      <c r="C259" s="175">
        <v>0.63953488372093026</v>
      </c>
      <c r="D259" s="175">
        <v>0.15116279069767441</v>
      </c>
      <c r="E259" s="175">
        <v>6.8313953488372089E-2</v>
      </c>
      <c r="F259" s="175">
        <v>2.1802325581395349E-2</v>
      </c>
      <c r="G259" s="175">
        <v>9.0116279069767435E-2</v>
      </c>
      <c r="H259" s="175" t="s">
        <v>143</v>
      </c>
      <c r="I259" s="175">
        <v>2.9069767441860465E-2</v>
      </c>
      <c r="J259" s="174">
        <v>1.0000000000000002</v>
      </c>
      <c r="K259" s="176">
        <v>688</v>
      </c>
      <c r="L259" s="92"/>
      <c r="M259" s="175" t="s">
        <v>143</v>
      </c>
      <c r="N259" s="175" t="s">
        <v>143</v>
      </c>
      <c r="O259" s="175">
        <v>0.60299999999999998</v>
      </c>
      <c r="P259" s="175">
        <v>0.67500000000000004</v>
      </c>
      <c r="Q259" s="175">
        <v>0.126</v>
      </c>
      <c r="R259" s="175">
        <v>0.18</v>
      </c>
      <c r="S259" s="175">
        <v>5.1999999999999998E-2</v>
      </c>
      <c r="T259" s="175">
        <v>0.09</v>
      </c>
      <c r="U259" s="175">
        <v>1.2999999999999999E-2</v>
      </c>
      <c r="V259" s="175">
        <v>3.5999999999999997E-2</v>
      </c>
      <c r="W259" s="175">
        <v>7.0999999999999994E-2</v>
      </c>
      <c r="X259" s="175">
        <v>0.114</v>
      </c>
      <c r="Y259" s="175" t="s">
        <v>143</v>
      </c>
      <c r="Z259" s="175" t="s">
        <v>143</v>
      </c>
      <c r="AA259" s="175">
        <v>1.9E-2</v>
      </c>
      <c r="AB259" s="175">
        <v>4.3999999999999997E-2</v>
      </c>
      <c r="AC259" s="12"/>
    </row>
    <row r="260" spans="1:29" x14ac:dyDescent="0.25">
      <c r="A260" s="92" t="s">
        <v>1581</v>
      </c>
      <c r="B260" s="175" t="s">
        <v>143</v>
      </c>
      <c r="C260" s="175">
        <v>0.51260820474219049</v>
      </c>
      <c r="D260" s="175">
        <v>0.3033496424538954</v>
      </c>
      <c r="E260" s="175">
        <v>6.699284907790741E-2</v>
      </c>
      <c r="F260" s="175">
        <v>8.2800150545728271E-3</v>
      </c>
      <c r="G260" s="175">
        <v>8.5434700790365067E-2</v>
      </c>
      <c r="H260" s="175">
        <v>4.8927361686112152E-3</v>
      </c>
      <c r="I260" s="175">
        <v>1.8441851712457658E-2</v>
      </c>
      <c r="J260" s="174">
        <v>1</v>
      </c>
      <c r="K260" s="176">
        <v>2657</v>
      </c>
      <c r="L260" s="92"/>
      <c r="M260" s="175" t="s">
        <v>143</v>
      </c>
      <c r="N260" s="175" t="s">
        <v>143</v>
      </c>
      <c r="O260" s="175">
        <v>0.49399999999999999</v>
      </c>
      <c r="P260" s="175">
        <v>0.53200000000000003</v>
      </c>
      <c r="Q260" s="175">
        <v>0.28599999999999998</v>
      </c>
      <c r="R260" s="175">
        <v>0.32100000000000001</v>
      </c>
      <c r="S260" s="175">
        <v>5.8000000000000003E-2</v>
      </c>
      <c r="T260" s="175">
        <v>7.6999999999999999E-2</v>
      </c>
      <c r="U260" s="175">
        <v>5.0000000000000001E-3</v>
      </c>
      <c r="V260" s="175">
        <v>1.2999999999999999E-2</v>
      </c>
      <c r="W260" s="175">
        <v>7.4999999999999997E-2</v>
      </c>
      <c r="X260" s="175">
        <v>9.7000000000000003E-2</v>
      </c>
      <c r="Y260" s="175">
        <v>3.0000000000000001E-3</v>
      </c>
      <c r="Z260" s="175">
        <v>8.0000000000000002E-3</v>
      </c>
      <c r="AA260" s="175">
        <v>1.4E-2</v>
      </c>
      <c r="AB260" s="175">
        <v>2.4E-2</v>
      </c>
      <c r="AC260" s="12"/>
    </row>
    <row r="261" spans="1:29" x14ac:dyDescent="0.25">
      <c r="A261" s="92" t="s">
        <v>1582</v>
      </c>
      <c r="B261" s="175" t="s">
        <v>143</v>
      </c>
      <c r="C261" s="175">
        <v>0.40519480519480522</v>
      </c>
      <c r="D261" s="175">
        <v>0.39220779220779223</v>
      </c>
      <c r="E261" s="175">
        <v>0.1038961038961039</v>
      </c>
      <c r="F261" s="175">
        <v>1.8181818181818181E-2</v>
      </c>
      <c r="G261" s="175">
        <v>6.2337662337662338E-2</v>
      </c>
      <c r="H261" s="175">
        <v>2.5974025974025974E-3</v>
      </c>
      <c r="I261" s="175">
        <v>1.5584415584415584E-2</v>
      </c>
      <c r="J261" s="174">
        <v>1</v>
      </c>
      <c r="K261" s="176">
        <v>385</v>
      </c>
      <c r="L261" s="92"/>
      <c r="M261" s="175" t="s">
        <v>143</v>
      </c>
      <c r="N261" s="175" t="s">
        <v>143</v>
      </c>
      <c r="O261" s="175">
        <v>0.35699999999999998</v>
      </c>
      <c r="P261" s="175">
        <v>0.45500000000000002</v>
      </c>
      <c r="Q261" s="175">
        <v>0.34499999999999997</v>
      </c>
      <c r="R261" s="175">
        <v>0.442</v>
      </c>
      <c r="S261" s="175">
        <v>7.6999999999999999E-2</v>
      </c>
      <c r="T261" s="175">
        <v>0.13800000000000001</v>
      </c>
      <c r="U261" s="175">
        <v>8.9999999999999993E-3</v>
      </c>
      <c r="V261" s="175">
        <v>3.6999999999999998E-2</v>
      </c>
      <c r="W261" s="175">
        <v>4.2000000000000003E-2</v>
      </c>
      <c r="X261" s="175">
        <v>9.0999999999999998E-2</v>
      </c>
      <c r="Y261" s="175">
        <v>0</v>
      </c>
      <c r="Z261" s="175">
        <v>1.4999999999999999E-2</v>
      </c>
      <c r="AA261" s="175">
        <v>7.0000000000000001E-3</v>
      </c>
      <c r="AB261" s="175">
        <v>3.4000000000000002E-2</v>
      </c>
      <c r="AC261" s="12"/>
    </row>
    <row r="262" spans="1:29" x14ac:dyDescent="0.25">
      <c r="A262" s="92" t="s">
        <v>1583</v>
      </c>
      <c r="B262" s="175">
        <v>5.4411320249909578E-2</v>
      </c>
      <c r="C262" s="175">
        <v>0.35157283496752267</v>
      </c>
      <c r="D262" s="175">
        <v>0.2352538980246045</v>
      </c>
      <c r="E262" s="175">
        <v>8.7820128522095003E-2</v>
      </c>
      <c r="F262" s="175">
        <v>2.3113167816957585E-2</v>
      </c>
      <c r="G262" s="175">
        <v>0.22325883279741171</v>
      </c>
      <c r="H262" s="175">
        <v>1.1494651518829924E-3</v>
      </c>
      <c r="I262" s="175">
        <v>2.342035246961597E-2</v>
      </c>
      <c r="J262" s="174">
        <v>0.99999999999999989</v>
      </c>
      <c r="K262" s="176">
        <v>201833</v>
      </c>
      <c r="L262" s="92"/>
      <c r="M262" s="175">
        <v>5.2999999999999999E-2</v>
      </c>
      <c r="N262" s="175">
        <v>5.5E-2</v>
      </c>
      <c r="O262" s="175">
        <v>0.34899999999999998</v>
      </c>
      <c r="P262" s="175">
        <v>0.35399999999999998</v>
      </c>
      <c r="Q262" s="175">
        <v>0.23300000000000001</v>
      </c>
      <c r="R262" s="175">
        <v>0.23699999999999999</v>
      </c>
      <c r="S262" s="175">
        <v>8.6999999999999994E-2</v>
      </c>
      <c r="T262" s="175">
        <v>8.8999999999999996E-2</v>
      </c>
      <c r="U262" s="175">
        <v>2.1999999999999999E-2</v>
      </c>
      <c r="V262" s="175">
        <v>2.4E-2</v>
      </c>
      <c r="W262" s="175">
        <v>0.221</v>
      </c>
      <c r="X262" s="175">
        <v>0.22500000000000001</v>
      </c>
      <c r="Y262" s="175">
        <v>1E-3</v>
      </c>
      <c r="Z262" s="175">
        <v>1E-3</v>
      </c>
      <c r="AA262" s="175">
        <v>2.3E-2</v>
      </c>
      <c r="AB262" s="175">
        <v>2.4E-2</v>
      </c>
      <c r="AC262" s="12"/>
    </row>
    <row r="263" spans="1:29" x14ac:dyDescent="0.25">
      <c r="A263" s="92" t="s">
        <v>1584</v>
      </c>
      <c r="B263" s="175" t="s">
        <v>143</v>
      </c>
      <c r="C263" s="175">
        <v>0.41838529176658673</v>
      </c>
      <c r="D263" s="175">
        <v>0.24732214228617105</v>
      </c>
      <c r="E263" s="175">
        <v>0.12214228617106315</v>
      </c>
      <c r="F263" s="175">
        <v>2.9896083133493206E-2</v>
      </c>
      <c r="G263" s="175">
        <v>0.16818545163868906</v>
      </c>
      <c r="H263" s="175">
        <v>6.3948840927258198E-4</v>
      </c>
      <c r="I263" s="175">
        <v>1.342925659472422E-2</v>
      </c>
      <c r="J263" s="174">
        <v>1</v>
      </c>
      <c r="K263" s="176">
        <v>6255</v>
      </c>
      <c r="L263" s="92"/>
      <c r="M263" s="175" t="s">
        <v>143</v>
      </c>
      <c r="N263" s="175" t="s">
        <v>143</v>
      </c>
      <c r="O263" s="175">
        <v>0.40600000000000003</v>
      </c>
      <c r="P263" s="175">
        <v>0.43099999999999999</v>
      </c>
      <c r="Q263" s="175">
        <v>0.23699999999999999</v>
      </c>
      <c r="R263" s="175">
        <v>0.25800000000000001</v>
      </c>
      <c r="S263" s="175">
        <v>0.114</v>
      </c>
      <c r="T263" s="175">
        <v>0.13</v>
      </c>
      <c r="U263" s="175">
        <v>2.5999999999999999E-2</v>
      </c>
      <c r="V263" s="175">
        <v>3.4000000000000002E-2</v>
      </c>
      <c r="W263" s="175">
        <v>0.159</v>
      </c>
      <c r="X263" s="175">
        <v>0.17799999999999999</v>
      </c>
      <c r="Y263" s="175">
        <v>0</v>
      </c>
      <c r="Z263" s="175">
        <v>2E-3</v>
      </c>
      <c r="AA263" s="175">
        <v>1.0999999999999999E-2</v>
      </c>
      <c r="AB263" s="175">
        <v>1.7000000000000001E-2</v>
      </c>
      <c r="AC263" s="12"/>
    </row>
    <row r="264" spans="1:29" x14ac:dyDescent="0.25">
      <c r="A264" s="92" t="s">
        <v>1585</v>
      </c>
      <c r="B264" s="175" t="s">
        <v>143</v>
      </c>
      <c r="C264" s="175">
        <v>0.13829093281148075</v>
      </c>
      <c r="D264" s="175">
        <v>0.62100456621004563</v>
      </c>
      <c r="E264" s="175">
        <v>0.14807566862361382</v>
      </c>
      <c r="F264" s="175">
        <v>3.1963470319634701E-2</v>
      </c>
      <c r="G264" s="175">
        <v>4.9575994781474231E-2</v>
      </c>
      <c r="H264" s="175" t="s">
        <v>143</v>
      </c>
      <c r="I264" s="175">
        <v>1.1089367253750815E-2</v>
      </c>
      <c r="J264" s="174">
        <v>1</v>
      </c>
      <c r="K264" s="176">
        <v>3066</v>
      </c>
      <c r="L264" s="92"/>
      <c r="M264" s="175" t="s">
        <v>143</v>
      </c>
      <c r="N264" s="175" t="s">
        <v>143</v>
      </c>
      <c r="O264" s="175">
        <v>0.127</v>
      </c>
      <c r="P264" s="175">
        <v>0.151</v>
      </c>
      <c r="Q264" s="175">
        <v>0.60399999999999998</v>
      </c>
      <c r="R264" s="175">
        <v>0.63800000000000001</v>
      </c>
      <c r="S264" s="175">
        <v>0.13600000000000001</v>
      </c>
      <c r="T264" s="175">
        <v>0.161</v>
      </c>
      <c r="U264" s="175">
        <v>2.5999999999999999E-2</v>
      </c>
      <c r="V264" s="175">
        <v>3.9E-2</v>
      </c>
      <c r="W264" s="175">
        <v>4.2000000000000003E-2</v>
      </c>
      <c r="X264" s="175">
        <v>5.8000000000000003E-2</v>
      </c>
      <c r="Y264" s="175" t="s">
        <v>143</v>
      </c>
      <c r="Z264" s="175" t="s">
        <v>143</v>
      </c>
      <c r="AA264" s="175">
        <v>8.0000000000000002E-3</v>
      </c>
      <c r="AB264" s="175">
        <v>1.4999999999999999E-2</v>
      </c>
      <c r="AC264" s="12"/>
    </row>
    <row r="265" spans="1:29" x14ac:dyDescent="0.25">
      <c r="A265" s="92" t="s">
        <v>1586</v>
      </c>
      <c r="B265" s="175" t="s">
        <v>143</v>
      </c>
      <c r="C265" s="175">
        <v>1.4470907446487789E-2</v>
      </c>
      <c r="D265" s="175">
        <v>0.20741634006632501</v>
      </c>
      <c r="E265" s="175">
        <v>0.16581248115767261</v>
      </c>
      <c r="F265" s="175">
        <v>3.2559541754597528E-2</v>
      </c>
      <c r="G265" s="175">
        <v>0.55562255049743747</v>
      </c>
      <c r="H265" s="175">
        <v>3.0147723846849563E-4</v>
      </c>
      <c r="I265" s="175">
        <v>2.3816701839011155E-2</v>
      </c>
      <c r="J265" s="174">
        <v>1</v>
      </c>
      <c r="K265" s="176">
        <v>3317</v>
      </c>
      <c r="L265" s="92"/>
      <c r="M265" s="175" t="s">
        <v>143</v>
      </c>
      <c r="N265" s="175" t="s">
        <v>143</v>
      </c>
      <c r="O265" s="175">
        <v>1.0999999999999999E-2</v>
      </c>
      <c r="P265" s="175">
        <v>1.9E-2</v>
      </c>
      <c r="Q265" s="175">
        <v>0.19400000000000001</v>
      </c>
      <c r="R265" s="175">
        <v>0.222</v>
      </c>
      <c r="S265" s="175">
        <v>0.154</v>
      </c>
      <c r="T265" s="175">
        <v>0.17899999999999999</v>
      </c>
      <c r="U265" s="175">
        <v>2.7E-2</v>
      </c>
      <c r="V265" s="175">
        <v>3.9E-2</v>
      </c>
      <c r="W265" s="175">
        <v>0.53900000000000003</v>
      </c>
      <c r="X265" s="175">
        <v>0.57199999999999995</v>
      </c>
      <c r="Y265" s="175">
        <v>0</v>
      </c>
      <c r="Z265" s="175">
        <v>2E-3</v>
      </c>
      <c r="AA265" s="175">
        <v>1.9E-2</v>
      </c>
      <c r="AB265" s="175">
        <v>0.03</v>
      </c>
      <c r="AC265" s="12"/>
    </row>
    <row r="266" spans="1:29" x14ac:dyDescent="0.25">
      <c r="A266" s="92" t="s">
        <v>1587</v>
      </c>
      <c r="B266" s="175" t="s">
        <v>143</v>
      </c>
      <c r="C266" s="175">
        <v>0.12615384615384614</v>
      </c>
      <c r="D266" s="175">
        <v>0.17953846153846154</v>
      </c>
      <c r="E266" s="175">
        <v>6.1846153846153849E-2</v>
      </c>
      <c r="F266" s="175">
        <v>1.323076923076923E-2</v>
      </c>
      <c r="G266" s="175">
        <v>0.58015384615384613</v>
      </c>
      <c r="H266" s="175">
        <v>7.2307692307692307E-3</v>
      </c>
      <c r="I266" s="175">
        <v>3.1846153846153843E-2</v>
      </c>
      <c r="J266" s="174">
        <v>1</v>
      </c>
      <c r="K266" s="176">
        <v>6500</v>
      </c>
      <c r="L266" s="92"/>
      <c r="M266" s="175" t="s">
        <v>143</v>
      </c>
      <c r="N266" s="175" t="s">
        <v>143</v>
      </c>
      <c r="O266" s="175">
        <v>0.11799999999999999</v>
      </c>
      <c r="P266" s="175">
        <v>0.13400000000000001</v>
      </c>
      <c r="Q266" s="175">
        <v>0.17</v>
      </c>
      <c r="R266" s="175">
        <v>0.189</v>
      </c>
      <c r="S266" s="175">
        <v>5.6000000000000001E-2</v>
      </c>
      <c r="T266" s="175">
        <v>6.8000000000000005E-2</v>
      </c>
      <c r="U266" s="175">
        <v>1.0999999999999999E-2</v>
      </c>
      <c r="V266" s="175">
        <v>1.6E-2</v>
      </c>
      <c r="W266" s="175">
        <v>0.56799999999999995</v>
      </c>
      <c r="X266" s="175">
        <v>0.59199999999999997</v>
      </c>
      <c r="Y266" s="175">
        <v>5.0000000000000001E-3</v>
      </c>
      <c r="Z266" s="175">
        <v>0.01</v>
      </c>
      <c r="AA266" s="175">
        <v>2.8000000000000001E-2</v>
      </c>
      <c r="AB266" s="175">
        <v>3.5999999999999997E-2</v>
      </c>
      <c r="AC266" s="12"/>
    </row>
    <row r="267" spans="1:29" x14ac:dyDescent="0.25">
      <c r="A267" s="92" t="s">
        <v>1588</v>
      </c>
      <c r="B267" s="175">
        <v>0.34421980300673927</v>
      </c>
      <c r="C267" s="175">
        <v>0.20269569725246242</v>
      </c>
      <c r="D267" s="175">
        <v>0.22187662001036806</v>
      </c>
      <c r="E267" s="175">
        <v>0.11145671332296526</v>
      </c>
      <c r="F267" s="175">
        <v>7.2576464489372732E-3</v>
      </c>
      <c r="G267" s="175">
        <v>9.5904613789528248E-2</v>
      </c>
      <c r="H267" s="175">
        <v>1.0368066355624676E-3</v>
      </c>
      <c r="I267" s="175">
        <v>1.5552099533437015E-2</v>
      </c>
      <c r="J267" s="174">
        <v>1</v>
      </c>
      <c r="K267" s="176">
        <v>1929</v>
      </c>
      <c r="L267" s="92"/>
      <c r="M267" s="175">
        <v>0.32300000000000001</v>
      </c>
      <c r="N267" s="175">
        <v>0.36599999999999999</v>
      </c>
      <c r="O267" s="175">
        <v>0.185</v>
      </c>
      <c r="P267" s="175">
        <v>0.221</v>
      </c>
      <c r="Q267" s="175">
        <v>0.20399999999999999</v>
      </c>
      <c r="R267" s="175">
        <v>0.24099999999999999</v>
      </c>
      <c r="S267" s="175">
        <v>9.8000000000000004E-2</v>
      </c>
      <c r="T267" s="175">
        <v>0.126</v>
      </c>
      <c r="U267" s="175">
        <v>4.0000000000000001E-3</v>
      </c>
      <c r="V267" s="175">
        <v>1.2E-2</v>
      </c>
      <c r="W267" s="175">
        <v>8.4000000000000005E-2</v>
      </c>
      <c r="X267" s="175">
        <v>0.11</v>
      </c>
      <c r="Y267" s="175">
        <v>0</v>
      </c>
      <c r="Z267" s="175">
        <v>4.0000000000000001E-3</v>
      </c>
      <c r="AA267" s="175">
        <v>1.0999999999999999E-2</v>
      </c>
      <c r="AB267" s="175">
        <v>2.1999999999999999E-2</v>
      </c>
      <c r="AC267" s="12"/>
    </row>
    <row r="268" spans="1:29" x14ac:dyDescent="0.25">
      <c r="A268" s="92" t="s">
        <v>1589</v>
      </c>
      <c r="B268" s="175">
        <v>0.34033786567779151</v>
      </c>
      <c r="C268" s="175">
        <v>9.6140640021975007E-4</v>
      </c>
      <c r="D268" s="175">
        <v>0.4072242823787941</v>
      </c>
      <c r="E268" s="175">
        <v>0.21237925193425811</v>
      </c>
      <c r="F268" s="175">
        <v>2.1517190862061072E-3</v>
      </c>
      <c r="G268" s="175">
        <v>9.6140640021975012E-3</v>
      </c>
      <c r="H268" s="175" t="s">
        <v>143</v>
      </c>
      <c r="I268" s="175">
        <v>2.7331410520532895E-2</v>
      </c>
      <c r="J268" s="174">
        <v>1</v>
      </c>
      <c r="K268" s="176">
        <v>21843</v>
      </c>
      <c r="L268" s="92"/>
      <c r="M268" s="175">
        <v>0.33400000000000002</v>
      </c>
      <c r="N268" s="175">
        <v>0.34699999999999998</v>
      </c>
      <c r="O268" s="175">
        <v>1E-3</v>
      </c>
      <c r="P268" s="175">
        <v>1E-3</v>
      </c>
      <c r="Q268" s="175">
        <v>0.40100000000000002</v>
      </c>
      <c r="R268" s="175">
        <v>0.41399999999999998</v>
      </c>
      <c r="S268" s="175">
        <v>0.20699999999999999</v>
      </c>
      <c r="T268" s="175">
        <v>0.218</v>
      </c>
      <c r="U268" s="175">
        <v>2E-3</v>
      </c>
      <c r="V268" s="175">
        <v>3.0000000000000001E-3</v>
      </c>
      <c r="W268" s="175">
        <v>8.0000000000000002E-3</v>
      </c>
      <c r="X268" s="175">
        <v>1.0999999999999999E-2</v>
      </c>
      <c r="Y268" s="175" t="s">
        <v>143</v>
      </c>
      <c r="Z268" s="175" t="s">
        <v>143</v>
      </c>
      <c r="AA268" s="175">
        <v>2.5000000000000001E-2</v>
      </c>
      <c r="AB268" s="175">
        <v>0.03</v>
      </c>
      <c r="AC268" s="12"/>
    </row>
    <row r="269" spans="1:29" x14ac:dyDescent="0.25">
      <c r="A269" s="92" t="s">
        <v>1590</v>
      </c>
      <c r="B269" s="175">
        <v>8.7319356808467335E-2</v>
      </c>
      <c r="C269" s="175">
        <v>0.32151434968451048</v>
      </c>
      <c r="D269" s="175">
        <v>0.21290453897822104</v>
      </c>
      <c r="E269" s="175">
        <v>7.673519234683493E-2</v>
      </c>
      <c r="F269" s="175">
        <v>5.3327905556686345E-2</v>
      </c>
      <c r="G269" s="175">
        <v>0.23277020150620803</v>
      </c>
      <c r="H269" s="175">
        <v>1.0991247710156727E-3</v>
      </c>
      <c r="I269" s="175">
        <v>1.4329330348056177E-2</v>
      </c>
      <c r="J269" s="174">
        <v>0.99999999999999989</v>
      </c>
      <c r="K269" s="176">
        <v>24565</v>
      </c>
      <c r="L269" s="92"/>
      <c r="M269" s="175">
        <v>8.4000000000000005E-2</v>
      </c>
      <c r="N269" s="175">
        <v>9.0999999999999998E-2</v>
      </c>
      <c r="O269" s="175">
        <v>0.316</v>
      </c>
      <c r="P269" s="175">
        <v>0.32700000000000001</v>
      </c>
      <c r="Q269" s="175">
        <v>0.20799999999999999</v>
      </c>
      <c r="R269" s="175">
        <v>0.218</v>
      </c>
      <c r="S269" s="175">
        <v>7.2999999999999995E-2</v>
      </c>
      <c r="T269" s="175">
        <v>0.08</v>
      </c>
      <c r="U269" s="175">
        <v>5.0999999999999997E-2</v>
      </c>
      <c r="V269" s="175">
        <v>5.6000000000000001E-2</v>
      </c>
      <c r="W269" s="175">
        <v>0.22800000000000001</v>
      </c>
      <c r="X269" s="175">
        <v>0.23799999999999999</v>
      </c>
      <c r="Y269" s="175">
        <v>1E-3</v>
      </c>
      <c r="Z269" s="175">
        <v>2E-3</v>
      </c>
      <c r="AA269" s="175">
        <v>1.2999999999999999E-2</v>
      </c>
      <c r="AB269" s="175">
        <v>1.6E-2</v>
      </c>
      <c r="AC269" s="12"/>
    </row>
    <row r="270" spans="1:29" x14ac:dyDescent="0.25">
      <c r="A270" s="92" t="s">
        <v>1591</v>
      </c>
      <c r="B270" s="175">
        <v>0.56262539409572943</v>
      </c>
      <c r="C270" s="175">
        <v>0.19059902550874175</v>
      </c>
      <c r="D270" s="175">
        <v>0.11521926053310404</v>
      </c>
      <c r="E270" s="175">
        <v>5.1304098595586128E-2</v>
      </c>
      <c r="F270" s="175">
        <v>1.0031527658354829E-2</v>
      </c>
      <c r="G270" s="175">
        <v>1.1751218114072801E-2</v>
      </c>
      <c r="H270" s="175" t="s">
        <v>143</v>
      </c>
      <c r="I270" s="175">
        <v>5.8469475494411005E-2</v>
      </c>
      <c r="J270" s="174">
        <v>1</v>
      </c>
      <c r="K270" s="176">
        <v>3489</v>
      </c>
      <c r="L270" s="92"/>
      <c r="M270" s="175">
        <v>0.54600000000000004</v>
      </c>
      <c r="N270" s="175">
        <v>0.57899999999999996</v>
      </c>
      <c r="O270" s="175">
        <v>0.17799999999999999</v>
      </c>
      <c r="P270" s="175">
        <v>0.20399999999999999</v>
      </c>
      <c r="Q270" s="175">
        <v>0.105</v>
      </c>
      <c r="R270" s="175">
        <v>0.126</v>
      </c>
      <c r="S270" s="175">
        <v>4.3999999999999997E-2</v>
      </c>
      <c r="T270" s="175">
        <v>5.8999999999999997E-2</v>
      </c>
      <c r="U270" s="175">
        <v>7.0000000000000001E-3</v>
      </c>
      <c r="V270" s="175">
        <v>1.4E-2</v>
      </c>
      <c r="W270" s="175">
        <v>8.9999999999999993E-3</v>
      </c>
      <c r="X270" s="175">
        <v>1.6E-2</v>
      </c>
      <c r="Y270" s="175" t="s">
        <v>143</v>
      </c>
      <c r="Z270" s="175" t="s">
        <v>143</v>
      </c>
      <c r="AA270" s="175">
        <v>5.0999999999999997E-2</v>
      </c>
      <c r="AB270" s="175">
        <v>6.7000000000000004E-2</v>
      </c>
      <c r="AC270" s="12"/>
    </row>
    <row r="271" spans="1:29" x14ac:dyDescent="0.25">
      <c r="A271" s="92" t="s">
        <v>1592</v>
      </c>
      <c r="B271" s="175">
        <v>0.29321364452423698</v>
      </c>
      <c r="C271" s="175">
        <v>0.5377737881508079</v>
      </c>
      <c r="D271" s="175">
        <v>7.4398563734290837E-2</v>
      </c>
      <c r="E271" s="175">
        <v>2.4955116696588869E-2</v>
      </c>
      <c r="F271" s="175">
        <v>1.5080789946140035E-3</v>
      </c>
      <c r="G271" s="175">
        <v>4.1543985637342906E-2</v>
      </c>
      <c r="H271" s="175">
        <v>1.3644524236983843E-3</v>
      </c>
      <c r="I271" s="175">
        <v>2.5242369838420108E-2</v>
      </c>
      <c r="J271" s="174">
        <v>1</v>
      </c>
      <c r="K271" s="176">
        <v>27850</v>
      </c>
      <c r="L271" s="92"/>
      <c r="M271" s="175">
        <v>0.28799999999999998</v>
      </c>
      <c r="N271" s="175">
        <v>0.29899999999999999</v>
      </c>
      <c r="O271" s="175">
        <v>0.53200000000000003</v>
      </c>
      <c r="P271" s="175">
        <v>0.54400000000000004</v>
      </c>
      <c r="Q271" s="175">
        <v>7.0999999999999994E-2</v>
      </c>
      <c r="R271" s="175">
        <v>7.8E-2</v>
      </c>
      <c r="S271" s="175">
        <v>2.3E-2</v>
      </c>
      <c r="T271" s="175">
        <v>2.7E-2</v>
      </c>
      <c r="U271" s="175">
        <v>1E-3</v>
      </c>
      <c r="V271" s="175">
        <v>2E-3</v>
      </c>
      <c r="W271" s="175">
        <v>3.9E-2</v>
      </c>
      <c r="X271" s="175">
        <v>4.3999999999999997E-2</v>
      </c>
      <c r="Y271" s="175">
        <v>1E-3</v>
      </c>
      <c r="Z271" s="175">
        <v>2E-3</v>
      </c>
      <c r="AA271" s="175">
        <v>2.3E-2</v>
      </c>
      <c r="AB271" s="175">
        <v>2.7E-2</v>
      </c>
      <c r="AC271" s="12"/>
    </row>
    <row r="272" spans="1:29" x14ac:dyDescent="0.25">
      <c r="A272" s="92" t="s">
        <v>1593</v>
      </c>
      <c r="B272" s="175" t="s">
        <v>143</v>
      </c>
      <c r="C272" s="175">
        <v>0.46465888137676703</v>
      </c>
      <c r="D272" s="175">
        <v>0.3405039950829748</v>
      </c>
      <c r="E272" s="175">
        <v>8.9121081745543951E-2</v>
      </c>
      <c r="F272" s="175">
        <v>1.2292562999385371E-2</v>
      </c>
      <c r="G272" s="175">
        <v>8.7891825445605407E-2</v>
      </c>
      <c r="H272" s="175">
        <v>6.1462814996926854E-4</v>
      </c>
      <c r="I272" s="175">
        <v>4.9170251997541483E-3</v>
      </c>
      <c r="J272" s="174">
        <v>0.99999999999999989</v>
      </c>
      <c r="K272" s="176">
        <v>1627</v>
      </c>
      <c r="L272" s="92"/>
      <c r="M272" s="175" t="s">
        <v>143</v>
      </c>
      <c r="N272" s="175" t="s">
        <v>143</v>
      </c>
      <c r="O272" s="175">
        <v>0.441</v>
      </c>
      <c r="P272" s="175">
        <v>0.48899999999999999</v>
      </c>
      <c r="Q272" s="175">
        <v>0.318</v>
      </c>
      <c r="R272" s="175">
        <v>0.36399999999999999</v>
      </c>
      <c r="S272" s="175">
        <v>7.5999999999999998E-2</v>
      </c>
      <c r="T272" s="175">
        <v>0.104</v>
      </c>
      <c r="U272" s="175">
        <v>8.0000000000000002E-3</v>
      </c>
      <c r="V272" s="175">
        <v>1.9E-2</v>
      </c>
      <c r="W272" s="175">
        <v>7.4999999999999997E-2</v>
      </c>
      <c r="X272" s="175">
        <v>0.10299999999999999</v>
      </c>
      <c r="Y272" s="175">
        <v>0</v>
      </c>
      <c r="Z272" s="175">
        <v>3.0000000000000001E-3</v>
      </c>
      <c r="AA272" s="175">
        <v>2E-3</v>
      </c>
      <c r="AB272" s="175">
        <v>0.01</v>
      </c>
      <c r="AC272" s="12"/>
    </row>
    <row r="273" spans="1:29" x14ac:dyDescent="0.25">
      <c r="A273" s="92" t="s">
        <v>1594</v>
      </c>
      <c r="B273" s="175" t="s">
        <v>143</v>
      </c>
      <c r="C273" s="175">
        <v>0.3588709677419355</v>
      </c>
      <c r="D273" s="175">
        <v>0.33064516129032256</v>
      </c>
      <c r="E273" s="175">
        <v>0.14919354838709678</v>
      </c>
      <c r="F273" s="175">
        <v>2.4193548387096774E-2</v>
      </c>
      <c r="G273" s="175">
        <v>0.11290322580645161</v>
      </c>
      <c r="H273" s="175" t="s">
        <v>143</v>
      </c>
      <c r="I273" s="175">
        <v>2.4193548387096774E-2</v>
      </c>
      <c r="J273" s="174">
        <v>0.99999999999999989</v>
      </c>
      <c r="K273" s="176">
        <v>496</v>
      </c>
      <c r="L273" s="92"/>
      <c r="M273" s="175" t="s">
        <v>143</v>
      </c>
      <c r="N273" s="175" t="s">
        <v>143</v>
      </c>
      <c r="O273" s="175">
        <v>0.318</v>
      </c>
      <c r="P273" s="175">
        <v>0.40200000000000002</v>
      </c>
      <c r="Q273" s="175">
        <v>0.29099999999999998</v>
      </c>
      <c r="R273" s="175">
        <v>0.373</v>
      </c>
      <c r="S273" s="175">
        <v>0.121</v>
      </c>
      <c r="T273" s="175">
        <v>0.183</v>
      </c>
      <c r="U273" s="175">
        <v>1.4E-2</v>
      </c>
      <c r="V273" s="175">
        <v>4.2000000000000003E-2</v>
      </c>
      <c r="W273" s="175">
        <v>8.7999999999999995E-2</v>
      </c>
      <c r="X273" s="175">
        <v>0.14399999999999999</v>
      </c>
      <c r="Y273" s="175" t="s">
        <v>143</v>
      </c>
      <c r="Z273" s="175" t="s">
        <v>143</v>
      </c>
      <c r="AA273" s="175">
        <v>1.4E-2</v>
      </c>
      <c r="AB273" s="175">
        <v>4.2000000000000003E-2</v>
      </c>
      <c r="AC273" s="12"/>
    </row>
    <row r="274" spans="1:29" x14ac:dyDescent="0.25">
      <c r="A274" s="92" t="s">
        <v>1595</v>
      </c>
      <c r="B274" s="175" t="s">
        <v>143</v>
      </c>
      <c r="C274" s="175">
        <v>0.4732246798603027</v>
      </c>
      <c r="D274" s="175">
        <v>0.18451688009313155</v>
      </c>
      <c r="E274" s="175">
        <v>0.27182770663562283</v>
      </c>
      <c r="F274" s="175">
        <v>1.2223515715948778E-2</v>
      </c>
      <c r="G274" s="175">
        <v>4.0162980209545986E-2</v>
      </c>
      <c r="H274" s="175">
        <v>1.1641443538998836E-3</v>
      </c>
      <c r="I274" s="175">
        <v>1.6880093131548313E-2</v>
      </c>
      <c r="J274" s="174">
        <v>1</v>
      </c>
      <c r="K274" s="176">
        <v>1718</v>
      </c>
      <c r="L274" s="92"/>
      <c r="M274" s="175" t="s">
        <v>143</v>
      </c>
      <c r="N274" s="175" t="s">
        <v>143</v>
      </c>
      <c r="O274" s="175">
        <v>0.45</v>
      </c>
      <c r="P274" s="175">
        <v>0.497</v>
      </c>
      <c r="Q274" s="175">
        <v>0.16700000000000001</v>
      </c>
      <c r="R274" s="175">
        <v>0.20399999999999999</v>
      </c>
      <c r="S274" s="175">
        <v>0.251</v>
      </c>
      <c r="T274" s="175">
        <v>0.29299999999999998</v>
      </c>
      <c r="U274" s="175">
        <v>8.0000000000000002E-3</v>
      </c>
      <c r="V274" s="175">
        <v>1.9E-2</v>
      </c>
      <c r="W274" s="175">
        <v>3.2000000000000001E-2</v>
      </c>
      <c r="X274" s="175">
        <v>5.0999999999999997E-2</v>
      </c>
      <c r="Y274" s="175">
        <v>0</v>
      </c>
      <c r="Z274" s="175">
        <v>4.0000000000000001E-3</v>
      </c>
      <c r="AA274" s="175">
        <v>1.2E-2</v>
      </c>
      <c r="AB274" s="175">
        <v>2.4E-2</v>
      </c>
      <c r="AC274" s="12"/>
    </row>
    <row r="275" spans="1:29" x14ac:dyDescent="0.25">
      <c r="A275" s="92" t="s">
        <v>1596</v>
      </c>
      <c r="B275" s="175" t="s">
        <v>143</v>
      </c>
      <c r="C275" s="175">
        <v>0.55939947780678856</v>
      </c>
      <c r="D275" s="175">
        <v>0.25979112271540472</v>
      </c>
      <c r="E275" s="175">
        <v>8.6814621409921675E-2</v>
      </c>
      <c r="F275" s="175">
        <v>1.0443864229765013E-2</v>
      </c>
      <c r="G275" s="175">
        <v>6.6579634464751958E-2</v>
      </c>
      <c r="H275" s="175" t="s">
        <v>143</v>
      </c>
      <c r="I275" s="175">
        <v>1.6971279373368148E-2</v>
      </c>
      <c r="J275" s="174">
        <v>1</v>
      </c>
      <c r="K275" s="176">
        <v>1532</v>
      </c>
      <c r="L275" s="92"/>
      <c r="M275" s="175" t="s">
        <v>143</v>
      </c>
      <c r="N275" s="175" t="s">
        <v>143</v>
      </c>
      <c r="O275" s="175">
        <v>0.53400000000000003</v>
      </c>
      <c r="P275" s="175">
        <v>0.58399999999999996</v>
      </c>
      <c r="Q275" s="175">
        <v>0.23799999999999999</v>
      </c>
      <c r="R275" s="175">
        <v>0.28199999999999997</v>
      </c>
      <c r="S275" s="175">
        <v>7.3999999999999996E-2</v>
      </c>
      <c r="T275" s="175">
        <v>0.10199999999999999</v>
      </c>
      <c r="U275" s="175">
        <v>6.0000000000000001E-3</v>
      </c>
      <c r="V275" s="175">
        <v>1.7000000000000001E-2</v>
      </c>
      <c r="W275" s="175">
        <v>5.5E-2</v>
      </c>
      <c r="X275" s="175">
        <v>0.08</v>
      </c>
      <c r="Y275" s="175" t="s">
        <v>143</v>
      </c>
      <c r="Z275" s="175" t="s">
        <v>143</v>
      </c>
      <c r="AA275" s="175">
        <v>1.2E-2</v>
      </c>
      <c r="AB275" s="175">
        <v>2.5000000000000001E-2</v>
      </c>
      <c r="AC275" s="12"/>
    </row>
    <row r="276" spans="1:29" x14ac:dyDescent="0.25">
      <c r="A276" s="92" t="s">
        <v>1597</v>
      </c>
      <c r="B276" s="175" t="s">
        <v>143</v>
      </c>
      <c r="C276" s="175">
        <v>0.40792733278282411</v>
      </c>
      <c r="D276" s="175">
        <v>0.33526011560693642</v>
      </c>
      <c r="E276" s="175">
        <v>0.1453344343517754</v>
      </c>
      <c r="F276" s="175">
        <v>1.3212221304706853E-2</v>
      </c>
      <c r="G276" s="175">
        <v>8.1750619322873655E-2</v>
      </c>
      <c r="H276" s="175" t="s">
        <v>143</v>
      </c>
      <c r="I276" s="175">
        <v>1.6515276630883566E-2</v>
      </c>
      <c r="J276" s="174">
        <v>1</v>
      </c>
      <c r="K276" s="176">
        <v>1211</v>
      </c>
      <c r="L276" s="92"/>
      <c r="M276" s="175" t="s">
        <v>143</v>
      </c>
      <c r="N276" s="175" t="s">
        <v>143</v>
      </c>
      <c r="O276" s="175">
        <v>0.38100000000000001</v>
      </c>
      <c r="P276" s="175">
        <v>0.436</v>
      </c>
      <c r="Q276" s="175">
        <v>0.309</v>
      </c>
      <c r="R276" s="175">
        <v>0.36199999999999999</v>
      </c>
      <c r="S276" s="175">
        <v>0.127</v>
      </c>
      <c r="T276" s="175">
        <v>0.16600000000000001</v>
      </c>
      <c r="U276" s="175">
        <v>8.0000000000000002E-3</v>
      </c>
      <c r="V276" s="175">
        <v>2.1000000000000001E-2</v>
      </c>
      <c r="W276" s="175">
        <v>6.8000000000000005E-2</v>
      </c>
      <c r="X276" s="175">
        <v>9.9000000000000005E-2</v>
      </c>
      <c r="Y276" s="175" t="s">
        <v>143</v>
      </c>
      <c r="Z276" s="175" t="s">
        <v>143</v>
      </c>
      <c r="AA276" s="175">
        <v>1.0999999999999999E-2</v>
      </c>
      <c r="AB276" s="175">
        <v>2.5000000000000001E-2</v>
      </c>
      <c r="AC276" s="12"/>
    </row>
    <row r="277" spans="1:29" x14ac:dyDescent="0.25">
      <c r="A277" s="92" t="s">
        <v>1598</v>
      </c>
      <c r="B277" s="175" t="s">
        <v>143</v>
      </c>
      <c r="C277" s="175">
        <v>0.19223985890652556</v>
      </c>
      <c r="D277" s="175">
        <v>0.55555555555555558</v>
      </c>
      <c r="E277" s="175">
        <v>0.16402116402116401</v>
      </c>
      <c r="F277" s="175">
        <v>1.1757789535567314E-2</v>
      </c>
      <c r="G277" s="175">
        <v>5.7025279247501469E-2</v>
      </c>
      <c r="H277" s="175" t="s">
        <v>143</v>
      </c>
      <c r="I277" s="175">
        <v>1.9400352733686066E-2</v>
      </c>
      <c r="J277" s="174">
        <v>0.99999999999999978</v>
      </c>
      <c r="K277" s="176">
        <v>1701</v>
      </c>
      <c r="L277" s="92"/>
      <c r="M277" s="175" t="s">
        <v>143</v>
      </c>
      <c r="N277" s="175" t="s">
        <v>143</v>
      </c>
      <c r="O277" s="175">
        <v>0.17399999999999999</v>
      </c>
      <c r="P277" s="175">
        <v>0.21199999999999999</v>
      </c>
      <c r="Q277" s="175">
        <v>0.53200000000000003</v>
      </c>
      <c r="R277" s="175">
        <v>0.57899999999999996</v>
      </c>
      <c r="S277" s="175">
        <v>0.14699999999999999</v>
      </c>
      <c r="T277" s="175">
        <v>0.182</v>
      </c>
      <c r="U277" s="175">
        <v>8.0000000000000002E-3</v>
      </c>
      <c r="V277" s="175">
        <v>1.7999999999999999E-2</v>
      </c>
      <c r="W277" s="175">
        <v>4.7E-2</v>
      </c>
      <c r="X277" s="175">
        <v>6.9000000000000006E-2</v>
      </c>
      <c r="Y277" s="175" t="s">
        <v>143</v>
      </c>
      <c r="Z277" s="175" t="s">
        <v>143</v>
      </c>
      <c r="AA277" s="175">
        <v>1.4E-2</v>
      </c>
      <c r="AB277" s="175">
        <v>2.7E-2</v>
      </c>
      <c r="AC277" s="12"/>
    </row>
    <row r="278" spans="1:29" x14ac:dyDescent="0.25">
      <c r="A278" s="92" t="s">
        <v>1599</v>
      </c>
      <c r="B278" s="175" t="s">
        <v>143</v>
      </c>
      <c r="C278" s="175">
        <v>0.36770833333333336</v>
      </c>
      <c r="D278" s="175">
        <v>0.31770833333333331</v>
      </c>
      <c r="E278" s="175">
        <v>9.6875000000000003E-2</v>
      </c>
      <c r="F278" s="175">
        <v>1.8749999999999999E-2</v>
      </c>
      <c r="G278" s="175">
        <v>0.18541666666666667</v>
      </c>
      <c r="H278" s="175" t="s">
        <v>143</v>
      </c>
      <c r="I278" s="175">
        <v>1.3541666666666667E-2</v>
      </c>
      <c r="J278" s="174">
        <v>1</v>
      </c>
      <c r="K278" s="176">
        <v>960</v>
      </c>
      <c r="L278" s="92"/>
      <c r="M278" s="175" t="s">
        <v>143</v>
      </c>
      <c r="N278" s="175" t="s">
        <v>143</v>
      </c>
      <c r="O278" s="175">
        <v>0.33800000000000002</v>
      </c>
      <c r="P278" s="175">
        <v>0.39900000000000002</v>
      </c>
      <c r="Q278" s="175">
        <v>0.28899999999999998</v>
      </c>
      <c r="R278" s="175">
        <v>0.34799999999999998</v>
      </c>
      <c r="S278" s="175">
        <v>0.08</v>
      </c>
      <c r="T278" s="175">
        <v>0.11700000000000001</v>
      </c>
      <c r="U278" s="175">
        <v>1.2E-2</v>
      </c>
      <c r="V278" s="175">
        <v>2.9000000000000001E-2</v>
      </c>
      <c r="W278" s="175">
        <v>0.16200000000000001</v>
      </c>
      <c r="X278" s="175">
        <v>0.21099999999999999</v>
      </c>
      <c r="Y278" s="175" t="s">
        <v>143</v>
      </c>
      <c r="Z278" s="175" t="s">
        <v>143</v>
      </c>
      <c r="AA278" s="175">
        <v>8.0000000000000002E-3</v>
      </c>
      <c r="AB278" s="175">
        <v>2.3E-2</v>
      </c>
      <c r="AC278" s="12"/>
    </row>
    <row r="279" spans="1:29" x14ac:dyDescent="0.25">
      <c r="A279" s="92" t="s">
        <v>1600</v>
      </c>
      <c r="B279" s="175" t="s">
        <v>143</v>
      </c>
      <c r="C279" s="175">
        <v>0.29019674355495251</v>
      </c>
      <c r="D279" s="175">
        <v>0.28867028493894165</v>
      </c>
      <c r="E279" s="175">
        <v>0.13568521031207598</v>
      </c>
      <c r="F279" s="175">
        <v>2.4762550881953865E-2</v>
      </c>
      <c r="G279" s="175">
        <v>0.23710990502035278</v>
      </c>
      <c r="H279" s="175">
        <v>6.7842605156037987E-4</v>
      </c>
      <c r="I279" s="175">
        <v>2.2896879240162822E-2</v>
      </c>
      <c r="J279" s="174">
        <v>1.0000000000000002</v>
      </c>
      <c r="K279" s="176">
        <v>5896</v>
      </c>
      <c r="L279" s="92"/>
      <c r="M279" s="175" t="s">
        <v>143</v>
      </c>
      <c r="N279" s="175" t="s">
        <v>143</v>
      </c>
      <c r="O279" s="175">
        <v>0.27900000000000003</v>
      </c>
      <c r="P279" s="175">
        <v>0.30199999999999999</v>
      </c>
      <c r="Q279" s="175">
        <v>0.27700000000000002</v>
      </c>
      <c r="R279" s="175">
        <v>0.3</v>
      </c>
      <c r="S279" s="175">
        <v>0.127</v>
      </c>
      <c r="T279" s="175">
        <v>0.14499999999999999</v>
      </c>
      <c r="U279" s="175">
        <v>2.1000000000000001E-2</v>
      </c>
      <c r="V279" s="175">
        <v>2.9000000000000001E-2</v>
      </c>
      <c r="W279" s="175">
        <v>0.22600000000000001</v>
      </c>
      <c r="X279" s="175">
        <v>0.248</v>
      </c>
      <c r="Y279" s="175">
        <v>0</v>
      </c>
      <c r="Z279" s="175">
        <v>2E-3</v>
      </c>
      <c r="AA279" s="175">
        <v>1.9E-2</v>
      </c>
      <c r="AB279" s="175">
        <v>2.7E-2</v>
      </c>
      <c r="AC279" s="12"/>
    </row>
    <row r="280" spans="1:29" x14ac:dyDescent="0.25">
      <c r="A280" s="92" t="s">
        <v>1601</v>
      </c>
      <c r="B280" s="175" t="s">
        <v>143</v>
      </c>
      <c r="C280" s="175">
        <v>1.5517241379310345E-2</v>
      </c>
      <c r="D280" s="175">
        <v>0.2442528735632184</v>
      </c>
      <c r="E280" s="175">
        <v>0.12931034482758622</v>
      </c>
      <c r="F280" s="175">
        <v>4.0229885057471264E-2</v>
      </c>
      <c r="G280" s="175">
        <v>0.54482758620689653</v>
      </c>
      <c r="H280" s="175">
        <v>1.1494252873563218E-3</v>
      </c>
      <c r="I280" s="175">
        <v>2.4712643678160919E-2</v>
      </c>
      <c r="J280" s="174">
        <v>1</v>
      </c>
      <c r="K280" s="176">
        <v>1740</v>
      </c>
      <c r="L280" s="92"/>
      <c r="M280" s="175" t="s">
        <v>143</v>
      </c>
      <c r="N280" s="175" t="s">
        <v>143</v>
      </c>
      <c r="O280" s="175">
        <v>1.0999999999999999E-2</v>
      </c>
      <c r="P280" s="175">
        <v>2.1999999999999999E-2</v>
      </c>
      <c r="Q280" s="175">
        <v>0.22500000000000001</v>
      </c>
      <c r="R280" s="175">
        <v>0.26500000000000001</v>
      </c>
      <c r="S280" s="175">
        <v>0.114</v>
      </c>
      <c r="T280" s="175">
        <v>0.14599999999999999</v>
      </c>
      <c r="U280" s="175">
        <v>3.2000000000000001E-2</v>
      </c>
      <c r="V280" s="175">
        <v>5.0999999999999997E-2</v>
      </c>
      <c r="W280" s="175">
        <v>0.52100000000000002</v>
      </c>
      <c r="X280" s="175">
        <v>0.56799999999999995</v>
      </c>
      <c r="Y280" s="175">
        <v>0</v>
      </c>
      <c r="Z280" s="175">
        <v>4.0000000000000001E-3</v>
      </c>
      <c r="AA280" s="175">
        <v>1.7999999999999999E-2</v>
      </c>
      <c r="AB280" s="175">
        <v>3.3000000000000002E-2</v>
      </c>
      <c r="AC280" s="12"/>
    </row>
    <row r="281" spans="1:29" x14ac:dyDescent="0.25">
      <c r="A281" s="92" t="s">
        <v>1602</v>
      </c>
      <c r="B281" s="175" t="s">
        <v>143</v>
      </c>
      <c r="C281" s="175">
        <v>0.18177215189873416</v>
      </c>
      <c r="D281" s="175">
        <v>0.45873417721518989</v>
      </c>
      <c r="E281" s="175">
        <v>9.4683544303797468E-2</v>
      </c>
      <c r="F281" s="175">
        <v>9.6202531645569623E-3</v>
      </c>
      <c r="G281" s="175">
        <v>0.15645569620253164</v>
      </c>
      <c r="H281" s="175">
        <v>5.0632911392405066E-4</v>
      </c>
      <c r="I281" s="175">
        <v>9.8227848101265822E-2</v>
      </c>
      <c r="J281" s="174">
        <v>0.99999999999999989</v>
      </c>
      <c r="K281" s="176">
        <v>1975</v>
      </c>
      <c r="L281" s="92"/>
      <c r="M281" s="175" t="s">
        <v>143</v>
      </c>
      <c r="N281" s="175" t="s">
        <v>143</v>
      </c>
      <c r="O281" s="175">
        <v>0.16500000000000001</v>
      </c>
      <c r="P281" s="175">
        <v>0.19900000000000001</v>
      </c>
      <c r="Q281" s="175">
        <v>0.437</v>
      </c>
      <c r="R281" s="175">
        <v>0.48099999999999998</v>
      </c>
      <c r="S281" s="175">
        <v>8.3000000000000004E-2</v>
      </c>
      <c r="T281" s="175">
        <v>0.108</v>
      </c>
      <c r="U281" s="175">
        <v>6.0000000000000001E-3</v>
      </c>
      <c r="V281" s="175">
        <v>1.4999999999999999E-2</v>
      </c>
      <c r="W281" s="175">
        <v>0.14099999999999999</v>
      </c>
      <c r="X281" s="175">
        <v>0.17299999999999999</v>
      </c>
      <c r="Y281" s="175">
        <v>0</v>
      </c>
      <c r="Z281" s="175">
        <v>3.0000000000000001E-3</v>
      </c>
      <c r="AA281" s="175">
        <v>8.5999999999999993E-2</v>
      </c>
      <c r="AB281" s="175">
        <v>0.112</v>
      </c>
      <c r="AC281" s="12"/>
    </row>
    <row r="282" spans="1:29" x14ac:dyDescent="0.25">
      <c r="A282" s="92" t="s">
        <v>1603</v>
      </c>
      <c r="B282" s="175" t="s">
        <v>143</v>
      </c>
      <c r="C282" s="175">
        <v>6.1459667093469908E-2</v>
      </c>
      <c r="D282" s="175">
        <v>0.23175416133162613</v>
      </c>
      <c r="E282" s="175">
        <v>9.3469910371318826E-2</v>
      </c>
      <c r="F282" s="175">
        <v>4.2253521126760563E-2</v>
      </c>
      <c r="G282" s="175">
        <v>0.5326504481434059</v>
      </c>
      <c r="H282" s="175">
        <v>1.2804097311139564E-3</v>
      </c>
      <c r="I282" s="175">
        <v>3.713188220230474E-2</v>
      </c>
      <c r="J282" s="174">
        <v>1</v>
      </c>
      <c r="K282" s="176">
        <v>781</v>
      </c>
      <c r="L282" s="92"/>
      <c r="M282" s="175" t="s">
        <v>143</v>
      </c>
      <c r="N282" s="175" t="s">
        <v>143</v>
      </c>
      <c r="O282" s="175">
        <v>4.7E-2</v>
      </c>
      <c r="P282" s="175">
        <v>8.1000000000000003E-2</v>
      </c>
      <c r="Q282" s="175">
        <v>0.20399999999999999</v>
      </c>
      <c r="R282" s="175">
        <v>0.26300000000000001</v>
      </c>
      <c r="S282" s="175">
        <v>7.4999999999999997E-2</v>
      </c>
      <c r="T282" s="175">
        <v>0.11600000000000001</v>
      </c>
      <c r="U282" s="175">
        <v>0.03</v>
      </c>
      <c r="V282" s="175">
        <v>5.8999999999999997E-2</v>
      </c>
      <c r="W282" s="175">
        <v>0.498</v>
      </c>
      <c r="X282" s="175">
        <v>0.56699999999999995</v>
      </c>
      <c r="Y282" s="175">
        <v>0</v>
      </c>
      <c r="Z282" s="175">
        <v>7.0000000000000001E-3</v>
      </c>
      <c r="AA282" s="175">
        <v>2.5999999999999999E-2</v>
      </c>
      <c r="AB282" s="175">
        <v>5.2999999999999999E-2</v>
      </c>
      <c r="AC282" s="12"/>
    </row>
    <row r="283" spans="1:29" x14ac:dyDescent="0.25">
      <c r="A283" s="92" t="s">
        <v>1604</v>
      </c>
      <c r="B283" s="175" t="s">
        <v>143</v>
      </c>
      <c r="C283" s="175">
        <v>0.14497901194704552</v>
      </c>
      <c r="D283" s="175">
        <v>0.23312883435582821</v>
      </c>
      <c r="E283" s="175">
        <v>0.14013561511139813</v>
      </c>
      <c r="F283" s="175">
        <v>1.6144656118824669E-2</v>
      </c>
      <c r="G283" s="175">
        <v>0.43267678398450116</v>
      </c>
      <c r="H283" s="175">
        <v>2.9060381013884403E-3</v>
      </c>
      <c r="I283" s="175">
        <v>3.0029060381013883E-2</v>
      </c>
      <c r="J283" s="174">
        <v>1</v>
      </c>
      <c r="K283" s="176">
        <v>3097</v>
      </c>
      <c r="L283" s="92"/>
      <c r="M283" s="175" t="s">
        <v>143</v>
      </c>
      <c r="N283" s="175" t="s">
        <v>143</v>
      </c>
      <c r="O283" s="175">
        <v>0.13300000000000001</v>
      </c>
      <c r="P283" s="175">
        <v>0.158</v>
      </c>
      <c r="Q283" s="175">
        <v>0.219</v>
      </c>
      <c r="R283" s="175">
        <v>0.248</v>
      </c>
      <c r="S283" s="175">
        <v>0.128</v>
      </c>
      <c r="T283" s="175">
        <v>0.153</v>
      </c>
      <c r="U283" s="175">
        <v>1.2E-2</v>
      </c>
      <c r="V283" s="175">
        <v>2.1000000000000001E-2</v>
      </c>
      <c r="W283" s="175">
        <v>0.41499999999999998</v>
      </c>
      <c r="X283" s="175">
        <v>0.45</v>
      </c>
      <c r="Y283" s="175">
        <v>2E-3</v>
      </c>
      <c r="Z283" s="175">
        <v>6.0000000000000001E-3</v>
      </c>
      <c r="AA283" s="175">
        <v>2.5000000000000001E-2</v>
      </c>
      <c r="AB283" s="175">
        <v>3.6999999999999998E-2</v>
      </c>
      <c r="AC283" s="12"/>
    </row>
    <row r="284" spans="1:29" x14ac:dyDescent="0.25">
      <c r="A284" s="92" t="s">
        <v>1605</v>
      </c>
      <c r="B284" s="175" t="s">
        <v>143</v>
      </c>
      <c r="C284" s="175">
        <v>0.30389812268324762</v>
      </c>
      <c r="D284" s="175">
        <v>0.20695324644266411</v>
      </c>
      <c r="E284" s="175">
        <v>9.3865837618079637E-2</v>
      </c>
      <c r="F284" s="175">
        <v>1.3930407748415641E-2</v>
      </c>
      <c r="G284" s="175">
        <v>0.3593208178883176</v>
      </c>
      <c r="H284" s="175">
        <v>9.5659452349635299E-4</v>
      </c>
      <c r="I284" s="175">
        <v>2.1074973095779027E-2</v>
      </c>
      <c r="J284" s="174">
        <v>1.0000000000000002</v>
      </c>
      <c r="K284" s="176">
        <v>33452</v>
      </c>
      <c r="L284" s="92"/>
      <c r="M284" s="175" t="s">
        <v>143</v>
      </c>
      <c r="N284" s="175" t="s">
        <v>143</v>
      </c>
      <c r="O284" s="175">
        <v>0.29899999999999999</v>
      </c>
      <c r="P284" s="175">
        <v>0.309</v>
      </c>
      <c r="Q284" s="175">
        <v>0.20300000000000001</v>
      </c>
      <c r="R284" s="175">
        <v>0.21099999999999999</v>
      </c>
      <c r="S284" s="175">
        <v>9.0999999999999998E-2</v>
      </c>
      <c r="T284" s="175">
        <v>9.7000000000000003E-2</v>
      </c>
      <c r="U284" s="175">
        <v>1.2999999999999999E-2</v>
      </c>
      <c r="V284" s="175">
        <v>1.4999999999999999E-2</v>
      </c>
      <c r="W284" s="175">
        <v>0.35399999999999998</v>
      </c>
      <c r="X284" s="175">
        <v>0.36399999999999999</v>
      </c>
      <c r="Y284" s="175">
        <v>1E-3</v>
      </c>
      <c r="Z284" s="175">
        <v>1E-3</v>
      </c>
      <c r="AA284" s="175">
        <v>0.02</v>
      </c>
      <c r="AB284" s="175">
        <v>2.3E-2</v>
      </c>
      <c r="AC284" s="12"/>
    </row>
    <row r="285" spans="1:29" x14ac:dyDescent="0.25">
      <c r="A285" s="92" t="s">
        <v>1606</v>
      </c>
      <c r="B285" s="175" t="s">
        <v>143</v>
      </c>
      <c r="C285" s="175">
        <v>0.73298429319371727</v>
      </c>
      <c r="D285" s="175">
        <v>0.16753926701570682</v>
      </c>
      <c r="E285" s="175">
        <v>3.1413612565445025E-2</v>
      </c>
      <c r="F285" s="175">
        <v>5.235602094240838E-3</v>
      </c>
      <c r="G285" s="175">
        <v>4.712041884816754E-2</v>
      </c>
      <c r="H285" s="175" t="s">
        <v>143</v>
      </c>
      <c r="I285" s="175">
        <v>1.5706806282722512E-2</v>
      </c>
      <c r="J285" s="174">
        <v>1</v>
      </c>
      <c r="K285" s="176">
        <v>191</v>
      </c>
      <c r="L285" s="92"/>
      <c r="M285" s="175" t="s">
        <v>143</v>
      </c>
      <c r="N285" s="175" t="s">
        <v>143</v>
      </c>
      <c r="O285" s="175">
        <v>0.66600000000000004</v>
      </c>
      <c r="P285" s="175">
        <v>0.79100000000000004</v>
      </c>
      <c r="Q285" s="175">
        <v>0.121</v>
      </c>
      <c r="R285" s="175">
        <v>0.22700000000000001</v>
      </c>
      <c r="S285" s="175">
        <v>1.4E-2</v>
      </c>
      <c r="T285" s="175">
        <v>6.7000000000000004E-2</v>
      </c>
      <c r="U285" s="175">
        <v>1E-3</v>
      </c>
      <c r="V285" s="175">
        <v>2.9000000000000001E-2</v>
      </c>
      <c r="W285" s="175">
        <v>2.5000000000000001E-2</v>
      </c>
      <c r="X285" s="175">
        <v>8.6999999999999994E-2</v>
      </c>
      <c r="Y285" s="175" t="s">
        <v>143</v>
      </c>
      <c r="Z285" s="175" t="s">
        <v>143</v>
      </c>
      <c r="AA285" s="175">
        <v>5.0000000000000001E-3</v>
      </c>
      <c r="AB285" s="175">
        <v>4.4999999999999998E-2</v>
      </c>
      <c r="AC285" s="12"/>
    </row>
    <row r="286" spans="1:29" x14ac:dyDescent="0.25">
      <c r="A286" s="92" t="s">
        <v>1607</v>
      </c>
      <c r="B286" s="175" t="s">
        <v>143</v>
      </c>
      <c r="C286" s="175">
        <v>0.5639854975157782</v>
      </c>
      <c r="D286" s="175">
        <v>0.28561836981334765</v>
      </c>
      <c r="E286" s="175">
        <v>5.8009936887337181E-2</v>
      </c>
      <c r="F286" s="175">
        <v>5.3712904525312207E-3</v>
      </c>
      <c r="G286" s="175">
        <v>2.041090371961864E-2</v>
      </c>
      <c r="H286" s="175">
        <v>1.342822613132805E-4</v>
      </c>
      <c r="I286" s="175">
        <v>6.6469719350073855E-2</v>
      </c>
      <c r="J286" s="174">
        <v>1</v>
      </c>
      <c r="K286" s="176">
        <v>7447</v>
      </c>
      <c r="L286" s="92"/>
      <c r="M286" s="175" t="s">
        <v>143</v>
      </c>
      <c r="N286" s="175" t="s">
        <v>143</v>
      </c>
      <c r="O286" s="175">
        <v>0.55300000000000005</v>
      </c>
      <c r="P286" s="175">
        <v>0.57499999999999996</v>
      </c>
      <c r="Q286" s="175">
        <v>0.27500000000000002</v>
      </c>
      <c r="R286" s="175">
        <v>0.29599999999999999</v>
      </c>
      <c r="S286" s="175">
        <v>5.2999999999999999E-2</v>
      </c>
      <c r="T286" s="175">
        <v>6.4000000000000001E-2</v>
      </c>
      <c r="U286" s="175">
        <v>4.0000000000000001E-3</v>
      </c>
      <c r="V286" s="175">
        <v>7.0000000000000001E-3</v>
      </c>
      <c r="W286" s="175">
        <v>1.7000000000000001E-2</v>
      </c>
      <c r="X286" s="175">
        <v>2.4E-2</v>
      </c>
      <c r="Y286" s="175">
        <v>0</v>
      </c>
      <c r="Z286" s="175">
        <v>1E-3</v>
      </c>
      <c r="AA286" s="175">
        <v>6.0999999999999999E-2</v>
      </c>
      <c r="AB286" s="175">
        <v>7.1999999999999995E-2</v>
      </c>
      <c r="AC286" s="12"/>
    </row>
    <row r="287" spans="1:29" x14ac:dyDescent="0.25">
      <c r="A287" s="92" t="s">
        <v>1608</v>
      </c>
      <c r="B287" s="175" t="s">
        <v>143</v>
      </c>
      <c r="C287" s="175">
        <v>7.0126227208976155E-3</v>
      </c>
      <c r="D287" s="175">
        <v>0.41304347826086957</v>
      </c>
      <c r="E287" s="175">
        <v>0.18653576437587657</v>
      </c>
      <c r="F287" s="175">
        <v>2.1037868162692847E-2</v>
      </c>
      <c r="G287" s="175">
        <v>0.32889200561009818</v>
      </c>
      <c r="H287" s="175">
        <v>3.5063113604488078E-3</v>
      </c>
      <c r="I287" s="175">
        <v>3.9971949509116408E-2</v>
      </c>
      <c r="J287" s="174">
        <v>1</v>
      </c>
      <c r="K287" s="176">
        <v>1426</v>
      </c>
      <c r="L287" s="92"/>
      <c r="M287" s="175" t="s">
        <v>143</v>
      </c>
      <c r="N287" s="175" t="s">
        <v>143</v>
      </c>
      <c r="O287" s="175">
        <v>4.0000000000000001E-3</v>
      </c>
      <c r="P287" s="175">
        <v>1.2999999999999999E-2</v>
      </c>
      <c r="Q287" s="175">
        <v>0.38800000000000001</v>
      </c>
      <c r="R287" s="175">
        <v>0.439</v>
      </c>
      <c r="S287" s="175">
        <v>0.16700000000000001</v>
      </c>
      <c r="T287" s="175">
        <v>0.20799999999999999</v>
      </c>
      <c r="U287" s="175">
        <v>1.4999999999999999E-2</v>
      </c>
      <c r="V287" s="175">
        <v>0.03</v>
      </c>
      <c r="W287" s="175">
        <v>0.30499999999999999</v>
      </c>
      <c r="X287" s="175">
        <v>0.35399999999999998</v>
      </c>
      <c r="Y287" s="175">
        <v>1E-3</v>
      </c>
      <c r="Z287" s="175">
        <v>8.0000000000000002E-3</v>
      </c>
      <c r="AA287" s="175">
        <v>3.1E-2</v>
      </c>
      <c r="AB287" s="175">
        <v>5.0999999999999997E-2</v>
      </c>
      <c r="AC287" s="12"/>
    </row>
    <row r="288" spans="1:29" x14ac:dyDescent="0.25">
      <c r="A288" s="92" t="s">
        <v>1609</v>
      </c>
      <c r="B288" s="175" t="s">
        <v>143</v>
      </c>
      <c r="C288" s="175">
        <v>0.24774560987185573</v>
      </c>
      <c r="D288" s="175">
        <v>0.26150925486473658</v>
      </c>
      <c r="E288" s="175">
        <v>0.13194114855244424</v>
      </c>
      <c r="F288" s="175">
        <v>1.9458946369245372E-2</v>
      </c>
      <c r="G288" s="175">
        <v>0.32463217845277648</v>
      </c>
      <c r="H288" s="175" t="s">
        <v>143</v>
      </c>
      <c r="I288" s="175">
        <v>1.4712861888941622E-2</v>
      </c>
      <c r="J288" s="174">
        <v>1</v>
      </c>
      <c r="K288" s="176">
        <v>2107</v>
      </c>
      <c r="L288" s="92"/>
      <c r="M288" s="175" t="s">
        <v>143</v>
      </c>
      <c r="N288" s="175" t="s">
        <v>143</v>
      </c>
      <c r="O288" s="175">
        <v>0.23</v>
      </c>
      <c r="P288" s="175">
        <v>0.26700000000000002</v>
      </c>
      <c r="Q288" s="175">
        <v>0.24299999999999999</v>
      </c>
      <c r="R288" s="175">
        <v>0.28100000000000003</v>
      </c>
      <c r="S288" s="175">
        <v>0.11799999999999999</v>
      </c>
      <c r="T288" s="175">
        <v>0.14699999999999999</v>
      </c>
      <c r="U288" s="175">
        <v>1.4E-2</v>
      </c>
      <c r="V288" s="175">
        <v>2.5999999999999999E-2</v>
      </c>
      <c r="W288" s="175">
        <v>0.30499999999999999</v>
      </c>
      <c r="X288" s="175">
        <v>0.34499999999999997</v>
      </c>
      <c r="Y288" s="175" t="s">
        <v>143</v>
      </c>
      <c r="Z288" s="175" t="s">
        <v>143</v>
      </c>
      <c r="AA288" s="175">
        <v>0.01</v>
      </c>
      <c r="AB288" s="175">
        <v>2.1000000000000001E-2</v>
      </c>
      <c r="AC288" s="12"/>
    </row>
    <row r="289" spans="1:29" x14ac:dyDescent="0.25">
      <c r="A289" s="92" t="s">
        <v>1610</v>
      </c>
      <c r="B289" s="175" t="s">
        <v>143</v>
      </c>
      <c r="C289" s="175">
        <v>0.16250465896384644</v>
      </c>
      <c r="D289" s="175">
        <v>0.35445396943719715</v>
      </c>
      <c r="E289" s="175">
        <v>9.3924711144241516E-2</v>
      </c>
      <c r="F289" s="175">
        <v>2.2735743570629893E-2</v>
      </c>
      <c r="G289" s="175">
        <v>0.34811777860603804</v>
      </c>
      <c r="H289" s="175">
        <v>1.8635855385762206E-3</v>
      </c>
      <c r="I289" s="175">
        <v>1.6399552739470743E-2</v>
      </c>
      <c r="J289" s="174">
        <v>1</v>
      </c>
      <c r="K289" s="176">
        <v>2683</v>
      </c>
      <c r="L289" s="92"/>
      <c r="M289" s="175" t="s">
        <v>143</v>
      </c>
      <c r="N289" s="175" t="s">
        <v>143</v>
      </c>
      <c r="O289" s="175">
        <v>0.14899999999999999</v>
      </c>
      <c r="P289" s="175">
        <v>0.17699999999999999</v>
      </c>
      <c r="Q289" s="175">
        <v>0.33700000000000002</v>
      </c>
      <c r="R289" s="175">
        <v>0.373</v>
      </c>
      <c r="S289" s="175">
        <v>8.3000000000000004E-2</v>
      </c>
      <c r="T289" s="175">
        <v>0.106</v>
      </c>
      <c r="U289" s="175">
        <v>1.7999999999999999E-2</v>
      </c>
      <c r="V289" s="175">
        <v>2.9000000000000001E-2</v>
      </c>
      <c r="W289" s="175">
        <v>0.33</v>
      </c>
      <c r="X289" s="175">
        <v>0.36599999999999999</v>
      </c>
      <c r="Y289" s="175">
        <v>1E-3</v>
      </c>
      <c r="Z289" s="175">
        <v>4.0000000000000001E-3</v>
      </c>
      <c r="AA289" s="175">
        <v>1.2E-2</v>
      </c>
      <c r="AB289" s="175">
        <v>2.1999999999999999E-2</v>
      </c>
      <c r="AC289" s="12"/>
    </row>
    <row r="290" spans="1:29" x14ac:dyDescent="0.25">
      <c r="A290" s="92" t="s">
        <v>1611</v>
      </c>
      <c r="B290" s="175" t="s">
        <v>143</v>
      </c>
      <c r="C290" s="175">
        <v>0.23922352269483299</v>
      </c>
      <c r="D290" s="175">
        <v>0.34184984299172139</v>
      </c>
      <c r="E290" s="175">
        <v>0.11047673422780474</v>
      </c>
      <c r="F290" s="175">
        <v>1.998287182415073E-2</v>
      </c>
      <c r="G290" s="175">
        <v>0.26306023408506995</v>
      </c>
      <c r="H290" s="175" t="s">
        <v>143</v>
      </c>
      <c r="I290" s="175">
        <v>2.5406794176420212E-2</v>
      </c>
      <c r="J290" s="174">
        <v>1</v>
      </c>
      <c r="K290" s="176">
        <v>7006</v>
      </c>
      <c r="L290" s="92"/>
      <c r="M290" s="175" t="s">
        <v>143</v>
      </c>
      <c r="N290" s="175" t="s">
        <v>143</v>
      </c>
      <c r="O290" s="175">
        <v>0.22900000000000001</v>
      </c>
      <c r="P290" s="175">
        <v>0.249</v>
      </c>
      <c r="Q290" s="175">
        <v>0.33100000000000002</v>
      </c>
      <c r="R290" s="175">
        <v>0.35299999999999998</v>
      </c>
      <c r="S290" s="175">
        <v>0.10299999999999999</v>
      </c>
      <c r="T290" s="175">
        <v>0.11799999999999999</v>
      </c>
      <c r="U290" s="175">
        <v>1.7000000000000001E-2</v>
      </c>
      <c r="V290" s="175">
        <v>2.4E-2</v>
      </c>
      <c r="W290" s="175">
        <v>0.253</v>
      </c>
      <c r="X290" s="175">
        <v>0.27300000000000002</v>
      </c>
      <c r="Y290" s="175" t="s">
        <v>143</v>
      </c>
      <c r="Z290" s="175" t="s">
        <v>143</v>
      </c>
      <c r="AA290" s="175">
        <v>2.1999999999999999E-2</v>
      </c>
      <c r="AB290" s="175">
        <v>2.9000000000000001E-2</v>
      </c>
      <c r="AC290" s="12"/>
    </row>
    <row r="291" spans="1:29" x14ac:dyDescent="0.25">
      <c r="A291" s="92" t="s">
        <v>1612</v>
      </c>
      <c r="B291" s="175" t="s">
        <v>143</v>
      </c>
      <c r="C291" s="175">
        <v>0.46845555100368702</v>
      </c>
      <c r="D291" s="175">
        <v>0.16714461286358051</v>
      </c>
      <c r="E291" s="175">
        <v>6.8824252355591975E-2</v>
      </c>
      <c r="F291" s="175">
        <v>8.9307660794756244E-2</v>
      </c>
      <c r="G291" s="175">
        <v>0.19029086439983614</v>
      </c>
      <c r="H291" s="175">
        <v>1.2290045063498567E-3</v>
      </c>
      <c r="I291" s="175">
        <v>1.4748054076198279E-2</v>
      </c>
      <c r="J291" s="174">
        <v>1</v>
      </c>
      <c r="K291" s="176">
        <v>4882</v>
      </c>
      <c r="L291" s="92"/>
      <c r="M291" s="175" t="s">
        <v>143</v>
      </c>
      <c r="N291" s="175" t="s">
        <v>143</v>
      </c>
      <c r="O291" s="175">
        <v>0.45400000000000001</v>
      </c>
      <c r="P291" s="175">
        <v>0.48199999999999998</v>
      </c>
      <c r="Q291" s="175">
        <v>0.157</v>
      </c>
      <c r="R291" s="175">
        <v>0.17799999999999999</v>
      </c>
      <c r="S291" s="175">
        <v>6.2E-2</v>
      </c>
      <c r="T291" s="175">
        <v>7.5999999999999998E-2</v>
      </c>
      <c r="U291" s="175">
        <v>8.2000000000000003E-2</v>
      </c>
      <c r="V291" s="175">
        <v>9.8000000000000004E-2</v>
      </c>
      <c r="W291" s="175">
        <v>0.18</v>
      </c>
      <c r="X291" s="175">
        <v>0.20200000000000001</v>
      </c>
      <c r="Y291" s="175">
        <v>1E-3</v>
      </c>
      <c r="Z291" s="175">
        <v>3.0000000000000001E-3</v>
      </c>
      <c r="AA291" s="175">
        <v>1.2E-2</v>
      </c>
      <c r="AB291" s="175">
        <v>1.9E-2</v>
      </c>
      <c r="AC291" s="12"/>
    </row>
    <row r="292" spans="1:29" x14ac:dyDescent="0.25">
      <c r="A292" s="92" t="s">
        <v>1613</v>
      </c>
      <c r="B292" s="175" t="s">
        <v>143</v>
      </c>
      <c r="C292" s="175">
        <v>0.21809954751131222</v>
      </c>
      <c r="D292" s="175">
        <v>0.36651583710407237</v>
      </c>
      <c r="E292" s="175">
        <v>0.18823529411764706</v>
      </c>
      <c r="F292" s="175">
        <v>2.5339366515837104E-2</v>
      </c>
      <c r="G292" s="175">
        <v>0.18371040723981902</v>
      </c>
      <c r="H292" s="175">
        <v>9.049773755656109E-4</v>
      </c>
      <c r="I292" s="175">
        <v>1.7194570135746608E-2</v>
      </c>
      <c r="J292" s="174">
        <v>1</v>
      </c>
      <c r="K292" s="176">
        <v>1105</v>
      </c>
      <c r="L292" s="92"/>
      <c r="M292" s="175" t="s">
        <v>143</v>
      </c>
      <c r="N292" s="175" t="s">
        <v>143</v>
      </c>
      <c r="O292" s="175">
        <v>0.19500000000000001</v>
      </c>
      <c r="P292" s="175">
        <v>0.24299999999999999</v>
      </c>
      <c r="Q292" s="175">
        <v>0.33900000000000002</v>
      </c>
      <c r="R292" s="175">
        <v>0.39500000000000002</v>
      </c>
      <c r="S292" s="175">
        <v>0.16600000000000001</v>
      </c>
      <c r="T292" s="175">
        <v>0.21199999999999999</v>
      </c>
      <c r="U292" s="175">
        <v>1.7999999999999999E-2</v>
      </c>
      <c r="V292" s="175">
        <v>3.5999999999999997E-2</v>
      </c>
      <c r="W292" s="175">
        <v>0.16200000000000001</v>
      </c>
      <c r="X292" s="175">
        <v>0.20799999999999999</v>
      </c>
      <c r="Y292" s="175">
        <v>0</v>
      </c>
      <c r="Z292" s="175">
        <v>5.0000000000000001E-3</v>
      </c>
      <c r="AA292" s="175">
        <v>1.0999999999999999E-2</v>
      </c>
      <c r="AB292" s="175">
        <v>2.7E-2</v>
      </c>
      <c r="AC292" s="12"/>
    </row>
    <row r="293" spans="1:29" x14ac:dyDescent="0.25">
      <c r="A293" s="92" t="s">
        <v>1614</v>
      </c>
      <c r="B293" s="175" t="s">
        <v>143</v>
      </c>
      <c r="C293" s="175">
        <v>5.2956751985878204E-3</v>
      </c>
      <c r="D293" s="175">
        <v>0.54721977052074144</v>
      </c>
      <c r="E293" s="175">
        <v>0.20035304501323919</v>
      </c>
      <c r="F293" s="175">
        <v>2.3830538393645191E-2</v>
      </c>
      <c r="G293" s="175">
        <v>0.18887908208296558</v>
      </c>
      <c r="H293" s="175">
        <v>8.8261253309797002E-4</v>
      </c>
      <c r="I293" s="175">
        <v>3.3539276257722857E-2</v>
      </c>
      <c r="J293" s="174">
        <v>1</v>
      </c>
      <c r="K293" s="176">
        <v>1133</v>
      </c>
      <c r="L293" s="92"/>
      <c r="M293" s="175" t="s">
        <v>143</v>
      </c>
      <c r="N293" s="175" t="s">
        <v>143</v>
      </c>
      <c r="O293" s="175">
        <v>2E-3</v>
      </c>
      <c r="P293" s="175">
        <v>1.2E-2</v>
      </c>
      <c r="Q293" s="175">
        <v>0.51800000000000002</v>
      </c>
      <c r="R293" s="175">
        <v>0.57599999999999996</v>
      </c>
      <c r="S293" s="175">
        <v>0.17799999999999999</v>
      </c>
      <c r="T293" s="175">
        <v>0.22500000000000001</v>
      </c>
      <c r="U293" s="175">
        <v>1.6E-2</v>
      </c>
      <c r="V293" s="175">
        <v>3.4000000000000002E-2</v>
      </c>
      <c r="W293" s="175">
        <v>0.16700000000000001</v>
      </c>
      <c r="X293" s="175">
        <v>0.21299999999999999</v>
      </c>
      <c r="Y293" s="175">
        <v>0</v>
      </c>
      <c r="Z293" s="175">
        <v>5.0000000000000001E-3</v>
      </c>
      <c r="AA293" s="175">
        <v>2.5000000000000001E-2</v>
      </c>
      <c r="AB293" s="175">
        <v>4.5999999999999999E-2</v>
      </c>
      <c r="AC293" s="12"/>
    </row>
    <row r="294" spans="1:29" x14ac:dyDescent="0.25">
      <c r="A294" s="92" t="s">
        <v>1615</v>
      </c>
      <c r="B294" s="175" t="s">
        <v>143</v>
      </c>
      <c r="C294" s="175">
        <v>0.10490463215258855</v>
      </c>
      <c r="D294" s="175">
        <v>0.45504087193460491</v>
      </c>
      <c r="E294" s="175">
        <v>9.8092643051771122E-2</v>
      </c>
      <c r="F294" s="175">
        <v>1.3623978201634877E-2</v>
      </c>
      <c r="G294" s="175">
        <v>0.28610354223433243</v>
      </c>
      <c r="H294" s="175">
        <v>4.0871934604904629E-3</v>
      </c>
      <c r="I294" s="175">
        <v>3.8147138964577658E-2</v>
      </c>
      <c r="J294" s="174">
        <v>1</v>
      </c>
      <c r="K294" s="176">
        <v>734</v>
      </c>
      <c r="L294" s="92"/>
      <c r="M294" s="175" t="s">
        <v>143</v>
      </c>
      <c r="N294" s="175" t="s">
        <v>143</v>
      </c>
      <c r="O294" s="175">
        <v>8.5000000000000006E-2</v>
      </c>
      <c r="P294" s="175">
        <v>0.129</v>
      </c>
      <c r="Q294" s="175">
        <v>0.41899999999999998</v>
      </c>
      <c r="R294" s="175">
        <v>0.49099999999999999</v>
      </c>
      <c r="S294" s="175">
        <v>7.9000000000000001E-2</v>
      </c>
      <c r="T294" s="175">
        <v>0.122</v>
      </c>
      <c r="U294" s="175">
        <v>7.0000000000000001E-3</v>
      </c>
      <c r="V294" s="175">
        <v>2.5000000000000001E-2</v>
      </c>
      <c r="W294" s="175">
        <v>0.255</v>
      </c>
      <c r="X294" s="175">
        <v>0.32</v>
      </c>
      <c r="Y294" s="175">
        <v>1E-3</v>
      </c>
      <c r="Z294" s="175">
        <v>1.2E-2</v>
      </c>
      <c r="AA294" s="175">
        <v>2.7E-2</v>
      </c>
      <c r="AB294" s="175">
        <v>5.5E-2</v>
      </c>
      <c r="AC294" s="12"/>
    </row>
    <row r="295" spans="1:29" x14ac:dyDescent="0.25">
      <c r="A295" s="92" t="s">
        <v>1616</v>
      </c>
      <c r="B295" s="175">
        <v>1.5181088700932553E-3</v>
      </c>
      <c r="C295" s="175">
        <v>0.17046193884189981</v>
      </c>
      <c r="D295" s="175">
        <v>0.30123617436564737</v>
      </c>
      <c r="E295" s="175">
        <v>0.1429191064844936</v>
      </c>
      <c r="F295" s="175">
        <v>2.797657774886142E-2</v>
      </c>
      <c r="G295" s="175">
        <v>0.32791151594014312</v>
      </c>
      <c r="H295" s="175">
        <v>3.2530904359141183E-3</v>
      </c>
      <c r="I295" s="175">
        <v>2.4723487312947299E-2</v>
      </c>
      <c r="J295" s="174">
        <v>1</v>
      </c>
      <c r="K295" s="176">
        <v>4611</v>
      </c>
      <c r="L295" s="92"/>
      <c r="M295" s="175">
        <v>1E-3</v>
      </c>
      <c r="N295" s="175">
        <v>3.0000000000000001E-3</v>
      </c>
      <c r="O295" s="175">
        <v>0.16</v>
      </c>
      <c r="P295" s="175">
        <v>0.182</v>
      </c>
      <c r="Q295" s="175">
        <v>0.28799999999999998</v>
      </c>
      <c r="R295" s="175">
        <v>0.315</v>
      </c>
      <c r="S295" s="175">
        <v>0.13300000000000001</v>
      </c>
      <c r="T295" s="175">
        <v>0.153</v>
      </c>
      <c r="U295" s="175">
        <v>2.4E-2</v>
      </c>
      <c r="V295" s="175">
        <v>3.3000000000000002E-2</v>
      </c>
      <c r="W295" s="175">
        <v>0.315</v>
      </c>
      <c r="X295" s="175">
        <v>0.34200000000000003</v>
      </c>
      <c r="Y295" s="175">
        <v>2E-3</v>
      </c>
      <c r="Z295" s="175">
        <v>5.0000000000000001E-3</v>
      </c>
      <c r="AA295" s="175">
        <v>2.1000000000000001E-2</v>
      </c>
      <c r="AB295" s="175">
        <v>0.03</v>
      </c>
      <c r="AC295" s="12"/>
    </row>
    <row r="296" spans="1:29" x14ac:dyDescent="0.25">
      <c r="A296" s="92" t="s">
        <v>1617</v>
      </c>
      <c r="B296" s="175" t="s">
        <v>143</v>
      </c>
      <c r="C296" s="175">
        <v>0.32025980514614039</v>
      </c>
      <c r="D296" s="175">
        <v>0.25855608293779664</v>
      </c>
      <c r="E296" s="175">
        <v>0.12090931801149138</v>
      </c>
      <c r="F296" s="175">
        <v>1.3240069947539346E-2</v>
      </c>
      <c r="G296" s="175">
        <v>0.26655008743442415</v>
      </c>
      <c r="H296" s="175">
        <v>9.9925056207844122E-4</v>
      </c>
      <c r="I296" s="175">
        <v>1.9485385960529601E-2</v>
      </c>
      <c r="J296" s="174">
        <v>0.99999999999999989</v>
      </c>
      <c r="K296" s="176">
        <v>4003</v>
      </c>
      <c r="L296" s="92"/>
      <c r="M296" s="175" t="s">
        <v>143</v>
      </c>
      <c r="N296" s="175" t="s">
        <v>143</v>
      </c>
      <c r="O296" s="175">
        <v>0.30599999999999999</v>
      </c>
      <c r="P296" s="175">
        <v>0.33500000000000002</v>
      </c>
      <c r="Q296" s="175">
        <v>0.245</v>
      </c>
      <c r="R296" s="175">
        <v>0.27200000000000002</v>
      </c>
      <c r="S296" s="175">
        <v>0.111</v>
      </c>
      <c r="T296" s="175">
        <v>0.13100000000000001</v>
      </c>
      <c r="U296" s="175">
        <v>0.01</v>
      </c>
      <c r="V296" s="175">
        <v>1.7000000000000001E-2</v>
      </c>
      <c r="W296" s="175">
        <v>0.253</v>
      </c>
      <c r="X296" s="175">
        <v>0.28000000000000003</v>
      </c>
      <c r="Y296" s="175">
        <v>0</v>
      </c>
      <c r="Z296" s="175">
        <v>3.0000000000000001E-3</v>
      </c>
      <c r="AA296" s="175">
        <v>1.6E-2</v>
      </c>
      <c r="AB296" s="175">
        <v>2.4E-2</v>
      </c>
      <c r="AC296" s="12"/>
    </row>
    <row r="297" spans="1:29" x14ac:dyDescent="0.25">
      <c r="A297" s="92" t="s">
        <v>1618</v>
      </c>
      <c r="B297" s="175" t="s">
        <v>143</v>
      </c>
      <c r="C297" s="175">
        <v>0.17776512995636501</v>
      </c>
      <c r="D297" s="175">
        <v>0.21172453044963005</v>
      </c>
      <c r="E297" s="175">
        <v>9.7324985771200911E-2</v>
      </c>
      <c r="F297" s="175">
        <v>3.016505406943654E-2</v>
      </c>
      <c r="G297" s="175">
        <v>0.46139252513754508</v>
      </c>
      <c r="H297" s="175">
        <v>9.4858660595712385E-4</v>
      </c>
      <c r="I297" s="175">
        <v>2.0679188009865301E-2</v>
      </c>
      <c r="J297" s="174">
        <v>1</v>
      </c>
      <c r="K297" s="176">
        <v>5271</v>
      </c>
      <c r="L297" s="92"/>
      <c r="M297" s="175" t="s">
        <v>143</v>
      </c>
      <c r="N297" s="175" t="s">
        <v>143</v>
      </c>
      <c r="O297" s="175">
        <v>0.16800000000000001</v>
      </c>
      <c r="P297" s="175">
        <v>0.188</v>
      </c>
      <c r="Q297" s="175">
        <v>0.20100000000000001</v>
      </c>
      <c r="R297" s="175">
        <v>0.223</v>
      </c>
      <c r="S297" s="175">
        <v>0.09</v>
      </c>
      <c r="T297" s="175">
        <v>0.106</v>
      </c>
      <c r="U297" s="175">
        <v>2.5999999999999999E-2</v>
      </c>
      <c r="V297" s="175">
        <v>3.5000000000000003E-2</v>
      </c>
      <c r="W297" s="175">
        <v>0.44800000000000001</v>
      </c>
      <c r="X297" s="175">
        <v>0.47499999999999998</v>
      </c>
      <c r="Y297" s="175">
        <v>0</v>
      </c>
      <c r="Z297" s="175">
        <v>2E-3</v>
      </c>
      <c r="AA297" s="175">
        <v>1.7000000000000001E-2</v>
      </c>
      <c r="AB297" s="175">
        <v>2.5000000000000001E-2</v>
      </c>
      <c r="AC297" s="12"/>
    </row>
    <row r="298" spans="1:29" x14ac:dyDescent="0.25">
      <c r="A298" s="92" t="s">
        <v>1619</v>
      </c>
      <c r="B298" s="175" t="s">
        <v>143</v>
      </c>
      <c r="C298" s="175">
        <v>0.44187630551266915</v>
      </c>
      <c r="D298" s="175">
        <v>0.35033148669512304</v>
      </c>
      <c r="E298" s="175">
        <v>8.5914085914085919E-2</v>
      </c>
      <c r="F298" s="175">
        <v>1.7800381436745075E-2</v>
      </c>
      <c r="G298" s="175">
        <v>8.1554808827536102E-2</v>
      </c>
      <c r="H298" s="175">
        <v>5.9031877213695393E-4</v>
      </c>
      <c r="I298" s="175">
        <v>2.1932612841703752E-2</v>
      </c>
      <c r="J298" s="174">
        <v>1</v>
      </c>
      <c r="K298" s="176">
        <v>22022</v>
      </c>
      <c r="L298" s="92"/>
      <c r="M298" s="175" t="s">
        <v>143</v>
      </c>
      <c r="N298" s="175" t="s">
        <v>143</v>
      </c>
      <c r="O298" s="175">
        <v>0.435</v>
      </c>
      <c r="P298" s="175">
        <v>0.44800000000000001</v>
      </c>
      <c r="Q298" s="175">
        <v>0.34399999999999997</v>
      </c>
      <c r="R298" s="175">
        <v>0.35699999999999998</v>
      </c>
      <c r="S298" s="175">
        <v>8.2000000000000003E-2</v>
      </c>
      <c r="T298" s="175">
        <v>0.09</v>
      </c>
      <c r="U298" s="175">
        <v>1.6E-2</v>
      </c>
      <c r="V298" s="175">
        <v>0.02</v>
      </c>
      <c r="W298" s="175">
        <v>7.8E-2</v>
      </c>
      <c r="X298" s="175">
        <v>8.5000000000000006E-2</v>
      </c>
      <c r="Y298" s="175">
        <v>0</v>
      </c>
      <c r="Z298" s="175">
        <v>1E-3</v>
      </c>
      <c r="AA298" s="175">
        <v>0.02</v>
      </c>
      <c r="AB298" s="175">
        <v>2.4E-2</v>
      </c>
      <c r="AC298" s="12"/>
    </row>
    <row r="299" spans="1:29" x14ac:dyDescent="0.25">
      <c r="A299" s="92" t="s">
        <v>1620</v>
      </c>
      <c r="B299" s="175" t="s">
        <v>143</v>
      </c>
      <c r="C299" s="175">
        <v>0.1444043321299639</v>
      </c>
      <c r="D299" s="175">
        <v>0.41877256317689532</v>
      </c>
      <c r="E299" s="175">
        <v>0.16245487364620939</v>
      </c>
      <c r="F299" s="175">
        <v>2.8880866425992781E-2</v>
      </c>
      <c r="G299" s="175">
        <v>0.22743682310469315</v>
      </c>
      <c r="H299" s="175" t="s">
        <v>143</v>
      </c>
      <c r="I299" s="175">
        <v>1.8050541516245487E-2</v>
      </c>
      <c r="J299" s="174">
        <v>1</v>
      </c>
      <c r="K299" s="176">
        <v>277</v>
      </c>
      <c r="L299" s="92"/>
      <c r="M299" s="175" t="s">
        <v>143</v>
      </c>
      <c r="N299" s="175" t="s">
        <v>143</v>
      </c>
      <c r="O299" s="175">
        <v>0.108</v>
      </c>
      <c r="P299" s="175">
        <v>0.191</v>
      </c>
      <c r="Q299" s="175">
        <v>0.36199999999999999</v>
      </c>
      <c r="R299" s="175">
        <v>0.47799999999999998</v>
      </c>
      <c r="S299" s="175">
        <v>0.124</v>
      </c>
      <c r="T299" s="175">
        <v>0.21</v>
      </c>
      <c r="U299" s="175">
        <v>1.4999999999999999E-2</v>
      </c>
      <c r="V299" s="175">
        <v>5.6000000000000001E-2</v>
      </c>
      <c r="W299" s="175">
        <v>0.182</v>
      </c>
      <c r="X299" s="175">
        <v>0.28000000000000003</v>
      </c>
      <c r="Y299" s="175" t="s">
        <v>143</v>
      </c>
      <c r="Z299" s="175" t="s">
        <v>143</v>
      </c>
      <c r="AA299" s="175">
        <v>8.0000000000000002E-3</v>
      </c>
      <c r="AB299" s="175">
        <v>4.2000000000000003E-2</v>
      </c>
      <c r="AC299" s="12"/>
    </row>
    <row r="300" spans="1:29" x14ac:dyDescent="0.25">
      <c r="A300" s="92" t="s">
        <v>1621</v>
      </c>
      <c r="B300" s="175" t="s">
        <v>143</v>
      </c>
      <c r="C300" s="175">
        <v>0.22958199356913184</v>
      </c>
      <c r="D300" s="175">
        <v>0.40514469453376206</v>
      </c>
      <c r="E300" s="175">
        <v>0.10610932475884244</v>
      </c>
      <c r="F300" s="175">
        <v>1.7363344051446947E-2</v>
      </c>
      <c r="G300" s="175">
        <v>0.20643086816720257</v>
      </c>
      <c r="H300" s="175">
        <v>6.4308681672025725E-4</v>
      </c>
      <c r="I300" s="175">
        <v>3.4726688102893893E-2</v>
      </c>
      <c r="J300" s="174">
        <v>1</v>
      </c>
      <c r="K300" s="176">
        <v>1555</v>
      </c>
      <c r="L300" s="92"/>
      <c r="M300" s="175" t="s">
        <v>143</v>
      </c>
      <c r="N300" s="175" t="s">
        <v>143</v>
      </c>
      <c r="O300" s="175">
        <v>0.20899999999999999</v>
      </c>
      <c r="P300" s="175">
        <v>0.251</v>
      </c>
      <c r="Q300" s="175">
        <v>0.38100000000000001</v>
      </c>
      <c r="R300" s="175">
        <v>0.43</v>
      </c>
      <c r="S300" s="175">
        <v>9.1999999999999998E-2</v>
      </c>
      <c r="T300" s="175">
        <v>0.122</v>
      </c>
      <c r="U300" s="175">
        <v>1.2E-2</v>
      </c>
      <c r="V300" s="175">
        <v>2.5000000000000001E-2</v>
      </c>
      <c r="W300" s="175">
        <v>0.187</v>
      </c>
      <c r="X300" s="175">
        <v>0.22700000000000001</v>
      </c>
      <c r="Y300" s="175">
        <v>0</v>
      </c>
      <c r="Z300" s="175">
        <v>4.0000000000000001E-3</v>
      </c>
      <c r="AA300" s="175">
        <v>2.7E-2</v>
      </c>
      <c r="AB300" s="175">
        <v>4.4999999999999998E-2</v>
      </c>
      <c r="AC300" s="12"/>
    </row>
    <row r="301" spans="1:29" x14ac:dyDescent="0.25">
      <c r="A301" s="92" t="s">
        <v>1622</v>
      </c>
      <c r="B301" s="175" t="s">
        <v>143</v>
      </c>
      <c r="C301" s="175">
        <v>0.30694793884265531</v>
      </c>
      <c r="D301" s="175">
        <v>0.20050319334236502</v>
      </c>
      <c r="E301" s="175">
        <v>7.6833752661118637E-2</v>
      </c>
      <c r="F301" s="175">
        <v>8.3801045093864907E-2</v>
      </c>
      <c r="G301" s="175">
        <v>0.31294755177085348</v>
      </c>
      <c r="H301" s="175">
        <v>1.1612154054577125E-3</v>
      </c>
      <c r="I301" s="175">
        <v>1.7805302883684922E-2</v>
      </c>
      <c r="J301" s="174">
        <v>1</v>
      </c>
      <c r="K301" s="176">
        <v>5167</v>
      </c>
      <c r="L301" s="92"/>
      <c r="M301" s="175" t="s">
        <v>143</v>
      </c>
      <c r="N301" s="175" t="s">
        <v>143</v>
      </c>
      <c r="O301" s="175">
        <v>0.29499999999999998</v>
      </c>
      <c r="P301" s="175">
        <v>0.32</v>
      </c>
      <c r="Q301" s="175">
        <v>0.19</v>
      </c>
      <c r="R301" s="175">
        <v>0.21199999999999999</v>
      </c>
      <c r="S301" s="175">
        <v>7.0000000000000007E-2</v>
      </c>
      <c r="T301" s="175">
        <v>8.4000000000000005E-2</v>
      </c>
      <c r="U301" s="175">
        <v>7.6999999999999999E-2</v>
      </c>
      <c r="V301" s="175">
        <v>9.1999999999999998E-2</v>
      </c>
      <c r="W301" s="175">
        <v>0.3</v>
      </c>
      <c r="X301" s="175">
        <v>0.32600000000000001</v>
      </c>
      <c r="Y301" s="175">
        <v>1E-3</v>
      </c>
      <c r="Z301" s="175">
        <v>3.0000000000000001E-3</v>
      </c>
      <c r="AA301" s="175">
        <v>1.4999999999999999E-2</v>
      </c>
      <c r="AB301" s="175">
        <v>2.1999999999999999E-2</v>
      </c>
      <c r="AC301" s="12"/>
    </row>
    <row r="302" spans="1:29" x14ac:dyDescent="0.25">
      <c r="A302" s="92" t="s">
        <v>1623</v>
      </c>
      <c r="B302" s="175" t="s">
        <v>143</v>
      </c>
      <c r="C302" s="175">
        <v>0.60810810810810811</v>
      </c>
      <c r="D302" s="175">
        <v>0.16469594594594594</v>
      </c>
      <c r="E302" s="175">
        <v>8.4459459459459457E-2</v>
      </c>
      <c r="F302" s="175">
        <v>2.1959459459459461E-2</v>
      </c>
      <c r="G302" s="175">
        <v>9.6283783783783786E-2</v>
      </c>
      <c r="H302" s="175" t="s">
        <v>143</v>
      </c>
      <c r="I302" s="175">
        <v>2.4493243243243243E-2</v>
      </c>
      <c r="J302" s="174">
        <v>0.99999999999999989</v>
      </c>
      <c r="K302" s="176">
        <v>1184</v>
      </c>
      <c r="L302" s="92"/>
      <c r="M302" s="175" t="s">
        <v>143</v>
      </c>
      <c r="N302" s="175" t="s">
        <v>143</v>
      </c>
      <c r="O302" s="175">
        <v>0.57999999999999996</v>
      </c>
      <c r="P302" s="175">
        <v>0.63600000000000001</v>
      </c>
      <c r="Q302" s="175">
        <v>0.14499999999999999</v>
      </c>
      <c r="R302" s="175">
        <v>0.187</v>
      </c>
      <c r="S302" s="175">
        <v>7.0000000000000007E-2</v>
      </c>
      <c r="T302" s="175">
        <v>0.10199999999999999</v>
      </c>
      <c r="U302" s="175">
        <v>1.4999999999999999E-2</v>
      </c>
      <c r="V302" s="175">
        <v>3.2000000000000001E-2</v>
      </c>
      <c r="W302" s="175">
        <v>8.1000000000000003E-2</v>
      </c>
      <c r="X302" s="175">
        <v>0.114</v>
      </c>
      <c r="Y302" s="175" t="s">
        <v>143</v>
      </c>
      <c r="Z302" s="175" t="s">
        <v>143</v>
      </c>
      <c r="AA302" s="175">
        <v>1.7000000000000001E-2</v>
      </c>
      <c r="AB302" s="175">
        <v>3.5000000000000003E-2</v>
      </c>
      <c r="AC302" s="12"/>
    </row>
    <row r="303" spans="1:29" x14ac:dyDescent="0.25">
      <c r="A303" s="92" t="s">
        <v>1624</v>
      </c>
      <c r="B303" s="175" t="s">
        <v>143</v>
      </c>
      <c r="C303" s="175">
        <v>0.53604014598540151</v>
      </c>
      <c r="D303" s="175">
        <v>0.29333941605839414</v>
      </c>
      <c r="E303" s="175">
        <v>7.0255474452554742E-2</v>
      </c>
      <c r="F303" s="175">
        <v>5.4744525547445258E-3</v>
      </c>
      <c r="G303" s="175">
        <v>7.2536496350364965E-2</v>
      </c>
      <c r="H303" s="175">
        <v>2.2810218978102189E-4</v>
      </c>
      <c r="I303" s="175">
        <v>2.2125912408759125E-2</v>
      </c>
      <c r="J303" s="174">
        <v>1</v>
      </c>
      <c r="K303" s="176">
        <v>4384</v>
      </c>
      <c r="L303" s="92"/>
      <c r="M303" s="175" t="s">
        <v>143</v>
      </c>
      <c r="N303" s="175" t="s">
        <v>143</v>
      </c>
      <c r="O303" s="175">
        <v>0.52100000000000002</v>
      </c>
      <c r="P303" s="175">
        <v>0.55100000000000005</v>
      </c>
      <c r="Q303" s="175">
        <v>0.28000000000000003</v>
      </c>
      <c r="R303" s="175">
        <v>0.307</v>
      </c>
      <c r="S303" s="175">
        <v>6.3E-2</v>
      </c>
      <c r="T303" s="175">
        <v>7.8E-2</v>
      </c>
      <c r="U303" s="175">
        <v>4.0000000000000001E-3</v>
      </c>
      <c r="V303" s="175">
        <v>8.0000000000000002E-3</v>
      </c>
      <c r="W303" s="175">
        <v>6.5000000000000002E-2</v>
      </c>
      <c r="X303" s="175">
        <v>8.1000000000000003E-2</v>
      </c>
      <c r="Y303" s="175">
        <v>0</v>
      </c>
      <c r="Z303" s="175">
        <v>1E-3</v>
      </c>
      <c r="AA303" s="175">
        <v>1.7999999999999999E-2</v>
      </c>
      <c r="AB303" s="175">
        <v>2.7E-2</v>
      </c>
      <c r="AC303" s="12"/>
    </row>
    <row r="304" spans="1:29" x14ac:dyDescent="0.25">
      <c r="A304" s="92" t="s">
        <v>1625</v>
      </c>
      <c r="B304" s="175" t="s">
        <v>143</v>
      </c>
      <c r="C304" s="175">
        <v>0.41008174386920981</v>
      </c>
      <c r="D304" s="175">
        <v>0.40599455040871935</v>
      </c>
      <c r="E304" s="175">
        <v>9.5367847411444148E-2</v>
      </c>
      <c r="F304" s="175">
        <v>4.0871934604904629E-3</v>
      </c>
      <c r="G304" s="175">
        <v>6.8119891008174394E-2</v>
      </c>
      <c r="H304" s="175" t="s">
        <v>143</v>
      </c>
      <c r="I304" s="175">
        <v>1.6348773841961851E-2</v>
      </c>
      <c r="J304" s="174">
        <v>1</v>
      </c>
      <c r="K304" s="176">
        <v>734</v>
      </c>
      <c r="L304" s="92"/>
      <c r="M304" s="175" t="s">
        <v>143</v>
      </c>
      <c r="N304" s="175" t="s">
        <v>143</v>
      </c>
      <c r="O304" s="175">
        <v>0.375</v>
      </c>
      <c r="P304" s="175">
        <v>0.44600000000000001</v>
      </c>
      <c r="Q304" s="175">
        <v>0.371</v>
      </c>
      <c r="R304" s="175">
        <v>0.442</v>
      </c>
      <c r="S304" s="175">
        <v>7.5999999999999998E-2</v>
      </c>
      <c r="T304" s="175">
        <v>0.11899999999999999</v>
      </c>
      <c r="U304" s="175">
        <v>1E-3</v>
      </c>
      <c r="V304" s="175">
        <v>1.2E-2</v>
      </c>
      <c r="W304" s="175">
        <v>5.1999999999999998E-2</v>
      </c>
      <c r="X304" s="175">
        <v>8.8999999999999996E-2</v>
      </c>
      <c r="Y304" s="175" t="s">
        <v>143</v>
      </c>
      <c r="Z304" s="175" t="s">
        <v>143</v>
      </c>
      <c r="AA304" s="175">
        <v>8.9999999999999993E-3</v>
      </c>
      <c r="AB304" s="175">
        <v>2.8000000000000001E-2</v>
      </c>
      <c r="AC304" s="12"/>
    </row>
    <row r="305" spans="1:29" x14ac:dyDescent="0.25">
      <c r="A305" s="92" t="s">
        <v>1626</v>
      </c>
      <c r="B305" s="175">
        <v>5.2027756865569048E-2</v>
      </c>
      <c r="C305" s="175">
        <v>0.35687866190959378</v>
      </c>
      <c r="D305" s="175">
        <v>0.24354358286144479</v>
      </c>
      <c r="E305" s="175">
        <v>9.8826552322346245E-2</v>
      </c>
      <c r="F305" s="175">
        <v>2.0269385617492062E-2</v>
      </c>
      <c r="G305" s="175">
        <v>0.19558279598049164</v>
      </c>
      <c r="H305" s="175">
        <v>4.2224477103859123E-3</v>
      </c>
      <c r="I305" s="175">
        <v>2.8648816732676507E-2</v>
      </c>
      <c r="J305" s="174">
        <v>1</v>
      </c>
      <c r="K305" s="176">
        <v>122204</v>
      </c>
      <c r="L305" s="92"/>
      <c r="M305" s="175">
        <v>5.0999999999999997E-2</v>
      </c>
      <c r="N305" s="175">
        <v>5.2999999999999999E-2</v>
      </c>
      <c r="O305" s="175">
        <v>0.35399999999999998</v>
      </c>
      <c r="P305" s="175">
        <v>0.36</v>
      </c>
      <c r="Q305" s="175">
        <v>0.24099999999999999</v>
      </c>
      <c r="R305" s="175">
        <v>0.246</v>
      </c>
      <c r="S305" s="175">
        <v>9.7000000000000003E-2</v>
      </c>
      <c r="T305" s="175">
        <v>0.10100000000000001</v>
      </c>
      <c r="U305" s="175">
        <v>1.9E-2</v>
      </c>
      <c r="V305" s="175">
        <v>2.1000000000000001E-2</v>
      </c>
      <c r="W305" s="175">
        <v>0.193</v>
      </c>
      <c r="X305" s="175">
        <v>0.19800000000000001</v>
      </c>
      <c r="Y305" s="175">
        <v>4.0000000000000001E-3</v>
      </c>
      <c r="Z305" s="175">
        <v>5.0000000000000001E-3</v>
      </c>
      <c r="AA305" s="175">
        <v>2.8000000000000001E-2</v>
      </c>
      <c r="AB305" s="175">
        <v>0.03</v>
      </c>
      <c r="AC305" s="12"/>
    </row>
    <row r="306" spans="1:29" x14ac:dyDescent="0.25">
      <c r="A306" s="92" t="s">
        <v>1627</v>
      </c>
      <c r="B306" s="175" t="s">
        <v>143</v>
      </c>
      <c r="C306" s="175">
        <v>0.41194111232279174</v>
      </c>
      <c r="D306" s="175">
        <v>0.24127589967284624</v>
      </c>
      <c r="E306" s="175">
        <v>0.1395856052344602</v>
      </c>
      <c r="F306" s="175">
        <v>2.5354416575790621E-2</v>
      </c>
      <c r="G306" s="175">
        <v>0.15894220283533261</v>
      </c>
      <c r="H306" s="175">
        <v>4.6346782988004364E-3</v>
      </c>
      <c r="I306" s="175">
        <v>1.826608505997819E-2</v>
      </c>
      <c r="J306" s="174">
        <v>1.0000000000000002</v>
      </c>
      <c r="K306" s="176">
        <v>3668</v>
      </c>
      <c r="L306" s="92"/>
      <c r="M306" s="175" t="s">
        <v>143</v>
      </c>
      <c r="N306" s="175" t="s">
        <v>143</v>
      </c>
      <c r="O306" s="175">
        <v>0.39600000000000002</v>
      </c>
      <c r="P306" s="175">
        <v>0.42799999999999999</v>
      </c>
      <c r="Q306" s="175">
        <v>0.22800000000000001</v>
      </c>
      <c r="R306" s="175">
        <v>0.255</v>
      </c>
      <c r="S306" s="175">
        <v>0.129</v>
      </c>
      <c r="T306" s="175">
        <v>0.151</v>
      </c>
      <c r="U306" s="175">
        <v>2.1000000000000001E-2</v>
      </c>
      <c r="V306" s="175">
        <v>3.1E-2</v>
      </c>
      <c r="W306" s="175">
        <v>0.14699999999999999</v>
      </c>
      <c r="X306" s="175">
        <v>0.17100000000000001</v>
      </c>
      <c r="Y306" s="175">
        <v>3.0000000000000001E-3</v>
      </c>
      <c r="Z306" s="175">
        <v>7.0000000000000001E-3</v>
      </c>
      <c r="AA306" s="175">
        <v>1.4E-2</v>
      </c>
      <c r="AB306" s="175">
        <v>2.3E-2</v>
      </c>
      <c r="AC306" s="12"/>
    </row>
    <row r="307" spans="1:29" x14ac:dyDescent="0.25">
      <c r="A307" s="92" t="s">
        <v>1628</v>
      </c>
      <c r="B307" s="175" t="s">
        <v>143</v>
      </c>
      <c r="C307" s="175">
        <v>0.12261904761904761</v>
      </c>
      <c r="D307" s="175">
        <v>0.59761904761904761</v>
      </c>
      <c r="E307" s="175">
        <v>0.20238095238095238</v>
      </c>
      <c r="F307" s="175">
        <v>2.6785714285714284E-2</v>
      </c>
      <c r="G307" s="175">
        <v>4.0476190476190478E-2</v>
      </c>
      <c r="H307" s="175" t="s">
        <v>143</v>
      </c>
      <c r="I307" s="175">
        <v>1.011904761904762E-2</v>
      </c>
      <c r="J307" s="174">
        <v>1</v>
      </c>
      <c r="K307" s="176">
        <v>1680</v>
      </c>
      <c r="L307" s="92"/>
      <c r="M307" s="175" t="s">
        <v>143</v>
      </c>
      <c r="N307" s="175" t="s">
        <v>143</v>
      </c>
      <c r="O307" s="175">
        <v>0.108</v>
      </c>
      <c r="P307" s="175">
        <v>0.13900000000000001</v>
      </c>
      <c r="Q307" s="175">
        <v>0.57399999999999995</v>
      </c>
      <c r="R307" s="175">
        <v>0.621</v>
      </c>
      <c r="S307" s="175">
        <v>0.184</v>
      </c>
      <c r="T307" s="175">
        <v>0.222</v>
      </c>
      <c r="U307" s="175">
        <v>0.02</v>
      </c>
      <c r="V307" s="175">
        <v>3.5999999999999997E-2</v>
      </c>
      <c r="W307" s="175">
        <v>3.2000000000000001E-2</v>
      </c>
      <c r="X307" s="175">
        <v>5.0999999999999997E-2</v>
      </c>
      <c r="Y307" s="175" t="s">
        <v>143</v>
      </c>
      <c r="Z307" s="175" t="s">
        <v>143</v>
      </c>
      <c r="AA307" s="175">
        <v>6.0000000000000001E-3</v>
      </c>
      <c r="AB307" s="175">
        <v>1.6E-2</v>
      </c>
      <c r="AC307" s="12"/>
    </row>
    <row r="308" spans="1:29" x14ac:dyDescent="0.25">
      <c r="A308" s="92" t="s">
        <v>1629</v>
      </c>
      <c r="B308" s="175" t="s">
        <v>143</v>
      </c>
      <c r="C308" s="175">
        <v>1.7762842054728757E-2</v>
      </c>
      <c r="D308" s="175">
        <v>0.22947671627460395</v>
      </c>
      <c r="E308" s="175">
        <v>0.17474795967354778</v>
      </c>
      <c r="F308" s="175">
        <v>1.9203072491598656E-2</v>
      </c>
      <c r="G308" s="175">
        <v>0.53432549207873259</v>
      </c>
      <c r="H308" s="175">
        <v>2.8804608737397984E-3</v>
      </c>
      <c r="I308" s="175">
        <v>2.1603456553048489E-2</v>
      </c>
      <c r="J308" s="174">
        <v>1</v>
      </c>
      <c r="K308" s="176">
        <v>2083</v>
      </c>
      <c r="L308" s="92"/>
      <c r="M308" s="175" t="s">
        <v>143</v>
      </c>
      <c r="N308" s="175" t="s">
        <v>143</v>
      </c>
      <c r="O308" s="175">
        <v>1.2999999999999999E-2</v>
      </c>
      <c r="P308" s="175">
        <v>2.4E-2</v>
      </c>
      <c r="Q308" s="175">
        <v>0.21199999999999999</v>
      </c>
      <c r="R308" s="175">
        <v>0.248</v>
      </c>
      <c r="S308" s="175">
        <v>0.159</v>
      </c>
      <c r="T308" s="175">
        <v>0.192</v>
      </c>
      <c r="U308" s="175">
        <v>1.4E-2</v>
      </c>
      <c r="V308" s="175">
        <v>2.5999999999999999E-2</v>
      </c>
      <c r="W308" s="175">
        <v>0.51300000000000001</v>
      </c>
      <c r="X308" s="175">
        <v>0.55600000000000005</v>
      </c>
      <c r="Y308" s="175">
        <v>1E-3</v>
      </c>
      <c r="Z308" s="175">
        <v>6.0000000000000001E-3</v>
      </c>
      <c r="AA308" s="175">
        <v>1.6E-2</v>
      </c>
      <c r="AB308" s="175">
        <v>2.9000000000000001E-2</v>
      </c>
      <c r="AC308" s="12"/>
    </row>
    <row r="309" spans="1:29" x14ac:dyDescent="0.25">
      <c r="A309" s="92" t="s">
        <v>1630</v>
      </c>
      <c r="B309" s="175" t="s">
        <v>143</v>
      </c>
      <c r="C309" s="175">
        <v>0.11177086971707999</v>
      </c>
      <c r="D309" s="175">
        <v>0.20013971358714636</v>
      </c>
      <c r="E309" s="175">
        <v>8.1383164512748865E-2</v>
      </c>
      <c r="F309" s="175">
        <v>1.9909186168354874E-2</v>
      </c>
      <c r="G309" s="175">
        <v>0.51728955640936081</v>
      </c>
      <c r="H309" s="175">
        <v>2.5847013622074748E-2</v>
      </c>
      <c r="I309" s="175">
        <v>4.3660495983234369E-2</v>
      </c>
      <c r="J309" s="174">
        <v>1</v>
      </c>
      <c r="K309" s="176">
        <v>2863</v>
      </c>
      <c r="L309" s="92"/>
      <c r="M309" s="175" t="s">
        <v>143</v>
      </c>
      <c r="N309" s="175" t="s">
        <v>143</v>
      </c>
      <c r="O309" s="175">
        <v>0.10100000000000001</v>
      </c>
      <c r="P309" s="175">
        <v>0.124</v>
      </c>
      <c r="Q309" s="175">
        <v>0.186</v>
      </c>
      <c r="R309" s="175">
        <v>0.215</v>
      </c>
      <c r="S309" s="175">
        <v>7.1999999999999995E-2</v>
      </c>
      <c r="T309" s="175">
        <v>9.1999999999999998E-2</v>
      </c>
      <c r="U309" s="175">
        <v>1.4999999999999999E-2</v>
      </c>
      <c r="V309" s="175">
        <v>2.5999999999999999E-2</v>
      </c>
      <c r="W309" s="175">
        <v>0.499</v>
      </c>
      <c r="X309" s="175">
        <v>0.53600000000000003</v>
      </c>
      <c r="Y309" s="175">
        <v>2.1000000000000001E-2</v>
      </c>
      <c r="Z309" s="175">
        <v>3.2000000000000001E-2</v>
      </c>
      <c r="AA309" s="175">
        <v>3.6999999999999998E-2</v>
      </c>
      <c r="AB309" s="175">
        <v>5.1999999999999998E-2</v>
      </c>
      <c r="AC309" s="12"/>
    </row>
    <row r="310" spans="1:29" x14ac:dyDescent="0.25">
      <c r="A310" s="92" t="s">
        <v>1631</v>
      </c>
      <c r="B310" s="175">
        <v>0.19263157894736843</v>
      </c>
      <c r="C310" s="175">
        <v>0.25789473684210529</v>
      </c>
      <c r="D310" s="175">
        <v>0.33578947368421053</v>
      </c>
      <c r="E310" s="175">
        <v>9.6842105263157896E-2</v>
      </c>
      <c r="F310" s="175">
        <v>1.1578947368421053E-2</v>
      </c>
      <c r="G310" s="175">
        <v>8.8421052631578942E-2</v>
      </c>
      <c r="H310" s="175">
        <v>1.0526315789473684E-3</v>
      </c>
      <c r="I310" s="175">
        <v>1.5789473684210527E-2</v>
      </c>
      <c r="J310" s="174">
        <v>1</v>
      </c>
      <c r="K310" s="176">
        <v>950</v>
      </c>
      <c r="L310" s="92"/>
      <c r="M310" s="175">
        <v>0.16900000000000001</v>
      </c>
      <c r="N310" s="175">
        <v>0.219</v>
      </c>
      <c r="O310" s="175">
        <v>0.23100000000000001</v>
      </c>
      <c r="P310" s="175">
        <v>0.28699999999999998</v>
      </c>
      <c r="Q310" s="175">
        <v>0.30599999999999999</v>
      </c>
      <c r="R310" s="175">
        <v>0.36599999999999999</v>
      </c>
      <c r="S310" s="175">
        <v>0.08</v>
      </c>
      <c r="T310" s="175">
        <v>0.11700000000000001</v>
      </c>
      <c r="U310" s="175">
        <v>6.0000000000000001E-3</v>
      </c>
      <c r="V310" s="175">
        <v>2.1000000000000001E-2</v>
      </c>
      <c r="W310" s="175">
        <v>7.1999999999999995E-2</v>
      </c>
      <c r="X310" s="175">
        <v>0.108</v>
      </c>
      <c r="Y310" s="175">
        <v>0</v>
      </c>
      <c r="Z310" s="175">
        <v>6.0000000000000001E-3</v>
      </c>
      <c r="AA310" s="175">
        <v>0.01</v>
      </c>
      <c r="AB310" s="175">
        <v>2.5999999999999999E-2</v>
      </c>
      <c r="AC310" s="12"/>
    </row>
    <row r="311" spans="1:29" x14ac:dyDescent="0.25">
      <c r="A311" s="92" t="s">
        <v>1632</v>
      </c>
      <c r="B311" s="175">
        <v>1.8048393494644981E-2</v>
      </c>
      <c r="C311" s="175">
        <v>1.388337961126537E-3</v>
      </c>
      <c r="D311" s="175">
        <v>0.73165410551368504</v>
      </c>
      <c r="E311" s="175">
        <v>0.21816739389131298</v>
      </c>
      <c r="F311" s="175">
        <v>6.5450218167393895E-3</v>
      </c>
      <c r="G311" s="175">
        <v>4.85918286394288E-3</v>
      </c>
      <c r="H311" s="175" t="s">
        <v>143</v>
      </c>
      <c r="I311" s="175">
        <v>1.9337564458548194E-2</v>
      </c>
      <c r="J311" s="174">
        <v>1.0000000000000002</v>
      </c>
      <c r="K311" s="176">
        <v>10084</v>
      </c>
      <c r="L311" s="92"/>
      <c r="M311" s="175">
        <v>1.6E-2</v>
      </c>
      <c r="N311" s="175">
        <v>2.1000000000000001E-2</v>
      </c>
      <c r="O311" s="175">
        <v>1E-3</v>
      </c>
      <c r="P311" s="175">
        <v>2E-3</v>
      </c>
      <c r="Q311" s="175">
        <v>0.72299999999999998</v>
      </c>
      <c r="R311" s="175">
        <v>0.74</v>
      </c>
      <c r="S311" s="175">
        <v>0.21</v>
      </c>
      <c r="T311" s="175">
        <v>0.22600000000000001</v>
      </c>
      <c r="U311" s="175">
        <v>5.0000000000000001E-3</v>
      </c>
      <c r="V311" s="175">
        <v>8.0000000000000002E-3</v>
      </c>
      <c r="W311" s="175">
        <v>4.0000000000000001E-3</v>
      </c>
      <c r="X311" s="175">
        <v>6.0000000000000001E-3</v>
      </c>
      <c r="Y311" s="175" t="s">
        <v>143</v>
      </c>
      <c r="Z311" s="175" t="s">
        <v>143</v>
      </c>
      <c r="AA311" s="175">
        <v>1.7000000000000001E-2</v>
      </c>
      <c r="AB311" s="175">
        <v>2.1999999999999999E-2</v>
      </c>
      <c r="AC311" s="12"/>
    </row>
    <row r="312" spans="1:29" x14ac:dyDescent="0.25">
      <c r="A312" s="92" t="s">
        <v>1633</v>
      </c>
      <c r="B312" s="175">
        <v>7.3802189159074522E-2</v>
      </c>
      <c r="C312" s="175">
        <v>0.33774660811430818</v>
      </c>
      <c r="D312" s="175">
        <v>0.2147866553057613</v>
      </c>
      <c r="E312" s="175">
        <v>9.3661925673461363E-2</v>
      </c>
      <c r="F312" s="175">
        <v>2.9887920298879204E-2</v>
      </c>
      <c r="G312" s="175">
        <v>0.22448712066592383</v>
      </c>
      <c r="H312" s="175">
        <v>4.3914268860195324E-3</v>
      </c>
      <c r="I312" s="175">
        <v>2.1236153896572064E-2</v>
      </c>
      <c r="J312" s="174">
        <v>1</v>
      </c>
      <c r="K312" s="176">
        <v>15257</v>
      </c>
      <c r="L312" s="92"/>
      <c r="M312" s="175">
        <v>7.0000000000000007E-2</v>
      </c>
      <c r="N312" s="175">
        <v>7.8E-2</v>
      </c>
      <c r="O312" s="175">
        <v>0.33</v>
      </c>
      <c r="P312" s="175">
        <v>0.34499999999999997</v>
      </c>
      <c r="Q312" s="175">
        <v>0.20799999999999999</v>
      </c>
      <c r="R312" s="175">
        <v>0.221</v>
      </c>
      <c r="S312" s="175">
        <v>8.8999999999999996E-2</v>
      </c>
      <c r="T312" s="175">
        <v>9.8000000000000004E-2</v>
      </c>
      <c r="U312" s="175">
        <v>2.7E-2</v>
      </c>
      <c r="V312" s="175">
        <v>3.3000000000000002E-2</v>
      </c>
      <c r="W312" s="175">
        <v>0.218</v>
      </c>
      <c r="X312" s="175">
        <v>0.23100000000000001</v>
      </c>
      <c r="Y312" s="175">
        <v>3.0000000000000001E-3</v>
      </c>
      <c r="Z312" s="175">
        <v>6.0000000000000001E-3</v>
      </c>
      <c r="AA312" s="175">
        <v>1.9E-2</v>
      </c>
      <c r="AB312" s="175">
        <v>2.4E-2</v>
      </c>
      <c r="AC312" s="12"/>
    </row>
    <row r="313" spans="1:29" x14ac:dyDescent="0.25">
      <c r="A313" s="92" t="s">
        <v>1634</v>
      </c>
      <c r="B313" s="175">
        <v>0.53513153513153511</v>
      </c>
      <c r="C313" s="175">
        <v>0.18115218115218115</v>
      </c>
      <c r="D313" s="175">
        <v>0.11821511821511821</v>
      </c>
      <c r="E313" s="175">
        <v>8.0253080253080256E-2</v>
      </c>
      <c r="F313" s="175">
        <v>3.663003663003663E-3</v>
      </c>
      <c r="G313" s="175">
        <v>4.662004662004662E-3</v>
      </c>
      <c r="H313" s="175" t="s">
        <v>143</v>
      </c>
      <c r="I313" s="175">
        <v>7.6923076923076927E-2</v>
      </c>
      <c r="J313" s="174">
        <v>1</v>
      </c>
      <c r="K313" s="176">
        <v>3003</v>
      </c>
      <c r="L313" s="92"/>
      <c r="M313" s="175">
        <v>0.51700000000000002</v>
      </c>
      <c r="N313" s="175">
        <v>0.55300000000000005</v>
      </c>
      <c r="O313" s="175">
        <v>0.16800000000000001</v>
      </c>
      <c r="P313" s="175">
        <v>0.19500000000000001</v>
      </c>
      <c r="Q313" s="175">
        <v>0.107</v>
      </c>
      <c r="R313" s="175">
        <v>0.13</v>
      </c>
      <c r="S313" s="175">
        <v>7.0999999999999994E-2</v>
      </c>
      <c r="T313" s="175">
        <v>9.0999999999999998E-2</v>
      </c>
      <c r="U313" s="175">
        <v>2E-3</v>
      </c>
      <c r="V313" s="175">
        <v>7.0000000000000001E-3</v>
      </c>
      <c r="W313" s="175">
        <v>3.0000000000000001E-3</v>
      </c>
      <c r="X313" s="175">
        <v>8.0000000000000002E-3</v>
      </c>
      <c r="Y313" s="175" t="s">
        <v>143</v>
      </c>
      <c r="Z313" s="175" t="s">
        <v>143</v>
      </c>
      <c r="AA313" s="175">
        <v>6.8000000000000005E-2</v>
      </c>
      <c r="AB313" s="175">
        <v>8.6999999999999994E-2</v>
      </c>
      <c r="AC313" s="12"/>
    </row>
    <row r="314" spans="1:29" x14ac:dyDescent="0.25">
      <c r="A314" s="92" t="s">
        <v>1635</v>
      </c>
      <c r="B314" s="175">
        <v>0.28139301261301486</v>
      </c>
      <c r="C314" s="175">
        <v>0.50998995423596383</v>
      </c>
      <c r="D314" s="175">
        <v>9.3983703538341332E-2</v>
      </c>
      <c r="E314" s="175">
        <v>3.7783234736019647E-2</v>
      </c>
      <c r="F314" s="175">
        <v>1.4510548052237974E-3</v>
      </c>
      <c r="G314" s="175">
        <v>4.4926889161736802E-2</v>
      </c>
      <c r="H314" s="175">
        <v>3.8508762138631542E-3</v>
      </c>
      <c r="I314" s="175">
        <v>2.662127469583659E-2</v>
      </c>
      <c r="J314" s="174">
        <v>1</v>
      </c>
      <c r="K314" s="176">
        <v>17918</v>
      </c>
      <c r="L314" s="92"/>
      <c r="M314" s="175">
        <v>0.27500000000000002</v>
      </c>
      <c r="N314" s="175">
        <v>0.28799999999999998</v>
      </c>
      <c r="O314" s="175">
        <v>0.503</v>
      </c>
      <c r="P314" s="175">
        <v>0.51700000000000002</v>
      </c>
      <c r="Q314" s="175">
        <v>0.09</v>
      </c>
      <c r="R314" s="175">
        <v>9.8000000000000004E-2</v>
      </c>
      <c r="S314" s="175">
        <v>3.5000000000000003E-2</v>
      </c>
      <c r="T314" s="175">
        <v>4.1000000000000002E-2</v>
      </c>
      <c r="U314" s="175">
        <v>1E-3</v>
      </c>
      <c r="V314" s="175">
        <v>2E-3</v>
      </c>
      <c r="W314" s="175">
        <v>4.2000000000000003E-2</v>
      </c>
      <c r="X314" s="175">
        <v>4.8000000000000001E-2</v>
      </c>
      <c r="Y314" s="175">
        <v>3.0000000000000001E-3</v>
      </c>
      <c r="Z314" s="175">
        <v>5.0000000000000001E-3</v>
      </c>
      <c r="AA314" s="175">
        <v>2.4E-2</v>
      </c>
      <c r="AB314" s="175">
        <v>2.9000000000000001E-2</v>
      </c>
      <c r="AC314" s="12"/>
    </row>
    <row r="315" spans="1:29" x14ac:dyDescent="0.25">
      <c r="A315" s="92" t="s">
        <v>1636</v>
      </c>
      <c r="B315" s="175" t="s">
        <v>143</v>
      </c>
      <c r="C315" s="175">
        <v>0.43865030674846628</v>
      </c>
      <c r="D315" s="175">
        <v>0.36503067484662577</v>
      </c>
      <c r="E315" s="175">
        <v>9.5092024539877307E-2</v>
      </c>
      <c r="F315" s="175">
        <v>7.6687116564417178E-3</v>
      </c>
      <c r="G315" s="175">
        <v>8.2822085889570546E-2</v>
      </c>
      <c r="H315" s="175">
        <v>3.0674846625766872E-3</v>
      </c>
      <c r="I315" s="175">
        <v>7.6687116564417178E-3</v>
      </c>
      <c r="J315" s="174">
        <v>0.99999999999999989</v>
      </c>
      <c r="K315" s="176">
        <v>652</v>
      </c>
      <c r="L315" s="92"/>
      <c r="M315" s="175" t="s">
        <v>143</v>
      </c>
      <c r="N315" s="175" t="s">
        <v>143</v>
      </c>
      <c r="O315" s="175">
        <v>0.40100000000000002</v>
      </c>
      <c r="P315" s="175">
        <v>0.47699999999999998</v>
      </c>
      <c r="Q315" s="175">
        <v>0.32900000000000001</v>
      </c>
      <c r="R315" s="175">
        <v>0.40300000000000002</v>
      </c>
      <c r="S315" s="175">
        <v>7.4999999999999997E-2</v>
      </c>
      <c r="T315" s="175">
        <v>0.12</v>
      </c>
      <c r="U315" s="175">
        <v>3.0000000000000001E-3</v>
      </c>
      <c r="V315" s="175">
        <v>1.7999999999999999E-2</v>
      </c>
      <c r="W315" s="175">
        <v>6.4000000000000001E-2</v>
      </c>
      <c r="X315" s="175">
        <v>0.107</v>
      </c>
      <c r="Y315" s="175">
        <v>1E-3</v>
      </c>
      <c r="Z315" s="175">
        <v>1.0999999999999999E-2</v>
      </c>
      <c r="AA315" s="175">
        <v>3.0000000000000001E-3</v>
      </c>
      <c r="AB315" s="175">
        <v>1.7999999999999999E-2</v>
      </c>
      <c r="AC315" s="12"/>
    </row>
    <row r="316" spans="1:29" x14ac:dyDescent="0.25">
      <c r="A316" s="92" t="s">
        <v>1637</v>
      </c>
      <c r="B316" s="175" t="s">
        <v>143</v>
      </c>
      <c r="C316" s="175">
        <v>0.38016528925619836</v>
      </c>
      <c r="D316" s="175">
        <v>0.33057851239669422</v>
      </c>
      <c r="E316" s="175">
        <v>0.14049586776859505</v>
      </c>
      <c r="F316" s="175">
        <v>4.1322314049586778E-3</v>
      </c>
      <c r="G316" s="175">
        <v>0.11570247933884298</v>
      </c>
      <c r="H316" s="175">
        <v>4.1322314049586778E-3</v>
      </c>
      <c r="I316" s="175">
        <v>2.4793388429752067E-2</v>
      </c>
      <c r="J316" s="174">
        <v>1</v>
      </c>
      <c r="K316" s="176">
        <v>242</v>
      </c>
      <c r="L316" s="92"/>
      <c r="M316" s="175" t="s">
        <v>143</v>
      </c>
      <c r="N316" s="175" t="s">
        <v>143</v>
      </c>
      <c r="O316" s="175">
        <v>0.32100000000000001</v>
      </c>
      <c r="P316" s="175">
        <v>0.443</v>
      </c>
      <c r="Q316" s="175">
        <v>0.27400000000000002</v>
      </c>
      <c r="R316" s="175">
        <v>0.39200000000000002</v>
      </c>
      <c r="S316" s="175">
        <v>0.10199999999999999</v>
      </c>
      <c r="T316" s="175">
        <v>0.19</v>
      </c>
      <c r="U316" s="175">
        <v>1E-3</v>
      </c>
      <c r="V316" s="175">
        <v>2.3E-2</v>
      </c>
      <c r="W316" s="175">
        <v>8.1000000000000003E-2</v>
      </c>
      <c r="X316" s="175">
        <v>0.16200000000000001</v>
      </c>
      <c r="Y316" s="175">
        <v>1E-3</v>
      </c>
      <c r="Z316" s="175">
        <v>2.3E-2</v>
      </c>
      <c r="AA316" s="175">
        <v>1.0999999999999999E-2</v>
      </c>
      <c r="AB316" s="175">
        <v>5.2999999999999999E-2</v>
      </c>
      <c r="AC316" s="12"/>
    </row>
    <row r="317" spans="1:29" x14ac:dyDescent="0.25">
      <c r="A317" s="92" t="s">
        <v>1638</v>
      </c>
      <c r="B317" s="175" t="s">
        <v>143</v>
      </c>
      <c r="C317" s="175">
        <v>0.39829605963791265</v>
      </c>
      <c r="D317" s="175">
        <v>0.30777422790202341</v>
      </c>
      <c r="E317" s="175">
        <v>0.20979765708200213</v>
      </c>
      <c r="F317" s="175">
        <v>3.1948881789137379E-3</v>
      </c>
      <c r="G317" s="175">
        <v>5.6443024494142707E-2</v>
      </c>
      <c r="H317" s="175">
        <v>3.1948881789137379E-3</v>
      </c>
      <c r="I317" s="175">
        <v>2.1299254526091587E-2</v>
      </c>
      <c r="J317" s="174">
        <v>1</v>
      </c>
      <c r="K317" s="176">
        <v>939</v>
      </c>
      <c r="L317" s="92"/>
      <c r="M317" s="175" t="s">
        <v>143</v>
      </c>
      <c r="N317" s="175" t="s">
        <v>143</v>
      </c>
      <c r="O317" s="175">
        <v>0.36699999999999999</v>
      </c>
      <c r="P317" s="175">
        <v>0.43</v>
      </c>
      <c r="Q317" s="175">
        <v>0.27900000000000003</v>
      </c>
      <c r="R317" s="175">
        <v>0.33800000000000002</v>
      </c>
      <c r="S317" s="175">
        <v>0.185</v>
      </c>
      <c r="T317" s="175">
        <v>0.23699999999999999</v>
      </c>
      <c r="U317" s="175">
        <v>1E-3</v>
      </c>
      <c r="V317" s="175">
        <v>8.9999999999999993E-3</v>
      </c>
      <c r="W317" s="175">
        <v>4.2999999999999997E-2</v>
      </c>
      <c r="X317" s="175">
        <v>7.2999999999999995E-2</v>
      </c>
      <c r="Y317" s="175">
        <v>1E-3</v>
      </c>
      <c r="Z317" s="175">
        <v>8.9999999999999993E-3</v>
      </c>
      <c r="AA317" s="175">
        <v>1.4E-2</v>
      </c>
      <c r="AB317" s="175">
        <v>3.3000000000000002E-2</v>
      </c>
      <c r="AC317" s="12"/>
    </row>
    <row r="318" spans="1:29" x14ac:dyDescent="0.25">
      <c r="A318" s="92" t="s">
        <v>1639</v>
      </c>
      <c r="B318" s="175" t="s">
        <v>143</v>
      </c>
      <c r="C318" s="175">
        <v>0.5776470588235294</v>
      </c>
      <c r="D318" s="175">
        <v>0.26588235294117646</v>
      </c>
      <c r="E318" s="175">
        <v>6.9411764705882353E-2</v>
      </c>
      <c r="F318" s="175">
        <v>1.411764705882353E-2</v>
      </c>
      <c r="G318" s="175">
        <v>5.647058823529412E-2</v>
      </c>
      <c r="H318" s="175">
        <v>1.176470588235294E-3</v>
      </c>
      <c r="I318" s="175">
        <v>1.5294117647058824E-2</v>
      </c>
      <c r="J318" s="174">
        <v>1.0000000000000002</v>
      </c>
      <c r="K318" s="176">
        <v>850</v>
      </c>
      <c r="L318" s="92"/>
      <c r="M318" s="175" t="s">
        <v>143</v>
      </c>
      <c r="N318" s="175" t="s">
        <v>143</v>
      </c>
      <c r="O318" s="175">
        <v>0.54400000000000004</v>
      </c>
      <c r="P318" s="175">
        <v>0.61</v>
      </c>
      <c r="Q318" s="175">
        <v>0.23699999999999999</v>
      </c>
      <c r="R318" s="175">
        <v>0.29699999999999999</v>
      </c>
      <c r="S318" s="175">
        <v>5.3999999999999999E-2</v>
      </c>
      <c r="T318" s="175">
        <v>8.8999999999999996E-2</v>
      </c>
      <c r="U318" s="175">
        <v>8.0000000000000002E-3</v>
      </c>
      <c r="V318" s="175">
        <v>2.5000000000000001E-2</v>
      </c>
      <c r="W318" s="175">
        <v>4.2999999999999997E-2</v>
      </c>
      <c r="X318" s="175">
        <v>7.3999999999999996E-2</v>
      </c>
      <c r="Y318" s="175">
        <v>0</v>
      </c>
      <c r="Z318" s="175">
        <v>7.0000000000000001E-3</v>
      </c>
      <c r="AA318" s="175">
        <v>8.9999999999999993E-3</v>
      </c>
      <c r="AB318" s="175">
        <v>2.5999999999999999E-2</v>
      </c>
      <c r="AC318" s="12"/>
    </row>
    <row r="319" spans="1:29" x14ac:dyDescent="0.25">
      <c r="A319" s="92" t="s">
        <v>1640</v>
      </c>
      <c r="B319" s="175" t="s">
        <v>143</v>
      </c>
      <c r="C319" s="175">
        <v>0.38291605301914583</v>
      </c>
      <c r="D319" s="175">
        <v>0.37997054491899851</v>
      </c>
      <c r="E319" s="175">
        <v>0.13549337260677466</v>
      </c>
      <c r="F319" s="175">
        <v>4.418262150220913E-3</v>
      </c>
      <c r="G319" s="175">
        <v>7.9528718703976431E-2</v>
      </c>
      <c r="H319" s="175">
        <v>1.4727540500736377E-3</v>
      </c>
      <c r="I319" s="175">
        <v>1.6200294550810016E-2</v>
      </c>
      <c r="J319" s="174">
        <v>0.99999999999999989</v>
      </c>
      <c r="K319" s="176">
        <v>679</v>
      </c>
      <c r="L319" s="92"/>
      <c r="M319" s="175" t="s">
        <v>143</v>
      </c>
      <c r="N319" s="175" t="s">
        <v>143</v>
      </c>
      <c r="O319" s="175">
        <v>0.34699999999999998</v>
      </c>
      <c r="P319" s="175">
        <v>0.42</v>
      </c>
      <c r="Q319" s="175">
        <v>0.34399999999999997</v>
      </c>
      <c r="R319" s="175">
        <v>0.41699999999999998</v>
      </c>
      <c r="S319" s="175">
        <v>0.112</v>
      </c>
      <c r="T319" s="175">
        <v>0.16300000000000001</v>
      </c>
      <c r="U319" s="175">
        <v>2E-3</v>
      </c>
      <c r="V319" s="175">
        <v>1.2999999999999999E-2</v>
      </c>
      <c r="W319" s="175">
        <v>6.0999999999999999E-2</v>
      </c>
      <c r="X319" s="175">
        <v>0.10199999999999999</v>
      </c>
      <c r="Y319" s="175">
        <v>0</v>
      </c>
      <c r="Z319" s="175">
        <v>8.0000000000000002E-3</v>
      </c>
      <c r="AA319" s="175">
        <v>8.9999999999999993E-3</v>
      </c>
      <c r="AB319" s="175">
        <v>2.9000000000000001E-2</v>
      </c>
      <c r="AC319" s="12"/>
    </row>
    <row r="320" spans="1:29" x14ac:dyDescent="0.25">
      <c r="A320" s="92" t="s">
        <v>1641</v>
      </c>
      <c r="B320" s="175" t="s">
        <v>143</v>
      </c>
      <c r="C320" s="175">
        <v>0.24105960264900661</v>
      </c>
      <c r="D320" s="175">
        <v>0.48476821192052982</v>
      </c>
      <c r="E320" s="175">
        <v>0.17483443708609273</v>
      </c>
      <c r="F320" s="175">
        <v>1.3245033112582781E-2</v>
      </c>
      <c r="G320" s="175">
        <v>6.0927152317880796E-2</v>
      </c>
      <c r="H320" s="175" t="s">
        <v>143</v>
      </c>
      <c r="I320" s="175">
        <v>2.5165562913907286E-2</v>
      </c>
      <c r="J320" s="174">
        <v>1</v>
      </c>
      <c r="K320" s="176">
        <v>755</v>
      </c>
      <c r="L320" s="92"/>
      <c r="M320" s="175" t="s">
        <v>143</v>
      </c>
      <c r="N320" s="175" t="s">
        <v>143</v>
      </c>
      <c r="O320" s="175">
        <v>0.21199999999999999</v>
      </c>
      <c r="P320" s="175">
        <v>0.27300000000000002</v>
      </c>
      <c r="Q320" s="175">
        <v>0.44900000000000001</v>
      </c>
      <c r="R320" s="175">
        <v>0.52</v>
      </c>
      <c r="S320" s="175">
        <v>0.14899999999999999</v>
      </c>
      <c r="T320" s="175">
        <v>0.20399999999999999</v>
      </c>
      <c r="U320" s="175">
        <v>7.0000000000000001E-3</v>
      </c>
      <c r="V320" s="175">
        <v>2.4E-2</v>
      </c>
      <c r="W320" s="175">
        <v>4.5999999999999999E-2</v>
      </c>
      <c r="X320" s="175">
        <v>0.08</v>
      </c>
      <c r="Y320" s="175" t="s">
        <v>143</v>
      </c>
      <c r="Z320" s="175" t="s">
        <v>143</v>
      </c>
      <c r="AA320" s="175">
        <v>1.6E-2</v>
      </c>
      <c r="AB320" s="175">
        <v>3.9E-2</v>
      </c>
      <c r="AC320" s="12"/>
    </row>
    <row r="321" spans="1:29" x14ac:dyDescent="0.25">
      <c r="A321" s="92" t="s">
        <v>1642</v>
      </c>
      <c r="B321" s="175" t="s">
        <v>143</v>
      </c>
      <c r="C321" s="175">
        <v>0.40980735551663749</v>
      </c>
      <c r="D321" s="175">
        <v>0.28196147110332748</v>
      </c>
      <c r="E321" s="175">
        <v>0.10858143607705779</v>
      </c>
      <c r="F321" s="175">
        <v>1.4010507880910683E-2</v>
      </c>
      <c r="G321" s="175">
        <v>0.16462346760070051</v>
      </c>
      <c r="H321" s="175" t="s">
        <v>143</v>
      </c>
      <c r="I321" s="175">
        <v>2.1015761821366025E-2</v>
      </c>
      <c r="J321" s="174">
        <v>1</v>
      </c>
      <c r="K321" s="176">
        <v>571</v>
      </c>
      <c r="L321" s="92"/>
      <c r="M321" s="175" t="s">
        <v>143</v>
      </c>
      <c r="N321" s="175" t="s">
        <v>143</v>
      </c>
      <c r="O321" s="175">
        <v>0.37</v>
      </c>
      <c r="P321" s="175">
        <v>0.45100000000000001</v>
      </c>
      <c r="Q321" s="175">
        <v>0.247</v>
      </c>
      <c r="R321" s="175">
        <v>0.32</v>
      </c>
      <c r="S321" s="175">
        <v>8.5999999999999993E-2</v>
      </c>
      <c r="T321" s="175">
        <v>0.13700000000000001</v>
      </c>
      <c r="U321" s="175">
        <v>7.0000000000000001E-3</v>
      </c>
      <c r="V321" s="175">
        <v>2.7E-2</v>
      </c>
      <c r="W321" s="175">
        <v>0.13600000000000001</v>
      </c>
      <c r="X321" s="175">
        <v>0.19700000000000001</v>
      </c>
      <c r="Y321" s="175" t="s">
        <v>143</v>
      </c>
      <c r="Z321" s="175" t="s">
        <v>143</v>
      </c>
      <c r="AA321" s="175">
        <v>1.2E-2</v>
      </c>
      <c r="AB321" s="175">
        <v>3.5999999999999997E-2</v>
      </c>
      <c r="AC321" s="12"/>
    </row>
    <row r="322" spans="1:29" x14ac:dyDescent="0.25">
      <c r="A322" s="92" t="s">
        <v>1643</v>
      </c>
      <c r="B322" s="175" t="s">
        <v>143</v>
      </c>
      <c r="C322" s="175">
        <v>0.27946873270614275</v>
      </c>
      <c r="D322" s="175">
        <v>0.27559490868843389</v>
      </c>
      <c r="E322" s="175">
        <v>0.1596568898727172</v>
      </c>
      <c r="F322" s="175">
        <v>1.7985611510791366E-2</v>
      </c>
      <c r="G322" s="175">
        <v>0.24045379081350304</v>
      </c>
      <c r="H322" s="175">
        <v>2.7670171555063639E-3</v>
      </c>
      <c r="I322" s="175">
        <v>2.4073049252905369E-2</v>
      </c>
      <c r="J322" s="174">
        <v>0.99999999999999989</v>
      </c>
      <c r="K322" s="176">
        <v>3614</v>
      </c>
      <c r="L322" s="92"/>
      <c r="M322" s="175" t="s">
        <v>143</v>
      </c>
      <c r="N322" s="175" t="s">
        <v>143</v>
      </c>
      <c r="O322" s="175">
        <v>0.26500000000000001</v>
      </c>
      <c r="P322" s="175">
        <v>0.29399999999999998</v>
      </c>
      <c r="Q322" s="175">
        <v>0.26100000000000001</v>
      </c>
      <c r="R322" s="175">
        <v>0.28999999999999998</v>
      </c>
      <c r="S322" s="175">
        <v>0.14799999999999999</v>
      </c>
      <c r="T322" s="175">
        <v>0.17199999999999999</v>
      </c>
      <c r="U322" s="175">
        <v>1.4E-2</v>
      </c>
      <c r="V322" s="175">
        <v>2.3E-2</v>
      </c>
      <c r="W322" s="175">
        <v>0.22700000000000001</v>
      </c>
      <c r="X322" s="175">
        <v>0.255</v>
      </c>
      <c r="Y322" s="175">
        <v>2E-3</v>
      </c>
      <c r="Z322" s="175">
        <v>5.0000000000000001E-3</v>
      </c>
      <c r="AA322" s="175">
        <v>0.02</v>
      </c>
      <c r="AB322" s="175">
        <v>0.03</v>
      </c>
      <c r="AC322" s="12"/>
    </row>
    <row r="323" spans="1:29" x14ac:dyDescent="0.25">
      <c r="A323" s="92" t="s">
        <v>1644</v>
      </c>
      <c r="B323" s="175" t="s">
        <v>143</v>
      </c>
      <c r="C323" s="175">
        <v>2.5936599423631124E-2</v>
      </c>
      <c r="D323" s="175">
        <v>0.26705091258405378</v>
      </c>
      <c r="E323" s="175">
        <v>0.13256484149855907</v>
      </c>
      <c r="F323" s="175">
        <v>4.6109510086455328E-2</v>
      </c>
      <c r="G323" s="175">
        <v>0.4851104707012488</v>
      </c>
      <c r="H323" s="175">
        <v>4.8030739673390974E-3</v>
      </c>
      <c r="I323" s="175">
        <v>3.8424591738712779E-2</v>
      </c>
      <c r="J323" s="174">
        <v>1</v>
      </c>
      <c r="K323" s="176">
        <v>1041</v>
      </c>
      <c r="L323" s="92"/>
      <c r="M323" s="175" t="s">
        <v>143</v>
      </c>
      <c r="N323" s="175" t="s">
        <v>143</v>
      </c>
      <c r="O323" s="175">
        <v>1.7999999999999999E-2</v>
      </c>
      <c r="P323" s="175">
        <v>3.6999999999999998E-2</v>
      </c>
      <c r="Q323" s="175">
        <v>0.24099999999999999</v>
      </c>
      <c r="R323" s="175">
        <v>0.29499999999999998</v>
      </c>
      <c r="S323" s="175">
        <v>0.113</v>
      </c>
      <c r="T323" s="175">
        <v>0.155</v>
      </c>
      <c r="U323" s="175">
        <v>3.5000000000000003E-2</v>
      </c>
      <c r="V323" s="175">
        <v>6.0999999999999999E-2</v>
      </c>
      <c r="W323" s="175">
        <v>0.45500000000000002</v>
      </c>
      <c r="X323" s="175">
        <v>0.51500000000000001</v>
      </c>
      <c r="Y323" s="175">
        <v>2E-3</v>
      </c>
      <c r="Z323" s="175">
        <v>1.0999999999999999E-2</v>
      </c>
      <c r="AA323" s="175">
        <v>2.8000000000000001E-2</v>
      </c>
      <c r="AB323" s="175">
        <v>5.1999999999999998E-2</v>
      </c>
      <c r="AC323" s="12"/>
    </row>
    <row r="324" spans="1:29" x14ac:dyDescent="0.25">
      <c r="A324" s="92" t="s">
        <v>1645</v>
      </c>
      <c r="B324" s="175" t="s">
        <v>143</v>
      </c>
      <c r="C324" s="175">
        <v>0.1038781163434903</v>
      </c>
      <c r="D324" s="175">
        <v>0.42867036011080334</v>
      </c>
      <c r="E324" s="175">
        <v>0.12257617728531855</v>
      </c>
      <c r="F324" s="175">
        <v>1.3157894736842105E-2</v>
      </c>
      <c r="G324" s="175">
        <v>0.25554016620498615</v>
      </c>
      <c r="H324" s="175">
        <v>3.4626038781163434E-3</v>
      </c>
      <c r="I324" s="175">
        <v>7.2714681440443213E-2</v>
      </c>
      <c r="J324" s="174">
        <v>1</v>
      </c>
      <c r="K324" s="176">
        <v>1444</v>
      </c>
      <c r="L324" s="92"/>
      <c r="M324" s="175" t="s">
        <v>143</v>
      </c>
      <c r="N324" s="175" t="s">
        <v>143</v>
      </c>
      <c r="O324" s="175">
        <v>8.8999999999999996E-2</v>
      </c>
      <c r="P324" s="175">
        <v>0.121</v>
      </c>
      <c r="Q324" s="175">
        <v>0.40300000000000002</v>
      </c>
      <c r="R324" s="175">
        <v>0.45400000000000001</v>
      </c>
      <c r="S324" s="175">
        <v>0.107</v>
      </c>
      <c r="T324" s="175">
        <v>0.14099999999999999</v>
      </c>
      <c r="U324" s="175">
        <v>8.0000000000000002E-3</v>
      </c>
      <c r="V324" s="175">
        <v>0.02</v>
      </c>
      <c r="W324" s="175">
        <v>0.23400000000000001</v>
      </c>
      <c r="X324" s="175">
        <v>0.27900000000000003</v>
      </c>
      <c r="Y324" s="175">
        <v>1E-3</v>
      </c>
      <c r="Z324" s="175">
        <v>8.0000000000000002E-3</v>
      </c>
      <c r="AA324" s="175">
        <v>0.06</v>
      </c>
      <c r="AB324" s="175">
        <v>8.6999999999999994E-2</v>
      </c>
      <c r="AC324" s="12"/>
    </row>
    <row r="325" spans="1:29" x14ac:dyDescent="0.25">
      <c r="A325" s="92" t="s">
        <v>1646</v>
      </c>
      <c r="B325" s="175" t="s">
        <v>143</v>
      </c>
      <c r="C325" s="175">
        <v>5.2631578947368418E-2</v>
      </c>
      <c r="D325" s="175">
        <v>0.2608695652173913</v>
      </c>
      <c r="E325" s="175">
        <v>0.10983981693363844</v>
      </c>
      <c r="F325" s="175">
        <v>5.7208237986270026E-2</v>
      </c>
      <c r="G325" s="175">
        <v>0.47368421052631576</v>
      </c>
      <c r="H325" s="175">
        <v>9.1533180778032037E-3</v>
      </c>
      <c r="I325" s="175">
        <v>3.6613272311212815E-2</v>
      </c>
      <c r="J325" s="174">
        <v>0.99999999999999989</v>
      </c>
      <c r="K325" s="176">
        <v>437</v>
      </c>
      <c r="L325" s="92"/>
      <c r="M325" s="175" t="s">
        <v>143</v>
      </c>
      <c r="N325" s="175" t="s">
        <v>143</v>
      </c>
      <c r="O325" s="175">
        <v>3.5000000000000003E-2</v>
      </c>
      <c r="P325" s="175">
        <v>7.8E-2</v>
      </c>
      <c r="Q325" s="175">
        <v>0.222</v>
      </c>
      <c r="R325" s="175">
        <v>0.30399999999999999</v>
      </c>
      <c r="S325" s="175">
        <v>8.4000000000000005E-2</v>
      </c>
      <c r="T325" s="175">
        <v>0.14299999999999999</v>
      </c>
      <c r="U325" s="175">
        <v>3.9E-2</v>
      </c>
      <c r="V325" s="175">
        <v>8.3000000000000004E-2</v>
      </c>
      <c r="W325" s="175">
        <v>0.42699999999999999</v>
      </c>
      <c r="X325" s="175">
        <v>0.52100000000000002</v>
      </c>
      <c r="Y325" s="175">
        <v>4.0000000000000001E-3</v>
      </c>
      <c r="Z325" s="175">
        <v>2.3E-2</v>
      </c>
      <c r="AA325" s="175">
        <v>2.3E-2</v>
      </c>
      <c r="AB325" s="175">
        <v>5.8999999999999997E-2</v>
      </c>
      <c r="AC325" s="12"/>
    </row>
    <row r="326" spans="1:29" x14ac:dyDescent="0.25">
      <c r="A326" s="92" t="s">
        <v>1647</v>
      </c>
      <c r="B326" s="175" t="s">
        <v>143</v>
      </c>
      <c r="C326" s="175">
        <v>0.11619506321493077</v>
      </c>
      <c r="D326" s="175">
        <v>0.27332931968693558</v>
      </c>
      <c r="E326" s="175">
        <v>0.18121613485851895</v>
      </c>
      <c r="F326" s="175">
        <v>3.0704394942805538E-2</v>
      </c>
      <c r="G326" s="175">
        <v>0.36122817579771221</v>
      </c>
      <c r="H326" s="175">
        <v>6.6225165562913907E-3</v>
      </c>
      <c r="I326" s="175">
        <v>3.0704394942805538E-2</v>
      </c>
      <c r="J326" s="174">
        <v>0.99999999999999989</v>
      </c>
      <c r="K326" s="176">
        <v>1661</v>
      </c>
      <c r="L326" s="92"/>
      <c r="M326" s="175" t="s">
        <v>143</v>
      </c>
      <c r="N326" s="175" t="s">
        <v>143</v>
      </c>
      <c r="O326" s="175">
        <v>0.10199999999999999</v>
      </c>
      <c r="P326" s="175">
        <v>0.13200000000000001</v>
      </c>
      <c r="Q326" s="175">
        <v>0.252</v>
      </c>
      <c r="R326" s="175">
        <v>0.29499999999999998</v>
      </c>
      <c r="S326" s="175">
        <v>0.16300000000000001</v>
      </c>
      <c r="T326" s="175">
        <v>0.2</v>
      </c>
      <c r="U326" s="175">
        <v>2.3E-2</v>
      </c>
      <c r="V326" s="175">
        <v>0.04</v>
      </c>
      <c r="W326" s="175">
        <v>0.33800000000000002</v>
      </c>
      <c r="X326" s="175">
        <v>0.38500000000000001</v>
      </c>
      <c r="Y326" s="175">
        <v>4.0000000000000001E-3</v>
      </c>
      <c r="Z326" s="175">
        <v>1.2E-2</v>
      </c>
      <c r="AA326" s="175">
        <v>2.3E-2</v>
      </c>
      <c r="AB326" s="175">
        <v>0.04</v>
      </c>
      <c r="AC326" s="12"/>
    </row>
    <row r="327" spans="1:29" x14ac:dyDescent="0.25">
      <c r="A327" s="92" t="s">
        <v>1648</v>
      </c>
      <c r="B327" s="175" t="s">
        <v>143</v>
      </c>
      <c r="C327" s="175">
        <v>0.31769754365196806</v>
      </c>
      <c r="D327" s="175">
        <v>0.19428825096182303</v>
      </c>
      <c r="E327" s="175">
        <v>9.9141757916543352E-2</v>
      </c>
      <c r="F327" s="175">
        <v>1.6868896123113347E-2</v>
      </c>
      <c r="G327" s="175">
        <v>0.34122521456052085</v>
      </c>
      <c r="H327" s="175">
        <v>4.5871559633027525E-3</v>
      </c>
      <c r="I327" s="175">
        <v>2.6191180822728619E-2</v>
      </c>
      <c r="J327" s="174">
        <v>1</v>
      </c>
      <c r="K327" s="176">
        <v>13516</v>
      </c>
      <c r="L327" s="92"/>
      <c r="M327" s="175" t="s">
        <v>143</v>
      </c>
      <c r="N327" s="175" t="s">
        <v>143</v>
      </c>
      <c r="O327" s="175">
        <v>0.31</v>
      </c>
      <c r="P327" s="175">
        <v>0.32600000000000001</v>
      </c>
      <c r="Q327" s="175">
        <v>0.188</v>
      </c>
      <c r="R327" s="175">
        <v>0.20100000000000001</v>
      </c>
      <c r="S327" s="175">
        <v>9.4E-2</v>
      </c>
      <c r="T327" s="175">
        <v>0.104</v>
      </c>
      <c r="U327" s="175">
        <v>1.4999999999999999E-2</v>
      </c>
      <c r="V327" s="175">
        <v>1.9E-2</v>
      </c>
      <c r="W327" s="175">
        <v>0.33300000000000002</v>
      </c>
      <c r="X327" s="175">
        <v>0.34899999999999998</v>
      </c>
      <c r="Y327" s="175">
        <v>4.0000000000000001E-3</v>
      </c>
      <c r="Z327" s="175">
        <v>6.0000000000000001E-3</v>
      </c>
      <c r="AA327" s="175">
        <v>2.4E-2</v>
      </c>
      <c r="AB327" s="175">
        <v>2.9000000000000001E-2</v>
      </c>
      <c r="AC327" s="12"/>
    </row>
    <row r="328" spans="1:29" x14ac:dyDescent="0.25">
      <c r="A328" s="92" t="s">
        <v>1649</v>
      </c>
      <c r="B328" s="175" t="s">
        <v>143</v>
      </c>
      <c r="C328" s="175">
        <v>0.75423728813559321</v>
      </c>
      <c r="D328" s="175">
        <v>0.16949152542372881</v>
      </c>
      <c r="E328" s="175">
        <v>1.6949152542372881E-2</v>
      </c>
      <c r="F328" s="175">
        <v>8.4745762711864406E-3</v>
      </c>
      <c r="G328" s="175">
        <v>3.3898305084745763E-2</v>
      </c>
      <c r="H328" s="175" t="s">
        <v>143</v>
      </c>
      <c r="I328" s="175">
        <v>1.6949152542372881E-2</v>
      </c>
      <c r="J328" s="174">
        <v>0.99999999999999989</v>
      </c>
      <c r="K328" s="176">
        <v>118</v>
      </c>
      <c r="L328" s="92"/>
      <c r="M328" s="175" t="s">
        <v>143</v>
      </c>
      <c r="N328" s="175" t="s">
        <v>143</v>
      </c>
      <c r="O328" s="175">
        <v>0.66900000000000004</v>
      </c>
      <c r="P328" s="175">
        <v>0.82299999999999995</v>
      </c>
      <c r="Q328" s="175">
        <v>0.112</v>
      </c>
      <c r="R328" s="175">
        <v>0.247</v>
      </c>
      <c r="S328" s="175">
        <v>5.0000000000000001E-3</v>
      </c>
      <c r="T328" s="175">
        <v>0.06</v>
      </c>
      <c r="U328" s="175">
        <v>1E-3</v>
      </c>
      <c r="V328" s="175">
        <v>4.5999999999999999E-2</v>
      </c>
      <c r="W328" s="175">
        <v>1.2999999999999999E-2</v>
      </c>
      <c r="X328" s="175">
        <v>8.4000000000000005E-2</v>
      </c>
      <c r="Y328" s="175" t="s">
        <v>143</v>
      </c>
      <c r="Z328" s="175" t="s">
        <v>143</v>
      </c>
      <c r="AA328" s="175">
        <v>5.0000000000000001E-3</v>
      </c>
      <c r="AB328" s="175">
        <v>0.06</v>
      </c>
      <c r="AC328" s="12"/>
    </row>
    <row r="329" spans="1:29" x14ac:dyDescent="0.25">
      <c r="A329" s="92" t="s">
        <v>1650</v>
      </c>
      <c r="B329" s="175" t="s">
        <v>143</v>
      </c>
      <c r="C329" s="175">
        <v>0.54107607752386466</v>
      </c>
      <c r="D329" s="175">
        <v>0.2988140005785363</v>
      </c>
      <c r="E329" s="175">
        <v>5.8576800694243564E-2</v>
      </c>
      <c r="F329" s="175">
        <v>8.8226786230835991E-3</v>
      </c>
      <c r="G329" s="175">
        <v>1.8947063928261499E-2</v>
      </c>
      <c r="H329" s="175">
        <v>5.785363031530228E-4</v>
      </c>
      <c r="I329" s="175">
        <v>7.3184842348857387E-2</v>
      </c>
      <c r="J329" s="174">
        <v>1.0000000000000002</v>
      </c>
      <c r="K329" s="176">
        <v>6914</v>
      </c>
      <c r="L329" s="92"/>
      <c r="M329" s="175" t="s">
        <v>143</v>
      </c>
      <c r="N329" s="175" t="s">
        <v>143</v>
      </c>
      <c r="O329" s="175">
        <v>0.52900000000000003</v>
      </c>
      <c r="P329" s="175">
        <v>0.55300000000000005</v>
      </c>
      <c r="Q329" s="175">
        <v>0.28799999999999998</v>
      </c>
      <c r="R329" s="175">
        <v>0.31</v>
      </c>
      <c r="S329" s="175">
        <v>5.2999999999999999E-2</v>
      </c>
      <c r="T329" s="175">
        <v>6.4000000000000001E-2</v>
      </c>
      <c r="U329" s="175">
        <v>7.0000000000000001E-3</v>
      </c>
      <c r="V329" s="175">
        <v>1.0999999999999999E-2</v>
      </c>
      <c r="W329" s="175">
        <v>1.6E-2</v>
      </c>
      <c r="X329" s="175">
        <v>2.1999999999999999E-2</v>
      </c>
      <c r="Y329" s="175">
        <v>0</v>
      </c>
      <c r="Z329" s="175">
        <v>1E-3</v>
      </c>
      <c r="AA329" s="175">
        <v>6.7000000000000004E-2</v>
      </c>
      <c r="AB329" s="175">
        <v>0.08</v>
      </c>
      <c r="AC329" s="12"/>
    </row>
    <row r="330" spans="1:29" x14ac:dyDescent="0.25">
      <c r="A330" s="92" t="s">
        <v>1651</v>
      </c>
      <c r="B330" s="175" t="s">
        <v>143</v>
      </c>
      <c r="C330" s="175">
        <v>6.9225928256765263E-3</v>
      </c>
      <c r="D330" s="175">
        <v>0.34738829452485842</v>
      </c>
      <c r="E330" s="175">
        <v>0.16928886091881687</v>
      </c>
      <c r="F330" s="175">
        <v>1.1327879169288861E-2</v>
      </c>
      <c r="G330" s="175">
        <v>0.39899307740717432</v>
      </c>
      <c r="H330" s="175">
        <v>3.775959723096287E-3</v>
      </c>
      <c r="I330" s="175">
        <v>6.2303335431088736E-2</v>
      </c>
      <c r="J330" s="174">
        <v>1.0000000000000002</v>
      </c>
      <c r="K330" s="176">
        <v>1589</v>
      </c>
      <c r="L330" s="92"/>
      <c r="M330" s="175" t="s">
        <v>143</v>
      </c>
      <c r="N330" s="175" t="s">
        <v>143</v>
      </c>
      <c r="O330" s="175">
        <v>4.0000000000000001E-3</v>
      </c>
      <c r="P330" s="175">
        <v>1.2E-2</v>
      </c>
      <c r="Q330" s="175">
        <v>0.32400000000000001</v>
      </c>
      <c r="R330" s="175">
        <v>0.371</v>
      </c>
      <c r="S330" s="175">
        <v>0.152</v>
      </c>
      <c r="T330" s="175">
        <v>0.189</v>
      </c>
      <c r="U330" s="175">
        <v>7.0000000000000001E-3</v>
      </c>
      <c r="V330" s="175">
        <v>1.7999999999999999E-2</v>
      </c>
      <c r="W330" s="175">
        <v>0.375</v>
      </c>
      <c r="X330" s="175">
        <v>0.42299999999999999</v>
      </c>
      <c r="Y330" s="175">
        <v>2E-3</v>
      </c>
      <c r="Z330" s="175">
        <v>8.0000000000000002E-3</v>
      </c>
      <c r="AA330" s="175">
        <v>5.0999999999999997E-2</v>
      </c>
      <c r="AB330" s="175">
        <v>7.4999999999999997E-2</v>
      </c>
      <c r="AC330" s="12"/>
    </row>
    <row r="331" spans="1:29" x14ac:dyDescent="0.25">
      <c r="A331" s="92" t="s">
        <v>1652</v>
      </c>
      <c r="B331" s="175" t="s">
        <v>143</v>
      </c>
      <c r="C331" s="175">
        <v>0.30210325047801145</v>
      </c>
      <c r="D331" s="175">
        <v>0.24282982791586999</v>
      </c>
      <c r="E331" s="175">
        <v>0.16730401529636713</v>
      </c>
      <c r="F331" s="175">
        <v>2.1032504780114723E-2</v>
      </c>
      <c r="G331" s="175">
        <v>0.25334608030592737</v>
      </c>
      <c r="H331" s="175">
        <v>9.5602294455066918E-4</v>
      </c>
      <c r="I331" s="175">
        <v>1.24282982791587E-2</v>
      </c>
      <c r="J331" s="174">
        <v>1</v>
      </c>
      <c r="K331" s="176">
        <v>1046</v>
      </c>
      <c r="L331" s="92"/>
      <c r="M331" s="175" t="s">
        <v>143</v>
      </c>
      <c r="N331" s="175" t="s">
        <v>143</v>
      </c>
      <c r="O331" s="175">
        <v>0.27500000000000002</v>
      </c>
      <c r="P331" s="175">
        <v>0.33100000000000002</v>
      </c>
      <c r="Q331" s="175">
        <v>0.218</v>
      </c>
      <c r="R331" s="175">
        <v>0.27</v>
      </c>
      <c r="S331" s="175">
        <v>0.14599999999999999</v>
      </c>
      <c r="T331" s="175">
        <v>0.191</v>
      </c>
      <c r="U331" s="175">
        <v>1.4E-2</v>
      </c>
      <c r="V331" s="175">
        <v>3.2000000000000001E-2</v>
      </c>
      <c r="W331" s="175">
        <v>0.22800000000000001</v>
      </c>
      <c r="X331" s="175">
        <v>0.28100000000000003</v>
      </c>
      <c r="Y331" s="175">
        <v>0</v>
      </c>
      <c r="Z331" s="175">
        <v>5.0000000000000001E-3</v>
      </c>
      <c r="AA331" s="175">
        <v>7.0000000000000001E-3</v>
      </c>
      <c r="AB331" s="175">
        <v>2.1000000000000001E-2</v>
      </c>
      <c r="AC331" s="12"/>
    </row>
    <row r="332" spans="1:29" x14ac:dyDescent="0.25">
      <c r="A332" s="92" t="s">
        <v>1653</v>
      </c>
      <c r="B332" s="175" t="s">
        <v>143</v>
      </c>
      <c r="C332" s="175">
        <v>0.1649025069637883</v>
      </c>
      <c r="D332" s="175">
        <v>0.32924791086350974</v>
      </c>
      <c r="E332" s="175">
        <v>9.5821727019498606E-2</v>
      </c>
      <c r="F332" s="175">
        <v>1.3927576601671309E-2</v>
      </c>
      <c r="G332" s="175">
        <v>0.37827298050139274</v>
      </c>
      <c r="H332" s="175">
        <v>3.8997214484679664E-3</v>
      </c>
      <c r="I332" s="175">
        <v>1.3927576601671309E-2</v>
      </c>
      <c r="J332" s="174">
        <v>1</v>
      </c>
      <c r="K332" s="176">
        <v>1795</v>
      </c>
      <c r="L332" s="92"/>
      <c r="M332" s="175" t="s">
        <v>143</v>
      </c>
      <c r="N332" s="175" t="s">
        <v>143</v>
      </c>
      <c r="O332" s="175">
        <v>0.14799999999999999</v>
      </c>
      <c r="P332" s="175">
        <v>0.183</v>
      </c>
      <c r="Q332" s="175">
        <v>0.308</v>
      </c>
      <c r="R332" s="175">
        <v>0.35099999999999998</v>
      </c>
      <c r="S332" s="175">
        <v>8.3000000000000004E-2</v>
      </c>
      <c r="T332" s="175">
        <v>0.11</v>
      </c>
      <c r="U332" s="175">
        <v>8.9999999999999993E-3</v>
      </c>
      <c r="V332" s="175">
        <v>0.02</v>
      </c>
      <c r="W332" s="175">
        <v>0.35599999999999998</v>
      </c>
      <c r="X332" s="175">
        <v>0.40100000000000002</v>
      </c>
      <c r="Y332" s="175">
        <v>2E-3</v>
      </c>
      <c r="Z332" s="175">
        <v>8.0000000000000002E-3</v>
      </c>
      <c r="AA332" s="175">
        <v>8.9999999999999993E-3</v>
      </c>
      <c r="AB332" s="175">
        <v>0.02</v>
      </c>
      <c r="AC332" s="12"/>
    </row>
    <row r="333" spans="1:29" x14ac:dyDescent="0.25">
      <c r="A333" s="92" t="s">
        <v>1654</v>
      </c>
      <c r="B333" s="175" t="s">
        <v>143</v>
      </c>
      <c r="C333" s="175">
        <v>0.27341205211726383</v>
      </c>
      <c r="D333" s="175">
        <v>0.31087133550488599</v>
      </c>
      <c r="E333" s="175">
        <v>0.1133957654723127</v>
      </c>
      <c r="F333" s="175">
        <v>2.2394136807817589E-2</v>
      </c>
      <c r="G333" s="175">
        <v>0.25122149837133551</v>
      </c>
      <c r="H333" s="175">
        <v>1.8322475570032573E-3</v>
      </c>
      <c r="I333" s="175">
        <v>2.6872964169381109E-2</v>
      </c>
      <c r="J333" s="174">
        <v>1</v>
      </c>
      <c r="K333" s="176">
        <v>4912</v>
      </c>
      <c r="L333" s="92"/>
      <c r="M333" s="175" t="s">
        <v>143</v>
      </c>
      <c r="N333" s="175" t="s">
        <v>143</v>
      </c>
      <c r="O333" s="175">
        <v>0.26100000000000001</v>
      </c>
      <c r="P333" s="175">
        <v>0.28599999999999998</v>
      </c>
      <c r="Q333" s="175">
        <v>0.29799999999999999</v>
      </c>
      <c r="R333" s="175">
        <v>0.32400000000000001</v>
      </c>
      <c r="S333" s="175">
        <v>0.105</v>
      </c>
      <c r="T333" s="175">
        <v>0.123</v>
      </c>
      <c r="U333" s="175">
        <v>1.9E-2</v>
      </c>
      <c r="V333" s="175">
        <v>2.7E-2</v>
      </c>
      <c r="W333" s="175">
        <v>0.23899999999999999</v>
      </c>
      <c r="X333" s="175">
        <v>0.26400000000000001</v>
      </c>
      <c r="Y333" s="175">
        <v>1E-3</v>
      </c>
      <c r="Z333" s="175">
        <v>3.0000000000000001E-3</v>
      </c>
      <c r="AA333" s="175">
        <v>2.3E-2</v>
      </c>
      <c r="AB333" s="175">
        <v>3.2000000000000001E-2</v>
      </c>
      <c r="AC333" s="12"/>
    </row>
    <row r="334" spans="1:29" x14ac:dyDescent="0.25">
      <c r="A334" s="92" t="s">
        <v>1655</v>
      </c>
      <c r="B334" s="175" t="s">
        <v>143</v>
      </c>
      <c r="C334" s="175">
        <v>0.42465753424657532</v>
      </c>
      <c r="D334" s="175">
        <v>0.15836952890076847</v>
      </c>
      <c r="E334" s="175">
        <v>9.8563314400267291E-2</v>
      </c>
      <c r="F334" s="175">
        <v>9.3885733377881725E-2</v>
      </c>
      <c r="G334" s="175">
        <v>0.20481122619445372</v>
      </c>
      <c r="H334" s="175">
        <v>3.341129301703976E-3</v>
      </c>
      <c r="I334" s="175">
        <v>1.6371533578349484E-2</v>
      </c>
      <c r="J334" s="174">
        <v>1</v>
      </c>
      <c r="K334" s="176">
        <v>2993</v>
      </c>
      <c r="L334" s="92"/>
      <c r="M334" s="175" t="s">
        <v>143</v>
      </c>
      <c r="N334" s="175" t="s">
        <v>143</v>
      </c>
      <c r="O334" s="175">
        <v>0.40699999999999997</v>
      </c>
      <c r="P334" s="175">
        <v>0.442</v>
      </c>
      <c r="Q334" s="175">
        <v>0.14599999999999999</v>
      </c>
      <c r="R334" s="175">
        <v>0.17199999999999999</v>
      </c>
      <c r="S334" s="175">
        <v>8.7999999999999995E-2</v>
      </c>
      <c r="T334" s="175">
        <v>0.11</v>
      </c>
      <c r="U334" s="175">
        <v>8.4000000000000005E-2</v>
      </c>
      <c r="V334" s="175">
        <v>0.105</v>
      </c>
      <c r="W334" s="175">
        <v>0.191</v>
      </c>
      <c r="X334" s="175">
        <v>0.22</v>
      </c>
      <c r="Y334" s="175">
        <v>2E-3</v>
      </c>
      <c r="Z334" s="175">
        <v>6.0000000000000001E-3</v>
      </c>
      <c r="AA334" s="175">
        <v>1.2E-2</v>
      </c>
      <c r="AB334" s="175">
        <v>2.1999999999999999E-2</v>
      </c>
      <c r="AC334" s="12"/>
    </row>
    <row r="335" spans="1:29" x14ac:dyDescent="0.25">
      <c r="A335" s="92" t="s">
        <v>1656</v>
      </c>
      <c r="B335" s="175" t="s">
        <v>143</v>
      </c>
      <c r="C335" s="175">
        <v>0.20758122743682311</v>
      </c>
      <c r="D335" s="175">
        <v>0.34476534296028882</v>
      </c>
      <c r="E335" s="175">
        <v>0.24548736462093862</v>
      </c>
      <c r="F335" s="175">
        <v>2.3465703971119134E-2</v>
      </c>
      <c r="G335" s="175">
        <v>0.16064981949458484</v>
      </c>
      <c r="H335" s="175">
        <v>1.8050541516245488E-3</v>
      </c>
      <c r="I335" s="175">
        <v>1.6245487364620937E-2</v>
      </c>
      <c r="J335" s="174">
        <v>1</v>
      </c>
      <c r="K335" s="176">
        <v>554</v>
      </c>
      <c r="L335" s="92"/>
      <c r="M335" s="175" t="s">
        <v>143</v>
      </c>
      <c r="N335" s="175" t="s">
        <v>143</v>
      </c>
      <c r="O335" s="175">
        <v>0.17599999999999999</v>
      </c>
      <c r="P335" s="175">
        <v>0.24299999999999999</v>
      </c>
      <c r="Q335" s="175">
        <v>0.30599999999999999</v>
      </c>
      <c r="R335" s="175">
        <v>0.38500000000000001</v>
      </c>
      <c r="S335" s="175">
        <v>0.21099999999999999</v>
      </c>
      <c r="T335" s="175">
        <v>0.28299999999999997</v>
      </c>
      <c r="U335" s="175">
        <v>1.4E-2</v>
      </c>
      <c r="V335" s="175">
        <v>0.04</v>
      </c>
      <c r="W335" s="175">
        <v>0.13200000000000001</v>
      </c>
      <c r="X335" s="175">
        <v>0.19400000000000001</v>
      </c>
      <c r="Y335" s="175">
        <v>0</v>
      </c>
      <c r="Z335" s="175">
        <v>0.01</v>
      </c>
      <c r="AA335" s="175">
        <v>8.9999999999999993E-3</v>
      </c>
      <c r="AB335" s="175">
        <v>3.1E-2</v>
      </c>
      <c r="AC335" s="12"/>
    </row>
    <row r="336" spans="1:29" x14ac:dyDescent="0.25">
      <c r="A336" s="92" t="s">
        <v>1657</v>
      </c>
      <c r="B336" s="175" t="s">
        <v>143</v>
      </c>
      <c r="C336" s="175">
        <v>3.5087719298245615E-3</v>
      </c>
      <c r="D336" s="175">
        <v>0.48070175438596491</v>
      </c>
      <c r="E336" s="175">
        <v>0.29707602339181288</v>
      </c>
      <c r="F336" s="175">
        <v>1.5204678362573099E-2</v>
      </c>
      <c r="G336" s="175">
        <v>0.17192982456140352</v>
      </c>
      <c r="H336" s="175" t="s">
        <v>143</v>
      </c>
      <c r="I336" s="175">
        <v>3.1578947368421054E-2</v>
      </c>
      <c r="J336" s="174">
        <v>1</v>
      </c>
      <c r="K336" s="176">
        <v>855</v>
      </c>
      <c r="L336" s="92"/>
      <c r="M336" s="175" t="s">
        <v>143</v>
      </c>
      <c r="N336" s="175" t="s">
        <v>143</v>
      </c>
      <c r="O336" s="175">
        <v>1E-3</v>
      </c>
      <c r="P336" s="175">
        <v>0.01</v>
      </c>
      <c r="Q336" s="175">
        <v>0.44700000000000001</v>
      </c>
      <c r="R336" s="175">
        <v>0.51400000000000001</v>
      </c>
      <c r="S336" s="175">
        <v>0.26700000000000002</v>
      </c>
      <c r="T336" s="175">
        <v>0.32900000000000001</v>
      </c>
      <c r="U336" s="175">
        <v>8.9999999999999993E-3</v>
      </c>
      <c r="V336" s="175">
        <v>2.5999999999999999E-2</v>
      </c>
      <c r="W336" s="175">
        <v>0.14799999999999999</v>
      </c>
      <c r="X336" s="175">
        <v>0.19900000000000001</v>
      </c>
      <c r="Y336" s="175" t="s">
        <v>143</v>
      </c>
      <c r="Z336" s="175" t="s">
        <v>143</v>
      </c>
      <c r="AA336" s="175">
        <v>2.1999999999999999E-2</v>
      </c>
      <c r="AB336" s="175">
        <v>4.5999999999999999E-2</v>
      </c>
      <c r="AC336" s="12"/>
    </row>
    <row r="337" spans="1:29" x14ac:dyDescent="0.25">
      <c r="A337" s="92" t="s">
        <v>1658</v>
      </c>
      <c r="B337" s="175" t="s">
        <v>143</v>
      </c>
      <c r="C337" s="175">
        <v>0.13259668508287292</v>
      </c>
      <c r="D337" s="175">
        <v>0.42265193370165743</v>
      </c>
      <c r="E337" s="175">
        <v>0.11602209944751381</v>
      </c>
      <c r="F337" s="175">
        <v>2.4861878453038673E-2</v>
      </c>
      <c r="G337" s="175">
        <v>0.28038674033149169</v>
      </c>
      <c r="H337" s="175">
        <v>4.1436464088397788E-3</v>
      </c>
      <c r="I337" s="175">
        <v>1.9337016574585635E-2</v>
      </c>
      <c r="J337" s="174">
        <v>1</v>
      </c>
      <c r="K337" s="176">
        <v>724</v>
      </c>
      <c r="L337" s="92"/>
      <c r="M337" s="175" t="s">
        <v>143</v>
      </c>
      <c r="N337" s="175" t="s">
        <v>143</v>
      </c>
      <c r="O337" s="175">
        <v>0.11</v>
      </c>
      <c r="P337" s="175">
        <v>0.159</v>
      </c>
      <c r="Q337" s="175">
        <v>0.38700000000000001</v>
      </c>
      <c r="R337" s="175">
        <v>0.45900000000000002</v>
      </c>
      <c r="S337" s="175">
        <v>9.5000000000000001E-2</v>
      </c>
      <c r="T337" s="175">
        <v>0.14099999999999999</v>
      </c>
      <c r="U337" s="175">
        <v>1.6E-2</v>
      </c>
      <c r="V337" s="175">
        <v>3.9E-2</v>
      </c>
      <c r="W337" s="175">
        <v>0.249</v>
      </c>
      <c r="X337" s="175">
        <v>0.314</v>
      </c>
      <c r="Y337" s="175">
        <v>1E-3</v>
      </c>
      <c r="Z337" s="175">
        <v>1.2E-2</v>
      </c>
      <c r="AA337" s="175">
        <v>1.2E-2</v>
      </c>
      <c r="AB337" s="175">
        <v>3.2000000000000001E-2</v>
      </c>
      <c r="AC337" s="12"/>
    </row>
    <row r="338" spans="1:29" x14ac:dyDescent="0.25">
      <c r="A338" s="92" t="s">
        <v>1659</v>
      </c>
      <c r="B338" s="175">
        <v>2.0527859237536657E-3</v>
      </c>
      <c r="C338" s="175">
        <v>0.1718475073313783</v>
      </c>
      <c r="D338" s="175">
        <v>0.27976539589442817</v>
      </c>
      <c r="E338" s="175">
        <v>0.17243401759530791</v>
      </c>
      <c r="F338" s="175">
        <v>2.5806451612903226E-2</v>
      </c>
      <c r="G338" s="175">
        <v>0.30645161290322581</v>
      </c>
      <c r="H338" s="175">
        <v>1.3196480938416423E-2</v>
      </c>
      <c r="I338" s="175">
        <v>2.8445747800586511E-2</v>
      </c>
      <c r="J338" s="174">
        <v>0.99999999999999989</v>
      </c>
      <c r="K338" s="176">
        <v>3410</v>
      </c>
      <c r="L338" s="92"/>
      <c r="M338" s="175">
        <v>1E-3</v>
      </c>
      <c r="N338" s="175">
        <v>4.0000000000000001E-3</v>
      </c>
      <c r="O338" s="175">
        <v>0.16</v>
      </c>
      <c r="P338" s="175">
        <v>0.185</v>
      </c>
      <c r="Q338" s="175">
        <v>0.26500000000000001</v>
      </c>
      <c r="R338" s="175">
        <v>0.29499999999999998</v>
      </c>
      <c r="S338" s="175">
        <v>0.16</v>
      </c>
      <c r="T338" s="175">
        <v>0.185</v>
      </c>
      <c r="U338" s="175">
        <v>2.1000000000000001E-2</v>
      </c>
      <c r="V338" s="175">
        <v>3.2000000000000001E-2</v>
      </c>
      <c r="W338" s="175">
        <v>0.29099999999999998</v>
      </c>
      <c r="X338" s="175">
        <v>0.32200000000000001</v>
      </c>
      <c r="Y338" s="175">
        <v>0.01</v>
      </c>
      <c r="Z338" s="175">
        <v>1.7999999999999999E-2</v>
      </c>
      <c r="AA338" s="175">
        <v>2.3E-2</v>
      </c>
      <c r="AB338" s="175">
        <v>3.5000000000000003E-2</v>
      </c>
      <c r="AC338" s="12"/>
    </row>
    <row r="339" spans="1:29" x14ac:dyDescent="0.25">
      <c r="A339" s="92" t="s">
        <v>1660</v>
      </c>
      <c r="B339" s="175" t="s">
        <v>143</v>
      </c>
      <c r="C339" s="175">
        <v>0.3465173258662933</v>
      </c>
      <c r="D339" s="175">
        <v>0.22786139306965347</v>
      </c>
      <c r="E339" s="175">
        <v>9.9404970248512428E-2</v>
      </c>
      <c r="F339" s="175">
        <v>1.0150507525376268E-2</v>
      </c>
      <c r="G339" s="175">
        <v>0.28176408820441023</v>
      </c>
      <c r="H339" s="175">
        <v>7.0003500175008747E-3</v>
      </c>
      <c r="I339" s="175">
        <v>2.7301365068253414E-2</v>
      </c>
      <c r="J339" s="174">
        <v>1</v>
      </c>
      <c r="K339" s="176">
        <v>2857</v>
      </c>
      <c r="L339" s="92"/>
      <c r="M339" s="175" t="s">
        <v>143</v>
      </c>
      <c r="N339" s="175" t="s">
        <v>143</v>
      </c>
      <c r="O339" s="175">
        <v>0.32900000000000001</v>
      </c>
      <c r="P339" s="175">
        <v>0.36399999999999999</v>
      </c>
      <c r="Q339" s="175">
        <v>0.21299999999999999</v>
      </c>
      <c r="R339" s="175">
        <v>0.24399999999999999</v>
      </c>
      <c r="S339" s="175">
        <v>8.8999999999999996E-2</v>
      </c>
      <c r="T339" s="175">
        <v>0.111</v>
      </c>
      <c r="U339" s="175">
        <v>7.0000000000000001E-3</v>
      </c>
      <c r="V339" s="175">
        <v>1.4999999999999999E-2</v>
      </c>
      <c r="W339" s="175">
        <v>0.26600000000000001</v>
      </c>
      <c r="X339" s="175">
        <v>0.29899999999999999</v>
      </c>
      <c r="Y339" s="175">
        <v>5.0000000000000001E-3</v>
      </c>
      <c r="Z339" s="175">
        <v>1.0999999999999999E-2</v>
      </c>
      <c r="AA339" s="175">
        <v>2.1999999999999999E-2</v>
      </c>
      <c r="AB339" s="175">
        <v>3.4000000000000002E-2</v>
      </c>
      <c r="AC339" s="12"/>
    </row>
    <row r="340" spans="1:29" x14ac:dyDescent="0.25">
      <c r="A340" s="92" t="s">
        <v>1661</v>
      </c>
      <c r="B340" s="175" t="s">
        <v>143</v>
      </c>
      <c r="C340" s="175">
        <v>0.15997603355302575</v>
      </c>
      <c r="D340" s="175">
        <v>0.2432594367884961</v>
      </c>
      <c r="E340" s="175">
        <v>0.10365488316357101</v>
      </c>
      <c r="F340" s="175">
        <v>3.6548831635710009E-2</v>
      </c>
      <c r="G340" s="175">
        <v>0.42660275614140203</v>
      </c>
      <c r="H340" s="175">
        <v>5.9916117435590173E-3</v>
      </c>
      <c r="I340" s="175">
        <v>2.3966446974236069E-2</v>
      </c>
      <c r="J340" s="174">
        <v>0.99999999999999989</v>
      </c>
      <c r="K340" s="176">
        <v>3338</v>
      </c>
      <c r="L340" s="92"/>
      <c r="M340" s="175" t="s">
        <v>143</v>
      </c>
      <c r="N340" s="175" t="s">
        <v>143</v>
      </c>
      <c r="O340" s="175">
        <v>0.14799999999999999</v>
      </c>
      <c r="P340" s="175">
        <v>0.17299999999999999</v>
      </c>
      <c r="Q340" s="175">
        <v>0.22900000000000001</v>
      </c>
      <c r="R340" s="175">
        <v>0.25800000000000001</v>
      </c>
      <c r="S340" s="175">
        <v>9.4E-2</v>
      </c>
      <c r="T340" s="175">
        <v>0.114</v>
      </c>
      <c r="U340" s="175">
        <v>3.1E-2</v>
      </c>
      <c r="V340" s="175">
        <v>4.2999999999999997E-2</v>
      </c>
      <c r="W340" s="175">
        <v>0.41</v>
      </c>
      <c r="X340" s="175">
        <v>0.443</v>
      </c>
      <c r="Y340" s="175">
        <v>4.0000000000000001E-3</v>
      </c>
      <c r="Z340" s="175">
        <v>8.9999999999999993E-3</v>
      </c>
      <c r="AA340" s="175">
        <v>1.9E-2</v>
      </c>
      <c r="AB340" s="175">
        <v>0.03</v>
      </c>
      <c r="AC340" s="12"/>
    </row>
    <row r="341" spans="1:29" x14ac:dyDescent="0.25">
      <c r="A341" s="92" t="s">
        <v>1662</v>
      </c>
      <c r="B341" s="175" t="s">
        <v>143</v>
      </c>
      <c r="C341" s="175">
        <v>0.39952267303102623</v>
      </c>
      <c r="D341" s="175">
        <v>0.36091885441527444</v>
      </c>
      <c r="E341" s="175">
        <v>0.10978520286396182</v>
      </c>
      <c r="F341" s="175">
        <v>1.6766109785202862E-2</v>
      </c>
      <c r="G341" s="175">
        <v>8.2696897374701664E-2</v>
      </c>
      <c r="H341" s="175">
        <v>2.2076372315035799E-3</v>
      </c>
      <c r="I341" s="175">
        <v>2.8102625298329357E-2</v>
      </c>
      <c r="J341" s="174">
        <v>1</v>
      </c>
      <c r="K341" s="176">
        <v>16760</v>
      </c>
      <c r="L341" s="92"/>
      <c r="M341" s="175" t="s">
        <v>143</v>
      </c>
      <c r="N341" s="175" t="s">
        <v>143</v>
      </c>
      <c r="O341" s="175">
        <v>0.39200000000000002</v>
      </c>
      <c r="P341" s="175">
        <v>0.40699999999999997</v>
      </c>
      <c r="Q341" s="175">
        <v>0.35399999999999998</v>
      </c>
      <c r="R341" s="175">
        <v>0.36799999999999999</v>
      </c>
      <c r="S341" s="175">
        <v>0.105</v>
      </c>
      <c r="T341" s="175">
        <v>0.115</v>
      </c>
      <c r="U341" s="175">
        <v>1.4999999999999999E-2</v>
      </c>
      <c r="V341" s="175">
        <v>1.9E-2</v>
      </c>
      <c r="W341" s="175">
        <v>7.9000000000000001E-2</v>
      </c>
      <c r="X341" s="175">
        <v>8.6999999999999994E-2</v>
      </c>
      <c r="Y341" s="175">
        <v>2E-3</v>
      </c>
      <c r="Z341" s="175">
        <v>3.0000000000000001E-3</v>
      </c>
      <c r="AA341" s="175">
        <v>2.5999999999999999E-2</v>
      </c>
      <c r="AB341" s="175">
        <v>3.1E-2</v>
      </c>
      <c r="AC341" s="12"/>
    </row>
    <row r="342" spans="1:29" x14ac:dyDescent="0.25">
      <c r="A342" s="92" t="s">
        <v>1663</v>
      </c>
      <c r="B342" s="175" t="s">
        <v>143</v>
      </c>
      <c r="C342" s="175">
        <v>0.15476190476190477</v>
      </c>
      <c r="D342" s="175">
        <v>0.34523809523809523</v>
      </c>
      <c r="E342" s="175">
        <v>0.17261904761904762</v>
      </c>
      <c r="F342" s="175">
        <v>5.9523809523809521E-2</v>
      </c>
      <c r="G342" s="175">
        <v>0.23809523809523808</v>
      </c>
      <c r="H342" s="175">
        <v>5.9523809523809521E-3</v>
      </c>
      <c r="I342" s="175">
        <v>2.3809523809523808E-2</v>
      </c>
      <c r="J342" s="174">
        <v>1</v>
      </c>
      <c r="K342" s="176">
        <v>168</v>
      </c>
      <c r="L342" s="92"/>
      <c r="M342" s="175" t="s">
        <v>143</v>
      </c>
      <c r="N342" s="175" t="s">
        <v>143</v>
      </c>
      <c r="O342" s="175">
        <v>0.108</v>
      </c>
      <c r="P342" s="175">
        <v>0.217</v>
      </c>
      <c r="Q342" s="175">
        <v>0.27800000000000002</v>
      </c>
      <c r="R342" s="175">
        <v>0.42</v>
      </c>
      <c r="S342" s="175">
        <v>0.123</v>
      </c>
      <c r="T342" s="175">
        <v>0.23699999999999999</v>
      </c>
      <c r="U342" s="175">
        <v>3.3000000000000002E-2</v>
      </c>
      <c r="V342" s="175">
        <v>0.106</v>
      </c>
      <c r="W342" s="175">
        <v>0.18</v>
      </c>
      <c r="X342" s="175">
        <v>0.308</v>
      </c>
      <c r="Y342" s="175">
        <v>1E-3</v>
      </c>
      <c r="Z342" s="175">
        <v>3.3000000000000002E-2</v>
      </c>
      <c r="AA342" s="175">
        <v>8.9999999999999993E-3</v>
      </c>
      <c r="AB342" s="175">
        <v>0.06</v>
      </c>
      <c r="AC342" s="12"/>
    </row>
    <row r="343" spans="1:29" x14ac:dyDescent="0.25">
      <c r="A343" s="92" t="s">
        <v>1664</v>
      </c>
      <c r="B343" s="175" t="s">
        <v>143</v>
      </c>
      <c r="C343" s="175">
        <v>0.2909260991580917</v>
      </c>
      <c r="D343" s="175">
        <v>0.32366697848456499</v>
      </c>
      <c r="E343" s="175">
        <v>0.11038353601496725</v>
      </c>
      <c r="F343" s="175">
        <v>2.8063610851262862E-2</v>
      </c>
      <c r="G343" s="175">
        <v>0.17773620205799812</v>
      </c>
      <c r="H343" s="175">
        <v>2.8063610851262861E-3</v>
      </c>
      <c r="I343" s="175">
        <v>6.641721234798878E-2</v>
      </c>
      <c r="J343" s="174">
        <v>1</v>
      </c>
      <c r="K343" s="176">
        <v>1069</v>
      </c>
      <c r="L343" s="92"/>
      <c r="M343" s="175" t="s">
        <v>143</v>
      </c>
      <c r="N343" s="175" t="s">
        <v>143</v>
      </c>
      <c r="O343" s="175">
        <v>0.26400000000000001</v>
      </c>
      <c r="P343" s="175">
        <v>0.31900000000000001</v>
      </c>
      <c r="Q343" s="175">
        <v>0.29599999999999999</v>
      </c>
      <c r="R343" s="175">
        <v>0.35199999999999998</v>
      </c>
      <c r="S343" s="175">
        <v>9.2999999999999999E-2</v>
      </c>
      <c r="T343" s="175">
        <v>0.13100000000000001</v>
      </c>
      <c r="U343" s="175">
        <v>0.02</v>
      </c>
      <c r="V343" s="175">
        <v>0.04</v>
      </c>
      <c r="W343" s="175">
        <v>0.156</v>
      </c>
      <c r="X343" s="175">
        <v>0.20200000000000001</v>
      </c>
      <c r="Y343" s="175">
        <v>1E-3</v>
      </c>
      <c r="Z343" s="175">
        <v>8.0000000000000002E-3</v>
      </c>
      <c r="AA343" s="175">
        <v>5.2999999999999999E-2</v>
      </c>
      <c r="AB343" s="175">
        <v>8.3000000000000004E-2</v>
      </c>
      <c r="AC343" s="12"/>
    </row>
    <row r="344" spans="1:29" x14ac:dyDescent="0.25">
      <c r="A344" s="92" t="s">
        <v>1665</v>
      </c>
      <c r="B344" s="175" t="s">
        <v>143</v>
      </c>
      <c r="C344" s="175">
        <v>0.31848552338530067</v>
      </c>
      <c r="D344" s="175">
        <v>0.19064587973273942</v>
      </c>
      <c r="E344" s="175">
        <v>9.7550111358574609E-2</v>
      </c>
      <c r="F344" s="175">
        <v>8.3741648106904237E-2</v>
      </c>
      <c r="G344" s="175">
        <v>0.27795100222717151</v>
      </c>
      <c r="H344" s="175">
        <v>4.4543429844097994E-3</v>
      </c>
      <c r="I344" s="175">
        <v>2.7171492204899776E-2</v>
      </c>
      <c r="J344" s="174">
        <v>1</v>
      </c>
      <c r="K344" s="176">
        <v>2245</v>
      </c>
      <c r="L344" s="92"/>
      <c r="M344" s="175" t="s">
        <v>143</v>
      </c>
      <c r="N344" s="175" t="s">
        <v>143</v>
      </c>
      <c r="O344" s="175">
        <v>0.3</v>
      </c>
      <c r="P344" s="175">
        <v>0.33800000000000002</v>
      </c>
      <c r="Q344" s="175">
        <v>0.17499999999999999</v>
      </c>
      <c r="R344" s="175">
        <v>0.20699999999999999</v>
      </c>
      <c r="S344" s="175">
        <v>8.5999999999999993E-2</v>
      </c>
      <c r="T344" s="175">
        <v>0.111</v>
      </c>
      <c r="U344" s="175">
        <v>7.2999999999999995E-2</v>
      </c>
      <c r="V344" s="175">
        <v>9.6000000000000002E-2</v>
      </c>
      <c r="W344" s="175">
        <v>0.26</v>
      </c>
      <c r="X344" s="175">
        <v>0.29699999999999999</v>
      </c>
      <c r="Y344" s="175">
        <v>2E-3</v>
      </c>
      <c r="Z344" s="175">
        <v>8.0000000000000002E-3</v>
      </c>
      <c r="AA344" s="175">
        <v>2.1000000000000001E-2</v>
      </c>
      <c r="AB344" s="175">
        <v>3.5000000000000003E-2</v>
      </c>
      <c r="AC344" s="12"/>
    </row>
    <row r="345" spans="1:29" x14ac:dyDescent="0.25">
      <c r="A345" s="92" t="s">
        <v>1666</v>
      </c>
      <c r="B345" s="175" t="s">
        <v>143</v>
      </c>
      <c r="C345" s="175">
        <v>0.65769805680119586</v>
      </c>
      <c r="D345" s="175">
        <v>0.13751868460388639</v>
      </c>
      <c r="E345" s="175">
        <v>8.8191330343796712E-2</v>
      </c>
      <c r="F345" s="175">
        <v>2.5411061285500747E-2</v>
      </c>
      <c r="G345" s="175">
        <v>7.4738415545590436E-2</v>
      </c>
      <c r="H345" s="175">
        <v>1.4947683109118087E-3</v>
      </c>
      <c r="I345" s="175">
        <v>1.4947683109118086E-2</v>
      </c>
      <c r="J345" s="174">
        <v>1</v>
      </c>
      <c r="K345" s="176">
        <v>669</v>
      </c>
      <c r="L345" s="92"/>
      <c r="M345" s="175" t="s">
        <v>143</v>
      </c>
      <c r="N345" s="175" t="s">
        <v>143</v>
      </c>
      <c r="O345" s="175">
        <v>0.621</v>
      </c>
      <c r="P345" s="175">
        <v>0.69299999999999995</v>
      </c>
      <c r="Q345" s="175">
        <v>0.113</v>
      </c>
      <c r="R345" s="175">
        <v>0.16600000000000001</v>
      </c>
      <c r="S345" s="175">
        <v>6.9000000000000006E-2</v>
      </c>
      <c r="T345" s="175">
        <v>0.112</v>
      </c>
      <c r="U345" s="175">
        <v>1.6E-2</v>
      </c>
      <c r="V345" s="175">
        <v>0.04</v>
      </c>
      <c r="W345" s="175">
        <v>5.7000000000000002E-2</v>
      </c>
      <c r="X345" s="175">
        <v>9.7000000000000003E-2</v>
      </c>
      <c r="Y345" s="175">
        <v>0</v>
      </c>
      <c r="Z345" s="175">
        <v>8.0000000000000002E-3</v>
      </c>
      <c r="AA345" s="175">
        <v>8.0000000000000002E-3</v>
      </c>
      <c r="AB345" s="175">
        <v>2.7E-2</v>
      </c>
      <c r="AC345" s="12"/>
    </row>
    <row r="346" spans="1:29" x14ac:dyDescent="0.25">
      <c r="A346" s="92" t="s">
        <v>1667</v>
      </c>
      <c r="B346" s="175" t="s">
        <v>143</v>
      </c>
      <c r="C346" s="175">
        <v>0.57218584346741508</v>
      </c>
      <c r="D346" s="175">
        <v>0.27377611474898661</v>
      </c>
      <c r="E346" s="175">
        <v>6.17399438727783E-2</v>
      </c>
      <c r="F346" s="175">
        <v>6.8599937636420333E-3</v>
      </c>
      <c r="G346" s="175">
        <v>5.9869036482694107E-2</v>
      </c>
      <c r="H346" s="175">
        <v>1.2472715933894605E-3</v>
      </c>
      <c r="I346" s="175">
        <v>2.4321796071094481E-2</v>
      </c>
      <c r="J346" s="174">
        <v>1</v>
      </c>
      <c r="K346" s="176">
        <v>3207</v>
      </c>
      <c r="L346" s="92"/>
      <c r="M346" s="175" t="s">
        <v>143</v>
      </c>
      <c r="N346" s="175" t="s">
        <v>143</v>
      </c>
      <c r="O346" s="175">
        <v>0.55500000000000005</v>
      </c>
      <c r="P346" s="175">
        <v>0.58899999999999997</v>
      </c>
      <c r="Q346" s="175">
        <v>0.25900000000000001</v>
      </c>
      <c r="R346" s="175">
        <v>0.28899999999999998</v>
      </c>
      <c r="S346" s="175">
        <v>5.3999999999999999E-2</v>
      </c>
      <c r="T346" s="175">
        <v>7.0999999999999994E-2</v>
      </c>
      <c r="U346" s="175">
        <v>5.0000000000000001E-3</v>
      </c>
      <c r="V346" s="175">
        <v>0.01</v>
      </c>
      <c r="W346" s="175">
        <v>5.1999999999999998E-2</v>
      </c>
      <c r="X346" s="175">
        <v>6.9000000000000006E-2</v>
      </c>
      <c r="Y346" s="175">
        <v>0</v>
      </c>
      <c r="Z346" s="175">
        <v>3.0000000000000001E-3</v>
      </c>
      <c r="AA346" s="175">
        <v>0.02</v>
      </c>
      <c r="AB346" s="175">
        <v>0.03</v>
      </c>
      <c r="AC346" s="12"/>
    </row>
    <row r="347" spans="1:29" x14ac:dyDescent="0.25">
      <c r="A347" s="92" t="s">
        <v>1668</v>
      </c>
      <c r="B347" s="175" t="s">
        <v>143</v>
      </c>
      <c r="C347" s="175">
        <v>0.40677966101694918</v>
      </c>
      <c r="D347" s="175">
        <v>0.36016949152542371</v>
      </c>
      <c r="E347" s="175">
        <v>0.125</v>
      </c>
      <c r="F347" s="175">
        <v>4.2372881355932203E-3</v>
      </c>
      <c r="G347" s="175">
        <v>6.7796610169491525E-2</v>
      </c>
      <c r="H347" s="175">
        <v>6.3559322033898309E-3</v>
      </c>
      <c r="I347" s="175">
        <v>2.9661016949152543E-2</v>
      </c>
      <c r="J347" s="174">
        <v>1</v>
      </c>
      <c r="K347" s="176">
        <v>472</v>
      </c>
      <c r="L347" s="92"/>
      <c r="M347" s="175" t="s">
        <v>143</v>
      </c>
      <c r="N347" s="175" t="s">
        <v>143</v>
      </c>
      <c r="O347" s="175">
        <v>0.36299999999999999</v>
      </c>
      <c r="P347" s="175">
        <v>0.45200000000000001</v>
      </c>
      <c r="Q347" s="175">
        <v>0.318</v>
      </c>
      <c r="R347" s="175">
        <v>0.40400000000000003</v>
      </c>
      <c r="S347" s="175">
        <v>9.8000000000000004E-2</v>
      </c>
      <c r="T347" s="175">
        <v>0.158</v>
      </c>
      <c r="U347" s="175">
        <v>1E-3</v>
      </c>
      <c r="V347" s="175">
        <v>1.4999999999999999E-2</v>
      </c>
      <c r="W347" s="175">
        <v>4.8000000000000001E-2</v>
      </c>
      <c r="X347" s="175">
        <v>9.4E-2</v>
      </c>
      <c r="Y347" s="175">
        <v>2E-3</v>
      </c>
      <c r="Z347" s="175">
        <v>1.9E-2</v>
      </c>
      <c r="AA347" s="175">
        <v>1.7999999999999999E-2</v>
      </c>
      <c r="AB347" s="175">
        <v>4.9000000000000002E-2</v>
      </c>
      <c r="AC347" s="12"/>
    </row>
    <row r="348" spans="1:29" x14ac:dyDescent="0.25">
      <c r="A348" s="92" t="s">
        <v>1669</v>
      </c>
      <c r="B348" s="175">
        <v>5.9518666895478405E-2</v>
      </c>
      <c r="C348" s="175">
        <v>0.3255892395363012</v>
      </c>
      <c r="D348" s="175">
        <v>0.25007544869784426</v>
      </c>
      <c r="E348" s="175">
        <v>8.9692228488244791E-2</v>
      </c>
      <c r="F348" s="175">
        <v>2.7297634757291894E-2</v>
      </c>
      <c r="G348" s="175">
        <v>0.205131694962394</v>
      </c>
      <c r="H348" s="175">
        <v>3.5268567776600844E-3</v>
      </c>
      <c r="I348" s="175">
        <v>3.9168229884785404E-2</v>
      </c>
      <c r="J348" s="174">
        <v>1</v>
      </c>
      <c r="K348" s="176">
        <v>168989</v>
      </c>
      <c r="L348" s="92"/>
      <c r="M348" s="175">
        <v>5.8000000000000003E-2</v>
      </c>
      <c r="N348" s="175">
        <v>6.0999999999999999E-2</v>
      </c>
      <c r="O348" s="175">
        <v>0.32300000000000001</v>
      </c>
      <c r="P348" s="175">
        <v>0.32800000000000001</v>
      </c>
      <c r="Q348" s="175">
        <v>0.248</v>
      </c>
      <c r="R348" s="175">
        <v>0.252</v>
      </c>
      <c r="S348" s="175">
        <v>8.7999999999999995E-2</v>
      </c>
      <c r="T348" s="175">
        <v>9.0999999999999998E-2</v>
      </c>
      <c r="U348" s="175">
        <v>2.7E-2</v>
      </c>
      <c r="V348" s="175">
        <v>2.8000000000000001E-2</v>
      </c>
      <c r="W348" s="175">
        <v>0.20300000000000001</v>
      </c>
      <c r="X348" s="175">
        <v>0.20699999999999999</v>
      </c>
      <c r="Y348" s="175">
        <v>3.0000000000000001E-3</v>
      </c>
      <c r="Z348" s="175">
        <v>4.0000000000000001E-3</v>
      </c>
      <c r="AA348" s="175">
        <v>3.7999999999999999E-2</v>
      </c>
      <c r="AB348" s="175">
        <v>0.04</v>
      </c>
      <c r="AC348" s="12"/>
    </row>
    <row r="349" spans="1:29" x14ac:dyDescent="0.25">
      <c r="A349" s="92" t="s">
        <v>1670</v>
      </c>
      <c r="B349" s="175" t="s">
        <v>143</v>
      </c>
      <c r="C349" s="175">
        <v>0.38628636191915378</v>
      </c>
      <c r="D349" s="175">
        <v>0.26350585568568191</v>
      </c>
      <c r="E349" s="175">
        <v>0.12448054401208916</v>
      </c>
      <c r="F349" s="175">
        <v>2.0778239516433698E-2</v>
      </c>
      <c r="G349" s="175">
        <v>0.1724593879863997</v>
      </c>
      <c r="H349" s="175">
        <v>3.5889686437476386E-3</v>
      </c>
      <c r="I349" s="175">
        <v>2.8900642236494144E-2</v>
      </c>
      <c r="J349" s="174">
        <v>1</v>
      </c>
      <c r="K349" s="176">
        <v>5294</v>
      </c>
      <c r="L349" s="92"/>
      <c r="M349" s="175" t="s">
        <v>143</v>
      </c>
      <c r="N349" s="175" t="s">
        <v>143</v>
      </c>
      <c r="O349" s="175">
        <v>0.373</v>
      </c>
      <c r="P349" s="175">
        <v>0.39900000000000002</v>
      </c>
      <c r="Q349" s="175">
        <v>0.252</v>
      </c>
      <c r="R349" s="175">
        <v>0.27600000000000002</v>
      </c>
      <c r="S349" s="175">
        <v>0.11600000000000001</v>
      </c>
      <c r="T349" s="175">
        <v>0.13400000000000001</v>
      </c>
      <c r="U349" s="175">
        <v>1.7000000000000001E-2</v>
      </c>
      <c r="V349" s="175">
        <v>2.5000000000000001E-2</v>
      </c>
      <c r="W349" s="175">
        <v>0.16300000000000001</v>
      </c>
      <c r="X349" s="175">
        <v>0.183</v>
      </c>
      <c r="Y349" s="175">
        <v>2E-3</v>
      </c>
      <c r="Z349" s="175">
        <v>6.0000000000000001E-3</v>
      </c>
      <c r="AA349" s="175">
        <v>2.5000000000000001E-2</v>
      </c>
      <c r="AB349" s="175">
        <v>3.4000000000000002E-2</v>
      </c>
      <c r="AC349" s="12"/>
    </row>
    <row r="350" spans="1:29" x14ac:dyDescent="0.25">
      <c r="A350" s="92" t="s">
        <v>1671</v>
      </c>
      <c r="B350" s="175" t="s">
        <v>143</v>
      </c>
      <c r="C350" s="175">
        <v>0.1707506806690004</v>
      </c>
      <c r="D350" s="175">
        <v>0.55542590431738625</v>
      </c>
      <c r="E350" s="175">
        <v>0.18591987553481135</v>
      </c>
      <c r="F350" s="175">
        <v>1.6725009723842863E-2</v>
      </c>
      <c r="G350" s="175">
        <v>4.8619214313496695E-2</v>
      </c>
      <c r="H350" s="175" t="s">
        <v>143</v>
      </c>
      <c r="I350" s="175">
        <v>2.2559315441462467E-2</v>
      </c>
      <c r="J350" s="174">
        <v>1</v>
      </c>
      <c r="K350" s="176">
        <v>2571</v>
      </c>
      <c r="L350" s="92"/>
      <c r="M350" s="175" t="s">
        <v>143</v>
      </c>
      <c r="N350" s="175" t="s">
        <v>143</v>
      </c>
      <c r="O350" s="175">
        <v>0.157</v>
      </c>
      <c r="P350" s="175">
        <v>0.186</v>
      </c>
      <c r="Q350" s="175">
        <v>0.53600000000000003</v>
      </c>
      <c r="R350" s="175">
        <v>0.57499999999999996</v>
      </c>
      <c r="S350" s="175">
        <v>0.17100000000000001</v>
      </c>
      <c r="T350" s="175">
        <v>0.20100000000000001</v>
      </c>
      <c r="U350" s="175">
        <v>1.2E-2</v>
      </c>
      <c r="V350" s="175">
        <v>2.1999999999999999E-2</v>
      </c>
      <c r="W350" s="175">
        <v>4.1000000000000002E-2</v>
      </c>
      <c r="X350" s="175">
        <v>5.8000000000000003E-2</v>
      </c>
      <c r="Y350" s="175" t="s">
        <v>143</v>
      </c>
      <c r="Z350" s="175" t="s">
        <v>143</v>
      </c>
      <c r="AA350" s="175">
        <v>1.7000000000000001E-2</v>
      </c>
      <c r="AB350" s="175">
        <v>2.9000000000000001E-2</v>
      </c>
      <c r="AC350" s="12"/>
    </row>
    <row r="351" spans="1:29" x14ac:dyDescent="0.25">
      <c r="A351" s="92" t="s">
        <v>1672</v>
      </c>
      <c r="B351" s="175" t="s">
        <v>143</v>
      </c>
      <c r="C351" s="175">
        <v>9.7774780849629126E-3</v>
      </c>
      <c r="D351" s="175">
        <v>0.19049224544841536</v>
      </c>
      <c r="E351" s="175">
        <v>0.14261631827376939</v>
      </c>
      <c r="F351" s="175">
        <v>2.933243425488874E-2</v>
      </c>
      <c r="G351" s="175">
        <v>0.60418071476736346</v>
      </c>
      <c r="H351" s="175">
        <v>2.6972353337828725E-3</v>
      </c>
      <c r="I351" s="175">
        <v>2.0903573836817263E-2</v>
      </c>
      <c r="J351" s="174">
        <v>1</v>
      </c>
      <c r="K351" s="176">
        <v>2966</v>
      </c>
      <c r="L351" s="92"/>
      <c r="M351" s="175" t="s">
        <v>143</v>
      </c>
      <c r="N351" s="175" t="s">
        <v>143</v>
      </c>
      <c r="O351" s="175">
        <v>7.0000000000000001E-3</v>
      </c>
      <c r="P351" s="175">
        <v>1.4E-2</v>
      </c>
      <c r="Q351" s="175">
        <v>0.17699999999999999</v>
      </c>
      <c r="R351" s="175">
        <v>0.20499999999999999</v>
      </c>
      <c r="S351" s="175">
        <v>0.13</v>
      </c>
      <c r="T351" s="175">
        <v>0.156</v>
      </c>
      <c r="U351" s="175">
        <v>2.4E-2</v>
      </c>
      <c r="V351" s="175">
        <v>3.5999999999999997E-2</v>
      </c>
      <c r="W351" s="175">
        <v>0.58599999999999997</v>
      </c>
      <c r="X351" s="175">
        <v>0.622</v>
      </c>
      <c r="Y351" s="175">
        <v>1E-3</v>
      </c>
      <c r="Z351" s="175">
        <v>5.0000000000000001E-3</v>
      </c>
      <c r="AA351" s="175">
        <v>1.6E-2</v>
      </c>
      <c r="AB351" s="175">
        <v>2.7E-2</v>
      </c>
      <c r="AC351" s="12"/>
    </row>
    <row r="352" spans="1:29" x14ac:dyDescent="0.25">
      <c r="A352" s="92" t="s">
        <v>1673</v>
      </c>
      <c r="B352" s="175" t="s">
        <v>143</v>
      </c>
      <c r="C352" s="175">
        <v>0.10503778337531486</v>
      </c>
      <c r="D352" s="175">
        <v>0.20806045340050378</v>
      </c>
      <c r="E352" s="175">
        <v>7.229219143576826E-2</v>
      </c>
      <c r="F352" s="175">
        <v>1.4861460957178841E-2</v>
      </c>
      <c r="G352" s="175">
        <v>0.53904282115869018</v>
      </c>
      <c r="H352" s="175">
        <v>2.216624685138539E-2</v>
      </c>
      <c r="I352" s="175">
        <v>3.8539042821158692E-2</v>
      </c>
      <c r="J352" s="174">
        <v>0.99999999999999989</v>
      </c>
      <c r="K352" s="176">
        <v>3970</v>
      </c>
      <c r="L352" s="92"/>
      <c r="M352" s="175" t="s">
        <v>143</v>
      </c>
      <c r="N352" s="175" t="s">
        <v>143</v>
      </c>
      <c r="O352" s="175">
        <v>9.6000000000000002E-2</v>
      </c>
      <c r="P352" s="175">
        <v>0.115</v>
      </c>
      <c r="Q352" s="175">
        <v>0.19600000000000001</v>
      </c>
      <c r="R352" s="175">
        <v>0.221</v>
      </c>
      <c r="S352" s="175">
        <v>6.5000000000000002E-2</v>
      </c>
      <c r="T352" s="175">
        <v>8.1000000000000003E-2</v>
      </c>
      <c r="U352" s="175">
        <v>1.2E-2</v>
      </c>
      <c r="V352" s="175">
        <v>1.9E-2</v>
      </c>
      <c r="W352" s="175">
        <v>0.52400000000000002</v>
      </c>
      <c r="X352" s="175">
        <v>0.55500000000000005</v>
      </c>
      <c r="Y352" s="175">
        <v>1.7999999999999999E-2</v>
      </c>
      <c r="Z352" s="175">
        <v>2.7E-2</v>
      </c>
      <c r="AA352" s="175">
        <v>3.3000000000000002E-2</v>
      </c>
      <c r="AB352" s="175">
        <v>4.4999999999999998E-2</v>
      </c>
      <c r="AC352" s="12"/>
    </row>
    <row r="353" spans="1:29" x14ac:dyDescent="0.25">
      <c r="A353" s="92" t="s">
        <v>1674</v>
      </c>
      <c r="B353" s="175">
        <v>0.33538840937114672</v>
      </c>
      <c r="C353" s="175">
        <v>0.17755856966707767</v>
      </c>
      <c r="D353" s="175">
        <v>0.26202219482120837</v>
      </c>
      <c r="E353" s="175">
        <v>0.10172626387176326</v>
      </c>
      <c r="F353" s="175">
        <v>6.1652281134401974E-3</v>
      </c>
      <c r="G353" s="175">
        <v>9.0012330456226877E-2</v>
      </c>
      <c r="H353" s="175">
        <v>1.2330456226880395E-3</v>
      </c>
      <c r="I353" s="175">
        <v>2.5893958076448828E-2</v>
      </c>
      <c r="J353" s="174">
        <v>0.99999999999999989</v>
      </c>
      <c r="K353" s="176">
        <v>1622</v>
      </c>
      <c r="L353" s="92"/>
      <c r="M353" s="175">
        <v>0.313</v>
      </c>
      <c r="N353" s="175">
        <v>0.35899999999999999</v>
      </c>
      <c r="O353" s="175">
        <v>0.16</v>
      </c>
      <c r="P353" s="175">
        <v>0.19700000000000001</v>
      </c>
      <c r="Q353" s="175">
        <v>0.24099999999999999</v>
      </c>
      <c r="R353" s="175">
        <v>0.28399999999999997</v>
      </c>
      <c r="S353" s="175">
        <v>8.7999999999999995E-2</v>
      </c>
      <c r="T353" s="175">
        <v>0.11700000000000001</v>
      </c>
      <c r="U353" s="175">
        <v>3.0000000000000001E-3</v>
      </c>
      <c r="V353" s="175">
        <v>1.0999999999999999E-2</v>
      </c>
      <c r="W353" s="175">
        <v>7.6999999999999999E-2</v>
      </c>
      <c r="X353" s="175">
        <v>0.105</v>
      </c>
      <c r="Y353" s="175">
        <v>0</v>
      </c>
      <c r="Z353" s="175">
        <v>4.0000000000000001E-3</v>
      </c>
      <c r="AA353" s="175">
        <v>1.9E-2</v>
      </c>
      <c r="AB353" s="175">
        <v>3.5000000000000003E-2</v>
      </c>
      <c r="AC353" s="12"/>
    </row>
    <row r="354" spans="1:29" x14ac:dyDescent="0.25">
      <c r="A354" s="92" t="s">
        <v>1675</v>
      </c>
      <c r="B354" s="175">
        <v>0.25364410956974859</v>
      </c>
      <c r="C354" s="175">
        <v>1.4787691007675516E-3</v>
      </c>
      <c r="D354" s="175">
        <v>0.48545877050911906</v>
      </c>
      <c r="E354" s="175">
        <v>0.23378635307372719</v>
      </c>
      <c r="F354" s="175">
        <v>3.239208506443208E-3</v>
      </c>
      <c r="G354" s="175">
        <v>6.4079994366593902E-3</v>
      </c>
      <c r="H354" s="175" t="s">
        <v>143</v>
      </c>
      <c r="I354" s="175">
        <v>1.5984789803534964E-2</v>
      </c>
      <c r="J354" s="174">
        <v>1</v>
      </c>
      <c r="K354" s="176">
        <v>14201</v>
      </c>
      <c r="L354" s="92"/>
      <c r="M354" s="175">
        <v>0.247</v>
      </c>
      <c r="N354" s="175">
        <v>0.26100000000000001</v>
      </c>
      <c r="O354" s="175">
        <v>1E-3</v>
      </c>
      <c r="P354" s="175">
        <v>2E-3</v>
      </c>
      <c r="Q354" s="175">
        <v>0.47699999999999998</v>
      </c>
      <c r="R354" s="175">
        <v>0.49399999999999999</v>
      </c>
      <c r="S354" s="175">
        <v>0.22700000000000001</v>
      </c>
      <c r="T354" s="175">
        <v>0.24099999999999999</v>
      </c>
      <c r="U354" s="175">
        <v>2E-3</v>
      </c>
      <c r="V354" s="175">
        <v>4.0000000000000001E-3</v>
      </c>
      <c r="W354" s="175">
        <v>5.0000000000000001E-3</v>
      </c>
      <c r="X354" s="175">
        <v>8.0000000000000002E-3</v>
      </c>
      <c r="Y354" s="175" t="s">
        <v>143</v>
      </c>
      <c r="Z354" s="175" t="s">
        <v>143</v>
      </c>
      <c r="AA354" s="175">
        <v>1.4E-2</v>
      </c>
      <c r="AB354" s="175">
        <v>1.7999999999999999E-2</v>
      </c>
      <c r="AC354" s="12"/>
    </row>
    <row r="355" spans="1:29" x14ac:dyDescent="0.25">
      <c r="A355" s="92" t="s">
        <v>1676</v>
      </c>
      <c r="B355" s="175">
        <v>7.5985968904057635E-2</v>
      </c>
      <c r="C355" s="175">
        <v>0.31176526355707246</v>
      </c>
      <c r="D355" s="175">
        <v>0.20838073568448995</v>
      </c>
      <c r="E355" s="175">
        <v>7.5369738339021622E-2</v>
      </c>
      <c r="F355" s="175">
        <v>5.5176336746302616E-2</v>
      </c>
      <c r="G355" s="175">
        <v>0.23758058399696624</v>
      </c>
      <c r="H355" s="175">
        <v>3.7921880925293893E-3</v>
      </c>
      <c r="I355" s="175">
        <v>3.1949184679560108E-2</v>
      </c>
      <c r="J355" s="174">
        <v>1</v>
      </c>
      <c r="K355" s="176">
        <v>21096</v>
      </c>
      <c r="L355" s="92"/>
      <c r="M355" s="175">
        <v>7.1999999999999995E-2</v>
      </c>
      <c r="N355" s="175">
        <v>0.08</v>
      </c>
      <c r="O355" s="175">
        <v>0.30599999999999999</v>
      </c>
      <c r="P355" s="175">
        <v>0.318</v>
      </c>
      <c r="Q355" s="175">
        <v>0.20300000000000001</v>
      </c>
      <c r="R355" s="175">
        <v>0.214</v>
      </c>
      <c r="S355" s="175">
        <v>7.1999999999999995E-2</v>
      </c>
      <c r="T355" s="175">
        <v>7.9000000000000001E-2</v>
      </c>
      <c r="U355" s="175">
        <v>5.1999999999999998E-2</v>
      </c>
      <c r="V355" s="175">
        <v>5.8000000000000003E-2</v>
      </c>
      <c r="W355" s="175">
        <v>0.23200000000000001</v>
      </c>
      <c r="X355" s="175">
        <v>0.24299999999999999</v>
      </c>
      <c r="Y355" s="175">
        <v>3.0000000000000001E-3</v>
      </c>
      <c r="Z355" s="175">
        <v>5.0000000000000001E-3</v>
      </c>
      <c r="AA355" s="175">
        <v>0.03</v>
      </c>
      <c r="AB355" s="175">
        <v>3.4000000000000002E-2</v>
      </c>
      <c r="AC355" s="12"/>
    </row>
    <row r="356" spans="1:29" x14ac:dyDescent="0.25">
      <c r="A356" s="92" t="s">
        <v>1677</v>
      </c>
      <c r="B356" s="175">
        <v>0.50883801796580697</v>
      </c>
      <c r="C356" s="175">
        <v>0.18516372066067807</v>
      </c>
      <c r="D356" s="175">
        <v>0.14517531150391191</v>
      </c>
      <c r="E356" s="175">
        <v>7.0704143726456101E-2</v>
      </c>
      <c r="F356" s="175">
        <v>6.6647348594610261E-3</v>
      </c>
      <c r="G356" s="175">
        <v>1.1011301072153E-2</v>
      </c>
      <c r="H356" s="175" t="s">
        <v>143</v>
      </c>
      <c r="I356" s="175">
        <v>7.2442770211532892E-2</v>
      </c>
      <c r="J356" s="174">
        <v>1</v>
      </c>
      <c r="K356" s="176">
        <v>3451</v>
      </c>
      <c r="L356" s="92"/>
      <c r="M356" s="175">
        <v>0.49199999999999999</v>
      </c>
      <c r="N356" s="175">
        <v>0.52500000000000002</v>
      </c>
      <c r="O356" s="175">
        <v>0.17299999999999999</v>
      </c>
      <c r="P356" s="175">
        <v>0.19800000000000001</v>
      </c>
      <c r="Q356" s="175">
        <v>0.13400000000000001</v>
      </c>
      <c r="R356" s="175">
        <v>0.157</v>
      </c>
      <c r="S356" s="175">
        <v>6.3E-2</v>
      </c>
      <c r="T356" s="175">
        <v>0.08</v>
      </c>
      <c r="U356" s="175">
        <v>4.0000000000000001E-3</v>
      </c>
      <c r="V356" s="175">
        <v>0.01</v>
      </c>
      <c r="W356" s="175">
        <v>8.0000000000000002E-3</v>
      </c>
      <c r="X356" s="175">
        <v>1.4999999999999999E-2</v>
      </c>
      <c r="Y356" s="175" t="s">
        <v>143</v>
      </c>
      <c r="Z356" s="175" t="s">
        <v>143</v>
      </c>
      <c r="AA356" s="175">
        <v>6.4000000000000001E-2</v>
      </c>
      <c r="AB356" s="175">
        <v>8.2000000000000003E-2</v>
      </c>
      <c r="AC356" s="12"/>
    </row>
    <row r="357" spans="1:29" x14ac:dyDescent="0.25">
      <c r="A357" s="92" t="s">
        <v>1678</v>
      </c>
      <c r="B357" s="175">
        <v>0.29534414468275916</v>
      </c>
      <c r="C357" s="175">
        <v>0.47290934907704957</v>
      </c>
      <c r="D357" s="175">
        <v>0.11038039010537329</v>
      </c>
      <c r="E357" s="175">
        <v>3.1425155070622525E-2</v>
      </c>
      <c r="F357" s="175">
        <v>2.5035498094312832E-3</v>
      </c>
      <c r="G357" s="175">
        <v>4.2074583364472014E-2</v>
      </c>
      <c r="H357" s="175">
        <v>2.4288169792990059E-3</v>
      </c>
      <c r="I357" s="175">
        <v>4.2934010910993199E-2</v>
      </c>
      <c r="J357" s="174">
        <v>0.99999999999999989</v>
      </c>
      <c r="K357" s="176">
        <v>26762</v>
      </c>
      <c r="L357" s="92"/>
      <c r="M357" s="175">
        <v>0.28999999999999998</v>
      </c>
      <c r="N357" s="175">
        <v>0.30099999999999999</v>
      </c>
      <c r="O357" s="175">
        <v>0.46700000000000003</v>
      </c>
      <c r="P357" s="175">
        <v>0.47899999999999998</v>
      </c>
      <c r="Q357" s="175">
        <v>0.107</v>
      </c>
      <c r="R357" s="175">
        <v>0.114</v>
      </c>
      <c r="S357" s="175">
        <v>2.9000000000000001E-2</v>
      </c>
      <c r="T357" s="175">
        <v>3.4000000000000002E-2</v>
      </c>
      <c r="U357" s="175">
        <v>2E-3</v>
      </c>
      <c r="V357" s="175">
        <v>3.0000000000000001E-3</v>
      </c>
      <c r="W357" s="175">
        <v>0.04</v>
      </c>
      <c r="X357" s="175">
        <v>4.4999999999999998E-2</v>
      </c>
      <c r="Y357" s="175">
        <v>2E-3</v>
      </c>
      <c r="Z357" s="175">
        <v>3.0000000000000001E-3</v>
      </c>
      <c r="AA357" s="175">
        <v>4.1000000000000002E-2</v>
      </c>
      <c r="AB357" s="175">
        <v>4.4999999999999998E-2</v>
      </c>
      <c r="AC357" s="12"/>
    </row>
    <row r="358" spans="1:29" x14ac:dyDescent="0.25">
      <c r="A358" s="92" t="s">
        <v>1679</v>
      </c>
      <c r="B358" s="175" t="s">
        <v>143</v>
      </c>
      <c r="C358" s="175">
        <v>0.44444444444444442</v>
      </c>
      <c r="D358" s="175">
        <v>0.33847736625514402</v>
      </c>
      <c r="E358" s="175">
        <v>8.2304526748971193E-2</v>
      </c>
      <c r="F358" s="175">
        <v>2.5720164609053499E-2</v>
      </c>
      <c r="G358" s="175">
        <v>9.6707818930041156E-2</v>
      </c>
      <c r="H358" s="175">
        <v>2.05761316872428E-3</v>
      </c>
      <c r="I358" s="175">
        <v>1.0288065843621399E-2</v>
      </c>
      <c r="J358" s="174">
        <v>1</v>
      </c>
      <c r="K358" s="176">
        <v>972</v>
      </c>
      <c r="L358" s="92"/>
      <c r="M358" s="175" t="s">
        <v>143</v>
      </c>
      <c r="N358" s="175" t="s">
        <v>143</v>
      </c>
      <c r="O358" s="175">
        <v>0.41299999999999998</v>
      </c>
      <c r="P358" s="175">
        <v>0.47599999999999998</v>
      </c>
      <c r="Q358" s="175">
        <v>0.309</v>
      </c>
      <c r="R358" s="175">
        <v>0.36899999999999999</v>
      </c>
      <c r="S358" s="175">
        <v>6.7000000000000004E-2</v>
      </c>
      <c r="T358" s="175">
        <v>0.10100000000000001</v>
      </c>
      <c r="U358" s="175">
        <v>1.7000000000000001E-2</v>
      </c>
      <c r="V358" s="175">
        <v>3.7999999999999999E-2</v>
      </c>
      <c r="W358" s="175">
        <v>0.08</v>
      </c>
      <c r="X358" s="175">
        <v>0.11700000000000001</v>
      </c>
      <c r="Y358" s="175">
        <v>1E-3</v>
      </c>
      <c r="Z358" s="175">
        <v>7.0000000000000001E-3</v>
      </c>
      <c r="AA358" s="175">
        <v>6.0000000000000001E-3</v>
      </c>
      <c r="AB358" s="175">
        <v>1.9E-2</v>
      </c>
      <c r="AC358" s="12"/>
    </row>
    <row r="359" spans="1:29" x14ac:dyDescent="0.25">
      <c r="A359" s="92" t="s">
        <v>1680</v>
      </c>
      <c r="B359" s="175" t="s">
        <v>143</v>
      </c>
      <c r="C359" s="175">
        <v>0.29712460063897761</v>
      </c>
      <c r="D359" s="175">
        <v>0.39297124600638977</v>
      </c>
      <c r="E359" s="175">
        <v>0.16613418530351437</v>
      </c>
      <c r="F359" s="175">
        <v>1.2779552715654952E-2</v>
      </c>
      <c r="G359" s="175">
        <v>0.10223642172523961</v>
      </c>
      <c r="H359" s="175" t="s">
        <v>143</v>
      </c>
      <c r="I359" s="175">
        <v>2.8753993610223641E-2</v>
      </c>
      <c r="J359" s="174">
        <v>1</v>
      </c>
      <c r="K359" s="176">
        <v>313</v>
      </c>
      <c r="L359" s="92"/>
      <c r="M359" s="175" t="s">
        <v>143</v>
      </c>
      <c r="N359" s="175" t="s">
        <v>143</v>
      </c>
      <c r="O359" s="175">
        <v>0.249</v>
      </c>
      <c r="P359" s="175">
        <v>0.35</v>
      </c>
      <c r="Q359" s="175">
        <v>0.34</v>
      </c>
      <c r="R359" s="175">
        <v>0.44800000000000001</v>
      </c>
      <c r="S359" s="175">
        <v>0.129</v>
      </c>
      <c r="T359" s="175">
        <v>0.21099999999999999</v>
      </c>
      <c r="U359" s="175">
        <v>5.0000000000000001E-3</v>
      </c>
      <c r="V359" s="175">
        <v>3.2000000000000001E-2</v>
      </c>
      <c r="W359" s="175">
        <v>7.2999999999999995E-2</v>
      </c>
      <c r="X359" s="175">
        <v>0.14099999999999999</v>
      </c>
      <c r="Y359" s="175" t="s">
        <v>143</v>
      </c>
      <c r="Z359" s="175" t="s">
        <v>143</v>
      </c>
      <c r="AA359" s="175">
        <v>1.4999999999999999E-2</v>
      </c>
      <c r="AB359" s="175">
        <v>5.3999999999999999E-2</v>
      </c>
      <c r="AC359" s="12"/>
    </row>
    <row r="360" spans="1:29" x14ac:dyDescent="0.25">
      <c r="A360" s="92" t="s">
        <v>1681</v>
      </c>
      <c r="B360" s="175" t="s">
        <v>143</v>
      </c>
      <c r="C360" s="175">
        <v>0.35981308411214952</v>
      </c>
      <c r="D360" s="175">
        <v>0.26323987538940807</v>
      </c>
      <c r="E360" s="175">
        <v>0.29672897196261683</v>
      </c>
      <c r="F360" s="175">
        <v>5.451713395638629E-3</v>
      </c>
      <c r="G360" s="175">
        <v>4.0498442367601244E-2</v>
      </c>
      <c r="H360" s="175">
        <v>2.3364485981308409E-3</v>
      </c>
      <c r="I360" s="175">
        <v>3.1931464174454825E-2</v>
      </c>
      <c r="J360" s="174">
        <v>1</v>
      </c>
      <c r="K360" s="176">
        <v>1284</v>
      </c>
      <c r="L360" s="92"/>
      <c r="M360" s="175" t="s">
        <v>143</v>
      </c>
      <c r="N360" s="175" t="s">
        <v>143</v>
      </c>
      <c r="O360" s="175">
        <v>0.33400000000000002</v>
      </c>
      <c r="P360" s="175">
        <v>0.38600000000000001</v>
      </c>
      <c r="Q360" s="175">
        <v>0.24</v>
      </c>
      <c r="R360" s="175">
        <v>0.28799999999999998</v>
      </c>
      <c r="S360" s="175">
        <v>0.27200000000000002</v>
      </c>
      <c r="T360" s="175">
        <v>0.32200000000000001</v>
      </c>
      <c r="U360" s="175">
        <v>3.0000000000000001E-3</v>
      </c>
      <c r="V360" s="175">
        <v>1.0999999999999999E-2</v>
      </c>
      <c r="W360" s="175">
        <v>3.1E-2</v>
      </c>
      <c r="X360" s="175">
        <v>5.2999999999999999E-2</v>
      </c>
      <c r="Y360" s="175">
        <v>1E-3</v>
      </c>
      <c r="Z360" s="175">
        <v>7.0000000000000001E-3</v>
      </c>
      <c r="AA360" s="175">
        <v>2.4E-2</v>
      </c>
      <c r="AB360" s="175">
        <v>4.2999999999999997E-2</v>
      </c>
      <c r="AC360" s="12"/>
    </row>
    <row r="361" spans="1:29" x14ac:dyDescent="0.25">
      <c r="A361" s="92" t="s">
        <v>1682</v>
      </c>
      <c r="B361" s="175" t="s">
        <v>143</v>
      </c>
      <c r="C361" s="175">
        <v>0.53034547152194211</v>
      </c>
      <c r="D361" s="175">
        <v>0.28104575163398693</v>
      </c>
      <c r="E361" s="175">
        <v>8.309990662931839E-2</v>
      </c>
      <c r="F361" s="175">
        <v>1.4005602240896359E-2</v>
      </c>
      <c r="G361" s="175">
        <v>5.7889822595704951E-2</v>
      </c>
      <c r="H361" s="175">
        <v>9.3370681605975728E-4</v>
      </c>
      <c r="I361" s="175">
        <v>3.2679738562091505E-2</v>
      </c>
      <c r="J361" s="174">
        <v>1</v>
      </c>
      <c r="K361" s="176">
        <v>1071</v>
      </c>
      <c r="L361" s="92"/>
      <c r="M361" s="175" t="s">
        <v>143</v>
      </c>
      <c r="N361" s="175" t="s">
        <v>143</v>
      </c>
      <c r="O361" s="175">
        <v>0.5</v>
      </c>
      <c r="P361" s="175">
        <v>0.56000000000000005</v>
      </c>
      <c r="Q361" s="175">
        <v>0.255</v>
      </c>
      <c r="R361" s="175">
        <v>0.309</v>
      </c>
      <c r="S361" s="175">
        <v>6.8000000000000005E-2</v>
      </c>
      <c r="T361" s="175">
        <v>0.10100000000000001</v>
      </c>
      <c r="U361" s="175">
        <v>8.9999999999999993E-3</v>
      </c>
      <c r="V361" s="175">
        <v>2.3E-2</v>
      </c>
      <c r="W361" s="175">
        <v>4.4999999999999998E-2</v>
      </c>
      <c r="X361" s="175">
        <v>7.3999999999999996E-2</v>
      </c>
      <c r="Y361" s="175">
        <v>0</v>
      </c>
      <c r="Z361" s="175">
        <v>5.0000000000000001E-3</v>
      </c>
      <c r="AA361" s="175">
        <v>2.4E-2</v>
      </c>
      <c r="AB361" s="175">
        <v>4.4999999999999998E-2</v>
      </c>
      <c r="AC361" s="12"/>
    </row>
    <row r="362" spans="1:29" x14ac:dyDescent="0.25">
      <c r="A362" s="92" t="s">
        <v>1683</v>
      </c>
      <c r="B362" s="175" t="s">
        <v>143</v>
      </c>
      <c r="C362" s="175">
        <v>0.32134831460674157</v>
      </c>
      <c r="D362" s="175">
        <v>0.38539325842696631</v>
      </c>
      <c r="E362" s="175">
        <v>0.16741573033707866</v>
      </c>
      <c r="F362" s="175">
        <v>1.0112359550561797E-2</v>
      </c>
      <c r="G362" s="175">
        <v>8.0898876404494377E-2</v>
      </c>
      <c r="H362" s="175" t="s">
        <v>143</v>
      </c>
      <c r="I362" s="175">
        <v>3.4831460674157301E-2</v>
      </c>
      <c r="J362" s="174">
        <v>1</v>
      </c>
      <c r="K362" s="176">
        <v>890</v>
      </c>
      <c r="L362" s="92"/>
      <c r="M362" s="175" t="s">
        <v>143</v>
      </c>
      <c r="N362" s="175" t="s">
        <v>143</v>
      </c>
      <c r="O362" s="175">
        <v>0.29099999999999998</v>
      </c>
      <c r="P362" s="175">
        <v>0.35299999999999998</v>
      </c>
      <c r="Q362" s="175">
        <v>0.35399999999999998</v>
      </c>
      <c r="R362" s="175">
        <v>0.41799999999999998</v>
      </c>
      <c r="S362" s="175">
        <v>0.14399999999999999</v>
      </c>
      <c r="T362" s="175">
        <v>0.193</v>
      </c>
      <c r="U362" s="175">
        <v>5.0000000000000001E-3</v>
      </c>
      <c r="V362" s="175">
        <v>1.9E-2</v>
      </c>
      <c r="W362" s="175">
        <v>6.5000000000000002E-2</v>
      </c>
      <c r="X362" s="175">
        <v>0.10100000000000001</v>
      </c>
      <c r="Y362" s="175" t="s">
        <v>143</v>
      </c>
      <c r="Z362" s="175" t="s">
        <v>143</v>
      </c>
      <c r="AA362" s="175">
        <v>2.5000000000000001E-2</v>
      </c>
      <c r="AB362" s="175">
        <v>4.9000000000000002E-2</v>
      </c>
      <c r="AC362" s="12"/>
    </row>
    <row r="363" spans="1:29" x14ac:dyDescent="0.25">
      <c r="A363" s="92" t="s">
        <v>1684</v>
      </c>
      <c r="B363" s="175" t="s">
        <v>143</v>
      </c>
      <c r="C363" s="175">
        <v>0.19920948616600789</v>
      </c>
      <c r="D363" s="175">
        <v>0.47193675889328063</v>
      </c>
      <c r="E363" s="175">
        <v>0.16996047430830039</v>
      </c>
      <c r="F363" s="175">
        <v>1.5019762845849802E-2</v>
      </c>
      <c r="G363" s="175">
        <v>7.3517786561264828E-2</v>
      </c>
      <c r="H363" s="175">
        <v>2.3715415019762848E-3</v>
      </c>
      <c r="I363" s="175">
        <v>6.7984189723320154E-2</v>
      </c>
      <c r="J363" s="174">
        <v>1</v>
      </c>
      <c r="K363" s="176">
        <v>1265</v>
      </c>
      <c r="L363" s="92"/>
      <c r="M363" s="175" t="s">
        <v>143</v>
      </c>
      <c r="N363" s="175" t="s">
        <v>143</v>
      </c>
      <c r="O363" s="175">
        <v>0.17799999999999999</v>
      </c>
      <c r="P363" s="175">
        <v>0.222</v>
      </c>
      <c r="Q363" s="175">
        <v>0.44500000000000001</v>
      </c>
      <c r="R363" s="175">
        <v>0.499</v>
      </c>
      <c r="S363" s="175">
        <v>0.15</v>
      </c>
      <c r="T363" s="175">
        <v>0.192</v>
      </c>
      <c r="U363" s="175">
        <v>0.01</v>
      </c>
      <c r="V363" s="175">
        <v>2.3E-2</v>
      </c>
      <c r="W363" s="175">
        <v>0.06</v>
      </c>
      <c r="X363" s="175">
        <v>8.8999999999999996E-2</v>
      </c>
      <c r="Y363" s="175">
        <v>1E-3</v>
      </c>
      <c r="Z363" s="175">
        <v>7.0000000000000001E-3</v>
      </c>
      <c r="AA363" s="175">
        <v>5.5E-2</v>
      </c>
      <c r="AB363" s="175">
        <v>8.3000000000000004E-2</v>
      </c>
      <c r="AC363" s="12"/>
    </row>
    <row r="364" spans="1:29" x14ac:dyDescent="0.25">
      <c r="A364" s="92" t="s">
        <v>1685</v>
      </c>
      <c r="B364" s="175" t="s">
        <v>143</v>
      </c>
      <c r="C364" s="175">
        <v>0.39106145251396646</v>
      </c>
      <c r="D364" s="175">
        <v>0.311731843575419</v>
      </c>
      <c r="E364" s="175">
        <v>6.9273743016759773E-2</v>
      </c>
      <c r="F364" s="175">
        <v>2.4581005586592177E-2</v>
      </c>
      <c r="G364" s="175">
        <v>0.16983240223463686</v>
      </c>
      <c r="H364" s="175" t="s">
        <v>143</v>
      </c>
      <c r="I364" s="175">
        <v>3.3519553072625698E-2</v>
      </c>
      <c r="J364" s="174">
        <v>0.99999999999999989</v>
      </c>
      <c r="K364" s="176">
        <v>895</v>
      </c>
      <c r="L364" s="92"/>
      <c r="M364" s="175" t="s">
        <v>143</v>
      </c>
      <c r="N364" s="175" t="s">
        <v>143</v>
      </c>
      <c r="O364" s="175">
        <v>0.36</v>
      </c>
      <c r="P364" s="175">
        <v>0.42299999999999999</v>
      </c>
      <c r="Q364" s="175">
        <v>0.28199999999999997</v>
      </c>
      <c r="R364" s="175">
        <v>0.34300000000000003</v>
      </c>
      <c r="S364" s="175">
        <v>5.3999999999999999E-2</v>
      </c>
      <c r="T364" s="175">
        <v>8.7999999999999995E-2</v>
      </c>
      <c r="U364" s="175">
        <v>1.6E-2</v>
      </c>
      <c r="V364" s="175">
        <v>3.6999999999999998E-2</v>
      </c>
      <c r="W364" s="175">
        <v>0.14699999999999999</v>
      </c>
      <c r="X364" s="175">
        <v>0.19600000000000001</v>
      </c>
      <c r="Y364" s="175" t="s">
        <v>143</v>
      </c>
      <c r="Z364" s="175" t="s">
        <v>143</v>
      </c>
      <c r="AA364" s="175">
        <v>2.4E-2</v>
      </c>
      <c r="AB364" s="175">
        <v>4.7E-2</v>
      </c>
      <c r="AC364" s="12"/>
    </row>
    <row r="365" spans="1:29" x14ac:dyDescent="0.25">
      <c r="A365" s="92" t="s">
        <v>1686</v>
      </c>
      <c r="B365" s="175" t="s">
        <v>143</v>
      </c>
      <c r="C365" s="175">
        <v>0.24437099772774221</v>
      </c>
      <c r="D365" s="175">
        <v>0.29250154926668043</v>
      </c>
      <c r="E365" s="175">
        <v>0.16835364594092131</v>
      </c>
      <c r="F365" s="175">
        <v>1.6732080148729601E-2</v>
      </c>
      <c r="G365" s="175">
        <v>0.24127246436686636</v>
      </c>
      <c r="H365" s="175">
        <v>3.9248089237760792E-3</v>
      </c>
      <c r="I365" s="175">
        <v>3.2844453625284036E-2</v>
      </c>
      <c r="J365" s="174">
        <v>1</v>
      </c>
      <c r="K365" s="176">
        <v>4841</v>
      </c>
      <c r="L365" s="92"/>
      <c r="M365" s="175" t="s">
        <v>143</v>
      </c>
      <c r="N365" s="175" t="s">
        <v>143</v>
      </c>
      <c r="O365" s="175">
        <v>0.23200000000000001</v>
      </c>
      <c r="P365" s="175">
        <v>0.25700000000000001</v>
      </c>
      <c r="Q365" s="175">
        <v>0.28000000000000003</v>
      </c>
      <c r="R365" s="175">
        <v>0.30499999999999999</v>
      </c>
      <c r="S365" s="175">
        <v>0.158</v>
      </c>
      <c r="T365" s="175">
        <v>0.17899999999999999</v>
      </c>
      <c r="U365" s="175">
        <v>1.2999999999999999E-2</v>
      </c>
      <c r="V365" s="175">
        <v>2.1000000000000001E-2</v>
      </c>
      <c r="W365" s="175">
        <v>0.22900000000000001</v>
      </c>
      <c r="X365" s="175">
        <v>0.254</v>
      </c>
      <c r="Y365" s="175">
        <v>3.0000000000000001E-3</v>
      </c>
      <c r="Z365" s="175">
        <v>6.0000000000000001E-3</v>
      </c>
      <c r="AA365" s="175">
        <v>2.8000000000000001E-2</v>
      </c>
      <c r="AB365" s="175">
        <v>3.7999999999999999E-2</v>
      </c>
      <c r="AC365" s="12"/>
    </row>
    <row r="366" spans="1:29" x14ac:dyDescent="0.25">
      <c r="A366" s="92" t="s">
        <v>1687</v>
      </c>
      <c r="B366" s="175" t="s">
        <v>143</v>
      </c>
      <c r="C366" s="175">
        <v>3.6337209302325583E-2</v>
      </c>
      <c r="D366" s="175">
        <v>0.24345930232558138</v>
      </c>
      <c r="E366" s="175">
        <v>0.12354651162790697</v>
      </c>
      <c r="F366" s="175">
        <v>5.232558139534884E-2</v>
      </c>
      <c r="G366" s="175">
        <v>0.52906976744186052</v>
      </c>
      <c r="H366" s="175">
        <v>7.2674418604651162E-4</v>
      </c>
      <c r="I366" s="175">
        <v>1.4534883720930232E-2</v>
      </c>
      <c r="J366" s="174">
        <v>1</v>
      </c>
      <c r="K366" s="176">
        <v>1376</v>
      </c>
      <c r="L366" s="92"/>
      <c r="M366" s="175" t="s">
        <v>143</v>
      </c>
      <c r="N366" s="175" t="s">
        <v>143</v>
      </c>
      <c r="O366" s="175">
        <v>2.8000000000000001E-2</v>
      </c>
      <c r="P366" s="175">
        <v>4.8000000000000001E-2</v>
      </c>
      <c r="Q366" s="175">
        <v>0.222</v>
      </c>
      <c r="R366" s="175">
        <v>0.26700000000000002</v>
      </c>
      <c r="S366" s="175">
        <v>0.107</v>
      </c>
      <c r="T366" s="175">
        <v>0.14199999999999999</v>
      </c>
      <c r="U366" s="175">
        <v>4.2000000000000003E-2</v>
      </c>
      <c r="V366" s="175">
        <v>6.5000000000000002E-2</v>
      </c>
      <c r="W366" s="175">
        <v>0.503</v>
      </c>
      <c r="X366" s="175">
        <v>0.55500000000000005</v>
      </c>
      <c r="Y366" s="175">
        <v>0</v>
      </c>
      <c r="Z366" s="175">
        <v>4.0000000000000001E-3</v>
      </c>
      <c r="AA366" s="175">
        <v>8.9999999999999993E-3</v>
      </c>
      <c r="AB366" s="175">
        <v>2.1999999999999999E-2</v>
      </c>
      <c r="AC366" s="12"/>
    </row>
    <row r="367" spans="1:29" x14ac:dyDescent="0.25">
      <c r="A367" s="92" t="s">
        <v>1688</v>
      </c>
      <c r="B367" s="175" t="s">
        <v>143</v>
      </c>
      <c r="C367" s="175">
        <v>8.6980920314253654E-2</v>
      </c>
      <c r="D367" s="175">
        <v>0.43434343434343436</v>
      </c>
      <c r="E367" s="175">
        <v>0.10213243546576879</v>
      </c>
      <c r="F367" s="175">
        <v>2.0763187429854096E-2</v>
      </c>
      <c r="G367" s="175">
        <v>0.27553310886644222</v>
      </c>
      <c r="H367" s="175">
        <v>6.1728395061728392E-3</v>
      </c>
      <c r="I367" s="175">
        <v>7.407407407407407E-2</v>
      </c>
      <c r="J367" s="174">
        <v>1</v>
      </c>
      <c r="K367" s="176">
        <v>1782</v>
      </c>
      <c r="L367" s="92"/>
      <c r="M367" s="175" t="s">
        <v>143</v>
      </c>
      <c r="N367" s="175" t="s">
        <v>143</v>
      </c>
      <c r="O367" s="175">
        <v>7.4999999999999997E-2</v>
      </c>
      <c r="P367" s="175">
        <v>0.10100000000000001</v>
      </c>
      <c r="Q367" s="175">
        <v>0.41099999999999998</v>
      </c>
      <c r="R367" s="175">
        <v>0.45700000000000002</v>
      </c>
      <c r="S367" s="175">
        <v>8.8999999999999996E-2</v>
      </c>
      <c r="T367" s="175">
        <v>0.11700000000000001</v>
      </c>
      <c r="U367" s="175">
        <v>1.4999999999999999E-2</v>
      </c>
      <c r="V367" s="175">
        <v>2.8000000000000001E-2</v>
      </c>
      <c r="W367" s="175">
        <v>0.255</v>
      </c>
      <c r="X367" s="175">
        <v>0.29699999999999999</v>
      </c>
      <c r="Y367" s="175">
        <v>3.0000000000000001E-3</v>
      </c>
      <c r="Z367" s="175">
        <v>1.0999999999999999E-2</v>
      </c>
      <c r="AA367" s="175">
        <v>6.3E-2</v>
      </c>
      <c r="AB367" s="175">
        <v>8.6999999999999994E-2</v>
      </c>
      <c r="AC367" s="12"/>
    </row>
    <row r="368" spans="1:29" x14ac:dyDescent="0.25">
      <c r="A368" s="92" t="s">
        <v>1689</v>
      </c>
      <c r="B368" s="175" t="s">
        <v>143</v>
      </c>
      <c r="C368" s="175">
        <v>8.0263157894736842E-2</v>
      </c>
      <c r="D368" s="175">
        <v>0.22368421052631579</v>
      </c>
      <c r="E368" s="175">
        <v>9.3421052631578946E-2</v>
      </c>
      <c r="F368" s="175">
        <v>6.0526315789473685E-2</v>
      </c>
      <c r="G368" s="175">
        <v>0.51315789473684215</v>
      </c>
      <c r="H368" s="175">
        <v>3.9473684210526317E-3</v>
      </c>
      <c r="I368" s="175">
        <v>2.5000000000000001E-2</v>
      </c>
      <c r="J368" s="174">
        <v>1</v>
      </c>
      <c r="K368" s="176">
        <v>760</v>
      </c>
      <c r="L368" s="92"/>
      <c r="M368" s="175" t="s">
        <v>143</v>
      </c>
      <c r="N368" s="175" t="s">
        <v>143</v>
      </c>
      <c r="O368" s="175">
        <v>6.3E-2</v>
      </c>
      <c r="P368" s="175">
        <v>0.10199999999999999</v>
      </c>
      <c r="Q368" s="175">
        <v>0.19500000000000001</v>
      </c>
      <c r="R368" s="175">
        <v>0.255</v>
      </c>
      <c r="S368" s="175">
        <v>7.4999999999999997E-2</v>
      </c>
      <c r="T368" s="175">
        <v>0.11600000000000001</v>
      </c>
      <c r="U368" s="175">
        <v>4.5999999999999999E-2</v>
      </c>
      <c r="V368" s="175">
        <v>0.08</v>
      </c>
      <c r="W368" s="175">
        <v>0.47799999999999998</v>
      </c>
      <c r="X368" s="175">
        <v>0.54900000000000004</v>
      </c>
      <c r="Y368" s="175">
        <v>1E-3</v>
      </c>
      <c r="Z368" s="175">
        <v>1.2E-2</v>
      </c>
      <c r="AA368" s="175">
        <v>1.6E-2</v>
      </c>
      <c r="AB368" s="175">
        <v>3.9E-2</v>
      </c>
      <c r="AC368" s="12"/>
    </row>
    <row r="369" spans="1:29" x14ac:dyDescent="0.25">
      <c r="A369" s="92" t="s">
        <v>1690</v>
      </c>
      <c r="B369" s="175" t="s">
        <v>143</v>
      </c>
      <c r="C369" s="175">
        <v>0.13266696955929122</v>
      </c>
      <c r="D369" s="175">
        <v>0.23216719672875966</v>
      </c>
      <c r="E369" s="175">
        <v>0.14538845979100409</v>
      </c>
      <c r="F369" s="175">
        <v>1.9536574284416176E-2</v>
      </c>
      <c r="G369" s="175">
        <v>0.43480236256247162</v>
      </c>
      <c r="H369" s="175">
        <v>7.2694229895502041E-3</v>
      </c>
      <c r="I369" s="175">
        <v>2.8169014084507043E-2</v>
      </c>
      <c r="J369" s="174">
        <v>1</v>
      </c>
      <c r="K369" s="176">
        <v>2201</v>
      </c>
      <c r="L369" s="92"/>
      <c r="M369" s="175" t="s">
        <v>143</v>
      </c>
      <c r="N369" s="175" t="s">
        <v>143</v>
      </c>
      <c r="O369" s="175">
        <v>0.11899999999999999</v>
      </c>
      <c r="P369" s="175">
        <v>0.14699999999999999</v>
      </c>
      <c r="Q369" s="175">
        <v>0.215</v>
      </c>
      <c r="R369" s="175">
        <v>0.25</v>
      </c>
      <c r="S369" s="175">
        <v>0.13100000000000001</v>
      </c>
      <c r="T369" s="175">
        <v>0.161</v>
      </c>
      <c r="U369" s="175">
        <v>1.4999999999999999E-2</v>
      </c>
      <c r="V369" s="175">
        <v>2.5999999999999999E-2</v>
      </c>
      <c r="W369" s="175">
        <v>0.41399999999999998</v>
      </c>
      <c r="X369" s="175">
        <v>0.45600000000000002</v>
      </c>
      <c r="Y369" s="175">
        <v>4.0000000000000001E-3</v>
      </c>
      <c r="Z369" s="175">
        <v>1.2E-2</v>
      </c>
      <c r="AA369" s="175">
        <v>2.1999999999999999E-2</v>
      </c>
      <c r="AB369" s="175">
        <v>3.5999999999999997E-2</v>
      </c>
      <c r="AC369" s="12"/>
    </row>
    <row r="370" spans="1:29" x14ac:dyDescent="0.25">
      <c r="A370" s="92" t="s">
        <v>1691</v>
      </c>
      <c r="B370" s="175" t="s">
        <v>143</v>
      </c>
      <c r="C370" s="175">
        <v>0.29468845760980594</v>
      </c>
      <c r="D370" s="175">
        <v>0.20894336624673704</v>
      </c>
      <c r="E370" s="175">
        <v>8.9206673476336401E-2</v>
      </c>
      <c r="F370" s="175">
        <v>1.7875383043922371E-2</v>
      </c>
      <c r="G370" s="175">
        <v>0.35994779253206222</v>
      </c>
      <c r="H370" s="175">
        <v>4.2560435818862789E-3</v>
      </c>
      <c r="I370" s="175">
        <v>2.5082283509249802E-2</v>
      </c>
      <c r="J370" s="174">
        <v>0.99999999999999989</v>
      </c>
      <c r="K370" s="176">
        <v>17622</v>
      </c>
      <c r="L370" s="92"/>
      <c r="M370" s="175" t="s">
        <v>143</v>
      </c>
      <c r="N370" s="175" t="s">
        <v>143</v>
      </c>
      <c r="O370" s="175">
        <v>0.28799999999999998</v>
      </c>
      <c r="P370" s="175">
        <v>0.30099999999999999</v>
      </c>
      <c r="Q370" s="175">
        <v>0.20300000000000001</v>
      </c>
      <c r="R370" s="175">
        <v>0.215</v>
      </c>
      <c r="S370" s="175">
        <v>8.5000000000000006E-2</v>
      </c>
      <c r="T370" s="175">
        <v>9.4E-2</v>
      </c>
      <c r="U370" s="175">
        <v>1.6E-2</v>
      </c>
      <c r="V370" s="175">
        <v>0.02</v>
      </c>
      <c r="W370" s="175">
        <v>0.35299999999999998</v>
      </c>
      <c r="X370" s="175">
        <v>0.36699999999999999</v>
      </c>
      <c r="Y370" s="175">
        <v>3.0000000000000001E-3</v>
      </c>
      <c r="Z370" s="175">
        <v>5.0000000000000001E-3</v>
      </c>
      <c r="AA370" s="175">
        <v>2.3E-2</v>
      </c>
      <c r="AB370" s="175">
        <v>2.7E-2</v>
      </c>
      <c r="AC370" s="12"/>
    </row>
    <row r="371" spans="1:29" x14ac:dyDescent="0.25">
      <c r="A371" s="92" t="s">
        <v>1692</v>
      </c>
      <c r="B371" s="175">
        <v>2.4752475247524754E-2</v>
      </c>
      <c r="C371" s="175">
        <v>0.57425742574257421</v>
      </c>
      <c r="D371" s="175">
        <v>0.25247524752475248</v>
      </c>
      <c r="E371" s="175">
        <v>3.4653465346534656E-2</v>
      </c>
      <c r="F371" s="175">
        <v>4.9504950495049506E-3</v>
      </c>
      <c r="G371" s="175">
        <v>6.9306930693069313E-2</v>
      </c>
      <c r="H371" s="175" t="s">
        <v>143</v>
      </c>
      <c r="I371" s="175">
        <v>3.9603960396039604E-2</v>
      </c>
      <c r="J371" s="174">
        <v>1</v>
      </c>
      <c r="K371" s="176">
        <v>202</v>
      </c>
      <c r="L371" s="92"/>
      <c r="M371" s="175">
        <v>1.0999999999999999E-2</v>
      </c>
      <c r="N371" s="175">
        <v>5.7000000000000002E-2</v>
      </c>
      <c r="O371" s="175">
        <v>0.505</v>
      </c>
      <c r="P371" s="175">
        <v>0.64</v>
      </c>
      <c r="Q371" s="175">
        <v>0.19800000000000001</v>
      </c>
      <c r="R371" s="175">
        <v>0.317</v>
      </c>
      <c r="S371" s="175">
        <v>1.7000000000000001E-2</v>
      </c>
      <c r="T371" s="175">
        <v>7.0000000000000007E-2</v>
      </c>
      <c r="U371" s="175">
        <v>1E-3</v>
      </c>
      <c r="V371" s="175">
        <v>2.8000000000000001E-2</v>
      </c>
      <c r="W371" s="175">
        <v>4.2000000000000003E-2</v>
      </c>
      <c r="X371" s="175">
        <v>0.113</v>
      </c>
      <c r="Y371" s="175" t="s">
        <v>143</v>
      </c>
      <c r="Z371" s="175" t="s">
        <v>143</v>
      </c>
      <c r="AA371" s="175">
        <v>0.02</v>
      </c>
      <c r="AB371" s="175">
        <v>7.5999999999999998E-2</v>
      </c>
      <c r="AC371" s="12"/>
    </row>
    <row r="372" spans="1:29" x14ac:dyDescent="0.25">
      <c r="A372" s="92" t="s">
        <v>1693</v>
      </c>
      <c r="B372" s="175" t="s">
        <v>143</v>
      </c>
      <c r="C372" s="175">
        <v>0.50454660267744378</v>
      </c>
      <c r="D372" s="175">
        <v>0.30916898206617832</v>
      </c>
      <c r="E372" s="175">
        <v>6.4031321040666833E-2</v>
      </c>
      <c r="F372" s="175">
        <v>5.8095478656226317E-3</v>
      </c>
      <c r="G372" s="175">
        <v>2.3617075018944177E-2</v>
      </c>
      <c r="H372" s="175">
        <v>3.7888355645364992E-4</v>
      </c>
      <c r="I372" s="175">
        <v>9.2447587774690573E-2</v>
      </c>
      <c r="J372" s="174">
        <v>1</v>
      </c>
      <c r="K372" s="176">
        <v>7918</v>
      </c>
      <c r="L372" s="92"/>
      <c r="M372" s="175" t="s">
        <v>143</v>
      </c>
      <c r="N372" s="175" t="s">
        <v>143</v>
      </c>
      <c r="O372" s="175">
        <v>0.49399999999999999</v>
      </c>
      <c r="P372" s="175">
        <v>0.51600000000000001</v>
      </c>
      <c r="Q372" s="175">
        <v>0.29899999999999999</v>
      </c>
      <c r="R372" s="175">
        <v>0.31900000000000001</v>
      </c>
      <c r="S372" s="175">
        <v>5.8999999999999997E-2</v>
      </c>
      <c r="T372" s="175">
        <v>7.0000000000000007E-2</v>
      </c>
      <c r="U372" s="175">
        <v>4.0000000000000001E-3</v>
      </c>
      <c r="V372" s="175">
        <v>8.0000000000000002E-3</v>
      </c>
      <c r="W372" s="175">
        <v>0.02</v>
      </c>
      <c r="X372" s="175">
        <v>2.7E-2</v>
      </c>
      <c r="Y372" s="175">
        <v>0</v>
      </c>
      <c r="Z372" s="175">
        <v>1E-3</v>
      </c>
      <c r="AA372" s="175">
        <v>8.5999999999999993E-2</v>
      </c>
      <c r="AB372" s="175">
        <v>9.9000000000000005E-2</v>
      </c>
      <c r="AC372" s="12"/>
    </row>
    <row r="373" spans="1:29" x14ac:dyDescent="0.25">
      <c r="A373" s="92" t="s">
        <v>1694</v>
      </c>
      <c r="B373" s="175" t="s">
        <v>143</v>
      </c>
      <c r="C373" s="175">
        <v>5.0462573591253156E-3</v>
      </c>
      <c r="D373" s="175">
        <v>0.28763666947014299</v>
      </c>
      <c r="E373" s="175">
        <v>0.17830109335576114</v>
      </c>
      <c r="F373" s="175">
        <v>2.2708158116063918E-2</v>
      </c>
      <c r="G373" s="175">
        <v>0.48359966358284273</v>
      </c>
      <c r="H373" s="175">
        <v>6.7283431455004202E-3</v>
      </c>
      <c r="I373" s="175">
        <v>1.59798149705635E-2</v>
      </c>
      <c r="J373" s="174">
        <v>1</v>
      </c>
      <c r="K373" s="176">
        <v>1189</v>
      </c>
      <c r="L373" s="92"/>
      <c r="M373" s="175" t="s">
        <v>143</v>
      </c>
      <c r="N373" s="175" t="s">
        <v>143</v>
      </c>
      <c r="O373" s="175">
        <v>2E-3</v>
      </c>
      <c r="P373" s="175">
        <v>1.0999999999999999E-2</v>
      </c>
      <c r="Q373" s="175">
        <v>0.26300000000000001</v>
      </c>
      <c r="R373" s="175">
        <v>0.314</v>
      </c>
      <c r="S373" s="175">
        <v>0.158</v>
      </c>
      <c r="T373" s="175">
        <v>0.20100000000000001</v>
      </c>
      <c r="U373" s="175">
        <v>1.6E-2</v>
      </c>
      <c r="V373" s="175">
        <v>3.3000000000000002E-2</v>
      </c>
      <c r="W373" s="175">
        <v>0.45500000000000002</v>
      </c>
      <c r="X373" s="175">
        <v>0.51200000000000001</v>
      </c>
      <c r="Y373" s="175">
        <v>3.0000000000000001E-3</v>
      </c>
      <c r="Z373" s="175">
        <v>1.2999999999999999E-2</v>
      </c>
      <c r="AA373" s="175">
        <v>0.01</v>
      </c>
      <c r="AB373" s="175">
        <v>2.5000000000000001E-2</v>
      </c>
      <c r="AC373" s="12"/>
    </row>
    <row r="374" spans="1:29" x14ac:dyDescent="0.25">
      <c r="A374" s="92" t="s">
        <v>1695</v>
      </c>
      <c r="B374" s="175" t="s">
        <v>143</v>
      </c>
      <c r="C374" s="175">
        <v>0.2250562640660165</v>
      </c>
      <c r="D374" s="175">
        <v>0.28882220555138782</v>
      </c>
      <c r="E374" s="175">
        <v>0.12003000750187547</v>
      </c>
      <c r="F374" s="175">
        <v>3.3758439609902477E-2</v>
      </c>
      <c r="G374" s="175">
        <v>0.30907726931732932</v>
      </c>
      <c r="H374" s="175">
        <v>2.2505626406601649E-3</v>
      </c>
      <c r="I374" s="175">
        <v>2.1005251312828207E-2</v>
      </c>
      <c r="J374" s="174">
        <v>0.99999999999999989</v>
      </c>
      <c r="K374" s="176">
        <v>1333</v>
      </c>
      <c r="L374" s="92"/>
      <c r="M374" s="175" t="s">
        <v>143</v>
      </c>
      <c r="N374" s="175" t="s">
        <v>143</v>
      </c>
      <c r="O374" s="175">
        <v>0.20300000000000001</v>
      </c>
      <c r="P374" s="175">
        <v>0.248</v>
      </c>
      <c r="Q374" s="175">
        <v>0.26500000000000001</v>
      </c>
      <c r="R374" s="175">
        <v>0.314</v>
      </c>
      <c r="S374" s="175">
        <v>0.104</v>
      </c>
      <c r="T374" s="175">
        <v>0.13900000000000001</v>
      </c>
      <c r="U374" s="175">
        <v>2.5000000000000001E-2</v>
      </c>
      <c r="V374" s="175">
        <v>4.4999999999999998E-2</v>
      </c>
      <c r="W374" s="175">
        <v>0.28499999999999998</v>
      </c>
      <c r="X374" s="175">
        <v>0.33400000000000002</v>
      </c>
      <c r="Y374" s="175">
        <v>1E-3</v>
      </c>
      <c r="Z374" s="175">
        <v>7.0000000000000001E-3</v>
      </c>
      <c r="AA374" s="175">
        <v>1.4999999999999999E-2</v>
      </c>
      <c r="AB374" s="175">
        <v>0.03</v>
      </c>
      <c r="AC374" s="12"/>
    </row>
    <row r="375" spans="1:29" x14ac:dyDescent="0.25">
      <c r="A375" s="92" t="s">
        <v>1696</v>
      </c>
      <c r="B375" s="175" t="s">
        <v>143</v>
      </c>
      <c r="C375" s="175">
        <v>0.18355308813324081</v>
      </c>
      <c r="D375" s="175">
        <v>0.34767522553782093</v>
      </c>
      <c r="E375" s="175">
        <v>8.362248438584316E-2</v>
      </c>
      <c r="F375" s="175">
        <v>1.9083969465648856E-2</v>
      </c>
      <c r="G375" s="175">
        <v>0.34698126301179738</v>
      </c>
      <c r="H375" s="175">
        <v>2.0818875780707841E-3</v>
      </c>
      <c r="I375" s="175">
        <v>1.7002081887578072E-2</v>
      </c>
      <c r="J375" s="174">
        <v>1</v>
      </c>
      <c r="K375" s="176">
        <v>2882</v>
      </c>
      <c r="L375" s="92"/>
      <c r="M375" s="175" t="s">
        <v>143</v>
      </c>
      <c r="N375" s="175" t="s">
        <v>143</v>
      </c>
      <c r="O375" s="175">
        <v>0.17</v>
      </c>
      <c r="P375" s="175">
        <v>0.19800000000000001</v>
      </c>
      <c r="Q375" s="175">
        <v>0.33100000000000002</v>
      </c>
      <c r="R375" s="175">
        <v>0.36499999999999999</v>
      </c>
      <c r="S375" s="175">
        <v>7.3999999999999996E-2</v>
      </c>
      <c r="T375" s="175">
        <v>9.4E-2</v>
      </c>
      <c r="U375" s="175">
        <v>1.4999999999999999E-2</v>
      </c>
      <c r="V375" s="175">
        <v>2.5000000000000001E-2</v>
      </c>
      <c r="W375" s="175">
        <v>0.33</v>
      </c>
      <c r="X375" s="175">
        <v>0.36499999999999999</v>
      </c>
      <c r="Y375" s="175">
        <v>1E-3</v>
      </c>
      <c r="Z375" s="175">
        <v>5.0000000000000001E-3</v>
      </c>
      <c r="AA375" s="175">
        <v>1.2999999999999999E-2</v>
      </c>
      <c r="AB375" s="175">
        <v>2.1999999999999999E-2</v>
      </c>
      <c r="AC375" s="12"/>
    </row>
    <row r="376" spans="1:29" x14ac:dyDescent="0.25">
      <c r="A376" s="92" t="s">
        <v>1697</v>
      </c>
      <c r="B376" s="175" t="s">
        <v>143</v>
      </c>
      <c r="C376" s="175">
        <v>0.22610921501706485</v>
      </c>
      <c r="D376" s="175">
        <v>0.34442548350398178</v>
      </c>
      <c r="E376" s="175">
        <v>0.10437997724687144</v>
      </c>
      <c r="F376" s="175">
        <v>2.5312855517633674E-2</v>
      </c>
      <c r="G376" s="175">
        <v>0.2551194539249147</v>
      </c>
      <c r="H376" s="175">
        <v>9.9544937428896465E-4</v>
      </c>
      <c r="I376" s="175">
        <v>4.3657565415244598E-2</v>
      </c>
      <c r="J376" s="174">
        <v>0.99999999999999989</v>
      </c>
      <c r="K376" s="176">
        <v>7032</v>
      </c>
      <c r="L376" s="92"/>
      <c r="M376" s="175" t="s">
        <v>143</v>
      </c>
      <c r="N376" s="175" t="s">
        <v>143</v>
      </c>
      <c r="O376" s="175">
        <v>0.216</v>
      </c>
      <c r="P376" s="175">
        <v>0.23599999999999999</v>
      </c>
      <c r="Q376" s="175">
        <v>0.33300000000000002</v>
      </c>
      <c r="R376" s="175">
        <v>0.35599999999999998</v>
      </c>
      <c r="S376" s="175">
        <v>9.7000000000000003E-2</v>
      </c>
      <c r="T376" s="175">
        <v>0.112</v>
      </c>
      <c r="U376" s="175">
        <v>2.1999999999999999E-2</v>
      </c>
      <c r="V376" s="175">
        <v>2.9000000000000001E-2</v>
      </c>
      <c r="W376" s="175">
        <v>0.245</v>
      </c>
      <c r="X376" s="175">
        <v>0.26500000000000001</v>
      </c>
      <c r="Y376" s="175">
        <v>0</v>
      </c>
      <c r="Z376" s="175">
        <v>2E-3</v>
      </c>
      <c r="AA376" s="175">
        <v>3.9E-2</v>
      </c>
      <c r="AB376" s="175">
        <v>4.9000000000000002E-2</v>
      </c>
      <c r="AC376" s="12"/>
    </row>
    <row r="377" spans="1:29" x14ac:dyDescent="0.25">
      <c r="A377" s="92" t="s">
        <v>1698</v>
      </c>
      <c r="B377" s="175" t="s">
        <v>143</v>
      </c>
      <c r="C377" s="175">
        <v>0.4147754707870594</v>
      </c>
      <c r="D377" s="175">
        <v>0.14944471269917914</v>
      </c>
      <c r="E377" s="175">
        <v>7.0980202800579428E-2</v>
      </c>
      <c r="F377" s="175">
        <v>0.13447609850313857</v>
      </c>
      <c r="G377" s="175">
        <v>0.20135200386286817</v>
      </c>
      <c r="H377" s="175">
        <v>2.1728633510381457E-3</v>
      </c>
      <c r="I377" s="175">
        <v>2.6798647996137133E-2</v>
      </c>
      <c r="J377" s="174">
        <v>1.0000000000000002</v>
      </c>
      <c r="K377" s="176">
        <v>4142</v>
      </c>
      <c r="L377" s="92"/>
      <c r="M377" s="175" t="s">
        <v>143</v>
      </c>
      <c r="N377" s="175" t="s">
        <v>143</v>
      </c>
      <c r="O377" s="175">
        <v>0.4</v>
      </c>
      <c r="P377" s="175">
        <v>0.43</v>
      </c>
      <c r="Q377" s="175">
        <v>0.13900000000000001</v>
      </c>
      <c r="R377" s="175">
        <v>0.161</v>
      </c>
      <c r="S377" s="175">
        <v>6.4000000000000001E-2</v>
      </c>
      <c r="T377" s="175">
        <v>7.9000000000000001E-2</v>
      </c>
      <c r="U377" s="175">
        <v>0.124</v>
      </c>
      <c r="V377" s="175">
        <v>0.14499999999999999</v>
      </c>
      <c r="W377" s="175">
        <v>0.189</v>
      </c>
      <c r="X377" s="175">
        <v>0.214</v>
      </c>
      <c r="Y377" s="175">
        <v>1E-3</v>
      </c>
      <c r="Z377" s="175">
        <v>4.0000000000000001E-3</v>
      </c>
      <c r="AA377" s="175">
        <v>2.1999999999999999E-2</v>
      </c>
      <c r="AB377" s="175">
        <v>3.2000000000000001E-2</v>
      </c>
      <c r="AC377" s="12"/>
    </row>
    <row r="378" spans="1:29" x14ac:dyDescent="0.25">
      <c r="A378" s="92" t="s">
        <v>1699</v>
      </c>
      <c r="B378" s="175" t="s">
        <v>143</v>
      </c>
      <c r="C378" s="175">
        <v>0.16604244694132334</v>
      </c>
      <c r="D378" s="175">
        <v>0.36828963795255931</v>
      </c>
      <c r="E378" s="175">
        <v>0.23720349563046192</v>
      </c>
      <c r="F378" s="175">
        <v>1.9975031210986267E-2</v>
      </c>
      <c r="G378" s="175">
        <v>0.16104868913857678</v>
      </c>
      <c r="H378" s="175">
        <v>2.4968789013732834E-3</v>
      </c>
      <c r="I378" s="175">
        <v>4.49438202247191E-2</v>
      </c>
      <c r="J378" s="174">
        <v>1</v>
      </c>
      <c r="K378" s="176">
        <v>801</v>
      </c>
      <c r="L378" s="92"/>
      <c r="M378" s="175" t="s">
        <v>143</v>
      </c>
      <c r="N378" s="175" t="s">
        <v>143</v>
      </c>
      <c r="O378" s="175">
        <v>0.14199999999999999</v>
      </c>
      <c r="P378" s="175">
        <v>0.193</v>
      </c>
      <c r="Q378" s="175">
        <v>0.33600000000000002</v>
      </c>
      <c r="R378" s="175">
        <v>0.40200000000000002</v>
      </c>
      <c r="S378" s="175">
        <v>0.20899999999999999</v>
      </c>
      <c r="T378" s="175">
        <v>0.26800000000000002</v>
      </c>
      <c r="U378" s="175">
        <v>1.2E-2</v>
      </c>
      <c r="V378" s="175">
        <v>3.2000000000000001E-2</v>
      </c>
      <c r="W378" s="175">
        <v>0.13700000000000001</v>
      </c>
      <c r="X378" s="175">
        <v>0.188</v>
      </c>
      <c r="Y378" s="175">
        <v>1E-3</v>
      </c>
      <c r="Z378" s="175">
        <v>8.9999999999999993E-3</v>
      </c>
      <c r="AA378" s="175">
        <v>3.3000000000000002E-2</v>
      </c>
      <c r="AB378" s="175">
        <v>6.2E-2</v>
      </c>
      <c r="AC378" s="12"/>
    </row>
    <row r="379" spans="1:29" x14ac:dyDescent="0.25">
      <c r="A379" s="92" t="s">
        <v>1700</v>
      </c>
      <c r="B379" s="175" t="s">
        <v>143</v>
      </c>
      <c r="C379" s="175">
        <v>3.1712473572938688E-3</v>
      </c>
      <c r="D379" s="175">
        <v>0.45243128964059198</v>
      </c>
      <c r="E379" s="175">
        <v>0.22515856236786469</v>
      </c>
      <c r="F379" s="175">
        <v>4.3340380549682873E-2</v>
      </c>
      <c r="G379" s="175">
        <v>0.24947145877378435</v>
      </c>
      <c r="H379" s="175" t="s">
        <v>143</v>
      </c>
      <c r="I379" s="175">
        <v>2.6427061310782242E-2</v>
      </c>
      <c r="J379" s="174">
        <v>1</v>
      </c>
      <c r="K379" s="176">
        <v>946</v>
      </c>
      <c r="L379" s="92"/>
      <c r="M379" s="175" t="s">
        <v>143</v>
      </c>
      <c r="N379" s="175" t="s">
        <v>143</v>
      </c>
      <c r="O379" s="175">
        <v>1E-3</v>
      </c>
      <c r="P379" s="175">
        <v>8.9999999999999993E-3</v>
      </c>
      <c r="Q379" s="175">
        <v>0.42099999999999999</v>
      </c>
      <c r="R379" s="175">
        <v>0.48399999999999999</v>
      </c>
      <c r="S379" s="175">
        <v>0.2</v>
      </c>
      <c r="T379" s="175">
        <v>0.253</v>
      </c>
      <c r="U379" s="175">
        <v>3.2000000000000001E-2</v>
      </c>
      <c r="V379" s="175">
        <v>5.8000000000000003E-2</v>
      </c>
      <c r="W379" s="175">
        <v>0.223</v>
      </c>
      <c r="X379" s="175">
        <v>0.27800000000000002</v>
      </c>
      <c r="Y379" s="175" t="s">
        <v>143</v>
      </c>
      <c r="Z379" s="175" t="s">
        <v>143</v>
      </c>
      <c r="AA379" s="175">
        <v>1.7999999999999999E-2</v>
      </c>
      <c r="AB379" s="175">
        <v>3.9E-2</v>
      </c>
      <c r="AC379" s="12"/>
    </row>
    <row r="380" spans="1:29" x14ac:dyDescent="0.25">
      <c r="A380" s="92" t="s">
        <v>1701</v>
      </c>
      <c r="B380" s="175" t="s">
        <v>143</v>
      </c>
      <c r="C380" s="175">
        <v>9.3973442288049033E-2</v>
      </c>
      <c r="D380" s="175">
        <v>0.4310520939734423</v>
      </c>
      <c r="E380" s="175">
        <v>8.1716036772216546E-2</v>
      </c>
      <c r="F380" s="175">
        <v>3.268641470888662E-2</v>
      </c>
      <c r="G380" s="175">
        <v>0.3146067415730337</v>
      </c>
      <c r="H380" s="175">
        <v>4.0858018386108275E-3</v>
      </c>
      <c r="I380" s="175">
        <v>4.1879468845760978E-2</v>
      </c>
      <c r="J380" s="174">
        <v>1</v>
      </c>
      <c r="K380" s="176">
        <v>979</v>
      </c>
      <c r="L380" s="92"/>
      <c r="M380" s="175" t="s">
        <v>143</v>
      </c>
      <c r="N380" s="175" t="s">
        <v>143</v>
      </c>
      <c r="O380" s="175">
        <v>7.6999999999999999E-2</v>
      </c>
      <c r="P380" s="175">
        <v>0.114</v>
      </c>
      <c r="Q380" s="175">
        <v>0.4</v>
      </c>
      <c r="R380" s="175">
        <v>0.46200000000000002</v>
      </c>
      <c r="S380" s="175">
        <v>6.6000000000000003E-2</v>
      </c>
      <c r="T380" s="175">
        <v>0.10100000000000001</v>
      </c>
      <c r="U380" s="175">
        <v>2.3E-2</v>
      </c>
      <c r="V380" s="175">
        <v>4.5999999999999999E-2</v>
      </c>
      <c r="W380" s="175">
        <v>0.28599999999999998</v>
      </c>
      <c r="X380" s="175">
        <v>0.34399999999999997</v>
      </c>
      <c r="Y380" s="175">
        <v>2E-3</v>
      </c>
      <c r="Z380" s="175">
        <v>0.01</v>
      </c>
      <c r="AA380" s="175">
        <v>3.1E-2</v>
      </c>
      <c r="AB380" s="175">
        <v>5.6000000000000001E-2</v>
      </c>
      <c r="AC380" s="12"/>
    </row>
    <row r="381" spans="1:29" x14ac:dyDescent="0.25">
      <c r="A381" s="92" t="s">
        <v>1702</v>
      </c>
      <c r="B381" s="175">
        <v>4.662004662004662E-4</v>
      </c>
      <c r="C381" s="175">
        <v>0.16713286713286712</v>
      </c>
      <c r="D381" s="175">
        <v>0.28578088578088578</v>
      </c>
      <c r="E381" s="175">
        <v>0.15780885780885781</v>
      </c>
      <c r="F381" s="175">
        <v>3.4032634032634033E-2</v>
      </c>
      <c r="G381" s="175">
        <v>0.31421911421911419</v>
      </c>
      <c r="H381" s="175">
        <v>7.9254079254079263E-3</v>
      </c>
      <c r="I381" s="175">
        <v>3.2634032634032632E-2</v>
      </c>
      <c r="J381" s="174">
        <v>1</v>
      </c>
      <c r="K381" s="176">
        <v>4290</v>
      </c>
      <c r="L381" s="92"/>
      <c r="M381" s="175">
        <v>0</v>
      </c>
      <c r="N381" s="175">
        <v>2E-3</v>
      </c>
      <c r="O381" s="175">
        <v>0.156</v>
      </c>
      <c r="P381" s="175">
        <v>0.17899999999999999</v>
      </c>
      <c r="Q381" s="175">
        <v>0.27200000000000002</v>
      </c>
      <c r="R381" s="175">
        <v>0.29899999999999999</v>
      </c>
      <c r="S381" s="175">
        <v>0.14699999999999999</v>
      </c>
      <c r="T381" s="175">
        <v>0.16900000000000001</v>
      </c>
      <c r="U381" s="175">
        <v>2.9000000000000001E-2</v>
      </c>
      <c r="V381" s="175">
        <v>0.04</v>
      </c>
      <c r="W381" s="175">
        <v>0.3</v>
      </c>
      <c r="X381" s="175">
        <v>0.32800000000000001</v>
      </c>
      <c r="Y381" s="175">
        <v>6.0000000000000001E-3</v>
      </c>
      <c r="Z381" s="175">
        <v>1.0999999999999999E-2</v>
      </c>
      <c r="AA381" s="175">
        <v>2.8000000000000001E-2</v>
      </c>
      <c r="AB381" s="175">
        <v>3.7999999999999999E-2</v>
      </c>
      <c r="AC381" s="12"/>
    </row>
    <row r="382" spans="1:29" x14ac:dyDescent="0.25">
      <c r="A382" s="92" t="s">
        <v>1703</v>
      </c>
      <c r="B382" s="175" t="s">
        <v>143</v>
      </c>
      <c r="C382" s="175">
        <v>0.29467831612390788</v>
      </c>
      <c r="D382" s="175">
        <v>0.25258141382049243</v>
      </c>
      <c r="E382" s="175">
        <v>0.10934604183214192</v>
      </c>
      <c r="F382" s="175">
        <v>2.3828435266084195E-2</v>
      </c>
      <c r="G382" s="175">
        <v>0.28117553613979351</v>
      </c>
      <c r="H382" s="175">
        <v>4.500926661371459E-3</v>
      </c>
      <c r="I382" s="175">
        <v>3.3889330156208632E-2</v>
      </c>
      <c r="J382" s="174">
        <v>1</v>
      </c>
      <c r="K382" s="176">
        <v>3777</v>
      </c>
      <c r="L382" s="92"/>
      <c r="M382" s="175" t="s">
        <v>143</v>
      </c>
      <c r="N382" s="175" t="s">
        <v>143</v>
      </c>
      <c r="O382" s="175">
        <v>0.28000000000000003</v>
      </c>
      <c r="P382" s="175">
        <v>0.309</v>
      </c>
      <c r="Q382" s="175">
        <v>0.23899999999999999</v>
      </c>
      <c r="R382" s="175">
        <v>0.26700000000000002</v>
      </c>
      <c r="S382" s="175">
        <v>0.1</v>
      </c>
      <c r="T382" s="175">
        <v>0.12</v>
      </c>
      <c r="U382" s="175">
        <v>1.9E-2</v>
      </c>
      <c r="V382" s="175">
        <v>2.9000000000000001E-2</v>
      </c>
      <c r="W382" s="175">
        <v>0.26700000000000002</v>
      </c>
      <c r="X382" s="175">
        <v>0.29599999999999999</v>
      </c>
      <c r="Y382" s="175">
        <v>3.0000000000000001E-3</v>
      </c>
      <c r="Z382" s="175">
        <v>7.0000000000000001E-3</v>
      </c>
      <c r="AA382" s="175">
        <v>2.9000000000000001E-2</v>
      </c>
      <c r="AB382" s="175">
        <v>0.04</v>
      </c>
      <c r="AC382" s="12"/>
    </row>
    <row r="383" spans="1:29" x14ac:dyDescent="0.25">
      <c r="A383" s="92" t="s">
        <v>1704</v>
      </c>
      <c r="B383" s="175" t="s">
        <v>143</v>
      </c>
      <c r="C383" s="175">
        <v>0.1784490145672665</v>
      </c>
      <c r="D383" s="175">
        <v>0.18873179091688089</v>
      </c>
      <c r="E383" s="175">
        <v>9.5972579263067695E-2</v>
      </c>
      <c r="F383" s="175">
        <v>3.5989717223650387E-2</v>
      </c>
      <c r="G383" s="175">
        <v>0.463796058269066</v>
      </c>
      <c r="H383" s="175">
        <v>5.9982862039417309E-3</v>
      </c>
      <c r="I383" s="175">
        <v>3.1062553556126821E-2</v>
      </c>
      <c r="J383" s="174">
        <v>1</v>
      </c>
      <c r="K383" s="176">
        <v>4668</v>
      </c>
      <c r="L383" s="92"/>
      <c r="M383" s="175" t="s">
        <v>143</v>
      </c>
      <c r="N383" s="175" t="s">
        <v>143</v>
      </c>
      <c r="O383" s="175">
        <v>0.16800000000000001</v>
      </c>
      <c r="P383" s="175">
        <v>0.19</v>
      </c>
      <c r="Q383" s="175">
        <v>0.17799999999999999</v>
      </c>
      <c r="R383" s="175">
        <v>0.2</v>
      </c>
      <c r="S383" s="175">
        <v>8.7999999999999995E-2</v>
      </c>
      <c r="T383" s="175">
        <v>0.105</v>
      </c>
      <c r="U383" s="175">
        <v>3.1E-2</v>
      </c>
      <c r="V383" s="175">
        <v>4.2000000000000003E-2</v>
      </c>
      <c r="W383" s="175">
        <v>0.45</v>
      </c>
      <c r="X383" s="175">
        <v>0.47799999999999998</v>
      </c>
      <c r="Y383" s="175">
        <v>4.0000000000000001E-3</v>
      </c>
      <c r="Z383" s="175">
        <v>8.9999999999999993E-3</v>
      </c>
      <c r="AA383" s="175">
        <v>2.5999999999999999E-2</v>
      </c>
      <c r="AB383" s="175">
        <v>3.5999999999999997E-2</v>
      </c>
      <c r="AC383" s="12"/>
    </row>
    <row r="384" spans="1:29" x14ac:dyDescent="0.25">
      <c r="A384" s="92" t="s">
        <v>1705</v>
      </c>
      <c r="B384" s="175" t="s">
        <v>143</v>
      </c>
      <c r="C384" s="175">
        <v>0.34927697441601779</v>
      </c>
      <c r="D384" s="175">
        <v>0.37824078035423975</v>
      </c>
      <c r="E384" s="175">
        <v>0.10357662359887054</v>
      </c>
      <c r="F384" s="175">
        <v>2.4771113202703858E-2</v>
      </c>
      <c r="G384" s="175">
        <v>9.0741849918713105E-2</v>
      </c>
      <c r="H384" s="175">
        <v>2.1391289466929065E-3</v>
      </c>
      <c r="I384" s="175">
        <v>5.1253529562762044E-2</v>
      </c>
      <c r="J384" s="174">
        <v>1</v>
      </c>
      <c r="K384" s="176">
        <v>23374</v>
      </c>
      <c r="L384" s="92"/>
      <c r="M384" s="175" t="s">
        <v>143</v>
      </c>
      <c r="N384" s="175" t="s">
        <v>143</v>
      </c>
      <c r="O384" s="175">
        <v>0.34300000000000003</v>
      </c>
      <c r="P384" s="175">
        <v>0.35499999999999998</v>
      </c>
      <c r="Q384" s="175">
        <v>0.372</v>
      </c>
      <c r="R384" s="175">
        <v>0.38400000000000001</v>
      </c>
      <c r="S384" s="175">
        <v>0.1</v>
      </c>
      <c r="T384" s="175">
        <v>0.108</v>
      </c>
      <c r="U384" s="175">
        <v>2.3E-2</v>
      </c>
      <c r="V384" s="175">
        <v>2.7E-2</v>
      </c>
      <c r="W384" s="175">
        <v>8.6999999999999994E-2</v>
      </c>
      <c r="X384" s="175">
        <v>9.4E-2</v>
      </c>
      <c r="Y384" s="175">
        <v>2E-3</v>
      </c>
      <c r="Z384" s="175">
        <v>3.0000000000000001E-3</v>
      </c>
      <c r="AA384" s="175">
        <v>4.8000000000000001E-2</v>
      </c>
      <c r="AB384" s="175">
        <v>5.3999999999999999E-2</v>
      </c>
      <c r="AC384" s="12"/>
    </row>
    <row r="385" spans="1:29" x14ac:dyDescent="0.25">
      <c r="A385" s="92" t="s">
        <v>1706</v>
      </c>
      <c r="B385" s="175" t="s">
        <v>143</v>
      </c>
      <c r="C385" s="175">
        <v>0.11801242236024845</v>
      </c>
      <c r="D385" s="175">
        <v>0.35714285714285715</v>
      </c>
      <c r="E385" s="175">
        <v>0.19254658385093168</v>
      </c>
      <c r="F385" s="175">
        <v>5.9006211180124224E-2</v>
      </c>
      <c r="G385" s="175">
        <v>0.24534161490683229</v>
      </c>
      <c r="H385" s="175" t="s">
        <v>143</v>
      </c>
      <c r="I385" s="175">
        <v>2.7950310559006212E-2</v>
      </c>
      <c r="J385" s="174">
        <v>0.99999999999999989</v>
      </c>
      <c r="K385" s="176">
        <v>322</v>
      </c>
      <c r="L385" s="92"/>
      <c r="M385" s="175" t="s">
        <v>143</v>
      </c>
      <c r="N385" s="175" t="s">
        <v>143</v>
      </c>
      <c r="O385" s="175">
        <v>8.6999999999999994E-2</v>
      </c>
      <c r="P385" s="175">
        <v>0.158</v>
      </c>
      <c r="Q385" s="175">
        <v>0.307</v>
      </c>
      <c r="R385" s="175">
        <v>0.41099999999999998</v>
      </c>
      <c r="S385" s="175">
        <v>0.153</v>
      </c>
      <c r="T385" s="175">
        <v>0.23899999999999999</v>
      </c>
      <c r="U385" s="175">
        <v>3.7999999999999999E-2</v>
      </c>
      <c r="V385" s="175">
        <v>0.09</v>
      </c>
      <c r="W385" s="175">
        <v>0.20200000000000001</v>
      </c>
      <c r="X385" s="175">
        <v>0.29499999999999998</v>
      </c>
      <c r="Y385" s="175" t="s">
        <v>143</v>
      </c>
      <c r="Z385" s="175" t="s">
        <v>143</v>
      </c>
      <c r="AA385" s="175">
        <v>1.4999999999999999E-2</v>
      </c>
      <c r="AB385" s="175">
        <v>5.1999999999999998E-2</v>
      </c>
      <c r="AC385" s="12"/>
    </row>
    <row r="386" spans="1:29" x14ac:dyDescent="0.25">
      <c r="A386" s="92" t="s">
        <v>1707</v>
      </c>
      <c r="B386" s="175" t="s">
        <v>143</v>
      </c>
      <c r="C386" s="175">
        <v>0.22111977321048901</v>
      </c>
      <c r="D386" s="175">
        <v>0.39192062367115521</v>
      </c>
      <c r="E386" s="175">
        <v>0.1261516654854713</v>
      </c>
      <c r="F386" s="175">
        <v>2.8348688873139617E-2</v>
      </c>
      <c r="G386" s="175">
        <v>0.17859673990077959</v>
      </c>
      <c r="H386" s="175">
        <v>2.1261516654854712E-3</v>
      </c>
      <c r="I386" s="175">
        <v>5.1736357193479798E-2</v>
      </c>
      <c r="J386" s="174">
        <v>1</v>
      </c>
      <c r="K386" s="176">
        <v>1411</v>
      </c>
      <c r="L386" s="92"/>
      <c r="M386" s="175" t="s">
        <v>143</v>
      </c>
      <c r="N386" s="175" t="s">
        <v>143</v>
      </c>
      <c r="O386" s="175">
        <v>0.2</v>
      </c>
      <c r="P386" s="175">
        <v>0.24399999999999999</v>
      </c>
      <c r="Q386" s="175">
        <v>0.36699999999999999</v>
      </c>
      <c r="R386" s="175">
        <v>0.41799999999999998</v>
      </c>
      <c r="S386" s="175">
        <v>0.11</v>
      </c>
      <c r="T386" s="175">
        <v>0.14399999999999999</v>
      </c>
      <c r="U386" s="175">
        <v>2.1000000000000001E-2</v>
      </c>
      <c r="V386" s="175">
        <v>3.7999999999999999E-2</v>
      </c>
      <c r="W386" s="175">
        <v>0.159</v>
      </c>
      <c r="X386" s="175">
        <v>0.19900000000000001</v>
      </c>
      <c r="Y386" s="175">
        <v>1E-3</v>
      </c>
      <c r="Z386" s="175">
        <v>6.0000000000000001E-3</v>
      </c>
      <c r="AA386" s="175">
        <v>4.1000000000000002E-2</v>
      </c>
      <c r="AB386" s="175">
        <v>6.5000000000000002E-2</v>
      </c>
      <c r="AC386" s="12"/>
    </row>
    <row r="387" spans="1:29" x14ac:dyDescent="0.25">
      <c r="A387" s="92" t="s">
        <v>1708</v>
      </c>
      <c r="B387" s="175" t="s">
        <v>143</v>
      </c>
      <c r="C387" s="175">
        <v>0.2725430597771023</v>
      </c>
      <c r="D387" s="175">
        <v>0.17966903073286053</v>
      </c>
      <c r="E387" s="175">
        <v>7.632556568726781E-2</v>
      </c>
      <c r="F387" s="175">
        <v>0.12529550827423167</v>
      </c>
      <c r="G387" s="175">
        <v>0.30766632894292467</v>
      </c>
      <c r="H387" s="175">
        <v>6.7544748395812221E-3</v>
      </c>
      <c r="I387" s="175">
        <v>3.1746031746031744E-2</v>
      </c>
      <c r="J387" s="174">
        <v>0.99999999999999989</v>
      </c>
      <c r="K387" s="176">
        <v>2961</v>
      </c>
      <c r="L387" s="92"/>
      <c r="M387" s="175" t="s">
        <v>143</v>
      </c>
      <c r="N387" s="175" t="s">
        <v>143</v>
      </c>
      <c r="O387" s="175">
        <v>0.25700000000000001</v>
      </c>
      <c r="P387" s="175">
        <v>0.28899999999999998</v>
      </c>
      <c r="Q387" s="175">
        <v>0.16600000000000001</v>
      </c>
      <c r="R387" s="175">
        <v>0.19400000000000001</v>
      </c>
      <c r="S387" s="175">
        <v>6.7000000000000004E-2</v>
      </c>
      <c r="T387" s="175">
        <v>8.5999999999999993E-2</v>
      </c>
      <c r="U387" s="175">
        <v>0.114</v>
      </c>
      <c r="V387" s="175">
        <v>0.13800000000000001</v>
      </c>
      <c r="W387" s="175">
        <v>0.29099999999999998</v>
      </c>
      <c r="X387" s="175">
        <v>0.32500000000000001</v>
      </c>
      <c r="Y387" s="175">
        <v>4.0000000000000001E-3</v>
      </c>
      <c r="Z387" s="175">
        <v>0.01</v>
      </c>
      <c r="AA387" s="175">
        <v>2.5999999999999999E-2</v>
      </c>
      <c r="AB387" s="175">
        <v>3.9E-2</v>
      </c>
      <c r="AC387" s="12"/>
    </row>
    <row r="388" spans="1:29" x14ac:dyDescent="0.25">
      <c r="A388" s="92" t="s">
        <v>1709</v>
      </c>
      <c r="B388" s="175" t="s">
        <v>143</v>
      </c>
      <c r="C388" s="175">
        <v>0.54915254237288136</v>
      </c>
      <c r="D388" s="175">
        <v>0.18389830508474575</v>
      </c>
      <c r="E388" s="175">
        <v>8.6440677966101692E-2</v>
      </c>
      <c r="F388" s="175">
        <v>3.4745762711864407E-2</v>
      </c>
      <c r="G388" s="175">
        <v>8.9830508474576271E-2</v>
      </c>
      <c r="H388" s="175" t="s">
        <v>143</v>
      </c>
      <c r="I388" s="175">
        <v>5.5932203389830508E-2</v>
      </c>
      <c r="J388" s="174">
        <v>1</v>
      </c>
      <c r="K388" s="176">
        <v>1180</v>
      </c>
      <c r="L388" s="92"/>
      <c r="M388" s="175" t="s">
        <v>143</v>
      </c>
      <c r="N388" s="175" t="s">
        <v>143</v>
      </c>
      <c r="O388" s="175">
        <v>0.52100000000000002</v>
      </c>
      <c r="P388" s="175">
        <v>0.57699999999999996</v>
      </c>
      <c r="Q388" s="175">
        <v>0.16300000000000001</v>
      </c>
      <c r="R388" s="175">
        <v>0.20699999999999999</v>
      </c>
      <c r="S388" s="175">
        <v>7.1999999999999995E-2</v>
      </c>
      <c r="T388" s="175">
        <v>0.104</v>
      </c>
      <c r="U388" s="175">
        <v>2.5999999999999999E-2</v>
      </c>
      <c r="V388" s="175">
        <v>4.7E-2</v>
      </c>
      <c r="W388" s="175">
        <v>7.4999999999999997E-2</v>
      </c>
      <c r="X388" s="175">
        <v>0.108</v>
      </c>
      <c r="Y388" s="175" t="s">
        <v>143</v>
      </c>
      <c r="Z388" s="175" t="s">
        <v>143</v>
      </c>
      <c r="AA388" s="175">
        <v>4.3999999999999997E-2</v>
      </c>
      <c r="AB388" s="175">
        <v>7.0999999999999994E-2</v>
      </c>
      <c r="AC388" s="12"/>
    </row>
    <row r="389" spans="1:29" x14ac:dyDescent="0.25">
      <c r="A389" s="92" t="s">
        <v>1710</v>
      </c>
      <c r="B389" s="175" t="s">
        <v>143</v>
      </c>
      <c r="C389" s="175">
        <v>0.51618085838879968</v>
      </c>
      <c r="D389" s="175">
        <v>0.31007574018820289</v>
      </c>
      <c r="E389" s="175">
        <v>5.7608446178563234E-2</v>
      </c>
      <c r="F389" s="175">
        <v>8.7215974294239159E-3</v>
      </c>
      <c r="G389" s="175">
        <v>7.2756483819141612E-2</v>
      </c>
      <c r="H389" s="175">
        <v>3.9017672710580675E-3</v>
      </c>
      <c r="I389" s="175">
        <v>3.075510672481065E-2</v>
      </c>
      <c r="J389" s="174">
        <v>0.99999999999999989</v>
      </c>
      <c r="K389" s="176">
        <v>4357</v>
      </c>
      <c r="L389" s="92"/>
      <c r="M389" s="175" t="s">
        <v>143</v>
      </c>
      <c r="N389" s="175" t="s">
        <v>143</v>
      </c>
      <c r="O389" s="175">
        <v>0.501</v>
      </c>
      <c r="P389" s="175">
        <v>0.53100000000000003</v>
      </c>
      <c r="Q389" s="175">
        <v>0.29699999999999999</v>
      </c>
      <c r="R389" s="175">
        <v>0.32400000000000001</v>
      </c>
      <c r="S389" s="175">
        <v>5.0999999999999997E-2</v>
      </c>
      <c r="T389" s="175">
        <v>6.5000000000000002E-2</v>
      </c>
      <c r="U389" s="175">
        <v>6.0000000000000001E-3</v>
      </c>
      <c r="V389" s="175">
        <v>1.2E-2</v>
      </c>
      <c r="W389" s="175">
        <v>6.5000000000000002E-2</v>
      </c>
      <c r="X389" s="175">
        <v>8.1000000000000003E-2</v>
      </c>
      <c r="Y389" s="175">
        <v>2E-3</v>
      </c>
      <c r="Z389" s="175">
        <v>6.0000000000000001E-3</v>
      </c>
      <c r="AA389" s="175">
        <v>2.5999999999999999E-2</v>
      </c>
      <c r="AB389" s="175">
        <v>3.5999999999999997E-2</v>
      </c>
      <c r="AC389" s="12"/>
    </row>
    <row r="390" spans="1:29" x14ac:dyDescent="0.25">
      <c r="A390" s="92" t="s">
        <v>1711</v>
      </c>
      <c r="B390" s="175" t="s">
        <v>143</v>
      </c>
      <c r="C390" s="175">
        <v>0.42592592592592593</v>
      </c>
      <c r="D390" s="175">
        <v>0.36419753086419754</v>
      </c>
      <c r="E390" s="175">
        <v>0.11265432098765432</v>
      </c>
      <c r="F390" s="175">
        <v>4.6296296296296294E-3</v>
      </c>
      <c r="G390" s="175">
        <v>6.4814814814814811E-2</v>
      </c>
      <c r="H390" s="175">
        <v>1.5432098765432098E-3</v>
      </c>
      <c r="I390" s="175">
        <v>2.6234567901234566E-2</v>
      </c>
      <c r="J390" s="174">
        <v>0.99999999999999989</v>
      </c>
      <c r="K390" s="176">
        <v>648</v>
      </c>
      <c r="L390" s="92"/>
      <c r="M390" s="175" t="s">
        <v>143</v>
      </c>
      <c r="N390" s="175" t="s">
        <v>143</v>
      </c>
      <c r="O390" s="175">
        <v>0.38800000000000001</v>
      </c>
      <c r="P390" s="175">
        <v>0.46400000000000002</v>
      </c>
      <c r="Q390" s="175">
        <v>0.32800000000000001</v>
      </c>
      <c r="R390" s="175">
        <v>0.40200000000000002</v>
      </c>
      <c r="S390" s="175">
        <v>9.0999999999999998E-2</v>
      </c>
      <c r="T390" s="175">
        <v>0.13900000000000001</v>
      </c>
      <c r="U390" s="175">
        <v>2E-3</v>
      </c>
      <c r="V390" s="175">
        <v>1.4E-2</v>
      </c>
      <c r="W390" s="175">
        <v>4.8000000000000001E-2</v>
      </c>
      <c r="X390" s="175">
        <v>8.5999999999999993E-2</v>
      </c>
      <c r="Y390" s="175">
        <v>0</v>
      </c>
      <c r="Z390" s="175">
        <v>8.9999999999999993E-3</v>
      </c>
      <c r="AA390" s="175">
        <v>1.6E-2</v>
      </c>
      <c r="AB390" s="175">
        <v>4.2000000000000003E-2</v>
      </c>
      <c r="AC390" s="12"/>
    </row>
    <row r="391" spans="1:29" x14ac:dyDescent="0.25">
      <c r="A391" s="92" t="s">
        <v>1712</v>
      </c>
      <c r="B391" s="175">
        <v>4.4642013949786168E-2</v>
      </c>
      <c r="C391" s="175">
        <v>0.29687141642944836</v>
      </c>
      <c r="D391" s="175">
        <v>0.27432780648381744</v>
      </c>
      <c r="E391" s="175">
        <v>9.86333526705611E-2</v>
      </c>
      <c r="F391" s="175">
        <v>1.6486110923734872E-2</v>
      </c>
      <c r="G391" s="175">
        <v>0.22327752519460897</v>
      </c>
      <c r="H391" s="175">
        <v>5.7606950609122671E-3</v>
      </c>
      <c r="I391" s="175">
        <v>4.0001079287130849E-2</v>
      </c>
      <c r="J391" s="174">
        <v>0.99999999999999989</v>
      </c>
      <c r="K391" s="176">
        <v>74123</v>
      </c>
      <c r="L391" s="92"/>
      <c r="M391" s="175">
        <v>4.2999999999999997E-2</v>
      </c>
      <c r="N391" s="175">
        <v>4.5999999999999999E-2</v>
      </c>
      <c r="O391" s="175">
        <v>0.29399999999999998</v>
      </c>
      <c r="P391" s="175">
        <v>0.3</v>
      </c>
      <c r="Q391" s="175">
        <v>0.27100000000000002</v>
      </c>
      <c r="R391" s="175">
        <v>0.27800000000000002</v>
      </c>
      <c r="S391" s="175">
        <v>9.7000000000000003E-2</v>
      </c>
      <c r="T391" s="175">
        <v>0.10100000000000001</v>
      </c>
      <c r="U391" s="175">
        <v>1.6E-2</v>
      </c>
      <c r="V391" s="175">
        <v>1.7000000000000001E-2</v>
      </c>
      <c r="W391" s="175">
        <v>0.22</v>
      </c>
      <c r="X391" s="175">
        <v>0.22600000000000001</v>
      </c>
      <c r="Y391" s="175">
        <v>5.0000000000000001E-3</v>
      </c>
      <c r="Z391" s="175">
        <v>6.0000000000000001E-3</v>
      </c>
      <c r="AA391" s="175">
        <v>3.9E-2</v>
      </c>
      <c r="AB391" s="175">
        <v>4.1000000000000002E-2</v>
      </c>
      <c r="AC391" s="12"/>
    </row>
    <row r="392" spans="1:29" x14ac:dyDescent="0.25">
      <c r="A392" s="92" t="s">
        <v>1713</v>
      </c>
      <c r="B392" s="175" t="s">
        <v>143</v>
      </c>
      <c r="C392" s="175">
        <v>0.29104138244656663</v>
      </c>
      <c r="D392" s="175">
        <v>0.33287858117326058</v>
      </c>
      <c r="E392" s="175">
        <v>0.11368804001819009</v>
      </c>
      <c r="F392" s="175">
        <v>1.4097316962255571E-2</v>
      </c>
      <c r="G392" s="175">
        <v>0.21828103683492497</v>
      </c>
      <c r="H392" s="175">
        <v>3.1832651205093224E-3</v>
      </c>
      <c r="I392" s="175">
        <v>2.6830377444292862E-2</v>
      </c>
      <c r="J392" s="174">
        <v>1</v>
      </c>
      <c r="K392" s="176">
        <v>2199</v>
      </c>
      <c r="L392" s="92"/>
      <c r="M392" s="175" t="s">
        <v>143</v>
      </c>
      <c r="N392" s="175" t="s">
        <v>143</v>
      </c>
      <c r="O392" s="175">
        <v>0.27200000000000002</v>
      </c>
      <c r="P392" s="175">
        <v>0.31</v>
      </c>
      <c r="Q392" s="175">
        <v>0.313</v>
      </c>
      <c r="R392" s="175">
        <v>0.35299999999999998</v>
      </c>
      <c r="S392" s="175">
        <v>0.10100000000000001</v>
      </c>
      <c r="T392" s="175">
        <v>0.128</v>
      </c>
      <c r="U392" s="175">
        <v>0.01</v>
      </c>
      <c r="V392" s="175">
        <v>0.02</v>
      </c>
      <c r="W392" s="175">
        <v>0.20200000000000001</v>
      </c>
      <c r="X392" s="175">
        <v>0.23599999999999999</v>
      </c>
      <c r="Y392" s="175">
        <v>2E-3</v>
      </c>
      <c r="Z392" s="175">
        <v>7.0000000000000001E-3</v>
      </c>
      <c r="AA392" s="175">
        <v>2.1000000000000001E-2</v>
      </c>
      <c r="AB392" s="175">
        <v>3.4000000000000002E-2</v>
      </c>
      <c r="AC392" s="12"/>
    </row>
    <row r="393" spans="1:29" x14ac:dyDescent="0.25">
      <c r="A393" s="92" t="s">
        <v>1714</v>
      </c>
      <c r="B393" s="175" t="s">
        <v>143</v>
      </c>
      <c r="C393" s="175">
        <v>0.14471780028943559</v>
      </c>
      <c r="D393" s="175">
        <v>0.55209840810419686</v>
      </c>
      <c r="E393" s="175">
        <v>0.15412445730824892</v>
      </c>
      <c r="F393" s="175">
        <v>2.0260492040520984E-2</v>
      </c>
      <c r="G393" s="175">
        <v>8.3936324167872653E-2</v>
      </c>
      <c r="H393" s="175" t="s">
        <v>143</v>
      </c>
      <c r="I393" s="175">
        <v>4.4862518089725037E-2</v>
      </c>
      <c r="J393" s="174">
        <v>1</v>
      </c>
      <c r="K393" s="176">
        <v>1382</v>
      </c>
      <c r="L393" s="92"/>
      <c r="M393" s="175" t="s">
        <v>143</v>
      </c>
      <c r="N393" s="175" t="s">
        <v>143</v>
      </c>
      <c r="O393" s="175">
        <v>0.127</v>
      </c>
      <c r="P393" s="175">
        <v>0.16400000000000001</v>
      </c>
      <c r="Q393" s="175">
        <v>0.52600000000000002</v>
      </c>
      <c r="R393" s="175">
        <v>0.57799999999999996</v>
      </c>
      <c r="S393" s="175">
        <v>0.13600000000000001</v>
      </c>
      <c r="T393" s="175">
        <v>0.17399999999999999</v>
      </c>
      <c r="U393" s="175">
        <v>1.4E-2</v>
      </c>
      <c r="V393" s="175">
        <v>2.9000000000000001E-2</v>
      </c>
      <c r="W393" s="175">
        <v>7.0000000000000007E-2</v>
      </c>
      <c r="X393" s="175">
        <v>0.1</v>
      </c>
      <c r="Y393" s="175" t="s">
        <v>143</v>
      </c>
      <c r="Z393" s="175" t="s">
        <v>143</v>
      </c>
      <c r="AA393" s="175">
        <v>3.5000000000000003E-2</v>
      </c>
      <c r="AB393" s="175">
        <v>5.7000000000000002E-2</v>
      </c>
      <c r="AC393" s="12"/>
    </row>
    <row r="394" spans="1:29" x14ac:dyDescent="0.25">
      <c r="A394" s="92" t="s">
        <v>1715</v>
      </c>
      <c r="B394" s="175" t="s">
        <v>143</v>
      </c>
      <c r="C394" s="175">
        <v>1.0951979780960405E-2</v>
      </c>
      <c r="D394" s="175">
        <v>0.16090985678180286</v>
      </c>
      <c r="E394" s="175">
        <v>0.15754001684919966</v>
      </c>
      <c r="F394" s="175">
        <v>4.1280539174389216E-2</v>
      </c>
      <c r="G394" s="175">
        <v>0.58382476832350461</v>
      </c>
      <c r="H394" s="175">
        <v>1.0951979780960405E-2</v>
      </c>
      <c r="I394" s="175">
        <v>3.4540859309182811E-2</v>
      </c>
      <c r="J394" s="174">
        <v>1</v>
      </c>
      <c r="K394" s="176">
        <v>1187</v>
      </c>
      <c r="L394" s="92"/>
      <c r="M394" s="175" t="s">
        <v>143</v>
      </c>
      <c r="N394" s="175" t="s">
        <v>143</v>
      </c>
      <c r="O394" s="175">
        <v>6.0000000000000001E-3</v>
      </c>
      <c r="P394" s="175">
        <v>1.9E-2</v>
      </c>
      <c r="Q394" s="175">
        <v>0.14099999999999999</v>
      </c>
      <c r="R394" s="175">
        <v>0.183</v>
      </c>
      <c r="S394" s="175">
        <v>0.13800000000000001</v>
      </c>
      <c r="T394" s="175">
        <v>0.17899999999999999</v>
      </c>
      <c r="U394" s="175">
        <v>3.1E-2</v>
      </c>
      <c r="V394" s="175">
        <v>5.3999999999999999E-2</v>
      </c>
      <c r="W394" s="175">
        <v>0.55600000000000005</v>
      </c>
      <c r="X394" s="175">
        <v>0.61199999999999999</v>
      </c>
      <c r="Y394" s="175">
        <v>6.0000000000000001E-3</v>
      </c>
      <c r="Z394" s="175">
        <v>1.9E-2</v>
      </c>
      <c r="AA394" s="175">
        <v>2.5999999999999999E-2</v>
      </c>
      <c r="AB394" s="175">
        <v>4.7E-2</v>
      </c>
      <c r="AC394" s="12"/>
    </row>
    <row r="395" spans="1:29" x14ac:dyDescent="0.25">
      <c r="A395" s="92" t="s">
        <v>1716</v>
      </c>
      <c r="B395" s="175" t="s">
        <v>143</v>
      </c>
      <c r="C395" s="175">
        <v>7.7263779527559057E-2</v>
      </c>
      <c r="D395" s="175">
        <v>0.2062007874015748</v>
      </c>
      <c r="E395" s="175">
        <v>8.6122047244094488E-2</v>
      </c>
      <c r="F395" s="175">
        <v>1.0334645669291339E-2</v>
      </c>
      <c r="G395" s="175">
        <v>0.55905511811023623</v>
      </c>
      <c r="H395" s="175">
        <v>2.1653543307086614E-2</v>
      </c>
      <c r="I395" s="175">
        <v>3.937007874015748E-2</v>
      </c>
      <c r="J395" s="174">
        <v>1</v>
      </c>
      <c r="K395" s="176">
        <v>2032</v>
      </c>
      <c r="L395" s="92"/>
      <c r="M395" s="175" t="s">
        <v>143</v>
      </c>
      <c r="N395" s="175" t="s">
        <v>143</v>
      </c>
      <c r="O395" s="175">
        <v>6.6000000000000003E-2</v>
      </c>
      <c r="P395" s="175">
        <v>0.09</v>
      </c>
      <c r="Q395" s="175">
        <v>0.189</v>
      </c>
      <c r="R395" s="175">
        <v>0.224</v>
      </c>
      <c r="S395" s="175">
        <v>7.4999999999999997E-2</v>
      </c>
      <c r="T395" s="175">
        <v>9.9000000000000005E-2</v>
      </c>
      <c r="U395" s="175">
        <v>7.0000000000000001E-3</v>
      </c>
      <c r="V395" s="175">
        <v>1.6E-2</v>
      </c>
      <c r="W395" s="175">
        <v>0.53700000000000003</v>
      </c>
      <c r="X395" s="175">
        <v>0.58099999999999996</v>
      </c>
      <c r="Y395" s="175">
        <v>1.6E-2</v>
      </c>
      <c r="Z395" s="175">
        <v>2.9000000000000001E-2</v>
      </c>
      <c r="AA395" s="175">
        <v>3.2000000000000001E-2</v>
      </c>
      <c r="AB395" s="175">
        <v>4.9000000000000002E-2</v>
      </c>
      <c r="AC395" s="12"/>
    </row>
    <row r="396" spans="1:29" x14ac:dyDescent="0.25">
      <c r="A396" s="92" t="s">
        <v>1717</v>
      </c>
      <c r="B396" s="175">
        <v>0.18817204301075269</v>
      </c>
      <c r="C396" s="175">
        <v>0.19892473118279569</v>
      </c>
      <c r="D396" s="175">
        <v>0.32930107526881719</v>
      </c>
      <c r="E396" s="175">
        <v>0.10080645161290322</v>
      </c>
      <c r="F396" s="175">
        <v>2.6881720430107527E-2</v>
      </c>
      <c r="G396" s="175">
        <v>9.5430107526881719E-2</v>
      </c>
      <c r="H396" s="175">
        <v>1.3440860215053765E-3</v>
      </c>
      <c r="I396" s="175">
        <v>5.9139784946236562E-2</v>
      </c>
      <c r="J396" s="174">
        <v>1</v>
      </c>
      <c r="K396" s="176">
        <v>744</v>
      </c>
      <c r="L396" s="92"/>
      <c r="M396" s="175">
        <v>0.16200000000000001</v>
      </c>
      <c r="N396" s="175">
        <v>0.218</v>
      </c>
      <c r="O396" s="175">
        <v>0.17199999999999999</v>
      </c>
      <c r="P396" s="175">
        <v>0.22900000000000001</v>
      </c>
      <c r="Q396" s="175">
        <v>0.29599999999999999</v>
      </c>
      <c r="R396" s="175">
        <v>0.36399999999999999</v>
      </c>
      <c r="S396" s="175">
        <v>8.1000000000000003E-2</v>
      </c>
      <c r="T396" s="175">
        <v>0.125</v>
      </c>
      <c r="U396" s="175">
        <v>1.7000000000000001E-2</v>
      </c>
      <c r="V396" s="175">
        <v>4.1000000000000002E-2</v>
      </c>
      <c r="W396" s="175">
        <v>7.5999999999999998E-2</v>
      </c>
      <c r="X396" s="175">
        <v>0.11899999999999999</v>
      </c>
      <c r="Y396" s="175">
        <v>0</v>
      </c>
      <c r="Z396" s="175">
        <v>8.0000000000000002E-3</v>
      </c>
      <c r="AA396" s="175">
        <v>4.3999999999999997E-2</v>
      </c>
      <c r="AB396" s="175">
        <v>7.8E-2</v>
      </c>
      <c r="AC396" s="12"/>
    </row>
    <row r="397" spans="1:29" x14ac:dyDescent="0.25">
      <c r="A397" s="92" t="s">
        <v>1718</v>
      </c>
      <c r="B397" s="175">
        <v>7.2256763569148045E-3</v>
      </c>
      <c r="C397" s="175">
        <v>6.7215594017812135E-4</v>
      </c>
      <c r="D397" s="175">
        <v>0.70509158124684923</v>
      </c>
      <c r="E397" s="175">
        <v>0.17929759704251386</v>
      </c>
      <c r="F397" s="175">
        <v>5.3436397244160647E-2</v>
      </c>
      <c r="G397" s="175">
        <v>1.1090573012939002E-2</v>
      </c>
      <c r="H397" s="175" t="s">
        <v>143</v>
      </c>
      <c r="I397" s="175">
        <v>4.3186019156444294E-2</v>
      </c>
      <c r="J397" s="174">
        <v>0.99999999999999989</v>
      </c>
      <c r="K397" s="176">
        <v>5951</v>
      </c>
      <c r="L397" s="92"/>
      <c r="M397" s="175">
        <v>5.0000000000000001E-3</v>
      </c>
      <c r="N397" s="175">
        <v>0.01</v>
      </c>
      <c r="O397" s="175">
        <v>0</v>
      </c>
      <c r="P397" s="175">
        <v>2E-3</v>
      </c>
      <c r="Q397" s="175">
        <v>0.69299999999999995</v>
      </c>
      <c r="R397" s="175">
        <v>0.71699999999999997</v>
      </c>
      <c r="S397" s="175">
        <v>0.17</v>
      </c>
      <c r="T397" s="175">
        <v>0.189</v>
      </c>
      <c r="U397" s="175">
        <v>4.8000000000000001E-2</v>
      </c>
      <c r="V397" s="175">
        <v>5.8999999999999997E-2</v>
      </c>
      <c r="W397" s="175">
        <v>8.9999999999999993E-3</v>
      </c>
      <c r="X397" s="175">
        <v>1.4E-2</v>
      </c>
      <c r="Y397" s="175" t="s">
        <v>143</v>
      </c>
      <c r="Z397" s="175" t="s">
        <v>143</v>
      </c>
      <c r="AA397" s="175">
        <v>3.7999999999999999E-2</v>
      </c>
      <c r="AB397" s="175">
        <v>4.9000000000000002E-2</v>
      </c>
      <c r="AC397" s="12"/>
    </row>
    <row r="398" spans="1:29" x14ac:dyDescent="0.25">
      <c r="A398" s="92" t="s">
        <v>1719</v>
      </c>
      <c r="B398" s="175">
        <v>4.8457057875821045E-2</v>
      </c>
      <c r="C398" s="175">
        <v>0.27810137563514686</v>
      </c>
      <c r="D398" s="175">
        <v>0.26608005948692526</v>
      </c>
      <c r="E398" s="175">
        <v>7.6341554095922665E-2</v>
      </c>
      <c r="F398" s="175">
        <v>2.776056512579006E-2</v>
      </c>
      <c r="G398" s="175">
        <v>0.26769116371297558</v>
      </c>
      <c r="H398" s="175">
        <v>4.8333126781509479E-3</v>
      </c>
      <c r="I398" s="175">
        <v>3.0734911389267566E-2</v>
      </c>
      <c r="J398" s="174">
        <v>1</v>
      </c>
      <c r="K398" s="176">
        <v>8069</v>
      </c>
      <c r="L398" s="92"/>
      <c r="M398" s="175">
        <v>4.3999999999999997E-2</v>
      </c>
      <c r="N398" s="175">
        <v>5.2999999999999999E-2</v>
      </c>
      <c r="O398" s="175">
        <v>0.26800000000000002</v>
      </c>
      <c r="P398" s="175">
        <v>0.28799999999999998</v>
      </c>
      <c r="Q398" s="175">
        <v>0.25700000000000001</v>
      </c>
      <c r="R398" s="175">
        <v>0.27600000000000002</v>
      </c>
      <c r="S398" s="175">
        <v>7.0999999999999994E-2</v>
      </c>
      <c r="T398" s="175">
        <v>8.2000000000000003E-2</v>
      </c>
      <c r="U398" s="175">
        <v>2.4E-2</v>
      </c>
      <c r="V398" s="175">
        <v>3.2000000000000001E-2</v>
      </c>
      <c r="W398" s="175">
        <v>0.25800000000000001</v>
      </c>
      <c r="X398" s="175">
        <v>0.27700000000000002</v>
      </c>
      <c r="Y398" s="175">
        <v>4.0000000000000001E-3</v>
      </c>
      <c r="Z398" s="175">
        <v>7.0000000000000001E-3</v>
      </c>
      <c r="AA398" s="175">
        <v>2.7E-2</v>
      </c>
      <c r="AB398" s="175">
        <v>3.5000000000000003E-2</v>
      </c>
      <c r="AC398" s="12"/>
    </row>
    <row r="399" spans="1:29" x14ac:dyDescent="0.25">
      <c r="A399" s="92" t="s">
        <v>1720</v>
      </c>
      <c r="B399" s="175">
        <v>0.47918088737201364</v>
      </c>
      <c r="C399" s="175">
        <v>0.20068259385665529</v>
      </c>
      <c r="D399" s="175">
        <v>0.15836177474402729</v>
      </c>
      <c r="E399" s="175">
        <v>7.1672354948805458E-2</v>
      </c>
      <c r="F399" s="175" t="s">
        <v>143</v>
      </c>
      <c r="G399" s="175">
        <v>1.2969283276450512E-2</v>
      </c>
      <c r="H399" s="175" t="s">
        <v>143</v>
      </c>
      <c r="I399" s="175">
        <v>7.7133105802047783E-2</v>
      </c>
      <c r="J399" s="174">
        <v>0.99999999999999989</v>
      </c>
      <c r="K399" s="176">
        <v>1465</v>
      </c>
      <c r="L399" s="92"/>
      <c r="M399" s="175">
        <v>0.45400000000000001</v>
      </c>
      <c r="N399" s="175">
        <v>0.505</v>
      </c>
      <c r="O399" s="175">
        <v>0.18099999999999999</v>
      </c>
      <c r="P399" s="175">
        <v>0.222</v>
      </c>
      <c r="Q399" s="175">
        <v>0.14099999999999999</v>
      </c>
      <c r="R399" s="175">
        <v>0.17799999999999999</v>
      </c>
      <c r="S399" s="175">
        <v>0.06</v>
      </c>
      <c r="T399" s="175">
        <v>8.5999999999999993E-2</v>
      </c>
      <c r="U399" s="175" t="s">
        <v>143</v>
      </c>
      <c r="V399" s="175" t="s">
        <v>143</v>
      </c>
      <c r="W399" s="175">
        <v>8.0000000000000002E-3</v>
      </c>
      <c r="X399" s="175">
        <v>0.02</v>
      </c>
      <c r="Y399" s="175" t="s">
        <v>143</v>
      </c>
      <c r="Z399" s="175" t="s">
        <v>143</v>
      </c>
      <c r="AA399" s="175">
        <v>6.5000000000000002E-2</v>
      </c>
      <c r="AB399" s="175">
        <v>9.1999999999999998E-2</v>
      </c>
      <c r="AC399" s="12"/>
    </row>
    <row r="400" spans="1:29" x14ac:dyDescent="0.25">
      <c r="A400" s="92" t="s">
        <v>1721</v>
      </c>
      <c r="B400" s="175">
        <v>0.24357287005352285</v>
      </c>
      <c r="C400" s="175">
        <v>0.47889795560235149</v>
      </c>
      <c r="D400" s="175">
        <v>0.13643941388084585</v>
      </c>
      <c r="E400" s="175">
        <v>3.9659559533210494E-2</v>
      </c>
      <c r="F400" s="175">
        <v>2.6322716504343247E-3</v>
      </c>
      <c r="G400" s="175">
        <v>4.4660875669035711E-2</v>
      </c>
      <c r="H400" s="175">
        <v>3.5096955339124331E-3</v>
      </c>
      <c r="I400" s="175">
        <v>5.0627358076686849E-2</v>
      </c>
      <c r="J400" s="174">
        <v>1</v>
      </c>
      <c r="K400" s="176">
        <v>11397</v>
      </c>
      <c r="L400" s="92"/>
      <c r="M400" s="175">
        <v>0.23599999999999999</v>
      </c>
      <c r="N400" s="175">
        <v>0.252</v>
      </c>
      <c r="O400" s="175">
        <v>0.47</v>
      </c>
      <c r="P400" s="175">
        <v>0.48799999999999999</v>
      </c>
      <c r="Q400" s="175">
        <v>0.13</v>
      </c>
      <c r="R400" s="175">
        <v>0.14299999999999999</v>
      </c>
      <c r="S400" s="175">
        <v>3.5999999999999997E-2</v>
      </c>
      <c r="T400" s="175">
        <v>4.2999999999999997E-2</v>
      </c>
      <c r="U400" s="175">
        <v>2E-3</v>
      </c>
      <c r="V400" s="175">
        <v>4.0000000000000001E-3</v>
      </c>
      <c r="W400" s="175">
        <v>4.1000000000000002E-2</v>
      </c>
      <c r="X400" s="175">
        <v>4.9000000000000002E-2</v>
      </c>
      <c r="Y400" s="175">
        <v>3.0000000000000001E-3</v>
      </c>
      <c r="Z400" s="175">
        <v>5.0000000000000001E-3</v>
      </c>
      <c r="AA400" s="175">
        <v>4.7E-2</v>
      </c>
      <c r="AB400" s="175">
        <v>5.5E-2</v>
      </c>
      <c r="AC400" s="12"/>
    </row>
    <row r="401" spans="1:29" x14ac:dyDescent="0.25">
      <c r="A401" s="92" t="s">
        <v>1722</v>
      </c>
      <c r="B401" s="175" t="s">
        <v>143</v>
      </c>
      <c r="C401" s="175">
        <v>0.35820895522388058</v>
      </c>
      <c r="D401" s="175">
        <v>0.3787313432835821</v>
      </c>
      <c r="E401" s="175">
        <v>7.4626865671641784E-2</v>
      </c>
      <c r="F401" s="175">
        <v>1.1194029850746268E-2</v>
      </c>
      <c r="G401" s="175">
        <v>0.15671641791044777</v>
      </c>
      <c r="H401" s="175" t="s">
        <v>143</v>
      </c>
      <c r="I401" s="175">
        <v>2.0522388059701493E-2</v>
      </c>
      <c r="J401" s="174">
        <v>1</v>
      </c>
      <c r="K401" s="176">
        <v>536</v>
      </c>
      <c r="L401" s="92"/>
      <c r="M401" s="175" t="s">
        <v>143</v>
      </c>
      <c r="N401" s="175" t="s">
        <v>143</v>
      </c>
      <c r="O401" s="175">
        <v>0.31900000000000001</v>
      </c>
      <c r="P401" s="175">
        <v>0.4</v>
      </c>
      <c r="Q401" s="175">
        <v>0.33900000000000002</v>
      </c>
      <c r="R401" s="175">
        <v>0.42099999999999999</v>
      </c>
      <c r="S401" s="175">
        <v>5.5E-2</v>
      </c>
      <c r="T401" s="175">
        <v>0.1</v>
      </c>
      <c r="U401" s="175">
        <v>5.0000000000000001E-3</v>
      </c>
      <c r="V401" s="175">
        <v>2.4E-2</v>
      </c>
      <c r="W401" s="175">
        <v>0.128</v>
      </c>
      <c r="X401" s="175">
        <v>0.19</v>
      </c>
      <c r="Y401" s="175" t="s">
        <v>143</v>
      </c>
      <c r="Z401" s="175" t="s">
        <v>143</v>
      </c>
      <c r="AA401" s="175">
        <v>1.0999999999999999E-2</v>
      </c>
      <c r="AB401" s="175">
        <v>3.5999999999999997E-2</v>
      </c>
      <c r="AC401" s="12"/>
    </row>
    <row r="402" spans="1:29" x14ac:dyDescent="0.25">
      <c r="A402" s="92" t="s">
        <v>1723</v>
      </c>
      <c r="B402" s="175" t="s">
        <v>143</v>
      </c>
      <c r="C402" s="175">
        <v>0.15463917525773196</v>
      </c>
      <c r="D402" s="175">
        <v>0.39175257731958762</v>
      </c>
      <c r="E402" s="175">
        <v>0.25773195876288657</v>
      </c>
      <c r="F402" s="175" t="s">
        <v>143</v>
      </c>
      <c r="G402" s="175">
        <v>0.12371134020618557</v>
      </c>
      <c r="H402" s="175">
        <v>1.0309278350515464E-2</v>
      </c>
      <c r="I402" s="175">
        <v>6.1855670103092786E-2</v>
      </c>
      <c r="J402" s="174">
        <v>1</v>
      </c>
      <c r="K402" s="176">
        <v>97</v>
      </c>
      <c r="L402" s="92"/>
      <c r="M402" s="175" t="s">
        <v>143</v>
      </c>
      <c r="N402" s="175" t="s">
        <v>143</v>
      </c>
      <c r="O402" s="175">
        <v>9.6000000000000002E-2</v>
      </c>
      <c r="P402" s="175">
        <v>0.24</v>
      </c>
      <c r="Q402" s="175">
        <v>0.30099999999999999</v>
      </c>
      <c r="R402" s="175">
        <v>0.49099999999999999</v>
      </c>
      <c r="S402" s="175">
        <v>0.18099999999999999</v>
      </c>
      <c r="T402" s="175">
        <v>0.35299999999999998</v>
      </c>
      <c r="U402" s="175" t="s">
        <v>143</v>
      </c>
      <c r="V402" s="175" t="s">
        <v>143</v>
      </c>
      <c r="W402" s="175">
        <v>7.1999999999999995E-2</v>
      </c>
      <c r="X402" s="175">
        <v>0.20399999999999999</v>
      </c>
      <c r="Y402" s="175">
        <v>2E-3</v>
      </c>
      <c r="Z402" s="175">
        <v>5.6000000000000001E-2</v>
      </c>
      <c r="AA402" s="175">
        <v>2.9000000000000001E-2</v>
      </c>
      <c r="AB402" s="175">
        <v>0.128</v>
      </c>
      <c r="AC402" s="12"/>
    </row>
    <row r="403" spans="1:29" x14ac:dyDescent="0.25">
      <c r="A403" s="92" t="s">
        <v>1724</v>
      </c>
      <c r="B403" s="175" t="s">
        <v>143</v>
      </c>
      <c r="C403" s="175">
        <v>0.26960784313725489</v>
      </c>
      <c r="D403" s="175">
        <v>0.25326797385620914</v>
      </c>
      <c r="E403" s="175">
        <v>0.34967320261437906</v>
      </c>
      <c r="F403" s="175">
        <v>9.8039215686274508E-3</v>
      </c>
      <c r="G403" s="175">
        <v>6.699346405228758E-2</v>
      </c>
      <c r="H403" s="175">
        <v>1.6339869281045752E-3</v>
      </c>
      <c r="I403" s="175">
        <v>4.9019607843137254E-2</v>
      </c>
      <c r="J403" s="174">
        <v>0.99999999999999989</v>
      </c>
      <c r="K403" s="176">
        <v>612</v>
      </c>
      <c r="L403" s="92"/>
      <c r="M403" s="175" t="s">
        <v>143</v>
      </c>
      <c r="N403" s="175" t="s">
        <v>143</v>
      </c>
      <c r="O403" s="175">
        <v>0.23599999999999999</v>
      </c>
      <c r="P403" s="175">
        <v>0.30599999999999999</v>
      </c>
      <c r="Q403" s="175">
        <v>0.22</v>
      </c>
      <c r="R403" s="175">
        <v>0.28899999999999998</v>
      </c>
      <c r="S403" s="175">
        <v>0.313</v>
      </c>
      <c r="T403" s="175">
        <v>0.38800000000000001</v>
      </c>
      <c r="U403" s="175">
        <v>5.0000000000000001E-3</v>
      </c>
      <c r="V403" s="175">
        <v>2.1000000000000001E-2</v>
      </c>
      <c r="W403" s="175">
        <v>0.05</v>
      </c>
      <c r="X403" s="175">
        <v>0.09</v>
      </c>
      <c r="Y403" s="175">
        <v>0</v>
      </c>
      <c r="Z403" s="175">
        <v>8.9999999999999993E-3</v>
      </c>
      <c r="AA403" s="175">
        <v>3.5000000000000003E-2</v>
      </c>
      <c r="AB403" s="175">
        <v>6.9000000000000006E-2</v>
      </c>
      <c r="AC403" s="12"/>
    </row>
    <row r="404" spans="1:29" x14ac:dyDescent="0.25">
      <c r="A404" s="92" t="s">
        <v>1725</v>
      </c>
      <c r="B404" s="175" t="s">
        <v>143</v>
      </c>
      <c r="C404" s="175">
        <v>0.44814814814814813</v>
      </c>
      <c r="D404" s="175">
        <v>0.28703703703703703</v>
      </c>
      <c r="E404" s="175">
        <v>0.12592592592592591</v>
      </c>
      <c r="F404" s="175">
        <v>3.7037037037037038E-3</v>
      </c>
      <c r="G404" s="175">
        <v>9.2592592592592587E-2</v>
      </c>
      <c r="H404" s="175">
        <v>1.8518518518518519E-3</v>
      </c>
      <c r="I404" s="175">
        <v>4.0740740740740744E-2</v>
      </c>
      <c r="J404" s="174">
        <v>0.99999999999999989</v>
      </c>
      <c r="K404" s="176">
        <v>540</v>
      </c>
      <c r="L404" s="92"/>
      <c r="M404" s="175" t="s">
        <v>143</v>
      </c>
      <c r="N404" s="175" t="s">
        <v>143</v>
      </c>
      <c r="O404" s="175">
        <v>0.40699999999999997</v>
      </c>
      <c r="P404" s="175">
        <v>0.49</v>
      </c>
      <c r="Q404" s="175">
        <v>0.25</v>
      </c>
      <c r="R404" s="175">
        <v>0.32700000000000001</v>
      </c>
      <c r="S404" s="175">
        <v>0.10100000000000001</v>
      </c>
      <c r="T404" s="175">
        <v>0.157</v>
      </c>
      <c r="U404" s="175">
        <v>1E-3</v>
      </c>
      <c r="V404" s="175">
        <v>1.2999999999999999E-2</v>
      </c>
      <c r="W404" s="175">
        <v>7.0999999999999994E-2</v>
      </c>
      <c r="X404" s="175">
        <v>0.12</v>
      </c>
      <c r="Y404" s="175">
        <v>0</v>
      </c>
      <c r="Z404" s="175">
        <v>0.01</v>
      </c>
      <c r="AA404" s="175">
        <v>2.7E-2</v>
      </c>
      <c r="AB404" s="175">
        <v>6.0999999999999999E-2</v>
      </c>
      <c r="AC404" s="12"/>
    </row>
    <row r="405" spans="1:29" x14ac:dyDescent="0.25">
      <c r="A405" s="92" t="s">
        <v>1726</v>
      </c>
      <c r="B405" s="175" t="s">
        <v>143</v>
      </c>
      <c r="C405" s="175">
        <v>0.30228136882129275</v>
      </c>
      <c r="D405" s="175">
        <v>0.40114068441064638</v>
      </c>
      <c r="E405" s="175">
        <v>0.17870722433460076</v>
      </c>
      <c r="F405" s="175">
        <v>7.6045627376425855E-3</v>
      </c>
      <c r="G405" s="175">
        <v>7.4144486692015205E-2</v>
      </c>
      <c r="H405" s="175" t="s">
        <v>143</v>
      </c>
      <c r="I405" s="175">
        <v>3.6121673003802278E-2</v>
      </c>
      <c r="J405" s="174">
        <v>0.99999999999999989</v>
      </c>
      <c r="K405" s="176">
        <v>526</v>
      </c>
      <c r="L405" s="92"/>
      <c r="M405" s="175" t="s">
        <v>143</v>
      </c>
      <c r="N405" s="175" t="s">
        <v>143</v>
      </c>
      <c r="O405" s="175">
        <v>0.26500000000000001</v>
      </c>
      <c r="P405" s="175">
        <v>0.34300000000000003</v>
      </c>
      <c r="Q405" s="175">
        <v>0.36</v>
      </c>
      <c r="R405" s="175">
        <v>0.44400000000000001</v>
      </c>
      <c r="S405" s="175">
        <v>0.14799999999999999</v>
      </c>
      <c r="T405" s="175">
        <v>0.214</v>
      </c>
      <c r="U405" s="175">
        <v>3.0000000000000001E-3</v>
      </c>
      <c r="V405" s="175">
        <v>1.9E-2</v>
      </c>
      <c r="W405" s="175">
        <v>5.5E-2</v>
      </c>
      <c r="X405" s="175">
        <v>0.1</v>
      </c>
      <c r="Y405" s="175" t="s">
        <v>143</v>
      </c>
      <c r="Z405" s="175" t="s">
        <v>143</v>
      </c>
      <c r="AA405" s="175">
        <v>2.3E-2</v>
      </c>
      <c r="AB405" s="175">
        <v>5.6000000000000001E-2</v>
      </c>
      <c r="AC405" s="12"/>
    </row>
    <row r="406" spans="1:29" x14ac:dyDescent="0.25">
      <c r="A406" s="92" t="s">
        <v>1727</v>
      </c>
      <c r="B406" s="175" t="s">
        <v>143</v>
      </c>
      <c r="C406" s="175">
        <v>0.16253443526170799</v>
      </c>
      <c r="D406" s="175">
        <v>0.53719008264462809</v>
      </c>
      <c r="E406" s="175">
        <v>0.13911845730027547</v>
      </c>
      <c r="F406" s="175">
        <v>1.5151515151515152E-2</v>
      </c>
      <c r="G406" s="175">
        <v>8.2644628099173556E-2</v>
      </c>
      <c r="H406" s="175">
        <v>4.1322314049586778E-3</v>
      </c>
      <c r="I406" s="175">
        <v>5.9228650137741048E-2</v>
      </c>
      <c r="J406" s="174">
        <v>0.99999999999999989</v>
      </c>
      <c r="K406" s="176">
        <v>726</v>
      </c>
      <c r="L406" s="92"/>
      <c r="M406" s="175" t="s">
        <v>143</v>
      </c>
      <c r="N406" s="175" t="s">
        <v>143</v>
      </c>
      <c r="O406" s="175">
        <v>0.13700000000000001</v>
      </c>
      <c r="P406" s="175">
        <v>0.191</v>
      </c>
      <c r="Q406" s="175">
        <v>0.501</v>
      </c>
      <c r="R406" s="175">
        <v>0.57299999999999995</v>
      </c>
      <c r="S406" s="175">
        <v>0.11600000000000001</v>
      </c>
      <c r="T406" s="175">
        <v>0.16600000000000001</v>
      </c>
      <c r="U406" s="175">
        <v>8.0000000000000002E-3</v>
      </c>
      <c r="V406" s="175">
        <v>2.7E-2</v>
      </c>
      <c r="W406" s="175">
        <v>6.5000000000000002E-2</v>
      </c>
      <c r="X406" s="175">
        <v>0.105</v>
      </c>
      <c r="Y406" s="175">
        <v>1E-3</v>
      </c>
      <c r="Z406" s="175">
        <v>1.2E-2</v>
      </c>
      <c r="AA406" s="175">
        <v>4.3999999999999997E-2</v>
      </c>
      <c r="AB406" s="175">
        <v>7.9000000000000001E-2</v>
      </c>
      <c r="AC406" s="12"/>
    </row>
    <row r="407" spans="1:29" x14ac:dyDescent="0.25">
      <c r="A407" s="92" t="s">
        <v>1728</v>
      </c>
      <c r="B407" s="175" t="s">
        <v>143</v>
      </c>
      <c r="C407" s="175">
        <v>0.28406909788867563</v>
      </c>
      <c r="D407" s="175">
        <v>0.30902111324376197</v>
      </c>
      <c r="E407" s="175">
        <v>0.1343570057581574</v>
      </c>
      <c r="F407" s="175">
        <v>2.1113243761996161E-2</v>
      </c>
      <c r="G407" s="175">
        <v>0.18234165067178504</v>
      </c>
      <c r="H407" s="175" t="s">
        <v>143</v>
      </c>
      <c r="I407" s="175">
        <v>6.9097888675623803E-2</v>
      </c>
      <c r="J407" s="174">
        <v>1</v>
      </c>
      <c r="K407" s="176">
        <v>521</v>
      </c>
      <c r="L407" s="92"/>
      <c r="M407" s="175" t="s">
        <v>143</v>
      </c>
      <c r="N407" s="175" t="s">
        <v>143</v>
      </c>
      <c r="O407" s="175">
        <v>0.247</v>
      </c>
      <c r="P407" s="175">
        <v>0.32400000000000001</v>
      </c>
      <c r="Q407" s="175">
        <v>0.27100000000000002</v>
      </c>
      <c r="R407" s="175">
        <v>0.35</v>
      </c>
      <c r="S407" s="175">
        <v>0.108</v>
      </c>
      <c r="T407" s="175">
        <v>0.16600000000000001</v>
      </c>
      <c r="U407" s="175">
        <v>1.2E-2</v>
      </c>
      <c r="V407" s="175">
        <v>3.6999999999999998E-2</v>
      </c>
      <c r="W407" s="175">
        <v>0.152</v>
      </c>
      <c r="X407" s="175">
        <v>0.218</v>
      </c>
      <c r="Y407" s="175" t="s">
        <v>143</v>
      </c>
      <c r="Z407" s="175" t="s">
        <v>143</v>
      </c>
      <c r="AA407" s="175">
        <v>0.05</v>
      </c>
      <c r="AB407" s="175">
        <v>9.4E-2</v>
      </c>
      <c r="AC407" s="12"/>
    </row>
    <row r="408" spans="1:29" x14ac:dyDescent="0.25">
      <c r="A408" s="92" t="s">
        <v>1729</v>
      </c>
      <c r="B408" s="175" t="s">
        <v>143</v>
      </c>
      <c r="C408" s="175">
        <v>0.2032345013477089</v>
      </c>
      <c r="D408" s="175">
        <v>0.32345013477088946</v>
      </c>
      <c r="E408" s="175">
        <v>0.1881401617250674</v>
      </c>
      <c r="F408" s="175">
        <v>1.4016172506738544E-2</v>
      </c>
      <c r="G408" s="175">
        <v>0.23450134770889489</v>
      </c>
      <c r="H408" s="175">
        <v>8.6253369272237205E-3</v>
      </c>
      <c r="I408" s="175">
        <v>2.8032345013477088E-2</v>
      </c>
      <c r="J408" s="174">
        <v>1</v>
      </c>
      <c r="K408" s="176">
        <v>1855</v>
      </c>
      <c r="L408" s="92"/>
      <c r="M408" s="175" t="s">
        <v>143</v>
      </c>
      <c r="N408" s="175" t="s">
        <v>143</v>
      </c>
      <c r="O408" s="175">
        <v>0.186</v>
      </c>
      <c r="P408" s="175">
        <v>0.222</v>
      </c>
      <c r="Q408" s="175">
        <v>0.30299999999999999</v>
      </c>
      <c r="R408" s="175">
        <v>0.34499999999999997</v>
      </c>
      <c r="S408" s="175">
        <v>0.17100000000000001</v>
      </c>
      <c r="T408" s="175">
        <v>0.20699999999999999</v>
      </c>
      <c r="U408" s="175">
        <v>0.01</v>
      </c>
      <c r="V408" s="175">
        <v>0.02</v>
      </c>
      <c r="W408" s="175">
        <v>0.216</v>
      </c>
      <c r="X408" s="175">
        <v>0.254</v>
      </c>
      <c r="Y408" s="175">
        <v>5.0000000000000001E-3</v>
      </c>
      <c r="Z408" s="175">
        <v>1.4E-2</v>
      </c>
      <c r="AA408" s="175">
        <v>2.1000000000000001E-2</v>
      </c>
      <c r="AB408" s="175">
        <v>3.6999999999999998E-2</v>
      </c>
      <c r="AC408" s="12"/>
    </row>
    <row r="409" spans="1:29" x14ac:dyDescent="0.25">
      <c r="A409" s="92" t="s">
        <v>1730</v>
      </c>
      <c r="B409" s="175" t="s">
        <v>143</v>
      </c>
      <c r="C409" s="175">
        <v>2.7181688125894134E-2</v>
      </c>
      <c r="D409" s="175">
        <v>0.24320457796852646</v>
      </c>
      <c r="E409" s="175">
        <v>0.13304721030042918</v>
      </c>
      <c r="F409" s="175">
        <v>5.7224606580829757E-2</v>
      </c>
      <c r="G409" s="175">
        <v>0.49499284692417739</v>
      </c>
      <c r="H409" s="175">
        <v>4.2918454935622317E-3</v>
      </c>
      <c r="I409" s="175">
        <v>4.005722460658083E-2</v>
      </c>
      <c r="J409" s="174">
        <v>0.99999999999999978</v>
      </c>
      <c r="K409" s="176">
        <v>699</v>
      </c>
      <c r="L409" s="92"/>
      <c r="M409" s="175" t="s">
        <v>143</v>
      </c>
      <c r="N409" s="175" t="s">
        <v>143</v>
      </c>
      <c r="O409" s="175">
        <v>1.7000000000000001E-2</v>
      </c>
      <c r="P409" s="175">
        <v>4.2000000000000003E-2</v>
      </c>
      <c r="Q409" s="175">
        <v>0.21299999999999999</v>
      </c>
      <c r="R409" s="175">
        <v>0.27600000000000002</v>
      </c>
      <c r="S409" s="175">
        <v>0.11</v>
      </c>
      <c r="T409" s="175">
        <v>0.16</v>
      </c>
      <c r="U409" s="175">
        <v>4.2000000000000003E-2</v>
      </c>
      <c r="V409" s="175">
        <v>7.6999999999999999E-2</v>
      </c>
      <c r="W409" s="175">
        <v>0.45800000000000002</v>
      </c>
      <c r="X409" s="175">
        <v>0.53200000000000003</v>
      </c>
      <c r="Y409" s="175">
        <v>1E-3</v>
      </c>
      <c r="Z409" s="175">
        <v>1.2999999999999999E-2</v>
      </c>
      <c r="AA409" s="175">
        <v>2.8000000000000001E-2</v>
      </c>
      <c r="AB409" s="175">
        <v>5.7000000000000002E-2</v>
      </c>
      <c r="AC409" s="12"/>
    </row>
    <row r="410" spans="1:29" x14ac:dyDescent="0.25">
      <c r="A410" s="92" t="s">
        <v>1731</v>
      </c>
      <c r="B410" s="175" t="s">
        <v>143</v>
      </c>
      <c r="C410" s="175">
        <v>0.19743178170144463</v>
      </c>
      <c r="D410" s="175">
        <v>0.47030497592295345</v>
      </c>
      <c r="E410" s="175">
        <v>0.1043338683788122</v>
      </c>
      <c r="F410" s="175">
        <v>3.2102728731942215E-3</v>
      </c>
      <c r="G410" s="175">
        <v>0.1637239165329053</v>
      </c>
      <c r="H410" s="175">
        <v>4.815409309791332E-3</v>
      </c>
      <c r="I410" s="175">
        <v>5.6179775280898875E-2</v>
      </c>
      <c r="J410" s="174">
        <v>1</v>
      </c>
      <c r="K410" s="176">
        <v>623</v>
      </c>
      <c r="L410" s="92"/>
      <c r="M410" s="175" t="s">
        <v>143</v>
      </c>
      <c r="N410" s="175" t="s">
        <v>143</v>
      </c>
      <c r="O410" s="175">
        <v>0.16800000000000001</v>
      </c>
      <c r="P410" s="175">
        <v>0.23100000000000001</v>
      </c>
      <c r="Q410" s="175">
        <v>0.43099999999999999</v>
      </c>
      <c r="R410" s="175">
        <v>0.51</v>
      </c>
      <c r="S410" s="175">
        <v>8.3000000000000004E-2</v>
      </c>
      <c r="T410" s="175">
        <v>0.13100000000000001</v>
      </c>
      <c r="U410" s="175">
        <v>1E-3</v>
      </c>
      <c r="V410" s="175">
        <v>1.2E-2</v>
      </c>
      <c r="W410" s="175">
        <v>0.13700000000000001</v>
      </c>
      <c r="X410" s="175">
        <v>0.19500000000000001</v>
      </c>
      <c r="Y410" s="175">
        <v>2E-3</v>
      </c>
      <c r="Z410" s="175">
        <v>1.4E-2</v>
      </c>
      <c r="AA410" s="175">
        <v>4.1000000000000002E-2</v>
      </c>
      <c r="AB410" s="175">
        <v>7.6999999999999999E-2</v>
      </c>
      <c r="AC410" s="12"/>
    </row>
    <row r="411" spans="1:29" x14ac:dyDescent="0.25">
      <c r="A411" s="92" t="s">
        <v>1732</v>
      </c>
      <c r="B411" s="175" t="s">
        <v>143</v>
      </c>
      <c r="C411" s="175">
        <v>6.9252077562326875E-2</v>
      </c>
      <c r="D411" s="175">
        <v>0.23268698060941828</v>
      </c>
      <c r="E411" s="175">
        <v>9.6952908587257622E-2</v>
      </c>
      <c r="F411" s="175">
        <v>0.11634349030470914</v>
      </c>
      <c r="G411" s="175">
        <v>0.44044321329639891</v>
      </c>
      <c r="H411" s="175">
        <v>5.5401662049861496E-3</v>
      </c>
      <c r="I411" s="175">
        <v>3.8781163434903045E-2</v>
      </c>
      <c r="J411" s="174">
        <v>0.99999999999999989</v>
      </c>
      <c r="K411" s="176">
        <v>361</v>
      </c>
      <c r="L411" s="92"/>
      <c r="M411" s="175" t="s">
        <v>143</v>
      </c>
      <c r="N411" s="175" t="s">
        <v>143</v>
      </c>
      <c r="O411" s="175">
        <v>4.7E-2</v>
      </c>
      <c r="P411" s="175">
        <v>0.1</v>
      </c>
      <c r="Q411" s="175">
        <v>0.192</v>
      </c>
      <c r="R411" s="175">
        <v>0.27900000000000003</v>
      </c>
      <c r="S411" s="175">
        <v>7.0999999999999994E-2</v>
      </c>
      <c r="T411" s="175">
        <v>0.13200000000000001</v>
      </c>
      <c r="U411" s="175">
        <v>8.6999999999999994E-2</v>
      </c>
      <c r="V411" s="175">
        <v>0.154</v>
      </c>
      <c r="W411" s="175">
        <v>0.39</v>
      </c>
      <c r="X411" s="175">
        <v>0.49199999999999999</v>
      </c>
      <c r="Y411" s="175">
        <v>2E-3</v>
      </c>
      <c r="Z411" s="175">
        <v>0.02</v>
      </c>
      <c r="AA411" s="175">
        <v>2.3E-2</v>
      </c>
      <c r="AB411" s="175">
        <v>6.4000000000000001E-2</v>
      </c>
      <c r="AC411" s="12"/>
    </row>
    <row r="412" spans="1:29" x14ac:dyDescent="0.25">
      <c r="A412" s="92" t="s">
        <v>1733</v>
      </c>
      <c r="B412" s="175" t="s">
        <v>143</v>
      </c>
      <c r="C412" s="175">
        <v>0.10240427426536064</v>
      </c>
      <c r="D412" s="175">
        <v>0.25467497773820125</v>
      </c>
      <c r="E412" s="175">
        <v>0.1647373107747106</v>
      </c>
      <c r="F412" s="175">
        <v>1.8699910952804988E-2</v>
      </c>
      <c r="G412" s="175">
        <v>0.41674087266251114</v>
      </c>
      <c r="H412" s="175">
        <v>8.0142475512021364E-3</v>
      </c>
      <c r="I412" s="175">
        <v>3.4728406055209264E-2</v>
      </c>
      <c r="J412" s="174">
        <v>1</v>
      </c>
      <c r="K412" s="176">
        <v>1123</v>
      </c>
      <c r="L412" s="92"/>
      <c r="M412" s="175" t="s">
        <v>143</v>
      </c>
      <c r="N412" s="175" t="s">
        <v>143</v>
      </c>
      <c r="O412" s="175">
        <v>8.5999999999999993E-2</v>
      </c>
      <c r="P412" s="175">
        <v>0.122</v>
      </c>
      <c r="Q412" s="175">
        <v>0.23</v>
      </c>
      <c r="R412" s="175">
        <v>0.28100000000000003</v>
      </c>
      <c r="S412" s="175">
        <v>0.14399999999999999</v>
      </c>
      <c r="T412" s="175">
        <v>0.188</v>
      </c>
      <c r="U412" s="175">
        <v>1.2E-2</v>
      </c>
      <c r="V412" s="175">
        <v>2.8000000000000001E-2</v>
      </c>
      <c r="W412" s="175">
        <v>0.38800000000000001</v>
      </c>
      <c r="X412" s="175">
        <v>0.44600000000000001</v>
      </c>
      <c r="Y412" s="175">
        <v>4.0000000000000001E-3</v>
      </c>
      <c r="Z412" s="175">
        <v>1.4999999999999999E-2</v>
      </c>
      <c r="AA412" s="175">
        <v>2.5999999999999999E-2</v>
      </c>
      <c r="AB412" s="175">
        <v>4.7E-2</v>
      </c>
      <c r="AC412" s="12"/>
    </row>
    <row r="413" spans="1:29" x14ac:dyDescent="0.25">
      <c r="A413" s="92" t="s">
        <v>1734</v>
      </c>
      <c r="B413" s="175" t="s">
        <v>143</v>
      </c>
      <c r="C413" s="175">
        <v>0.21709974853310982</v>
      </c>
      <c r="D413" s="175">
        <v>0.23260687342833195</v>
      </c>
      <c r="E413" s="175">
        <v>0.1173512154233026</v>
      </c>
      <c r="F413" s="175">
        <v>1.582145850796312E-2</v>
      </c>
      <c r="G413" s="175">
        <v>0.38181056160938809</v>
      </c>
      <c r="H413" s="175">
        <v>9.7443419949706615E-3</v>
      </c>
      <c r="I413" s="175">
        <v>2.5565800502933781E-2</v>
      </c>
      <c r="J413" s="174">
        <v>1</v>
      </c>
      <c r="K413" s="176">
        <v>9544</v>
      </c>
      <c r="L413" s="92"/>
      <c r="M413" s="175" t="s">
        <v>143</v>
      </c>
      <c r="N413" s="175" t="s">
        <v>143</v>
      </c>
      <c r="O413" s="175">
        <v>0.20899999999999999</v>
      </c>
      <c r="P413" s="175">
        <v>0.22500000000000001</v>
      </c>
      <c r="Q413" s="175">
        <v>0.224</v>
      </c>
      <c r="R413" s="175">
        <v>0.24099999999999999</v>
      </c>
      <c r="S413" s="175">
        <v>0.111</v>
      </c>
      <c r="T413" s="175">
        <v>0.124</v>
      </c>
      <c r="U413" s="175">
        <v>1.4E-2</v>
      </c>
      <c r="V413" s="175">
        <v>1.9E-2</v>
      </c>
      <c r="W413" s="175">
        <v>0.372</v>
      </c>
      <c r="X413" s="175">
        <v>0.39200000000000002</v>
      </c>
      <c r="Y413" s="175">
        <v>8.0000000000000002E-3</v>
      </c>
      <c r="Z413" s="175">
        <v>1.2E-2</v>
      </c>
      <c r="AA413" s="175">
        <v>2.3E-2</v>
      </c>
      <c r="AB413" s="175">
        <v>2.9000000000000001E-2</v>
      </c>
      <c r="AC413" s="12"/>
    </row>
    <row r="414" spans="1:29" x14ac:dyDescent="0.25">
      <c r="A414" s="92" t="s">
        <v>1735</v>
      </c>
      <c r="B414" s="175" t="s">
        <v>143</v>
      </c>
      <c r="C414" s="175">
        <v>0.6216216216216216</v>
      </c>
      <c r="D414" s="175">
        <v>0.13513513513513514</v>
      </c>
      <c r="E414" s="175">
        <v>8.1081081081081086E-2</v>
      </c>
      <c r="F414" s="175">
        <v>1.3513513513513514E-2</v>
      </c>
      <c r="G414" s="175">
        <v>5.4054054054054057E-2</v>
      </c>
      <c r="H414" s="175">
        <v>1.3513513513513514E-2</v>
      </c>
      <c r="I414" s="175">
        <v>8.1081081081081086E-2</v>
      </c>
      <c r="J414" s="174">
        <v>1</v>
      </c>
      <c r="K414" s="176">
        <v>74</v>
      </c>
      <c r="L414" s="92"/>
      <c r="M414" s="175" t="s">
        <v>143</v>
      </c>
      <c r="N414" s="175" t="s">
        <v>143</v>
      </c>
      <c r="O414" s="175">
        <v>0.50800000000000001</v>
      </c>
      <c r="P414" s="175">
        <v>0.72399999999999998</v>
      </c>
      <c r="Q414" s="175">
        <v>7.4999999999999997E-2</v>
      </c>
      <c r="R414" s="175">
        <v>0.23100000000000001</v>
      </c>
      <c r="S414" s="175">
        <v>3.7999999999999999E-2</v>
      </c>
      <c r="T414" s="175">
        <v>0.16600000000000001</v>
      </c>
      <c r="U414" s="175">
        <v>2E-3</v>
      </c>
      <c r="V414" s="175">
        <v>7.2999999999999995E-2</v>
      </c>
      <c r="W414" s="175">
        <v>2.1000000000000001E-2</v>
      </c>
      <c r="X414" s="175">
        <v>0.13100000000000001</v>
      </c>
      <c r="Y414" s="175">
        <v>2E-3</v>
      </c>
      <c r="Z414" s="175">
        <v>7.2999999999999995E-2</v>
      </c>
      <c r="AA414" s="175">
        <v>3.7999999999999999E-2</v>
      </c>
      <c r="AB414" s="175">
        <v>0.16600000000000001</v>
      </c>
      <c r="AC414" s="12"/>
    </row>
    <row r="415" spans="1:29" x14ac:dyDescent="0.25">
      <c r="A415" s="92" t="s">
        <v>1736</v>
      </c>
      <c r="B415" s="175" t="s">
        <v>143</v>
      </c>
      <c r="C415" s="175">
        <v>0.51423407139629462</v>
      </c>
      <c r="D415" s="175">
        <v>0.31269769543605963</v>
      </c>
      <c r="E415" s="175">
        <v>6.9136918210573883E-2</v>
      </c>
      <c r="F415" s="175">
        <v>7.6818798011748755E-3</v>
      </c>
      <c r="G415" s="175">
        <v>2.5756891098056935E-2</v>
      </c>
      <c r="H415" s="175">
        <v>1.3556258472661546E-3</v>
      </c>
      <c r="I415" s="175">
        <v>6.9136918210573883E-2</v>
      </c>
      <c r="J415" s="174">
        <v>0.99999999999999989</v>
      </c>
      <c r="K415" s="176">
        <v>2213</v>
      </c>
      <c r="L415" s="92"/>
      <c r="M415" s="175" t="s">
        <v>143</v>
      </c>
      <c r="N415" s="175" t="s">
        <v>143</v>
      </c>
      <c r="O415" s="175">
        <v>0.49299999999999999</v>
      </c>
      <c r="P415" s="175">
        <v>0.53500000000000003</v>
      </c>
      <c r="Q415" s="175">
        <v>0.29399999999999998</v>
      </c>
      <c r="R415" s="175">
        <v>0.33200000000000002</v>
      </c>
      <c r="S415" s="175">
        <v>5.8999999999999997E-2</v>
      </c>
      <c r="T415" s="175">
        <v>0.08</v>
      </c>
      <c r="U415" s="175">
        <v>5.0000000000000001E-3</v>
      </c>
      <c r="V415" s="175">
        <v>1.2E-2</v>
      </c>
      <c r="W415" s="175">
        <v>0.02</v>
      </c>
      <c r="X415" s="175">
        <v>3.3000000000000002E-2</v>
      </c>
      <c r="Y415" s="175">
        <v>0</v>
      </c>
      <c r="Z415" s="175">
        <v>4.0000000000000001E-3</v>
      </c>
      <c r="AA415" s="175">
        <v>5.8999999999999997E-2</v>
      </c>
      <c r="AB415" s="175">
        <v>0.08</v>
      </c>
      <c r="AC415" s="12"/>
    </row>
    <row r="416" spans="1:29" x14ac:dyDescent="0.25">
      <c r="A416" s="92" t="s">
        <v>1737</v>
      </c>
      <c r="B416" s="175" t="s">
        <v>143</v>
      </c>
      <c r="C416" s="175">
        <v>5.7251908396946565E-3</v>
      </c>
      <c r="D416" s="175">
        <v>0.2862595419847328</v>
      </c>
      <c r="E416" s="175">
        <v>0.2385496183206107</v>
      </c>
      <c r="F416" s="175">
        <v>1.5267175572519083E-2</v>
      </c>
      <c r="G416" s="175">
        <v>0.41793893129770993</v>
      </c>
      <c r="H416" s="175">
        <v>1.9083969465648856E-2</v>
      </c>
      <c r="I416" s="175">
        <v>1.717557251908397E-2</v>
      </c>
      <c r="J416" s="174">
        <v>0.99999999999999989</v>
      </c>
      <c r="K416" s="176">
        <v>524</v>
      </c>
      <c r="L416" s="92"/>
      <c r="M416" s="175" t="s">
        <v>143</v>
      </c>
      <c r="N416" s="175" t="s">
        <v>143</v>
      </c>
      <c r="O416" s="175">
        <v>2E-3</v>
      </c>
      <c r="P416" s="175">
        <v>1.7000000000000001E-2</v>
      </c>
      <c r="Q416" s="175">
        <v>0.249</v>
      </c>
      <c r="R416" s="175">
        <v>0.32600000000000001</v>
      </c>
      <c r="S416" s="175">
        <v>0.20399999999999999</v>
      </c>
      <c r="T416" s="175">
        <v>0.27700000000000002</v>
      </c>
      <c r="U416" s="175">
        <v>8.0000000000000002E-3</v>
      </c>
      <c r="V416" s="175">
        <v>0.03</v>
      </c>
      <c r="W416" s="175">
        <v>0.376</v>
      </c>
      <c r="X416" s="175">
        <v>0.46100000000000002</v>
      </c>
      <c r="Y416" s="175">
        <v>0.01</v>
      </c>
      <c r="Z416" s="175">
        <v>3.5000000000000003E-2</v>
      </c>
      <c r="AA416" s="175">
        <v>8.9999999999999993E-3</v>
      </c>
      <c r="AB416" s="175">
        <v>3.2000000000000001E-2</v>
      </c>
      <c r="AC416" s="12"/>
    </row>
    <row r="417" spans="1:29" x14ac:dyDescent="0.25">
      <c r="A417" s="92" t="s">
        <v>1738</v>
      </c>
      <c r="B417" s="175" t="s">
        <v>143</v>
      </c>
      <c r="C417" s="175">
        <v>0.20517241379310344</v>
      </c>
      <c r="D417" s="175">
        <v>0.27241379310344827</v>
      </c>
      <c r="E417" s="175">
        <v>0.16551724137931034</v>
      </c>
      <c r="F417" s="175">
        <v>2.5862068965517241E-2</v>
      </c>
      <c r="G417" s="175">
        <v>0.30862068965517242</v>
      </c>
      <c r="H417" s="175">
        <v>1.7241379310344827E-3</v>
      </c>
      <c r="I417" s="175">
        <v>2.0689655172413793E-2</v>
      </c>
      <c r="J417" s="174">
        <v>1</v>
      </c>
      <c r="K417" s="176">
        <v>580</v>
      </c>
      <c r="L417" s="92"/>
      <c r="M417" s="175" t="s">
        <v>143</v>
      </c>
      <c r="N417" s="175" t="s">
        <v>143</v>
      </c>
      <c r="O417" s="175">
        <v>0.17399999999999999</v>
      </c>
      <c r="P417" s="175">
        <v>0.24</v>
      </c>
      <c r="Q417" s="175">
        <v>0.23799999999999999</v>
      </c>
      <c r="R417" s="175">
        <v>0.31</v>
      </c>
      <c r="S417" s="175">
        <v>0.13700000000000001</v>
      </c>
      <c r="T417" s="175">
        <v>0.19800000000000001</v>
      </c>
      <c r="U417" s="175">
        <v>1.6E-2</v>
      </c>
      <c r="V417" s="175">
        <v>4.2000000000000003E-2</v>
      </c>
      <c r="W417" s="175">
        <v>0.27200000000000002</v>
      </c>
      <c r="X417" s="175">
        <v>0.34699999999999998</v>
      </c>
      <c r="Y417" s="175">
        <v>0</v>
      </c>
      <c r="Z417" s="175">
        <v>0.01</v>
      </c>
      <c r="AA417" s="175">
        <v>1.2E-2</v>
      </c>
      <c r="AB417" s="175">
        <v>3.5999999999999997E-2</v>
      </c>
      <c r="AC417" s="12"/>
    </row>
    <row r="418" spans="1:29" x14ac:dyDescent="0.25">
      <c r="A418" s="92" t="s">
        <v>1739</v>
      </c>
      <c r="B418" s="175" t="s">
        <v>143</v>
      </c>
      <c r="C418" s="175">
        <v>0.16927899686520376</v>
      </c>
      <c r="D418" s="175">
        <v>0.34717868338557994</v>
      </c>
      <c r="E418" s="175">
        <v>0.10815047021943573</v>
      </c>
      <c r="F418" s="175">
        <v>1.4106583072100314E-2</v>
      </c>
      <c r="G418" s="175">
        <v>0.33228840125391851</v>
      </c>
      <c r="H418" s="175">
        <v>4.7021943573667714E-3</v>
      </c>
      <c r="I418" s="175">
        <v>2.4294670846394983E-2</v>
      </c>
      <c r="J418" s="174">
        <v>1</v>
      </c>
      <c r="K418" s="176">
        <v>1276</v>
      </c>
      <c r="L418" s="92"/>
      <c r="M418" s="175" t="s">
        <v>143</v>
      </c>
      <c r="N418" s="175" t="s">
        <v>143</v>
      </c>
      <c r="O418" s="175">
        <v>0.15</v>
      </c>
      <c r="P418" s="175">
        <v>0.191</v>
      </c>
      <c r="Q418" s="175">
        <v>0.32200000000000001</v>
      </c>
      <c r="R418" s="175">
        <v>0.374</v>
      </c>
      <c r="S418" s="175">
        <v>9.1999999999999998E-2</v>
      </c>
      <c r="T418" s="175">
        <v>0.126</v>
      </c>
      <c r="U418" s="175">
        <v>8.9999999999999993E-3</v>
      </c>
      <c r="V418" s="175">
        <v>2.1999999999999999E-2</v>
      </c>
      <c r="W418" s="175">
        <v>0.307</v>
      </c>
      <c r="X418" s="175">
        <v>0.35899999999999999</v>
      </c>
      <c r="Y418" s="175">
        <v>2E-3</v>
      </c>
      <c r="Z418" s="175">
        <v>0.01</v>
      </c>
      <c r="AA418" s="175">
        <v>1.7000000000000001E-2</v>
      </c>
      <c r="AB418" s="175">
        <v>3.4000000000000002E-2</v>
      </c>
      <c r="AC418" s="12"/>
    </row>
    <row r="419" spans="1:29" x14ac:dyDescent="0.25">
      <c r="A419" s="92" t="s">
        <v>1740</v>
      </c>
      <c r="B419" s="175" t="s">
        <v>143</v>
      </c>
      <c r="C419" s="175">
        <v>0.1967994552264215</v>
      </c>
      <c r="D419" s="175">
        <v>0.34933605720122574</v>
      </c>
      <c r="E419" s="175">
        <v>0.12223357167177391</v>
      </c>
      <c r="F419" s="175">
        <v>1.8726591760299626E-2</v>
      </c>
      <c r="G419" s="175">
        <v>0.2570650323459312</v>
      </c>
      <c r="H419" s="175">
        <v>3.0643513789581204E-3</v>
      </c>
      <c r="I419" s="175">
        <v>5.2774940415389854E-2</v>
      </c>
      <c r="J419" s="174">
        <v>1</v>
      </c>
      <c r="K419" s="176">
        <v>2937</v>
      </c>
      <c r="L419" s="92"/>
      <c r="M419" s="175" t="s">
        <v>143</v>
      </c>
      <c r="N419" s="175" t="s">
        <v>143</v>
      </c>
      <c r="O419" s="175">
        <v>0.183</v>
      </c>
      <c r="P419" s="175">
        <v>0.21199999999999999</v>
      </c>
      <c r="Q419" s="175">
        <v>0.33200000000000002</v>
      </c>
      <c r="R419" s="175">
        <v>0.36699999999999999</v>
      </c>
      <c r="S419" s="175">
        <v>0.111</v>
      </c>
      <c r="T419" s="175">
        <v>0.13500000000000001</v>
      </c>
      <c r="U419" s="175">
        <v>1.4E-2</v>
      </c>
      <c r="V419" s="175">
        <v>2.4E-2</v>
      </c>
      <c r="W419" s="175">
        <v>0.24199999999999999</v>
      </c>
      <c r="X419" s="175">
        <v>0.27300000000000002</v>
      </c>
      <c r="Y419" s="175">
        <v>2E-3</v>
      </c>
      <c r="Z419" s="175">
        <v>6.0000000000000001E-3</v>
      </c>
      <c r="AA419" s="175">
        <v>4.4999999999999998E-2</v>
      </c>
      <c r="AB419" s="175">
        <v>6.0999999999999999E-2</v>
      </c>
      <c r="AC419" s="12"/>
    </row>
    <row r="420" spans="1:29" x14ac:dyDescent="0.25">
      <c r="A420" s="92" t="s">
        <v>1741</v>
      </c>
      <c r="B420" s="175" t="s">
        <v>143</v>
      </c>
      <c r="C420" s="175">
        <v>0.38240684178375078</v>
      </c>
      <c r="D420" s="175">
        <v>0.21686010995723884</v>
      </c>
      <c r="E420" s="175">
        <v>5.0091631032376301E-2</v>
      </c>
      <c r="F420" s="175">
        <v>6.9028711056811243E-2</v>
      </c>
      <c r="G420" s="175">
        <v>0.23396456933414783</v>
      </c>
      <c r="H420" s="175">
        <v>1.0995723885155772E-2</v>
      </c>
      <c r="I420" s="175">
        <v>3.6652412950519242E-2</v>
      </c>
      <c r="J420" s="174">
        <v>1</v>
      </c>
      <c r="K420" s="176">
        <v>1637</v>
      </c>
      <c r="L420" s="92"/>
      <c r="M420" s="175" t="s">
        <v>143</v>
      </c>
      <c r="N420" s="175" t="s">
        <v>143</v>
      </c>
      <c r="O420" s="175">
        <v>0.35899999999999999</v>
      </c>
      <c r="P420" s="175">
        <v>0.40600000000000003</v>
      </c>
      <c r="Q420" s="175">
        <v>0.19800000000000001</v>
      </c>
      <c r="R420" s="175">
        <v>0.23699999999999999</v>
      </c>
      <c r="S420" s="175">
        <v>4.1000000000000002E-2</v>
      </c>
      <c r="T420" s="175">
        <v>6.2E-2</v>
      </c>
      <c r="U420" s="175">
        <v>5.8000000000000003E-2</v>
      </c>
      <c r="V420" s="175">
        <v>8.2000000000000003E-2</v>
      </c>
      <c r="W420" s="175">
        <v>0.214</v>
      </c>
      <c r="X420" s="175">
        <v>0.255</v>
      </c>
      <c r="Y420" s="175">
        <v>7.0000000000000001E-3</v>
      </c>
      <c r="Z420" s="175">
        <v>1.7000000000000001E-2</v>
      </c>
      <c r="AA420" s="175">
        <v>2.9000000000000001E-2</v>
      </c>
      <c r="AB420" s="175">
        <v>4.7E-2</v>
      </c>
      <c r="AC420" s="12"/>
    </row>
    <row r="421" spans="1:29" x14ac:dyDescent="0.25">
      <c r="A421" s="92" t="s">
        <v>1742</v>
      </c>
      <c r="B421" s="175" t="s">
        <v>143</v>
      </c>
      <c r="C421" s="175">
        <v>0.17845117845117844</v>
      </c>
      <c r="D421" s="175">
        <v>0.40067340067340068</v>
      </c>
      <c r="E421" s="175">
        <v>0.13131313131313133</v>
      </c>
      <c r="F421" s="175">
        <v>3.0303030303030304E-2</v>
      </c>
      <c r="G421" s="175">
        <v>0.22895622895622897</v>
      </c>
      <c r="H421" s="175">
        <v>6.7340067340067337E-3</v>
      </c>
      <c r="I421" s="175">
        <v>2.3569023569023569E-2</v>
      </c>
      <c r="J421" s="174">
        <v>1</v>
      </c>
      <c r="K421" s="176">
        <v>297</v>
      </c>
      <c r="L421" s="92"/>
      <c r="M421" s="175" t="s">
        <v>143</v>
      </c>
      <c r="N421" s="175" t="s">
        <v>143</v>
      </c>
      <c r="O421" s="175">
        <v>0.13900000000000001</v>
      </c>
      <c r="P421" s="175">
        <v>0.22600000000000001</v>
      </c>
      <c r="Q421" s="175">
        <v>0.34699999999999998</v>
      </c>
      <c r="R421" s="175">
        <v>0.45700000000000002</v>
      </c>
      <c r="S421" s="175">
        <v>9.8000000000000004E-2</v>
      </c>
      <c r="T421" s="175">
        <v>0.17399999999999999</v>
      </c>
      <c r="U421" s="175">
        <v>1.6E-2</v>
      </c>
      <c r="V421" s="175">
        <v>5.7000000000000002E-2</v>
      </c>
      <c r="W421" s="175">
        <v>0.185</v>
      </c>
      <c r="X421" s="175">
        <v>0.28000000000000003</v>
      </c>
      <c r="Y421" s="175">
        <v>2E-3</v>
      </c>
      <c r="Z421" s="175">
        <v>2.4E-2</v>
      </c>
      <c r="AA421" s="175">
        <v>1.0999999999999999E-2</v>
      </c>
      <c r="AB421" s="175">
        <v>4.8000000000000001E-2</v>
      </c>
      <c r="AC421" s="12"/>
    </row>
    <row r="422" spans="1:29" x14ac:dyDescent="0.25">
      <c r="A422" s="92" t="s">
        <v>1743</v>
      </c>
      <c r="B422" s="175" t="s">
        <v>143</v>
      </c>
      <c r="C422" s="175">
        <v>5.2493438320209973E-3</v>
      </c>
      <c r="D422" s="175">
        <v>0.45406824146981628</v>
      </c>
      <c r="E422" s="175">
        <v>0.27296587926509186</v>
      </c>
      <c r="F422" s="175">
        <v>3.1496062992125984E-2</v>
      </c>
      <c r="G422" s="175">
        <v>0.20734908136482941</v>
      </c>
      <c r="H422" s="175">
        <v>1.3123359580052493E-2</v>
      </c>
      <c r="I422" s="175">
        <v>1.5748031496062992E-2</v>
      </c>
      <c r="J422" s="174">
        <v>1</v>
      </c>
      <c r="K422" s="176">
        <v>381</v>
      </c>
      <c r="L422" s="92"/>
      <c r="M422" s="175" t="s">
        <v>143</v>
      </c>
      <c r="N422" s="175" t="s">
        <v>143</v>
      </c>
      <c r="O422" s="175">
        <v>1E-3</v>
      </c>
      <c r="P422" s="175">
        <v>1.9E-2</v>
      </c>
      <c r="Q422" s="175">
        <v>0.40500000000000003</v>
      </c>
      <c r="R422" s="175">
        <v>0.504</v>
      </c>
      <c r="S422" s="175">
        <v>0.23100000000000001</v>
      </c>
      <c r="T422" s="175">
        <v>0.32</v>
      </c>
      <c r="U422" s="175">
        <v>1.7999999999999999E-2</v>
      </c>
      <c r="V422" s="175">
        <v>5.3999999999999999E-2</v>
      </c>
      <c r="W422" s="175">
        <v>0.17</v>
      </c>
      <c r="X422" s="175">
        <v>0.251</v>
      </c>
      <c r="Y422" s="175">
        <v>6.0000000000000001E-3</v>
      </c>
      <c r="Z422" s="175">
        <v>0.03</v>
      </c>
      <c r="AA422" s="175">
        <v>7.0000000000000001E-3</v>
      </c>
      <c r="AB422" s="175">
        <v>3.4000000000000002E-2</v>
      </c>
      <c r="AC422" s="12"/>
    </row>
    <row r="423" spans="1:29" x14ac:dyDescent="0.25">
      <c r="A423" s="92" t="s">
        <v>1744</v>
      </c>
      <c r="B423" s="175" t="s">
        <v>143</v>
      </c>
      <c r="C423" s="175">
        <v>7.5187969924812026E-2</v>
      </c>
      <c r="D423" s="175">
        <v>0.45363408521303256</v>
      </c>
      <c r="E423" s="175">
        <v>0.13533834586466165</v>
      </c>
      <c r="F423" s="175">
        <v>1.5037593984962405E-2</v>
      </c>
      <c r="G423" s="175">
        <v>0.2807017543859649</v>
      </c>
      <c r="H423" s="175">
        <v>2.5062656641604009E-3</v>
      </c>
      <c r="I423" s="175">
        <v>3.7593984962406013E-2</v>
      </c>
      <c r="J423" s="174">
        <v>1</v>
      </c>
      <c r="K423" s="176">
        <v>399</v>
      </c>
      <c r="L423" s="92"/>
      <c r="M423" s="175" t="s">
        <v>143</v>
      </c>
      <c r="N423" s="175" t="s">
        <v>143</v>
      </c>
      <c r="O423" s="175">
        <v>5.2999999999999999E-2</v>
      </c>
      <c r="P423" s="175">
        <v>0.105</v>
      </c>
      <c r="Q423" s="175">
        <v>0.40500000000000003</v>
      </c>
      <c r="R423" s="175">
        <v>0.503</v>
      </c>
      <c r="S423" s="175">
        <v>0.105</v>
      </c>
      <c r="T423" s="175">
        <v>0.17199999999999999</v>
      </c>
      <c r="U423" s="175">
        <v>7.0000000000000001E-3</v>
      </c>
      <c r="V423" s="175">
        <v>3.2000000000000001E-2</v>
      </c>
      <c r="W423" s="175">
        <v>0.23899999999999999</v>
      </c>
      <c r="X423" s="175">
        <v>0.32700000000000001</v>
      </c>
      <c r="Y423" s="175">
        <v>0</v>
      </c>
      <c r="Z423" s="175">
        <v>1.4E-2</v>
      </c>
      <c r="AA423" s="175">
        <v>2.3E-2</v>
      </c>
      <c r="AB423" s="175">
        <v>6.0999999999999999E-2</v>
      </c>
      <c r="AC423" s="12"/>
    </row>
    <row r="424" spans="1:29" x14ac:dyDescent="0.25">
      <c r="A424" s="92" t="s">
        <v>1745</v>
      </c>
      <c r="B424" s="175">
        <v>9.99000999000999E-4</v>
      </c>
      <c r="C424" s="175">
        <v>0.12187812187812187</v>
      </c>
      <c r="D424" s="175">
        <v>0.30719280719280717</v>
      </c>
      <c r="E424" s="175">
        <v>0.18581418581418582</v>
      </c>
      <c r="F424" s="175">
        <v>2.147852147852148E-2</v>
      </c>
      <c r="G424" s="175">
        <v>0.30369630369630368</v>
      </c>
      <c r="H424" s="175">
        <v>6.4935064935064939E-3</v>
      </c>
      <c r="I424" s="175">
        <v>5.2447552447552448E-2</v>
      </c>
      <c r="J424" s="174">
        <v>0.99999999999999978</v>
      </c>
      <c r="K424" s="176">
        <v>2002</v>
      </c>
      <c r="L424" s="92"/>
      <c r="M424" s="175">
        <v>0</v>
      </c>
      <c r="N424" s="175">
        <v>4.0000000000000001E-3</v>
      </c>
      <c r="O424" s="175">
        <v>0.108</v>
      </c>
      <c r="P424" s="175">
        <v>0.13700000000000001</v>
      </c>
      <c r="Q424" s="175">
        <v>0.28699999999999998</v>
      </c>
      <c r="R424" s="175">
        <v>0.32800000000000001</v>
      </c>
      <c r="S424" s="175">
        <v>0.16900000000000001</v>
      </c>
      <c r="T424" s="175">
        <v>0.20300000000000001</v>
      </c>
      <c r="U424" s="175">
        <v>1.6E-2</v>
      </c>
      <c r="V424" s="175">
        <v>2.9000000000000001E-2</v>
      </c>
      <c r="W424" s="175">
        <v>0.28399999999999997</v>
      </c>
      <c r="X424" s="175">
        <v>0.32400000000000001</v>
      </c>
      <c r="Y424" s="175">
        <v>4.0000000000000001E-3</v>
      </c>
      <c r="Z424" s="175">
        <v>1.0999999999999999E-2</v>
      </c>
      <c r="AA424" s="175">
        <v>4.3999999999999997E-2</v>
      </c>
      <c r="AB424" s="175">
        <v>6.3E-2</v>
      </c>
      <c r="AC424" s="12"/>
    </row>
    <row r="425" spans="1:29" x14ac:dyDescent="0.25">
      <c r="A425" s="92" t="s">
        <v>1746</v>
      </c>
      <c r="B425" s="175" t="s">
        <v>143</v>
      </c>
      <c r="C425" s="175">
        <v>0.27539195637355146</v>
      </c>
      <c r="D425" s="175">
        <v>0.2767552828902522</v>
      </c>
      <c r="E425" s="175">
        <v>9.202453987730061E-2</v>
      </c>
      <c r="F425" s="175">
        <v>1.2269938650306749E-2</v>
      </c>
      <c r="G425" s="175">
        <v>0.29584185412406272</v>
      </c>
      <c r="H425" s="175">
        <v>8.1799591002044997E-3</v>
      </c>
      <c r="I425" s="175">
        <v>3.9536468984321747E-2</v>
      </c>
      <c r="J425" s="174">
        <v>1</v>
      </c>
      <c r="K425" s="176">
        <v>1467</v>
      </c>
      <c r="L425" s="92"/>
      <c r="M425" s="175" t="s">
        <v>143</v>
      </c>
      <c r="N425" s="175" t="s">
        <v>143</v>
      </c>
      <c r="O425" s="175">
        <v>0.253</v>
      </c>
      <c r="P425" s="175">
        <v>0.29899999999999999</v>
      </c>
      <c r="Q425" s="175">
        <v>0.254</v>
      </c>
      <c r="R425" s="175">
        <v>0.3</v>
      </c>
      <c r="S425" s="175">
        <v>7.8E-2</v>
      </c>
      <c r="T425" s="175">
        <v>0.108</v>
      </c>
      <c r="U425" s="175">
        <v>8.0000000000000002E-3</v>
      </c>
      <c r="V425" s="175">
        <v>1.9E-2</v>
      </c>
      <c r="W425" s="175">
        <v>0.27300000000000002</v>
      </c>
      <c r="X425" s="175">
        <v>0.32</v>
      </c>
      <c r="Y425" s="175">
        <v>5.0000000000000001E-3</v>
      </c>
      <c r="Z425" s="175">
        <v>1.4E-2</v>
      </c>
      <c r="AA425" s="175">
        <v>3.1E-2</v>
      </c>
      <c r="AB425" s="175">
        <v>5.0999999999999997E-2</v>
      </c>
      <c r="AC425" s="12"/>
    </row>
    <row r="426" spans="1:29" x14ac:dyDescent="0.25">
      <c r="A426" s="92" t="s">
        <v>1747</v>
      </c>
      <c r="B426" s="175" t="s">
        <v>143</v>
      </c>
      <c r="C426" s="175">
        <v>0.12819228843264896</v>
      </c>
      <c r="D426" s="175">
        <v>0.18778167250876315</v>
      </c>
      <c r="E426" s="175">
        <v>0.10866299449173761</v>
      </c>
      <c r="F426" s="175">
        <v>1.602403605408112E-2</v>
      </c>
      <c r="G426" s="175">
        <v>0.50726089133700547</v>
      </c>
      <c r="H426" s="175">
        <v>1.4521782674011016E-2</v>
      </c>
      <c r="I426" s="175">
        <v>3.7556334501752629E-2</v>
      </c>
      <c r="J426" s="174">
        <v>1</v>
      </c>
      <c r="K426" s="176">
        <v>1997</v>
      </c>
      <c r="L426" s="92"/>
      <c r="M426" s="175" t="s">
        <v>143</v>
      </c>
      <c r="N426" s="175" t="s">
        <v>143</v>
      </c>
      <c r="O426" s="175">
        <v>0.114</v>
      </c>
      <c r="P426" s="175">
        <v>0.14399999999999999</v>
      </c>
      <c r="Q426" s="175">
        <v>0.17100000000000001</v>
      </c>
      <c r="R426" s="175">
        <v>0.20599999999999999</v>
      </c>
      <c r="S426" s="175">
        <v>9.6000000000000002E-2</v>
      </c>
      <c r="T426" s="175">
        <v>0.123</v>
      </c>
      <c r="U426" s="175">
        <v>1.0999999999999999E-2</v>
      </c>
      <c r="V426" s="175">
        <v>2.3E-2</v>
      </c>
      <c r="W426" s="175">
        <v>0.48499999999999999</v>
      </c>
      <c r="X426" s="175">
        <v>0.52900000000000003</v>
      </c>
      <c r="Y426" s="175">
        <v>0.01</v>
      </c>
      <c r="Z426" s="175">
        <v>2.1000000000000001E-2</v>
      </c>
      <c r="AA426" s="175">
        <v>0.03</v>
      </c>
      <c r="AB426" s="175">
        <v>4.7E-2</v>
      </c>
      <c r="AC426" s="12"/>
    </row>
    <row r="427" spans="1:29" x14ac:dyDescent="0.25">
      <c r="A427" s="92" t="s">
        <v>1748</v>
      </c>
      <c r="B427" s="175" t="s">
        <v>143</v>
      </c>
      <c r="C427" s="175">
        <v>0.38042165877217421</v>
      </c>
      <c r="D427" s="175">
        <v>0.39574626172564314</v>
      </c>
      <c r="E427" s="175">
        <v>8.6189282065570721E-2</v>
      </c>
      <c r="F427" s="175">
        <v>6.4084703259960994E-3</v>
      </c>
      <c r="G427" s="175">
        <v>8.8232562459366587E-2</v>
      </c>
      <c r="H427" s="175">
        <v>2.5076623014767345E-3</v>
      </c>
      <c r="I427" s="175">
        <v>4.0494102349772451E-2</v>
      </c>
      <c r="J427" s="174">
        <v>1</v>
      </c>
      <c r="K427" s="176">
        <v>10767</v>
      </c>
      <c r="L427" s="92"/>
      <c r="M427" s="175" t="s">
        <v>143</v>
      </c>
      <c r="N427" s="175" t="s">
        <v>143</v>
      </c>
      <c r="O427" s="175">
        <v>0.371</v>
      </c>
      <c r="P427" s="175">
        <v>0.39</v>
      </c>
      <c r="Q427" s="175">
        <v>0.38700000000000001</v>
      </c>
      <c r="R427" s="175">
        <v>0.40500000000000003</v>
      </c>
      <c r="S427" s="175">
        <v>8.1000000000000003E-2</v>
      </c>
      <c r="T427" s="175">
        <v>9.1999999999999998E-2</v>
      </c>
      <c r="U427" s="175">
        <v>5.0000000000000001E-3</v>
      </c>
      <c r="V427" s="175">
        <v>8.0000000000000002E-3</v>
      </c>
      <c r="W427" s="175">
        <v>8.3000000000000004E-2</v>
      </c>
      <c r="X427" s="175">
        <v>9.4E-2</v>
      </c>
      <c r="Y427" s="175">
        <v>2E-3</v>
      </c>
      <c r="Z427" s="175">
        <v>4.0000000000000001E-3</v>
      </c>
      <c r="AA427" s="175">
        <v>3.6999999999999998E-2</v>
      </c>
      <c r="AB427" s="175">
        <v>4.3999999999999997E-2</v>
      </c>
      <c r="AC427" s="12"/>
    </row>
    <row r="428" spans="1:29" x14ac:dyDescent="0.25">
      <c r="A428" s="92" t="s">
        <v>1749</v>
      </c>
      <c r="B428" s="175" t="s">
        <v>143</v>
      </c>
      <c r="C428" s="175">
        <v>0.1130952380952381</v>
      </c>
      <c r="D428" s="175">
        <v>0.29761904761904762</v>
      </c>
      <c r="E428" s="175">
        <v>0.36309523809523808</v>
      </c>
      <c r="F428" s="175">
        <v>1.7857142857142856E-2</v>
      </c>
      <c r="G428" s="175">
        <v>0.15476190476190477</v>
      </c>
      <c r="H428" s="175">
        <v>5.9523809523809521E-3</v>
      </c>
      <c r="I428" s="175">
        <v>4.7619047619047616E-2</v>
      </c>
      <c r="J428" s="174">
        <v>1</v>
      </c>
      <c r="K428" s="176">
        <v>168</v>
      </c>
      <c r="L428" s="92"/>
      <c r="M428" s="175" t="s">
        <v>143</v>
      </c>
      <c r="N428" s="175" t="s">
        <v>143</v>
      </c>
      <c r="O428" s="175">
        <v>7.3999999999999996E-2</v>
      </c>
      <c r="P428" s="175">
        <v>0.17</v>
      </c>
      <c r="Q428" s="175">
        <v>0.23400000000000001</v>
      </c>
      <c r="R428" s="175">
        <v>0.371</v>
      </c>
      <c r="S428" s="175">
        <v>0.29399999999999998</v>
      </c>
      <c r="T428" s="175">
        <v>0.438</v>
      </c>
      <c r="U428" s="175">
        <v>6.0000000000000001E-3</v>
      </c>
      <c r="V428" s="175">
        <v>5.0999999999999997E-2</v>
      </c>
      <c r="W428" s="175">
        <v>0.108</v>
      </c>
      <c r="X428" s="175">
        <v>0.217</v>
      </c>
      <c r="Y428" s="175">
        <v>1E-3</v>
      </c>
      <c r="Z428" s="175">
        <v>3.3000000000000002E-2</v>
      </c>
      <c r="AA428" s="175">
        <v>2.4E-2</v>
      </c>
      <c r="AB428" s="175">
        <v>9.0999999999999998E-2</v>
      </c>
      <c r="AC428" s="12"/>
    </row>
    <row r="429" spans="1:29" x14ac:dyDescent="0.25">
      <c r="A429" s="92" t="s">
        <v>1750</v>
      </c>
      <c r="B429" s="175" t="s">
        <v>143</v>
      </c>
      <c r="C429" s="175">
        <v>0.16024340770791076</v>
      </c>
      <c r="D429" s="175">
        <v>0.3711967545638945</v>
      </c>
      <c r="E429" s="175">
        <v>0.17038539553752535</v>
      </c>
      <c r="F429" s="175">
        <v>2.0283975659229209E-2</v>
      </c>
      <c r="G429" s="175">
        <v>0.18458417849898581</v>
      </c>
      <c r="H429" s="175">
        <v>6.0851926977687626E-3</v>
      </c>
      <c r="I429" s="175">
        <v>8.7221095334685597E-2</v>
      </c>
      <c r="J429" s="174">
        <v>1</v>
      </c>
      <c r="K429" s="176">
        <v>493</v>
      </c>
      <c r="L429" s="92"/>
      <c r="M429" s="175" t="s">
        <v>143</v>
      </c>
      <c r="N429" s="175" t="s">
        <v>143</v>
      </c>
      <c r="O429" s="175">
        <v>0.13100000000000001</v>
      </c>
      <c r="P429" s="175">
        <v>0.19500000000000001</v>
      </c>
      <c r="Q429" s="175">
        <v>0.33</v>
      </c>
      <c r="R429" s="175">
        <v>0.41499999999999998</v>
      </c>
      <c r="S429" s="175">
        <v>0.14000000000000001</v>
      </c>
      <c r="T429" s="175">
        <v>0.20599999999999999</v>
      </c>
      <c r="U429" s="175">
        <v>1.0999999999999999E-2</v>
      </c>
      <c r="V429" s="175">
        <v>3.6999999999999998E-2</v>
      </c>
      <c r="W429" s="175">
        <v>0.153</v>
      </c>
      <c r="X429" s="175">
        <v>0.221</v>
      </c>
      <c r="Y429" s="175">
        <v>2E-3</v>
      </c>
      <c r="Z429" s="175">
        <v>1.7999999999999999E-2</v>
      </c>
      <c r="AA429" s="175">
        <v>6.5000000000000002E-2</v>
      </c>
      <c r="AB429" s="175">
        <v>0.115</v>
      </c>
      <c r="AC429" s="12"/>
    </row>
    <row r="430" spans="1:29" x14ac:dyDescent="0.25">
      <c r="A430" s="92" t="s">
        <v>1751</v>
      </c>
      <c r="B430" s="175" t="s">
        <v>143</v>
      </c>
      <c r="C430" s="175">
        <v>0.25198776758409785</v>
      </c>
      <c r="D430" s="175">
        <v>0.21345565749235473</v>
      </c>
      <c r="E430" s="175">
        <v>7.155963302752294E-2</v>
      </c>
      <c r="F430" s="175">
        <v>5.0152905198776757E-2</v>
      </c>
      <c r="G430" s="175">
        <v>0.37737003058103974</v>
      </c>
      <c r="H430" s="175">
        <v>9.1743119266055051E-3</v>
      </c>
      <c r="I430" s="175">
        <v>2.6299694189602447E-2</v>
      </c>
      <c r="J430" s="174">
        <v>0.99999999999999989</v>
      </c>
      <c r="K430" s="176">
        <v>1635</v>
      </c>
      <c r="L430" s="92"/>
      <c r="M430" s="175" t="s">
        <v>143</v>
      </c>
      <c r="N430" s="175" t="s">
        <v>143</v>
      </c>
      <c r="O430" s="175">
        <v>0.23200000000000001</v>
      </c>
      <c r="P430" s="175">
        <v>0.27400000000000002</v>
      </c>
      <c r="Q430" s="175">
        <v>0.19400000000000001</v>
      </c>
      <c r="R430" s="175">
        <v>0.23400000000000001</v>
      </c>
      <c r="S430" s="175">
        <v>0.06</v>
      </c>
      <c r="T430" s="175">
        <v>8.5000000000000006E-2</v>
      </c>
      <c r="U430" s="175">
        <v>4.1000000000000002E-2</v>
      </c>
      <c r="V430" s="175">
        <v>6.2E-2</v>
      </c>
      <c r="W430" s="175">
        <v>0.35399999999999998</v>
      </c>
      <c r="X430" s="175">
        <v>0.40100000000000002</v>
      </c>
      <c r="Y430" s="175">
        <v>6.0000000000000001E-3</v>
      </c>
      <c r="Z430" s="175">
        <v>1.4999999999999999E-2</v>
      </c>
      <c r="AA430" s="175">
        <v>0.02</v>
      </c>
      <c r="AB430" s="175">
        <v>3.5000000000000003E-2</v>
      </c>
      <c r="AC430" s="12"/>
    </row>
    <row r="431" spans="1:29" x14ac:dyDescent="0.25">
      <c r="A431" s="92" t="s">
        <v>1752</v>
      </c>
      <c r="B431" s="175" t="s">
        <v>143</v>
      </c>
      <c r="C431" s="175">
        <v>0.39261744966442952</v>
      </c>
      <c r="D431" s="175">
        <v>0.25167785234899331</v>
      </c>
      <c r="E431" s="175">
        <v>0.12751677852348994</v>
      </c>
      <c r="F431" s="175">
        <v>2.3489932885906041E-2</v>
      </c>
      <c r="G431" s="175">
        <v>0.1476510067114094</v>
      </c>
      <c r="H431" s="175" t="s">
        <v>143</v>
      </c>
      <c r="I431" s="175">
        <v>5.7046979865771813E-2</v>
      </c>
      <c r="J431" s="174">
        <v>1</v>
      </c>
      <c r="K431" s="176">
        <v>596</v>
      </c>
      <c r="L431" s="92"/>
      <c r="M431" s="175" t="s">
        <v>143</v>
      </c>
      <c r="N431" s="175" t="s">
        <v>143</v>
      </c>
      <c r="O431" s="175">
        <v>0.35399999999999998</v>
      </c>
      <c r="P431" s="175">
        <v>0.432</v>
      </c>
      <c r="Q431" s="175">
        <v>0.219</v>
      </c>
      <c r="R431" s="175">
        <v>0.28799999999999998</v>
      </c>
      <c r="S431" s="175">
        <v>0.10299999999999999</v>
      </c>
      <c r="T431" s="175">
        <v>0.157</v>
      </c>
      <c r="U431" s="175">
        <v>1.4E-2</v>
      </c>
      <c r="V431" s="175">
        <v>3.9E-2</v>
      </c>
      <c r="W431" s="175">
        <v>0.121</v>
      </c>
      <c r="X431" s="175">
        <v>0.17799999999999999</v>
      </c>
      <c r="Y431" s="175" t="s">
        <v>143</v>
      </c>
      <c r="Z431" s="175" t="s">
        <v>143</v>
      </c>
      <c r="AA431" s="175">
        <v>4.1000000000000002E-2</v>
      </c>
      <c r="AB431" s="175">
        <v>7.9000000000000001E-2</v>
      </c>
      <c r="AC431" s="12"/>
    </row>
    <row r="432" spans="1:29" x14ac:dyDescent="0.25">
      <c r="A432" s="92" t="s">
        <v>1753</v>
      </c>
      <c r="B432" s="175" t="s">
        <v>143</v>
      </c>
      <c r="C432" s="175">
        <v>0.46873436718359179</v>
      </c>
      <c r="D432" s="175">
        <v>0.30915457728864432</v>
      </c>
      <c r="E432" s="175">
        <v>8.0540270135067538E-2</v>
      </c>
      <c r="F432" s="175">
        <v>9.5047523761880946E-3</v>
      </c>
      <c r="G432" s="175">
        <v>8.4042021010505258E-2</v>
      </c>
      <c r="H432" s="175">
        <v>5.0025012506253125E-3</v>
      </c>
      <c r="I432" s="175">
        <v>4.302151075537769E-2</v>
      </c>
      <c r="J432" s="174">
        <v>1</v>
      </c>
      <c r="K432" s="176">
        <v>1999</v>
      </c>
      <c r="L432" s="92"/>
      <c r="M432" s="175" t="s">
        <v>143</v>
      </c>
      <c r="N432" s="175" t="s">
        <v>143</v>
      </c>
      <c r="O432" s="175">
        <v>0.44700000000000001</v>
      </c>
      <c r="P432" s="175">
        <v>0.49099999999999999</v>
      </c>
      <c r="Q432" s="175">
        <v>0.28899999999999998</v>
      </c>
      <c r="R432" s="175">
        <v>0.33</v>
      </c>
      <c r="S432" s="175">
        <v>6.9000000000000006E-2</v>
      </c>
      <c r="T432" s="175">
        <v>9.2999999999999999E-2</v>
      </c>
      <c r="U432" s="175">
        <v>6.0000000000000001E-3</v>
      </c>
      <c r="V432" s="175">
        <v>1.4999999999999999E-2</v>
      </c>
      <c r="W432" s="175">
        <v>7.2999999999999995E-2</v>
      </c>
      <c r="X432" s="175">
        <v>9.7000000000000003E-2</v>
      </c>
      <c r="Y432" s="175">
        <v>3.0000000000000001E-3</v>
      </c>
      <c r="Z432" s="175">
        <v>8.9999999999999993E-3</v>
      </c>
      <c r="AA432" s="175">
        <v>3.5000000000000003E-2</v>
      </c>
      <c r="AB432" s="175">
        <v>5.2999999999999999E-2</v>
      </c>
      <c r="AC432" s="12"/>
    </row>
    <row r="433" spans="1:29" x14ac:dyDescent="0.25">
      <c r="A433" s="92" t="s">
        <v>1754</v>
      </c>
      <c r="B433" s="175" t="s">
        <v>143</v>
      </c>
      <c r="C433" s="175">
        <v>0.35222672064777327</v>
      </c>
      <c r="D433" s="175">
        <v>0.34817813765182187</v>
      </c>
      <c r="E433" s="175">
        <v>0.11740890688259109</v>
      </c>
      <c r="F433" s="175">
        <v>4.048582995951417E-3</v>
      </c>
      <c r="G433" s="175">
        <v>0.1214574898785425</v>
      </c>
      <c r="H433" s="175">
        <v>8.0971659919028341E-3</v>
      </c>
      <c r="I433" s="175">
        <v>4.8582995951417005E-2</v>
      </c>
      <c r="J433" s="174">
        <v>1</v>
      </c>
      <c r="K433" s="176">
        <v>247</v>
      </c>
      <c r="L433" s="92"/>
      <c r="M433" s="175" t="s">
        <v>143</v>
      </c>
      <c r="N433" s="175" t="s">
        <v>143</v>
      </c>
      <c r="O433" s="175">
        <v>0.29499999999999998</v>
      </c>
      <c r="P433" s="175">
        <v>0.41399999999999998</v>
      </c>
      <c r="Q433" s="175">
        <v>0.29199999999999998</v>
      </c>
      <c r="R433" s="175">
        <v>0.41</v>
      </c>
      <c r="S433" s="175">
        <v>8.3000000000000004E-2</v>
      </c>
      <c r="T433" s="175">
        <v>0.16400000000000001</v>
      </c>
      <c r="U433" s="175">
        <v>1E-3</v>
      </c>
      <c r="V433" s="175">
        <v>2.3E-2</v>
      </c>
      <c r="W433" s="175">
        <v>8.5999999999999993E-2</v>
      </c>
      <c r="X433" s="175">
        <v>0.16800000000000001</v>
      </c>
      <c r="Y433" s="175">
        <v>2E-3</v>
      </c>
      <c r="Z433" s="175">
        <v>2.9000000000000001E-2</v>
      </c>
      <c r="AA433" s="175">
        <v>2.8000000000000001E-2</v>
      </c>
      <c r="AB433" s="175">
        <v>8.3000000000000004E-2</v>
      </c>
      <c r="AC433" s="12"/>
    </row>
    <row r="434" spans="1:29" x14ac:dyDescent="0.25">
      <c r="A434" s="92" t="s">
        <v>1755</v>
      </c>
      <c r="B434" s="175">
        <v>5.183201608430394E-2</v>
      </c>
      <c r="C434" s="175">
        <v>0.31867893788130891</v>
      </c>
      <c r="D434" s="175">
        <v>0.23970465890183029</v>
      </c>
      <c r="E434" s="175">
        <v>0.10815307820299501</v>
      </c>
      <c r="F434" s="175">
        <v>1.7020244037714918E-2</v>
      </c>
      <c r="G434" s="175">
        <v>0.24226116195230171</v>
      </c>
      <c r="H434" s="175">
        <v>3.2757903494176374E-3</v>
      </c>
      <c r="I434" s="175">
        <v>1.9074112590127566E-2</v>
      </c>
      <c r="J434" s="174">
        <v>1</v>
      </c>
      <c r="K434" s="176">
        <v>115392</v>
      </c>
      <c r="L434" s="92"/>
      <c r="M434" s="175">
        <v>5.0999999999999997E-2</v>
      </c>
      <c r="N434" s="175">
        <v>5.2999999999999999E-2</v>
      </c>
      <c r="O434" s="175">
        <v>0.316</v>
      </c>
      <c r="P434" s="175">
        <v>0.32100000000000001</v>
      </c>
      <c r="Q434" s="175">
        <v>0.23699999999999999</v>
      </c>
      <c r="R434" s="175">
        <v>0.24199999999999999</v>
      </c>
      <c r="S434" s="175">
        <v>0.106</v>
      </c>
      <c r="T434" s="175">
        <v>0.11</v>
      </c>
      <c r="U434" s="175">
        <v>1.6E-2</v>
      </c>
      <c r="V434" s="175">
        <v>1.7999999999999999E-2</v>
      </c>
      <c r="W434" s="175">
        <v>0.24</v>
      </c>
      <c r="X434" s="175">
        <v>0.245</v>
      </c>
      <c r="Y434" s="175">
        <v>3.0000000000000001E-3</v>
      </c>
      <c r="Z434" s="175">
        <v>4.0000000000000001E-3</v>
      </c>
      <c r="AA434" s="175">
        <v>1.7999999999999999E-2</v>
      </c>
      <c r="AB434" s="175">
        <v>0.02</v>
      </c>
      <c r="AC434" s="12"/>
    </row>
    <row r="435" spans="1:29" x14ac:dyDescent="0.25">
      <c r="A435" s="92" t="s">
        <v>1756</v>
      </c>
      <c r="B435" s="175" t="s">
        <v>143</v>
      </c>
      <c r="C435" s="175">
        <v>0.38486078886310904</v>
      </c>
      <c r="D435" s="175">
        <v>0.24042923433874711</v>
      </c>
      <c r="E435" s="175">
        <v>0.15632250580046403</v>
      </c>
      <c r="F435" s="175">
        <v>1.9721577726218097E-2</v>
      </c>
      <c r="G435" s="175">
        <v>0.18416473317865428</v>
      </c>
      <c r="H435" s="175">
        <v>2.3201856148491878E-3</v>
      </c>
      <c r="I435" s="175">
        <v>1.2180974477958236E-2</v>
      </c>
      <c r="J435" s="174">
        <v>0.99999999999999978</v>
      </c>
      <c r="K435" s="176">
        <v>3448</v>
      </c>
      <c r="L435" s="92"/>
      <c r="M435" s="175" t="s">
        <v>143</v>
      </c>
      <c r="N435" s="175" t="s">
        <v>143</v>
      </c>
      <c r="O435" s="175">
        <v>0.36899999999999999</v>
      </c>
      <c r="P435" s="175">
        <v>0.40100000000000002</v>
      </c>
      <c r="Q435" s="175">
        <v>0.22600000000000001</v>
      </c>
      <c r="R435" s="175">
        <v>0.255</v>
      </c>
      <c r="S435" s="175">
        <v>0.14499999999999999</v>
      </c>
      <c r="T435" s="175">
        <v>0.16900000000000001</v>
      </c>
      <c r="U435" s="175">
        <v>1.6E-2</v>
      </c>
      <c r="V435" s="175">
        <v>2.5000000000000001E-2</v>
      </c>
      <c r="W435" s="175">
        <v>0.17199999999999999</v>
      </c>
      <c r="X435" s="175">
        <v>0.19700000000000001</v>
      </c>
      <c r="Y435" s="175">
        <v>1E-3</v>
      </c>
      <c r="Z435" s="175">
        <v>5.0000000000000001E-3</v>
      </c>
      <c r="AA435" s="175">
        <v>8.9999999999999993E-3</v>
      </c>
      <c r="AB435" s="175">
        <v>1.6E-2</v>
      </c>
      <c r="AC435" s="12"/>
    </row>
    <row r="436" spans="1:29" x14ac:dyDescent="0.25">
      <c r="A436" s="92" t="s">
        <v>1757</v>
      </c>
      <c r="B436" s="175" t="s">
        <v>143</v>
      </c>
      <c r="C436" s="175">
        <v>0.1815403422982885</v>
      </c>
      <c r="D436" s="175">
        <v>0.5965770171149144</v>
      </c>
      <c r="E436" s="175">
        <v>0.14180929095354522</v>
      </c>
      <c r="F436" s="175">
        <v>1.2224938875305624E-2</v>
      </c>
      <c r="G436" s="175">
        <v>6.295843520782396E-2</v>
      </c>
      <c r="H436" s="175" t="s">
        <v>143</v>
      </c>
      <c r="I436" s="175">
        <v>4.8899755501222494E-3</v>
      </c>
      <c r="J436" s="174">
        <v>1</v>
      </c>
      <c r="K436" s="176">
        <v>1636</v>
      </c>
      <c r="L436" s="92"/>
      <c r="M436" s="175" t="s">
        <v>143</v>
      </c>
      <c r="N436" s="175" t="s">
        <v>143</v>
      </c>
      <c r="O436" s="175">
        <v>0.16400000000000001</v>
      </c>
      <c r="P436" s="175">
        <v>0.20100000000000001</v>
      </c>
      <c r="Q436" s="175">
        <v>0.57299999999999995</v>
      </c>
      <c r="R436" s="175">
        <v>0.62</v>
      </c>
      <c r="S436" s="175">
        <v>0.126</v>
      </c>
      <c r="T436" s="175">
        <v>0.16</v>
      </c>
      <c r="U436" s="175">
        <v>8.0000000000000002E-3</v>
      </c>
      <c r="V436" s="175">
        <v>1.9E-2</v>
      </c>
      <c r="W436" s="175">
        <v>5.1999999999999998E-2</v>
      </c>
      <c r="X436" s="175">
        <v>7.5999999999999998E-2</v>
      </c>
      <c r="Y436" s="175" t="s">
        <v>143</v>
      </c>
      <c r="Z436" s="175" t="s">
        <v>143</v>
      </c>
      <c r="AA436" s="175">
        <v>2E-3</v>
      </c>
      <c r="AB436" s="175">
        <v>0.01</v>
      </c>
      <c r="AC436" s="12"/>
    </row>
    <row r="437" spans="1:29" x14ac:dyDescent="0.25">
      <c r="A437" s="92" t="s">
        <v>1758</v>
      </c>
      <c r="B437" s="175" t="s">
        <v>143</v>
      </c>
      <c r="C437" s="175">
        <v>8.590197069226882E-3</v>
      </c>
      <c r="D437" s="175">
        <v>0.16270843860535625</v>
      </c>
      <c r="E437" s="175">
        <v>0.15260232440626578</v>
      </c>
      <c r="F437" s="175">
        <v>1.9706922688226377E-2</v>
      </c>
      <c r="G437" s="175">
        <v>0.64224355735219807</v>
      </c>
      <c r="H437" s="175">
        <v>2.0212228398180901E-3</v>
      </c>
      <c r="I437" s="175">
        <v>1.212733703890854E-2</v>
      </c>
      <c r="J437" s="174">
        <v>1</v>
      </c>
      <c r="K437" s="176">
        <v>1979</v>
      </c>
      <c r="L437" s="92"/>
      <c r="M437" s="175" t="s">
        <v>143</v>
      </c>
      <c r="N437" s="175" t="s">
        <v>143</v>
      </c>
      <c r="O437" s="175">
        <v>5.0000000000000001E-3</v>
      </c>
      <c r="P437" s="175">
        <v>1.4E-2</v>
      </c>
      <c r="Q437" s="175">
        <v>0.14699999999999999</v>
      </c>
      <c r="R437" s="175">
        <v>0.18</v>
      </c>
      <c r="S437" s="175">
        <v>0.13700000000000001</v>
      </c>
      <c r="T437" s="175">
        <v>0.16900000000000001</v>
      </c>
      <c r="U437" s="175">
        <v>1.4E-2</v>
      </c>
      <c r="V437" s="175">
        <v>2.7E-2</v>
      </c>
      <c r="W437" s="175">
        <v>0.621</v>
      </c>
      <c r="X437" s="175">
        <v>0.66300000000000003</v>
      </c>
      <c r="Y437" s="175">
        <v>1E-3</v>
      </c>
      <c r="Z437" s="175">
        <v>5.0000000000000001E-3</v>
      </c>
      <c r="AA437" s="175">
        <v>8.0000000000000002E-3</v>
      </c>
      <c r="AB437" s="175">
        <v>1.7999999999999999E-2</v>
      </c>
      <c r="AC437" s="12"/>
    </row>
    <row r="438" spans="1:29" x14ac:dyDescent="0.25">
      <c r="A438" s="92" t="s">
        <v>1759</v>
      </c>
      <c r="B438" s="175" t="s">
        <v>143</v>
      </c>
      <c r="C438" s="175">
        <v>0.12742920599666852</v>
      </c>
      <c r="D438" s="175">
        <v>0.14103275957801223</v>
      </c>
      <c r="E438" s="175">
        <v>7.9122709605774569E-2</v>
      </c>
      <c r="F438" s="175">
        <v>8.8839533592448647E-3</v>
      </c>
      <c r="G438" s="175">
        <v>0.60161021654636315</v>
      </c>
      <c r="H438" s="175">
        <v>1.6657412548584119E-2</v>
      </c>
      <c r="I438" s="175">
        <v>2.526374236535258E-2</v>
      </c>
      <c r="J438" s="174">
        <v>1</v>
      </c>
      <c r="K438" s="176">
        <v>3602</v>
      </c>
      <c r="L438" s="92"/>
      <c r="M438" s="175" t="s">
        <v>143</v>
      </c>
      <c r="N438" s="175" t="s">
        <v>143</v>
      </c>
      <c r="O438" s="175">
        <v>0.11700000000000001</v>
      </c>
      <c r="P438" s="175">
        <v>0.13900000000000001</v>
      </c>
      <c r="Q438" s="175">
        <v>0.13</v>
      </c>
      <c r="R438" s="175">
        <v>0.153</v>
      </c>
      <c r="S438" s="175">
        <v>7.0999999999999994E-2</v>
      </c>
      <c r="T438" s="175">
        <v>8.7999999999999995E-2</v>
      </c>
      <c r="U438" s="175">
        <v>6.0000000000000001E-3</v>
      </c>
      <c r="V438" s="175">
        <v>1.2999999999999999E-2</v>
      </c>
      <c r="W438" s="175">
        <v>0.58599999999999997</v>
      </c>
      <c r="X438" s="175">
        <v>0.61699999999999999</v>
      </c>
      <c r="Y438" s="175">
        <v>1.2999999999999999E-2</v>
      </c>
      <c r="Z438" s="175">
        <v>2.1000000000000001E-2</v>
      </c>
      <c r="AA438" s="175">
        <v>2.1000000000000001E-2</v>
      </c>
      <c r="AB438" s="175">
        <v>3.1E-2</v>
      </c>
      <c r="AC438" s="12"/>
    </row>
    <row r="439" spans="1:29" x14ac:dyDescent="0.25">
      <c r="A439" s="92" t="s">
        <v>1760</v>
      </c>
      <c r="B439" s="175">
        <v>0.21197718631178708</v>
      </c>
      <c r="C439" s="175">
        <v>0.22053231939163498</v>
      </c>
      <c r="D439" s="175">
        <v>0.27756653992395436</v>
      </c>
      <c r="E439" s="175">
        <v>0.14258555133079848</v>
      </c>
      <c r="F439" s="175">
        <v>7.6045627376425855E-3</v>
      </c>
      <c r="G439" s="175">
        <v>0.11787072243346007</v>
      </c>
      <c r="H439" s="175" t="s">
        <v>143</v>
      </c>
      <c r="I439" s="175">
        <v>2.1863117870722433E-2</v>
      </c>
      <c r="J439" s="174">
        <v>1</v>
      </c>
      <c r="K439" s="176">
        <v>1052</v>
      </c>
      <c r="L439" s="92"/>
      <c r="M439" s="175">
        <v>0.188</v>
      </c>
      <c r="N439" s="175">
        <v>0.23799999999999999</v>
      </c>
      <c r="O439" s="175">
        <v>0.19700000000000001</v>
      </c>
      <c r="P439" s="175">
        <v>0.247</v>
      </c>
      <c r="Q439" s="175">
        <v>0.251</v>
      </c>
      <c r="R439" s="175">
        <v>0.30499999999999999</v>
      </c>
      <c r="S439" s="175">
        <v>0.123</v>
      </c>
      <c r="T439" s="175">
        <v>0.16500000000000001</v>
      </c>
      <c r="U439" s="175">
        <v>4.0000000000000001E-3</v>
      </c>
      <c r="V439" s="175">
        <v>1.4999999999999999E-2</v>
      </c>
      <c r="W439" s="175">
        <v>0.1</v>
      </c>
      <c r="X439" s="175">
        <v>0.13900000000000001</v>
      </c>
      <c r="Y439" s="175" t="s">
        <v>143</v>
      </c>
      <c r="Z439" s="175" t="s">
        <v>143</v>
      </c>
      <c r="AA439" s="175">
        <v>1.4999999999999999E-2</v>
      </c>
      <c r="AB439" s="175">
        <v>3.3000000000000002E-2</v>
      </c>
      <c r="AC439" s="12"/>
    </row>
    <row r="440" spans="1:29" x14ac:dyDescent="0.25">
      <c r="A440" s="92" t="s">
        <v>1761</v>
      </c>
      <c r="B440" s="175">
        <v>8.6216195392557204E-2</v>
      </c>
      <c r="C440" s="175">
        <v>1.3098081516295555E-3</v>
      </c>
      <c r="D440" s="175">
        <v>0.55304723014099699</v>
      </c>
      <c r="E440" s="175">
        <v>0.30218044533477156</v>
      </c>
      <c r="F440" s="175">
        <v>1.0940750443023346E-2</v>
      </c>
      <c r="G440" s="175">
        <v>1.4099699514600508E-2</v>
      </c>
      <c r="H440" s="175" t="s">
        <v>143</v>
      </c>
      <c r="I440" s="175">
        <v>3.2205871022420833E-2</v>
      </c>
      <c r="J440" s="174">
        <v>1</v>
      </c>
      <c r="K440" s="176">
        <v>12979</v>
      </c>
      <c r="L440" s="92"/>
      <c r="M440" s="175">
        <v>8.2000000000000003E-2</v>
      </c>
      <c r="N440" s="175">
        <v>9.0999999999999998E-2</v>
      </c>
      <c r="O440" s="175">
        <v>1E-3</v>
      </c>
      <c r="P440" s="175">
        <v>2E-3</v>
      </c>
      <c r="Q440" s="175">
        <v>0.54400000000000004</v>
      </c>
      <c r="R440" s="175">
        <v>0.56200000000000006</v>
      </c>
      <c r="S440" s="175">
        <v>0.29399999999999998</v>
      </c>
      <c r="T440" s="175">
        <v>0.31</v>
      </c>
      <c r="U440" s="175">
        <v>8.9999999999999993E-3</v>
      </c>
      <c r="V440" s="175">
        <v>1.2999999999999999E-2</v>
      </c>
      <c r="W440" s="175">
        <v>1.2E-2</v>
      </c>
      <c r="X440" s="175">
        <v>1.6E-2</v>
      </c>
      <c r="Y440" s="175" t="s">
        <v>143</v>
      </c>
      <c r="Z440" s="175" t="s">
        <v>143</v>
      </c>
      <c r="AA440" s="175">
        <v>2.9000000000000001E-2</v>
      </c>
      <c r="AB440" s="175">
        <v>3.5000000000000003E-2</v>
      </c>
      <c r="AC440" s="12"/>
    </row>
    <row r="441" spans="1:29" x14ac:dyDescent="0.25">
      <c r="A441" s="92" t="s">
        <v>1762</v>
      </c>
      <c r="B441" s="175">
        <v>9.0237899917965547E-2</v>
      </c>
      <c r="C441" s="175">
        <v>0.30785293459616675</v>
      </c>
      <c r="D441" s="175">
        <v>0.22268625550003729</v>
      </c>
      <c r="E441" s="175">
        <v>8.0617495711835338E-2</v>
      </c>
      <c r="F441" s="175">
        <v>3.2664628234767693E-2</v>
      </c>
      <c r="G441" s="175">
        <v>0.24938474159146842</v>
      </c>
      <c r="H441" s="175">
        <v>3.1322246252516966E-3</v>
      </c>
      <c r="I441" s="175">
        <v>1.3423819822507271E-2</v>
      </c>
      <c r="J441" s="174">
        <v>0.99999999999999989</v>
      </c>
      <c r="K441" s="176">
        <v>13409</v>
      </c>
      <c r="L441" s="92"/>
      <c r="M441" s="175">
        <v>8.5999999999999993E-2</v>
      </c>
      <c r="N441" s="175">
        <v>9.5000000000000001E-2</v>
      </c>
      <c r="O441" s="175">
        <v>0.3</v>
      </c>
      <c r="P441" s="175">
        <v>0.316</v>
      </c>
      <c r="Q441" s="175">
        <v>0.216</v>
      </c>
      <c r="R441" s="175">
        <v>0.23</v>
      </c>
      <c r="S441" s="175">
        <v>7.5999999999999998E-2</v>
      </c>
      <c r="T441" s="175">
        <v>8.5000000000000006E-2</v>
      </c>
      <c r="U441" s="175">
        <v>0.03</v>
      </c>
      <c r="V441" s="175">
        <v>3.5999999999999997E-2</v>
      </c>
      <c r="W441" s="175">
        <v>0.24199999999999999</v>
      </c>
      <c r="X441" s="175">
        <v>0.25700000000000001</v>
      </c>
      <c r="Y441" s="175">
        <v>2E-3</v>
      </c>
      <c r="Z441" s="175">
        <v>4.0000000000000001E-3</v>
      </c>
      <c r="AA441" s="175">
        <v>1.2E-2</v>
      </c>
      <c r="AB441" s="175">
        <v>1.6E-2</v>
      </c>
      <c r="AC441" s="12"/>
    </row>
    <row r="442" spans="1:29" x14ac:dyDescent="0.25">
      <c r="A442" s="92" t="s">
        <v>1763</v>
      </c>
      <c r="B442" s="175">
        <v>0.54471982758620685</v>
      </c>
      <c r="C442" s="175">
        <v>0.19342672413793102</v>
      </c>
      <c r="D442" s="175">
        <v>0.10829741379310345</v>
      </c>
      <c r="E442" s="175">
        <v>5.1724137931034482E-2</v>
      </c>
      <c r="F442" s="175">
        <v>1.0775862068965517E-3</v>
      </c>
      <c r="G442" s="175">
        <v>1.3469827586206896E-2</v>
      </c>
      <c r="H442" s="175" t="s">
        <v>143</v>
      </c>
      <c r="I442" s="175">
        <v>8.7284482758620691E-2</v>
      </c>
      <c r="J442" s="174">
        <v>0.99999999999999989</v>
      </c>
      <c r="K442" s="176">
        <v>1856</v>
      </c>
      <c r="L442" s="92"/>
      <c r="M442" s="175">
        <v>0.52200000000000002</v>
      </c>
      <c r="N442" s="175">
        <v>0.56699999999999995</v>
      </c>
      <c r="O442" s="175">
        <v>0.17599999999999999</v>
      </c>
      <c r="P442" s="175">
        <v>0.21199999999999999</v>
      </c>
      <c r="Q442" s="175">
        <v>9.5000000000000001E-2</v>
      </c>
      <c r="R442" s="175">
        <v>0.123</v>
      </c>
      <c r="S442" s="175">
        <v>4.2999999999999997E-2</v>
      </c>
      <c r="T442" s="175">
        <v>6.3E-2</v>
      </c>
      <c r="U442" s="175">
        <v>0</v>
      </c>
      <c r="V442" s="175">
        <v>4.0000000000000001E-3</v>
      </c>
      <c r="W442" s="175">
        <v>8.9999999999999993E-3</v>
      </c>
      <c r="X442" s="175">
        <v>0.02</v>
      </c>
      <c r="Y442" s="175" t="s">
        <v>143</v>
      </c>
      <c r="Z442" s="175" t="s">
        <v>143</v>
      </c>
      <c r="AA442" s="175">
        <v>7.4999999999999997E-2</v>
      </c>
      <c r="AB442" s="175">
        <v>0.10100000000000001</v>
      </c>
      <c r="AC442" s="12"/>
    </row>
    <row r="443" spans="1:29" x14ac:dyDescent="0.25">
      <c r="A443" s="92" t="s">
        <v>1764</v>
      </c>
      <c r="B443" s="175">
        <v>0.27135948414830735</v>
      </c>
      <c r="C443" s="175">
        <v>0.5168666786076781</v>
      </c>
      <c r="D443" s="175">
        <v>8.961729058451251E-2</v>
      </c>
      <c r="E443" s="175">
        <v>3.9524747746134098E-2</v>
      </c>
      <c r="F443" s="175">
        <v>9.5528091229327128E-4</v>
      </c>
      <c r="G443" s="175">
        <v>4.8361096184846859E-2</v>
      </c>
      <c r="H443" s="175">
        <v>2.7464326228431547E-3</v>
      </c>
      <c r="I443" s="175">
        <v>3.0568989193384681E-2</v>
      </c>
      <c r="J443" s="174">
        <v>1</v>
      </c>
      <c r="K443" s="176">
        <v>16749</v>
      </c>
      <c r="L443" s="92"/>
      <c r="M443" s="175">
        <v>0.26500000000000001</v>
      </c>
      <c r="N443" s="175">
        <v>0.27800000000000002</v>
      </c>
      <c r="O443" s="175">
        <v>0.50900000000000001</v>
      </c>
      <c r="P443" s="175">
        <v>0.52400000000000002</v>
      </c>
      <c r="Q443" s="175">
        <v>8.5000000000000006E-2</v>
      </c>
      <c r="R443" s="175">
        <v>9.4E-2</v>
      </c>
      <c r="S443" s="175">
        <v>3.6999999999999998E-2</v>
      </c>
      <c r="T443" s="175">
        <v>4.2999999999999997E-2</v>
      </c>
      <c r="U443" s="175">
        <v>1E-3</v>
      </c>
      <c r="V443" s="175">
        <v>2E-3</v>
      </c>
      <c r="W443" s="175">
        <v>4.4999999999999998E-2</v>
      </c>
      <c r="X443" s="175">
        <v>5.1999999999999998E-2</v>
      </c>
      <c r="Y443" s="175">
        <v>2E-3</v>
      </c>
      <c r="Z443" s="175">
        <v>4.0000000000000001E-3</v>
      </c>
      <c r="AA443" s="175">
        <v>2.8000000000000001E-2</v>
      </c>
      <c r="AB443" s="175">
        <v>3.3000000000000002E-2</v>
      </c>
      <c r="AC443" s="12"/>
    </row>
    <row r="444" spans="1:29" x14ac:dyDescent="0.25">
      <c r="A444" s="92" t="s">
        <v>1765</v>
      </c>
      <c r="B444" s="175" t="s">
        <v>143</v>
      </c>
      <c r="C444" s="175">
        <v>0.40362811791383219</v>
      </c>
      <c r="D444" s="175">
        <v>0.36281179138321995</v>
      </c>
      <c r="E444" s="175">
        <v>0.1326530612244898</v>
      </c>
      <c r="F444" s="175">
        <v>2.2675736961451248E-3</v>
      </c>
      <c r="G444" s="175">
        <v>8.9569160997732433E-2</v>
      </c>
      <c r="H444" s="175" t="s">
        <v>143</v>
      </c>
      <c r="I444" s="175">
        <v>9.0702947845804991E-3</v>
      </c>
      <c r="J444" s="174">
        <v>1</v>
      </c>
      <c r="K444" s="176">
        <v>882</v>
      </c>
      <c r="L444" s="92"/>
      <c r="M444" s="175" t="s">
        <v>143</v>
      </c>
      <c r="N444" s="175" t="s">
        <v>143</v>
      </c>
      <c r="O444" s="175">
        <v>0.372</v>
      </c>
      <c r="P444" s="175">
        <v>0.436</v>
      </c>
      <c r="Q444" s="175">
        <v>0.33200000000000002</v>
      </c>
      <c r="R444" s="175">
        <v>0.39500000000000002</v>
      </c>
      <c r="S444" s="175">
        <v>0.112</v>
      </c>
      <c r="T444" s="175">
        <v>0.157</v>
      </c>
      <c r="U444" s="175">
        <v>1E-3</v>
      </c>
      <c r="V444" s="175">
        <v>8.0000000000000002E-3</v>
      </c>
      <c r="W444" s="175">
        <v>7.1999999999999995E-2</v>
      </c>
      <c r="X444" s="175">
        <v>0.11</v>
      </c>
      <c r="Y444" s="175" t="s">
        <v>143</v>
      </c>
      <c r="Z444" s="175" t="s">
        <v>143</v>
      </c>
      <c r="AA444" s="175">
        <v>5.0000000000000001E-3</v>
      </c>
      <c r="AB444" s="175">
        <v>1.7999999999999999E-2</v>
      </c>
      <c r="AC444" s="12"/>
    </row>
    <row r="445" spans="1:29" x14ac:dyDescent="0.25">
      <c r="A445" s="92" t="s">
        <v>1766</v>
      </c>
      <c r="B445" s="175" t="s">
        <v>143</v>
      </c>
      <c r="C445" s="175">
        <v>0.27500000000000002</v>
      </c>
      <c r="D445" s="175">
        <v>0.3</v>
      </c>
      <c r="E445" s="175">
        <v>0.23</v>
      </c>
      <c r="F445" s="175">
        <v>0.01</v>
      </c>
      <c r="G445" s="175">
        <v>0.16</v>
      </c>
      <c r="H445" s="175" t="s">
        <v>143</v>
      </c>
      <c r="I445" s="175">
        <v>2.5000000000000001E-2</v>
      </c>
      <c r="J445" s="174">
        <v>1</v>
      </c>
      <c r="K445" s="176">
        <v>200</v>
      </c>
      <c r="L445" s="92"/>
      <c r="M445" s="175" t="s">
        <v>143</v>
      </c>
      <c r="N445" s="175" t="s">
        <v>143</v>
      </c>
      <c r="O445" s="175">
        <v>0.218</v>
      </c>
      <c r="P445" s="175">
        <v>0.34100000000000003</v>
      </c>
      <c r="Q445" s="175">
        <v>0.24099999999999999</v>
      </c>
      <c r="R445" s="175">
        <v>0.36699999999999999</v>
      </c>
      <c r="S445" s="175">
        <v>0.17699999999999999</v>
      </c>
      <c r="T445" s="175">
        <v>0.29299999999999998</v>
      </c>
      <c r="U445" s="175">
        <v>3.0000000000000001E-3</v>
      </c>
      <c r="V445" s="175">
        <v>3.5999999999999997E-2</v>
      </c>
      <c r="W445" s="175">
        <v>0.11600000000000001</v>
      </c>
      <c r="X445" s="175">
        <v>0.217</v>
      </c>
      <c r="Y445" s="175" t="s">
        <v>143</v>
      </c>
      <c r="Z445" s="175" t="s">
        <v>143</v>
      </c>
      <c r="AA445" s="175">
        <v>1.0999999999999999E-2</v>
      </c>
      <c r="AB445" s="175">
        <v>5.7000000000000002E-2</v>
      </c>
      <c r="AC445" s="12"/>
    </row>
    <row r="446" spans="1:29" x14ac:dyDescent="0.25">
      <c r="A446" s="92" t="s">
        <v>1767</v>
      </c>
      <c r="B446" s="175" t="s">
        <v>143</v>
      </c>
      <c r="C446" s="175">
        <v>0.35576923076923078</v>
      </c>
      <c r="D446" s="175">
        <v>0.19444444444444445</v>
      </c>
      <c r="E446" s="175">
        <v>0.37713675213675213</v>
      </c>
      <c r="F446" s="175">
        <v>8.5470085470085479E-3</v>
      </c>
      <c r="G446" s="175">
        <v>5.5555555555555552E-2</v>
      </c>
      <c r="H446" s="175" t="s">
        <v>143</v>
      </c>
      <c r="I446" s="175">
        <v>8.5470085470085479E-3</v>
      </c>
      <c r="J446" s="174">
        <v>1</v>
      </c>
      <c r="K446" s="176">
        <v>936</v>
      </c>
      <c r="L446" s="92"/>
      <c r="M446" s="175" t="s">
        <v>143</v>
      </c>
      <c r="N446" s="175" t="s">
        <v>143</v>
      </c>
      <c r="O446" s="175">
        <v>0.32600000000000001</v>
      </c>
      <c r="P446" s="175">
        <v>0.38700000000000001</v>
      </c>
      <c r="Q446" s="175">
        <v>0.17</v>
      </c>
      <c r="R446" s="175">
        <v>0.221</v>
      </c>
      <c r="S446" s="175">
        <v>0.34699999999999998</v>
      </c>
      <c r="T446" s="175">
        <v>0.40899999999999997</v>
      </c>
      <c r="U446" s="175">
        <v>4.0000000000000001E-3</v>
      </c>
      <c r="V446" s="175">
        <v>1.7000000000000001E-2</v>
      </c>
      <c r="W446" s="175">
        <v>4.2999999999999997E-2</v>
      </c>
      <c r="X446" s="175">
        <v>7.1999999999999995E-2</v>
      </c>
      <c r="Y446" s="175" t="s">
        <v>143</v>
      </c>
      <c r="Z446" s="175" t="s">
        <v>143</v>
      </c>
      <c r="AA446" s="175">
        <v>4.0000000000000001E-3</v>
      </c>
      <c r="AB446" s="175">
        <v>1.7000000000000001E-2</v>
      </c>
      <c r="AC446" s="12"/>
    </row>
    <row r="447" spans="1:29" x14ac:dyDescent="0.25">
      <c r="A447" s="92" t="s">
        <v>1768</v>
      </c>
      <c r="B447" s="175" t="s">
        <v>143</v>
      </c>
      <c r="C447" s="175">
        <v>0.54913294797687862</v>
      </c>
      <c r="D447" s="175">
        <v>0.23583815028901733</v>
      </c>
      <c r="E447" s="175">
        <v>0.13179190751445086</v>
      </c>
      <c r="F447" s="175">
        <v>9.2485549132947983E-3</v>
      </c>
      <c r="G447" s="175">
        <v>6.358381502890173E-2</v>
      </c>
      <c r="H447" s="175" t="s">
        <v>143</v>
      </c>
      <c r="I447" s="175">
        <v>1.0404624277456647E-2</v>
      </c>
      <c r="J447" s="174">
        <v>1</v>
      </c>
      <c r="K447" s="176">
        <v>865</v>
      </c>
      <c r="L447" s="92"/>
      <c r="M447" s="175" t="s">
        <v>143</v>
      </c>
      <c r="N447" s="175" t="s">
        <v>143</v>
      </c>
      <c r="O447" s="175">
        <v>0.51600000000000001</v>
      </c>
      <c r="P447" s="175">
        <v>0.58199999999999996</v>
      </c>
      <c r="Q447" s="175">
        <v>0.20899999999999999</v>
      </c>
      <c r="R447" s="175">
        <v>0.26500000000000001</v>
      </c>
      <c r="S447" s="175">
        <v>0.111</v>
      </c>
      <c r="T447" s="175">
        <v>0.156</v>
      </c>
      <c r="U447" s="175">
        <v>5.0000000000000001E-3</v>
      </c>
      <c r="V447" s="175">
        <v>1.7999999999999999E-2</v>
      </c>
      <c r="W447" s="175">
        <v>4.9000000000000002E-2</v>
      </c>
      <c r="X447" s="175">
        <v>8.2000000000000003E-2</v>
      </c>
      <c r="Y447" s="175" t="s">
        <v>143</v>
      </c>
      <c r="Z447" s="175" t="s">
        <v>143</v>
      </c>
      <c r="AA447" s="175">
        <v>5.0000000000000001E-3</v>
      </c>
      <c r="AB447" s="175">
        <v>0.02</v>
      </c>
      <c r="AC447" s="12"/>
    </row>
    <row r="448" spans="1:29" x14ac:dyDescent="0.25">
      <c r="A448" s="92" t="s">
        <v>1769</v>
      </c>
      <c r="B448" s="175" t="s">
        <v>143</v>
      </c>
      <c r="C448" s="175">
        <v>0.34267912772585668</v>
      </c>
      <c r="D448" s="175">
        <v>0.338006230529595</v>
      </c>
      <c r="E448" s="175">
        <v>0.18380062305295949</v>
      </c>
      <c r="F448" s="175">
        <v>3.1152647975077881E-3</v>
      </c>
      <c r="G448" s="175">
        <v>0.12461059190031153</v>
      </c>
      <c r="H448" s="175">
        <v>1.557632398753894E-3</v>
      </c>
      <c r="I448" s="175">
        <v>6.2305295950155761E-3</v>
      </c>
      <c r="J448" s="174">
        <v>1</v>
      </c>
      <c r="K448" s="176">
        <v>642</v>
      </c>
      <c r="L448" s="92"/>
      <c r="M448" s="175" t="s">
        <v>143</v>
      </c>
      <c r="N448" s="175" t="s">
        <v>143</v>
      </c>
      <c r="O448" s="175">
        <v>0.307</v>
      </c>
      <c r="P448" s="175">
        <v>0.38</v>
      </c>
      <c r="Q448" s="175">
        <v>0.30199999999999999</v>
      </c>
      <c r="R448" s="175">
        <v>0.375</v>
      </c>
      <c r="S448" s="175">
        <v>0.156</v>
      </c>
      <c r="T448" s="175">
        <v>0.216</v>
      </c>
      <c r="U448" s="175">
        <v>1E-3</v>
      </c>
      <c r="V448" s="175">
        <v>1.0999999999999999E-2</v>
      </c>
      <c r="W448" s="175">
        <v>0.10100000000000001</v>
      </c>
      <c r="X448" s="175">
        <v>0.152</v>
      </c>
      <c r="Y448" s="175">
        <v>0</v>
      </c>
      <c r="Z448" s="175">
        <v>8.9999999999999993E-3</v>
      </c>
      <c r="AA448" s="175">
        <v>2E-3</v>
      </c>
      <c r="AB448" s="175">
        <v>1.6E-2</v>
      </c>
      <c r="AC448" s="12"/>
    </row>
    <row r="449" spans="1:29" x14ac:dyDescent="0.25">
      <c r="A449" s="92" t="s">
        <v>1770</v>
      </c>
      <c r="B449" s="175" t="s">
        <v>143</v>
      </c>
      <c r="C449" s="175">
        <v>0.17754569190600522</v>
      </c>
      <c r="D449" s="175">
        <v>0.53655352480417751</v>
      </c>
      <c r="E449" s="175">
        <v>0.19451697127937337</v>
      </c>
      <c r="F449" s="175">
        <v>6.5274151436031328E-3</v>
      </c>
      <c r="G449" s="175">
        <v>6.3968668407310705E-2</v>
      </c>
      <c r="H449" s="175">
        <v>1.3054830287206266E-3</v>
      </c>
      <c r="I449" s="175">
        <v>1.95822454308094E-2</v>
      </c>
      <c r="J449" s="174">
        <v>1</v>
      </c>
      <c r="K449" s="176">
        <v>766</v>
      </c>
      <c r="L449" s="92"/>
      <c r="M449" s="175" t="s">
        <v>143</v>
      </c>
      <c r="N449" s="175" t="s">
        <v>143</v>
      </c>
      <c r="O449" s="175">
        <v>0.152</v>
      </c>
      <c r="P449" s="175">
        <v>0.20599999999999999</v>
      </c>
      <c r="Q449" s="175">
        <v>0.501</v>
      </c>
      <c r="R449" s="175">
        <v>0.57199999999999995</v>
      </c>
      <c r="S449" s="175">
        <v>0.16800000000000001</v>
      </c>
      <c r="T449" s="175">
        <v>0.224</v>
      </c>
      <c r="U449" s="175">
        <v>3.0000000000000001E-3</v>
      </c>
      <c r="V449" s="175">
        <v>1.4999999999999999E-2</v>
      </c>
      <c r="W449" s="175">
        <v>4.9000000000000002E-2</v>
      </c>
      <c r="X449" s="175">
        <v>8.4000000000000005E-2</v>
      </c>
      <c r="Y449" s="175">
        <v>0</v>
      </c>
      <c r="Z449" s="175">
        <v>7.0000000000000001E-3</v>
      </c>
      <c r="AA449" s="175">
        <v>1.2E-2</v>
      </c>
      <c r="AB449" s="175">
        <v>3.2000000000000001E-2</v>
      </c>
      <c r="AC449" s="12"/>
    </row>
    <row r="450" spans="1:29" x14ac:dyDescent="0.25">
      <c r="A450" s="92" t="s">
        <v>1771</v>
      </c>
      <c r="B450" s="175" t="s">
        <v>143</v>
      </c>
      <c r="C450" s="175">
        <v>0.35045871559633029</v>
      </c>
      <c r="D450" s="175">
        <v>0.30458715596330277</v>
      </c>
      <c r="E450" s="175">
        <v>0.13211009174311927</v>
      </c>
      <c r="F450" s="175">
        <v>5.5045871559633031E-3</v>
      </c>
      <c r="G450" s="175">
        <v>0.1889908256880734</v>
      </c>
      <c r="H450" s="175" t="s">
        <v>143</v>
      </c>
      <c r="I450" s="175">
        <v>1.834862385321101E-2</v>
      </c>
      <c r="J450" s="174">
        <v>1</v>
      </c>
      <c r="K450" s="176">
        <v>545</v>
      </c>
      <c r="L450" s="92"/>
      <c r="M450" s="175" t="s">
        <v>143</v>
      </c>
      <c r="N450" s="175" t="s">
        <v>143</v>
      </c>
      <c r="O450" s="175">
        <v>0.312</v>
      </c>
      <c r="P450" s="175">
        <v>0.39100000000000001</v>
      </c>
      <c r="Q450" s="175">
        <v>0.26700000000000002</v>
      </c>
      <c r="R450" s="175">
        <v>0.34399999999999997</v>
      </c>
      <c r="S450" s="175">
        <v>0.106</v>
      </c>
      <c r="T450" s="175">
        <v>0.16300000000000001</v>
      </c>
      <c r="U450" s="175">
        <v>2E-3</v>
      </c>
      <c r="V450" s="175">
        <v>1.6E-2</v>
      </c>
      <c r="W450" s="175">
        <v>0.158</v>
      </c>
      <c r="X450" s="175">
        <v>0.224</v>
      </c>
      <c r="Y450" s="175" t="s">
        <v>143</v>
      </c>
      <c r="Z450" s="175" t="s">
        <v>143</v>
      </c>
      <c r="AA450" s="175">
        <v>0.01</v>
      </c>
      <c r="AB450" s="175">
        <v>3.3000000000000002E-2</v>
      </c>
      <c r="AC450" s="12"/>
    </row>
    <row r="451" spans="1:29" x14ac:dyDescent="0.25">
      <c r="A451" s="92" t="s">
        <v>1772</v>
      </c>
      <c r="B451" s="175" t="s">
        <v>143</v>
      </c>
      <c r="C451" s="175">
        <v>0.26981402002861232</v>
      </c>
      <c r="D451" s="175">
        <v>0.27467811158798283</v>
      </c>
      <c r="E451" s="175">
        <v>0.16595135908440631</v>
      </c>
      <c r="F451" s="175">
        <v>6.8669527896995704E-3</v>
      </c>
      <c r="G451" s="175">
        <v>0.26723891273247496</v>
      </c>
      <c r="H451" s="175">
        <v>3.4334763948497852E-3</v>
      </c>
      <c r="I451" s="175">
        <v>1.201716738197425E-2</v>
      </c>
      <c r="J451" s="174">
        <v>1</v>
      </c>
      <c r="K451" s="176">
        <v>3495</v>
      </c>
      <c r="L451" s="92"/>
      <c r="M451" s="175" t="s">
        <v>143</v>
      </c>
      <c r="N451" s="175" t="s">
        <v>143</v>
      </c>
      <c r="O451" s="175">
        <v>0.255</v>
      </c>
      <c r="P451" s="175">
        <v>0.28499999999999998</v>
      </c>
      <c r="Q451" s="175">
        <v>0.26</v>
      </c>
      <c r="R451" s="175">
        <v>0.28999999999999998</v>
      </c>
      <c r="S451" s="175">
        <v>0.154</v>
      </c>
      <c r="T451" s="175">
        <v>0.17899999999999999</v>
      </c>
      <c r="U451" s="175">
        <v>5.0000000000000001E-3</v>
      </c>
      <c r="V451" s="175">
        <v>0.01</v>
      </c>
      <c r="W451" s="175">
        <v>0.253</v>
      </c>
      <c r="X451" s="175">
        <v>0.28199999999999997</v>
      </c>
      <c r="Y451" s="175">
        <v>2E-3</v>
      </c>
      <c r="Z451" s="175">
        <v>6.0000000000000001E-3</v>
      </c>
      <c r="AA451" s="175">
        <v>8.9999999999999993E-3</v>
      </c>
      <c r="AB451" s="175">
        <v>1.6E-2</v>
      </c>
      <c r="AC451" s="12"/>
    </row>
    <row r="452" spans="1:29" x14ac:dyDescent="0.25">
      <c r="A452" s="92" t="s">
        <v>1773</v>
      </c>
      <c r="B452" s="175" t="s">
        <v>143</v>
      </c>
      <c r="C452" s="175">
        <v>4.5501551189245086E-2</v>
      </c>
      <c r="D452" s="175">
        <v>0.19027921406411583</v>
      </c>
      <c r="E452" s="175">
        <v>0.13650465356773525</v>
      </c>
      <c r="F452" s="175">
        <v>3.1023784901758014E-2</v>
      </c>
      <c r="G452" s="175">
        <v>0.58221302998965874</v>
      </c>
      <c r="H452" s="175">
        <v>1.0341261633919339E-3</v>
      </c>
      <c r="I452" s="175">
        <v>1.344364012409514E-2</v>
      </c>
      <c r="J452" s="174">
        <v>1</v>
      </c>
      <c r="K452" s="176">
        <v>967</v>
      </c>
      <c r="L452" s="92"/>
      <c r="M452" s="175" t="s">
        <v>143</v>
      </c>
      <c r="N452" s="175" t="s">
        <v>143</v>
      </c>
      <c r="O452" s="175">
        <v>3.4000000000000002E-2</v>
      </c>
      <c r="P452" s="175">
        <v>6.0999999999999999E-2</v>
      </c>
      <c r="Q452" s="175">
        <v>0.16700000000000001</v>
      </c>
      <c r="R452" s="175">
        <v>0.216</v>
      </c>
      <c r="S452" s="175">
        <v>0.11600000000000001</v>
      </c>
      <c r="T452" s="175">
        <v>0.16</v>
      </c>
      <c r="U452" s="175">
        <v>2.1999999999999999E-2</v>
      </c>
      <c r="V452" s="175">
        <v>4.3999999999999997E-2</v>
      </c>
      <c r="W452" s="175">
        <v>0.55100000000000005</v>
      </c>
      <c r="X452" s="175">
        <v>0.61299999999999999</v>
      </c>
      <c r="Y452" s="175">
        <v>0</v>
      </c>
      <c r="Z452" s="175">
        <v>6.0000000000000001E-3</v>
      </c>
      <c r="AA452" s="175">
        <v>8.0000000000000002E-3</v>
      </c>
      <c r="AB452" s="175">
        <v>2.3E-2</v>
      </c>
      <c r="AC452" s="12"/>
    </row>
    <row r="453" spans="1:29" x14ac:dyDescent="0.25">
      <c r="A453" s="92" t="s">
        <v>1774</v>
      </c>
      <c r="B453" s="175" t="s">
        <v>143</v>
      </c>
      <c r="C453" s="175">
        <v>0.15073272854152128</v>
      </c>
      <c r="D453" s="175">
        <v>0.49197487787857641</v>
      </c>
      <c r="E453" s="175">
        <v>0.12212142358688068</v>
      </c>
      <c r="F453" s="175">
        <v>5.5826936496859731E-3</v>
      </c>
      <c r="G453" s="175">
        <v>0.1779483600837404</v>
      </c>
      <c r="H453" s="175">
        <v>3.4891835310537334E-3</v>
      </c>
      <c r="I453" s="175">
        <v>4.815073272854152E-2</v>
      </c>
      <c r="J453" s="174">
        <v>1</v>
      </c>
      <c r="K453" s="176">
        <v>1433</v>
      </c>
      <c r="L453" s="92"/>
      <c r="M453" s="175" t="s">
        <v>143</v>
      </c>
      <c r="N453" s="175" t="s">
        <v>143</v>
      </c>
      <c r="O453" s="175">
        <v>0.13300000000000001</v>
      </c>
      <c r="P453" s="175">
        <v>0.17</v>
      </c>
      <c r="Q453" s="175">
        <v>0.46600000000000003</v>
      </c>
      <c r="R453" s="175">
        <v>0.51800000000000002</v>
      </c>
      <c r="S453" s="175">
        <v>0.106</v>
      </c>
      <c r="T453" s="175">
        <v>0.14000000000000001</v>
      </c>
      <c r="U453" s="175">
        <v>3.0000000000000001E-3</v>
      </c>
      <c r="V453" s="175">
        <v>1.0999999999999999E-2</v>
      </c>
      <c r="W453" s="175">
        <v>0.159</v>
      </c>
      <c r="X453" s="175">
        <v>0.19900000000000001</v>
      </c>
      <c r="Y453" s="175">
        <v>1E-3</v>
      </c>
      <c r="Z453" s="175">
        <v>8.0000000000000002E-3</v>
      </c>
      <c r="AA453" s="175">
        <v>3.7999999999999999E-2</v>
      </c>
      <c r="AB453" s="175">
        <v>0.06</v>
      </c>
      <c r="AC453" s="12"/>
    </row>
    <row r="454" spans="1:29" x14ac:dyDescent="0.25">
      <c r="A454" s="92" t="s">
        <v>1775</v>
      </c>
      <c r="B454" s="175" t="s">
        <v>143</v>
      </c>
      <c r="C454" s="175">
        <v>6.1052631578947365E-2</v>
      </c>
      <c r="D454" s="175">
        <v>0.19157894736842104</v>
      </c>
      <c r="E454" s="175">
        <v>8.8421052631578942E-2</v>
      </c>
      <c r="F454" s="175">
        <v>5.473684210526316E-2</v>
      </c>
      <c r="G454" s="175">
        <v>0.59157894736842109</v>
      </c>
      <c r="H454" s="175" t="s">
        <v>143</v>
      </c>
      <c r="I454" s="175">
        <v>1.2631578947368421E-2</v>
      </c>
      <c r="J454" s="174">
        <v>1</v>
      </c>
      <c r="K454" s="176">
        <v>475</v>
      </c>
      <c r="L454" s="92"/>
      <c r="M454" s="175" t="s">
        <v>143</v>
      </c>
      <c r="N454" s="175" t="s">
        <v>143</v>
      </c>
      <c r="O454" s="175">
        <v>4.2999999999999997E-2</v>
      </c>
      <c r="P454" s="175">
        <v>8.5999999999999993E-2</v>
      </c>
      <c r="Q454" s="175">
        <v>0.159</v>
      </c>
      <c r="R454" s="175">
        <v>0.22900000000000001</v>
      </c>
      <c r="S454" s="175">
        <v>6.6000000000000003E-2</v>
      </c>
      <c r="T454" s="175">
        <v>0.11700000000000001</v>
      </c>
      <c r="U454" s="175">
        <v>3.7999999999999999E-2</v>
      </c>
      <c r="V454" s="175">
        <v>7.9000000000000001E-2</v>
      </c>
      <c r="W454" s="175">
        <v>0.54700000000000004</v>
      </c>
      <c r="X454" s="175">
        <v>0.63500000000000001</v>
      </c>
      <c r="Y454" s="175" t="s">
        <v>143</v>
      </c>
      <c r="Z454" s="175" t="s">
        <v>143</v>
      </c>
      <c r="AA454" s="175">
        <v>6.0000000000000001E-3</v>
      </c>
      <c r="AB454" s="175">
        <v>2.7E-2</v>
      </c>
      <c r="AC454" s="12"/>
    </row>
    <row r="455" spans="1:29" x14ac:dyDescent="0.25">
      <c r="A455" s="92" t="s">
        <v>1776</v>
      </c>
      <c r="B455" s="175" t="s">
        <v>143</v>
      </c>
      <c r="C455" s="175">
        <v>0.13693901035673187</v>
      </c>
      <c r="D455" s="175">
        <v>0.21173762945914845</v>
      </c>
      <c r="E455" s="175">
        <v>0.14729574223245109</v>
      </c>
      <c r="F455" s="175">
        <v>7.4798619102416572E-3</v>
      </c>
      <c r="G455" s="175">
        <v>0.47468354430379744</v>
      </c>
      <c r="H455" s="175">
        <v>5.7537399309551211E-3</v>
      </c>
      <c r="I455" s="175">
        <v>1.611047180667434E-2</v>
      </c>
      <c r="J455" s="174">
        <v>0.99999999999999989</v>
      </c>
      <c r="K455" s="176">
        <v>1738</v>
      </c>
      <c r="L455" s="92"/>
      <c r="M455" s="175" t="s">
        <v>143</v>
      </c>
      <c r="N455" s="175" t="s">
        <v>143</v>
      </c>
      <c r="O455" s="175">
        <v>0.122</v>
      </c>
      <c r="P455" s="175">
        <v>0.154</v>
      </c>
      <c r="Q455" s="175">
        <v>0.193</v>
      </c>
      <c r="R455" s="175">
        <v>0.23200000000000001</v>
      </c>
      <c r="S455" s="175">
        <v>0.13100000000000001</v>
      </c>
      <c r="T455" s="175">
        <v>0.16500000000000001</v>
      </c>
      <c r="U455" s="175">
        <v>4.0000000000000001E-3</v>
      </c>
      <c r="V455" s="175">
        <v>1.2999999999999999E-2</v>
      </c>
      <c r="W455" s="175">
        <v>0.45100000000000001</v>
      </c>
      <c r="X455" s="175">
        <v>0.498</v>
      </c>
      <c r="Y455" s="175">
        <v>3.0000000000000001E-3</v>
      </c>
      <c r="Z455" s="175">
        <v>1.0999999999999999E-2</v>
      </c>
      <c r="AA455" s="175">
        <v>1.0999999999999999E-2</v>
      </c>
      <c r="AB455" s="175">
        <v>2.3E-2</v>
      </c>
      <c r="AC455" s="12"/>
    </row>
    <row r="456" spans="1:29" x14ac:dyDescent="0.25">
      <c r="A456" s="92" t="s">
        <v>1777</v>
      </c>
      <c r="B456" s="175" t="s">
        <v>143</v>
      </c>
      <c r="C456" s="175">
        <v>0.2421640931090113</v>
      </c>
      <c r="D456" s="175">
        <v>0.22943074441115463</v>
      </c>
      <c r="E456" s="175">
        <v>0.10808942152569717</v>
      </c>
      <c r="F456" s="175">
        <v>1.2675731735422909E-2</v>
      </c>
      <c r="G456" s="175">
        <v>0.39018206960129059</v>
      </c>
      <c r="H456" s="175">
        <v>3.5722516708919104E-3</v>
      </c>
      <c r="I456" s="175">
        <v>1.3885687946531458E-2</v>
      </c>
      <c r="J456" s="174">
        <v>0.99999999999999989</v>
      </c>
      <c r="K456" s="176">
        <v>17356</v>
      </c>
      <c r="L456" s="92"/>
      <c r="M456" s="175" t="s">
        <v>143</v>
      </c>
      <c r="N456" s="175" t="s">
        <v>143</v>
      </c>
      <c r="O456" s="175">
        <v>0.23599999999999999</v>
      </c>
      <c r="P456" s="175">
        <v>0.249</v>
      </c>
      <c r="Q456" s="175">
        <v>0.223</v>
      </c>
      <c r="R456" s="175">
        <v>0.23599999999999999</v>
      </c>
      <c r="S456" s="175">
        <v>0.104</v>
      </c>
      <c r="T456" s="175">
        <v>0.113</v>
      </c>
      <c r="U456" s="175">
        <v>1.0999999999999999E-2</v>
      </c>
      <c r="V456" s="175">
        <v>1.4E-2</v>
      </c>
      <c r="W456" s="175">
        <v>0.38300000000000001</v>
      </c>
      <c r="X456" s="175">
        <v>0.39700000000000002</v>
      </c>
      <c r="Y456" s="175">
        <v>3.0000000000000001E-3</v>
      </c>
      <c r="Z456" s="175">
        <v>5.0000000000000001E-3</v>
      </c>
      <c r="AA456" s="175">
        <v>1.2E-2</v>
      </c>
      <c r="AB456" s="175">
        <v>1.6E-2</v>
      </c>
      <c r="AC456" s="12"/>
    </row>
    <row r="457" spans="1:29" x14ac:dyDescent="0.25">
      <c r="A457" s="92" t="s">
        <v>1778</v>
      </c>
      <c r="B457" s="175" t="s">
        <v>143</v>
      </c>
      <c r="C457" s="175">
        <v>0.64646464646464652</v>
      </c>
      <c r="D457" s="175">
        <v>0.22222222222222221</v>
      </c>
      <c r="E457" s="175">
        <v>3.0303030303030304E-2</v>
      </c>
      <c r="F457" s="175" t="s">
        <v>143</v>
      </c>
      <c r="G457" s="175">
        <v>7.0707070707070704E-2</v>
      </c>
      <c r="H457" s="175" t="s">
        <v>143</v>
      </c>
      <c r="I457" s="175">
        <v>3.0303030303030304E-2</v>
      </c>
      <c r="J457" s="174">
        <v>1</v>
      </c>
      <c r="K457" s="176">
        <v>99</v>
      </c>
      <c r="L457" s="92"/>
      <c r="M457" s="175" t="s">
        <v>143</v>
      </c>
      <c r="N457" s="175" t="s">
        <v>143</v>
      </c>
      <c r="O457" s="175">
        <v>0.54800000000000004</v>
      </c>
      <c r="P457" s="175">
        <v>0.73399999999999999</v>
      </c>
      <c r="Q457" s="175">
        <v>0.152</v>
      </c>
      <c r="R457" s="175">
        <v>0.314</v>
      </c>
      <c r="S457" s="175">
        <v>0.01</v>
      </c>
      <c r="T457" s="175">
        <v>8.5000000000000006E-2</v>
      </c>
      <c r="U457" s="175" t="s">
        <v>143</v>
      </c>
      <c r="V457" s="175" t="s">
        <v>143</v>
      </c>
      <c r="W457" s="175">
        <v>3.5000000000000003E-2</v>
      </c>
      <c r="X457" s="175">
        <v>0.13900000000000001</v>
      </c>
      <c r="Y457" s="175" t="s">
        <v>143</v>
      </c>
      <c r="Z457" s="175" t="s">
        <v>143</v>
      </c>
      <c r="AA457" s="175">
        <v>0.01</v>
      </c>
      <c r="AB457" s="175">
        <v>8.5000000000000006E-2</v>
      </c>
      <c r="AC457" s="12"/>
    </row>
    <row r="458" spans="1:29" x14ac:dyDescent="0.25">
      <c r="A458" s="92" t="s">
        <v>1779</v>
      </c>
      <c r="B458" s="175" t="s">
        <v>143</v>
      </c>
      <c r="C458" s="175">
        <v>0.49258160237388726</v>
      </c>
      <c r="D458" s="175">
        <v>0.3456973293768546</v>
      </c>
      <c r="E458" s="175">
        <v>7.1958456973293769E-2</v>
      </c>
      <c r="F458" s="175">
        <v>2.225519287833828E-3</v>
      </c>
      <c r="G458" s="175">
        <v>2.4975272007912958E-2</v>
      </c>
      <c r="H458" s="175">
        <v>4.9455984174085062E-4</v>
      </c>
      <c r="I458" s="175">
        <v>6.2067260138476757E-2</v>
      </c>
      <c r="J458" s="174">
        <v>1</v>
      </c>
      <c r="K458" s="176">
        <v>4044</v>
      </c>
      <c r="L458" s="92"/>
      <c r="M458" s="175" t="s">
        <v>143</v>
      </c>
      <c r="N458" s="175" t="s">
        <v>143</v>
      </c>
      <c r="O458" s="175">
        <v>0.47699999999999998</v>
      </c>
      <c r="P458" s="175">
        <v>0.50800000000000001</v>
      </c>
      <c r="Q458" s="175">
        <v>0.33100000000000002</v>
      </c>
      <c r="R458" s="175">
        <v>0.36</v>
      </c>
      <c r="S458" s="175">
        <v>6.4000000000000001E-2</v>
      </c>
      <c r="T458" s="175">
        <v>0.08</v>
      </c>
      <c r="U458" s="175">
        <v>1E-3</v>
      </c>
      <c r="V458" s="175">
        <v>4.0000000000000001E-3</v>
      </c>
      <c r="W458" s="175">
        <v>2.1000000000000001E-2</v>
      </c>
      <c r="X458" s="175">
        <v>0.03</v>
      </c>
      <c r="Y458" s="175">
        <v>0</v>
      </c>
      <c r="Z458" s="175">
        <v>2E-3</v>
      </c>
      <c r="AA458" s="175">
        <v>5.5E-2</v>
      </c>
      <c r="AB458" s="175">
        <v>7.0000000000000007E-2</v>
      </c>
      <c r="AC458" s="12"/>
    </row>
    <row r="459" spans="1:29" x14ac:dyDescent="0.25">
      <c r="A459" s="92" t="s">
        <v>1780</v>
      </c>
      <c r="B459" s="175" t="s">
        <v>143</v>
      </c>
      <c r="C459" s="175">
        <v>2.103049421661409E-3</v>
      </c>
      <c r="D459" s="175">
        <v>0.29337539432176657</v>
      </c>
      <c r="E459" s="175">
        <v>0.19453207150368035</v>
      </c>
      <c r="F459" s="175">
        <v>1.3669821240799159E-2</v>
      </c>
      <c r="G459" s="175">
        <v>0.4605678233438486</v>
      </c>
      <c r="H459" s="175">
        <v>1.0515247108307045E-3</v>
      </c>
      <c r="I459" s="175">
        <v>3.4700315457413249E-2</v>
      </c>
      <c r="J459" s="174">
        <v>1</v>
      </c>
      <c r="K459" s="176">
        <v>951</v>
      </c>
      <c r="L459" s="92"/>
      <c r="M459" s="175" t="s">
        <v>143</v>
      </c>
      <c r="N459" s="175" t="s">
        <v>143</v>
      </c>
      <c r="O459" s="175">
        <v>1E-3</v>
      </c>
      <c r="P459" s="175">
        <v>8.0000000000000002E-3</v>
      </c>
      <c r="Q459" s="175">
        <v>0.26500000000000001</v>
      </c>
      <c r="R459" s="175">
        <v>0.32300000000000001</v>
      </c>
      <c r="S459" s="175">
        <v>0.17100000000000001</v>
      </c>
      <c r="T459" s="175">
        <v>0.221</v>
      </c>
      <c r="U459" s="175">
        <v>8.0000000000000002E-3</v>
      </c>
      <c r="V459" s="175">
        <v>2.3E-2</v>
      </c>
      <c r="W459" s="175">
        <v>0.42899999999999999</v>
      </c>
      <c r="X459" s="175">
        <v>0.49199999999999999</v>
      </c>
      <c r="Y459" s="175">
        <v>0</v>
      </c>
      <c r="Z459" s="175">
        <v>6.0000000000000001E-3</v>
      </c>
      <c r="AA459" s="175">
        <v>2.5000000000000001E-2</v>
      </c>
      <c r="AB459" s="175">
        <v>4.8000000000000001E-2</v>
      </c>
      <c r="AC459" s="12"/>
    </row>
    <row r="460" spans="1:29" x14ac:dyDescent="0.25">
      <c r="A460" s="92" t="s">
        <v>1781</v>
      </c>
      <c r="B460" s="175" t="s">
        <v>143</v>
      </c>
      <c r="C460" s="175">
        <v>0.2324766355140187</v>
      </c>
      <c r="D460" s="175">
        <v>0.25233644859813081</v>
      </c>
      <c r="E460" s="175">
        <v>0.12383177570093458</v>
      </c>
      <c r="F460" s="175">
        <v>1.2850467289719626E-2</v>
      </c>
      <c r="G460" s="175">
        <v>0.36915887850467288</v>
      </c>
      <c r="H460" s="175">
        <v>1.1682242990654205E-3</v>
      </c>
      <c r="I460" s="175">
        <v>8.1775700934579431E-3</v>
      </c>
      <c r="J460" s="174">
        <v>1</v>
      </c>
      <c r="K460" s="176">
        <v>856</v>
      </c>
      <c r="L460" s="92"/>
      <c r="M460" s="175" t="s">
        <v>143</v>
      </c>
      <c r="N460" s="175" t="s">
        <v>143</v>
      </c>
      <c r="O460" s="175">
        <v>0.20499999999999999</v>
      </c>
      <c r="P460" s="175">
        <v>0.26200000000000001</v>
      </c>
      <c r="Q460" s="175">
        <v>0.224</v>
      </c>
      <c r="R460" s="175">
        <v>0.28199999999999997</v>
      </c>
      <c r="S460" s="175">
        <v>0.10299999999999999</v>
      </c>
      <c r="T460" s="175">
        <v>0.14799999999999999</v>
      </c>
      <c r="U460" s="175">
        <v>7.0000000000000001E-3</v>
      </c>
      <c r="V460" s="175">
        <v>2.3E-2</v>
      </c>
      <c r="W460" s="175">
        <v>0.33700000000000002</v>
      </c>
      <c r="X460" s="175">
        <v>0.40200000000000002</v>
      </c>
      <c r="Y460" s="175">
        <v>0</v>
      </c>
      <c r="Z460" s="175">
        <v>7.0000000000000001E-3</v>
      </c>
      <c r="AA460" s="175">
        <v>4.0000000000000001E-3</v>
      </c>
      <c r="AB460" s="175">
        <v>1.7000000000000001E-2</v>
      </c>
      <c r="AC460" s="12"/>
    </row>
    <row r="461" spans="1:29" x14ac:dyDescent="0.25">
      <c r="A461" s="92" t="s">
        <v>1782</v>
      </c>
      <c r="B461" s="175" t="s">
        <v>143</v>
      </c>
      <c r="C461" s="175">
        <v>0.16933402168301498</v>
      </c>
      <c r="D461" s="175">
        <v>0.34796076406814663</v>
      </c>
      <c r="E461" s="175">
        <v>0.14558595766649457</v>
      </c>
      <c r="F461" s="175">
        <v>1.6520392359318535E-2</v>
      </c>
      <c r="G461" s="175">
        <v>0.31285493030459471</v>
      </c>
      <c r="H461" s="175">
        <v>2.0650490449148169E-3</v>
      </c>
      <c r="I461" s="175">
        <v>5.6788848735157462E-3</v>
      </c>
      <c r="J461" s="174">
        <v>1</v>
      </c>
      <c r="K461" s="176">
        <v>1937</v>
      </c>
      <c r="L461" s="92"/>
      <c r="M461" s="175" t="s">
        <v>143</v>
      </c>
      <c r="N461" s="175" t="s">
        <v>143</v>
      </c>
      <c r="O461" s="175">
        <v>0.153</v>
      </c>
      <c r="P461" s="175">
        <v>0.187</v>
      </c>
      <c r="Q461" s="175">
        <v>0.32700000000000001</v>
      </c>
      <c r="R461" s="175">
        <v>0.36899999999999999</v>
      </c>
      <c r="S461" s="175">
        <v>0.13100000000000001</v>
      </c>
      <c r="T461" s="175">
        <v>0.16200000000000001</v>
      </c>
      <c r="U461" s="175">
        <v>1.2E-2</v>
      </c>
      <c r="V461" s="175">
        <v>2.3E-2</v>
      </c>
      <c r="W461" s="175">
        <v>0.29299999999999998</v>
      </c>
      <c r="X461" s="175">
        <v>0.33400000000000002</v>
      </c>
      <c r="Y461" s="175">
        <v>1E-3</v>
      </c>
      <c r="Z461" s="175">
        <v>5.0000000000000001E-3</v>
      </c>
      <c r="AA461" s="175">
        <v>3.0000000000000001E-3</v>
      </c>
      <c r="AB461" s="175">
        <v>0.01</v>
      </c>
      <c r="AC461" s="12"/>
    </row>
    <row r="462" spans="1:29" x14ac:dyDescent="0.25">
      <c r="A462" s="92" t="s">
        <v>1783</v>
      </c>
      <c r="B462" s="175" t="s">
        <v>143</v>
      </c>
      <c r="C462" s="175">
        <v>0.23160826177767463</v>
      </c>
      <c r="D462" s="175">
        <v>0.32699002088651657</v>
      </c>
      <c r="E462" s="175">
        <v>0.13204919935019727</v>
      </c>
      <c r="F462" s="175">
        <v>1.1603620329542817E-2</v>
      </c>
      <c r="G462" s="175">
        <v>0.27407751218380133</v>
      </c>
      <c r="H462" s="175">
        <v>2.3207240659085635E-3</v>
      </c>
      <c r="I462" s="175">
        <v>2.1350661406358783E-2</v>
      </c>
      <c r="J462" s="174">
        <v>0.99999999999999989</v>
      </c>
      <c r="K462" s="176">
        <v>4309</v>
      </c>
      <c r="L462" s="92"/>
      <c r="M462" s="175" t="s">
        <v>143</v>
      </c>
      <c r="N462" s="175" t="s">
        <v>143</v>
      </c>
      <c r="O462" s="175">
        <v>0.219</v>
      </c>
      <c r="P462" s="175">
        <v>0.24399999999999999</v>
      </c>
      <c r="Q462" s="175">
        <v>0.313</v>
      </c>
      <c r="R462" s="175">
        <v>0.34100000000000003</v>
      </c>
      <c r="S462" s="175">
        <v>0.122</v>
      </c>
      <c r="T462" s="175">
        <v>0.14199999999999999</v>
      </c>
      <c r="U462" s="175">
        <v>8.9999999999999993E-3</v>
      </c>
      <c r="V462" s="175">
        <v>1.4999999999999999E-2</v>
      </c>
      <c r="W462" s="175">
        <v>0.26100000000000001</v>
      </c>
      <c r="X462" s="175">
        <v>0.28799999999999998</v>
      </c>
      <c r="Y462" s="175">
        <v>1E-3</v>
      </c>
      <c r="Z462" s="175">
        <v>4.0000000000000001E-3</v>
      </c>
      <c r="AA462" s="175">
        <v>1.7000000000000001E-2</v>
      </c>
      <c r="AB462" s="175">
        <v>2.5999999999999999E-2</v>
      </c>
      <c r="AC462" s="12"/>
    </row>
    <row r="463" spans="1:29" x14ac:dyDescent="0.25">
      <c r="A463" s="92" t="s">
        <v>1784</v>
      </c>
      <c r="B463" s="175" t="s">
        <v>143</v>
      </c>
      <c r="C463" s="175">
        <v>0.42344244984160506</v>
      </c>
      <c r="D463" s="175">
        <v>0.1640267511439634</v>
      </c>
      <c r="E463" s="175">
        <v>8.4477296726504753E-2</v>
      </c>
      <c r="F463" s="175">
        <v>9.714889123548047E-2</v>
      </c>
      <c r="G463" s="175">
        <v>0.21788102780711016</v>
      </c>
      <c r="H463" s="175">
        <v>1.7599436818021823E-3</v>
      </c>
      <c r="I463" s="175">
        <v>1.1263639563533967E-2</v>
      </c>
      <c r="J463" s="174">
        <v>0.99999999999999989</v>
      </c>
      <c r="K463" s="176">
        <v>2841</v>
      </c>
      <c r="L463" s="92"/>
      <c r="M463" s="175" t="s">
        <v>143</v>
      </c>
      <c r="N463" s="175" t="s">
        <v>143</v>
      </c>
      <c r="O463" s="175">
        <v>0.40500000000000003</v>
      </c>
      <c r="P463" s="175">
        <v>0.442</v>
      </c>
      <c r="Q463" s="175">
        <v>0.151</v>
      </c>
      <c r="R463" s="175">
        <v>0.17799999999999999</v>
      </c>
      <c r="S463" s="175">
        <v>7.4999999999999997E-2</v>
      </c>
      <c r="T463" s="175">
        <v>9.5000000000000001E-2</v>
      </c>
      <c r="U463" s="175">
        <v>8.6999999999999994E-2</v>
      </c>
      <c r="V463" s="175">
        <v>0.109</v>
      </c>
      <c r="W463" s="175">
        <v>0.20300000000000001</v>
      </c>
      <c r="X463" s="175">
        <v>0.23300000000000001</v>
      </c>
      <c r="Y463" s="175">
        <v>1E-3</v>
      </c>
      <c r="Z463" s="175">
        <v>4.0000000000000001E-3</v>
      </c>
      <c r="AA463" s="175">
        <v>8.0000000000000002E-3</v>
      </c>
      <c r="AB463" s="175">
        <v>1.6E-2</v>
      </c>
      <c r="AC463" s="12"/>
    </row>
    <row r="464" spans="1:29" x14ac:dyDescent="0.25">
      <c r="A464" s="92" t="s">
        <v>1785</v>
      </c>
      <c r="B464" s="175" t="s">
        <v>143</v>
      </c>
      <c r="C464" s="175">
        <v>0.19620253164556961</v>
      </c>
      <c r="D464" s="175">
        <v>0.33122362869198313</v>
      </c>
      <c r="E464" s="175">
        <v>0.2320675105485232</v>
      </c>
      <c r="F464" s="175">
        <v>1.0548523206751054E-2</v>
      </c>
      <c r="G464" s="175">
        <v>0.21729957805907174</v>
      </c>
      <c r="H464" s="175">
        <v>4.2194092827004216E-3</v>
      </c>
      <c r="I464" s="175">
        <v>8.4388185654008432E-3</v>
      </c>
      <c r="J464" s="174">
        <v>1</v>
      </c>
      <c r="K464" s="176">
        <v>474</v>
      </c>
      <c r="L464" s="92"/>
      <c r="M464" s="175" t="s">
        <v>143</v>
      </c>
      <c r="N464" s="175" t="s">
        <v>143</v>
      </c>
      <c r="O464" s="175">
        <v>0.16300000000000001</v>
      </c>
      <c r="P464" s="175">
        <v>0.23400000000000001</v>
      </c>
      <c r="Q464" s="175">
        <v>0.28999999999999998</v>
      </c>
      <c r="R464" s="175">
        <v>0.375</v>
      </c>
      <c r="S464" s="175">
        <v>0.19600000000000001</v>
      </c>
      <c r="T464" s="175">
        <v>0.27200000000000002</v>
      </c>
      <c r="U464" s="175">
        <v>5.0000000000000001E-3</v>
      </c>
      <c r="V464" s="175">
        <v>2.4E-2</v>
      </c>
      <c r="W464" s="175">
        <v>0.183</v>
      </c>
      <c r="X464" s="175">
        <v>0.25700000000000001</v>
      </c>
      <c r="Y464" s="175">
        <v>1E-3</v>
      </c>
      <c r="Z464" s="175">
        <v>1.4999999999999999E-2</v>
      </c>
      <c r="AA464" s="175">
        <v>3.0000000000000001E-3</v>
      </c>
      <c r="AB464" s="175">
        <v>2.1000000000000001E-2</v>
      </c>
      <c r="AC464" s="12"/>
    </row>
    <row r="465" spans="1:29" x14ac:dyDescent="0.25">
      <c r="A465" s="92" t="s">
        <v>1786</v>
      </c>
      <c r="B465" s="175" t="s">
        <v>143</v>
      </c>
      <c r="C465" s="175">
        <v>3.2840722495894909E-3</v>
      </c>
      <c r="D465" s="175">
        <v>0.44663382594417078</v>
      </c>
      <c r="E465" s="175">
        <v>0.31198686371100165</v>
      </c>
      <c r="F465" s="175">
        <v>9.852216748768473E-3</v>
      </c>
      <c r="G465" s="175">
        <v>0.20689655172413793</v>
      </c>
      <c r="H465" s="175">
        <v>1.6420361247947454E-3</v>
      </c>
      <c r="I465" s="175">
        <v>1.9704433497536946E-2</v>
      </c>
      <c r="J465" s="174">
        <v>0.99999999999999989</v>
      </c>
      <c r="K465" s="176">
        <v>609</v>
      </c>
      <c r="L465" s="92"/>
      <c r="M465" s="175" t="s">
        <v>143</v>
      </c>
      <c r="N465" s="175" t="s">
        <v>143</v>
      </c>
      <c r="O465" s="175">
        <v>1E-3</v>
      </c>
      <c r="P465" s="175">
        <v>1.2E-2</v>
      </c>
      <c r="Q465" s="175">
        <v>0.40799999999999997</v>
      </c>
      <c r="R465" s="175">
        <v>0.48599999999999999</v>
      </c>
      <c r="S465" s="175">
        <v>0.27600000000000002</v>
      </c>
      <c r="T465" s="175">
        <v>0.35</v>
      </c>
      <c r="U465" s="175">
        <v>5.0000000000000001E-3</v>
      </c>
      <c r="V465" s="175">
        <v>2.1000000000000001E-2</v>
      </c>
      <c r="W465" s="175">
        <v>0.17699999999999999</v>
      </c>
      <c r="X465" s="175">
        <v>0.24099999999999999</v>
      </c>
      <c r="Y465" s="175">
        <v>0</v>
      </c>
      <c r="Z465" s="175">
        <v>8.9999999999999993E-3</v>
      </c>
      <c r="AA465" s="175">
        <v>1.0999999999999999E-2</v>
      </c>
      <c r="AB465" s="175">
        <v>3.4000000000000002E-2</v>
      </c>
      <c r="AC465" s="12"/>
    </row>
    <row r="466" spans="1:29" x14ac:dyDescent="0.25">
      <c r="A466" s="92" t="s">
        <v>1787</v>
      </c>
      <c r="B466" s="175" t="s">
        <v>143</v>
      </c>
      <c r="C466" s="175">
        <v>7.8073089700996676E-2</v>
      </c>
      <c r="D466" s="175">
        <v>0.36046511627906974</v>
      </c>
      <c r="E466" s="175">
        <v>0.15448504983388706</v>
      </c>
      <c r="F466" s="175">
        <v>1.6611295681063124E-2</v>
      </c>
      <c r="G466" s="175">
        <v>0.36378737541528239</v>
      </c>
      <c r="H466" s="175">
        <v>6.6445182724252493E-3</v>
      </c>
      <c r="I466" s="175">
        <v>1.9933554817275746E-2</v>
      </c>
      <c r="J466" s="174">
        <v>1</v>
      </c>
      <c r="K466" s="176">
        <v>602</v>
      </c>
      <c r="L466" s="92"/>
      <c r="M466" s="175" t="s">
        <v>143</v>
      </c>
      <c r="N466" s="175" t="s">
        <v>143</v>
      </c>
      <c r="O466" s="175">
        <v>5.8999999999999997E-2</v>
      </c>
      <c r="P466" s="175">
        <v>0.10199999999999999</v>
      </c>
      <c r="Q466" s="175">
        <v>0.32300000000000001</v>
      </c>
      <c r="R466" s="175">
        <v>0.4</v>
      </c>
      <c r="S466" s="175">
        <v>0.128</v>
      </c>
      <c r="T466" s="175">
        <v>0.186</v>
      </c>
      <c r="U466" s="175">
        <v>8.9999999999999993E-3</v>
      </c>
      <c r="V466" s="175">
        <v>0.03</v>
      </c>
      <c r="W466" s="175">
        <v>0.32600000000000001</v>
      </c>
      <c r="X466" s="175">
        <v>0.40300000000000002</v>
      </c>
      <c r="Y466" s="175">
        <v>3.0000000000000001E-3</v>
      </c>
      <c r="Z466" s="175">
        <v>1.7000000000000001E-2</v>
      </c>
      <c r="AA466" s="175">
        <v>1.0999999999999999E-2</v>
      </c>
      <c r="AB466" s="175">
        <v>3.5000000000000003E-2</v>
      </c>
      <c r="AC466" s="12"/>
    </row>
    <row r="467" spans="1:29" x14ac:dyDescent="0.25">
      <c r="A467" s="92" t="s">
        <v>1788</v>
      </c>
      <c r="B467" s="175">
        <v>1.0277492291880781E-3</v>
      </c>
      <c r="C467" s="175">
        <v>0.17129153819801302</v>
      </c>
      <c r="D467" s="175">
        <v>0.28297362110311752</v>
      </c>
      <c r="E467" s="175">
        <v>0.14319972593353889</v>
      </c>
      <c r="F467" s="175">
        <v>1.6101404590613225E-2</v>
      </c>
      <c r="G467" s="175">
        <v>0.35765673175745116</v>
      </c>
      <c r="H467" s="175">
        <v>7.1942446043165471E-3</v>
      </c>
      <c r="I467" s="175">
        <v>2.0554984583761562E-2</v>
      </c>
      <c r="J467" s="174">
        <v>1</v>
      </c>
      <c r="K467" s="176">
        <v>2919</v>
      </c>
      <c r="L467" s="92"/>
      <c r="M467" s="175">
        <v>0</v>
      </c>
      <c r="N467" s="175">
        <v>3.0000000000000001E-3</v>
      </c>
      <c r="O467" s="175">
        <v>0.158</v>
      </c>
      <c r="P467" s="175">
        <v>0.185</v>
      </c>
      <c r="Q467" s="175">
        <v>0.26700000000000002</v>
      </c>
      <c r="R467" s="175">
        <v>0.3</v>
      </c>
      <c r="S467" s="175">
        <v>0.13100000000000001</v>
      </c>
      <c r="T467" s="175">
        <v>0.156</v>
      </c>
      <c r="U467" s="175">
        <v>1.2E-2</v>
      </c>
      <c r="V467" s="175">
        <v>2.1000000000000001E-2</v>
      </c>
      <c r="W467" s="175">
        <v>0.34</v>
      </c>
      <c r="X467" s="175">
        <v>0.375</v>
      </c>
      <c r="Y467" s="175">
        <v>5.0000000000000001E-3</v>
      </c>
      <c r="Z467" s="175">
        <v>1.0999999999999999E-2</v>
      </c>
      <c r="AA467" s="175">
        <v>1.6E-2</v>
      </c>
      <c r="AB467" s="175">
        <v>2.5999999999999999E-2</v>
      </c>
      <c r="AC467" s="12"/>
    </row>
    <row r="468" spans="1:29" x14ac:dyDescent="0.25">
      <c r="A468" s="92" t="s">
        <v>1789</v>
      </c>
      <c r="B468" s="175" t="s">
        <v>143</v>
      </c>
      <c r="C468" s="175">
        <v>0.2832792207792208</v>
      </c>
      <c r="D468" s="175">
        <v>0.25933441558441561</v>
      </c>
      <c r="E468" s="175">
        <v>0.12337662337662338</v>
      </c>
      <c r="F468" s="175">
        <v>1.2987012987012988E-2</v>
      </c>
      <c r="G468" s="175">
        <v>0.29870129870129869</v>
      </c>
      <c r="H468" s="175">
        <v>6.4935064935064939E-3</v>
      </c>
      <c r="I468" s="175">
        <v>1.5827922077922076E-2</v>
      </c>
      <c r="J468" s="174">
        <v>1</v>
      </c>
      <c r="K468" s="176">
        <v>2464</v>
      </c>
      <c r="L468" s="92"/>
      <c r="M468" s="175" t="s">
        <v>143</v>
      </c>
      <c r="N468" s="175" t="s">
        <v>143</v>
      </c>
      <c r="O468" s="175">
        <v>0.26600000000000001</v>
      </c>
      <c r="P468" s="175">
        <v>0.30099999999999999</v>
      </c>
      <c r="Q468" s="175">
        <v>0.24199999999999999</v>
      </c>
      <c r="R468" s="175">
        <v>0.27700000000000002</v>
      </c>
      <c r="S468" s="175">
        <v>0.111</v>
      </c>
      <c r="T468" s="175">
        <v>0.13700000000000001</v>
      </c>
      <c r="U468" s="175">
        <v>8.9999999999999993E-3</v>
      </c>
      <c r="V468" s="175">
        <v>1.7999999999999999E-2</v>
      </c>
      <c r="W468" s="175">
        <v>0.28100000000000003</v>
      </c>
      <c r="X468" s="175">
        <v>0.317</v>
      </c>
      <c r="Y468" s="175">
        <v>4.0000000000000001E-3</v>
      </c>
      <c r="Z468" s="175">
        <v>1.0999999999999999E-2</v>
      </c>
      <c r="AA468" s="175">
        <v>1.2E-2</v>
      </c>
      <c r="AB468" s="175">
        <v>2.1999999999999999E-2</v>
      </c>
      <c r="AC468" s="12"/>
    </row>
    <row r="469" spans="1:29" x14ac:dyDescent="0.25">
      <c r="A469" s="92" t="s">
        <v>1790</v>
      </c>
      <c r="B469" s="175" t="s">
        <v>143</v>
      </c>
      <c r="C469" s="175">
        <v>0.17384105960264901</v>
      </c>
      <c r="D469" s="175">
        <v>0.16158940397350993</v>
      </c>
      <c r="E469" s="175">
        <v>8.2781456953642391E-2</v>
      </c>
      <c r="F469" s="175">
        <v>2.052980132450331E-2</v>
      </c>
      <c r="G469" s="175">
        <v>0.54172185430463571</v>
      </c>
      <c r="H469" s="175">
        <v>4.3046357615894038E-3</v>
      </c>
      <c r="I469" s="175">
        <v>1.5231788079470199E-2</v>
      </c>
      <c r="J469" s="174">
        <v>0.99999999999999989</v>
      </c>
      <c r="K469" s="176">
        <v>3020</v>
      </c>
      <c r="L469" s="92"/>
      <c r="M469" s="175" t="s">
        <v>143</v>
      </c>
      <c r="N469" s="175" t="s">
        <v>143</v>
      </c>
      <c r="O469" s="175">
        <v>0.161</v>
      </c>
      <c r="P469" s="175">
        <v>0.188</v>
      </c>
      <c r="Q469" s="175">
        <v>0.14899999999999999</v>
      </c>
      <c r="R469" s="175">
        <v>0.17499999999999999</v>
      </c>
      <c r="S469" s="175">
        <v>7.2999999999999995E-2</v>
      </c>
      <c r="T469" s="175">
        <v>9.2999999999999999E-2</v>
      </c>
      <c r="U469" s="175">
        <v>1.6E-2</v>
      </c>
      <c r="V469" s="175">
        <v>2.5999999999999999E-2</v>
      </c>
      <c r="W469" s="175">
        <v>0.52400000000000002</v>
      </c>
      <c r="X469" s="175">
        <v>0.55900000000000005</v>
      </c>
      <c r="Y469" s="175">
        <v>3.0000000000000001E-3</v>
      </c>
      <c r="Z469" s="175">
        <v>7.0000000000000001E-3</v>
      </c>
      <c r="AA469" s="175">
        <v>1.0999999999999999E-2</v>
      </c>
      <c r="AB469" s="175">
        <v>0.02</v>
      </c>
      <c r="AC469" s="12"/>
    </row>
    <row r="470" spans="1:29" x14ac:dyDescent="0.25">
      <c r="A470" s="92" t="s">
        <v>1791</v>
      </c>
      <c r="B470" s="175" t="s">
        <v>143</v>
      </c>
      <c r="C470" s="175">
        <v>0.36476815267630835</v>
      </c>
      <c r="D470" s="175">
        <v>0.34777098553749813</v>
      </c>
      <c r="E470" s="175">
        <v>0.14865066348591024</v>
      </c>
      <c r="F470" s="175">
        <v>1.1704189652601759E-2</v>
      </c>
      <c r="G470" s="175">
        <v>0.11152527210377218</v>
      </c>
      <c r="H470" s="175">
        <v>1.6400775309378262E-3</v>
      </c>
      <c r="I470" s="175">
        <v>1.3940659012971523E-2</v>
      </c>
      <c r="J470" s="174">
        <v>1</v>
      </c>
      <c r="K470" s="176">
        <v>13414</v>
      </c>
      <c r="L470" s="92"/>
      <c r="M470" s="175" t="s">
        <v>143</v>
      </c>
      <c r="N470" s="175" t="s">
        <v>143</v>
      </c>
      <c r="O470" s="175">
        <v>0.35699999999999998</v>
      </c>
      <c r="P470" s="175">
        <v>0.373</v>
      </c>
      <c r="Q470" s="175">
        <v>0.34</v>
      </c>
      <c r="R470" s="175">
        <v>0.35599999999999998</v>
      </c>
      <c r="S470" s="175">
        <v>0.14299999999999999</v>
      </c>
      <c r="T470" s="175">
        <v>0.155</v>
      </c>
      <c r="U470" s="175">
        <v>0.01</v>
      </c>
      <c r="V470" s="175">
        <v>1.4E-2</v>
      </c>
      <c r="W470" s="175">
        <v>0.106</v>
      </c>
      <c r="X470" s="175">
        <v>0.11700000000000001</v>
      </c>
      <c r="Y470" s="175">
        <v>1E-3</v>
      </c>
      <c r="Z470" s="175">
        <v>2E-3</v>
      </c>
      <c r="AA470" s="175">
        <v>1.2E-2</v>
      </c>
      <c r="AB470" s="175">
        <v>1.6E-2</v>
      </c>
      <c r="AC470" s="12"/>
    </row>
    <row r="471" spans="1:29" x14ac:dyDescent="0.25">
      <c r="A471" s="92" t="s">
        <v>1792</v>
      </c>
      <c r="B471" s="175" t="s">
        <v>143</v>
      </c>
      <c r="C471" s="175">
        <v>7.2289156626506021E-2</v>
      </c>
      <c r="D471" s="175">
        <v>0.36746987951807231</v>
      </c>
      <c r="E471" s="175">
        <v>0.21084337349397592</v>
      </c>
      <c r="F471" s="175">
        <v>5.4216867469879519E-2</v>
      </c>
      <c r="G471" s="175">
        <v>0.25903614457831325</v>
      </c>
      <c r="H471" s="175" t="s">
        <v>143</v>
      </c>
      <c r="I471" s="175">
        <v>3.614457831325301E-2</v>
      </c>
      <c r="J471" s="174">
        <v>1</v>
      </c>
      <c r="K471" s="176">
        <v>166</v>
      </c>
      <c r="L471" s="92"/>
      <c r="M471" s="175" t="s">
        <v>143</v>
      </c>
      <c r="N471" s="175" t="s">
        <v>143</v>
      </c>
      <c r="O471" s="175">
        <v>4.2000000000000003E-2</v>
      </c>
      <c r="P471" s="175">
        <v>0.122</v>
      </c>
      <c r="Q471" s="175">
        <v>0.29799999999999999</v>
      </c>
      <c r="R471" s="175">
        <v>0.443</v>
      </c>
      <c r="S471" s="175">
        <v>0.156</v>
      </c>
      <c r="T471" s="175">
        <v>0.27900000000000003</v>
      </c>
      <c r="U471" s="175">
        <v>2.9000000000000001E-2</v>
      </c>
      <c r="V471" s="175">
        <v>0.1</v>
      </c>
      <c r="W471" s="175">
        <v>0.19800000000000001</v>
      </c>
      <c r="X471" s="175">
        <v>0.33100000000000002</v>
      </c>
      <c r="Y471" s="175" t="s">
        <v>143</v>
      </c>
      <c r="Z471" s="175" t="s">
        <v>143</v>
      </c>
      <c r="AA471" s="175">
        <v>1.7000000000000001E-2</v>
      </c>
      <c r="AB471" s="175">
        <v>7.6999999999999999E-2</v>
      </c>
      <c r="AC471" s="12"/>
    </row>
    <row r="472" spans="1:29" x14ac:dyDescent="0.25">
      <c r="A472" s="92" t="s">
        <v>1793</v>
      </c>
      <c r="B472" s="175" t="s">
        <v>143</v>
      </c>
      <c r="C472" s="175">
        <v>0.22520420070011668</v>
      </c>
      <c r="D472" s="175">
        <v>0.37572928821470247</v>
      </c>
      <c r="E472" s="175">
        <v>0.1411901983663944</v>
      </c>
      <c r="F472" s="175">
        <v>1.2835472578763127E-2</v>
      </c>
      <c r="G472" s="175">
        <v>0.220536756126021</v>
      </c>
      <c r="H472" s="175">
        <v>2.3337222870478411E-3</v>
      </c>
      <c r="I472" s="175">
        <v>2.2170361726954493E-2</v>
      </c>
      <c r="J472" s="174">
        <v>1</v>
      </c>
      <c r="K472" s="176">
        <v>857</v>
      </c>
      <c r="L472" s="92"/>
      <c r="M472" s="175" t="s">
        <v>143</v>
      </c>
      <c r="N472" s="175" t="s">
        <v>143</v>
      </c>
      <c r="O472" s="175">
        <v>0.19800000000000001</v>
      </c>
      <c r="P472" s="175">
        <v>0.254</v>
      </c>
      <c r="Q472" s="175">
        <v>0.34399999999999997</v>
      </c>
      <c r="R472" s="175">
        <v>0.40899999999999997</v>
      </c>
      <c r="S472" s="175">
        <v>0.11899999999999999</v>
      </c>
      <c r="T472" s="175">
        <v>0.16600000000000001</v>
      </c>
      <c r="U472" s="175">
        <v>7.0000000000000001E-3</v>
      </c>
      <c r="V472" s="175">
        <v>2.3E-2</v>
      </c>
      <c r="W472" s="175">
        <v>0.19400000000000001</v>
      </c>
      <c r="X472" s="175">
        <v>0.25</v>
      </c>
      <c r="Y472" s="175">
        <v>1E-3</v>
      </c>
      <c r="Z472" s="175">
        <v>8.0000000000000002E-3</v>
      </c>
      <c r="AA472" s="175">
        <v>1.4E-2</v>
      </c>
      <c r="AB472" s="175">
        <v>3.4000000000000002E-2</v>
      </c>
      <c r="AC472" s="12"/>
    </row>
    <row r="473" spans="1:29" x14ac:dyDescent="0.25">
      <c r="A473" s="92" t="s">
        <v>1794</v>
      </c>
      <c r="B473" s="175" t="s">
        <v>143</v>
      </c>
      <c r="C473" s="175">
        <v>0.29827977929243754</v>
      </c>
      <c r="D473" s="175">
        <v>0.18208373904576436</v>
      </c>
      <c r="E473" s="175">
        <v>8.7633885102239531E-2</v>
      </c>
      <c r="F473" s="175">
        <v>8.9581304771178191E-2</v>
      </c>
      <c r="G473" s="175">
        <v>0.32749107432651736</v>
      </c>
      <c r="H473" s="175">
        <v>4.2194092827004216E-3</v>
      </c>
      <c r="I473" s="175">
        <v>1.0710808179162609E-2</v>
      </c>
      <c r="J473" s="174">
        <v>1</v>
      </c>
      <c r="K473" s="176">
        <v>3081</v>
      </c>
      <c r="L473" s="92"/>
      <c r="M473" s="175" t="s">
        <v>143</v>
      </c>
      <c r="N473" s="175" t="s">
        <v>143</v>
      </c>
      <c r="O473" s="175">
        <v>0.28199999999999997</v>
      </c>
      <c r="P473" s="175">
        <v>0.315</v>
      </c>
      <c r="Q473" s="175">
        <v>0.16900000000000001</v>
      </c>
      <c r="R473" s="175">
        <v>0.19600000000000001</v>
      </c>
      <c r="S473" s="175">
        <v>7.8E-2</v>
      </c>
      <c r="T473" s="175">
        <v>9.8000000000000004E-2</v>
      </c>
      <c r="U473" s="175">
        <v>0.08</v>
      </c>
      <c r="V473" s="175">
        <v>0.1</v>
      </c>
      <c r="W473" s="175">
        <v>0.311</v>
      </c>
      <c r="X473" s="175">
        <v>0.34399999999999997</v>
      </c>
      <c r="Y473" s="175">
        <v>2E-3</v>
      </c>
      <c r="Z473" s="175">
        <v>7.0000000000000001E-3</v>
      </c>
      <c r="AA473" s="175">
        <v>8.0000000000000002E-3</v>
      </c>
      <c r="AB473" s="175">
        <v>1.4999999999999999E-2</v>
      </c>
      <c r="AC473" s="12"/>
    </row>
    <row r="474" spans="1:29" x14ac:dyDescent="0.25">
      <c r="A474" s="92" t="s">
        <v>1795</v>
      </c>
      <c r="B474" s="175" t="s">
        <v>143</v>
      </c>
      <c r="C474" s="175">
        <v>0.55878084179970977</v>
      </c>
      <c r="D474" s="175">
        <v>0.2104499274310595</v>
      </c>
      <c r="E474" s="175">
        <v>0.10449927431059507</v>
      </c>
      <c r="F474" s="175">
        <v>8.708272859216255E-3</v>
      </c>
      <c r="G474" s="175">
        <v>8.2728592162554432E-2</v>
      </c>
      <c r="H474" s="175" t="s">
        <v>143</v>
      </c>
      <c r="I474" s="175">
        <v>3.483309143686502E-2</v>
      </c>
      <c r="J474" s="174">
        <v>1</v>
      </c>
      <c r="K474" s="176">
        <v>689</v>
      </c>
      <c r="L474" s="92"/>
      <c r="M474" s="175" t="s">
        <v>143</v>
      </c>
      <c r="N474" s="175" t="s">
        <v>143</v>
      </c>
      <c r="O474" s="175">
        <v>0.52100000000000002</v>
      </c>
      <c r="P474" s="175">
        <v>0.59499999999999997</v>
      </c>
      <c r="Q474" s="175">
        <v>0.182</v>
      </c>
      <c r="R474" s="175">
        <v>0.24199999999999999</v>
      </c>
      <c r="S474" s="175">
        <v>8.4000000000000005E-2</v>
      </c>
      <c r="T474" s="175">
        <v>0.13</v>
      </c>
      <c r="U474" s="175">
        <v>4.0000000000000001E-3</v>
      </c>
      <c r="V474" s="175">
        <v>1.9E-2</v>
      </c>
      <c r="W474" s="175">
        <v>6.4000000000000001E-2</v>
      </c>
      <c r="X474" s="175">
        <v>0.106</v>
      </c>
      <c r="Y474" s="175" t="s">
        <v>143</v>
      </c>
      <c r="Z474" s="175" t="s">
        <v>143</v>
      </c>
      <c r="AA474" s="175">
        <v>2.4E-2</v>
      </c>
      <c r="AB474" s="175">
        <v>5.0999999999999997E-2</v>
      </c>
      <c r="AC474" s="12"/>
    </row>
    <row r="475" spans="1:29" x14ac:dyDescent="0.25">
      <c r="A475" s="92" t="s">
        <v>1796</v>
      </c>
      <c r="B475" s="175" t="s">
        <v>143</v>
      </c>
      <c r="C475" s="175">
        <v>0.47539190667152753</v>
      </c>
      <c r="D475" s="175">
        <v>0.34269048487057968</v>
      </c>
      <c r="E475" s="175">
        <v>8.020415603353992E-2</v>
      </c>
      <c r="F475" s="175">
        <v>6.1975938753189939E-3</v>
      </c>
      <c r="G475" s="175">
        <v>7.7287641268683926E-2</v>
      </c>
      <c r="H475" s="175">
        <v>3.2810791104629965E-3</v>
      </c>
      <c r="I475" s="175">
        <v>1.4947138169886985E-2</v>
      </c>
      <c r="J475" s="174">
        <v>1</v>
      </c>
      <c r="K475" s="176">
        <v>2743</v>
      </c>
      <c r="L475" s="92"/>
      <c r="M475" s="175" t="s">
        <v>143</v>
      </c>
      <c r="N475" s="175" t="s">
        <v>143</v>
      </c>
      <c r="O475" s="175">
        <v>0.45700000000000002</v>
      </c>
      <c r="P475" s="175">
        <v>0.49399999999999999</v>
      </c>
      <c r="Q475" s="175">
        <v>0.32500000000000001</v>
      </c>
      <c r="R475" s="175">
        <v>0.36099999999999999</v>
      </c>
      <c r="S475" s="175">
        <v>7.0999999999999994E-2</v>
      </c>
      <c r="T475" s="175">
        <v>9.0999999999999998E-2</v>
      </c>
      <c r="U475" s="175">
        <v>4.0000000000000001E-3</v>
      </c>
      <c r="V475" s="175">
        <v>0.01</v>
      </c>
      <c r="W475" s="175">
        <v>6.8000000000000005E-2</v>
      </c>
      <c r="X475" s="175">
        <v>8.7999999999999995E-2</v>
      </c>
      <c r="Y475" s="175">
        <v>2E-3</v>
      </c>
      <c r="Z475" s="175">
        <v>6.0000000000000001E-3</v>
      </c>
      <c r="AA475" s="175">
        <v>1.0999999999999999E-2</v>
      </c>
      <c r="AB475" s="175">
        <v>0.02</v>
      </c>
      <c r="AC475" s="12"/>
    </row>
    <row r="476" spans="1:29" x14ac:dyDescent="0.25">
      <c r="A476" s="92" t="s">
        <v>1797</v>
      </c>
      <c r="B476" s="175" t="s">
        <v>143</v>
      </c>
      <c r="C476" s="175">
        <v>0.34924078091106292</v>
      </c>
      <c r="D476" s="175">
        <v>0.41865509761388287</v>
      </c>
      <c r="E476" s="175">
        <v>0.1475054229934924</v>
      </c>
      <c r="F476" s="175">
        <v>8.6767895878524948E-3</v>
      </c>
      <c r="G476" s="175">
        <v>5.8568329718004339E-2</v>
      </c>
      <c r="H476" s="175">
        <v>2.1691973969631237E-3</v>
      </c>
      <c r="I476" s="175">
        <v>1.5184381778741865E-2</v>
      </c>
      <c r="J476" s="174">
        <v>0.99999999999999978</v>
      </c>
      <c r="K476" s="176">
        <v>461</v>
      </c>
      <c r="L476" s="92"/>
      <c r="M476" s="175" t="s">
        <v>143</v>
      </c>
      <c r="N476" s="175" t="s">
        <v>143</v>
      </c>
      <c r="O476" s="175">
        <v>0.307</v>
      </c>
      <c r="P476" s="175">
        <v>0.39400000000000002</v>
      </c>
      <c r="Q476" s="175">
        <v>0.374</v>
      </c>
      <c r="R476" s="175">
        <v>0.46400000000000002</v>
      </c>
      <c r="S476" s="175">
        <v>0.11799999999999999</v>
      </c>
      <c r="T476" s="175">
        <v>0.183</v>
      </c>
      <c r="U476" s="175">
        <v>3.0000000000000001E-3</v>
      </c>
      <c r="V476" s="175">
        <v>2.1999999999999999E-2</v>
      </c>
      <c r="W476" s="175">
        <v>4.1000000000000002E-2</v>
      </c>
      <c r="X476" s="175">
        <v>8.4000000000000005E-2</v>
      </c>
      <c r="Y476" s="175">
        <v>0</v>
      </c>
      <c r="Z476" s="175">
        <v>1.2E-2</v>
      </c>
      <c r="AA476" s="175">
        <v>7.0000000000000001E-3</v>
      </c>
      <c r="AB476" s="175">
        <v>3.1E-2</v>
      </c>
      <c r="AC476" s="12"/>
    </row>
    <row r="477" spans="1:29" x14ac:dyDescent="0.25">
      <c r="A477" s="92" t="s">
        <v>1798</v>
      </c>
      <c r="B477" s="175">
        <v>5.379829676786918E-2</v>
      </c>
      <c r="C477" s="175">
        <v>0.28694281529010085</v>
      </c>
      <c r="D477" s="175">
        <v>0.28791752301702678</v>
      </c>
      <c r="E477" s="175">
        <v>8.5763140452598571E-2</v>
      </c>
      <c r="F477" s="175">
        <v>2.2836009602263549E-2</v>
      </c>
      <c r="G477" s="175">
        <v>0.19943077068747528</v>
      </c>
      <c r="H477" s="175">
        <v>6.7616867456458413E-3</v>
      </c>
      <c r="I477" s="175">
        <v>5.6549757437019954E-2</v>
      </c>
      <c r="J477" s="174">
        <v>0.99999999999999989</v>
      </c>
      <c r="K477" s="176">
        <v>179541</v>
      </c>
      <c r="L477" s="92"/>
      <c r="M477" s="175">
        <v>5.2999999999999999E-2</v>
      </c>
      <c r="N477" s="175">
        <v>5.5E-2</v>
      </c>
      <c r="O477" s="175">
        <v>0.28499999999999998</v>
      </c>
      <c r="P477" s="175">
        <v>0.28899999999999998</v>
      </c>
      <c r="Q477" s="175">
        <v>0.28599999999999998</v>
      </c>
      <c r="R477" s="175">
        <v>0.28999999999999998</v>
      </c>
      <c r="S477" s="175">
        <v>8.4000000000000005E-2</v>
      </c>
      <c r="T477" s="175">
        <v>8.6999999999999994E-2</v>
      </c>
      <c r="U477" s="175">
        <v>2.1999999999999999E-2</v>
      </c>
      <c r="V477" s="175">
        <v>2.4E-2</v>
      </c>
      <c r="W477" s="175">
        <v>0.19800000000000001</v>
      </c>
      <c r="X477" s="175">
        <v>0.20100000000000001</v>
      </c>
      <c r="Y477" s="175">
        <v>6.0000000000000001E-3</v>
      </c>
      <c r="Z477" s="175">
        <v>7.0000000000000001E-3</v>
      </c>
      <c r="AA477" s="175">
        <v>5.5E-2</v>
      </c>
      <c r="AB477" s="175">
        <v>5.8000000000000003E-2</v>
      </c>
      <c r="AC477" s="12"/>
    </row>
    <row r="478" spans="1:29" x14ac:dyDescent="0.25">
      <c r="A478" s="92" t="s">
        <v>1799</v>
      </c>
      <c r="B478" s="175" t="s">
        <v>143</v>
      </c>
      <c r="C478" s="175">
        <v>0.34701492537313433</v>
      </c>
      <c r="D478" s="175">
        <v>0.296908315565032</v>
      </c>
      <c r="E478" s="175">
        <v>0.1042999289267946</v>
      </c>
      <c r="F478" s="175">
        <v>2.6652452025586353E-2</v>
      </c>
      <c r="G478" s="175">
        <v>0.18052594171997158</v>
      </c>
      <c r="H478" s="175">
        <v>4.6197583511016346E-3</v>
      </c>
      <c r="I478" s="175">
        <v>3.9978678038379532E-2</v>
      </c>
      <c r="J478" s="174">
        <v>1</v>
      </c>
      <c r="K478" s="176">
        <v>5628</v>
      </c>
      <c r="L478" s="92"/>
      <c r="M478" s="175" t="s">
        <v>143</v>
      </c>
      <c r="N478" s="175" t="s">
        <v>143</v>
      </c>
      <c r="O478" s="175">
        <v>0.33500000000000002</v>
      </c>
      <c r="P478" s="175">
        <v>0.36</v>
      </c>
      <c r="Q478" s="175">
        <v>0.28499999999999998</v>
      </c>
      <c r="R478" s="175">
        <v>0.309</v>
      </c>
      <c r="S478" s="175">
        <v>9.7000000000000003E-2</v>
      </c>
      <c r="T478" s="175">
        <v>0.113</v>
      </c>
      <c r="U478" s="175">
        <v>2.3E-2</v>
      </c>
      <c r="V478" s="175">
        <v>3.1E-2</v>
      </c>
      <c r="W478" s="175">
        <v>0.17100000000000001</v>
      </c>
      <c r="X478" s="175">
        <v>0.191</v>
      </c>
      <c r="Y478" s="175">
        <v>3.0000000000000001E-3</v>
      </c>
      <c r="Z478" s="175">
        <v>7.0000000000000001E-3</v>
      </c>
      <c r="AA478" s="175">
        <v>3.5000000000000003E-2</v>
      </c>
      <c r="AB478" s="175">
        <v>4.4999999999999998E-2</v>
      </c>
      <c r="AC478" s="12"/>
    </row>
    <row r="479" spans="1:29" x14ac:dyDescent="0.25">
      <c r="A479" s="92" t="s">
        <v>1800</v>
      </c>
      <c r="B479" s="175" t="s">
        <v>143</v>
      </c>
      <c r="C479" s="175">
        <v>0.17472434266327397</v>
      </c>
      <c r="D479" s="175">
        <v>0.56276505513146735</v>
      </c>
      <c r="E479" s="175">
        <v>0.13104325699745548</v>
      </c>
      <c r="F479" s="175">
        <v>3.2018659881255303E-2</v>
      </c>
      <c r="G479" s="175">
        <v>6.0644614079728584E-2</v>
      </c>
      <c r="H479" s="175">
        <v>4.2408821034775233E-4</v>
      </c>
      <c r="I479" s="175">
        <v>3.8379983036471589E-2</v>
      </c>
      <c r="J479" s="174">
        <v>1</v>
      </c>
      <c r="K479" s="176">
        <v>4716</v>
      </c>
      <c r="L479" s="92"/>
      <c r="M479" s="175" t="s">
        <v>143</v>
      </c>
      <c r="N479" s="175" t="s">
        <v>143</v>
      </c>
      <c r="O479" s="175">
        <v>0.16400000000000001</v>
      </c>
      <c r="P479" s="175">
        <v>0.186</v>
      </c>
      <c r="Q479" s="175">
        <v>0.54900000000000004</v>
      </c>
      <c r="R479" s="175">
        <v>0.57699999999999996</v>
      </c>
      <c r="S479" s="175">
        <v>0.122</v>
      </c>
      <c r="T479" s="175">
        <v>0.14099999999999999</v>
      </c>
      <c r="U479" s="175">
        <v>2.7E-2</v>
      </c>
      <c r="V479" s="175">
        <v>3.6999999999999998E-2</v>
      </c>
      <c r="W479" s="175">
        <v>5.3999999999999999E-2</v>
      </c>
      <c r="X479" s="175">
        <v>6.8000000000000005E-2</v>
      </c>
      <c r="Y479" s="175">
        <v>0</v>
      </c>
      <c r="Z479" s="175">
        <v>2E-3</v>
      </c>
      <c r="AA479" s="175">
        <v>3.3000000000000002E-2</v>
      </c>
      <c r="AB479" s="175">
        <v>4.3999999999999997E-2</v>
      </c>
      <c r="AC479" s="12"/>
    </row>
    <row r="480" spans="1:29" x14ac:dyDescent="0.25">
      <c r="A480" s="92" t="s">
        <v>1801</v>
      </c>
      <c r="B480" s="175" t="s">
        <v>143</v>
      </c>
      <c r="C480" s="175">
        <v>8.7662337662337657E-3</v>
      </c>
      <c r="D480" s="175">
        <v>0.17370129870129869</v>
      </c>
      <c r="E480" s="175">
        <v>0.14285714285714285</v>
      </c>
      <c r="F480" s="175">
        <v>3.7012987012987011E-2</v>
      </c>
      <c r="G480" s="175">
        <v>0.5967532467532467</v>
      </c>
      <c r="H480" s="175">
        <v>7.4675324675324674E-3</v>
      </c>
      <c r="I480" s="175">
        <v>3.3441558441558439E-2</v>
      </c>
      <c r="J480" s="174">
        <v>1</v>
      </c>
      <c r="K480" s="176">
        <v>3080</v>
      </c>
      <c r="L480" s="92"/>
      <c r="M480" s="175" t="s">
        <v>143</v>
      </c>
      <c r="N480" s="175" t="s">
        <v>143</v>
      </c>
      <c r="O480" s="175">
        <v>6.0000000000000001E-3</v>
      </c>
      <c r="P480" s="175">
        <v>1.2999999999999999E-2</v>
      </c>
      <c r="Q480" s="175">
        <v>0.161</v>
      </c>
      <c r="R480" s="175">
        <v>0.187</v>
      </c>
      <c r="S480" s="175">
        <v>0.13100000000000001</v>
      </c>
      <c r="T480" s="175">
        <v>0.156</v>
      </c>
      <c r="U480" s="175">
        <v>3.1E-2</v>
      </c>
      <c r="V480" s="175">
        <v>4.3999999999999997E-2</v>
      </c>
      <c r="W480" s="175">
        <v>0.57899999999999996</v>
      </c>
      <c r="X480" s="175">
        <v>0.61399999999999999</v>
      </c>
      <c r="Y480" s="175">
        <v>5.0000000000000001E-3</v>
      </c>
      <c r="Z480" s="175">
        <v>1.0999999999999999E-2</v>
      </c>
      <c r="AA480" s="175">
        <v>2.8000000000000001E-2</v>
      </c>
      <c r="AB480" s="175">
        <v>0.04</v>
      </c>
      <c r="AC480" s="12"/>
    </row>
    <row r="481" spans="1:29" x14ac:dyDescent="0.25">
      <c r="A481" s="92" t="s">
        <v>1802</v>
      </c>
      <c r="B481" s="175" t="s">
        <v>143</v>
      </c>
      <c r="C481" s="175">
        <v>8.4110371075166501E-2</v>
      </c>
      <c r="D481" s="175">
        <v>0.2340627973358706</v>
      </c>
      <c r="E481" s="175">
        <v>6.5080875356803042E-2</v>
      </c>
      <c r="F481" s="175">
        <v>1.7126546146527116E-2</v>
      </c>
      <c r="G481" s="175">
        <v>0.53092293054234063</v>
      </c>
      <c r="H481" s="175">
        <v>2.7212178877259751E-2</v>
      </c>
      <c r="I481" s="175">
        <v>4.1484300666032349E-2</v>
      </c>
      <c r="J481" s="174">
        <v>1</v>
      </c>
      <c r="K481" s="176">
        <v>5255</v>
      </c>
      <c r="L481" s="92"/>
      <c r="M481" s="175" t="s">
        <v>143</v>
      </c>
      <c r="N481" s="175" t="s">
        <v>143</v>
      </c>
      <c r="O481" s="175">
        <v>7.6999999999999999E-2</v>
      </c>
      <c r="P481" s="175">
        <v>9.1999999999999998E-2</v>
      </c>
      <c r="Q481" s="175">
        <v>0.223</v>
      </c>
      <c r="R481" s="175">
        <v>0.246</v>
      </c>
      <c r="S481" s="175">
        <v>5.8999999999999997E-2</v>
      </c>
      <c r="T481" s="175">
        <v>7.1999999999999995E-2</v>
      </c>
      <c r="U481" s="175">
        <v>1.4E-2</v>
      </c>
      <c r="V481" s="175">
        <v>2.1000000000000001E-2</v>
      </c>
      <c r="W481" s="175">
        <v>0.51700000000000002</v>
      </c>
      <c r="X481" s="175">
        <v>0.54400000000000004</v>
      </c>
      <c r="Y481" s="175">
        <v>2.3E-2</v>
      </c>
      <c r="Z481" s="175">
        <v>3.2000000000000001E-2</v>
      </c>
      <c r="AA481" s="175">
        <v>3.5999999999999997E-2</v>
      </c>
      <c r="AB481" s="175">
        <v>4.7E-2</v>
      </c>
      <c r="AC481" s="12"/>
    </row>
    <row r="482" spans="1:29" x14ac:dyDescent="0.25">
      <c r="A482" s="92" t="s">
        <v>1803</v>
      </c>
      <c r="B482" s="175">
        <v>0.20706260032102727</v>
      </c>
      <c r="C482" s="175">
        <v>0.20786516853932585</v>
      </c>
      <c r="D482" s="175">
        <v>0.3202247191011236</v>
      </c>
      <c r="E482" s="175">
        <v>8.6677367576243974E-2</v>
      </c>
      <c r="F482" s="175">
        <v>7.2231139646869984E-3</v>
      </c>
      <c r="G482" s="175">
        <v>0.11717495987158909</v>
      </c>
      <c r="H482" s="175">
        <v>8.0256821829855537E-4</v>
      </c>
      <c r="I482" s="175">
        <v>5.2969502407704656E-2</v>
      </c>
      <c r="J482" s="174">
        <v>1</v>
      </c>
      <c r="K482" s="176">
        <v>1246</v>
      </c>
      <c r="L482" s="92"/>
      <c r="M482" s="175">
        <v>0.185</v>
      </c>
      <c r="N482" s="175">
        <v>0.23</v>
      </c>
      <c r="O482" s="175">
        <v>0.186</v>
      </c>
      <c r="P482" s="175">
        <v>0.23100000000000001</v>
      </c>
      <c r="Q482" s="175">
        <v>0.29499999999999998</v>
      </c>
      <c r="R482" s="175">
        <v>0.34699999999999998</v>
      </c>
      <c r="S482" s="175">
        <v>7.1999999999999995E-2</v>
      </c>
      <c r="T482" s="175">
        <v>0.104</v>
      </c>
      <c r="U482" s="175">
        <v>4.0000000000000001E-3</v>
      </c>
      <c r="V482" s="175">
        <v>1.4E-2</v>
      </c>
      <c r="W482" s="175">
        <v>0.1</v>
      </c>
      <c r="X482" s="175">
        <v>0.13600000000000001</v>
      </c>
      <c r="Y482" s="175">
        <v>0</v>
      </c>
      <c r="Z482" s="175">
        <v>5.0000000000000001E-3</v>
      </c>
      <c r="AA482" s="175">
        <v>4.2000000000000003E-2</v>
      </c>
      <c r="AB482" s="175">
        <v>6.7000000000000004E-2</v>
      </c>
      <c r="AC482" s="12"/>
    </row>
    <row r="483" spans="1:29" x14ac:dyDescent="0.25">
      <c r="A483" s="92" t="s">
        <v>1804</v>
      </c>
      <c r="B483" s="175">
        <v>0.35882535254920195</v>
      </c>
      <c r="C483" s="175">
        <v>7.7483341081667446E-4</v>
      </c>
      <c r="D483" s="175">
        <v>0.40996435766310241</v>
      </c>
      <c r="E483" s="175">
        <v>0.15271966527196654</v>
      </c>
      <c r="F483" s="175">
        <v>4.8814504881450485E-3</v>
      </c>
      <c r="G483" s="175">
        <v>1.5729118239578489E-2</v>
      </c>
      <c r="H483" s="175">
        <v>1.5496668216333489E-4</v>
      </c>
      <c r="I483" s="175">
        <v>5.695025569502557E-2</v>
      </c>
      <c r="J483" s="174">
        <v>1</v>
      </c>
      <c r="K483" s="176">
        <v>12906</v>
      </c>
      <c r="L483" s="92"/>
      <c r="M483" s="175">
        <v>0.35099999999999998</v>
      </c>
      <c r="N483" s="175">
        <v>0.36699999999999999</v>
      </c>
      <c r="O483" s="175">
        <v>0</v>
      </c>
      <c r="P483" s="175">
        <v>1E-3</v>
      </c>
      <c r="Q483" s="175">
        <v>0.40200000000000002</v>
      </c>
      <c r="R483" s="175">
        <v>0.41799999999999998</v>
      </c>
      <c r="S483" s="175">
        <v>0.14699999999999999</v>
      </c>
      <c r="T483" s="175">
        <v>0.159</v>
      </c>
      <c r="U483" s="175">
        <v>4.0000000000000001E-3</v>
      </c>
      <c r="V483" s="175">
        <v>6.0000000000000001E-3</v>
      </c>
      <c r="W483" s="175">
        <v>1.4E-2</v>
      </c>
      <c r="X483" s="175">
        <v>1.7999999999999999E-2</v>
      </c>
      <c r="Y483" s="175">
        <v>0</v>
      </c>
      <c r="Z483" s="175">
        <v>1E-3</v>
      </c>
      <c r="AA483" s="175">
        <v>5.2999999999999999E-2</v>
      </c>
      <c r="AB483" s="175">
        <v>6.0999999999999999E-2</v>
      </c>
      <c r="AC483" s="12"/>
    </row>
    <row r="484" spans="1:29" x14ac:dyDescent="0.25">
      <c r="A484" s="92" t="s">
        <v>1805</v>
      </c>
      <c r="B484" s="175">
        <v>7.0042232006469585E-2</v>
      </c>
      <c r="C484" s="175">
        <v>0.25819929912840328</v>
      </c>
      <c r="D484" s="175">
        <v>0.27257615239464461</v>
      </c>
      <c r="E484" s="175">
        <v>7.044658100458262E-2</v>
      </c>
      <c r="F484" s="175">
        <v>4.3984185461407137E-2</v>
      </c>
      <c r="G484" s="175">
        <v>0.23119777158774374</v>
      </c>
      <c r="H484" s="175">
        <v>8.0420522958037557E-3</v>
      </c>
      <c r="I484" s="175">
        <v>4.5511726120945277E-2</v>
      </c>
      <c r="J484" s="174">
        <v>1</v>
      </c>
      <c r="K484" s="176">
        <v>22258</v>
      </c>
      <c r="L484" s="92"/>
      <c r="M484" s="175">
        <v>6.7000000000000004E-2</v>
      </c>
      <c r="N484" s="175">
        <v>7.2999999999999995E-2</v>
      </c>
      <c r="O484" s="175">
        <v>0.252</v>
      </c>
      <c r="P484" s="175">
        <v>0.26400000000000001</v>
      </c>
      <c r="Q484" s="175">
        <v>0.26700000000000002</v>
      </c>
      <c r="R484" s="175">
        <v>0.27800000000000002</v>
      </c>
      <c r="S484" s="175">
        <v>6.7000000000000004E-2</v>
      </c>
      <c r="T484" s="175">
        <v>7.3999999999999996E-2</v>
      </c>
      <c r="U484" s="175">
        <v>4.1000000000000002E-2</v>
      </c>
      <c r="V484" s="175">
        <v>4.7E-2</v>
      </c>
      <c r="W484" s="175">
        <v>0.22600000000000001</v>
      </c>
      <c r="X484" s="175">
        <v>0.23699999999999999</v>
      </c>
      <c r="Y484" s="175">
        <v>7.0000000000000001E-3</v>
      </c>
      <c r="Z484" s="175">
        <v>8.9999999999999993E-3</v>
      </c>
      <c r="AA484" s="175">
        <v>4.2999999999999997E-2</v>
      </c>
      <c r="AB484" s="175">
        <v>4.8000000000000001E-2</v>
      </c>
      <c r="AC484" s="12"/>
    </row>
    <row r="485" spans="1:29" x14ac:dyDescent="0.25">
      <c r="A485" s="92" t="s">
        <v>1806</v>
      </c>
      <c r="B485" s="175">
        <v>0.5395665322580645</v>
      </c>
      <c r="C485" s="175">
        <v>0.16330645161290322</v>
      </c>
      <c r="D485" s="175">
        <v>0.13886088709677419</v>
      </c>
      <c r="E485" s="175">
        <v>4.7127016129032258E-2</v>
      </c>
      <c r="F485" s="175">
        <v>3.0241935483870967E-3</v>
      </c>
      <c r="G485" s="175">
        <v>1.0584677419354838E-2</v>
      </c>
      <c r="H485" s="175" t="s">
        <v>143</v>
      </c>
      <c r="I485" s="175">
        <v>9.7530241935483875E-2</v>
      </c>
      <c r="J485" s="174">
        <v>1</v>
      </c>
      <c r="K485" s="176">
        <v>3968</v>
      </c>
      <c r="L485" s="92"/>
      <c r="M485" s="175">
        <v>0.52400000000000002</v>
      </c>
      <c r="N485" s="175">
        <v>0.55500000000000005</v>
      </c>
      <c r="O485" s="175">
        <v>0.152</v>
      </c>
      <c r="P485" s="175">
        <v>0.17499999999999999</v>
      </c>
      <c r="Q485" s="175">
        <v>0.128</v>
      </c>
      <c r="R485" s="175">
        <v>0.15</v>
      </c>
      <c r="S485" s="175">
        <v>4.1000000000000002E-2</v>
      </c>
      <c r="T485" s="175">
        <v>5.3999999999999999E-2</v>
      </c>
      <c r="U485" s="175">
        <v>2E-3</v>
      </c>
      <c r="V485" s="175">
        <v>5.0000000000000001E-3</v>
      </c>
      <c r="W485" s="175">
        <v>8.0000000000000002E-3</v>
      </c>
      <c r="X485" s="175">
        <v>1.4E-2</v>
      </c>
      <c r="Y485" s="175" t="s">
        <v>143</v>
      </c>
      <c r="Z485" s="175" t="s">
        <v>143</v>
      </c>
      <c r="AA485" s="175">
        <v>8.8999999999999996E-2</v>
      </c>
      <c r="AB485" s="175">
        <v>0.107</v>
      </c>
      <c r="AC485" s="12"/>
    </row>
    <row r="486" spans="1:29" x14ac:dyDescent="0.25">
      <c r="A486" s="92" t="s">
        <v>1807</v>
      </c>
      <c r="B486" s="175">
        <v>0.27127383465411636</v>
      </c>
      <c r="C486" s="175">
        <v>0.45208845208845211</v>
      </c>
      <c r="D486" s="175">
        <v>0.12973665086341143</v>
      </c>
      <c r="E486" s="175">
        <v>3.0349171194241617E-2</v>
      </c>
      <c r="F486" s="175">
        <v>1.6264664151988096E-3</v>
      </c>
      <c r="G486" s="175">
        <v>3.9934941343392046E-2</v>
      </c>
      <c r="H486" s="175">
        <v>5.0178219192303702E-3</v>
      </c>
      <c r="I486" s="175">
        <v>6.9972661521957302E-2</v>
      </c>
      <c r="J486" s="174">
        <v>1</v>
      </c>
      <c r="K486" s="176">
        <v>28897</v>
      </c>
      <c r="L486" s="92"/>
      <c r="M486" s="175">
        <v>0.26600000000000001</v>
      </c>
      <c r="N486" s="175">
        <v>0.27600000000000002</v>
      </c>
      <c r="O486" s="175">
        <v>0.44600000000000001</v>
      </c>
      <c r="P486" s="175">
        <v>0.45800000000000002</v>
      </c>
      <c r="Q486" s="175">
        <v>0.126</v>
      </c>
      <c r="R486" s="175">
        <v>0.13400000000000001</v>
      </c>
      <c r="S486" s="175">
        <v>2.8000000000000001E-2</v>
      </c>
      <c r="T486" s="175">
        <v>3.2000000000000001E-2</v>
      </c>
      <c r="U486" s="175">
        <v>1E-3</v>
      </c>
      <c r="V486" s="175">
        <v>2E-3</v>
      </c>
      <c r="W486" s="175">
        <v>3.7999999999999999E-2</v>
      </c>
      <c r="X486" s="175">
        <v>4.2000000000000003E-2</v>
      </c>
      <c r="Y486" s="175">
        <v>4.0000000000000001E-3</v>
      </c>
      <c r="Z486" s="175">
        <v>6.0000000000000001E-3</v>
      </c>
      <c r="AA486" s="175">
        <v>6.7000000000000004E-2</v>
      </c>
      <c r="AB486" s="175">
        <v>7.2999999999999995E-2</v>
      </c>
      <c r="AC486" s="12"/>
    </row>
    <row r="487" spans="1:29" x14ac:dyDescent="0.25">
      <c r="A487" s="92" t="s">
        <v>1808</v>
      </c>
      <c r="B487" s="175" t="s">
        <v>143</v>
      </c>
      <c r="C487" s="175">
        <v>0.36199575371549891</v>
      </c>
      <c r="D487" s="175">
        <v>0.41613588110403399</v>
      </c>
      <c r="E487" s="175">
        <v>8.4925690021231418E-2</v>
      </c>
      <c r="F487" s="175">
        <v>1.9108280254777069E-2</v>
      </c>
      <c r="G487" s="175">
        <v>7.8556263269639062E-2</v>
      </c>
      <c r="H487" s="175">
        <v>2.1231422505307855E-3</v>
      </c>
      <c r="I487" s="175">
        <v>3.7154989384288746E-2</v>
      </c>
      <c r="J487" s="174">
        <v>0.99999999999999989</v>
      </c>
      <c r="K487" s="176">
        <v>942</v>
      </c>
      <c r="L487" s="92"/>
      <c r="M487" s="175" t="s">
        <v>143</v>
      </c>
      <c r="N487" s="175" t="s">
        <v>143</v>
      </c>
      <c r="O487" s="175">
        <v>0.33200000000000002</v>
      </c>
      <c r="P487" s="175">
        <v>0.39300000000000002</v>
      </c>
      <c r="Q487" s="175">
        <v>0.38500000000000001</v>
      </c>
      <c r="R487" s="175">
        <v>0.44800000000000001</v>
      </c>
      <c r="S487" s="175">
        <v>6.9000000000000006E-2</v>
      </c>
      <c r="T487" s="175">
        <v>0.104</v>
      </c>
      <c r="U487" s="175">
        <v>1.2E-2</v>
      </c>
      <c r="V487" s="175">
        <v>0.03</v>
      </c>
      <c r="W487" s="175">
        <v>6.3E-2</v>
      </c>
      <c r="X487" s="175">
        <v>9.7000000000000003E-2</v>
      </c>
      <c r="Y487" s="175">
        <v>1E-3</v>
      </c>
      <c r="Z487" s="175">
        <v>8.0000000000000002E-3</v>
      </c>
      <c r="AA487" s="175">
        <v>2.7E-2</v>
      </c>
      <c r="AB487" s="175">
        <v>5.0999999999999997E-2</v>
      </c>
      <c r="AC487" s="12"/>
    </row>
    <row r="488" spans="1:29" x14ac:dyDescent="0.25">
      <c r="A488" s="92" t="s">
        <v>1809</v>
      </c>
      <c r="B488" s="175" t="s">
        <v>143</v>
      </c>
      <c r="C488" s="175">
        <v>0.28352490421455939</v>
      </c>
      <c r="D488" s="175">
        <v>0.34099616858237547</v>
      </c>
      <c r="E488" s="175">
        <v>0.18773946360153257</v>
      </c>
      <c r="F488" s="175">
        <v>1.9157088122605363E-2</v>
      </c>
      <c r="G488" s="175">
        <v>0.12643678160919541</v>
      </c>
      <c r="H488" s="175">
        <v>7.6628352490421452E-3</v>
      </c>
      <c r="I488" s="175">
        <v>3.4482758620689655E-2</v>
      </c>
      <c r="J488" s="174">
        <v>1</v>
      </c>
      <c r="K488" s="176">
        <v>261</v>
      </c>
      <c r="L488" s="92"/>
      <c r="M488" s="175" t="s">
        <v>143</v>
      </c>
      <c r="N488" s="175" t="s">
        <v>143</v>
      </c>
      <c r="O488" s="175">
        <v>0.23200000000000001</v>
      </c>
      <c r="P488" s="175">
        <v>0.34100000000000003</v>
      </c>
      <c r="Q488" s="175">
        <v>0.28599999999999998</v>
      </c>
      <c r="R488" s="175">
        <v>0.4</v>
      </c>
      <c r="S488" s="175">
        <v>0.14499999999999999</v>
      </c>
      <c r="T488" s="175">
        <v>0.24</v>
      </c>
      <c r="U488" s="175">
        <v>8.0000000000000002E-3</v>
      </c>
      <c r="V488" s="175">
        <v>4.3999999999999997E-2</v>
      </c>
      <c r="W488" s="175">
        <v>9.0999999999999998E-2</v>
      </c>
      <c r="X488" s="175">
        <v>0.17199999999999999</v>
      </c>
      <c r="Y488" s="175">
        <v>2E-3</v>
      </c>
      <c r="Z488" s="175">
        <v>2.8000000000000001E-2</v>
      </c>
      <c r="AA488" s="175">
        <v>1.7999999999999999E-2</v>
      </c>
      <c r="AB488" s="175">
        <v>6.4000000000000001E-2</v>
      </c>
      <c r="AC488" s="12"/>
    </row>
    <row r="489" spans="1:29" x14ac:dyDescent="0.25">
      <c r="A489" s="92" t="s">
        <v>1810</v>
      </c>
      <c r="B489" s="175" t="s">
        <v>143</v>
      </c>
      <c r="C489" s="175">
        <v>0.33484162895927599</v>
      </c>
      <c r="D489" s="175">
        <v>0.27213962508080153</v>
      </c>
      <c r="E489" s="175">
        <v>0.27925016160310279</v>
      </c>
      <c r="F489" s="175">
        <v>1.0342598577892695E-2</v>
      </c>
      <c r="G489" s="175">
        <v>4.6541693600517131E-2</v>
      </c>
      <c r="H489" s="175">
        <v>6.4641241111829345E-4</v>
      </c>
      <c r="I489" s="175">
        <v>5.6237879767291533E-2</v>
      </c>
      <c r="J489" s="174">
        <v>1</v>
      </c>
      <c r="K489" s="176">
        <v>1547</v>
      </c>
      <c r="L489" s="92"/>
      <c r="M489" s="175" t="s">
        <v>143</v>
      </c>
      <c r="N489" s="175" t="s">
        <v>143</v>
      </c>
      <c r="O489" s="175">
        <v>0.312</v>
      </c>
      <c r="P489" s="175">
        <v>0.35899999999999999</v>
      </c>
      <c r="Q489" s="175">
        <v>0.251</v>
      </c>
      <c r="R489" s="175">
        <v>0.29499999999999998</v>
      </c>
      <c r="S489" s="175">
        <v>0.25700000000000001</v>
      </c>
      <c r="T489" s="175">
        <v>0.30199999999999999</v>
      </c>
      <c r="U489" s="175">
        <v>6.0000000000000001E-3</v>
      </c>
      <c r="V489" s="175">
        <v>1.7000000000000001E-2</v>
      </c>
      <c r="W489" s="175">
        <v>3.6999999999999998E-2</v>
      </c>
      <c r="X489" s="175">
        <v>5.8000000000000003E-2</v>
      </c>
      <c r="Y489" s="175">
        <v>0</v>
      </c>
      <c r="Z489" s="175">
        <v>4.0000000000000001E-3</v>
      </c>
      <c r="AA489" s="175">
        <v>4.5999999999999999E-2</v>
      </c>
      <c r="AB489" s="175">
        <v>6.9000000000000006E-2</v>
      </c>
      <c r="AC489" s="12"/>
    </row>
    <row r="490" spans="1:29" x14ac:dyDescent="0.25">
      <c r="A490" s="92" t="s">
        <v>1811</v>
      </c>
      <c r="B490" s="175" t="s">
        <v>143</v>
      </c>
      <c r="C490" s="175">
        <v>0.46117274167987321</v>
      </c>
      <c r="D490" s="175">
        <v>0.31933438985736923</v>
      </c>
      <c r="E490" s="175">
        <v>8.2408874801901746E-2</v>
      </c>
      <c r="F490" s="175">
        <v>1.1093502377179081E-2</v>
      </c>
      <c r="G490" s="175">
        <v>6.0221870047543584E-2</v>
      </c>
      <c r="H490" s="175">
        <v>7.9239302694136295E-4</v>
      </c>
      <c r="I490" s="175">
        <v>6.4976228209191758E-2</v>
      </c>
      <c r="J490" s="174">
        <v>1</v>
      </c>
      <c r="K490" s="176">
        <v>1262</v>
      </c>
      <c r="L490" s="92"/>
      <c r="M490" s="175" t="s">
        <v>143</v>
      </c>
      <c r="N490" s="175" t="s">
        <v>143</v>
      </c>
      <c r="O490" s="175">
        <v>0.434</v>
      </c>
      <c r="P490" s="175">
        <v>0.48899999999999999</v>
      </c>
      <c r="Q490" s="175">
        <v>0.29399999999999998</v>
      </c>
      <c r="R490" s="175">
        <v>0.34599999999999997</v>
      </c>
      <c r="S490" s="175">
        <v>6.8000000000000005E-2</v>
      </c>
      <c r="T490" s="175">
        <v>9.9000000000000005E-2</v>
      </c>
      <c r="U490" s="175">
        <v>7.0000000000000001E-3</v>
      </c>
      <c r="V490" s="175">
        <v>1.9E-2</v>
      </c>
      <c r="W490" s="175">
        <v>4.8000000000000001E-2</v>
      </c>
      <c r="X490" s="175">
        <v>7.4999999999999997E-2</v>
      </c>
      <c r="Y490" s="175">
        <v>0</v>
      </c>
      <c r="Z490" s="175">
        <v>4.0000000000000001E-3</v>
      </c>
      <c r="AA490" s="175">
        <v>5.2999999999999999E-2</v>
      </c>
      <c r="AB490" s="175">
        <v>0.08</v>
      </c>
      <c r="AC490" s="12"/>
    </row>
    <row r="491" spans="1:29" x14ac:dyDescent="0.25">
      <c r="A491" s="92" t="s">
        <v>1812</v>
      </c>
      <c r="B491" s="175" t="s">
        <v>143</v>
      </c>
      <c r="C491" s="175">
        <v>0.29685807150595883</v>
      </c>
      <c r="D491" s="175">
        <v>0.40628385698808234</v>
      </c>
      <c r="E491" s="175">
        <v>0.1581798483206934</v>
      </c>
      <c r="F491" s="175">
        <v>1.8418201516793065E-2</v>
      </c>
      <c r="G491" s="175">
        <v>6.0671722643553631E-2</v>
      </c>
      <c r="H491" s="175">
        <v>3.2502708559046588E-3</v>
      </c>
      <c r="I491" s="175">
        <v>5.6338028169014086E-2</v>
      </c>
      <c r="J491" s="174">
        <v>1</v>
      </c>
      <c r="K491" s="176">
        <v>923</v>
      </c>
      <c r="L491" s="92"/>
      <c r="M491" s="175" t="s">
        <v>143</v>
      </c>
      <c r="N491" s="175" t="s">
        <v>143</v>
      </c>
      <c r="O491" s="175">
        <v>0.26800000000000002</v>
      </c>
      <c r="P491" s="175">
        <v>0.32700000000000001</v>
      </c>
      <c r="Q491" s="175">
        <v>0.375</v>
      </c>
      <c r="R491" s="175">
        <v>0.438</v>
      </c>
      <c r="S491" s="175">
        <v>0.13600000000000001</v>
      </c>
      <c r="T491" s="175">
        <v>0.183</v>
      </c>
      <c r="U491" s="175">
        <v>1.2E-2</v>
      </c>
      <c r="V491" s="175">
        <v>2.9000000000000001E-2</v>
      </c>
      <c r="W491" s="175">
        <v>4.7E-2</v>
      </c>
      <c r="X491" s="175">
        <v>7.8E-2</v>
      </c>
      <c r="Y491" s="175">
        <v>1E-3</v>
      </c>
      <c r="Z491" s="175">
        <v>0.01</v>
      </c>
      <c r="AA491" s="175">
        <v>4.2999999999999997E-2</v>
      </c>
      <c r="AB491" s="175">
        <v>7.2999999999999995E-2</v>
      </c>
      <c r="AC491" s="12"/>
    </row>
    <row r="492" spans="1:29" x14ac:dyDescent="0.25">
      <c r="A492" s="92" t="s">
        <v>1813</v>
      </c>
      <c r="B492" s="175" t="s">
        <v>143</v>
      </c>
      <c r="C492" s="175">
        <v>0.14099616858237549</v>
      </c>
      <c r="D492" s="175">
        <v>0.54176245210727969</v>
      </c>
      <c r="E492" s="175">
        <v>0.15632183908045977</v>
      </c>
      <c r="F492" s="175">
        <v>1.4559386973180077E-2</v>
      </c>
      <c r="G492" s="175">
        <v>6.3601532567049812E-2</v>
      </c>
      <c r="H492" s="175">
        <v>1.5325670498084292E-3</v>
      </c>
      <c r="I492" s="175">
        <v>8.1226053639846738E-2</v>
      </c>
      <c r="J492" s="174">
        <v>0.99999999999999989</v>
      </c>
      <c r="K492" s="176">
        <v>1305</v>
      </c>
      <c r="L492" s="92"/>
      <c r="M492" s="175" t="s">
        <v>143</v>
      </c>
      <c r="N492" s="175" t="s">
        <v>143</v>
      </c>
      <c r="O492" s="175">
        <v>0.123</v>
      </c>
      <c r="P492" s="175">
        <v>0.161</v>
      </c>
      <c r="Q492" s="175">
        <v>0.51500000000000001</v>
      </c>
      <c r="R492" s="175">
        <v>0.56899999999999995</v>
      </c>
      <c r="S492" s="175">
        <v>0.13800000000000001</v>
      </c>
      <c r="T492" s="175">
        <v>0.17699999999999999</v>
      </c>
      <c r="U492" s="175">
        <v>8.9999999999999993E-3</v>
      </c>
      <c r="V492" s="175">
        <v>2.3E-2</v>
      </c>
      <c r="W492" s="175">
        <v>5.1999999999999998E-2</v>
      </c>
      <c r="X492" s="175">
        <v>7.8E-2</v>
      </c>
      <c r="Y492" s="175">
        <v>0</v>
      </c>
      <c r="Z492" s="175">
        <v>6.0000000000000001E-3</v>
      </c>
      <c r="AA492" s="175">
        <v>6.8000000000000005E-2</v>
      </c>
      <c r="AB492" s="175">
        <v>9.7000000000000003E-2</v>
      </c>
      <c r="AC492" s="12"/>
    </row>
    <row r="493" spans="1:29" x14ac:dyDescent="0.25">
      <c r="A493" s="92" t="s">
        <v>1814</v>
      </c>
      <c r="B493" s="175" t="s">
        <v>143</v>
      </c>
      <c r="C493" s="175">
        <v>0.30218068535825543</v>
      </c>
      <c r="D493" s="175">
        <v>0.31464174454828658</v>
      </c>
      <c r="E493" s="175">
        <v>9.8650051921079965E-2</v>
      </c>
      <c r="F493" s="175">
        <v>2.3883696780893044E-2</v>
      </c>
      <c r="G493" s="175">
        <v>0.19730010384215993</v>
      </c>
      <c r="H493" s="175" t="s">
        <v>143</v>
      </c>
      <c r="I493" s="175">
        <v>6.3343717549325024E-2</v>
      </c>
      <c r="J493" s="174">
        <v>1</v>
      </c>
      <c r="K493" s="176">
        <v>963</v>
      </c>
      <c r="L493" s="92"/>
      <c r="M493" s="175" t="s">
        <v>143</v>
      </c>
      <c r="N493" s="175" t="s">
        <v>143</v>
      </c>
      <c r="O493" s="175">
        <v>0.27400000000000002</v>
      </c>
      <c r="P493" s="175">
        <v>0.33200000000000002</v>
      </c>
      <c r="Q493" s="175">
        <v>0.28599999999999998</v>
      </c>
      <c r="R493" s="175">
        <v>0.34499999999999997</v>
      </c>
      <c r="S493" s="175">
        <v>8.1000000000000003E-2</v>
      </c>
      <c r="T493" s="175">
        <v>0.11899999999999999</v>
      </c>
      <c r="U493" s="175">
        <v>1.6E-2</v>
      </c>
      <c r="V493" s="175">
        <v>3.5999999999999997E-2</v>
      </c>
      <c r="W493" s="175">
        <v>0.17299999999999999</v>
      </c>
      <c r="X493" s="175">
        <v>0.224</v>
      </c>
      <c r="Y493" s="175" t="s">
        <v>143</v>
      </c>
      <c r="Z493" s="175" t="s">
        <v>143</v>
      </c>
      <c r="AA493" s="175">
        <v>0.05</v>
      </c>
      <c r="AB493" s="175">
        <v>8.1000000000000003E-2</v>
      </c>
      <c r="AC493" s="12"/>
    </row>
    <row r="494" spans="1:29" x14ac:dyDescent="0.25">
      <c r="A494" s="92" t="s">
        <v>1815</v>
      </c>
      <c r="B494" s="175" t="s">
        <v>143</v>
      </c>
      <c r="C494" s="175">
        <v>0.21285056508999581</v>
      </c>
      <c r="D494" s="175">
        <v>0.32293846797823356</v>
      </c>
      <c r="E494" s="175">
        <v>0.16303892842193388</v>
      </c>
      <c r="F494" s="175">
        <v>2.1347844286312263E-2</v>
      </c>
      <c r="G494" s="175">
        <v>0.23608204269568858</v>
      </c>
      <c r="H494" s="175">
        <v>7.3252406864796988E-3</v>
      </c>
      <c r="I494" s="175">
        <v>3.6416910841356218E-2</v>
      </c>
      <c r="J494" s="174">
        <v>1</v>
      </c>
      <c r="K494" s="176">
        <v>4778</v>
      </c>
      <c r="L494" s="92"/>
      <c r="M494" s="175" t="s">
        <v>143</v>
      </c>
      <c r="N494" s="175" t="s">
        <v>143</v>
      </c>
      <c r="O494" s="175">
        <v>0.20100000000000001</v>
      </c>
      <c r="P494" s="175">
        <v>0.22500000000000001</v>
      </c>
      <c r="Q494" s="175">
        <v>0.31</v>
      </c>
      <c r="R494" s="175">
        <v>0.33600000000000002</v>
      </c>
      <c r="S494" s="175">
        <v>0.153</v>
      </c>
      <c r="T494" s="175">
        <v>0.17399999999999999</v>
      </c>
      <c r="U494" s="175">
        <v>1.7999999999999999E-2</v>
      </c>
      <c r="V494" s="175">
        <v>2.5999999999999999E-2</v>
      </c>
      <c r="W494" s="175">
        <v>0.224</v>
      </c>
      <c r="X494" s="175">
        <v>0.248</v>
      </c>
      <c r="Y494" s="175">
        <v>5.0000000000000001E-3</v>
      </c>
      <c r="Z494" s="175">
        <v>0.01</v>
      </c>
      <c r="AA494" s="175">
        <v>3.1E-2</v>
      </c>
      <c r="AB494" s="175">
        <v>4.2000000000000003E-2</v>
      </c>
      <c r="AC494" s="12"/>
    </row>
    <row r="495" spans="1:29" x14ac:dyDescent="0.25">
      <c r="A495" s="92" t="s">
        <v>1816</v>
      </c>
      <c r="B495" s="175" t="s">
        <v>143</v>
      </c>
      <c r="C495" s="175">
        <v>3.4288926363125354E-2</v>
      </c>
      <c r="D495" s="175">
        <v>0.27599775154581224</v>
      </c>
      <c r="E495" s="175">
        <v>8.3754918493535696E-2</v>
      </c>
      <c r="F495" s="175">
        <v>3.3726812816188868E-2</v>
      </c>
      <c r="G495" s="175">
        <v>0.52838673412029225</v>
      </c>
      <c r="H495" s="175">
        <v>3.3726812816188868E-3</v>
      </c>
      <c r="I495" s="175">
        <v>4.0472175379426642E-2</v>
      </c>
      <c r="J495" s="174">
        <v>0.99999999999999989</v>
      </c>
      <c r="K495" s="176">
        <v>1779</v>
      </c>
      <c r="L495" s="92"/>
      <c r="M495" s="175" t="s">
        <v>143</v>
      </c>
      <c r="N495" s="175" t="s">
        <v>143</v>
      </c>
      <c r="O495" s="175">
        <v>2.7E-2</v>
      </c>
      <c r="P495" s="175">
        <v>4.3999999999999997E-2</v>
      </c>
      <c r="Q495" s="175">
        <v>0.25600000000000001</v>
      </c>
      <c r="R495" s="175">
        <v>0.29699999999999999</v>
      </c>
      <c r="S495" s="175">
        <v>7.1999999999999995E-2</v>
      </c>
      <c r="T495" s="175">
        <v>9.8000000000000004E-2</v>
      </c>
      <c r="U495" s="175">
        <v>2.5999999999999999E-2</v>
      </c>
      <c r="V495" s="175">
        <v>4.2999999999999997E-2</v>
      </c>
      <c r="W495" s="175">
        <v>0.505</v>
      </c>
      <c r="X495" s="175">
        <v>0.55100000000000005</v>
      </c>
      <c r="Y495" s="175">
        <v>2E-3</v>
      </c>
      <c r="Z495" s="175">
        <v>7.0000000000000001E-3</v>
      </c>
      <c r="AA495" s="175">
        <v>3.2000000000000001E-2</v>
      </c>
      <c r="AB495" s="175">
        <v>5.0999999999999997E-2</v>
      </c>
      <c r="AC495" s="12"/>
    </row>
    <row r="496" spans="1:29" x14ac:dyDescent="0.25">
      <c r="A496" s="92" t="s">
        <v>1817</v>
      </c>
      <c r="B496" s="175" t="s">
        <v>143</v>
      </c>
      <c r="C496" s="175">
        <v>9.6048632218844979E-2</v>
      </c>
      <c r="D496" s="175">
        <v>0.56291793313069904</v>
      </c>
      <c r="E496" s="175">
        <v>9.4224924012158054E-2</v>
      </c>
      <c r="F496" s="175">
        <v>1.0334346504559271E-2</v>
      </c>
      <c r="G496" s="175">
        <v>0.17142857142857143</v>
      </c>
      <c r="H496" s="175">
        <v>9.11854103343465E-3</v>
      </c>
      <c r="I496" s="175">
        <v>5.5927051671732522E-2</v>
      </c>
      <c r="J496" s="174">
        <v>1</v>
      </c>
      <c r="K496" s="176">
        <v>1645</v>
      </c>
      <c r="L496" s="92"/>
      <c r="M496" s="175" t="s">
        <v>143</v>
      </c>
      <c r="N496" s="175" t="s">
        <v>143</v>
      </c>
      <c r="O496" s="175">
        <v>8.3000000000000004E-2</v>
      </c>
      <c r="P496" s="175">
        <v>0.111</v>
      </c>
      <c r="Q496" s="175">
        <v>0.53900000000000003</v>
      </c>
      <c r="R496" s="175">
        <v>0.58699999999999997</v>
      </c>
      <c r="S496" s="175">
        <v>8.1000000000000003E-2</v>
      </c>
      <c r="T496" s="175">
        <v>0.109</v>
      </c>
      <c r="U496" s="175">
        <v>6.0000000000000001E-3</v>
      </c>
      <c r="V496" s="175">
        <v>1.6E-2</v>
      </c>
      <c r="W496" s="175">
        <v>0.154</v>
      </c>
      <c r="X496" s="175">
        <v>0.19</v>
      </c>
      <c r="Y496" s="175">
        <v>6.0000000000000001E-3</v>
      </c>
      <c r="Z496" s="175">
        <v>1.4999999999999999E-2</v>
      </c>
      <c r="AA496" s="175">
        <v>4.5999999999999999E-2</v>
      </c>
      <c r="AB496" s="175">
        <v>6.8000000000000005E-2</v>
      </c>
      <c r="AC496" s="12"/>
    </row>
    <row r="497" spans="1:29" x14ac:dyDescent="0.25">
      <c r="A497" s="92" t="s">
        <v>1818</v>
      </c>
      <c r="B497" s="175" t="s">
        <v>143</v>
      </c>
      <c r="C497" s="175">
        <v>5.8423913043478264E-2</v>
      </c>
      <c r="D497" s="175">
        <v>0.26630434782608697</v>
      </c>
      <c r="E497" s="175">
        <v>9.9184782608695649E-2</v>
      </c>
      <c r="F497" s="175">
        <v>7.6086956521739135E-2</v>
      </c>
      <c r="G497" s="175">
        <v>0.43070652173913043</v>
      </c>
      <c r="H497" s="175">
        <v>9.5108695652173919E-3</v>
      </c>
      <c r="I497" s="175">
        <v>5.9782608695652176E-2</v>
      </c>
      <c r="J497" s="174">
        <v>1</v>
      </c>
      <c r="K497" s="176">
        <v>736</v>
      </c>
      <c r="L497" s="92"/>
      <c r="M497" s="175" t="s">
        <v>143</v>
      </c>
      <c r="N497" s="175" t="s">
        <v>143</v>
      </c>
      <c r="O497" s="175">
        <v>4.3999999999999997E-2</v>
      </c>
      <c r="P497" s="175">
        <v>7.8E-2</v>
      </c>
      <c r="Q497" s="175">
        <v>0.23599999999999999</v>
      </c>
      <c r="R497" s="175">
        <v>0.29899999999999999</v>
      </c>
      <c r="S497" s="175">
        <v>0.08</v>
      </c>
      <c r="T497" s="175">
        <v>0.123</v>
      </c>
      <c r="U497" s="175">
        <v>5.8999999999999997E-2</v>
      </c>
      <c r="V497" s="175">
        <v>9.8000000000000004E-2</v>
      </c>
      <c r="W497" s="175">
        <v>0.39500000000000002</v>
      </c>
      <c r="X497" s="175">
        <v>0.46700000000000003</v>
      </c>
      <c r="Y497" s="175">
        <v>5.0000000000000001E-3</v>
      </c>
      <c r="Z497" s="175">
        <v>0.02</v>
      </c>
      <c r="AA497" s="175">
        <v>4.4999999999999998E-2</v>
      </c>
      <c r="AB497" s="175">
        <v>7.9000000000000001E-2</v>
      </c>
      <c r="AC497" s="12"/>
    </row>
    <row r="498" spans="1:29" x14ac:dyDescent="0.25">
      <c r="A498" s="92" t="s">
        <v>1819</v>
      </c>
      <c r="B498" s="175" t="s">
        <v>143</v>
      </c>
      <c r="C498" s="175">
        <v>0.10627094303494496</v>
      </c>
      <c r="D498" s="175">
        <v>0.28099569171852562</v>
      </c>
      <c r="E498" s="175">
        <v>0.12541886069889899</v>
      </c>
      <c r="F498" s="175">
        <v>2.0584011488750598E-2</v>
      </c>
      <c r="G498" s="175">
        <v>0.4164672091910005</v>
      </c>
      <c r="H498" s="175">
        <v>7.1804691239827668E-3</v>
      </c>
      <c r="I498" s="175">
        <v>4.3082814743896601E-2</v>
      </c>
      <c r="J498" s="174">
        <v>1</v>
      </c>
      <c r="K498" s="176">
        <v>2089</v>
      </c>
      <c r="L498" s="92"/>
      <c r="M498" s="175" t="s">
        <v>143</v>
      </c>
      <c r="N498" s="175" t="s">
        <v>143</v>
      </c>
      <c r="O498" s="175">
        <v>9.4E-2</v>
      </c>
      <c r="P498" s="175">
        <v>0.12</v>
      </c>
      <c r="Q498" s="175">
        <v>0.26200000000000001</v>
      </c>
      <c r="R498" s="175">
        <v>0.30099999999999999</v>
      </c>
      <c r="S498" s="175">
        <v>0.112</v>
      </c>
      <c r="T498" s="175">
        <v>0.14000000000000001</v>
      </c>
      <c r="U498" s="175">
        <v>1.4999999999999999E-2</v>
      </c>
      <c r="V498" s="175">
        <v>2.8000000000000001E-2</v>
      </c>
      <c r="W498" s="175">
        <v>0.39500000000000002</v>
      </c>
      <c r="X498" s="175">
        <v>0.438</v>
      </c>
      <c r="Y498" s="175">
        <v>4.0000000000000001E-3</v>
      </c>
      <c r="Z498" s="175">
        <v>1.2E-2</v>
      </c>
      <c r="AA498" s="175">
        <v>3.5000000000000003E-2</v>
      </c>
      <c r="AB498" s="175">
        <v>5.2999999999999999E-2</v>
      </c>
      <c r="AC498" s="12"/>
    </row>
    <row r="499" spans="1:29" x14ac:dyDescent="0.25">
      <c r="A499" s="92" t="s">
        <v>1820</v>
      </c>
      <c r="B499" s="175" t="s">
        <v>143</v>
      </c>
      <c r="C499" s="175">
        <v>0.23740248787687118</v>
      </c>
      <c r="D499" s="175">
        <v>0.24562513177313935</v>
      </c>
      <c r="E499" s="175">
        <v>0.10731604469744888</v>
      </c>
      <c r="F499" s="175">
        <v>2.0187644950453301E-2</v>
      </c>
      <c r="G499" s="175">
        <v>0.34672148429264177</v>
      </c>
      <c r="H499" s="175">
        <v>9.645793801391524E-3</v>
      </c>
      <c r="I499" s="175">
        <v>3.3101412608053972E-2</v>
      </c>
      <c r="J499" s="174">
        <v>0.99999999999999989</v>
      </c>
      <c r="K499" s="176">
        <v>18972</v>
      </c>
      <c r="L499" s="92"/>
      <c r="M499" s="175" t="s">
        <v>143</v>
      </c>
      <c r="N499" s="175" t="s">
        <v>143</v>
      </c>
      <c r="O499" s="175">
        <v>0.23100000000000001</v>
      </c>
      <c r="P499" s="175">
        <v>0.24399999999999999</v>
      </c>
      <c r="Q499" s="175">
        <v>0.24</v>
      </c>
      <c r="R499" s="175">
        <v>0.252</v>
      </c>
      <c r="S499" s="175">
        <v>0.10299999999999999</v>
      </c>
      <c r="T499" s="175">
        <v>0.112</v>
      </c>
      <c r="U499" s="175">
        <v>1.7999999999999999E-2</v>
      </c>
      <c r="V499" s="175">
        <v>2.1999999999999999E-2</v>
      </c>
      <c r="W499" s="175">
        <v>0.34</v>
      </c>
      <c r="X499" s="175">
        <v>0.35399999999999998</v>
      </c>
      <c r="Y499" s="175">
        <v>8.0000000000000002E-3</v>
      </c>
      <c r="Z499" s="175">
        <v>1.0999999999999999E-2</v>
      </c>
      <c r="AA499" s="175">
        <v>3.1E-2</v>
      </c>
      <c r="AB499" s="175">
        <v>3.5999999999999997E-2</v>
      </c>
      <c r="AC499" s="12"/>
    </row>
    <row r="500" spans="1:29" x14ac:dyDescent="0.25">
      <c r="A500" s="92" t="s">
        <v>1821</v>
      </c>
      <c r="B500" s="175" t="s">
        <v>143</v>
      </c>
      <c r="C500" s="175">
        <v>0.65608465608465605</v>
      </c>
      <c r="D500" s="175">
        <v>0.16402116402116401</v>
      </c>
      <c r="E500" s="175">
        <v>5.8201058201058198E-2</v>
      </c>
      <c r="F500" s="175" t="s">
        <v>143</v>
      </c>
      <c r="G500" s="175">
        <v>5.8201058201058198E-2</v>
      </c>
      <c r="H500" s="175" t="s">
        <v>143</v>
      </c>
      <c r="I500" s="175">
        <v>6.3492063492063489E-2</v>
      </c>
      <c r="J500" s="174">
        <v>0.99999999999999978</v>
      </c>
      <c r="K500" s="176">
        <v>189</v>
      </c>
      <c r="L500" s="92"/>
      <c r="M500" s="175" t="s">
        <v>143</v>
      </c>
      <c r="N500" s="175" t="s">
        <v>143</v>
      </c>
      <c r="O500" s="175">
        <v>0.58599999999999997</v>
      </c>
      <c r="P500" s="175">
        <v>0.72</v>
      </c>
      <c r="Q500" s="175">
        <v>0.11799999999999999</v>
      </c>
      <c r="R500" s="175">
        <v>0.223</v>
      </c>
      <c r="S500" s="175">
        <v>3.3000000000000002E-2</v>
      </c>
      <c r="T500" s="175">
        <v>0.10100000000000001</v>
      </c>
      <c r="U500" s="175" t="s">
        <v>143</v>
      </c>
      <c r="V500" s="175" t="s">
        <v>143</v>
      </c>
      <c r="W500" s="175">
        <v>3.3000000000000002E-2</v>
      </c>
      <c r="X500" s="175">
        <v>0.10100000000000001</v>
      </c>
      <c r="Y500" s="175" t="s">
        <v>143</v>
      </c>
      <c r="Z500" s="175" t="s">
        <v>143</v>
      </c>
      <c r="AA500" s="175">
        <v>3.6999999999999998E-2</v>
      </c>
      <c r="AB500" s="175">
        <v>0.108</v>
      </c>
      <c r="AC500" s="12"/>
    </row>
    <row r="501" spans="1:29" x14ac:dyDescent="0.25">
      <c r="A501" s="92" t="s">
        <v>1822</v>
      </c>
      <c r="B501" s="175" t="s">
        <v>143</v>
      </c>
      <c r="C501" s="175">
        <v>0.44288017195056423</v>
      </c>
      <c r="D501" s="175">
        <v>0.34132186996238584</v>
      </c>
      <c r="E501" s="175">
        <v>6.4051585169263833E-2</v>
      </c>
      <c r="F501" s="175">
        <v>6.663084363245567E-3</v>
      </c>
      <c r="G501" s="175">
        <v>2.4610424502955402E-2</v>
      </c>
      <c r="H501" s="175">
        <v>6.4481461579795805E-4</v>
      </c>
      <c r="I501" s="175">
        <v>0.11982804943578722</v>
      </c>
      <c r="J501" s="174">
        <v>0.99999999999999989</v>
      </c>
      <c r="K501" s="176">
        <v>9305</v>
      </c>
      <c r="L501" s="92"/>
      <c r="M501" s="175" t="s">
        <v>143</v>
      </c>
      <c r="N501" s="175" t="s">
        <v>143</v>
      </c>
      <c r="O501" s="175">
        <v>0.433</v>
      </c>
      <c r="P501" s="175">
        <v>0.45300000000000001</v>
      </c>
      <c r="Q501" s="175">
        <v>0.33200000000000002</v>
      </c>
      <c r="R501" s="175">
        <v>0.35099999999999998</v>
      </c>
      <c r="S501" s="175">
        <v>5.8999999999999997E-2</v>
      </c>
      <c r="T501" s="175">
        <v>6.9000000000000006E-2</v>
      </c>
      <c r="U501" s="175">
        <v>5.0000000000000001E-3</v>
      </c>
      <c r="V501" s="175">
        <v>8.9999999999999993E-3</v>
      </c>
      <c r="W501" s="175">
        <v>2.1999999999999999E-2</v>
      </c>
      <c r="X501" s="175">
        <v>2.8000000000000001E-2</v>
      </c>
      <c r="Y501" s="175">
        <v>0</v>
      </c>
      <c r="Z501" s="175">
        <v>1E-3</v>
      </c>
      <c r="AA501" s="175">
        <v>0.113</v>
      </c>
      <c r="AB501" s="175">
        <v>0.127</v>
      </c>
      <c r="AC501" s="12"/>
    </row>
    <row r="502" spans="1:29" x14ac:dyDescent="0.25">
      <c r="A502" s="92" t="s">
        <v>1823</v>
      </c>
      <c r="B502" s="175" t="s">
        <v>143</v>
      </c>
      <c r="C502" s="175">
        <v>5.5917986952469714E-3</v>
      </c>
      <c r="D502" s="175">
        <v>0.27958993476234856</v>
      </c>
      <c r="E502" s="175">
        <v>0.24231127679403541</v>
      </c>
      <c r="F502" s="175">
        <v>4.4734389561975771E-2</v>
      </c>
      <c r="G502" s="175">
        <v>0.39235787511649578</v>
      </c>
      <c r="H502" s="175">
        <v>9.3196644920782844E-3</v>
      </c>
      <c r="I502" s="175">
        <v>2.6095060577819199E-2</v>
      </c>
      <c r="J502" s="174">
        <v>0.99999999999999989</v>
      </c>
      <c r="K502" s="176">
        <v>1073</v>
      </c>
      <c r="L502" s="92"/>
      <c r="M502" s="175" t="s">
        <v>143</v>
      </c>
      <c r="N502" s="175" t="s">
        <v>143</v>
      </c>
      <c r="O502" s="175">
        <v>3.0000000000000001E-3</v>
      </c>
      <c r="P502" s="175">
        <v>1.2E-2</v>
      </c>
      <c r="Q502" s="175">
        <v>0.254</v>
      </c>
      <c r="R502" s="175">
        <v>0.307</v>
      </c>
      <c r="S502" s="175">
        <v>0.218</v>
      </c>
      <c r="T502" s="175">
        <v>0.26900000000000002</v>
      </c>
      <c r="U502" s="175">
        <v>3.4000000000000002E-2</v>
      </c>
      <c r="V502" s="175">
        <v>5.8999999999999997E-2</v>
      </c>
      <c r="W502" s="175">
        <v>0.36399999999999999</v>
      </c>
      <c r="X502" s="175">
        <v>0.42199999999999999</v>
      </c>
      <c r="Y502" s="175">
        <v>5.0000000000000001E-3</v>
      </c>
      <c r="Z502" s="175">
        <v>1.7000000000000001E-2</v>
      </c>
      <c r="AA502" s="175">
        <v>1.7999999999999999E-2</v>
      </c>
      <c r="AB502" s="175">
        <v>3.6999999999999998E-2</v>
      </c>
      <c r="AC502" s="12"/>
    </row>
    <row r="503" spans="1:29" x14ac:dyDescent="0.25">
      <c r="A503" s="92" t="s">
        <v>1824</v>
      </c>
      <c r="B503" s="175" t="s">
        <v>143</v>
      </c>
      <c r="C503" s="175">
        <v>0.18230563002680966</v>
      </c>
      <c r="D503" s="175">
        <v>0.29021447721179627</v>
      </c>
      <c r="E503" s="175">
        <v>0.153485254691689</v>
      </c>
      <c r="F503" s="175">
        <v>2.2117962466487937E-2</v>
      </c>
      <c r="G503" s="175">
        <v>0.31769436997319034</v>
      </c>
      <c r="H503" s="175">
        <v>4.6916890080428951E-3</v>
      </c>
      <c r="I503" s="175">
        <v>2.9490616621983913E-2</v>
      </c>
      <c r="J503" s="174">
        <v>1</v>
      </c>
      <c r="K503" s="176">
        <v>1492</v>
      </c>
      <c r="L503" s="92"/>
      <c r="M503" s="175" t="s">
        <v>143</v>
      </c>
      <c r="N503" s="175" t="s">
        <v>143</v>
      </c>
      <c r="O503" s="175">
        <v>0.16400000000000001</v>
      </c>
      <c r="P503" s="175">
        <v>0.20300000000000001</v>
      </c>
      <c r="Q503" s="175">
        <v>0.26800000000000002</v>
      </c>
      <c r="R503" s="175">
        <v>0.314</v>
      </c>
      <c r="S503" s="175">
        <v>0.13600000000000001</v>
      </c>
      <c r="T503" s="175">
        <v>0.17299999999999999</v>
      </c>
      <c r="U503" s="175">
        <v>1.6E-2</v>
      </c>
      <c r="V503" s="175">
        <v>3.1E-2</v>
      </c>
      <c r="W503" s="175">
        <v>0.29499999999999998</v>
      </c>
      <c r="X503" s="175">
        <v>0.34200000000000003</v>
      </c>
      <c r="Y503" s="175">
        <v>2E-3</v>
      </c>
      <c r="Z503" s="175">
        <v>0.01</v>
      </c>
      <c r="AA503" s="175">
        <v>2.1999999999999999E-2</v>
      </c>
      <c r="AB503" s="175">
        <v>3.9E-2</v>
      </c>
      <c r="AC503" s="12"/>
    </row>
    <row r="504" spans="1:29" x14ac:dyDescent="0.25">
      <c r="A504" s="92" t="s">
        <v>1825</v>
      </c>
      <c r="B504" s="175" t="s">
        <v>143</v>
      </c>
      <c r="C504" s="175">
        <v>0.13173007896625988</v>
      </c>
      <c r="D504" s="175">
        <v>0.35678391959798994</v>
      </c>
      <c r="E504" s="175">
        <v>0.10480976310122039</v>
      </c>
      <c r="F504" s="175">
        <v>2.2613065326633167E-2</v>
      </c>
      <c r="G504" s="175">
        <v>0.32412060301507539</v>
      </c>
      <c r="H504" s="175">
        <v>4.6661880832735104E-3</v>
      </c>
      <c r="I504" s="175">
        <v>5.5276381909547742E-2</v>
      </c>
      <c r="J504" s="174">
        <v>1</v>
      </c>
      <c r="K504" s="176">
        <v>2786</v>
      </c>
      <c r="L504" s="92"/>
      <c r="M504" s="175" t="s">
        <v>143</v>
      </c>
      <c r="N504" s="175" t="s">
        <v>143</v>
      </c>
      <c r="O504" s="175">
        <v>0.12</v>
      </c>
      <c r="P504" s="175">
        <v>0.14499999999999999</v>
      </c>
      <c r="Q504" s="175">
        <v>0.33900000000000002</v>
      </c>
      <c r="R504" s="175">
        <v>0.375</v>
      </c>
      <c r="S504" s="175">
        <v>9.4E-2</v>
      </c>
      <c r="T504" s="175">
        <v>0.11700000000000001</v>
      </c>
      <c r="U504" s="175">
        <v>1.7999999999999999E-2</v>
      </c>
      <c r="V504" s="175">
        <v>2.9000000000000001E-2</v>
      </c>
      <c r="W504" s="175">
        <v>0.307</v>
      </c>
      <c r="X504" s="175">
        <v>0.34200000000000003</v>
      </c>
      <c r="Y504" s="175">
        <v>3.0000000000000001E-3</v>
      </c>
      <c r="Z504" s="175">
        <v>8.0000000000000002E-3</v>
      </c>
      <c r="AA504" s="175">
        <v>4.7E-2</v>
      </c>
      <c r="AB504" s="175">
        <v>6.4000000000000001E-2</v>
      </c>
      <c r="AC504" s="12"/>
    </row>
    <row r="505" spans="1:29" x14ac:dyDescent="0.25">
      <c r="A505" s="92" t="s">
        <v>1826</v>
      </c>
      <c r="B505" s="175" t="s">
        <v>143</v>
      </c>
      <c r="C505" s="175">
        <v>0.20261713803292528</v>
      </c>
      <c r="D505" s="175">
        <v>0.3448712536935416</v>
      </c>
      <c r="E505" s="175">
        <v>0.11847474321091882</v>
      </c>
      <c r="F505" s="175">
        <v>1.9136063036442944E-2</v>
      </c>
      <c r="G505" s="175">
        <v>0.25749261291684256</v>
      </c>
      <c r="H505" s="175">
        <v>3.2362459546925568E-3</v>
      </c>
      <c r="I505" s="175">
        <v>5.4171943154636276E-2</v>
      </c>
      <c r="J505" s="174">
        <v>1</v>
      </c>
      <c r="K505" s="176">
        <v>7107</v>
      </c>
      <c r="L505" s="92"/>
      <c r="M505" s="175" t="s">
        <v>143</v>
      </c>
      <c r="N505" s="175" t="s">
        <v>143</v>
      </c>
      <c r="O505" s="175">
        <v>0.193</v>
      </c>
      <c r="P505" s="175">
        <v>0.21199999999999999</v>
      </c>
      <c r="Q505" s="175">
        <v>0.33400000000000002</v>
      </c>
      <c r="R505" s="175">
        <v>0.35599999999999998</v>
      </c>
      <c r="S505" s="175">
        <v>0.111</v>
      </c>
      <c r="T505" s="175">
        <v>0.126</v>
      </c>
      <c r="U505" s="175">
        <v>1.6E-2</v>
      </c>
      <c r="V505" s="175">
        <v>2.3E-2</v>
      </c>
      <c r="W505" s="175">
        <v>0.247</v>
      </c>
      <c r="X505" s="175">
        <v>0.26800000000000002</v>
      </c>
      <c r="Y505" s="175">
        <v>2E-3</v>
      </c>
      <c r="Z505" s="175">
        <v>5.0000000000000001E-3</v>
      </c>
      <c r="AA505" s="175">
        <v>4.9000000000000002E-2</v>
      </c>
      <c r="AB505" s="175">
        <v>0.06</v>
      </c>
      <c r="AC505" s="12"/>
    </row>
    <row r="506" spans="1:29" x14ac:dyDescent="0.25">
      <c r="A506" s="92" t="s">
        <v>1827</v>
      </c>
      <c r="B506" s="175" t="s">
        <v>143</v>
      </c>
      <c r="C506" s="175">
        <v>0.36416704086214641</v>
      </c>
      <c r="D506" s="175">
        <v>0.21912887292321509</v>
      </c>
      <c r="E506" s="175">
        <v>6.8477772788504712E-2</v>
      </c>
      <c r="F506" s="175">
        <v>0.11899416255051638</v>
      </c>
      <c r="G506" s="175">
        <v>0.18343062415806016</v>
      </c>
      <c r="H506" s="175">
        <v>6.2864840592725636E-3</v>
      </c>
      <c r="I506" s="175">
        <v>3.9515042658284691E-2</v>
      </c>
      <c r="J506" s="174">
        <v>1.0000000000000002</v>
      </c>
      <c r="K506" s="176">
        <v>4454</v>
      </c>
      <c r="L506" s="92"/>
      <c r="M506" s="175" t="s">
        <v>143</v>
      </c>
      <c r="N506" s="175" t="s">
        <v>143</v>
      </c>
      <c r="O506" s="175">
        <v>0.35</v>
      </c>
      <c r="P506" s="175">
        <v>0.378</v>
      </c>
      <c r="Q506" s="175">
        <v>0.20699999999999999</v>
      </c>
      <c r="R506" s="175">
        <v>0.23200000000000001</v>
      </c>
      <c r="S506" s="175">
        <v>6.0999999999999999E-2</v>
      </c>
      <c r="T506" s="175">
        <v>7.5999999999999998E-2</v>
      </c>
      <c r="U506" s="175">
        <v>0.11</v>
      </c>
      <c r="V506" s="175">
        <v>0.129</v>
      </c>
      <c r="W506" s="175">
        <v>0.17199999999999999</v>
      </c>
      <c r="X506" s="175">
        <v>0.19500000000000001</v>
      </c>
      <c r="Y506" s="175">
        <v>4.0000000000000001E-3</v>
      </c>
      <c r="Z506" s="175">
        <v>8.9999999999999993E-3</v>
      </c>
      <c r="AA506" s="175">
        <v>3.4000000000000002E-2</v>
      </c>
      <c r="AB506" s="175">
        <v>4.5999999999999999E-2</v>
      </c>
      <c r="AC506" s="12"/>
    </row>
    <row r="507" spans="1:29" x14ac:dyDescent="0.25">
      <c r="A507" s="92" t="s">
        <v>1828</v>
      </c>
      <c r="B507" s="175" t="s">
        <v>143</v>
      </c>
      <c r="C507" s="175">
        <v>0.18488529014844804</v>
      </c>
      <c r="D507" s="175">
        <v>0.39541160593792174</v>
      </c>
      <c r="E507" s="175">
        <v>0.17004048582995951</v>
      </c>
      <c r="F507" s="175">
        <v>3.1039136302294199E-2</v>
      </c>
      <c r="G507" s="175">
        <v>0.17678812415654521</v>
      </c>
      <c r="H507" s="175">
        <v>6.7476383265856954E-3</v>
      </c>
      <c r="I507" s="175">
        <v>3.5087719298245612E-2</v>
      </c>
      <c r="J507" s="174">
        <v>0.99999999999999989</v>
      </c>
      <c r="K507" s="176">
        <v>741</v>
      </c>
      <c r="L507" s="92"/>
      <c r="M507" s="175" t="s">
        <v>143</v>
      </c>
      <c r="N507" s="175" t="s">
        <v>143</v>
      </c>
      <c r="O507" s="175">
        <v>0.159</v>
      </c>
      <c r="P507" s="175">
        <v>0.214</v>
      </c>
      <c r="Q507" s="175">
        <v>0.36099999999999999</v>
      </c>
      <c r="R507" s="175">
        <v>0.43099999999999999</v>
      </c>
      <c r="S507" s="175">
        <v>0.14499999999999999</v>
      </c>
      <c r="T507" s="175">
        <v>0.19900000000000001</v>
      </c>
      <c r="U507" s="175">
        <v>2.1000000000000001E-2</v>
      </c>
      <c r="V507" s="175">
        <v>4.5999999999999999E-2</v>
      </c>
      <c r="W507" s="175">
        <v>0.151</v>
      </c>
      <c r="X507" s="175">
        <v>0.20599999999999999</v>
      </c>
      <c r="Y507" s="175">
        <v>3.0000000000000001E-3</v>
      </c>
      <c r="Z507" s="175">
        <v>1.6E-2</v>
      </c>
      <c r="AA507" s="175">
        <v>2.4E-2</v>
      </c>
      <c r="AB507" s="175">
        <v>5.0999999999999997E-2</v>
      </c>
      <c r="AC507" s="12"/>
    </row>
    <row r="508" spans="1:29" x14ac:dyDescent="0.25">
      <c r="A508" s="92" t="s">
        <v>1829</v>
      </c>
      <c r="B508" s="175" t="s">
        <v>143</v>
      </c>
      <c r="C508" s="175">
        <v>2.6773761713520749E-3</v>
      </c>
      <c r="D508" s="175">
        <v>0.39491298527443108</v>
      </c>
      <c r="E508" s="175">
        <v>0.32797858099062921</v>
      </c>
      <c r="F508" s="175">
        <v>4.1499330655957165E-2</v>
      </c>
      <c r="G508" s="175">
        <v>0.17938420348058903</v>
      </c>
      <c r="H508" s="175">
        <v>4.0160642570281121E-3</v>
      </c>
      <c r="I508" s="175">
        <v>4.9531459170013385E-2</v>
      </c>
      <c r="J508" s="174">
        <v>1</v>
      </c>
      <c r="K508" s="176">
        <v>747</v>
      </c>
      <c r="L508" s="92"/>
      <c r="M508" s="175" t="s">
        <v>143</v>
      </c>
      <c r="N508" s="175" t="s">
        <v>143</v>
      </c>
      <c r="O508" s="175">
        <v>1E-3</v>
      </c>
      <c r="P508" s="175">
        <v>0.01</v>
      </c>
      <c r="Q508" s="175">
        <v>0.36</v>
      </c>
      <c r="R508" s="175">
        <v>0.43</v>
      </c>
      <c r="S508" s="175">
        <v>0.29499999999999998</v>
      </c>
      <c r="T508" s="175">
        <v>0.36199999999999999</v>
      </c>
      <c r="U508" s="175">
        <v>2.9000000000000001E-2</v>
      </c>
      <c r="V508" s="175">
        <v>5.8000000000000003E-2</v>
      </c>
      <c r="W508" s="175">
        <v>0.154</v>
      </c>
      <c r="X508" s="175">
        <v>0.20899999999999999</v>
      </c>
      <c r="Y508" s="175">
        <v>1E-3</v>
      </c>
      <c r="Z508" s="175">
        <v>1.2E-2</v>
      </c>
      <c r="AA508" s="175">
        <v>3.5999999999999997E-2</v>
      </c>
      <c r="AB508" s="175">
        <v>6.8000000000000005E-2</v>
      </c>
      <c r="AC508" s="12"/>
    </row>
    <row r="509" spans="1:29" x14ac:dyDescent="0.25">
      <c r="A509" s="92" t="s">
        <v>1830</v>
      </c>
      <c r="B509" s="175" t="s">
        <v>143</v>
      </c>
      <c r="C509" s="175">
        <v>5.3571428571428568E-2</v>
      </c>
      <c r="D509" s="175">
        <v>0.4511904761904762</v>
      </c>
      <c r="E509" s="175">
        <v>0.11904761904761904</v>
      </c>
      <c r="F509" s="175">
        <v>4.0476190476190478E-2</v>
      </c>
      <c r="G509" s="175">
        <v>0.26904761904761904</v>
      </c>
      <c r="H509" s="175">
        <v>1.0714285714285714E-2</v>
      </c>
      <c r="I509" s="175">
        <v>5.5952380952380955E-2</v>
      </c>
      <c r="J509" s="174">
        <v>1</v>
      </c>
      <c r="K509" s="176">
        <v>840</v>
      </c>
      <c r="L509" s="92"/>
      <c r="M509" s="175" t="s">
        <v>143</v>
      </c>
      <c r="N509" s="175" t="s">
        <v>143</v>
      </c>
      <c r="O509" s="175">
        <v>0.04</v>
      </c>
      <c r="P509" s="175">
        <v>7.0999999999999994E-2</v>
      </c>
      <c r="Q509" s="175">
        <v>0.41799999999999998</v>
      </c>
      <c r="R509" s="175">
        <v>0.48499999999999999</v>
      </c>
      <c r="S509" s="175">
        <v>9.9000000000000005E-2</v>
      </c>
      <c r="T509" s="175">
        <v>0.14299999999999999</v>
      </c>
      <c r="U509" s="175">
        <v>2.9000000000000001E-2</v>
      </c>
      <c r="V509" s="175">
        <v>5.6000000000000001E-2</v>
      </c>
      <c r="W509" s="175">
        <v>0.24</v>
      </c>
      <c r="X509" s="175">
        <v>0.3</v>
      </c>
      <c r="Y509" s="175">
        <v>6.0000000000000001E-3</v>
      </c>
      <c r="Z509" s="175">
        <v>0.02</v>
      </c>
      <c r="AA509" s="175">
        <v>4.2000000000000003E-2</v>
      </c>
      <c r="AB509" s="175">
        <v>7.3999999999999996E-2</v>
      </c>
      <c r="AC509" s="12"/>
    </row>
    <row r="510" spans="1:29" x14ac:dyDescent="0.25">
      <c r="A510" s="92" t="s">
        <v>1831</v>
      </c>
      <c r="B510" s="175">
        <v>7.0905223351453556E-4</v>
      </c>
      <c r="C510" s="175">
        <v>0.1375561333018199</v>
      </c>
      <c r="D510" s="175">
        <v>0.32450957220515242</v>
      </c>
      <c r="E510" s="175">
        <v>0.15646419286220753</v>
      </c>
      <c r="F510" s="175">
        <v>2.7180335618057196E-2</v>
      </c>
      <c r="G510" s="175">
        <v>0.28763885606239659</v>
      </c>
      <c r="H510" s="175">
        <v>1.0872134247222878E-2</v>
      </c>
      <c r="I510" s="175">
        <v>5.5069723469628927E-2</v>
      </c>
      <c r="J510" s="174">
        <v>0.99999999999999989</v>
      </c>
      <c r="K510" s="176">
        <v>4231</v>
      </c>
      <c r="L510" s="92"/>
      <c r="M510" s="175">
        <v>0</v>
      </c>
      <c r="N510" s="175">
        <v>2E-3</v>
      </c>
      <c r="O510" s="175">
        <v>0.128</v>
      </c>
      <c r="P510" s="175">
        <v>0.14799999999999999</v>
      </c>
      <c r="Q510" s="175">
        <v>0.311</v>
      </c>
      <c r="R510" s="175">
        <v>0.33900000000000002</v>
      </c>
      <c r="S510" s="175">
        <v>0.14599999999999999</v>
      </c>
      <c r="T510" s="175">
        <v>0.16800000000000001</v>
      </c>
      <c r="U510" s="175">
        <v>2.3E-2</v>
      </c>
      <c r="V510" s="175">
        <v>3.3000000000000002E-2</v>
      </c>
      <c r="W510" s="175">
        <v>0.27400000000000002</v>
      </c>
      <c r="X510" s="175">
        <v>0.30099999999999999</v>
      </c>
      <c r="Y510" s="175">
        <v>8.0000000000000002E-3</v>
      </c>
      <c r="Z510" s="175">
        <v>1.4E-2</v>
      </c>
      <c r="AA510" s="175">
        <v>4.9000000000000002E-2</v>
      </c>
      <c r="AB510" s="175">
        <v>6.2E-2</v>
      </c>
      <c r="AC510" s="12"/>
    </row>
    <row r="511" spans="1:29" x14ac:dyDescent="0.25">
      <c r="A511" s="92" t="s">
        <v>1832</v>
      </c>
      <c r="B511" s="175" t="s">
        <v>143</v>
      </c>
      <c r="C511" s="175">
        <v>0.24981207717364068</v>
      </c>
      <c r="D511" s="175">
        <v>0.24680531195189176</v>
      </c>
      <c r="E511" s="175">
        <v>0.11275369581558507</v>
      </c>
      <c r="F511" s="175">
        <v>1.578551741418191E-2</v>
      </c>
      <c r="G511" s="175">
        <v>0.29741919318466548</v>
      </c>
      <c r="H511" s="175">
        <v>1.0022550739163118E-2</v>
      </c>
      <c r="I511" s="175">
        <v>6.7401653720871965E-2</v>
      </c>
      <c r="J511" s="174">
        <v>0.99999999999999989</v>
      </c>
      <c r="K511" s="176">
        <v>3991</v>
      </c>
      <c r="L511" s="92"/>
      <c r="M511" s="175" t="s">
        <v>143</v>
      </c>
      <c r="N511" s="175" t="s">
        <v>143</v>
      </c>
      <c r="O511" s="175">
        <v>0.23699999999999999</v>
      </c>
      <c r="P511" s="175">
        <v>0.26300000000000001</v>
      </c>
      <c r="Q511" s="175">
        <v>0.23400000000000001</v>
      </c>
      <c r="R511" s="175">
        <v>0.26</v>
      </c>
      <c r="S511" s="175">
        <v>0.10299999999999999</v>
      </c>
      <c r="T511" s="175">
        <v>0.123</v>
      </c>
      <c r="U511" s="175">
        <v>1.2E-2</v>
      </c>
      <c r="V511" s="175">
        <v>0.02</v>
      </c>
      <c r="W511" s="175">
        <v>0.28299999999999997</v>
      </c>
      <c r="X511" s="175">
        <v>0.312</v>
      </c>
      <c r="Y511" s="175">
        <v>7.0000000000000001E-3</v>
      </c>
      <c r="Z511" s="175">
        <v>1.4E-2</v>
      </c>
      <c r="AA511" s="175">
        <v>0.06</v>
      </c>
      <c r="AB511" s="175">
        <v>7.5999999999999998E-2</v>
      </c>
      <c r="AC511" s="12"/>
    </row>
    <row r="512" spans="1:29" x14ac:dyDescent="0.25">
      <c r="A512" s="92" t="s">
        <v>1833</v>
      </c>
      <c r="B512" s="175" t="s">
        <v>143</v>
      </c>
      <c r="C512" s="175">
        <v>0.15196441808747221</v>
      </c>
      <c r="D512" s="175">
        <v>0.22664936990363233</v>
      </c>
      <c r="E512" s="175">
        <v>9.0437361008154193E-2</v>
      </c>
      <c r="F512" s="175">
        <v>3.4284655300222386E-2</v>
      </c>
      <c r="G512" s="175">
        <v>0.43773165307635287</v>
      </c>
      <c r="H512" s="175">
        <v>1.5567086730911787E-2</v>
      </c>
      <c r="I512" s="175">
        <v>4.3365455893254259E-2</v>
      </c>
      <c r="J512" s="174">
        <v>1</v>
      </c>
      <c r="K512" s="176">
        <v>5396</v>
      </c>
      <c r="L512" s="92"/>
      <c r="M512" s="175" t="s">
        <v>143</v>
      </c>
      <c r="N512" s="175" t="s">
        <v>143</v>
      </c>
      <c r="O512" s="175">
        <v>0.14299999999999999</v>
      </c>
      <c r="P512" s="175">
        <v>0.16200000000000001</v>
      </c>
      <c r="Q512" s="175">
        <v>0.216</v>
      </c>
      <c r="R512" s="175">
        <v>0.23799999999999999</v>
      </c>
      <c r="S512" s="175">
        <v>8.3000000000000004E-2</v>
      </c>
      <c r="T512" s="175">
        <v>9.8000000000000004E-2</v>
      </c>
      <c r="U512" s="175">
        <v>0.03</v>
      </c>
      <c r="V512" s="175">
        <v>3.9E-2</v>
      </c>
      <c r="W512" s="175">
        <v>0.42499999999999999</v>
      </c>
      <c r="X512" s="175">
        <v>0.45100000000000001</v>
      </c>
      <c r="Y512" s="175">
        <v>1.2999999999999999E-2</v>
      </c>
      <c r="Z512" s="175">
        <v>1.9E-2</v>
      </c>
      <c r="AA512" s="175">
        <v>3.7999999999999999E-2</v>
      </c>
      <c r="AB512" s="175">
        <v>4.9000000000000002E-2</v>
      </c>
      <c r="AC512" s="12"/>
    </row>
    <row r="513" spans="1:29" x14ac:dyDescent="0.25">
      <c r="A513" s="92" t="s">
        <v>1834</v>
      </c>
      <c r="B513" s="175" t="s">
        <v>143</v>
      </c>
      <c r="C513" s="175">
        <v>0.3015463917525773</v>
      </c>
      <c r="D513" s="175">
        <v>0.45864393338620141</v>
      </c>
      <c r="E513" s="175">
        <v>7.3394131641554325E-2</v>
      </c>
      <c r="F513" s="175">
        <v>1.2331482950039651E-2</v>
      </c>
      <c r="G513" s="175">
        <v>8.3346550356859631E-2</v>
      </c>
      <c r="H513" s="175">
        <v>4.0444091990483747E-3</v>
      </c>
      <c r="I513" s="175">
        <v>6.6693100713719269E-2</v>
      </c>
      <c r="J513" s="174">
        <v>0.99999999999999989</v>
      </c>
      <c r="K513" s="176">
        <v>25220</v>
      </c>
      <c r="L513" s="92"/>
      <c r="M513" s="175" t="s">
        <v>143</v>
      </c>
      <c r="N513" s="175" t="s">
        <v>143</v>
      </c>
      <c r="O513" s="175">
        <v>0.29599999999999999</v>
      </c>
      <c r="P513" s="175">
        <v>0.307</v>
      </c>
      <c r="Q513" s="175">
        <v>0.45300000000000001</v>
      </c>
      <c r="R513" s="175">
        <v>0.46500000000000002</v>
      </c>
      <c r="S513" s="175">
        <v>7.0000000000000007E-2</v>
      </c>
      <c r="T513" s="175">
        <v>7.6999999999999999E-2</v>
      </c>
      <c r="U513" s="175">
        <v>1.0999999999999999E-2</v>
      </c>
      <c r="V513" s="175">
        <v>1.4E-2</v>
      </c>
      <c r="W513" s="175">
        <v>0.08</v>
      </c>
      <c r="X513" s="175">
        <v>8.6999999999999994E-2</v>
      </c>
      <c r="Y513" s="175">
        <v>3.0000000000000001E-3</v>
      </c>
      <c r="Z513" s="175">
        <v>5.0000000000000001E-3</v>
      </c>
      <c r="AA513" s="175">
        <v>6.4000000000000001E-2</v>
      </c>
      <c r="AB513" s="175">
        <v>7.0000000000000007E-2</v>
      </c>
      <c r="AC513" s="12"/>
    </row>
    <row r="514" spans="1:29" x14ac:dyDescent="0.25">
      <c r="A514" s="92" t="s">
        <v>1835</v>
      </c>
      <c r="B514" s="175" t="s">
        <v>143</v>
      </c>
      <c r="C514" s="175">
        <v>0.12751677852348994</v>
      </c>
      <c r="D514" s="175">
        <v>0.20805369127516779</v>
      </c>
      <c r="E514" s="175">
        <v>0.37248322147651008</v>
      </c>
      <c r="F514" s="175">
        <v>3.3557046979865772E-2</v>
      </c>
      <c r="G514" s="175">
        <v>0.19798657718120805</v>
      </c>
      <c r="H514" s="175">
        <v>3.3557046979865771E-3</v>
      </c>
      <c r="I514" s="175">
        <v>5.7046979865771813E-2</v>
      </c>
      <c r="J514" s="174">
        <v>1</v>
      </c>
      <c r="K514" s="176">
        <v>298</v>
      </c>
      <c r="L514" s="92"/>
      <c r="M514" s="175" t="s">
        <v>143</v>
      </c>
      <c r="N514" s="175" t="s">
        <v>143</v>
      </c>
      <c r="O514" s="175">
        <v>9.4E-2</v>
      </c>
      <c r="P514" s="175">
        <v>0.17</v>
      </c>
      <c r="Q514" s="175">
        <v>0.16600000000000001</v>
      </c>
      <c r="R514" s="175">
        <v>0.25800000000000001</v>
      </c>
      <c r="S514" s="175">
        <v>0.32</v>
      </c>
      <c r="T514" s="175">
        <v>0.42899999999999999</v>
      </c>
      <c r="U514" s="175">
        <v>1.7999999999999999E-2</v>
      </c>
      <c r="V514" s="175">
        <v>6.0999999999999999E-2</v>
      </c>
      <c r="W514" s="175">
        <v>0.157</v>
      </c>
      <c r="X514" s="175">
        <v>0.247</v>
      </c>
      <c r="Y514" s="175">
        <v>1E-3</v>
      </c>
      <c r="Z514" s="175">
        <v>1.9E-2</v>
      </c>
      <c r="AA514" s="175">
        <v>3.5999999999999997E-2</v>
      </c>
      <c r="AB514" s="175">
        <v>8.8999999999999996E-2</v>
      </c>
      <c r="AC514" s="12"/>
    </row>
    <row r="515" spans="1:29" x14ac:dyDescent="0.25">
      <c r="A515" s="92" t="s">
        <v>1836</v>
      </c>
      <c r="B515" s="175" t="s">
        <v>143</v>
      </c>
      <c r="C515" s="175">
        <v>0.18283261802575107</v>
      </c>
      <c r="D515" s="175">
        <v>0.33476394849785407</v>
      </c>
      <c r="E515" s="175">
        <v>0.19141630901287554</v>
      </c>
      <c r="F515" s="175">
        <v>1.8025751072961373E-2</v>
      </c>
      <c r="G515" s="175">
        <v>0.18798283261802576</v>
      </c>
      <c r="H515" s="175">
        <v>6.0085836909871248E-3</v>
      </c>
      <c r="I515" s="175">
        <v>7.896995708154507E-2</v>
      </c>
      <c r="J515" s="174">
        <v>0.99999999999999989</v>
      </c>
      <c r="K515" s="176">
        <v>1165</v>
      </c>
      <c r="L515" s="92"/>
      <c r="M515" s="175" t="s">
        <v>143</v>
      </c>
      <c r="N515" s="175" t="s">
        <v>143</v>
      </c>
      <c r="O515" s="175">
        <v>0.16200000000000001</v>
      </c>
      <c r="P515" s="175">
        <v>0.20599999999999999</v>
      </c>
      <c r="Q515" s="175">
        <v>0.308</v>
      </c>
      <c r="R515" s="175">
        <v>0.36199999999999999</v>
      </c>
      <c r="S515" s="175">
        <v>0.17</v>
      </c>
      <c r="T515" s="175">
        <v>0.215</v>
      </c>
      <c r="U515" s="175">
        <v>1.2E-2</v>
      </c>
      <c r="V515" s="175">
        <v>2.7E-2</v>
      </c>
      <c r="W515" s="175">
        <v>0.16700000000000001</v>
      </c>
      <c r="X515" s="175">
        <v>0.21099999999999999</v>
      </c>
      <c r="Y515" s="175">
        <v>3.0000000000000001E-3</v>
      </c>
      <c r="Z515" s="175">
        <v>1.2E-2</v>
      </c>
      <c r="AA515" s="175">
        <v>6.5000000000000002E-2</v>
      </c>
      <c r="AB515" s="175">
        <v>9.6000000000000002E-2</v>
      </c>
      <c r="AC515" s="12"/>
    </row>
    <row r="516" spans="1:29" x14ac:dyDescent="0.25">
      <c r="A516" s="92" t="s">
        <v>1837</v>
      </c>
      <c r="B516" s="175" t="s">
        <v>143</v>
      </c>
      <c r="C516" s="175">
        <v>0.22383309759547385</v>
      </c>
      <c r="D516" s="175">
        <v>0.25106082036775107</v>
      </c>
      <c r="E516" s="175">
        <v>7.4611032531824606E-2</v>
      </c>
      <c r="F516" s="175">
        <v>9.6534653465346537E-2</v>
      </c>
      <c r="G516" s="175">
        <v>0.30162659123055163</v>
      </c>
      <c r="H516" s="175">
        <v>9.9009900990099011E-3</v>
      </c>
      <c r="I516" s="175">
        <v>4.2432814710042434E-2</v>
      </c>
      <c r="J516" s="174">
        <v>1</v>
      </c>
      <c r="K516" s="176">
        <v>2828</v>
      </c>
      <c r="L516" s="92"/>
      <c r="M516" s="175" t="s">
        <v>143</v>
      </c>
      <c r="N516" s="175" t="s">
        <v>143</v>
      </c>
      <c r="O516" s="175">
        <v>0.20899999999999999</v>
      </c>
      <c r="P516" s="175">
        <v>0.24</v>
      </c>
      <c r="Q516" s="175">
        <v>0.23499999999999999</v>
      </c>
      <c r="R516" s="175">
        <v>0.26700000000000002</v>
      </c>
      <c r="S516" s="175">
        <v>6.5000000000000002E-2</v>
      </c>
      <c r="T516" s="175">
        <v>8.5000000000000006E-2</v>
      </c>
      <c r="U516" s="175">
        <v>8.5999999999999993E-2</v>
      </c>
      <c r="V516" s="175">
        <v>0.108</v>
      </c>
      <c r="W516" s="175">
        <v>0.28499999999999998</v>
      </c>
      <c r="X516" s="175">
        <v>0.31900000000000001</v>
      </c>
      <c r="Y516" s="175">
        <v>7.0000000000000001E-3</v>
      </c>
      <c r="Z516" s="175">
        <v>1.4E-2</v>
      </c>
      <c r="AA516" s="175">
        <v>3.5999999999999997E-2</v>
      </c>
      <c r="AB516" s="175">
        <v>5.0999999999999997E-2</v>
      </c>
      <c r="AC516" s="12"/>
    </row>
    <row r="517" spans="1:29" x14ac:dyDescent="0.25">
      <c r="A517" s="92" t="s">
        <v>1838</v>
      </c>
      <c r="B517" s="175" t="s">
        <v>143</v>
      </c>
      <c r="C517" s="175">
        <v>0.53156996587030714</v>
      </c>
      <c r="D517" s="175">
        <v>0.17150170648464164</v>
      </c>
      <c r="E517" s="175">
        <v>8.4470989761092144E-2</v>
      </c>
      <c r="F517" s="175">
        <v>2.6450511945392493E-2</v>
      </c>
      <c r="G517" s="175">
        <v>0.10665529010238908</v>
      </c>
      <c r="H517" s="175" t="s">
        <v>143</v>
      </c>
      <c r="I517" s="175">
        <v>7.9351535836177475E-2</v>
      </c>
      <c r="J517" s="174">
        <v>1</v>
      </c>
      <c r="K517" s="176">
        <v>1172</v>
      </c>
      <c r="L517" s="92"/>
      <c r="M517" s="175" t="s">
        <v>143</v>
      </c>
      <c r="N517" s="175" t="s">
        <v>143</v>
      </c>
      <c r="O517" s="175">
        <v>0.503</v>
      </c>
      <c r="P517" s="175">
        <v>0.56000000000000005</v>
      </c>
      <c r="Q517" s="175">
        <v>0.151</v>
      </c>
      <c r="R517" s="175">
        <v>0.19400000000000001</v>
      </c>
      <c r="S517" s="175">
        <v>7.0000000000000007E-2</v>
      </c>
      <c r="T517" s="175">
        <v>0.10199999999999999</v>
      </c>
      <c r="U517" s="175">
        <v>1.9E-2</v>
      </c>
      <c r="V517" s="175">
        <v>3.6999999999999998E-2</v>
      </c>
      <c r="W517" s="175">
        <v>0.09</v>
      </c>
      <c r="X517" s="175">
        <v>0.126</v>
      </c>
      <c r="Y517" s="175" t="s">
        <v>143</v>
      </c>
      <c r="Z517" s="175" t="s">
        <v>143</v>
      </c>
      <c r="AA517" s="175">
        <v>6.5000000000000002E-2</v>
      </c>
      <c r="AB517" s="175">
        <v>9.6000000000000002E-2</v>
      </c>
      <c r="AC517" s="12"/>
    </row>
    <row r="518" spans="1:29" x14ac:dyDescent="0.25">
      <c r="A518" s="92" t="s">
        <v>1839</v>
      </c>
      <c r="B518" s="175" t="s">
        <v>143</v>
      </c>
      <c r="C518" s="175">
        <v>0.44802445907808092</v>
      </c>
      <c r="D518" s="175">
        <v>0.33889934148635936</v>
      </c>
      <c r="E518" s="175">
        <v>6.1382878645343371E-2</v>
      </c>
      <c r="F518" s="175">
        <v>1.0348071495766699E-2</v>
      </c>
      <c r="G518" s="175">
        <v>7.6434619002822196E-2</v>
      </c>
      <c r="H518" s="175">
        <v>6.8203198494825963E-3</v>
      </c>
      <c r="I518" s="175">
        <v>5.8090310442144875E-2</v>
      </c>
      <c r="J518" s="174">
        <v>1.0000000000000002</v>
      </c>
      <c r="K518" s="176">
        <v>4252</v>
      </c>
      <c r="L518" s="92"/>
      <c r="M518" s="175" t="s">
        <v>143</v>
      </c>
      <c r="N518" s="175" t="s">
        <v>143</v>
      </c>
      <c r="O518" s="175">
        <v>0.433</v>
      </c>
      <c r="P518" s="175">
        <v>0.46300000000000002</v>
      </c>
      <c r="Q518" s="175">
        <v>0.32500000000000001</v>
      </c>
      <c r="R518" s="175">
        <v>0.35299999999999998</v>
      </c>
      <c r="S518" s="175">
        <v>5.5E-2</v>
      </c>
      <c r="T518" s="175">
        <v>6.9000000000000006E-2</v>
      </c>
      <c r="U518" s="175">
        <v>8.0000000000000002E-3</v>
      </c>
      <c r="V518" s="175">
        <v>1.4E-2</v>
      </c>
      <c r="W518" s="175">
        <v>6.9000000000000006E-2</v>
      </c>
      <c r="X518" s="175">
        <v>8.5000000000000006E-2</v>
      </c>
      <c r="Y518" s="175">
        <v>5.0000000000000001E-3</v>
      </c>
      <c r="Z518" s="175">
        <v>0.01</v>
      </c>
      <c r="AA518" s="175">
        <v>5.0999999999999997E-2</v>
      </c>
      <c r="AB518" s="175">
        <v>6.6000000000000003E-2</v>
      </c>
      <c r="AC518" s="12"/>
    </row>
    <row r="519" spans="1:29" x14ac:dyDescent="0.25">
      <c r="A519" s="92" t="s">
        <v>1840</v>
      </c>
      <c r="B519" s="175" t="s">
        <v>143</v>
      </c>
      <c r="C519" s="175">
        <v>0.33230293663060279</v>
      </c>
      <c r="D519" s="175">
        <v>0.43740340030911901</v>
      </c>
      <c r="E519" s="175">
        <v>0.1035548686244204</v>
      </c>
      <c r="F519" s="175">
        <v>9.2735703245749607E-3</v>
      </c>
      <c r="G519" s="175">
        <v>6.6460587326120563E-2</v>
      </c>
      <c r="H519" s="175">
        <v>6.1823802163833074E-3</v>
      </c>
      <c r="I519" s="175">
        <v>4.482225656877898E-2</v>
      </c>
      <c r="J519" s="174">
        <v>1</v>
      </c>
      <c r="K519" s="176">
        <v>647</v>
      </c>
      <c r="L519" s="92"/>
      <c r="M519" s="175" t="s">
        <v>143</v>
      </c>
      <c r="N519" s="175" t="s">
        <v>143</v>
      </c>
      <c r="O519" s="175">
        <v>0.29699999999999999</v>
      </c>
      <c r="P519" s="175">
        <v>0.36899999999999999</v>
      </c>
      <c r="Q519" s="175">
        <v>0.4</v>
      </c>
      <c r="R519" s="175">
        <v>0.47599999999999998</v>
      </c>
      <c r="S519" s="175">
        <v>8.2000000000000003E-2</v>
      </c>
      <c r="T519" s="175">
        <v>0.129</v>
      </c>
      <c r="U519" s="175">
        <v>4.0000000000000001E-3</v>
      </c>
      <c r="V519" s="175">
        <v>0.02</v>
      </c>
      <c r="W519" s="175">
        <v>0.05</v>
      </c>
      <c r="X519" s="175">
        <v>8.7999999999999995E-2</v>
      </c>
      <c r="Y519" s="175">
        <v>2E-3</v>
      </c>
      <c r="Z519" s="175">
        <v>1.6E-2</v>
      </c>
      <c r="AA519" s="175">
        <v>3.1E-2</v>
      </c>
      <c r="AB519" s="175">
        <v>6.4000000000000001E-2</v>
      </c>
      <c r="AC519" s="12"/>
    </row>
    <row r="520" spans="1:29" x14ac:dyDescent="0.25">
      <c r="A520" s="92" t="s">
        <v>1841</v>
      </c>
      <c r="B520" s="175">
        <v>6.0239050484787698E-2</v>
      </c>
      <c r="C520" s="175">
        <v>0.30290036776997659</v>
      </c>
      <c r="D520" s="175">
        <v>0.25758107656302243</v>
      </c>
      <c r="E520" s="175">
        <v>0.10349381477766634</v>
      </c>
      <c r="F520" s="175">
        <v>2.9956536275493145E-2</v>
      </c>
      <c r="G520" s="175">
        <v>0.18812270143764628</v>
      </c>
      <c r="H520" s="175">
        <v>3.3600802407221667E-3</v>
      </c>
      <c r="I520" s="175">
        <v>5.4346372450685389E-2</v>
      </c>
      <c r="J520" s="174">
        <v>1</v>
      </c>
      <c r="K520" s="176">
        <v>119640</v>
      </c>
      <c r="L520" s="92"/>
      <c r="M520" s="175">
        <v>5.8999999999999997E-2</v>
      </c>
      <c r="N520" s="175">
        <v>6.2E-2</v>
      </c>
      <c r="O520" s="175">
        <v>0.3</v>
      </c>
      <c r="P520" s="175">
        <v>0.30599999999999999</v>
      </c>
      <c r="Q520" s="175">
        <v>0.255</v>
      </c>
      <c r="R520" s="175">
        <v>0.26</v>
      </c>
      <c r="S520" s="175">
        <v>0.10199999999999999</v>
      </c>
      <c r="T520" s="175">
        <v>0.105</v>
      </c>
      <c r="U520" s="175">
        <v>2.9000000000000001E-2</v>
      </c>
      <c r="V520" s="175">
        <v>3.1E-2</v>
      </c>
      <c r="W520" s="175">
        <v>0.186</v>
      </c>
      <c r="X520" s="175">
        <v>0.19</v>
      </c>
      <c r="Y520" s="175">
        <v>3.0000000000000001E-3</v>
      </c>
      <c r="Z520" s="175">
        <v>4.0000000000000001E-3</v>
      </c>
      <c r="AA520" s="175">
        <v>5.2999999999999999E-2</v>
      </c>
      <c r="AB520" s="175">
        <v>5.6000000000000001E-2</v>
      </c>
      <c r="AC520" s="12"/>
    </row>
    <row r="521" spans="1:29" x14ac:dyDescent="0.25">
      <c r="A521" s="92" t="s">
        <v>1842</v>
      </c>
      <c r="B521" s="175" t="s">
        <v>143</v>
      </c>
      <c r="C521" s="175">
        <v>0.4118141097424412</v>
      </c>
      <c r="D521" s="175">
        <v>0.21584546472564389</v>
      </c>
      <c r="E521" s="175">
        <v>0.12625979843225085</v>
      </c>
      <c r="F521" s="175">
        <v>5.2351623740201567E-2</v>
      </c>
      <c r="G521" s="175">
        <v>0.15145576707726763</v>
      </c>
      <c r="H521" s="175">
        <v>3.3594624860022394E-3</v>
      </c>
      <c r="I521" s="175">
        <v>3.8913773796192611E-2</v>
      </c>
      <c r="J521" s="174">
        <v>1</v>
      </c>
      <c r="K521" s="176">
        <v>3572</v>
      </c>
      <c r="L521" s="92"/>
      <c r="M521" s="175" t="s">
        <v>143</v>
      </c>
      <c r="N521" s="175" t="s">
        <v>143</v>
      </c>
      <c r="O521" s="175">
        <v>0.39600000000000002</v>
      </c>
      <c r="P521" s="175">
        <v>0.42799999999999999</v>
      </c>
      <c r="Q521" s="175">
        <v>0.20300000000000001</v>
      </c>
      <c r="R521" s="175">
        <v>0.23</v>
      </c>
      <c r="S521" s="175">
        <v>0.11600000000000001</v>
      </c>
      <c r="T521" s="175">
        <v>0.13800000000000001</v>
      </c>
      <c r="U521" s="175">
        <v>4.5999999999999999E-2</v>
      </c>
      <c r="V521" s="175">
        <v>0.06</v>
      </c>
      <c r="W521" s="175">
        <v>0.14000000000000001</v>
      </c>
      <c r="X521" s="175">
        <v>0.16400000000000001</v>
      </c>
      <c r="Y521" s="175">
        <v>2E-3</v>
      </c>
      <c r="Z521" s="175">
        <v>6.0000000000000001E-3</v>
      </c>
      <c r="AA521" s="175">
        <v>3.3000000000000002E-2</v>
      </c>
      <c r="AB521" s="175">
        <v>4.5999999999999999E-2</v>
      </c>
      <c r="AC521" s="12"/>
    </row>
    <row r="522" spans="1:29" x14ac:dyDescent="0.25">
      <c r="A522" s="92" t="s">
        <v>1843</v>
      </c>
      <c r="B522" s="175" t="s">
        <v>143</v>
      </c>
      <c r="C522" s="175">
        <v>0.2395104895104895</v>
      </c>
      <c r="D522" s="175">
        <v>0.40792540792540793</v>
      </c>
      <c r="E522" s="175">
        <v>0.23018648018648019</v>
      </c>
      <c r="F522" s="175">
        <v>3.6713286713286712E-2</v>
      </c>
      <c r="G522" s="175">
        <v>3.6713286713286712E-2</v>
      </c>
      <c r="H522" s="175" t="s">
        <v>143</v>
      </c>
      <c r="I522" s="175">
        <v>4.8951048951048952E-2</v>
      </c>
      <c r="J522" s="174">
        <v>1</v>
      </c>
      <c r="K522" s="176">
        <v>1716</v>
      </c>
      <c r="L522" s="92"/>
      <c r="M522" s="175" t="s">
        <v>143</v>
      </c>
      <c r="N522" s="175" t="s">
        <v>143</v>
      </c>
      <c r="O522" s="175">
        <v>0.22</v>
      </c>
      <c r="P522" s="175">
        <v>0.26</v>
      </c>
      <c r="Q522" s="175">
        <v>0.38500000000000001</v>
      </c>
      <c r="R522" s="175">
        <v>0.43099999999999999</v>
      </c>
      <c r="S522" s="175">
        <v>0.21099999999999999</v>
      </c>
      <c r="T522" s="175">
        <v>0.251</v>
      </c>
      <c r="U522" s="175">
        <v>2.9000000000000001E-2</v>
      </c>
      <c r="V522" s="175">
        <v>4.7E-2</v>
      </c>
      <c r="W522" s="175">
        <v>2.9000000000000001E-2</v>
      </c>
      <c r="X522" s="175">
        <v>4.7E-2</v>
      </c>
      <c r="Y522" s="175" t="s">
        <v>143</v>
      </c>
      <c r="Z522" s="175" t="s">
        <v>143</v>
      </c>
      <c r="AA522" s="175">
        <v>0.04</v>
      </c>
      <c r="AB522" s="175">
        <v>0.06</v>
      </c>
      <c r="AC522" s="12"/>
    </row>
    <row r="523" spans="1:29" x14ac:dyDescent="0.25">
      <c r="A523" s="92" t="s">
        <v>1844</v>
      </c>
      <c r="B523" s="175" t="s">
        <v>143</v>
      </c>
      <c r="C523" s="175">
        <v>1.0899182561307902E-2</v>
      </c>
      <c r="D523" s="175">
        <v>0.15531335149863759</v>
      </c>
      <c r="E523" s="175">
        <v>0.1566757493188011</v>
      </c>
      <c r="F523" s="175">
        <v>3.7238873751135333E-2</v>
      </c>
      <c r="G523" s="175">
        <v>0.60899182561307907</v>
      </c>
      <c r="H523" s="175">
        <v>3.1789282470481382E-3</v>
      </c>
      <c r="I523" s="175">
        <v>2.7702089009990917E-2</v>
      </c>
      <c r="J523" s="174">
        <v>1</v>
      </c>
      <c r="K523" s="176">
        <v>2202</v>
      </c>
      <c r="L523" s="92"/>
      <c r="M523" s="175" t="s">
        <v>143</v>
      </c>
      <c r="N523" s="175" t="s">
        <v>143</v>
      </c>
      <c r="O523" s="175">
        <v>7.0000000000000001E-3</v>
      </c>
      <c r="P523" s="175">
        <v>1.6E-2</v>
      </c>
      <c r="Q523" s="175">
        <v>0.14099999999999999</v>
      </c>
      <c r="R523" s="175">
        <v>0.17100000000000001</v>
      </c>
      <c r="S523" s="175">
        <v>0.14199999999999999</v>
      </c>
      <c r="T523" s="175">
        <v>0.17199999999999999</v>
      </c>
      <c r="U523" s="175">
        <v>0.03</v>
      </c>
      <c r="V523" s="175">
        <v>4.5999999999999999E-2</v>
      </c>
      <c r="W523" s="175">
        <v>0.58799999999999997</v>
      </c>
      <c r="X523" s="175">
        <v>0.629</v>
      </c>
      <c r="Y523" s="175">
        <v>2E-3</v>
      </c>
      <c r="Z523" s="175">
        <v>7.0000000000000001E-3</v>
      </c>
      <c r="AA523" s="175">
        <v>2.1999999999999999E-2</v>
      </c>
      <c r="AB523" s="175">
        <v>3.5000000000000003E-2</v>
      </c>
      <c r="AC523" s="12"/>
    </row>
    <row r="524" spans="1:29" x14ac:dyDescent="0.25">
      <c r="A524" s="92" t="s">
        <v>1845</v>
      </c>
      <c r="B524" s="175" t="s">
        <v>143</v>
      </c>
      <c r="C524" s="175">
        <v>9.1179385530227947E-2</v>
      </c>
      <c r="D524" s="175">
        <v>0.19854641559299638</v>
      </c>
      <c r="E524" s="175">
        <v>8.2590023125206469E-2</v>
      </c>
      <c r="F524" s="175">
        <v>1.8830525272547076E-2</v>
      </c>
      <c r="G524" s="175">
        <v>0.53254046911133135</v>
      </c>
      <c r="H524" s="175">
        <v>2.1143045920052856E-2</v>
      </c>
      <c r="I524" s="175">
        <v>5.5170135447637922E-2</v>
      </c>
      <c r="J524" s="174">
        <v>1</v>
      </c>
      <c r="K524" s="176">
        <v>3027</v>
      </c>
      <c r="L524" s="92"/>
      <c r="M524" s="175" t="s">
        <v>143</v>
      </c>
      <c r="N524" s="175" t="s">
        <v>143</v>
      </c>
      <c r="O524" s="175">
        <v>8.1000000000000003E-2</v>
      </c>
      <c r="P524" s="175">
        <v>0.10199999999999999</v>
      </c>
      <c r="Q524" s="175">
        <v>0.185</v>
      </c>
      <c r="R524" s="175">
        <v>0.21299999999999999</v>
      </c>
      <c r="S524" s="175">
        <v>7.2999999999999995E-2</v>
      </c>
      <c r="T524" s="175">
        <v>9.2999999999999999E-2</v>
      </c>
      <c r="U524" s="175">
        <v>1.4999999999999999E-2</v>
      </c>
      <c r="V524" s="175">
        <v>2.4E-2</v>
      </c>
      <c r="W524" s="175">
        <v>0.51500000000000001</v>
      </c>
      <c r="X524" s="175">
        <v>0.55000000000000004</v>
      </c>
      <c r="Y524" s="175">
        <v>1.7000000000000001E-2</v>
      </c>
      <c r="Z524" s="175">
        <v>2.7E-2</v>
      </c>
      <c r="AA524" s="175">
        <v>4.8000000000000001E-2</v>
      </c>
      <c r="AB524" s="175">
        <v>6.4000000000000001E-2</v>
      </c>
      <c r="AC524" s="12"/>
    </row>
    <row r="525" spans="1:29" x14ac:dyDescent="0.25">
      <c r="A525" s="92" t="s">
        <v>1846</v>
      </c>
      <c r="B525" s="175">
        <v>0.29482071713147412</v>
      </c>
      <c r="C525" s="175">
        <v>0.11354581673306773</v>
      </c>
      <c r="D525" s="175">
        <v>0.34760956175298807</v>
      </c>
      <c r="E525" s="175">
        <v>8.7649402390438252E-2</v>
      </c>
      <c r="F525" s="175">
        <v>2.3904382470119521E-2</v>
      </c>
      <c r="G525" s="175">
        <v>8.4661354581673301E-2</v>
      </c>
      <c r="H525" s="175">
        <v>2.9880478087649402E-3</v>
      </c>
      <c r="I525" s="175">
        <v>4.4820717131474105E-2</v>
      </c>
      <c r="J525" s="174">
        <v>1</v>
      </c>
      <c r="K525" s="176">
        <v>1004</v>
      </c>
      <c r="L525" s="92"/>
      <c r="M525" s="175">
        <v>0.26700000000000002</v>
      </c>
      <c r="N525" s="175">
        <v>0.32400000000000001</v>
      </c>
      <c r="O525" s="175">
        <v>9.5000000000000001E-2</v>
      </c>
      <c r="P525" s="175">
        <v>0.13500000000000001</v>
      </c>
      <c r="Q525" s="175">
        <v>0.31900000000000001</v>
      </c>
      <c r="R525" s="175">
        <v>0.378</v>
      </c>
      <c r="S525" s="175">
        <v>7.1999999999999995E-2</v>
      </c>
      <c r="T525" s="175">
        <v>0.107</v>
      </c>
      <c r="U525" s="175">
        <v>1.6E-2</v>
      </c>
      <c r="V525" s="175">
        <v>3.5000000000000003E-2</v>
      </c>
      <c r="W525" s="175">
        <v>6.9000000000000006E-2</v>
      </c>
      <c r="X525" s="175">
        <v>0.104</v>
      </c>
      <c r="Y525" s="175">
        <v>1E-3</v>
      </c>
      <c r="Z525" s="175">
        <v>8.9999999999999993E-3</v>
      </c>
      <c r="AA525" s="175">
        <v>3.4000000000000002E-2</v>
      </c>
      <c r="AB525" s="175">
        <v>5.8999999999999997E-2</v>
      </c>
      <c r="AC525" s="12"/>
    </row>
    <row r="526" spans="1:29" x14ac:dyDescent="0.25">
      <c r="A526" s="92" t="s">
        <v>1847</v>
      </c>
      <c r="B526" s="175">
        <v>7.833120476798637E-2</v>
      </c>
      <c r="C526" s="175">
        <v>7.6628352490421458E-4</v>
      </c>
      <c r="D526" s="175">
        <v>0.66862494678586637</v>
      </c>
      <c r="E526" s="175">
        <v>0.16968922945934439</v>
      </c>
      <c r="F526" s="175">
        <v>3.7377607492550022E-2</v>
      </c>
      <c r="G526" s="175">
        <v>8.1736909323116228E-3</v>
      </c>
      <c r="H526" s="175" t="s">
        <v>143</v>
      </c>
      <c r="I526" s="175">
        <v>3.7037037037037035E-2</v>
      </c>
      <c r="J526" s="174">
        <v>1</v>
      </c>
      <c r="K526" s="176">
        <v>11745</v>
      </c>
      <c r="L526" s="92"/>
      <c r="M526" s="175">
        <v>7.3999999999999996E-2</v>
      </c>
      <c r="N526" s="175">
        <v>8.3000000000000004E-2</v>
      </c>
      <c r="O526" s="175">
        <v>0</v>
      </c>
      <c r="P526" s="175">
        <v>1E-3</v>
      </c>
      <c r="Q526" s="175">
        <v>0.66</v>
      </c>
      <c r="R526" s="175">
        <v>0.67700000000000005</v>
      </c>
      <c r="S526" s="175">
        <v>0.16300000000000001</v>
      </c>
      <c r="T526" s="175">
        <v>0.17699999999999999</v>
      </c>
      <c r="U526" s="175">
        <v>3.4000000000000002E-2</v>
      </c>
      <c r="V526" s="175">
        <v>4.1000000000000002E-2</v>
      </c>
      <c r="W526" s="175">
        <v>7.0000000000000001E-3</v>
      </c>
      <c r="X526" s="175">
        <v>0.01</v>
      </c>
      <c r="Y526" s="175" t="s">
        <v>143</v>
      </c>
      <c r="Z526" s="175" t="s">
        <v>143</v>
      </c>
      <c r="AA526" s="175">
        <v>3.4000000000000002E-2</v>
      </c>
      <c r="AB526" s="175">
        <v>4.1000000000000002E-2</v>
      </c>
      <c r="AC526" s="12"/>
    </row>
    <row r="527" spans="1:29" x14ac:dyDescent="0.25">
      <c r="A527" s="92" t="s">
        <v>1848</v>
      </c>
      <c r="B527" s="175">
        <v>6.874871864962756E-2</v>
      </c>
      <c r="C527" s="175">
        <v>0.25353652702795054</v>
      </c>
      <c r="D527" s="175">
        <v>0.23795530649900909</v>
      </c>
      <c r="E527" s="175">
        <v>9.7109273559762177E-2</v>
      </c>
      <c r="F527" s="175">
        <v>6.6151848561470647E-2</v>
      </c>
      <c r="G527" s="175">
        <v>0.22107565092598921</v>
      </c>
      <c r="H527" s="175">
        <v>4.1003211918266931E-3</v>
      </c>
      <c r="I527" s="175">
        <v>5.1322353584364107E-2</v>
      </c>
      <c r="J527" s="174">
        <v>1</v>
      </c>
      <c r="K527" s="176">
        <v>14633</v>
      </c>
      <c r="L527" s="92"/>
      <c r="M527" s="175">
        <v>6.5000000000000002E-2</v>
      </c>
      <c r="N527" s="175">
        <v>7.2999999999999995E-2</v>
      </c>
      <c r="O527" s="175">
        <v>0.247</v>
      </c>
      <c r="P527" s="175">
        <v>0.26100000000000001</v>
      </c>
      <c r="Q527" s="175">
        <v>0.23100000000000001</v>
      </c>
      <c r="R527" s="175">
        <v>0.245</v>
      </c>
      <c r="S527" s="175">
        <v>9.1999999999999998E-2</v>
      </c>
      <c r="T527" s="175">
        <v>0.10199999999999999</v>
      </c>
      <c r="U527" s="175">
        <v>6.2E-2</v>
      </c>
      <c r="V527" s="175">
        <v>7.0000000000000007E-2</v>
      </c>
      <c r="W527" s="175">
        <v>0.214</v>
      </c>
      <c r="X527" s="175">
        <v>0.22800000000000001</v>
      </c>
      <c r="Y527" s="175">
        <v>3.0000000000000001E-3</v>
      </c>
      <c r="Z527" s="175">
        <v>5.0000000000000001E-3</v>
      </c>
      <c r="AA527" s="175">
        <v>4.8000000000000001E-2</v>
      </c>
      <c r="AB527" s="175">
        <v>5.5E-2</v>
      </c>
      <c r="AC527" s="12"/>
    </row>
    <row r="528" spans="1:29" x14ac:dyDescent="0.25">
      <c r="A528" s="92" t="s">
        <v>1849</v>
      </c>
      <c r="B528" s="175">
        <v>0.53528528528528529</v>
      </c>
      <c r="C528" s="175">
        <v>0.15840840840840842</v>
      </c>
      <c r="D528" s="175">
        <v>0.14527027027027026</v>
      </c>
      <c r="E528" s="175">
        <v>5.5555555555555552E-2</v>
      </c>
      <c r="F528" s="175">
        <v>4.5045045045045045E-3</v>
      </c>
      <c r="G528" s="175">
        <v>7.5075075075075074E-3</v>
      </c>
      <c r="H528" s="175" t="s">
        <v>143</v>
      </c>
      <c r="I528" s="175">
        <v>9.3468468468468471E-2</v>
      </c>
      <c r="J528" s="174">
        <v>1</v>
      </c>
      <c r="K528" s="176">
        <v>2664</v>
      </c>
      <c r="L528" s="92"/>
      <c r="M528" s="175">
        <v>0.51600000000000001</v>
      </c>
      <c r="N528" s="175">
        <v>0.55400000000000005</v>
      </c>
      <c r="O528" s="175">
        <v>0.14499999999999999</v>
      </c>
      <c r="P528" s="175">
        <v>0.17299999999999999</v>
      </c>
      <c r="Q528" s="175">
        <v>0.13200000000000001</v>
      </c>
      <c r="R528" s="175">
        <v>0.159</v>
      </c>
      <c r="S528" s="175">
        <v>4.7E-2</v>
      </c>
      <c r="T528" s="175">
        <v>6.5000000000000002E-2</v>
      </c>
      <c r="U528" s="175">
        <v>3.0000000000000001E-3</v>
      </c>
      <c r="V528" s="175">
        <v>8.0000000000000002E-3</v>
      </c>
      <c r="W528" s="175">
        <v>5.0000000000000001E-3</v>
      </c>
      <c r="X528" s="175">
        <v>1.2E-2</v>
      </c>
      <c r="Y528" s="175" t="s">
        <v>143</v>
      </c>
      <c r="Z528" s="175" t="s">
        <v>143</v>
      </c>
      <c r="AA528" s="175">
        <v>8.3000000000000004E-2</v>
      </c>
      <c r="AB528" s="175">
        <v>0.105</v>
      </c>
      <c r="AC528" s="12"/>
    </row>
    <row r="529" spans="1:29" x14ac:dyDescent="0.25">
      <c r="A529" s="92" t="s">
        <v>1850</v>
      </c>
      <c r="B529" s="175">
        <v>0.29334592257615666</v>
      </c>
      <c r="C529" s="175">
        <v>0.4255329722208418</v>
      </c>
      <c r="D529" s="175">
        <v>0.1454057546091537</v>
      </c>
      <c r="E529" s="175">
        <v>3.0313571535059383E-2</v>
      </c>
      <c r="F529" s="175">
        <v>2.1865527008895296E-3</v>
      </c>
      <c r="G529" s="175">
        <v>3.2698901754211598E-2</v>
      </c>
      <c r="H529" s="175">
        <v>1.8386920439298316E-3</v>
      </c>
      <c r="I529" s="175">
        <v>6.8677632559757493E-2</v>
      </c>
      <c r="J529" s="174">
        <v>1</v>
      </c>
      <c r="K529" s="176">
        <v>20123</v>
      </c>
      <c r="L529" s="92"/>
      <c r="M529" s="175">
        <v>0.28699999999999998</v>
      </c>
      <c r="N529" s="175">
        <v>0.3</v>
      </c>
      <c r="O529" s="175">
        <v>0.41899999999999998</v>
      </c>
      <c r="P529" s="175">
        <v>0.432</v>
      </c>
      <c r="Q529" s="175">
        <v>0.14099999999999999</v>
      </c>
      <c r="R529" s="175">
        <v>0.15</v>
      </c>
      <c r="S529" s="175">
        <v>2.8000000000000001E-2</v>
      </c>
      <c r="T529" s="175">
        <v>3.3000000000000002E-2</v>
      </c>
      <c r="U529" s="175">
        <v>2E-3</v>
      </c>
      <c r="V529" s="175">
        <v>3.0000000000000001E-3</v>
      </c>
      <c r="W529" s="175">
        <v>0.03</v>
      </c>
      <c r="X529" s="175">
        <v>3.5000000000000003E-2</v>
      </c>
      <c r="Y529" s="175">
        <v>1E-3</v>
      </c>
      <c r="Z529" s="175">
        <v>3.0000000000000001E-3</v>
      </c>
      <c r="AA529" s="175">
        <v>6.5000000000000002E-2</v>
      </c>
      <c r="AB529" s="175">
        <v>7.1999999999999995E-2</v>
      </c>
      <c r="AC529" s="12"/>
    </row>
    <row r="530" spans="1:29" x14ac:dyDescent="0.25">
      <c r="A530" s="92" t="s">
        <v>1851</v>
      </c>
      <c r="B530" s="175" t="s">
        <v>143</v>
      </c>
      <c r="C530" s="175">
        <v>0.32884902840059793</v>
      </c>
      <c r="D530" s="175">
        <v>0.37369207772795215</v>
      </c>
      <c r="E530" s="175">
        <v>0.13153961136023917</v>
      </c>
      <c r="F530" s="175">
        <v>3.8863976083707022E-2</v>
      </c>
      <c r="G530" s="175">
        <v>8.9686098654708515E-2</v>
      </c>
      <c r="H530" s="175" t="s">
        <v>143</v>
      </c>
      <c r="I530" s="175">
        <v>3.7369207772795218E-2</v>
      </c>
      <c r="J530" s="174">
        <v>1</v>
      </c>
      <c r="K530" s="176">
        <v>669</v>
      </c>
      <c r="L530" s="92"/>
      <c r="M530" s="175" t="s">
        <v>143</v>
      </c>
      <c r="N530" s="175" t="s">
        <v>143</v>
      </c>
      <c r="O530" s="175">
        <v>0.29399999999999998</v>
      </c>
      <c r="P530" s="175">
        <v>0.36499999999999999</v>
      </c>
      <c r="Q530" s="175">
        <v>0.33800000000000002</v>
      </c>
      <c r="R530" s="175">
        <v>0.41099999999999998</v>
      </c>
      <c r="S530" s="175">
        <v>0.108</v>
      </c>
      <c r="T530" s="175">
        <v>0.159</v>
      </c>
      <c r="U530" s="175">
        <v>2.7E-2</v>
      </c>
      <c r="V530" s="175">
        <v>5.6000000000000001E-2</v>
      </c>
      <c r="W530" s="175">
        <v>7.0000000000000007E-2</v>
      </c>
      <c r="X530" s="175">
        <v>0.114</v>
      </c>
      <c r="Y530" s="175" t="s">
        <v>143</v>
      </c>
      <c r="Z530" s="175" t="s">
        <v>143</v>
      </c>
      <c r="AA530" s="175">
        <v>2.5000000000000001E-2</v>
      </c>
      <c r="AB530" s="175">
        <v>5.5E-2</v>
      </c>
      <c r="AC530" s="12"/>
    </row>
    <row r="531" spans="1:29" x14ac:dyDescent="0.25">
      <c r="A531" s="92" t="s">
        <v>1852</v>
      </c>
      <c r="B531" s="175" t="s">
        <v>143</v>
      </c>
      <c r="C531" s="175">
        <v>0.21725239616613418</v>
      </c>
      <c r="D531" s="175">
        <v>0.41214057507987223</v>
      </c>
      <c r="E531" s="175">
        <v>0.20447284345047922</v>
      </c>
      <c r="F531" s="175">
        <v>1.2779552715654952E-2</v>
      </c>
      <c r="G531" s="175">
        <v>8.9456869009584661E-2</v>
      </c>
      <c r="H531" s="175">
        <v>3.1948881789137379E-3</v>
      </c>
      <c r="I531" s="175">
        <v>6.070287539936102E-2</v>
      </c>
      <c r="J531" s="174">
        <v>1</v>
      </c>
      <c r="K531" s="176">
        <v>313</v>
      </c>
      <c r="L531" s="92"/>
      <c r="M531" s="175" t="s">
        <v>143</v>
      </c>
      <c r="N531" s="175" t="s">
        <v>143</v>
      </c>
      <c r="O531" s="175">
        <v>0.17499999999999999</v>
      </c>
      <c r="P531" s="175">
        <v>0.26600000000000001</v>
      </c>
      <c r="Q531" s="175">
        <v>0.35899999999999999</v>
      </c>
      <c r="R531" s="175">
        <v>0.46700000000000003</v>
      </c>
      <c r="S531" s="175">
        <v>0.16400000000000001</v>
      </c>
      <c r="T531" s="175">
        <v>0.253</v>
      </c>
      <c r="U531" s="175">
        <v>5.0000000000000001E-3</v>
      </c>
      <c r="V531" s="175">
        <v>3.2000000000000001E-2</v>
      </c>
      <c r="W531" s="175">
        <v>6.3E-2</v>
      </c>
      <c r="X531" s="175">
        <v>0.126</v>
      </c>
      <c r="Y531" s="175">
        <v>1E-3</v>
      </c>
      <c r="Z531" s="175">
        <v>1.7999999999999999E-2</v>
      </c>
      <c r="AA531" s="175">
        <v>3.9E-2</v>
      </c>
      <c r="AB531" s="175">
        <v>9.2999999999999999E-2</v>
      </c>
      <c r="AC531" s="12"/>
    </row>
    <row r="532" spans="1:29" x14ac:dyDescent="0.25">
      <c r="A532" s="92" t="s">
        <v>1853</v>
      </c>
      <c r="B532" s="175" t="s">
        <v>143</v>
      </c>
      <c r="C532" s="175">
        <v>0.31712707182320443</v>
      </c>
      <c r="D532" s="175">
        <v>0.28618784530386743</v>
      </c>
      <c r="E532" s="175">
        <v>0.29723756906077348</v>
      </c>
      <c r="F532" s="175">
        <v>1.2154696132596685E-2</v>
      </c>
      <c r="G532" s="175">
        <v>3.4254143646408837E-2</v>
      </c>
      <c r="H532" s="175">
        <v>1.1049723756906078E-3</v>
      </c>
      <c r="I532" s="175">
        <v>5.1933701657458566E-2</v>
      </c>
      <c r="J532" s="174">
        <v>1</v>
      </c>
      <c r="K532" s="176">
        <v>905</v>
      </c>
      <c r="L532" s="92"/>
      <c r="M532" s="175" t="s">
        <v>143</v>
      </c>
      <c r="N532" s="175" t="s">
        <v>143</v>
      </c>
      <c r="O532" s="175">
        <v>0.28799999999999998</v>
      </c>
      <c r="P532" s="175">
        <v>0.34799999999999998</v>
      </c>
      <c r="Q532" s="175">
        <v>0.25800000000000001</v>
      </c>
      <c r="R532" s="175">
        <v>0.316</v>
      </c>
      <c r="S532" s="175">
        <v>0.26800000000000002</v>
      </c>
      <c r="T532" s="175">
        <v>0.32800000000000001</v>
      </c>
      <c r="U532" s="175">
        <v>7.0000000000000001E-3</v>
      </c>
      <c r="V532" s="175">
        <v>2.1999999999999999E-2</v>
      </c>
      <c r="W532" s="175">
        <v>2.4E-2</v>
      </c>
      <c r="X532" s="175">
        <v>4.8000000000000001E-2</v>
      </c>
      <c r="Y532" s="175">
        <v>0</v>
      </c>
      <c r="Z532" s="175">
        <v>6.0000000000000001E-3</v>
      </c>
      <c r="AA532" s="175">
        <v>3.9E-2</v>
      </c>
      <c r="AB532" s="175">
        <v>6.8000000000000005E-2</v>
      </c>
      <c r="AC532" s="12"/>
    </row>
    <row r="533" spans="1:29" x14ac:dyDescent="0.25">
      <c r="A533" s="92" t="s">
        <v>1854</v>
      </c>
      <c r="B533" s="175" t="s">
        <v>143</v>
      </c>
      <c r="C533" s="175">
        <v>0.42307692307692307</v>
      </c>
      <c r="D533" s="175">
        <v>0.35145888594164454</v>
      </c>
      <c r="E533" s="175">
        <v>0.11140583554376658</v>
      </c>
      <c r="F533" s="175">
        <v>1.0610079575596816E-2</v>
      </c>
      <c r="G533" s="175">
        <v>4.3766578249336871E-2</v>
      </c>
      <c r="H533" s="175">
        <v>2.6525198938992041E-3</v>
      </c>
      <c r="I533" s="175">
        <v>5.7029177718832889E-2</v>
      </c>
      <c r="J533" s="174">
        <v>1</v>
      </c>
      <c r="K533" s="176">
        <v>754</v>
      </c>
      <c r="L533" s="92"/>
      <c r="M533" s="175" t="s">
        <v>143</v>
      </c>
      <c r="N533" s="175" t="s">
        <v>143</v>
      </c>
      <c r="O533" s="175">
        <v>0.38800000000000001</v>
      </c>
      <c r="P533" s="175">
        <v>0.45900000000000002</v>
      </c>
      <c r="Q533" s="175">
        <v>0.318</v>
      </c>
      <c r="R533" s="175">
        <v>0.38600000000000001</v>
      </c>
      <c r="S533" s="175">
        <v>9.0999999999999998E-2</v>
      </c>
      <c r="T533" s="175">
        <v>0.13600000000000001</v>
      </c>
      <c r="U533" s="175">
        <v>5.0000000000000001E-3</v>
      </c>
      <c r="V533" s="175">
        <v>2.1000000000000001E-2</v>
      </c>
      <c r="W533" s="175">
        <v>3.1E-2</v>
      </c>
      <c r="X533" s="175">
        <v>6.0999999999999999E-2</v>
      </c>
      <c r="Y533" s="175">
        <v>1E-3</v>
      </c>
      <c r="Z533" s="175">
        <v>0.01</v>
      </c>
      <c r="AA533" s="175">
        <v>4.2999999999999997E-2</v>
      </c>
      <c r="AB533" s="175">
        <v>7.5999999999999998E-2</v>
      </c>
      <c r="AC533" s="12"/>
    </row>
    <row r="534" spans="1:29" x14ac:dyDescent="0.25">
      <c r="A534" s="92" t="s">
        <v>1855</v>
      </c>
      <c r="B534" s="175" t="s">
        <v>143</v>
      </c>
      <c r="C534" s="175">
        <v>0.26427406199021208</v>
      </c>
      <c r="D534" s="175">
        <v>0.37846655791190864</v>
      </c>
      <c r="E534" s="175">
        <v>0.19902120717781402</v>
      </c>
      <c r="F534" s="175">
        <v>2.1207177814029365E-2</v>
      </c>
      <c r="G534" s="175">
        <v>7.5040783034257749E-2</v>
      </c>
      <c r="H534" s="175" t="s">
        <v>143</v>
      </c>
      <c r="I534" s="175">
        <v>6.1990212071778142E-2</v>
      </c>
      <c r="J534" s="174">
        <v>1</v>
      </c>
      <c r="K534" s="176">
        <v>613</v>
      </c>
      <c r="L534" s="92"/>
      <c r="M534" s="175" t="s">
        <v>143</v>
      </c>
      <c r="N534" s="175" t="s">
        <v>143</v>
      </c>
      <c r="O534" s="175">
        <v>0.23100000000000001</v>
      </c>
      <c r="P534" s="175">
        <v>0.30099999999999999</v>
      </c>
      <c r="Q534" s="175">
        <v>0.34100000000000003</v>
      </c>
      <c r="R534" s="175">
        <v>0.41799999999999998</v>
      </c>
      <c r="S534" s="175">
        <v>0.16900000000000001</v>
      </c>
      <c r="T534" s="175">
        <v>0.23200000000000001</v>
      </c>
      <c r="U534" s="175">
        <v>1.2E-2</v>
      </c>
      <c r="V534" s="175">
        <v>3.5999999999999997E-2</v>
      </c>
      <c r="W534" s="175">
        <v>5.7000000000000002E-2</v>
      </c>
      <c r="X534" s="175">
        <v>9.9000000000000005E-2</v>
      </c>
      <c r="Y534" s="175" t="s">
        <v>143</v>
      </c>
      <c r="Z534" s="175" t="s">
        <v>143</v>
      </c>
      <c r="AA534" s="175">
        <v>4.4999999999999998E-2</v>
      </c>
      <c r="AB534" s="175">
        <v>8.4000000000000005E-2</v>
      </c>
      <c r="AC534" s="12"/>
    </row>
    <row r="535" spans="1:29" x14ac:dyDescent="0.25">
      <c r="A535" s="92" t="s">
        <v>1856</v>
      </c>
      <c r="B535" s="175" t="s">
        <v>143</v>
      </c>
      <c r="C535" s="175">
        <v>0.14528593508500773</v>
      </c>
      <c r="D535" s="175">
        <v>0.5255023183925811</v>
      </c>
      <c r="E535" s="175">
        <v>0.15610510046367851</v>
      </c>
      <c r="F535" s="175">
        <v>2.3183925811437404E-2</v>
      </c>
      <c r="G535" s="175">
        <v>5.4868624420401857E-2</v>
      </c>
      <c r="H535" s="175" t="s">
        <v>143</v>
      </c>
      <c r="I535" s="175">
        <v>9.5054095826893351E-2</v>
      </c>
      <c r="J535" s="174">
        <v>1</v>
      </c>
      <c r="K535" s="176">
        <v>1294</v>
      </c>
      <c r="L535" s="92"/>
      <c r="M535" s="175" t="s">
        <v>143</v>
      </c>
      <c r="N535" s="175" t="s">
        <v>143</v>
      </c>
      <c r="O535" s="175">
        <v>0.127</v>
      </c>
      <c r="P535" s="175">
        <v>0.16600000000000001</v>
      </c>
      <c r="Q535" s="175">
        <v>0.498</v>
      </c>
      <c r="R535" s="175">
        <v>0.55300000000000005</v>
      </c>
      <c r="S535" s="175">
        <v>0.13700000000000001</v>
      </c>
      <c r="T535" s="175">
        <v>0.17699999999999999</v>
      </c>
      <c r="U535" s="175">
        <v>1.6E-2</v>
      </c>
      <c r="V535" s="175">
        <v>3.3000000000000002E-2</v>
      </c>
      <c r="W535" s="175">
        <v>4.3999999999999997E-2</v>
      </c>
      <c r="X535" s="175">
        <v>6.9000000000000006E-2</v>
      </c>
      <c r="Y535" s="175" t="s">
        <v>143</v>
      </c>
      <c r="Z535" s="175" t="s">
        <v>143</v>
      </c>
      <c r="AA535" s="175">
        <v>0.08</v>
      </c>
      <c r="AB535" s="175">
        <v>0.112</v>
      </c>
      <c r="AC535" s="12"/>
    </row>
    <row r="536" spans="1:29" x14ac:dyDescent="0.25">
      <c r="A536" s="92" t="s">
        <v>1857</v>
      </c>
      <c r="B536" s="175" t="s">
        <v>143</v>
      </c>
      <c r="C536" s="175">
        <v>0.3276089828269485</v>
      </c>
      <c r="D536" s="175">
        <v>0.32364597093791281</v>
      </c>
      <c r="E536" s="175">
        <v>0.12681638044914134</v>
      </c>
      <c r="F536" s="175">
        <v>2.3778071334214002E-2</v>
      </c>
      <c r="G536" s="175">
        <v>0.14398943196829592</v>
      </c>
      <c r="H536" s="175" t="s">
        <v>143</v>
      </c>
      <c r="I536" s="175">
        <v>5.416116248348745E-2</v>
      </c>
      <c r="J536" s="174">
        <v>1</v>
      </c>
      <c r="K536" s="176">
        <v>757</v>
      </c>
      <c r="L536" s="92"/>
      <c r="M536" s="175" t="s">
        <v>143</v>
      </c>
      <c r="N536" s="175" t="s">
        <v>143</v>
      </c>
      <c r="O536" s="175">
        <v>0.29499999999999998</v>
      </c>
      <c r="P536" s="175">
        <v>0.36199999999999999</v>
      </c>
      <c r="Q536" s="175">
        <v>0.29099999999999998</v>
      </c>
      <c r="R536" s="175">
        <v>0.35799999999999998</v>
      </c>
      <c r="S536" s="175">
        <v>0.105</v>
      </c>
      <c r="T536" s="175">
        <v>0.152</v>
      </c>
      <c r="U536" s="175">
        <v>1.4999999999999999E-2</v>
      </c>
      <c r="V536" s="175">
        <v>3.6999999999999998E-2</v>
      </c>
      <c r="W536" s="175">
        <v>0.121</v>
      </c>
      <c r="X536" s="175">
        <v>0.17100000000000001</v>
      </c>
      <c r="Y536" s="175" t="s">
        <v>143</v>
      </c>
      <c r="Z536" s="175" t="s">
        <v>143</v>
      </c>
      <c r="AA536" s="175">
        <v>0.04</v>
      </c>
      <c r="AB536" s="175">
        <v>7.2999999999999995E-2</v>
      </c>
      <c r="AC536" s="12"/>
    </row>
    <row r="537" spans="1:29" x14ac:dyDescent="0.25">
      <c r="A537" s="92" t="s">
        <v>1858</v>
      </c>
      <c r="B537" s="175" t="s">
        <v>143</v>
      </c>
      <c r="C537" s="175">
        <v>0.23861852433281006</v>
      </c>
      <c r="D537" s="175">
        <v>0.28665620094191524</v>
      </c>
      <c r="E537" s="175">
        <v>0.18304552590266876</v>
      </c>
      <c r="F537" s="175">
        <v>2.8885400313971743E-2</v>
      </c>
      <c r="G537" s="175">
        <v>0.21318681318681318</v>
      </c>
      <c r="H537" s="175">
        <v>1.5698587127158557E-3</v>
      </c>
      <c r="I537" s="175">
        <v>4.8037676609105177E-2</v>
      </c>
      <c r="J537" s="174">
        <v>1</v>
      </c>
      <c r="K537" s="176">
        <v>3185</v>
      </c>
      <c r="L537" s="92"/>
      <c r="M537" s="175" t="s">
        <v>143</v>
      </c>
      <c r="N537" s="175" t="s">
        <v>143</v>
      </c>
      <c r="O537" s="175">
        <v>0.224</v>
      </c>
      <c r="P537" s="175">
        <v>0.254</v>
      </c>
      <c r="Q537" s="175">
        <v>0.27100000000000002</v>
      </c>
      <c r="R537" s="175">
        <v>0.30299999999999999</v>
      </c>
      <c r="S537" s="175">
        <v>0.17</v>
      </c>
      <c r="T537" s="175">
        <v>0.19700000000000001</v>
      </c>
      <c r="U537" s="175">
        <v>2.4E-2</v>
      </c>
      <c r="V537" s="175">
        <v>3.5000000000000003E-2</v>
      </c>
      <c r="W537" s="175">
        <v>0.19900000000000001</v>
      </c>
      <c r="X537" s="175">
        <v>0.22800000000000001</v>
      </c>
      <c r="Y537" s="175">
        <v>1E-3</v>
      </c>
      <c r="Z537" s="175">
        <v>4.0000000000000001E-3</v>
      </c>
      <c r="AA537" s="175">
        <v>4.1000000000000002E-2</v>
      </c>
      <c r="AB537" s="175">
        <v>5.6000000000000001E-2</v>
      </c>
      <c r="AC537" s="12"/>
    </row>
    <row r="538" spans="1:29" x14ac:dyDescent="0.25">
      <c r="A538" s="92" t="s">
        <v>1859</v>
      </c>
      <c r="B538" s="175" t="s">
        <v>143</v>
      </c>
      <c r="C538" s="175">
        <v>3.6750483558994199E-2</v>
      </c>
      <c r="D538" s="175">
        <v>0.22630560928433269</v>
      </c>
      <c r="E538" s="175">
        <v>0.14603481624758222</v>
      </c>
      <c r="F538" s="175">
        <v>5.1257253384912958E-2</v>
      </c>
      <c r="G538" s="175">
        <v>0.50386847195357831</v>
      </c>
      <c r="H538" s="175">
        <v>2.9013539651837525E-3</v>
      </c>
      <c r="I538" s="175">
        <v>3.2882011605415859E-2</v>
      </c>
      <c r="J538" s="174">
        <v>0.99999999999999989</v>
      </c>
      <c r="K538" s="176">
        <v>1034</v>
      </c>
      <c r="L538" s="92"/>
      <c r="M538" s="175" t="s">
        <v>143</v>
      </c>
      <c r="N538" s="175" t="s">
        <v>143</v>
      </c>
      <c r="O538" s="175">
        <v>2.7E-2</v>
      </c>
      <c r="P538" s="175">
        <v>0.05</v>
      </c>
      <c r="Q538" s="175">
        <v>0.20200000000000001</v>
      </c>
      <c r="R538" s="175">
        <v>0.253</v>
      </c>
      <c r="S538" s="175">
        <v>0.126</v>
      </c>
      <c r="T538" s="175">
        <v>0.16900000000000001</v>
      </c>
      <c r="U538" s="175">
        <v>3.9E-2</v>
      </c>
      <c r="V538" s="175">
        <v>6.6000000000000003E-2</v>
      </c>
      <c r="W538" s="175">
        <v>0.47299999999999998</v>
      </c>
      <c r="X538" s="175">
        <v>0.53400000000000003</v>
      </c>
      <c r="Y538" s="175">
        <v>1E-3</v>
      </c>
      <c r="Z538" s="175">
        <v>8.0000000000000002E-3</v>
      </c>
      <c r="AA538" s="175">
        <v>2.4E-2</v>
      </c>
      <c r="AB538" s="175">
        <v>4.5999999999999999E-2</v>
      </c>
      <c r="AC538" s="12"/>
    </row>
    <row r="539" spans="1:29" x14ac:dyDescent="0.25">
      <c r="A539" s="92" t="s">
        <v>1860</v>
      </c>
      <c r="B539" s="175" t="s">
        <v>143</v>
      </c>
      <c r="C539" s="175">
        <v>0.12903225806451613</v>
      </c>
      <c r="D539" s="175">
        <v>0.37468982630272951</v>
      </c>
      <c r="E539" s="175">
        <v>0.14143920595533499</v>
      </c>
      <c r="F539" s="175">
        <v>1.5715467328370553E-2</v>
      </c>
      <c r="G539" s="175">
        <v>0.21505376344086022</v>
      </c>
      <c r="H539" s="175">
        <v>4.1356492969396195E-3</v>
      </c>
      <c r="I539" s="175">
        <v>0.11993382961124896</v>
      </c>
      <c r="J539" s="174">
        <v>1</v>
      </c>
      <c r="K539" s="176">
        <v>1209</v>
      </c>
      <c r="L539" s="92"/>
      <c r="M539" s="175" t="s">
        <v>143</v>
      </c>
      <c r="N539" s="175" t="s">
        <v>143</v>
      </c>
      <c r="O539" s="175">
        <v>0.111</v>
      </c>
      <c r="P539" s="175">
        <v>0.14899999999999999</v>
      </c>
      <c r="Q539" s="175">
        <v>0.34799999999999998</v>
      </c>
      <c r="R539" s="175">
        <v>0.40200000000000002</v>
      </c>
      <c r="S539" s="175">
        <v>0.123</v>
      </c>
      <c r="T539" s="175">
        <v>0.16200000000000001</v>
      </c>
      <c r="U539" s="175">
        <v>0.01</v>
      </c>
      <c r="V539" s="175">
        <v>2.4E-2</v>
      </c>
      <c r="W539" s="175">
        <v>0.193</v>
      </c>
      <c r="X539" s="175">
        <v>0.23899999999999999</v>
      </c>
      <c r="Y539" s="175">
        <v>2E-3</v>
      </c>
      <c r="Z539" s="175">
        <v>0.01</v>
      </c>
      <c r="AA539" s="175">
        <v>0.10299999999999999</v>
      </c>
      <c r="AB539" s="175">
        <v>0.13900000000000001</v>
      </c>
      <c r="AC539" s="12"/>
    </row>
    <row r="540" spans="1:29" x14ac:dyDescent="0.25">
      <c r="A540" s="92" t="s">
        <v>1861</v>
      </c>
      <c r="B540" s="175" t="s">
        <v>143</v>
      </c>
      <c r="C540" s="175">
        <v>7.9505300353356886E-2</v>
      </c>
      <c r="D540" s="175">
        <v>0.23498233215547704</v>
      </c>
      <c r="E540" s="175">
        <v>0.11837455830388692</v>
      </c>
      <c r="F540" s="175">
        <v>8.1272084805653705E-2</v>
      </c>
      <c r="G540" s="175">
        <v>0.43462897526501765</v>
      </c>
      <c r="H540" s="175">
        <v>7.0671378091872791E-3</v>
      </c>
      <c r="I540" s="175">
        <v>4.4169611307420496E-2</v>
      </c>
      <c r="J540" s="174">
        <v>1</v>
      </c>
      <c r="K540" s="176">
        <v>566</v>
      </c>
      <c r="L540" s="92"/>
      <c r="M540" s="175" t="s">
        <v>143</v>
      </c>
      <c r="N540" s="175" t="s">
        <v>143</v>
      </c>
      <c r="O540" s="175">
        <v>0.06</v>
      </c>
      <c r="P540" s="175">
        <v>0.105</v>
      </c>
      <c r="Q540" s="175">
        <v>0.20200000000000001</v>
      </c>
      <c r="R540" s="175">
        <v>0.27200000000000002</v>
      </c>
      <c r="S540" s="175">
        <v>9.4E-2</v>
      </c>
      <c r="T540" s="175">
        <v>0.14799999999999999</v>
      </c>
      <c r="U540" s="175">
        <v>6.0999999999999999E-2</v>
      </c>
      <c r="V540" s="175">
        <v>0.107</v>
      </c>
      <c r="W540" s="175">
        <v>0.39400000000000002</v>
      </c>
      <c r="X540" s="175">
        <v>0.47599999999999998</v>
      </c>
      <c r="Y540" s="175">
        <v>3.0000000000000001E-3</v>
      </c>
      <c r="Z540" s="175">
        <v>1.7999999999999999E-2</v>
      </c>
      <c r="AA540" s="175">
        <v>0.03</v>
      </c>
      <c r="AB540" s="175">
        <v>6.4000000000000001E-2</v>
      </c>
      <c r="AC540" s="12"/>
    </row>
    <row r="541" spans="1:29" x14ac:dyDescent="0.25">
      <c r="A541" s="92" t="s">
        <v>1862</v>
      </c>
      <c r="B541" s="175" t="s">
        <v>143</v>
      </c>
      <c r="C541" s="175">
        <v>0.10465116279069768</v>
      </c>
      <c r="D541" s="175">
        <v>0.2189922480620155</v>
      </c>
      <c r="E541" s="175">
        <v>0.15762273901808785</v>
      </c>
      <c r="F541" s="175">
        <v>2.1317829457364341E-2</v>
      </c>
      <c r="G541" s="175">
        <v>0.45413436692506459</v>
      </c>
      <c r="H541" s="175">
        <v>8.3979328165374682E-3</v>
      </c>
      <c r="I541" s="175">
        <v>3.4883720930232558E-2</v>
      </c>
      <c r="J541" s="174">
        <v>1</v>
      </c>
      <c r="K541" s="176">
        <v>1548</v>
      </c>
      <c r="L541" s="92"/>
      <c r="M541" s="175" t="s">
        <v>143</v>
      </c>
      <c r="N541" s="175" t="s">
        <v>143</v>
      </c>
      <c r="O541" s="175">
        <v>0.09</v>
      </c>
      <c r="P541" s="175">
        <v>0.121</v>
      </c>
      <c r="Q541" s="175">
        <v>0.19900000000000001</v>
      </c>
      <c r="R541" s="175">
        <v>0.24</v>
      </c>
      <c r="S541" s="175">
        <v>0.14000000000000001</v>
      </c>
      <c r="T541" s="175">
        <v>0.17699999999999999</v>
      </c>
      <c r="U541" s="175">
        <v>1.4999999999999999E-2</v>
      </c>
      <c r="V541" s="175">
        <v>0.03</v>
      </c>
      <c r="W541" s="175">
        <v>0.42899999999999999</v>
      </c>
      <c r="X541" s="175">
        <v>0.47899999999999998</v>
      </c>
      <c r="Y541" s="175">
        <v>5.0000000000000001E-3</v>
      </c>
      <c r="Z541" s="175">
        <v>1.4E-2</v>
      </c>
      <c r="AA541" s="175">
        <v>2.7E-2</v>
      </c>
      <c r="AB541" s="175">
        <v>4.4999999999999998E-2</v>
      </c>
      <c r="AC541" s="12"/>
    </row>
    <row r="542" spans="1:29" x14ac:dyDescent="0.25">
      <c r="A542" s="92" t="s">
        <v>1863</v>
      </c>
      <c r="B542" s="175" t="s">
        <v>143</v>
      </c>
      <c r="C542" s="175">
        <v>0.24518801266953627</v>
      </c>
      <c r="D542" s="175">
        <v>0.23446763583204744</v>
      </c>
      <c r="E542" s="175">
        <v>0.12888816697799074</v>
      </c>
      <c r="F542" s="175">
        <v>2.1440753674977667E-2</v>
      </c>
      <c r="G542" s="175">
        <v>0.33233168196215385</v>
      </c>
      <c r="H542" s="175">
        <v>3.5734589458296111E-3</v>
      </c>
      <c r="I542" s="175">
        <v>3.4110289937464469E-2</v>
      </c>
      <c r="J542" s="174">
        <v>1.0000000000000002</v>
      </c>
      <c r="K542" s="176">
        <v>12313</v>
      </c>
      <c r="L542" s="92"/>
      <c r="M542" s="175" t="s">
        <v>143</v>
      </c>
      <c r="N542" s="175" t="s">
        <v>143</v>
      </c>
      <c r="O542" s="175">
        <v>0.23799999999999999</v>
      </c>
      <c r="P542" s="175">
        <v>0.253</v>
      </c>
      <c r="Q542" s="175">
        <v>0.22700000000000001</v>
      </c>
      <c r="R542" s="175">
        <v>0.24199999999999999</v>
      </c>
      <c r="S542" s="175">
        <v>0.123</v>
      </c>
      <c r="T542" s="175">
        <v>0.13500000000000001</v>
      </c>
      <c r="U542" s="175">
        <v>1.9E-2</v>
      </c>
      <c r="V542" s="175">
        <v>2.4E-2</v>
      </c>
      <c r="W542" s="175">
        <v>0.32400000000000001</v>
      </c>
      <c r="X542" s="175">
        <v>0.34100000000000003</v>
      </c>
      <c r="Y542" s="175">
        <v>3.0000000000000001E-3</v>
      </c>
      <c r="Z542" s="175">
        <v>5.0000000000000001E-3</v>
      </c>
      <c r="AA542" s="175">
        <v>3.1E-2</v>
      </c>
      <c r="AB542" s="175">
        <v>3.6999999999999998E-2</v>
      </c>
      <c r="AC542" s="12"/>
    </row>
    <row r="543" spans="1:29" x14ac:dyDescent="0.25">
      <c r="A543" s="92" t="s">
        <v>1864</v>
      </c>
      <c r="B543" s="175" t="s">
        <v>143</v>
      </c>
      <c r="C543" s="175">
        <v>0.61870503597122306</v>
      </c>
      <c r="D543" s="175">
        <v>0.20143884892086331</v>
      </c>
      <c r="E543" s="175">
        <v>5.0359712230215826E-2</v>
      </c>
      <c r="F543" s="175">
        <v>1.4388489208633094E-2</v>
      </c>
      <c r="G543" s="175">
        <v>5.0359712230215826E-2</v>
      </c>
      <c r="H543" s="175" t="s">
        <v>143</v>
      </c>
      <c r="I543" s="175">
        <v>6.4748201438848921E-2</v>
      </c>
      <c r="J543" s="174">
        <v>1</v>
      </c>
      <c r="K543" s="176">
        <v>139</v>
      </c>
      <c r="L543" s="92"/>
      <c r="M543" s="175" t="s">
        <v>143</v>
      </c>
      <c r="N543" s="175" t="s">
        <v>143</v>
      </c>
      <c r="O543" s="175">
        <v>0.53600000000000003</v>
      </c>
      <c r="P543" s="175">
        <v>0.69499999999999995</v>
      </c>
      <c r="Q543" s="175">
        <v>0.14299999999999999</v>
      </c>
      <c r="R543" s="175">
        <v>0.27600000000000002</v>
      </c>
      <c r="S543" s="175">
        <v>2.5000000000000001E-2</v>
      </c>
      <c r="T543" s="175">
        <v>0.1</v>
      </c>
      <c r="U543" s="175">
        <v>4.0000000000000001E-3</v>
      </c>
      <c r="V543" s="175">
        <v>5.0999999999999997E-2</v>
      </c>
      <c r="W543" s="175">
        <v>2.5000000000000001E-2</v>
      </c>
      <c r="X543" s="175">
        <v>0.1</v>
      </c>
      <c r="Y543" s="175" t="s">
        <v>143</v>
      </c>
      <c r="Z543" s="175" t="s">
        <v>143</v>
      </c>
      <c r="AA543" s="175">
        <v>3.4000000000000002E-2</v>
      </c>
      <c r="AB543" s="175">
        <v>0.11799999999999999</v>
      </c>
      <c r="AC543" s="12"/>
    </row>
    <row r="544" spans="1:29" x14ac:dyDescent="0.25">
      <c r="A544" s="92" t="s">
        <v>1865</v>
      </c>
      <c r="B544" s="175" t="s">
        <v>143</v>
      </c>
      <c r="C544" s="175">
        <v>0.48957621326042378</v>
      </c>
      <c r="D544" s="175">
        <v>0.35269993164730007</v>
      </c>
      <c r="E544" s="175">
        <v>5.3144224196855779E-2</v>
      </c>
      <c r="F544" s="175">
        <v>4.6138072453861924E-3</v>
      </c>
      <c r="G544" s="175">
        <v>1.7088174982911826E-2</v>
      </c>
      <c r="H544" s="175">
        <v>1.7088174982911826E-4</v>
      </c>
      <c r="I544" s="175">
        <v>8.2706766917293228E-2</v>
      </c>
      <c r="J544" s="174">
        <v>1</v>
      </c>
      <c r="K544" s="176">
        <v>5852</v>
      </c>
      <c r="L544" s="92"/>
      <c r="M544" s="175" t="s">
        <v>143</v>
      </c>
      <c r="N544" s="175" t="s">
        <v>143</v>
      </c>
      <c r="O544" s="175">
        <v>0.47699999999999998</v>
      </c>
      <c r="P544" s="175">
        <v>0.502</v>
      </c>
      <c r="Q544" s="175">
        <v>0.34100000000000003</v>
      </c>
      <c r="R544" s="175">
        <v>0.36499999999999999</v>
      </c>
      <c r="S544" s="175">
        <v>4.8000000000000001E-2</v>
      </c>
      <c r="T544" s="175">
        <v>5.8999999999999997E-2</v>
      </c>
      <c r="U544" s="175">
        <v>3.0000000000000001E-3</v>
      </c>
      <c r="V544" s="175">
        <v>7.0000000000000001E-3</v>
      </c>
      <c r="W544" s="175">
        <v>1.4E-2</v>
      </c>
      <c r="X544" s="175">
        <v>2.1000000000000001E-2</v>
      </c>
      <c r="Y544" s="175">
        <v>0</v>
      </c>
      <c r="Z544" s="175">
        <v>1E-3</v>
      </c>
      <c r="AA544" s="175">
        <v>7.5999999999999998E-2</v>
      </c>
      <c r="AB544" s="175">
        <v>0.09</v>
      </c>
      <c r="AC544" s="12"/>
    </row>
    <row r="545" spans="1:29" x14ac:dyDescent="0.25">
      <c r="A545" s="92" t="s">
        <v>1866</v>
      </c>
      <c r="B545" s="175" t="s">
        <v>143</v>
      </c>
      <c r="C545" s="175">
        <v>3.1914893617021275E-3</v>
      </c>
      <c r="D545" s="175">
        <v>0.28723404255319152</v>
      </c>
      <c r="E545" s="175">
        <v>0.22553191489361701</v>
      </c>
      <c r="F545" s="175">
        <v>4.2553191489361701E-2</v>
      </c>
      <c r="G545" s="175">
        <v>0.40212765957446811</v>
      </c>
      <c r="H545" s="175">
        <v>7.4468085106382982E-3</v>
      </c>
      <c r="I545" s="175">
        <v>3.1914893617021274E-2</v>
      </c>
      <c r="J545" s="174">
        <v>1</v>
      </c>
      <c r="K545" s="176">
        <v>940</v>
      </c>
      <c r="L545" s="92"/>
      <c r="M545" s="175" t="s">
        <v>143</v>
      </c>
      <c r="N545" s="175" t="s">
        <v>143</v>
      </c>
      <c r="O545" s="175">
        <v>1E-3</v>
      </c>
      <c r="P545" s="175">
        <v>8.9999999999999993E-3</v>
      </c>
      <c r="Q545" s="175">
        <v>0.25900000000000001</v>
      </c>
      <c r="R545" s="175">
        <v>0.317</v>
      </c>
      <c r="S545" s="175">
        <v>0.2</v>
      </c>
      <c r="T545" s="175">
        <v>0.253</v>
      </c>
      <c r="U545" s="175">
        <v>3.1E-2</v>
      </c>
      <c r="V545" s="175">
        <v>5.7000000000000002E-2</v>
      </c>
      <c r="W545" s="175">
        <v>0.371</v>
      </c>
      <c r="X545" s="175">
        <v>0.434</v>
      </c>
      <c r="Y545" s="175">
        <v>4.0000000000000001E-3</v>
      </c>
      <c r="Z545" s="175">
        <v>1.4999999999999999E-2</v>
      </c>
      <c r="AA545" s="175">
        <v>2.1999999999999999E-2</v>
      </c>
      <c r="AB545" s="175">
        <v>4.4999999999999998E-2</v>
      </c>
      <c r="AC545" s="12"/>
    </row>
    <row r="546" spans="1:29" x14ac:dyDescent="0.25">
      <c r="A546" s="92" t="s">
        <v>1867</v>
      </c>
      <c r="B546" s="175" t="s">
        <v>143</v>
      </c>
      <c r="C546" s="175">
        <v>0.22351571594877764</v>
      </c>
      <c r="D546" s="175">
        <v>0.25494761350407452</v>
      </c>
      <c r="E546" s="175">
        <v>0.17694994179278231</v>
      </c>
      <c r="F546" s="175">
        <v>2.6775320139697321E-2</v>
      </c>
      <c r="G546" s="175">
        <v>0.29103608847497092</v>
      </c>
      <c r="H546" s="175">
        <v>1.1641443538998836E-3</v>
      </c>
      <c r="I546" s="175">
        <v>2.5611175785797437E-2</v>
      </c>
      <c r="J546" s="174">
        <v>1.0000000000000002</v>
      </c>
      <c r="K546" s="176">
        <v>859</v>
      </c>
      <c r="L546" s="92"/>
      <c r="M546" s="175" t="s">
        <v>143</v>
      </c>
      <c r="N546" s="175" t="s">
        <v>143</v>
      </c>
      <c r="O546" s="175">
        <v>0.19700000000000001</v>
      </c>
      <c r="P546" s="175">
        <v>0.253</v>
      </c>
      <c r="Q546" s="175">
        <v>0.22700000000000001</v>
      </c>
      <c r="R546" s="175">
        <v>0.28499999999999998</v>
      </c>
      <c r="S546" s="175">
        <v>0.153</v>
      </c>
      <c r="T546" s="175">
        <v>0.20399999999999999</v>
      </c>
      <c r="U546" s="175">
        <v>1.7999999999999999E-2</v>
      </c>
      <c r="V546" s="175">
        <v>0.04</v>
      </c>
      <c r="W546" s="175">
        <v>0.26200000000000001</v>
      </c>
      <c r="X546" s="175">
        <v>0.32200000000000001</v>
      </c>
      <c r="Y546" s="175">
        <v>0</v>
      </c>
      <c r="Z546" s="175">
        <v>7.0000000000000001E-3</v>
      </c>
      <c r="AA546" s="175">
        <v>1.7000000000000001E-2</v>
      </c>
      <c r="AB546" s="175">
        <v>3.7999999999999999E-2</v>
      </c>
      <c r="AC546" s="12"/>
    </row>
    <row r="547" spans="1:29" x14ac:dyDescent="0.25">
      <c r="A547" s="92" t="s">
        <v>1868</v>
      </c>
      <c r="B547" s="175" t="s">
        <v>143</v>
      </c>
      <c r="C547" s="175">
        <v>0.16262403528114663</v>
      </c>
      <c r="D547" s="175">
        <v>0.33241455347298787</v>
      </c>
      <c r="E547" s="175">
        <v>0.11686879823594266</v>
      </c>
      <c r="F547" s="175">
        <v>3.0319735391400222E-2</v>
      </c>
      <c r="G547" s="175">
        <v>0.32690187431091511</v>
      </c>
      <c r="H547" s="175">
        <v>2.205071664829107E-3</v>
      </c>
      <c r="I547" s="175">
        <v>2.8665931642778392E-2</v>
      </c>
      <c r="J547" s="174">
        <v>1</v>
      </c>
      <c r="K547" s="176">
        <v>1814</v>
      </c>
      <c r="L547" s="92"/>
      <c r="M547" s="175" t="s">
        <v>143</v>
      </c>
      <c r="N547" s="175" t="s">
        <v>143</v>
      </c>
      <c r="O547" s="175">
        <v>0.14599999999999999</v>
      </c>
      <c r="P547" s="175">
        <v>0.18</v>
      </c>
      <c r="Q547" s="175">
        <v>0.311</v>
      </c>
      <c r="R547" s="175">
        <v>0.35399999999999998</v>
      </c>
      <c r="S547" s="175">
        <v>0.10299999999999999</v>
      </c>
      <c r="T547" s="175">
        <v>0.13200000000000001</v>
      </c>
      <c r="U547" s="175">
        <v>2.3E-2</v>
      </c>
      <c r="V547" s="175">
        <v>3.9E-2</v>
      </c>
      <c r="W547" s="175">
        <v>0.30599999999999999</v>
      </c>
      <c r="X547" s="175">
        <v>0.34899999999999998</v>
      </c>
      <c r="Y547" s="175">
        <v>1E-3</v>
      </c>
      <c r="Z547" s="175">
        <v>6.0000000000000001E-3</v>
      </c>
      <c r="AA547" s="175">
        <v>2.1999999999999999E-2</v>
      </c>
      <c r="AB547" s="175">
        <v>3.6999999999999998E-2</v>
      </c>
      <c r="AC547" s="12"/>
    </row>
    <row r="548" spans="1:29" x14ac:dyDescent="0.25">
      <c r="A548" s="92" t="s">
        <v>1869</v>
      </c>
      <c r="B548" s="175" t="s">
        <v>143</v>
      </c>
      <c r="C548" s="175">
        <v>0.21497686159023979</v>
      </c>
      <c r="D548" s="175">
        <v>0.31510307109802271</v>
      </c>
      <c r="E548" s="175">
        <v>0.12999579301640724</v>
      </c>
      <c r="F548" s="175">
        <v>2.6714345814051327E-2</v>
      </c>
      <c r="G548" s="175">
        <v>0.2578880942364325</v>
      </c>
      <c r="H548" s="175">
        <v>1.2620950778291964E-3</v>
      </c>
      <c r="I548" s="175">
        <v>5.405973916701725E-2</v>
      </c>
      <c r="J548" s="174">
        <v>0.99999999999999989</v>
      </c>
      <c r="K548" s="176">
        <v>4754</v>
      </c>
      <c r="L548" s="92"/>
      <c r="M548" s="175" t="s">
        <v>143</v>
      </c>
      <c r="N548" s="175" t="s">
        <v>143</v>
      </c>
      <c r="O548" s="175">
        <v>0.20399999999999999</v>
      </c>
      <c r="P548" s="175">
        <v>0.22700000000000001</v>
      </c>
      <c r="Q548" s="175">
        <v>0.30199999999999999</v>
      </c>
      <c r="R548" s="175">
        <v>0.32800000000000001</v>
      </c>
      <c r="S548" s="175">
        <v>0.121</v>
      </c>
      <c r="T548" s="175">
        <v>0.14000000000000001</v>
      </c>
      <c r="U548" s="175">
        <v>2.1999999999999999E-2</v>
      </c>
      <c r="V548" s="175">
        <v>3.2000000000000001E-2</v>
      </c>
      <c r="W548" s="175">
        <v>0.246</v>
      </c>
      <c r="X548" s="175">
        <v>0.27100000000000002</v>
      </c>
      <c r="Y548" s="175">
        <v>1E-3</v>
      </c>
      <c r="Z548" s="175">
        <v>3.0000000000000001E-3</v>
      </c>
      <c r="AA548" s="175">
        <v>4.8000000000000001E-2</v>
      </c>
      <c r="AB548" s="175">
        <v>6.0999999999999999E-2</v>
      </c>
      <c r="AC548" s="12"/>
    </row>
    <row r="549" spans="1:29" x14ac:dyDescent="0.25">
      <c r="A549" s="92" t="s">
        <v>1870</v>
      </c>
      <c r="B549" s="175" t="s">
        <v>143</v>
      </c>
      <c r="C549" s="175">
        <v>0.35838973993587458</v>
      </c>
      <c r="D549" s="175">
        <v>0.18275739223370147</v>
      </c>
      <c r="E549" s="175">
        <v>8.1581759885999292E-2</v>
      </c>
      <c r="F549" s="175">
        <v>0.13608835055219096</v>
      </c>
      <c r="G549" s="175">
        <v>0.19237620235126471</v>
      </c>
      <c r="H549" s="175">
        <v>2.8500178126113287E-3</v>
      </c>
      <c r="I549" s="175">
        <v>4.5956537228357679E-2</v>
      </c>
      <c r="J549" s="174">
        <v>0.99999999999999989</v>
      </c>
      <c r="K549" s="176">
        <v>2807</v>
      </c>
      <c r="L549" s="92"/>
      <c r="M549" s="175" t="s">
        <v>143</v>
      </c>
      <c r="N549" s="175" t="s">
        <v>143</v>
      </c>
      <c r="O549" s="175">
        <v>0.34100000000000003</v>
      </c>
      <c r="P549" s="175">
        <v>0.376</v>
      </c>
      <c r="Q549" s="175">
        <v>0.16900000000000001</v>
      </c>
      <c r="R549" s="175">
        <v>0.19700000000000001</v>
      </c>
      <c r="S549" s="175">
        <v>7.1999999999999995E-2</v>
      </c>
      <c r="T549" s="175">
        <v>9.1999999999999998E-2</v>
      </c>
      <c r="U549" s="175">
        <v>0.124</v>
      </c>
      <c r="V549" s="175">
        <v>0.14899999999999999</v>
      </c>
      <c r="W549" s="175">
        <v>0.17799999999999999</v>
      </c>
      <c r="X549" s="175">
        <v>0.20699999999999999</v>
      </c>
      <c r="Y549" s="175">
        <v>1E-3</v>
      </c>
      <c r="Z549" s="175">
        <v>6.0000000000000001E-3</v>
      </c>
      <c r="AA549" s="175">
        <v>3.9E-2</v>
      </c>
      <c r="AB549" s="175">
        <v>5.3999999999999999E-2</v>
      </c>
      <c r="AC549" s="12"/>
    </row>
    <row r="550" spans="1:29" x14ac:dyDescent="0.25">
      <c r="A550" s="92" t="s">
        <v>1871</v>
      </c>
      <c r="B550" s="175" t="s">
        <v>143</v>
      </c>
      <c r="C550" s="175">
        <v>0.19646365422396855</v>
      </c>
      <c r="D550" s="175">
        <v>0.34184675834970529</v>
      </c>
      <c r="E550" s="175">
        <v>0.2337917485265226</v>
      </c>
      <c r="F550" s="175">
        <v>4.7151277013752456E-2</v>
      </c>
      <c r="G550" s="175">
        <v>0.13555992141453832</v>
      </c>
      <c r="H550" s="175" t="s">
        <v>143</v>
      </c>
      <c r="I550" s="175">
        <v>4.5186640471512773E-2</v>
      </c>
      <c r="J550" s="174">
        <v>1</v>
      </c>
      <c r="K550" s="176">
        <v>509</v>
      </c>
      <c r="L550" s="92"/>
      <c r="M550" s="175" t="s">
        <v>143</v>
      </c>
      <c r="N550" s="175" t="s">
        <v>143</v>
      </c>
      <c r="O550" s="175">
        <v>0.16400000000000001</v>
      </c>
      <c r="P550" s="175">
        <v>0.23300000000000001</v>
      </c>
      <c r="Q550" s="175">
        <v>0.30199999999999999</v>
      </c>
      <c r="R550" s="175">
        <v>0.38400000000000001</v>
      </c>
      <c r="S550" s="175">
        <v>0.19900000000000001</v>
      </c>
      <c r="T550" s="175">
        <v>0.27200000000000002</v>
      </c>
      <c r="U550" s="175">
        <v>3.2000000000000001E-2</v>
      </c>
      <c r="V550" s="175">
        <v>6.9000000000000006E-2</v>
      </c>
      <c r="W550" s="175">
        <v>0.109</v>
      </c>
      <c r="X550" s="175">
        <v>0.16800000000000001</v>
      </c>
      <c r="Y550" s="175" t="s">
        <v>143</v>
      </c>
      <c r="Z550" s="175" t="s">
        <v>143</v>
      </c>
      <c r="AA550" s="175">
        <v>0.03</v>
      </c>
      <c r="AB550" s="175">
        <v>6.7000000000000004E-2</v>
      </c>
      <c r="AC550" s="12"/>
    </row>
    <row r="551" spans="1:29" x14ac:dyDescent="0.25">
      <c r="A551" s="92" t="s">
        <v>1872</v>
      </c>
      <c r="B551" s="175" t="s">
        <v>143</v>
      </c>
      <c r="C551" s="175">
        <v>4.3715846994535519E-3</v>
      </c>
      <c r="D551" s="175">
        <v>0.36065573770491804</v>
      </c>
      <c r="E551" s="175">
        <v>0.34863387978142074</v>
      </c>
      <c r="F551" s="175">
        <v>4.0437158469945354E-2</v>
      </c>
      <c r="G551" s="175">
        <v>0.2</v>
      </c>
      <c r="H551" s="175">
        <v>1.092896174863388E-3</v>
      </c>
      <c r="I551" s="175">
        <v>4.480874316939891E-2</v>
      </c>
      <c r="J551" s="174">
        <v>0.99999999999999989</v>
      </c>
      <c r="K551" s="176">
        <v>915</v>
      </c>
      <c r="L551" s="92"/>
      <c r="M551" s="175" t="s">
        <v>143</v>
      </c>
      <c r="N551" s="175" t="s">
        <v>143</v>
      </c>
      <c r="O551" s="175">
        <v>2E-3</v>
      </c>
      <c r="P551" s="175">
        <v>1.0999999999999999E-2</v>
      </c>
      <c r="Q551" s="175">
        <v>0.33</v>
      </c>
      <c r="R551" s="175">
        <v>0.39200000000000002</v>
      </c>
      <c r="S551" s="175">
        <v>0.318</v>
      </c>
      <c r="T551" s="175">
        <v>0.38</v>
      </c>
      <c r="U551" s="175">
        <v>2.9000000000000001E-2</v>
      </c>
      <c r="V551" s="175">
        <v>5.5E-2</v>
      </c>
      <c r="W551" s="175">
        <v>0.17499999999999999</v>
      </c>
      <c r="X551" s="175">
        <v>0.22700000000000001</v>
      </c>
      <c r="Y551" s="175">
        <v>0</v>
      </c>
      <c r="Z551" s="175">
        <v>6.0000000000000001E-3</v>
      </c>
      <c r="AA551" s="175">
        <v>3.3000000000000002E-2</v>
      </c>
      <c r="AB551" s="175">
        <v>0.06</v>
      </c>
      <c r="AC551" s="12"/>
    </row>
    <row r="552" spans="1:29" x14ac:dyDescent="0.25">
      <c r="A552" s="92" t="s">
        <v>1873</v>
      </c>
      <c r="B552" s="175" t="s">
        <v>143</v>
      </c>
      <c r="C552" s="175">
        <v>8.2164328657314628E-2</v>
      </c>
      <c r="D552" s="175">
        <v>0.36472945891783565</v>
      </c>
      <c r="E552" s="175">
        <v>0.13426853707414829</v>
      </c>
      <c r="F552" s="175">
        <v>3.2064128256513023E-2</v>
      </c>
      <c r="G552" s="175">
        <v>0.33266533066132264</v>
      </c>
      <c r="H552" s="175">
        <v>4.0080160320641279E-3</v>
      </c>
      <c r="I552" s="175">
        <v>5.0100200400801605E-2</v>
      </c>
      <c r="J552" s="174">
        <v>1</v>
      </c>
      <c r="K552" s="176">
        <v>499</v>
      </c>
      <c r="L552" s="92"/>
      <c r="M552" s="175" t="s">
        <v>143</v>
      </c>
      <c r="N552" s="175" t="s">
        <v>143</v>
      </c>
      <c r="O552" s="175">
        <v>6.0999999999999999E-2</v>
      </c>
      <c r="P552" s="175">
        <v>0.11</v>
      </c>
      <c r="Q552" s="175">
        <v>0.32400000000000001</v>
      </c>
      <c r="R552" s="175">
        <v>0.40799999999999997</v>
      </c>
      <c r="S552" s="175">
        <v>0.107</v>
      </c>
      <c r="T552" s="175">
        <v>0.16700000000000001</v>
      </c>
      <c r="U552" s="175">
        <v>0.02</v>
      </c>
      <c r="V552" s="175">
        <v>5.0999999999999997E-2</v>
      </c>
      <c r="W552" s="175">
        <v>0.29299999999999998</v>
      </c>
      <c r="X552" s="175">
        <v>0.375</v>
      </c>
      <c r="Y552" s="175">
        <v>1E-3</v>
      </c>
      <c r="Z552" s="175">
        <v>1.4E-2</v>
      </c>
      <c r="AA552" s="175">
        <v>3.4000000000000002E-2</v>
      </c>
      <c r="AB552" s="175">
        <v>7.2999999999999995E-2</v>
      </c>
      <c r="AC552" s="12"/>
    </row>
    <row r="553" spans="1:29" x14ac:dyDescent="0.25">
      <c r="A553" s="92" t="s">
        <v>1874</v>
      </c>
      <c r="B553" s="175">
        <v>7.4626865671641792E-4</v>
      </c>
      <c r="C553" s="175">
        <v>0.12649253731343282</v>
      </c>
      <c r="D553" s="175">
        <v>0.28470149253731342</v>
      </c>
      <c r="E553" s="175">
        <v>0.20074626865671641</v>
      </c>
      <c r="F553" s="175">
        <v>3.880597014925373E-2</v>
      </c>
      <c r="G553" s="175">
        <v>0.29104477611940299</v>
      </c>
      <c r="H553" s="175">
        <v>8.2089552238805968E-3</v>
      </c>
      <c r="I553" s="175">
        <v>4.9253731343283584E-2</v>
      </c>
      <c r="J553" s="174">
        <v>0.99999999999999978</v>
      </c>
      <c r="K553" s="176">
        <v>2680</v>
      </c>
      <c r="L553" s="92"/>
      <c r="M553" s="175">
        <v>0</v>
      </c>
      <c r="N553" s="175">
        <v>3.0000000000000001E-3</v>
      </c>
      <c r="O553" s="175">
        <v>0.114</v>
      </c>
      <c r="P553" s="175">
        <v>0.14000000000000001</v>
      </c>
      <c r="Q553" s="175">
        <v>0.26800000000000002</v>
      </c>
      <c r="R553" s="175">
        <v>0.30199999999999999</v>
      </c>
      <c r="S553" s="175">
        <v>0.186</v>
      </c>
      <c r="T553" s="175">
        <v>0.216</v>
      </c>
      <c r="U553" s="175">
        <v>3.2000000000000001E-2</v>
      </c>
      <c r="V553" s="175">
        <v>4.7E-2</v>
      </c>
      <c r="W553" s="175">
        <v>0.27400000000000002</v>
      </c>
      <c r="X553" s="175">
        <v>0.309</v>
      </c>
      <c r="Y553" s="175">
        <v>5.0000000000000001E-3</v>
      </c>
      <c r="Z553" s="175">
        <v>1.2E-2</v>
      </c>
      <c r="AA553" s="175">
        <v>4.2000000000000003E-2</v>
      </c>
      <c r="AB553" s="175">
        <v>5.8000000000000003E-2</v>
      </c>
      <c r="AC553" s="12"/>
    </row>
    <row r="554" spans="1:29" x14ac:dyDescent="0.25">
      <c r="A554" s="92" t="s">
        <v>1875</v>
      </c>
      <c r="B554" s="175" t="s">
        <v>143</v>
      </c>
      <c r="C554" s="175">
        <v>0.26704119850187263</v>
      </c>
      <c r="D554" s="175">
        <v>0.24756554307116105</v>
      </c>
      <c r="E554" s="175">
        <v>0.12771535580524346</v>
      </c>
      <c r="F554" s="175">
        <v>2.4344569288389514E-2</v>
      </c>
      <c r="G554" s="175">
        <v>0.2752808988764045</v>
      </c>
      <c r="H554" s="175">
        <v>3.7453183520599251E-3</v>
      </c>
      <c r="I554" s="175">
        <v>5.4307116104868915E-2</v>
      </c>
      <c r="J554" s="174">
        <v>0.99999999999999989</v>
      </c>
      <c r="K554" s="176">
        <v>2670</v>
      </c>
      <c r="L554" s="92"/>
      <c r="M554" s="175" t="s">
        <v>143</v>
      </c>
      <c r="N554" s="175" t="s">
        <v>143</v>
      </c>
      <c r="O554" s="175">
        <v>0.251</v>
      </c>
      <c r="P554" s="175">
        <v>0.28399999999999997</v>
      </c>
      <c r="Q554" s="175">
        <v>0.23200000000000001</v>
      </c>
      <c r="R554" s="175">
        <v>0.26400000000000001</v>
      </c>
      <c r="S554" s="175">
        <v>0.11600000000000001</v>
      </c>
      <c r="T554" s="175">
        <v>0.14099999999999999</v>
      </c>
      <c r="U554" s="175">
        <v>1.9E-2</v>
      </c>
      <c r="V554" s="175">
        <v>3.1E-2</v>
      </c>
      <c r="W554" s="175">
        <v>0.25900000000000001</v>
      </c>
      <c r="X554" s="175">
        <v>0.29299999999999998</v>
      </c>
      <c r="Y554" s="175">
        <v>2E-3</v>
      </c>
      <c r="Z554" s="175">
        <v>7.0000000000000001E-3</v>
      </c>
      <c r="AA554" s="175">
        <v>4.5999999999999999E-2</v>
      </c>
      <c r="AB554" s="175">
        <v>6.4000000000000001E-2</v>
      </c>
      <c r="AC554" s="12"/>
    </row>
    <row r="555" spans="1:29" x14ac:dyDescent="0.25">
      <c r="A555" s="92" t="s">
        <v>1876</v>
      </c>
      <c r="B555" s="175" t="s">
        <v>143</v>
      </c>
      <c r="C555" s="175">
        <v>0.14508723599632692</v>
      </c>
      <c r="D555" s="175">
        <v>0.20018365472910926</v>
      </c>
      <c r="E555" s="175">
        <v>0.13070094888276707</v>
      </c>
      <c r="F555" s="175">
        <v>4.1016222834404654E-2</v>
      </c>
      <c r="G555" s="175">
        <v>0.43036424854606675</v>
      </c>
      <c r="H555" s="175">
        <v>8.2644628099173556E-3</v>
      </c>
      <c r="I555" s="175">
        <v>4.438322620140802E-2</v>
      </c>
      <c r="J555" s="174">
        <v>0.99999999999999989</v>
      </c>
      <c r="K555" s="176">
        <v>3267</v>
      </c>
      <c r="L555" s="92"/>
      <c r="M555" s="175" t="s">
        <v>143</v>
      </c>
      <c r="N555" s="175" t="s">
        <v>143</v>
      </c>
      <c r="O555" s="175">
        <v>0.13300000000000001</v>
      </c>
      <c r="P555" s="175">
        <v>0.158</v>
      </c>
      <c r="Q555" s="175">
        <v>0.187</v>
      </c>
      <c r="R555" s="175">
        <v>0.214</v>
      </c>
      <c r="S555" s="175">
        <v>0.12</v>
      </c>
      <c r="T555" s="175">
        <v>0.14299999999999999</v>
      </c>
      <c r="U555" s="175">
        <v>3.5000000000000003E-2</v>
      </c>
      <c r="V555" s="175">
        <v>4.8000000000000001E-2</v>
      </c>
      <c r="W555" s="175">
        <v>0.41299999999999998</v>
      </c>
      <c r="X555" s="175">
        <v>0.44700000000000001</v>
      </c>
      <c r="Y555" s="175">
        <v>6.0000000000000001E-3</v>
      </c>
      <c r="Z555" s="175">
        <v>1.2E-2</v>
      </c>
      <c r="AA555" s="175">
        <v>3.7999999999999999E-2</v>
      </c>
      <c r="AB555" s="175">
        <v>5.1999999999999998E-2</v>
      </c>
      <c r="AC555" s="12"/>
    </row>
    <row r="556" spans="1:29" x14ac:dyDescent="0.25">
      <c r="A556" s="92" t="s">
        <v>1877</v>
      </c>
      <c r="B556" s="175" t="s">
        <v>143</v>
      </c>
      <c r="C556" s="175">
        <v>0.40400216333153055</v>
      </c>
      <c r="D556" s="175">
        <v>0.34823628387717082</v>
      </c>
      <c r="E556" s="175">
        <v>9.5667327684634332E-2</v>
      </c>
      <c r="F556" s="175">
        <v>1.8448410552250466E-2</v>
      </c>
      <c r="G556" s="175">
        <v>7.5416140856919653E-2</v>
      </c>
      <c r="H556" s="175">
        <v>2.2835166155880057E-3</v>
      </c>
      <c r="I556" s="175">
        <v>5.5946157081906138E-2</v>
      </c>
      <c r="J556" s="174">
        <v>0.99999999999999989</v>
      </c>
      <c r="K556" s="176">
        <v>16641</v>
      </c>
      <c r="L556" s="92"/>
      <c r="M556" s="175" t="s">
        <v>143</v>
      </c>
      <c r="N556" s="175" t="s">
        <v>143</v>
      </c>
      <c r="O556" s="175">
        <v>0.39700000000000002</v>
      </c>
      <c r="P556" s="175">
        <v>0.41099999999999998</v>
      </c>
      <c r="Q556" s="175">
        <v>0.34100000000000003</v>
      </c>
      <c r="R556" s="175">
        <v>0.35599999999999998</v>
      </c>
      <c r="S556" s="175">
        <v>9.0999999999999998E-2</v>
      </c>
      <c r="T556" s="175">
        <v>0.1</v>
      </c>
      <c r="U556" s="175">
        <v>1.7000000000000001E-2</v>
      </c>
      <c r="V556" s="175">
        <v>2.1000000000000001E-2</v>
      </c>
      <c r="W556" s="175">
        <v>7.1999999999999995E-2</v>
      </c>
      <c r="X556" s="175">
        <v>0.08</v>
      </c>
      <c r="Y556" s="175">
        <v>2E-3</v>
      </c>
      <c r="Z556" s="175">
        <v>3.0000000000000001E-3</v>
      </c>
      <c r="AA556" s="175">
        <v>5.2999999999999999E-2</v>
      </c>
      <c r="AB556" s="175">
        <v>0.06</v>
      </c>
      <c r="AC556" s="12"/>
    </row>
    <row r="557" spans="1:29" x14ac:dyDescent="0.25">
      <c r="A557" s="92" t="s">
        <v>1878</v>
      </c>
      <c r="B557" s="175" t="s">
        <v>143</v>
      </c>
      <c r="C557" s="175">
        <v>0.16878980891719744</v>
      </c>
      <c r="D557" s="175">
        <v>0.2929936305732484</v>
      </c>
      <c r="E557" s="175">
        <v>0.30254777070063693</v>
      </c>
      <c r="F557" s="175">
        <v>4.4585987261146494E-2</v>
      </c>
      <c r="G557" s="175">
        <v>0.12738853503184713</v>
      </c>
      <c r="H557" s="175" t="s">
        <v>143</v>
      </c>
      <c r="I557" s="175">
        <v>6.3694267515923567E-2</v>
      </c>
      <c r="J557" s="174">
        <v>1</v>
      </c>
      <c r="K557" s="176">
        <v>314</v>
      </c>
      <c r="L557" s="92"/>
      <c r="M557" s="175" t="s">
        <v>143</v>
      </c>
      <c r="N557" s="175" t="s">
        <v>143</v>
      </c>
      <c r="O557" s="175">
        <v>0.13100000000000001</v>
      </c>
      <c r="P557" s="175">
        <v>0.214</v>
      </c>
      <c r="Q557" s="175">
        <v>0.245</v>
      </c>
      <c r="R557" s="175">
        <v>0.34599999999999997</v>
      </c>
      <c r="S557" s="175">
        <v>0.254</v>
      </c>
      <c r="T557" s="175">
        <v>0.35499999999999998</v>
      </c>
      <c r="U557" s="175">
        <v>2.7E-2</v>
      </c>
      <c r="V557" s="175">
        <v>7.2999999999999995E-2</v>
      </c>
      <c r="W557" s="175">
        <v>9.5000000000000001E-2</v>
      </c>
      <c r="X557" s="175">
        <v>0.16900000000000001</v>
      </c>
      <c r="Y557" s="175" t="s">
        <v>143</v>
      </c>
      <c r="Z557" s="175" t="s">
        <v>143</v>
      </c>
      <c r="AA557" s="175">
        <v>4.2000000000000003E-2</v>
      </c>
      <c r="AB557" s="175">
        <v>9.6000000000000002E-2</v>
      </c>
      <c r="AC557" s="12"/>
    </row>
    <row r="558" spans="1:29" x14ac:dyDescent="0.25">
      <c r="A558" s="92" t="s">
        <v>1879</v>
      </c>
      <c r="B558" s="175" t="s">
        <v>143</v>
      </c>
      <c r="C558" s="175">
        <v>0.17998163452708907</v>
      </c>
      <c r="D558" s="175">
        <v>0.38016528925619836</v>
      </c>
      <c r="E558" s="175">
        <v>0.17355371900826447</v>
      </c>
      <c r="F558" s="175">
        <v>1.8365472910927456E-2</v>
      </c>
      <c r="G558" s="175">
        <v>0.17171717171717171</v>
      </c>
      <c r="H558" s="175">
        <v>9.1827364554637281E-4</v>
      </c>
      <c r="I558" s="175">
        <v>7.5298438934802578E-2</v>
      </c>
      <c r="J558" s="174">
        <v>1</v>
      </c>
      <c r="K558" s="176">
        <v>1089</v>
      </c>
      <c r="L558" s="92"/>
      <c r="M558" s="175" t="s">
        <v>143</v>
      </c>
      <c r="N558" s="175" t="s">
        <v>143</v>
      </c>
      <c r="O558" s="175">
        <v>0.158</v>
      </c>
      <c r="P558" s="175">
        <v>0.20399999999999999</v>
      </c>
      <c r="Q558" s="175">
        <v>0.35199999999999998</v>
      </c>
      <c r="R558" s="175">
        <v>0.40899999999999997</v>
      </c>
      <c r="S558" s="175">
        <v>0.152</v>
      </c>
      <c r="T558" s="175">
        <v>0.19700000000000001</v>
      </c>
      <c r="U558" s="175">
        <v>1.2E-2</v>
      </c>
      <c r="V558" s="175">
        <v>2.8000000000000001E-2</v>
      </c>
      <c r="W558" s="175">
        <v>0.15</v>
      </c>
      <c r="X558" s="175">
        <v>0.19500000000000001</v>
      </c>
      <c r="Y558" s="175">
        <v>0</v>
      </c>
      <c r="Z558" s="175">
        <v>5.0000000000000001E-3</v>
      </c>
      <c r="AA558" s="175">
        <v>6.0999999999999999E-2</v>
      </c>
      <c r="AB558" s="175">
        <v>9.2999999999999999E-2</v>
      </c>
      <c r="AC558" s="12"/>
    </row>
    <row r="559" spans="1:29" x14ac:dyDescent="0.25">
      <c r="A559" s="92" t="s">
        <v>1880</v>
      </c>
      <c r="B559" s="175" t="s">
        <v>143</v>
      </c>
      <c r="C559" s="175">
        <v>0.23168908819133036</v>
      </c>
      <c r="D559" s="175">
        <v>0.21474838066766319</v>
      </c>
      <c r="E559" s="175">
        <v>9.0682610861983065E-2</v>
      </c>
      <c r="F559" s="175">
        <v>0.11659192825112108</v>
      </c>
      <c r="G559" s="175">
        <v>0.29745889387144991</v>
      </c>
      <c r="H559" s="175">
        <v>5.4808171400099652E-3</v>
      </c>
      <c r="I559" s="175">
        <v>4.3348281016442454E-2</v>
      </c>
      <c r="J559" s="174">
        <v>1</v>
      </c>
      <c r="K559" s="176">
        <v>2007</v>
      </c>
      <c r="L559" s="92"/>
      <c r="M559" s="175" t="s">
        <v>143</v>
      </c>
      <c r="N559" s="175" t="s">
        <v>143</v>
      </c>
      <c r="O559" s="175">
        <v>0.214</v>
      </c>
      <c r="P559" s="175">
        <v>0.251</v>
      </c>
      <c r="Q559" s="175">
        <v>0.19700000000000001</v>
      </c>
      <c r="R559" s="175">
        <v>0.23300000000000001</v>
      </c>
      <c r="S559" s="175">
        <v>7.9000000000000001E-2</v>
      </c>
      <c r="T559" s="175">
        <v>0.104</v>
      </c>
      <c r="U559" s="175">
        <v>0.10299999999999999</v>
      </c>
      <c r="V559" s="175">
        <v>0.13100000000000001</v>
      </c>
      <c r="W559" s="175">
        <v>0.27800000000000002</v>
      </c>
      <c r="X559" s="175">
        <v>0.318</v>
      </c>
      <c r="Y559" s="175">
        <v>3.0000000000000001E-3</v>
      </c>
      <c r="Z559" s="175">
        <v>0.01</v>
      </c>
      <c r="AA559" s="175">
        <v>3.5000000000000003E-2</v>
      </c>
      <c r="AB559" s="175">
        <v>5.2999999999999999E-2</v>
      </c>
      <c r="AC559" s="12"/>
    </row>
    <row r="560" spans="1:29" x14ac:dyDescent="0.25">
      <c r="A560" s="92" t="s">
        <v>1881</v>
      </c>
      <c r="B560" s="175" t="s">
        <v>143</v>
      </c>
      <c r="C560" s="175">
        <v>0.5025746652935118</v>
      </c>
      <c r="D560" s="175">
        <v>0.18228630278063851</v>
      </c>
      <c r="E560" s="175">
        <v>0.1101956745623069</v>
      </c>
      <c r="F560" s="175">
        <v>4.0164778578784761E-2</v>
      </c>
      <c r="G560" s="175">
        <v>7.1060762100926878E-2</v>
      </c>
      <c r="H560" s="175">
        <v>1.0298661174047373E-3</v>
      </c>
      <c r="I560" s="175">
        <v>9.2687950566426369E-2</v>
      </c>
      <c r="J560" s="174">
        <v>1</v>
      </c>
      <c r="K560" s="176">
        <v>971</v>
      </c>
      <c r="L560" s="92"/>
      <c r="M560" s="175" t="s">
        <v>143</v>
      </c>
      <c r="N560" s="175" t="s">
        <v>143</v>
      </c>
      <c r="O560" s="175">
        <v>0.47099999999999997</v>
      </c>
      <c r="P560" s="175">
        <v>0.53400000000000003</v>
      </c>
      <c r="Q560" s="175">
        <v>0.159</v>
      </c>
      <c r="R560" s="175">
        <v>0.20799999999999999</v>
      </c>
      <c r="S560" s="175">
        <v>9.1999999999999998E-2</v>
      </c>
      <c r="T560" s="175">
        <v>0.13100000000000001</v>
      </c>
      <c r="U560" s="175">
        <v>0.03</v>
      </c>
      <c r="V560" s="175">
        <v>5.3999999999999999E-2</v>
      </c>
      <c r="W560" s="175">
        <v>5.7000000000000002E-2</v>
      </c>
      <c r="X560" s="175">
        <v>8.8999999999999996E-2</v>
      </c>
      <c r="Y560" s="175">
        <v>0</v>
      </c>
      <c r="Z560" s="175">
        <v>6.0000000000000001E-3</v>
      </c>
      <c r="AA560" s="175">
        <v>7.5999999999999998E-2</v>
      </c>
      <c r="AB560" s="175">
        <v>0.113</v>
      </c>
      <c r="AC560" s="12"/>
    </row>
    <row r="561" spans="1:29" x14ac:dyDescent="0.25">
      <c r="A561" s="92" t="s">
        <v>1882</v>
      </c>
      <c r="B561" s="175" t="s">
        <v>143</v>
      </c>
      <c r="C561" s="175">
        <v>0.4319631467044649</v>
      </c>
      <c r="D561" s="175">
        <v>0.32813607370659109</v>
      </c>
      <c r="E561" s="175">
        <v>9.3550673281360741E-2</v>
      </c>
      <c r="F561" s="175">
        <v>1.3111268603827072E-2</v>
      </c>
      <c r="G561" s="175">
        <v>7.8313253012048195E-2</v>
      </c>
      <c r="H561" s="175">
        <v>3.1892274982282067E-3</v>
      </c>
      <c r="I561" s="175">
        <v>5.1736357193479798E-2</v>
      </c>
      <c r="J561" s="174">
        <v>0.99999999999999989</v>
      </c>
      <c r="K561" s="176">
        <v>2822</v>
      </c>
      <c r="L561" s="92"/>
      <c r="M561" s="175" t="s">
        <v>143</v>
      </c>
      <c r="N561" s="175" t="s">
        <v>143</v>
      </c>
      <c r="O561" s="175">
        <v>0.41399999999999998</v>
      </c>
      <c r="P561" s="175">
        <v>0.45</v>
      </c>
      <c r="Q561" s="175">
        <v>0.311</v>
      </c>
      <c r="R561" s="175">
        <v>0.34599999999999997</v>
      </c>
      <c r="S561" s="175">
        <v>8.3000000000000004E-2</v>
      </c>
      <c r="T561" s="175">
        <v>0.105</v>
      </c>
      <c r="U561" s="175">
        <v>0.01</v>
      </c>
      <c r="V561" s="175">
        <v>1.7999999999999999E-2</v>
      </c>
      <c r="W561" s="175">
        <v>6.9000000000000006E-2</v>
      </c>
      <c r="X561" s="175">
        <v>8.8999999999999996E-2</v>
      </c>
      <c r="Y561" s="175">
        <v>2E-3</v>
      </c>
      <c r="Z561" s="175">
        <v>6.0000000000000001E-3</v>
      </c>
      <c r="AA561" s="175">
        <v>4.3999999999999997E-2</v>
      </c>
      <c r="AB561" s="175">
        <v>6.0999999999999999E-2</v>
      </c>
      <c r="AC561" s="12"/>
    </row>
    <row r="562" spans="1:29" x14ac:dyDescent="0.25">
      <c r="A562" s="92" t="s">
        <v>1883</v>
      </c>
      <c r="B562" s="175" t="s">
        <v>143</v>
      </c>
      <c r="C562" s="175">
        <v>0.34473684210526317</v>
      </c>
      <c r="D562" s="175">
        <v>0.39210526315789473</v>
      </c>
      <c r="E562" s="175">
        <v>0.13157894736842105</v>
      </c>
      <c r="F562" s="175">
        <v>1.5789473684210527E-2</v>
      </c>
      <c r="G562" s="175">
        <v>6.5789473684210523E-2</v>
      </c>
      <c r="H562" s="175">
        <v>5.263157894736842E-3</v>
      </c>
      <c r="I562" s="175">
        <v>4.4736842105263158E-2</v>
      </c>
      <c r="J562" s="174">
        <v>1</v>
      </c>
      <c r="K562" s="176">
        <v>380</v>
      </c>
      <c r="L562" s="92"/>
      <c r="M562" s="175" t="s">
        <v>143</v>
      </c>
      <c r="N562" s="175" t="s">
        <v>143</v>
      </c>
      <c r="O562" s="175">
        <v>0.29899999999999999</v>
      </c>
      <c r="P562" s="175">
        <v>0.39400000000000002</v>
      </c>
      <c r="Q562" s="175">
        <v>0.34399999999999997</v>
      </c>
      <c r="R562" s="175">
        <v>0.442</v>
      </c>
      <c r="S562" s="175">
        <v>0.10100000000000001</v>
      </c>
      <c r="T562" s="175">
        <v>0.16900000000000001</v>
      </c>
      <c r="U562" s="175">
        <v>7.0000000000000001E-3</v>
      </c>
      <c r="V562" s="175">
        <v>3.4000000000000002E-2</v>
      </c>
      <c r="W562" s="175">
        <v>4.4999999999999998E-2</v>
      </c>
      <c r="X562" s="175">
        <v>9.5000000000000001E-2</v>
      </c>
      <c r="Y562" s="175">
        <v>1E-3</v>
      </c>
      <c r="Z562" s="175">
        <v>1.9E-2</v>
      </c>
      <c r="AA562" s="175">
        <v>2.8000000000000001E-2</v>
      </c>
      <c r="AB562" s="175">
        <v>7.0000000000000007E-2</v>
      </c>
      <c r="AC562" s="12"/>
    </row>
    <row r="563" spans="1:29" x14ac:dyDescent="0.25">
      <c r="A563" s="92" t="s">
        <v>1884</v>
      </c>
      <c r="B563" s="175">
        <v>5.8859480327729974E-2</v>
      </c>
      <c r="C563" s="175">
        <v>0.30675670769342483</v>
      </c>
      <c r="D563" s="175">
        <v>0.25805709859734477</v>
      </c>
      <c r="E563" s="175">
        <v>0.10193757639569642</v>
      </c>
      <c r="F563" s="175">
        <v>3.1617228817969481E-2</v>
      </c>
      <c r="G563" s="175">
        <v>0.20219898582822013</v>
      </c>
      <c r="H563" s="175">
        <v>2.8742935289063163E-3</v>
      </c>
      <c r="I563" s="175">
        <v>3.7698628810708103E-2</v>
      </c>
      <c r="J563" s="174">
        <v>1</v>
      </c>
      <c r="K563" s="176">
        <v>165258</v>
      </c>
      <c r="L563" s="92"/>
      <c r="M563" s="175">
        <v>5.8000000000000003E-2</v>
      </c>
      <c r="N563" s="175">
        <v>0.06</v>
      </c>
      <c r="O563" s="175">
        <v>0.30499999999999999</v>
      </c>
      <c r="P563" s="175">
        <v>0.309</v>
      </c>
      <c r="Q563" s="175">
        <v>0.25600000000000001</v>
      </c>
      <c r="R563" s="175">
        <v>0.26</v>
      </c>
      <c r="S563" s="175">
        <v>0.1</v>
      </c>
      <c r="T563" s="175">
        <v>0.10299999999999999</v>
      </c>
      <c r="U563" s="175">
        <v>3.1E-2</v>
      </c>
      <c r="V563" s="175">
        <v>3.2000000000000001E-2</v>
      </c>
      <c r="W563" s="175">
        <v>0.2</v>
      </c>
      <c r="X563" s="175">
        <v>0.20399999999999999</v>
      </c>
      <c r="Y563" s="175">
        <v>3.0000000000000001E-3</v>
      </c>
      <c r="Z563" s="175">
        <v>3.0000000000000001E-3</v>
      </c>
      <c r="AA563" s="175">
        <v>3.6999999999999998E-2</v>
      </c>
      <c r="AB563" s="175">
        <v>3.9E-2</v>
      </c>
      <c r="AC563" s="12"/>
    </row>
    <row r="564" spans="1:29" x14ac:dyDescent="0.25">
      <c r="A564" s="92" t="s">
        <v>1885</v>
      </c>
      <c r="B564" s="175" t="s">
        <v>143</v>
      </c>
      <c r="C564" s="175">
        <v>0.3557179537823425</v>
      </c>
      <c r="D564" s="175">
        <v>0.2423464349200079</v>
      </c>
      <c r="E564" s="175">
        <v>0.14102310882875765</v>
      </c>
      <c r="F564" s="175">
        <v>5.7870827572585423E-2</v>
      </c>
      <c r="G564" s="175">
        <v>0.17420501678846534</v>
      </c>
      <c r="H564" s="175">
        <v>3.5552044242543948E-3</v>
      </c>
      <c r="I564" s="175">
        <v>2.5281453683586808E-2</v>
      </c>
      <c r="J564" s="174">
        <v>1</v>
      </c>
      <c r="K564" s="176">
        <v>5063</v>
      </c>
      <c r="L564" s="92"/>
      <c r="M564" s="175" t="s">
        <v>143</v>
      </c>
      <c r="N564" s="175" t="s">
        <v>143</v>
      </c>
      <c r="O564" s="175">
        <v>0.34300000000000003</v>
      </c>
      <c r="P564" s="175">
        <v>0.36899999999999999</v>
      </c>
      <c r="Q564" s="175">
        <v>0.23100000000000001</v>
      </c>
      <c r="R564" s="175">
        <v>0.254</v>
      </c>
      <c r="S564" s="175">
        <v>0.13200000000000001</v>
      </c>
      <c r="T564" s="175">
        <v>0.151</v>
      </c>
      <c r="U564" s="175">
        <v>5.1999999999999998E-2</v>
      </c>
      <c r="V564" s="175">
        <v>6.5000000000000002E-2</v>
      </c>
      <c r="W564" s="175">
        <v>0.16400000000000001</v>
      </c>
      <c r="X564" s="175">
        <v>0.185</v>
      </c>
      <c r="Y564" s="175">
        <v>2E-3</v>
      </c>
      <c r="Z564" s="175">
        <v>6.0000000000000001E-3</v>
      </c>
      <c r="AA564" s="175">
        <v>2.1000000000000001E-2</v>
      </c>
      <c r="AB564" s="175">
        <v>0.03</v>
      </c>
      <c r="AC564" s="12"/>
    </row>
    <row r="565" spans="1:29" x14ac:dyDescent="0.25">
      <c r="A565" s="92" t="s">
        <v>1886</v>
      </c>
      <c r="B565" s="175" t="s">
        <v>143</v>
      </c>
      <c r="C565" s="175">
        <v>0.26822916666666669</v>
      </c>
      <c r="D565" s="175">
        <v>0.35850694444444442</v>
      </c>
      <c r="E565" s="175">
        <v>0.21527777777777779</v>
      </c>
      <c r="F565" s="175">
        <v>8.6371527777777776E-2</v>
      </c>
      <c r="G565" s="175">
        <v>5.1215277777777776E-2</v>
      </c>
      <c r="H565" s="175" t="s">
        <v>143</v>
      </c>
      <c r="I565" s="175">
        <v>2.0399305555555556E-2</v>
      </c>
      <c r="J565" s="174">
        <v>1</v>
      </c>
      <c r="K565" s="176">
        <v>2304</v>
      </c>
      <c r="L565" s="92"/>
      <c r="M565" s="175" t="s">
        <v>143</v>
      </c>
      <c r="N565" s="175" t="s">
        <v>143</v>
      </c>
      <c r="O565" s="175">
        <v>0.251</v>
      </c>
      <c r="P565" s="175">
        <v>0.28699999999999998</v>
      </c>
      <c r="Q565" s="175">
        <v>0.33900000000000002</v>
      </c>
      <c r="R565" s="175">
        <v>0.378</v>
      </c>
      <c r="S565" s="175">
        <v>0.19900000000000001</v>
      </c>
      <c r="T565" s="175">
        <v>0.23300000000000001</v>
      </c>
      <c r="U565" s="175">
        <v>7.5999999999999998E-2</v>
      </c>
      <c r="V565" s="175">
        <v>9.9000000000000005E-2</v>
      </c>
      <c r="W565" s="175">
        <v>4.2999999999999997E-2</v>
      </c>
      <c r="X565" s="175">
        <v>6.0999999999999999E-2</v>
      </c>
      <c r="Y565" s="175" t="s">
        <v>143</v>
      </c>
      <c r="Z565" s="175" t="s">
        <v>143</v>
      </c>
      <c r="AA565" s="175">
        <v>1.4999999999999999E-2</v>
      </c>
      <c r="AB565" s="175">
        <v>2.7E-2</v>
      </c>
      <c r="AC565" s="12"/>
    </row>
    <row r="566" spans="1:29" x14ac:dyDescent="0.25">
      <c r="A566" s="92" t="s">
        <v>1887</v>
      </c>
      <c r="B566" s="175" t="s">
        <v>143</v>
      </c>
      <c r="C566" s="175">
        <v>1.3778849466069583E-2</v>
      </c>
      <c r="D566" s="175">
        <v>0.19290389252497417</v>
      </c>
      <c r="E566" s="175">
        <v>0.21288322425077505</v>
      </c>
      <c r="F566" s="175">
        <v>3.47915949018257E-2</v>
      </c>
      <c r="G566" s="175">
        <v>0.51395108508439546</v>
      </c>
      <c r="H566" s="175">
        <v>1.3778849466069584E-3</v>
      </c>
      <c r="I566" s="175">
        <v>3.0313468825353084E-2</v>
      </c>
      <c r="J566" s="174">
        <v>1</v>
      </c>
      <c r="K566" s="176">
        <v>2903</v>
      </c>
      <c r="L566" s="92"/>
      <c r="M566" s="175" t="s">
        <v>143</v>
      </c>
      <c r="N566" s="175" t="s">
        <v>143</v>
      </c>
      <c r="O566" s="175">
        <v>0.01</v>
      </c>
      <c r="P566" s="175">
        <v>1.9E-2</v>
      </c>
      <c r="Q566" s="175">
        <v>0.17899999999999999</v>
      </c>
      <c r="R566" s="175">
        <v>0.20799999999999999</v>
      </c>
      <c r="S566" s="175">
        <v>0.19800000000000001</v>
      </c>
      <c r="T566" s="175">
        <v>0.22800000000000001</v>
      </c>
      <c r="U566" s="175">
        <v>2.9000000000000001E-2</v>
      </c>
      <c r="V566" s="175">
        <v>4.2000000000000003E-2</v>
      </c>
      <c r="W566" s="175">
        <v>0.496</v>
      </c>
      <c r="X566" s="175">
        <v>0.53200000000000003</v>
      </c>
      <c r="Y566" s="175">
        <v>1E-3</v>
      </c>
      <c r="Z566" s="175">
        <v>4.0000000000000001E-3</v>
      </c>
      <c r="AA566" s="175">
        <v>2.5000000000000001E-2</v>
      </c>
      <c r="AB566" s="175">
        <v>3.6999999999999998E-2</v>
      </c>
      <c r="AC566" s="12"/>
    </row>
    <row r="567" spans="1:29" x14ac:dyDescent="0.25">
      <c r="A567" s="92" t="s">
        <v>1888</v>
      </c>
      <c r="B567" s="175" t="s">
        <v>143</v>
      </c>
      <c r="C567" s="175">
        <v>0.10425311203319503</v>
      </c>
      <c r="D567" s="175">
        <v>0.18542531120331951</v>
      </c>
      <c r="E567" s="175">
        <v>7.6504149377593367E-2</v>
      </c>
      <c r="F567" s="175">
        <v>2.2302904564315353E-2</v>
      </c>
      <c r="G567" s="175">
        <v>0.54719917012448138</v>
      </c>
      <c r="H567" s="175">
        <v>2.1265560165975105E-2</v>
      </c>
      <c r="I567" s="175">
        <v>4.3049792531120332E-2</v>
      </c>
      <c r="J567" s="174">
        <v>1</v>
      </c>
      <c r="K567" s="176">
        <v>3856</v>
      </c>
      <c r="L567" s="92"/>
      <c r="M567" s="175" t="s">
        <v>143</v>
      </c>
      <c r="N567" s="175" t="s">
        <v>143</v>
      </c>
      <c r="O567" s="175">
        <v>9.5000000000000001E-2</v>
      </c>
      <c r="P567" s="175">
        <v>0.114</v>
      </c>
      <c r="Q567" s="175">
        <v>0.17299999999999999</v>
      </c>
      <c r="R567" s="175">
        <v>0.19800000000000001</v>
      </c>
      <c r="S567" s="175">
        <v>6.9000000000000006E-2</v>
      </c>
      <c r="T567" s="175">
        <v>8.5000000000000006E-2</v>
      </c>
      <c r="U567" s="175">
        <v>1.7999999999999999E-2</v>
      </c>
      <c r="V567" s="175">
        <v>2.7E-2</v>
      </c>
      <c r="W567" s="175">
        <v>0.53100000000000003</v>
      </c>
      <c r="X567" s="175">
        <v>0.56299999999999994</v>
      </c>
      <c r="Y567" s="175">
        <v>1.7000000000000001E-2</v>
      </c>
      <c r="Z567" s="175">
        <v>2.5999999999999999E-2</v>
      </c>
      <c r="AA567" s="175">
        <v>3.6999999999999998E-2</v>
      </c>
      <c r="AB567" s="175">
        <v>0.05</v>
      </c>
      <c r="AC567" s="12"/>
    </row>
    <row r="568" spans="1:29" x14ac:dyDescent="0.25">
      <c r="A568" s="92" t="s">
        <v>1889</v>
      </c>
      <c r="B568" s="175">
        <v>0.36644951140065146</v>
      </c>
      <c r="C568" s="175">
        <v>0.16856677524429967</v>
      </c>
      <c r="D568" s="175">
        <v>0.24429967426710097</v>
      </c>
      <c r="E568" s="175">
        <v>9.039087947882736E-2</v>
      </c>
      <c r="F568" s="175">
        <v>1.5472312703583062E-2</v>
      </c>
      <c r="G568" s="175">
        <v>9.039087947882736E-2</v>
      </c>
      <c r="H568" s="175">
        <v>8.1433224755700329E-4</v>
      </c>
      <c r="I568" s="175">
        <v>2.3615635179153095E-2</v>
      </c>
      <c r="J568" s="174">
        <v>1</v>
      </c>
      <c r="K568" s="176">
        <v>1228</v>
      </c>
      <c r="L568" s="92"/>
      <c r="M568" s="175">
        <v>0.34</v>
      </c>
      <c r="N568" s="175">
        <v>0.39400000000000002</v>
      </c>
      <c r="O568" s="175">
        <v>0.14899999999999999</v>
      </c>
      <c r="P568" s="175">
        <v>0.191</v>
      </c>
      <c r="Q568" s="175">
        <v>0.221</v>
      </c>
      <c r="R568" s="175">
        <v>0.26900000000000002</v>
      </c>
      <c r="S568" s="175">
        <v>7.5999999999999998E-2</v>
      </c>
      <c r="T568" s="175">
        <v>0.108</v>
      </c>
      <c r="U568" s="175">
        <v>0.01</v>
      </c>
      <c r="V568" s="175">
        <v>2.4E-2</v>
      </c>
      <c r="W568" s="175">
        <v>7.5999999999999998E-2</v>
      </c>
      <c r="X568" s="175">
        <v>0.108</v>
      </c>
      <c r="Y568" s="175">
        <v>0</v>
      </c>
      <c r="Z568" s="175">
        <v>5.0000000000000001E-3</v>
      </c>
      <c r="AA568" s="175">
        <v>1.6E-2</v>
      </c>
      <c r="AB568" s="175">
        <v>3.4000000000000002E-2</v>
      </c>
      <c r="AC568" s="12"/>
    </row>
    <row r="569" spans="1:29" x14ac:dyDescent="0.25">
      <c r="A569" s="92" t="s">
        <v>1890</v>
      </c>
      <c r="B569" s="175">
        <v>0.29014169887095553</v>
      </c>
      <c r="C569" s="175">
        <v>1.2123967568386754E-3</v>
      </c>
      <c r="D569" s="175">
        <v>0.44199439266499962</v>
      </c>
      <c r="E569" s="175">
        <v>0.23535652042130786</v>
      </c>
      <c r="F569" s="175">
        <v>1.9701447298628477E-3</v>
      </c>
      <c r="G569" s="175">
        <v>7.9563537167538084E-3</v>
      </c>
      <c r="H569" s="175" t="s">
        <v>143</v>
      </c>
      <c r="I569" s="175">
        <v>2.1368492839281654E-2</v>
      </c>
      <c r="J569" s="174">
        <v>1</v>
      </c>
      <c r="K569" s="176">
        <v>13197</v>
      </c>
      <c r="L569" s="92"/>
      <c r="M569" s="175">
        <v>0.28199999999999997</v>
      </c>
      <c r="N569" s="175">
        <v>0.29799999999999999</v>
      </c>
      <c r="O569" s="175">
        <v>1E-3</v>
      </c>
      <c r="P569" s="175">
        <v>2E-3</v>
      </c>
      <c r="Q569" s="175">
        <v>0.434</v>
      </c>
      <c r="R569" s="175">
        <v>0.45</v>
      </c>
      <c r="S569" s="175">
        <v>0.22800000000000001</v>
      </c>
      <c r="T569" s="175">
        <v>0.24299999999999999</v>
      </c>
      <c r="U569" s="175">
        <v>1E-3</v>
      </c>
      <c r="V569" s="175">
        <v>3.0000000000000001E-3</v>
      </c>
      <c r="W569" s="175">
        <v>7.0000000000000001E-3</v>
      </c>
      <c r="X569" s="175">
        <v>0.01</v>
      </c>
      <c r="Y569" s="175" t="s">
        <v>143</v>
      </c>
      <c r="Z569" s="175" t="s">
        <v>143</v>
      </c>
      <c r="AA569" s="175">
        <v>1.9E-2</v>
      </c>
      <c r="AB569" s="175">
        <v>2.4E-2</v>
      </c>
      <c r="AC569" s="12"/>
    </row>
    <row r="570" spans="1:29" x14ac:dyDescent="0.25">
      <c r="A570" s="92" t="s">
        <v>1891</v>
      </c>
      <c r="B570" s="175">
        <v>8.5762359578363936E-2</v>
      </c>
      <c r="C570" s="175">
        <v>0.26866927302419952</v>
      </c>
      <c r="D570" s="175">
        <v>0.23150393428019994</v>
      </c>
      <c r="E570" s="175">
        <v>8.680160340476073E-2</v>
      </c>
      <c r="F570" s="175">
        <v>5.819765427822042E-2</v>
      </c>
      <c r="G570" s="175">
        <v>0.23496808036818925</v>
      </c>
      <c r="H570" s="175">
        <v>2.622853466620478E-3</v>
      </c>
      <c r="I570" s="175">
        <v>3.1474241599445736E-2</v>
      </c>
      <c r="J570" s="174">
        <v>1</v>
      </c>
      <c r="K570" s="176">
        <v>20207</v>
      </c>
      <c r="L570" s="92"/>
      <c r="M570" s="175">
        <v>8.2000000000000003E-2</v>
      </c>
      <c r="N570" s="175">
        <v>0.09</v>
      </c>
      <c r="O570" s="175">
        <v>0.26300000000000001</v>
      </c>
      <c r="P570" s="175">
        <v>0.27500000000000002</v>
      </c>
      <c r="Q570" s="175">
        <v>0.22600000000000001</v>
      </c>
      <c r="R570" s="175">
        <v>0.23699999999999999</v>
      </c>
      <c r="S570" s="175">
        <v>8.3000000000000004E-2</v>
      </c>
      <c r="T570" s="175">
        <v>9.0999999999999998E-2</v>
      </c>
      <c r="U570" s="175">
        <v>5.5E-2</v>
      </c>
      <c r="V570" s="175">
        <v>6.2E-2</v>
      </c>
      <c r="W570" s="175">
        <v>0.22900000000000001</v>
      </c>
      <c r="X570" s="175">
        <v>0.24099999999999999</v>
      </c>
      <c r="Y570" s="175">
        <v>2E-3</v>
      </c>
      <c r="Z570" s="175">
        <v>3.0000000000000001E-3</v>
      </c>
      <c r="AA570" s="175">
        <v>2.9000000000000001E-2</v>
      </c>
      <c r="AB570" s="175">
        <v>3.4000000000000002E-2</v>
      </c>
      <c r="AC570" s="12"/>
    </row>
    <row r="571" spans="1:29" x14ac:dyDescent="0.25">
      <c r="A571" s="92" t="s">
        <v>1892</v>
      </c>
      <c r="B571" s="175">
        <v>0.53966511117211091</v>
      </c>
      <c r="C571" s="175">
        <v>0.1754048860828987</v>
      </c>
      <c r="D571" s="175">
        <v>0.11885808399670601</v>
      </c>
      <c r="E571" s="175">
        <v>5.6821301125446061E-2</v>
      </c>
      <c r="F571" s="175">
        <v>9.3329673346143286E-3</v>
      </c>
      <c r="G571" s="175">
        <v>1.0156464452374416E-2</v>
      </c>
      <c r="H571" s="175" t="s">
        <v>143</v>
      </c>
      <c r="I571" s="175">
        <v>8.9761185835849577E-2</v>
      </c>
      <c r="J571" s="174">
        <v>1</v>
      </c>
      <c r="K571" s="176">
        <v>3643</v>
      </c>
      <c r="L571" s="92"/>
      <c r="M571" s="175">
        <v>0.52300000000000002</v>
      </c>
      <c r="N571" s="175">
        <v>0.55600000000000005</v>
      </c>
      <c r="O571" s="175">
        <v>0.16300000000000001</v>
      </c>
      <c r="P571" s="175">
        <v>0.188</v>
      </c>
      <c r="Q571" s="175">
        <v>0.109</v>
      </c>
      <c r="R571" s="175">
        <v>0.13</v>
      </c>
      <c r="S571" s="175">
        <v>0.05</v>
      </c>
      <c r="T571" s="175">
        <v>6.5000000000000002E-2</v>
      </c>
      <c r="U571" s="175">
        <v>7.0000000000000001E-3</v>
      </c>
      <c r="V571" s="175">
        <v>1.2999999999999999E-2</v>
      </c>
      <c r="W571" s="175">
        <v>7.0000000000000001E-3</v>
      </c>
      <c r="X571" s="175">
        <v>1.4E-2</v>
      </c>
      <c r="Y571" s="175" t="s">
        <v>143</v>
      </c>
      <c r="Z571" s="175" t="s">
        <v>143</v>
      </c>
      <c r="AA571" s="175">
        <v>8.1000000000000003E-2</v>
      </c>
      <c r="AB571" s="175">
        <v>9.9000000000000005E-2</v>
      </c>
      <c r="AC571" s="12"/>
    </row>
    <row r="572" spans="1:29" x14ac:dyDescent="0.25">
      <c r="A572" s="92" t="s">
        <v>1893</v>
      </c>
      <c r="B572" s="175">
        <v>0.29625991985542549</v>
      </c>
      <c r="C572" s="175">
        <v>0.47615306042272332</v>
      </c>
      <c r="D572" s="175">
        <v>0.10304863675650193</v>
      </c>
      <c r="E572" s="175">
        <v>3.2961420601870038E-2</v>
      </c>
      <c r="F572" s="175">
        <v>3.0250648228176318E-3</v>
      </c>
      <c r="G572" s="175">
        <v>4.1172310835232186E-2</v>
      </c>
      <c r="H572" s="175">
        <v>2.2786202561483459E-3</v>
      </c>
      <c r="I572" s="175">
        <v>4.5100966449281056E-2</v>
      </c>
      <c r="J572" s="174">
        <v>0.99999999999999989</v>
      </c>
      <c r="K572" s="176">
        <v>25454</v>
      </c>
      <c r="L572" s="92"/>
      <c r="M572" s="175">
        <v>0.29099999999999998</v>
      </c>
      <c r="N572" s="175">
        <v>0.30199999999999999</v>
      </c>
      <c r="O572" s="175">
        <v>0.47</v>
      </c>
      <c r="P572" s="175">
        <v>0.48199999999999998</v>
      </c>
      <c r="Q572" s="175">
        <v>9.9000000000000005E-2</v>
      </c>
      <c r="R572" s="175">
        <v>0.107</v>
      </c>
      <c r="S572" s="175">
        <v>3.1E-2</v>
      </c>
      <c r="T572" s="175">
        <v>3.5000000000000003E-2</v>
      </c>
      <c r="U572" s="175">
        <v>2E-3</v>
      </c>
      <c r="V572" s="175">
        <v>4.0000000000000001E-3</v>
      </c>
      <c r="W572" s="175">
        <v>3.9E-2</v>
      </c>
      <c r="X572" s="175">
        <v>4.3999999999999997E-2</v>
      </c>
      <c r="Y572" s="175">
        <v>2E-3</v>
      </c>
      <c r="Z572" s="175">
        <v>3.0000000000000001E-3</v>
      </c>
      <c r="AA572" s="175">
        <v>4.2999999999999997E-2</v>
      </c>
      <c r="AB572" s="175">
        <v>4.8000000000000001E-2</v>
      </c>
      <c r="AC572" s="12"/>
    </row>
    <row r="573" spans="1:29" x14ac:dyDescent="0.25">
      <c r="A573" s="92" t="s">
        <v>1894</v>
      </c>
      <c r="B573" s="175" t="s">
        <v>143</v>
      </c>
      <c r="C573" s="175">
        <v>0.41792782305005821</v>
      </c>
      <c r="D573" s="175">
        <v>0.3830034924330617</v>
      </c>
      <c r="E573" s="175">
        <v>7.9161816065192084E-2</v>
      </c>
      <c r="F573" s="175">
        <v>1.5133876600698487E-2</v>
      </c>
      <c r="G573" s="175">
        <v>8.6146682188591381E-2</v>
      </c>
      <c r="H573" s="175" t="s">
        <v>143</v>
      </c>
      <c r="I573" s="175">
        <v>1.8626309662398137E-2</v>
      </c>
      <c r="J573" s="174">
        <v>1</v>
      </c>
      <c r="K573" s="176">
        <v>859</v>
      </c>
      <c r="L573" s="92"/>
      <c r="M573" s="175" t="s">
        <v>143</v>
      </c>
      <c r="N573" s="175" t="s">
        <v>143</v>
      </c>
      <c r="O573" s="175">
        <v>0.38500000000000001</v>
      </c>
      <c r="P573" s="175">
        <v>0.45100000000000001</v>
      </c>
      <c r="Q573" s="175">
        <v>0.35099999999999998</v>
      </c>
      <c r="R573" s="175">
        <v>0.41599999999999998</v>
      </c>
      <c r="S573" s="175">
        <v>6.3E-2</v>
      </c>
      <c r="T573" s="175">
        <v>9.9000000000000005E-2</v>
      </c>
      <c r="U573" s="175">
        <v>8.9999999999999993E-3</v>
      </c>
      <c r="V573" s="175">
        <v>2.5999999999999999E-2</v>
      </c>
      <c r="W573" s="175">
        <v>6.9000000000000006E-2</v>
      </c>
      <c r="X573" s="175">
        <v>0.107</v>
      </c>
      <c r="Y573" s="175" t="s">
        <v>143</v>
      </c>
      <c r="Z573" s="175" t="s">
        <v>143</v>
      </c>
      <c r="AA573" s="175">
        <v>1.0999999999999999E-2</v>
      </c>
      <c r="AB573" s="175">
        <v>0.03</v>
      </c>
      <c r="AC573" s="12"/>
    </row>
    <row r="574" spans="1:29" x14ac:dyDescent="0.25">
      <c r="A574" s="92" t="s">
        <v>1895</v>
      </c>
      <c r="B574" s="175" t="s">
        <v>143</v>
      </c>
      <c r="C574" s="175">
        <v>0.31714285714285712</v>
      </c>
      <c r="D574" s="175">
        <v>0.38285714285714284</v>
      </c>
      <c r="E574" s="175">
        <v>0.12571428571428572</v>
      </c>
      <c r="F574" s="175">
        <v>1.7142857142857144E-2</v>
      </c>
      <c r="G574" s="175">
        <v>0.13142857142857142</v>
      </c>
      <c r="H574" s="175">
        <v>8.5714285714285719E-3</v>
      </c>
      <c r="I574" s="175">
        <v>1.7142857142857144E-2</v>
      </c>
      <c r="J574" s="174">
        <v>0.99999999999999989</v>
      </c>
      <c r="K574" s="176">
        <v>350</v>
      </c>
      <c r="L574" s="92"/>
      <c r="M574" s="175" t="s">
        <v>143</v>
      </c>
      <c r="N574" s="175" t="s">
        <v>143</v>
      </c>
      <c r="O574" s="175">
        <v>0.27100000000000002</v>
      </c>
      <c r="P574" s="175">
        <v>0.36799999999999999</v>
      </c>
      <c r="Q574" s="175">
        <v>0.33300000000000002</v>
      </c>
      <c r="R574" s="175">
        <v>0.435</v>
      </c>
      <c r="S574" s="175">
        <v>9.5000000000000001E-2</v>
      </c>
      <c r="T574" s="175">
        <v>0.16500000000000001</v>
      </c>
      <c r="U574" s="175">
        <v>8.0000000000000002E-3</v>
      </c>
      <c r="V574" s="175">
        <v>3.6999999999999998E-2</v>
      </c>
      <c r="W574" s="175">
        <v>0.1</v>
      </c>
      <c r="X574" s="175">
        <v>0.17100000000000001</v>
      </c>
      <c r="Y574" s="175">
        <v>3.0000000000000001E-3</v>
      </c>
      <c r="Z574" s="175">
        <v>2.5000000000000001E-2</v>
      </c>
      <c r="AA574" s="175">
        <v>8.0000000000000002E-3</v>
      </c>
      <c r="AB574" s="175">
        <v>3.6999999999999998E-2</v>
      </c>
      <c r="AC574" s="12"/>
    </row>
    <row r="575" spans="1:29" x14ac:dyDescent="0.25">
      <c r="A575" s="92" t="s">
        <v>1896</v>
      </c>
      <c r="B575" s="175" t="s">
        <v>143</v>
      </c>
      <c r="C575" s="175">
        <v>0.39611964430072755</v>
      </c>
      <c r="D575" s="175">
        <v>0.23848019401778497</v>
      </c>
      <c r="E575" s="175">
        <v>0.26596604688763137</v>
      </c>
      <c r="F575" s="175">
        <v>1.7784963621665321E-2</v>
      </c>
      <c r="G575" s="175">
        <v>4.6079223928860144E-2</v>
      </c>
      <c r="H575" s="175">
        <v>8.0840743734842356E-4</v>
      </c>
      <c r="I575" s="175">
        <v>3.4761519805982216E-2</v>
      </c>
      <c r="J575" s="174">
        <v>1</v>
      </c>
      <c r="K575" s="176">
        <v>1237</v>
      </c>
      <c r="L575" s="92"/>
      <c r="M575" s="175" t="s">
        <v>143</v>
      </c>
      <c r="N575" s="175" t="s">
        <v>143</v>
      </c>
      <c r="O575" s="175">
        <v>0.36899999999999999</v>
      </c>
      <c r="P575" s="175">
        <v>0.42399999999999999</v>
      </c>
      <c r="Q575" s="175">
        <v>0.216</v>
      </c>
      <c r="R575" s="175">
        <v>0.26300000000000001</v>
      </c>
      <c r="S575" s="175">
        <v>0.24199999999999999</v>
      </c>
      <c r="T575" s="175">
        <v>0.29099999999999998</v>
      </c>
      <c r="U575" s="175">
        <v>1.2E-2</v>
      </c>
      <c r="V575" s="175">
        <v>2.7E-2</v>
      </c>
      <c r="W575" s="175">
        <v>3.5999999999999997E-2</v>
      </c>
      <c r="X575" s="175">
        <v>5.8999999999999997E-2</v>
      </c>
      <c r="Y575" s="175">
        <v>0</v>
      </c>
      <c r="Z575" s="175">
        <v>5.0000000000000001E-3</v>
      </c>
      <c r="AA575" s="175">
        <v>2.5999999999999999E-2</v>
      </c>
      <c r="AB575" s="175">
        <v>4.5999999999999999E-2</v>
      </c>
      <c r="AC575" s="12"/>
    </row>
    <row r="576" spans="1:29" x14ac:dyDescent="0.25">
      <c r="A576" s="92" t="s">
        <v>1897</v>
      </c>
      <c r="B576" s="175" t="s">
        <v>143</v>
      </c>
      <c r="C576" s="175">
        <v>0.54320987654320985</v>
      </c>
      <c r="D576" s="175">
        <v>0.26400759734093066</v>
      </c>
      <c r="E576" s="175">
        <v>8.6419753086419748E-2</v>
      </c>
      <c r="F576" s="175">
        <v>1.8993352326685659E-2</v>
      </c>
      <c r="G576" s="175">
        <v>5.5080721747388414E-2</v>
      </c>
      <c r="H576" s="175">
        <v>9.4966761633428305E-4</v>
      </c>
      <c r="I576" s="175">
        <v>3.1339031339031341E-2</v>
      </c>
      <c r="J576" s="174">
        <v>0.99999999999999989</v>
      </c>
      <c r="K576" s="176">
        <v>1053</v>
      </c>
      <c r="L576" s="92"/>
      <c r="M576" s="175" t="s">
        <v>143</v>
      </c>
      <c r="N576" s="175" t="s">
        <v>143</v>
      </c>
      <c r="O576" s="175">
        <v>0.51300000000000001</v>
      </c>
      <c r="P576" s="175">
        <v>0.57299999999999995</v>
      </c>
      <c r="Q576" s="175">
        <v>0.23799999999999999</v>
      </c>
      <c r="R576" s="175">
        <v>0.29099999999999998</v>
      </c>
      <c r="S576" s="175">
        <v>7.0999999999999994E-2</v>
      </c>
      <c r="T576" s="175">
        <v>0.105</v>
      </c>
      <c r="U576" s="175">
        <v>1.2E-2</v>
      </c>
      <c r="V576" s="175">
        <v>2.9000000000000001E-2</v>
      </c>
      <c r="W576" s="175">
        <v>4.2999999999999997E-2</v>
      </c>
      <c r="X576" s="175">
        <v>7.0999999999999994E-2</v>
      </c>
      <c r="Y576" s="175">
        <v>0</v>
      </c>
      <c r="Z576" s="175">
        <v>5.0000000000000001E-3</v>
      </c>
      <c r="AA576" s="175">
        <v>2.1999999999999999E-2</v>
      </c>
      <c r="AB576" s="175">
        <v>4.3999999999999997E-2</v>
      </c>
      <c r="AC576" s="12"/>
    </row>
    <row r="577" spans="1:29" x14ac:dyDescent="0.25">
      <c r="A577" s="92" t="s">
        <v>1898</v>
      </c>
      <c r="B577" s="175" t="s">
        <v>143</v>
      </c>
      <c r="C577" s="175">
        <v>0.36681222707423583</v>
      </c>
      <c r="D577" s="175">
        <v>0.35589519650655022</v>
      </c>
      <c r="E577" s="175">
        <v>0.1408296943231441</v>
      </c>
      <c r="F577" s="175">
        <v>2.074235807860262E-2</v>
      </c>
      <c r="G577" s="175">
        <v>9.1703056768558958E-2</v>
      </c>
      <c r="H577" s="175" t="s">
        <v>143</v>
      </c>
      <c r="I577" s="175">
        <v>2.4017467248908297E-2</v>
      </c>
      <c r="J577" s="174">
        <v>0.99999999999999989</v>
      </c>
      <c r="K577" s="176">
        <v>916</v>
      </c>
      <c r="L577" s="92"/>
      <c r="M577" s="175" t="s">
        <v>143</v>
      </c>
      <c r="N577" s="175" t="s">
        <v>143</v>
      </c>
      <c r="O577" s="175">
        <v>0.33600000000000002</v>
      </c>
      <c r="P577" s="175">
        <v>0.39900000000000002</v>
      </c>
      <c r="Q577" s="175">
        <v>0.32600000000000001</v>
      </c>
      <c r="R577" s="175">
        <v>0.38700000000000001</v>
      </c>
      <c r="S577" s="175">
        <v>0.12</v>
      </c>
      <c r="T577" s="175">
        <v>0.16500000000000001</v>
      </c>
      <c r="U577" s="175">
        <v>1.2999999999999999E-2</v>
      </c>
      <c r="V577" s="175">
        <v>3.2000000000000001E-2</v>
      </c>
      <c r="W577" s="175">
        <v>7.4999999999999997E-2</v>
      </c>
      <c r="X577" s="175">
        <v>0.112</v>
      </c>
      <c r="Y577" s="175" t="s">
        <v>143</v>
      </c>
      <c r="Z577" s="175" t="s">
        <v>143</v>
      </c>
      <c r="AA577" s="175">
        <v>1.6E-2</v>
      </c>
      <c r="AB577" s="175">
        <v>3.5999999999999997E-2</v>
      </c>
      <c r="AC577" s="12"/>
    </row>
    <row r="578" spans="1:29" x14ac:dyDescent="0.25">
      <c r="A578" s="92" t="s">
        <v>1899</v>
      </c>
      <c r="B578" s="175" t="s">
        <v>143</v>
      </c>
      <c r="C578" s="175">
        <v>0.18015665796344649</v>
      </c>
      <c r="D578" s="175">
        <v>0.50043516100957353</v>
      </c>
      <c r="E578" s="175">
        <v>0.12271540469973891</v>
      </c>
      <c r="F578" s="175">
        <v>5.5700609225413401E-2</v>
      </c>
      <c r="G578" s="175">
        <v>6.7014795474325498E-2</v>
      </c>
      <c r="H578" s="175">
        <v>1.7406440382941688E-3</v>
      </c>
      <c r="I578" s="175">
        <v>7.2236727589208002E-2</v>
      </c>
      <c r="J578" s="174">
        <v>1.0000000000000002</v>
      </c>
      <c r="K578" s="176">
        <v>1149</v>
      </c>
      <c r="L578" s="92"/>
      <c r="M578" s="175" t="s">
        <v>143</v>
      </c>
      <c r="N578" s="175" t="s">
        <v>143</v>
      </c>
      <c r="O578" s="175">
        <v>0.159</v>
      </c>
      <c r="P578" s="175">
        <v>0.20300000000000001</v>
      </c>
      <c r="Q578" s="175">
        <v>0.47199999999999998</v>
      </c>
      <c r="R578" s="175">
        <v>0.52900000000000003</v>
      </c>
      <c r="S578" s="175">
        <v>0.105</v>
      </c>
      <c r="T578" s="175">
        <v>0.14299999999999999</v>
      </c>
      <c r="U578" s="175">
        <v>4.3999999999999997E-2</v>
      </c>
      <c r="V578" s="175">
        <v>7.0999999999999994E-2</v>
      </c>
      <c r="W578" s="175">
        <v>5.3999999999999999E-2</v>
      </c>
      <c r="X578" s="175">
        <v>8.3000000000000004E-2</v>
      </c>
      <c r="Y578" s="175">
        <v>0</v>
      </c>
      <c r="Z578" s="175">
        <v>6.0000000000000001E-3</v>
      </c>
      <c r="AA578" s="175">
        <v>5.8999999999999997E-2</v>
      </c>
      <c r="AB578" s="175">
        <v>8.8999999999999996E-2</v>
      </c>
      <c r="AC578" s="12"/>
    </row>
    <row r="579" spans="1:29" x14ac:dyDescent="0.25">
      <c r="A579" s="92" t="s">
        <v>1900</v>
      </c>
      <c r="B579" s="175" t="s">
        <v>143</v>
      </c>
      <c r="C579" s="175">
        <v>0.36396614268440147</v>
      </c>
      <c r="D579" s="175">
        <v>0.29987908101571947</v>
      </c>
      <c r="E579" s="175">
        <v>0.1124546553808948</v>
      </c>
      <c r="F579" s="175">
        <v>2.539298669891173E-2</v>
      </c>
      <c r="G579" s="175">
        <v>0.15598548972188633</v>
      </c>
      <c r="H579" s="175" t="s">
        <v>143</v>
      </c>
      <c r="I579" s="175">
        <v>4.2321644498186213E-2</v>
      </c>
      <c r="J579" s="174">
        <v>1</v>
      </c>
      <c r="K579" s="176">
        <v>827</v>
      </c>
      <c r="L579" s="92"/>
      <c r="M579" s="175" t="s">
        <v>143</v>
      </c>
      <c r="N579" s="175" t="s">
        <v>143</v>
      </c>
      <c r="O579" s="175">
        <v>0.33200000000000002</v>
      </c>
      <c r="P579" s="175">
        <v>0.39700000000000002</v>
      </c>
      <c r="Q579" s="175">
        <v>0.27</v>
      </c>
      <c r="R579" s="175">
        <v>0.33200000000000002</v>
      </c>
      <c r="S579" s="175">
        <v>9.2999999999999999E-2</v>
      </c>
      <c r="T579" s="175">
        <v>0.13600000000000001</v>
      </c>
      <c r="U579" s="175">
        <v>1.7000000000000001E-2</v>
      </c>
      <c r="V579" s="175">
        <v>3.9E-2</v>
      </c>
      <c r="W579" s="175">
        <v>0.13300000000000001</v>
      </c>
      <c r="X579" s="175">
        <v>0.182</v>
      </c>
      <c r="Y579" s="175" t="s">
        <v>143</v>
      </c>
      <c r="Z579" s="175" t="s">
        <v>143</v>
      </c>
      <c r="AA579" s="175">
        <v>3.1E-2</v>
      </c>
      <c r="AB579" s="175">
        <v>5.8000000000000003E-2</v>
      </c>
      <c r="AC579" s="12"/>
    </row>
    <row r="580" spans="1:29" x14ac:dyDescent="0.25">
      <c r="A580" s="92" t="s">
        <v>1901</v>
      </c>
      <c r="B580" s="175" t="s">
        <v>143</v>
      </c>
      <c r="C580" s="175">
        <v>0.21472527472527472</v>
      </c>
      <c r="D580" s="175">
        <v>0.27956043956043958</v>
      </c>
      <c r="E580" s="175">
        <v>0.18967032967032968</v>
      </c>
      <c r="F580" s="175">
        <v>4.4615384615384612E-2</v>
      </c>
      <c r="G580" s="175">
        <v>0.22857142857142856</v>
      </c>
      <c r="H580" s="175">
        <v>4.3956043956043956E-3</v>
      </c>
      <c r="I580" s="175">
        <v>3.8461538461538464E-2</v>
      </c>
      <c r="J580" s="174">
        <v>1</v>
      </c>
      <c r="K580" s="176">
        <v>4550</v>
      </c>
      <c r="L580" s="92"/>
      <c r="M580" s="175" t="s">
        <v>143</v>
      </c>
      <c r="N580" s="175" t="s">
        <v>143</v>
      </c>
      <c r="O580" s="175">
        <v>0.20300000000000001</v>
      </c>
      <c r="P580" s="175">
        <v>0.22700000000000001</v>
      </c>
      <c r="Q580" s="175">
        <v>0.26700000000000002</v>
      </c>
      <c r="R580" s="175">
        <v>0.29299999999999998</v>
      </c>
      <c r="S580" s="175">
        <v>0.17899999999999999</v>
      </c>
      <c r="T580" s="175">
        <v>0.20100000000000001</v>
      </c>
      <c r="U580" s="175">
        <v>3.9E-2</v>
      </c>
      <c r="V580" s="175">
        <v>5.0999999999999997E-2</v>
      </c>
      <c r="W580" s="175">
        <v>0.217</v>
      </c>
      <c r="X580" s="175">
        <v>0.24099999999999999</v>
      </c>
      <c r="Y580" s="175">
        <v>3.0000000000000001E-3</v>
      </c>
      <c r="Z580" s="175">
        <v>7.0000000000000001E-3</v>
      </c>
      <c r="AA580" s="175">
        <v>3.3000000000000002E-2</v>
      </c>
      <c r="AB580" s="175">
        <v>4.3999999999999997E-2</v>
      </c>
      <c r="AC580" s="12"/>
    </row>
    <row r="581" spans="1:29" x14ac:dyDescent="0.25">
      <c r="A581" s="92" t="s">
        <v>1902</v>
      </c>
      <c r="B581" s="175" t="s">
        <v>143</v>
      </c>
      <c r="C581" s="175">
        <v>3.2624113475177303E-2</v>
      </c>
      <c r="D581" s="175">
        <v>0.25177304964539005</v>
      </c>
      <c r="E581" s="175">
        <v>0.10425531914893617</v>
      </c>
      <c r="F581" s="175">
        <v>4.5390070921985819E-2</v>
      </c>
      <c r="G581" s="175">
        <v>0.54893617021276597</v>
      </c>
      <c r="H581" s="175">
        <v>7.0921985815602842E-4</v>
      </c>
      <c r="I581" s="175">
        <v>1.6312056737588652E-2</v>
      </c>
      <c r="J581" s="174">
        <v>0.99999999999999989</v>
      </c>
      <c r="K581" s="176">
        <v>1410</v>
      </c>
      <c r="L581" s="92"/>
      <c r="M581" s="175" t="s">
        <v>143</v>
      </c>
      <c r="N581" s="175" t="s">
        <v>143</v>
      </c>
      <c r="O581" s="175">
        <v>2.5000000000000001E-2</v>
      </c>
      <c r="P581" s="175">
        <v>4.2999999999999997E-2</v>
      </c>
      <c r="Q581" s="175">
        <v>0.23</v>
      </c>
      <c r="R581" s="175">
        <v>0.27500000000000002</v>
      </c>
      <c r="S581" s="175">
        <v>8.8999999999999996E-2</v>
      </c>
      <c r="T581" s="175">
        <v>0.121</v>
      </c>
      <c r="U581" s="175">
        <v>3.5999999999999997E-2</v>
      </c>
      <c r="V581" s="175">
        <v>5.8000000000000003E-2</v>
      </c>
      <c r="W581" s="175">
        <v>0.52300000000000002</v>
      </c>
      <c r="X581" s="175">
        <v>0.57499999999999996</v>
      </c>
      <c r="Y581" s="175">
        <v>0</v>
      </c>
      <c r="Z581" s="175">
        <v>4.0000000000000001E-3</v>
      </c>
      <c r="AA581" s="175">
        <v>1.0999999999999999E-2</v>
      </c>
      <c r="AB581" s="175">
        <v>2.4E-2</v>
      </c>
      <c r="AC581" s="12"/>
    </row>
    <row r="582" spans="1:29" x14ac:dyDescent="0.25">
      <c r="A582" s="92" t="s">
        <v>1903</v>
      </c>
      <c r="B582" s="175" t="s">
        <v>143</v>
      </c>
      <c r="C582" s="175">
        <v>8.1757792539601429E-2</v>
      </c>
      <c r="D582" s="175">
        <v>0.45733265201839551</v>
      </c>
      <c r="E582" s="175">
        <v>0.10526315789473684</v>
      </c>
      <c r="F582" s="175">
        <v>1.3796627491057742E-2</v>
      </c>
      <c r="G582" s="175">
        <v>0.29994890137966274</v>
      </c>
      <c r="H582" s="175">
        <v>3.5769034236075624E-3</v>
      </c>
      <c r="I582" s="175">
        <v>3.8323965252938172E-2</v>
      </c>
      <c r="J582" s="174">
        <v>0.99999999999999989</v>
      </c>
      <c r="K582" s="176">
        <v>1957</v>
      </c>
      <c r="L582" s="92"/>
      <c r="M582" s="175" t="s">
        <v>143</v>
      </c>
      <c r="N582" s="175" t="s">
        <v>143</v>
      </c>
      <c r="O582" s="175">
        <v>7.0000000000000007E-2</v>
      </c>
      <c r="P582" s="175">
        <v>9.5000000000000001E-2</v>
      </c>
      <c r="Q582" s="175">
        <v>0.435</v>
      </c>
      <c r="R582" s="175">
        <v>0.47899999999999998</v>
      </c>
      <c r="S582" s="175">
        <v>9.1999999999999998E-2</v>
      </c>
      <c r="T582" s="175">
        <v>0.12</v>
      </c>
      <c r="U582" s="175">
        <v>8.9999999999999993E-3</v>
      </c>
      <c r="V582" s="175">
        <v>0.02</v>
      </c>
      <c r="W582" s="175">
        <v>0.28000000000000003</v>
      </c>
      <c r="X582" s="175">
        <v>0.32100000000000001</v>
      </c>
      <c r="Y582" s="175">
        <v>2E-3</v>
      </c>
      <c r="Z582" s="175">
        <v>7.0000000000000001E-3</v>
      </c>
      <c r="AA582" s="175">
        <v>3.1E-2</v>
      </c>
      <c r="AB582" s="175">
        <v>4.8000000000000001E-2</v>
      </c>
      <c r="AC582" s="12"/>
    </row>
    <row r="583" spans="1:29" x14ac:dyDescent="0.25">
      <c r="A583" s="92" t="s">
        <v>1904</v>
      </c>
      <c r="B583" s="175" t="s">
        <v>143</v>
      </c>
      <c r="C583" s="175">
        <v>4.3410852713178294E-2</v>
      </c>
      <c r="D583" s="175">
        <v>0.25271317829457363</v>
      </c>
      <c r="E583" s="175">
        <v>9.7674418604651161E-2</v>
      </c>
      <c r="F583" s="175">
        <v>4.3410852713178294E-2</v>
      </c>
      <c r="G583" s="175">
        <v>0.53178294573643414</v>
      </c>
      <c r="H583" s="175">
        <v>1.5503875968992248E-3</v>
      </c>
      <c r="I583" s="175">
        <v>2.9457364341085271E-2</v>
      </c>
      <c r="J583" s="174">
        <v>0.99999999999999989</v>
      </c>
      <c r="K583" s="176">
        <v>645</v>
      </c>
      <c r="L583" s="92"/>
      <c r="M583" s="175" t="s">
        <v>143</v>
      </c>
      <c r="N583" s="175" t="s">
        <v>143</v>
      </c>
      <c r="O583" s="175">
        <v>0.03</v>
      </c>
      <c r="P583" s="175">
        <v>6.2E-2</v>
      </c>
      <c r="Q583" s="175">
        <v>0.221</v>
      </c>
      <c r="R583" s="175">
        <v>0.28799999999999998</v>
      </c>
      <c r="S583" s="175">
        <v>7.6999999999999999E-2</v>
      </c>
      <c r="T583" s="175">
        <v>0.123</v>
      </c>
      <c r="U583" s="175">
        <v>0.03</v>
      </c>
      <c r="V583" s="175">
        <v>6.2E-2</v>
      </c>
      <c r="W583" s="175">
        <v>0.49299999999999999</v>
      </c>
      <c r="X583" s="175">
        <v>0.56999999999999995</v>
      </c>
      <c r="Y583" s="175">
        <v>0</v>
      </c>
      <c r="Z583" s="175">
        <v>8.9999999999999993E-3</v>
      </c>
      <c r="AA583" s="175">
        <v>1.9E-2</v>
      </c>
      <c r="AB583" s="175">
        <v>4.5999999999999999E-2</v>
      </c>
      <c r="AC583" s="12"/>
    </row>
    <row r="584" spans="1:29" x14ac:dyDescent="0.25">
      <c r="A584" s="92" t="s">
        <v>1905</v>
      </c>
      <c r="B584" s="175" t="s">
        <v>143</v>
      </c>
      <c r="C584" s="175">
        <v>0.12681638044914134</v>
      </c>
      <c r="D584" s="175">
        <v>0.22765301629238222</v>
      </c>
      <c r="E584" s="175">
        <v>0.13210039630118892</v>
      </c>
      <c r="F584" s="175">
        <v>2.5099075297225892E-2</v>
      </c>
      <c r="G584" s="175">
        <v>0.44870101276970498</v>
      </c>
      <c r="H584" s="175">
        <v>3.9630118890356669E-3</v>
      </c>
      <c r="I584" s="175">
        <v>3.5667107001321002E-2</v>
      </c>
      <c r="J584" s="174">
        <v>1</v>
      </c>
      <c r="K584" s="176">
        <v>2271</v>
      </c>
      <c r="L584" s="92"/>
      <c r="M584" s="175" t="s">
        <v>143</v>
      </c>
      <c r="N584" s="175" t="s">
        <v>143</v>
      </c>
      <c r="O584" s="175">
        <v>0.114</v>
      </c>
      <c r="P584" s="175">
        <v>0.14099999999999999</v>
      </c>
      <c r="Q584" s="175">
        <v>0.21099999999999999</v>
      </c>
      <c r="R584" s="175">
        <v>0.245</v>
      </c>
      <c r="S584" s="175">
        <v>0.11899999999999999</v>
      </c>
      <c r="T584" s="175">
        <v>0.14699999999999999</v>
      </c>
      <c r="U584" s="175">
        <v>1.9E-2</v>
      </c>
      <c r="V584" s="175">
        <v>3.2000000000000001E-2</v>
      </c>
      <c r="W584" s="175">
        <v>0.42799999999999999</v>
      </c>
      <c r="X584" s="175">
        <v>0.46899999999999997</v>
      </c>
      <c r="Y584" s="175">
        <v>2E-3</v>
      </c>
      <c r="Z584" s="175">
        <v>8.0000000000000002E-3</v>
      </c>
      <c r="AA584" s="175">
        <v>2.9000000000000001E-2</v>
      </c>
      <c r="AB584" s="175">
        <v>4.3999999999999997E-2</v>
      </c>
      <c r="AC584" s="12"/>
    </row>
    <row r="585" spans="1:29" x14ac:dyDescent="0.25">
      <c r="A585" s="92" t="s">
        <v>1906</v>
      </c>
      <c r="B585" s="175" t="s">
        <v>143</v>
      </c>
      <c r="C585" s="175">
        <v>0.2333688281118646</v>
      </c>
      <c r="D585" s="175">
        <v>0.21050271815277699</v>
      </c>
      <c r="E585" s="175">
        <v>0.14240878775990584</v>
      </c>
      <c r="F585" s="175">
        <v>2.7013394608529955E-2</v>
      </c>
      <c r="G585" s="175">
        <v>0.35229501765398197</v>
      </c>
      <c r="H585" s="175">
        <v>2.8022193577313232E-3</v>
      </c>
      <c r="I585" s="175">
        <v>3.1609034355209328E-2</v>
      </c>
      <c r="J585" s="174">
        <v>1</v>
      </c>
      <c r="K585" s="176">
        <v>17843</v>
      </c>
      <c r="L585" s="92"/>
      <c r="M585" s="175" t="s">
        <v>143</v>
      </c>
      <c r="N585" s="175" t="s">
        <v>143</v>
      </c>
      <c r="O585" s="175">
        <v>0.22700000000000001</v>
      </c>
      <c r="P585" s="175">
        <v>0.24</v>
      </c>
      <c r="Q585" s="175">
        <v>0.20499999999999999</v>
      </c>
      <c r="R585" s="175">
        <v>0.217</v>
      </c>
      <c r="S585" s="175">
        <v>0.13700000000000001</v>
      </c>
      <c r="T585" s="175">
        <v>0.14799999999999999</v>
      </c>
      <c r="U585" s="175">
        <v>2.5000000000000001E-2</v>
      </c>
      <c r="V585" s="175">
        <v>2.9000000000000001E-2</v>
      </c>
      <c r="W585" s="175">
        <v>0.34499999999999997</v>
      </c>
      <c r="X585" s="175">
        <v>0.35899999999999999</v>
      </c>
      <c r="Y585" s="175">
        <v>2E-3</v>
      </c>
      <c r="Z585" s="175">
        <v>4.0000000000000001E-3</v>
      </c>
      <c r="AA585" s="175">
        <v>2.9000000000000001E-2</v>
      </c>
      <c r="AB585" s="175">
        <v>3.4000000000000002E-2</v>
      </c>
      <c r="AC585" s="12"/>
    </row>
    <row r="586" spans="1:29" x14ac:dyDescent="0.25">
      <c r="A586" s="92" t="s">
        <v>1907</v>
      </c>
      <c r="B586" s="175" t="s">
        <v>143</v>
      </c>
      <c r="C586" s="175">
        <v>0.63372093023255816</v>
      </c>
      <c r="D586" s="175">
        <v>0.2441860465116279</v>
      </c>
      <c r="E586" s="175">
        <v>5.232558139534884E-2</v>
      </c>
      <c r="F586" s="175" t="s">
        <v>143</v>
      </c>
      <c r="G586" s="175">
        <v>5.232558139534884E-2</v>
      </c>
      <c r="H586" s="175" t="s">
        <v>143</v>
      </c>
      <c r="I586" s="175">
        <v>1.7441860465116279E-2</v>
      </c>
      <c r="J586" s="174">
        <v>1</v>
      </c>
      <c r="K586" s="176">
        <v>172</v>
      </c>
      <c r="L586" s="92"/>
      <c r="M586" s="175" t="s">
        <v>143</v>
      </c>
      <c r="N586" s="175" t="s">
        <v>143</v>
      </c>
      <c r="O586" s="175">
        <v>0.56000000000000005</v>
      </c>
      <c r="P586" s="175">
        <v>0.70199999999999996</v>
      </c>
      <c r="Q586" s="175">
        <v>0.186</v>
      </c>
      <c r="R586" s="175">
        <v>0.314</v>
      </c>
      <c r="S586" s="175">
        <v>2.8000000000000001E-2</v>
      </c>
      <c r="T586" s="175">
        <v>9.6000000000000002E-2</v>
      </c>
      <c r="U586" s="175" t="s">
        <v>143</v>
      </c>
      <c r="V586" s="175" t="s">
        <v>143</v>
      </c>
      <c r="W586" s="175">
        <v>2.8000000000000001E-2</v>
      </c>
      <c r="X586" s="175">
        <v>9.6000000000000002E-2</v>
      </c>
      <c r="Y586" s="175" t="s">
        <v>143</v>
      </c>
      <c r="Z586" s="175" t="s">
        <v>143</v>
      </c>
      <c r="AA586" s="175">
        <v>6.0000000000000001E-3</v>
      </c>
      <c r="AB586" s="175">
        <v>0.05</v>
      </c>
      <c r="AC586" s="12"/>
    </row>
    <row r="587" spans="1:29" x14ac:dyDescent="0.25">
      <c r="A587" s="92" t="s">
        <v>1908</v>
      </c>
      <c r="B587" s="175" t="s">
        <v>143</v>
      </c>
      <c r="C587" s="175">
        <v>0.52631578947368418</v>
      </c>
      <c r="D587" s="175">
        <v>0.33013327309690538</v>
      </c>
      <c r="E587" s="175">
        <v>4.9017393268579172E-2</v>
      </c>
      <c r="F587" s="175">
        <v>7.0024847526541679E-3</v>
      </c>
      <c r="G587" s="175">
        <v>2.0668624350576009E-2</v>
      </c>
      <c r="H587" s="175">
        <v>3.3882990738649197E-4</v>
      </c>
      <c r="I587" s="175">
        <v>6.652360515021459E-2</v>
      </c>
      <c r="J587" s="174">
        <v>1</v>
      </c>
      <c r="K587" s="176">
        <v>8854</v>
      </c>
      <c r="L587" s="92"/>
      <c r="M587" s="175" t="s">
        <v>143</v>
      </c>
      <c r="N587" s="175" t="s">
        <v>143</v>
      </c>
      <c r="O587" s="175">
        <v>0.51600000000000001</v>
      </c>
      <c r="P587" s="175">
        <v>0.53700000000000003</v>
      </c>
      <c r="Q587" s="175">
        <v>0.32</v>
      </c>
      <c r="R587" s="175">
        <v>0.34</v>
      </c>
      <c r="S587" s="175">
        <v>4.4999999999999998E-2</v>
      </c>
      <c r="T587" s="175">
        <v>5.3999999999999999E-2</v>
      </c>
      <c r="U587" s="175">
        <v>5.0000000000000001E-3</v>
      </c>
      <c r="V587" s="175">
        <v>8.9999999999999993E-3</v>
      </c>
      <c r="W587" s="175">
        <v>1.7999999999999999E-2</v>
      </c>
      <c r="X587" s="175">
        <v>2.4E-2</v>
      </c>
      <c r="Y587" s="175">
        <v>0</v>
      </c>
      <c r="Z587" s="175">
        <v>1E-3</v>
      </c>
      <c r="AA587" s="175">
        <v>6.2E-2</v>
      </c>
      <c r="AB587" s="175">
        <v>7.1999999999999995E-2</v>
      </c>
      <c r="AC587" s="12"/>
    </row>
    <row r="588" spans="1:29" x14ac:dyDescent="0.25">
      <c r="A588" s="92" t="s">
        <v>1909</v>
      </c>
      <c r="B588" s="175" t="s">
        <v>143</v>
      </c>
      <c r="C588" s="175">
        <v>5.2666227781435152E-3</v>
      </c>
      <c r="D588" s="175">
        <v>0.30283080974325216</v>
      </c>
      <c r="E588" s="175">
        <v>0.23765635286372613</v>
      </c>
      <c r="F588" s="175">
        <v>2.6991441737985518E-2</v>
      </c>
      <c r="G588" s="175">
        <v>0.38841342988808425</v>
      </c>
      <c r="H588" s="175">
        <v>5.9249506254114553E-3</v>
      </c>
      <c r="I588" s="175">
        <v>3.2916392363396975E-2</v>
      </c>
      <c r="J588" s="174">
        <v>0.99999999999999989</v>
      </c>
      <c r="K588" s="176">
        <v>1519</v>
      </c>
      <c r="L588" s="92"/>
      <c r="M588" s="175" t="s">
        <v>143</v>
      </c>
      <c r="N588" s="175" t="s">
        <v>143</v>
      </c>
      <c r="O588" s="175">
        <v>3.0000000000000001E-3</v>
      </c>
      <c r="P588" s="175">
        <v>0.01</v>
      </c>
      <c r="Q588" s="175">
        <v>0.28000000000000003</v>
      </c>
      <c r="R588" s="175">
        <v>0.32600000000000001</v>
      </c>
      <c r="S588" s="175">
        <v>0.217</v>
      </c>
      <c r="T588" s="175">
        <v>0.26</v>
      </c>
      <c r="U588" s="175">
        <v>0.02</v>
      </c>
      <c r="V588" s="175">
        <v>3.5999999999999997E-2</v>
      </c>
      <c r="W588" s="175">
        <v>0.36399999999999999</v>
      </c>
      <c r="X588" s="175">
        <v>0.41299999999999998</v>
      </c>
      <c r="Y588" s="175">
        <v>3.0000000000000001E-3</v>
      </c>
      <c r="Z588" s="175">
        <v>1.0999999999999999E-2</v>
      </c>
      <c r="AA588" s="175">
        <v>2.5000000000000001E-2</v>
      </c>
      <c r="AB588" s="175">
        <v>4.2999999999999997E-2</v>
      </c>
      <c r="AC588" s="12"/>
    </row>
    <row r="589" spans="1:29" x14ac:dyDescent="0.25">
      <c r="A589" s="92" t="s">
        <v>1910</v>
      </c>
      <c r="B589" s="175" t="s">
        <v>143</v>
      </c>
      <c r="C589" s="175">
        <v>0.2070561017929439</v>
      </c>
      <c r="D589" s="175">
        <v>0.26084441873915559</v>
      </c>
      <c r="E589" s="175">
        <v>0.17987275882012724</v>
      </c>
      <c r="F589" s="175">
        <v>3.3545401966454599E-2</v>
      </c>
      <c r="G589" s="175">
        <v>0.2932330827067669</v>
      </c>
      <c r="H589" s="175" t="s">
        <v>143</v>
      </c>
      <c r="I589" s="175">
        <v>2.5448235974551765E-2</v>
      </c>
      <c r="J589" s="174">
        <v>1</v>
      </c>
      <c r="K589" s="176">
        <v>1729</v>
      </c>
      <c r="L589" s="92"/>
      <c r="M589" s="175" t="s">
        <v>143</v>
      </c>
      <c r="N589" s="175" t="s">
        <v>143</v>
      </c>
      <c r="O589" s="175">
        <v>0.189</v>
      </c>
      <c r="P589" s="175">
        <v>0.22700000000000001</v>
      </c>
      <c r="Q589" s="175">
        <v>0.24099999999999999</v>
      </c>
      <c r="R589" s="175">
        <v>0.28199999999999997</v>
      </c>
      <c r="S589" s="175">
        <v>0.16200000000000001</v>
      </c>
      <c r="T589" s="175">
        <v>0.19900000000000001</v>
      </c>
      <c r="U589" s="175">
        <v>2.5999999999999999E-2</v>
      </c>
      <c r="V589" s="175">
        <v>4.2999999999999997E-2</v>
      </c>
      <c r="W589" s="175">
        <v>0.27200000000000002</v>
      </c>
      <c r="X589" s="175">
        <v>0.315</v>
      </c>
      <c r="Y589" s="175" t="s">
        <v>143</v>
      </c>
      <c r="Z589" s="175" t="s">
        <v>143</v>
      </c>
      <c r="AA589" s="175">
        <v>1.9E-2</v>
      </c>
      <c r="AB589" s="175">
        <v>3.4000000000000002E-2</v>
      </c>
      <c r="AC589" s="12"/>
    </row>
    <row r="590" spans="1:29" x14ac:dyDescent="0.25">
      <c r="A590" s="92" t="s">
        <v>1911</v>
      </c>
      <c r="B590" s="175" t="s">
        <v>143</v>
      </c>
      <c r="C590" s="175">
        <v>0.15960191669738297</v>
      </c>
      <c r="D590" s="175">
        <v>0.31662366384076668</v>
      </c>
      <c r="E590" s="175">
        <v>0.11831920383339477</v>
      </c>
      <c r="F590" s="175">
        <v>1.5481017323995577E-2</v>
      </c>
      <c r="G590" s="175">
        <v>0.36970143752303725</v>
      </c>
      <c r="H590" s="175">
        <v>1.1057869517139699E-3</v>
      </c>
      <c r="I590" s="175">
        <v>1.9166973829708809E-2</v>
      </c>
      <c r="J590" s="174">
        <v>0.99999999999999989</v>
      </c>
      <c r="K590" s="176">
        <v>2713</v>
      </c>
      <c r="L590" s="92"/>
      <c r="M590" s="175" t="s">
        <v>143</v>
      </c>
      <c r="N590" s="175" t="s">
        <v>143</v>
      </c>
      <c r="O590" s="175">
        <v>0.14599999999999999</v>
      </c>
      <c r="P590" s="175">
        <v>0.17399999999999999</v>
      </c>
      <c r="Q590" s="175">
        <v>0.29899999999999999</v>
      </c>
      <c r="R590" s="175">
        <v>0.33400000000000002</v>
      </c>
      <c r="S590" s="175">
        <v>0.107</v>
      </c>
      <c r="T590" s="175">
        <v>0.13100000000000001</v>
      </c>
      <c r="U590" s="175">
        <v>1.0999999999999999E-2</v>
      </c>
      <c r="V590" s="175">
        <v>2.1000000000000001E-2</v>
      </c>
      <c r="W590" s="175">
        <v>0.35199999999999998</v>
      </c>
      <c r="X590" s="175">
        <v>0.38800000000000001</v>
      </c>
      <c r="Y590" s="175">
        <v>0</v>
      </c>
      <c r="Z590" s="175">
        <v>3.0000000000000001E-3</v>
      </c>
      <c r="AA590" s="175">
        <v>1.4999999999999999E-2</v>
      </c>
      <c r="AB590" s="175">
        <v>2.5000000000000001E-2</v>
      </c>
      <c r="AC590" s="12"/>
    </row>
    <row r="591" spans="1:29" x14ac:dyDescent="0.25">
      <c r="A591" s="92" t="s">
        <v>1912</v>
      </c>
      <c r="B591" s="175" t="s">
        <v>143</v>
      </c>
      <c r="C591" s="175">
        <v>0.23170548459804657</v>
      </c>
      <c r="D591" s="175">
        <v>0.3122464312546957</v>
      </c>
      <c r="E591" s="175">
        <v>0.1188580015026296</v>
      </c>
      <c r="F591" s="175">
        <v>2.9000751314800902E-2</v>
      </c>
      <c r="G591" s="175">
        <v>0.26190833959429</v>
      </c>
      <c r="H591" s="175">
        <v>1.8031555221637867E-3</v>
      </c>
      <c r="I591" s="175">
        <v>4.4477836213373402E-2</v>
      </c>
      <c r="J591" s="174">
        <v>1</v>
      </c>
      <c r="K591" s="176">
        <v>6655</v>
      </c>
      <c r="L591" s="92"/>
      <c r="M591" s="175" t="s">
        <v>143</v>
      </c>
      <c r="N591" s="175" t="s">
        <v>143</v>
      </c>
      <c r="O591" s="175">
        <v>0.222</v>
      </c>
      <c r="P591" s="175">
        <v>0.24199999999999999</v>
      </c>
      <c r="Q591" s="175">
        <v>0.30099999999999999</v>
      </c>
      <c r="R591" s="175">
        <v>0.32300000000000001</v>
      </c>
      <c r="S591" s="175">
        <v>0.111</v>
      </c>
      <c r="T591" s="175">
        <v>0.127</v>
      </c>
      <c r="U591" s="175">
        <v>2.5000000000000001E-2</v>
      </c>
      <c r="V591" s="175">
        <v>3.3000000000000002E-2</v>
      </c>
      <c r="W591" s="175">
        <v>0.251</v>
      </c>
      <c r="X591" s="175">
        <v>0.27300000000000002</v>
      </c>
      <c r="Y591" s="175">
        <v>1E-3</v>
      </c>
      <c r="Z591" s="175">
        <v>3.0000000000000001E-3</v>
      </c>
      <c r="AA591" s="175">
        <v>0.04</v>
      </c>
      <c r="AB591" s="175">
        <v>0.05</v>
      </c>
      <c r="AC591" s="12"/>
    </row>
    <row r="592" spans="1:29" x14ac:dyDescent="0.25">
      <c r="A592" s="92" t="s">
        <v>1913</v>
      </c>
      <c r="B592" s="175" t="s">
        <v>143</v>
      </c>
      <c r="C592" s="175">
        <v>0.33528215556685309</v>
      </c>
      <c r="D592" s="175">
        <v>0.20005083884087443</v>
      </c>
      <c r="E592" s="175">
        <v>9.1001525165226235E-2</v>
      </c>
      <c r="F592" s="175">
        <v>0.15277071682765633</v>
      </c>
      <c r="G592" s="175">
        <v>0.19115404168784952</v>
      </c>
      <c r="H592" s="175">
        <v>2.287747839349263E-3</v>
      </c>
      <c r="I592" s="175">
        <v>2.7452974072191154E-2</v>
      </c>
      <c r="J592" s="174">
        <v>1</v>
      </c>
      <c r="K592" s="176">
        <v>3934</v>
      </c>
      <c r="L592" s="92"/>
      <c r="M592" s="175" t="s">
        <v>143</v>
      </c>
      <c r="N592" s="175" t="s">
        <v>143</v>
      </c>
      <c r="O592" s="175">
        <v>0.32100000000000001</v>
      </c>
      <c r="P592" s="175">
        <v>0.35</v>
      </c>
      <c r="Q592" s="175">
        <v>0.188</v>
      </c>
      <c r="R592" s="175">
        <v>0.21299999999999999</v>
      </c>
      <c r="S592" s="175">
        <v>8.2000000000000003E-2</v>
      </c>
      <c r="T592" s="175">
        <v>0.1</v>
      </c>
      <c r="U592" s="175">
        <v>0.14199999999999999</v>
      </c>
      <c r="V592" s="175">
        <v>0.16400000000000001</v>
      </c>
      <c r="W592" s="175">
        <v>0.17899999999999999</v>
      </c>
      <c r="X592" s="175">
        <v>0.20399999999999999</v>
      </c>
      <c r="Y592" s="175">
        <v>1E-3</v>
      </c>
      <c r="Z592" s="175">
        <v>4.0000000000000001E-3</v>
      </c>
      <c r="AA592" s="175">
        <v>2.3E-2</v>
      </c>
      <c r="AB592" s="175">
        <v>3.3000000000000002E-2</v>
      </c>
      <c r="AC592" s="12"/>
    </row>
    <row r="593" spans="1:29" x14ac:dyDescent="0.25">
      <c r="A593" s="92" t="s">
        <v>1914</v>
      </c>
      <c r="B593" s="175" t="s">
        <v>143</v>
      </c>
      <c r="C593" s="175">
        <v>0.1589310829817159</v>
      </c>
      <c r="D593" s="175">
        <v>0.30520393811533053</v>
      </c>
      <c r="E593" s="175">
        <v>0.2587904360056259</v>
      </c>
      <c r="F593" s="175">
        <v>7.7355836849507739E-2</v>
      </c>
      <c r="G593" s="175">
        <v>0.1631504922644163</v>
      </c>
      <c r="H593" s="175" t="s">
        <v>143</v>
      </c>
      <c r="I593" s="175">
        <v>3.6568213783403657E-2</v>
      </c>
      <c r="J593" s="174">
        <v>1</v>
      </c>
      <c r="K593" s="176">
        <v>711</v>
      </c>
      <c r="L593" s="92"/>
      <c r="M593" s="175" t="s">
        <v>143</v>
      </c>
      <c r="N593" s="175" t="s">
        <v>143</v>
      </c>
      <c r="O593" s="175">
        <v>0.13400000000000001</v>
      </c>
      <c r="P593" s="175">
        <v>0.188</v>
      </c>
      <c r="Q593" s="175">
        <v>0.27200000000000002</v>
      </c>
      <c r="R593" s="175">
        <v>0.34</v>
      </c>
      <c r="S593" s="175">
        <v>0.22800000000000001</v>
      </c>
      <c r="T593" s="175">
        <v>0.29199999999999998</v>
      </c>
      <c r="U593" s="175">
        <v>0.06</v>
      </c>
      <c r="V593" s="175">
        <v>9.9000000000000005E-2</v>
      </c>
      <c r="W593" s="175">
        <v>0.13800000000000001</v>
      </c>
      <c r="X593" s="175">
        <v>0.192</v>
      </c>
      <c r="Y593" s="175" t="s">
        <v>143</v>
      </c>
      <c r="Z593" s="175" t="s">
        <v>143</v>
      </c>
      <c r="AA593" s="175">
        <v>2.5000000000000001E-2</v>
      </c>
      <c r="AB593" s="175">
        <v>5.2999999999999999E-2</v>
      </c>
      <c r="AC593" s="12"/>
    </row>
    <row r="594" spans="1:29" x14ac:dyDescent="0.25">
      <c r="A594" s="92" t="s">
        <v>1915</v>
      </c>
      <c r="B594" s="175" t="s">
        <v>143</v>
      </c>
      <c r="C594" s="175">
        <v>1.6313213703099511E-3</v>
      </c>
      <c r="D594" s="175">
        <v>0.40130505709624797</v>
      </c>
      <c r="E594" s="175">
        <v>0.31239804241435565</v>
      </c>
      <c r="F594" s="175">
        <v>3.0995106035889071E-2</v>
      </c>
      <c r="G594" s="175">
        <v>0.21207177814029363</v>
      </c>
      <c r="H594" s="175">
        <v>3.2626427406199023E-3</v>
      </c>
      <c r="I594" s="175">
        <v>3.8336052202283852E-2</v>
      </c>
      <c r="J594" s="174">
        <v>1</v>
      </c>
      <c r="K594" s="176">
        <v>1226</v>
      </c>
      <c r="L594" s="92"/>
      <c r="M594" s="175" t="s">
        <v>143</v>
      </c>
      <c r="N594" s="175" t="s">
        <v>143</v>
      </c>
      <c r="O594" s="175">
        <v>0</v>
      </c>
      <c r="P594" s="175">
        <v>6.0000000000000001E-3</v>
      </c>
      <c r="Q594" s="175">
        <v>0.374</v>
      </c>
      <c r="R594" s="175">
        <v>0.42899999999999999</v>
      </c>
      <c r="S594" s="175">
        <v>0.28699999999999998</v>
      </c>
      <c r="T594" s="175">
        <v>0.33900000000000002</v>
      </c>
      <c r="U594" s="175">
        <v>2.3E-2</v>
      </c>
      <c r="V594" s="175">
        <v>4.2000000000000003E-2</v>
      </c>
      <c r="W594" s="175">
        <v>0.19</v>
      </c>
      <c r="X594" s="175">
        <v>0.23599999999999999</v>
      </c>
      <c r="Y594" s="175">
        <v>1E-3</v>
      </c>
      <c r="Z594" s="175">
        <v>8.0000000000000002E-3</v>
      </c>
      <c r="AA594" s="175">
        <v>2.9000000000000001E-2</v>
      </c>
      <c r="AB594" s="175">
        <v>5.0999999999999997E-2</v>
      </c>
      <c r="AC594" s="12"/>
    </row>
    <row r="595" spans="1:29" x14ac:dyDescent="0.25">
      <c r="A595" s="92" t="s">
        <v>1916</v>
      </c>
      <c r="B595" s="175" t="s">
        <v>143</v>
      </c>
      <c r="C595" s="175">
        <v>9.375E-2</v>
      </c>
      <c r="D595" s="175">
        <v>0.392578125</v>
      </c>
      <c r="E595" s="175">
        <v>0.12109375</v>
      </c>
      <c r="F595" s="175">
        <v>2.1484375E-2</v>
      </c>
      <c r="G595" s="175">
        <v>0.3408203125</v>
      </c>
      <c r="H595" s="175">
        <v>3.90625E-3</v>
      </c>
      <c r="I595" s="175">
        <v>2.63671875E-2</v>
      </c>
      <c r="J595" s="174">
        <v>1</v>
      </c>
      <c r="K595" s="176">
        <v>1024</v>
      </c>
      <c r="L595" s="92"/>
      <c r="M595" s="175" t="s">
        <v>143</v>
      </c>
      <c r="N595" s="175" t="s">
        <v>143</v>
      </c>
      <c r="O595" s="175">
        <v>7.6999999999999999E-2</v>
      </c>
      <c r="P595" s="175">
        <v>0.113</v>
      </c>
      <c r="Q595" s="175">
        <v>0.36299999999999999</v>
      </c>
      <c r="R595" s="175">
        <v>0.42299999999999999</v>
      </c>
      <c r="S595" s="175">
        <v>0.10299999999999999</v>
      </c>
      <c r="T595" s="175">
        <v>0.14299999999999999</v>
      </c>
      <c r="U595" s="175">
        <v>1.4E-2</v>
      </c>
      <c r="V595" s="175">
        <v>3.2000000000000001E-2</v>
      </c>
      <c r="W595" s="175">
        <v>0.312</v>
      </c>
      <c r="X595" s="175">
        <v>0.37</v>
      </c>
      <c r="Y595" s="175">
        <v>2E-3</v>
      </c>
      <c r="Z595" s="175">
        <v>0.01</v>
      </c>
      <c r="AA595" s="175">
        <v>1.7999999999999999E-2</v>
      </c>
      <c r="AB595" s="175">
        <v>3.7999999999999999E-2</v>
      </c>
      <c r="AC595" s="12"/>
    </row>
    <row r="596" spans="1:29" x14ac:dyDescent="0.25">
      <c r="A596" s="92" t="s">
        <v>1917</v>
      </c>
      <c r="B596" s="175">
        <v>7.1907957813998084E-4</v>
      </c>
      <c r="C596" s="175">
        <v>0.15532118887823587</v>
      </c>
      <c r="D596" s="175">
        <v>0.28187919463087246</v>
      </c>
      <c r="E596" s="175">
        <v>0.17761265580057525</v>
      </c>
      <c r="F596" s="175">
        <v>4.00287631831256E-2</v>
      </c>
      <c r="G596" s="175">
        <v>0.30417066155321187</v>
      </c>
      <c r="H596" s="175">
        <v>6.7114093959731542E-3</v>
      </c>
      <c r="I596" s="175">
        <v>3.3557046979865772E-2</v>
      </c>
      <c r="J596" s="174">
        <v>1</v>
      </c>
      <c r="K596" s="176">
        <v>4172</v>
      </c>
      <c r="L596" s="92"/>
      <c r="M596" s="175">
        <v>0</v>
      </c>
      <c r="N596" s="175">
        <v>2E-3</v>
      </c>
      <c r="O596" s="175">
        <v>0.14499999999999999</v>
      </c>
      <c r="P596" s="175">
        <v>0.16700000000000001</v>
      </c>
      <c r="Q596" s="175">
        <v>0.26800000000000002</v>
      </c>
      <c r="R596" s="175">
        <v>0.29599999999999999</v>
      </c>
      <c r="S596" s="175">
        <v>0.16600000000000001</v>
      </c>
      <c r="T596" s="175">
        <v>0.19</v>
      </c>
      <c r="U596" s="175">
        <v>3.4000000000000002E-2</v>
      </c>
      <c r="V596" s="175">
        <v>4.5999999999999999E-2</v>
      </c>
      <c r="W596" s="175">
        <v>0.28999999999999998</v>
      </c>
      <c r="X596" s="175">
        <v>0.318</v>
      </c>
      <c r="Y596" s="175">
        <v>5.0000000000000001E-3</v>
      </c>
      <c r="Z596" s="175">
        <v>0.01</v>
      </c>
      <c r="AA596" s="175">
        <v>2.9000000000000001E-2</v>
      </c>
      <c r="AB596" s="175">
        <v>3.9E-2</v>
      </c>
      <c r="AC596" s="12"/>
    </row>
    <row r="597" spans="1:29" x14ac:dyDescent="0.25">
      <c r="A597" s="92" t="s">
        <v>1918</v>
      </c>
      <c r="B597" s="175" t="s">
        <v>143</v>
      </c>
      <c r="C597" s="175">
        <v>0.29605963791267303</v>
      </c>
      <c r="D597" s="175">
        <v>0.22870074547390842</v>
      </c>
      <c r="E597" s="175">
        <v>9.7710330138445156E-2</v>
      </c>
      <c r="F597" s="175">
        <v>3.301384451544196E-2</v>
      </c>
      <c r="G597" s="175">
        <v>0.29792332268370608</v>
      </c>
      <c r="H597" s="175">
        <v>7.1884984025559102E-3</v>
      </c>
      <c r="I597" s="175">
        <v>3.9403620873269436E-2</v>
      </c>
      <c r="J597" s="174">
        <v>1.0000000000000002</v>
      </c>
      <c r="K597" s="176">
        <v>3756</v>
      </c>
      <c r="L597" s="92"/>
      <c r="M597" s="175" t="s">
        <v>143</v>
      </c>
      <c r="N597" s="175" t="s">
        <v>143</v>
      </c>
      <c r="O597" s="175">
        <v>0.28199999999999997</v>
      </c>
      <c r="P597" s="175">
        <v>0.311</v>
      </c>
      <c r="Q597" s="175">
        <v>0.216</v>
      </c>
      <c r="R597" s="175">
        <v>0.24199999999999999</v>
      </c>
      <c r="S597" s="175">
        <v>8.8999999999999996E-2</v>
      </c>
      <c r="T597" s="175">
        <v>0.108</v>
      </c>
      <c r="U597" s="175">
        <v>2.8000000000000001E-2</v>
      </c>
      <c r="V597" s="175">
        <v>3.9E-2</v>
      </c>
      <c r="W597" s="175">
        <v>0.28399999999999997</v>
      </c>
      <c r="X597" s="175">
        <v>0.313</v>
      </c>
      <c r="Y597" s="175">
        <v>5.0000000000000001E-3</v>
      </c>
      <c r="Z597" s="175">
        <v>0.01</v>
      </c>
      <c r="AA597" s="175">
        <v>3.4000000000000002E-2</v>
      </c>
      <c r="AB597" s="175">
        <v>4.5999999999999999E-2</v>
      </c>
      <c r="AC597" s="12"/>
    </row>
    <row r="598" spans="1:29" x14ac:dyDescent="0.25">
      <c r="A598" s="92" t="s">
        <v>1919</v>
      </c>
      <c r="B598" s="175" t="s">
        <v>143</v>
      </c>
      <c r="C598" s="175">
        <v>0.18128528006947459</v>
      </c>
      <c r="D598" s="175">
        <v>0.1847590099869735</v>
      </c>
      <c r="E598" s="175">
        <v>0.10377768128528007</v>
      </c>
      <c r="F598" s="175">
        <v>3.9513677811550151E-2</v>
      </c>
      <c r="G598" s="175">
        <v>0.45201910551454627</v>
      </c>
      <c r="H598" s="175">
        <v>3.9079461571862786E-3</v>
      </c>
      <c r="I598" s="175">
        <v>3.4737299174989147E-2</v>
      </c>
      <c r="J598" s="174">
        <v>1</v>
      </c>
      <c r="K598" s="176">
        <v>4606</v>
      </c>
      <c r="L598" s="92"/>
      <c r="M598" s="175" t="s">
        <v>143</v>
      </c>
      <c r="N598" s="175" t="s">
        <v>143</v>
      </c>
      <c r="O598" s="175">
        <v>0.17</v>
      </c>
      <c r="P598" s="175">
        <v>0.193</v>
      </c>
      <c r="Q598" s="175">
        <v>0.17399999999999999</v>
      </c>
      <c r="R598" s="175">
        <v>0.19600000000000001</v>
      </c>
      <c r="S598" s="175">
        <v>9.5000000000000001E-2</v>
      </c>
      <c r="T598" s="175">
        <v>0.113</v>
      </c>
      <c r="U598" s="175">
        <v>3.4000000000000002E-2</v>
      </c>
      <c r="V598" s="175">
        <v>4.5999999999999999E-2</v>
      </c>
      <c r="W598" s="175">
        <v>0.438</v>
      </c>
      <c r="X598" s="175">
        <v>0.46600000000000003</v>
      </c>
      <c r="Y598" s="175">
        <v>2E-3</v>
      </c>
      <c r="Z598" s="175">
        <v>6.0000000000000001E-3</v>
      </c>
      <c r="AA598" s="175">
        <v>0.03</v>
      </c>
      <c r="AB598" s="175">
        <v>0.04</v>
      </c>
      <c r="AC598" s="12"/>
    </row>
    <row r="599" spans="1:29" x14ac:dyDescent="0.25">
      <c r="A599" s="92" t="s">
        <v>1920</v>
      </c>
      <c r="B599" s="175" t="s">
        <v>143</v>
      </c>
      <c r="C599" s="175">
        <v>0.34013402193862308</v>
      </c>
      <c r="D599" s="175">
        <v>0.41508387041700456</v>
      </c>
      <c r="E599" s="175">
        <v>0.10277860770839557</v>
      </c>
      <c r="F599" s="175">
        <v>1.5322890434931069E-2</v>
      </c>
      <c r="G599" s="175">
        <v>8.6559392206240135E-2</v>
      </c>
      <c r="H599" s="175">
        <v>1.7926501344487601E-3</v>
      </c>
      <c r="I599" s="175">
        <v>3.8328567160356826E-2</v>
      </c>
      <c r="J599" s="174">
        <v>0.99999999999999989</v>
      </c>
      <c r="K599" s="176">
        <v>23429</v>
      </c>
      <c r="L599" s="92"/>
      <c r="M599" s="175" t="s">
        <v>143</v>
      </c>
      <c r="N599" s="175" t="s">
        <v>143</v>
      </c>
      <c r="O599" s="175">
        <v>0.33400000000000002</v>
      </c>
      <c r="P599" s="175">
        <v>0.34599999999999997</v>
      </c>
      <c r="Q599" s="175">
        <v>0.40899999999999997</v>
      </c>
      <c r="R599" s="175">
        <v>0.42099999999999999</v>
      </c>
      <c r="S599" s="175">
        <v>9.9000000000000005E-2</v>
      </c>
      <c r="T599" s="175">
        <v>0.107</v>
      </c>
      <c r="U599" s="175">
        <v>1.4E-2</v>
      </c>
      <c r="V599" s="175">
        <v>1.7000000000000001E-2</v>
      </c>
      <c r="W599" s="175">
        <v>8.3000000000000004E-2</v>
      </c>
      <c r="X599" s="175">
        <v>0.09</v>
      </c>
      <c r="Y599" s="175">
        <v>1E-3</v>
      </c>
      <c r="Z599" s="175">
        <v>2E-3</v>
      </c>
      <c r="AA599" s="175">
        <v>3.5999999999999997E-2</v>
      </c>
      <c r="AB599" s="175">
        <v>4.1000000000000002E-2</v>
      </c>
      <c r="AC599" s="12"/>
    </row>
    <row r="600" spans="1:29" x14ac:dyDescent="0.25">
      <c r="A600" s="92" t="s">
        <v>1921</v>
      </c>
      <c r="B600" s="175" t="s">
        <v>143</v>
      </c>
      <c r="C600" s="175">
        <v>8.6792452830188674E-2</v>
      </c>
      <c r="D600" s="175">
        <v>0.27169811320754716</v>
      </c>
      <c r="E600" s="175">
        <v>0.35094339622641507</v>
      </c>
      <c r="F600" s="175">
        <v>3.3962264150943396E-2</v>
      </c>
      <c r="G600" s="175">
        <v>0.21509433962264152</v>
      </c>
      <c r="H600" s="175" t="s">
        <v>143</v>
      </c>
      <c r="I600" s="175">
        <v>4.1509433962264149E-2</v>
      </c>
      <c r="J600" s="174">
        <v>1</v>
      </c>
      <c r="K600" s="176">
        <v>265</v>
      </c>
      <c r="L600" s="92"/>
      <c r="M600" s="175" t="s">
        <v>143</v>
      </c>
      <c r="N600" s="175" t="s">
        <v>143</v>
      </c>
      <c r="O600" s="175">
        <v>5.8999999999999997E-2</v>
      </c>
      <c r="P600" s="175">
        <v>0.127</v>
      </c>
      <c r="Q600" s="175">
        <v>0.222</v>
      </c>
      <c r="R600" s="175">
        <v>0.32800000000000001</v>
      </c>
      <c r="S600" s="175">
        <v>0.29599999999999999</v>
      </c>
      <c r="T600" s="175">
        <v>0.41</v>
      </c>
      <c r="U600" s="175">
        <v>1.7999999999999999E-2</v>
      </c>
      <c r="V600" s="175">
        <v>6.3E-2</v>
      </c>
      <c r="W600" s="175">
        <v>0.17</v>
      </c>
      <c r="X600" s="175">
        <v>0.26800000000000002</v>
      </c>
      <c r="Y600" s="175" t="s">
        <v>143</v>
      </c>
      <c r="Z600" s="175" t="s">
        <v>143</v>
      </c>
      <c r="AA600" s="175">
        <v>2.3E-2</v>
      </c>
      <c r="AB600" s="175">
        <v>7.2999999999999995E-2</v>
      </c>
      <c r="AC600" s="12"/>
    </row>
    <row r="601" spans="1:29" x14ac:dyDescent="0.25">
      <c r="A601" s="92" t="s">
        <v>1922</v>
      </c>
      <c r="B601" s="175" t="s">
        <v>143</v>
      </c>
      <c r="C601" s="175">
        <v>0.19744680851063831</v>
      </c>
      <c r="D601" s="175">
        <v>0.36680851063829789</v>
      </c>
      <c r="E601" s="175">
        <v>0.16340425531914893</v>
      </c>
      <c r="F601" s="175">
        <v>2.4680851063829789E-2</v>
      </c>
      <c r="G601" s="175">
        <v>0.19404255319148936</v>
      </c>
      <c r="H601" s="175">
        <v>8.5106382978723403E-4</v>
      </c>
      <c r="I601" s="175">
        <v>5.2765957446808509E-2</v>
      </c>
      <c r="J601" s="174">
        <v>1</v>
      </c>
      <c r="K601" s="176">
        <v>1175</v>
      </c>
      <c r="L601" s="92"/>
      <c r="M601" s="175" t="s">
        <v>143</v>
      </c>
      <c r="N601" s="175" t="s">
        <v>143</v>
      </c>
      <c r="O601" s="175">
        <v>0.17599999999999999</v>
      </c>
      <c r="P601" s="175">
        <v>0.221</v>
      </c>
      <c r="Q601" s="175">
        <v>0.34</v>
      </c>
      <c r="R601" s="175">
        <v>0.39500000000000002</v>
      </c>
      <c r="S601" s="175">
        <v>0.14299999999999999</v>
      </c>
      <c r="T601" s="175">
        <v>0.186</v>
      </c>
      <c r="U601" s="175">
        <v>1.7000000000000001E-2</v>
      </c>
      <c r="V601" s="175">
        <v>3.5000000000000003E-2</v>
      </c>
      <c r="W601" s="175">
        <v>0.17199999999999999</v>
      </c>
      <c r="X601" s="175">
        <v>0.218</v>
      </c>
      <c r="Y601" s="175">
        <v>0</v>
      </c>
      <c r="Z601" s="175">
        <v>5.0000000000000001E-3</v>
      </c>
      <c r="AA601" s="175">
        <v>4.1000000000000002E-2</v>
      </c>
      <c r="AB601" s="175">
        <v>6.7000000000000004E-2</v>
      </c>
      <c r="AC601" s="12"/>
    </row>
    <row r="602" spans="1:29" x14ac:dyDescent="0.25">
      <c r="A602" s="92" t="s">
        <v>1923</v>
      </c>
      <c r="B602" s="175" t="s">
        <v>143</v>
      </c>
      <c r="C602" s="175">
        <v>0.26044142614601018</v>
      </c>
      <c r="D602" s="175">
        <v>0.21120543293718166</v>
      </c>
      <c r="E602" s="175">
        <v>9.5415959252971139E-2</v>
      </c>
      <c r="F602" s="175">
        <v>0.12903225806451613</v>
      </c>
      <c r="G602" s="175">
        <v>0.27164685908319186</v>
      </c>
      <c r="H602" s="175">
        <v>3.3955857385398981E-3</v>
      </c>
      <c r="I602" s="175">
        <v>2.8862478777589132E-2</v>
      </c>
      <c r="J602" s="174">
        <v>1</v>
      </c>
      <c r="K602" s="176">
        <v>2945</v>
      </c>
      <c r="L602" s="92"/>
      <c r="M602" s="175" t="s">
        <v>143</v>
      </c>
      <c r="N602" s="175" t="s">
        <v>143</v>
      </c>
      <c r="O602" s="175">
        <v>0.245</v>
      </c>
      <c r="P602" s="175">
        <v>0.27700000000000002</v>
      </c>
      <c r="Q602" s="175">
        <v>0.19700000000000001</v>
      </c>
      <c r="R602" s="175">
        <v>0.22600000000000001</v>
      </c>
      <c r="S602" s="175">
        <v>8.5000000000000006E-2</v>
      </c>
      <c r="T602" s="175">
        <v>0.107</v>
      </c>
      <c r="U602" s="175">
        <v>0.11700000000000001</v>
      </c>
      <c r="V602" s="175">
        <v>0.14199999999999999</v>
      </c>
      <c r="W602" s="175">
        <v>0.25600000000000001</v>
      </c>
      <c r="X602" s="175">
        <v>0.28799999999999998</v>
      </c>
      <c r="Y602" s="175">
        <v>2E-3</v>
      </c>
      <c r="Z602" s="175">
        <v>6.0000000000000001E-3</v>
      </c>
      <c r="AA602" s="175">
        <v>2.3E-2</v>
      </c>
      <c r="AB602" s="175">
        <v>3.5999999999999997E-2</v>
      </c>
      <c r="AC602" s="12"/>
    </row>
    <row r="603" spans="1:29" x14ac:dyDescent="0.25">
      <c r="A603" s="92" t="s">
        <v>1924</v>
      </c>
      <c r="B603" s="175" t="s">
        <v>143</v>
      </c>
      <c r="C603" s="175">
        <v>0.50763358778625955</v>
      </c>
      <c r="D603" s="175">
        <v>0.20038167938931298</v>
      </c>
      <c r="E603" s="175">
        <v>9.5419847328244281E-2</v>
      </c>
      <c r="F603" s="175">
        <v>5.9160305343511452E-2</v>
      </c>
      <c r="G603" s="175">
        <v>7.15648854961832E-2</v>
      </c>
      <c r="H603" s="175" t="s">
        <v>143</v>
      </c>
      <c r="I603" s="175">
        <v>6.5839694656488548E-2</v>
      </c>
      <c r="J603" s="174">
        <v>1</v>
      </c>
      <c r="K603" s="176">
        <v>1048</v>
      </c>
      <c r="L603" s="92"/>
      <c r="M603" s="175" t="s">
        <v>143</v>
      </c>
      <c r="N603" s="175" t="s">
        <v>143</v>
      </c>
      <c r="O603" s="175">
        <v>0.47699999999999998</v>
      </c>
      <c r="P603" s="175">
        <v>0.53800000000000003</v>
      </c>
      <c r="Q603" s="175">
        <v>0.17699999999999999</v>
      </c>
      <c r="R603" s="175">
        <v>0.22600000000000001</v>
      </c>
      <c r="S603" s="175">
        <v>7.9000000000000001E-2</v>
      </c>
      <c r="T603" s="175">
        <v>0.115</v>
      </c>
      <c r="U603" s="175">
        <v>4.5999999999999999E-2</v>
      </c>
      <c r="V603" s="175">
        <v>7.4999999999999997E-2</v>
      </c>
      <c r="W603" s="175">
        <v>5.7000000000000002E-2</v>
      </c>
      <c r="X603" s="175">
        <v>8.8999999999999996E-2</v>
      </c>
      <c r="Y603" s="175" t="s">
        <v>143</v>
      </c>
      <c r="Z603" s="175" t="s">
        <v>143</v>
      </c>
      <c r="AA603" s="175">
        <v>5.1999999999999998E-2</v>
      </c>
      <c r="AB603" s="175">
        <v>8.2000000000000003E-2</v>
      </c>
      <c r="AC603" s="12"/>
    </row>
    <row r="604" spans="1:29" x14ac:dyDescent="0.25">
      <c r="A604" s="92" t="s">
        <v>1925</v>
      </c>
      <c r="B604" s="175" t="s">
        <v>143</v>
      </c>
      <c r="C604" s="175">
        <v>0.42360936320161086</v>
      </c>
      <c r="D604" s="175">
        <v>0.3687389881701485</v>
      </c>
      <c r="E604" s="175">
        <v>7.6264787314372015E-2</v>
      </c>
      <c r="F604" s="175">
        <v>2.3156305059149257E-2</v>
      </c>
      <c r="G604" s="175">
        <v>7.2992700729927001E-2</v>
      </c>
      <c r="H604" s="175">
        <v>2.0135917442738486E-3</v>
      </c>
      <c r="I604" s="175">
        <v>3.3224263780518501E-2</v>
      </c>
      <c r="J604" s="174">
        <v>0.99999999999999989</v>
      </c>
      <c r="K604" s="176">
        <v>3973</v>
      </c>
      <c r="L604" s="92"/>
      <c r="M604" s="175" t="s">
        <v>143</v>
      </c>
      <c r="N604" s="175" t="s">
        <v>143</v>
      </c>
      <c r="O604" s="175">
        <v>0.40799999999999997</v>
      </c>
      <c r="P604" s="175">
        <v>0.439</v>
      </c>
      <c r="Q604" s="175">
        <v>0.35399999999999998</v>
      </c>
      <c r="R604" s="175">
        <v>0.38400000000000001</v>
      </c>
      <c r="S604" s="175">
        <v>6.8000000000000005E-2</v>
      </c>
      <c r="T604" s="175">
        <v>8.5000000000000006E-2</v>
      </c>
      <c r="U604" s="175">
        <v>1.9E-2</v>
      </c>
      <c r="V604" s="175">
        <v>2.8000000000000001E-2</v>
      </c>
      <c r="W604" s="175">
        <v>6.5000000000000002E-2</v>
      </c>
      <c r="X604" s="175">
        <v>8.2000000000000003E-2</v>
      </c>
      <c r="Y604" s="175">
        <v>1E-3</v>
      </c>
      <c r="Z604" s="175">
        <v>4.0000000000000001E-3</v>
      </c>
      <c r="AA604" s="175">
        <v>2.8000000000000001E-2</v>
      </c>
      <c r="AB604" s="175">
        <v>3.9E-2</v>
      </c>
      <c r="AC604" s="12"/>
    </row>
    <row r="605" spans="1:29" x14ac:dyDescent="0.25">
      <c r="A605" s="92" t="s">
        <v>1926</v>
      </c>
      <c r="B605" s="175" t="s">
        <v>143</v>
      </c>
      <c r="C605" s="175">
        <v>0.37190082644628097</v>
      </c>
      <c r="D605" s="175">
        <v>0.42314049586776858</v>
      </c>
      <c r="E605" s="175">
        <v>8.2644628099173556E-2</v>
      </c>
      <c r="F605" s="175">
        <v>1.6528925619834711E-2</v>
      </c>
      <c r="G605" s="175">
        <v>7.6033057851239663E-2</v>
      </c>
      <c r="H605" s="175">
        <v>3.3057851239669421E-3</v>
      </c>
      <c r="I605" s="175">
        <v>2.6446280991735537E-2</v>
      </c>
      <c r="J605" s="174">
        <v>0.99999999999999989</v>
      </c>
      <c r="K605" s="176">
        <v>605</v>
      </c>
      <c r="L605" s="92"/>
      <c r="M605" s="175" t="s">
        <v>143</v>
      </c>
      <c r="N605" s="175" t="s">
        <v>143</v>
      </c>
      <c r="O605" s="175">
        <v>0.33400000000000002</v>
      </c>
      <c r="P605" s="175">
        <v>0.41099999999999998</v>
      </c>
      <c r="Q605" s="175">
        <v>0.38400000000000001</v>
      </c>
      <c r="R605" s="175">
        <v>0.46300000000000002</v>
      </c>
      <c r="S605" s="175">
        <v>6.3E-2</v>
      </c>
      <c r="T605" s="175">
        <v>0.107</v>
      </c>
      <c r="U605" s="175">
        <v>8.9999999999999993E-3</v>
      </c>
      <c r="V605" s="175">
        <v>0.03</v>
      </c>
      <c r="W605" s="175">
        <v>5.7000000000000002E-2</v>
      </c>
      <c r="X605" s="175">
        <v>0.1</v>
      </c>
      <c r="Y605" s="175">
        <v>1E-3</v>
      </c>
      <c r="Z605" s="175">
        <v>1.2E-2</v>
      </c>
      <c r="AA605" s="175">
        <v>1.6E-2</v>
      </c>
      <c r="AB605" s="175">
        <v>4.2999999999999997E-2</v>
      </c>
      <c r="AC605" s="12"/>
    </row>
    <row r="606" spans="1:29" x14ac:dyDescent="0.25">
      <c r="A606" s="92" t="s">
        <v>1927</v>
      </c>
      <c r="B606" s="175">
        <v>5.4611001493665753E-2</v>
      </c>
      <c r="C606" s="175">
        <v>0.32056341317990988</v>
      </c>
      <c r="D606" s="175">
        <v>0.27248950438572228</v>
      </c>
      <c r="E606" s="175">
        <v>9.3796677054712424E-2</v>
      </c>
      <c r="F606" s="175">
        <v>1.9008894380005779E-2</v>
      </c>
      <c r="G606" s="175">
        <v>0.20360262344256147</v>
      </c>
      <c r="H606" s="175">
        <v>2.6953598013363085E-3</v>
      </c>
      <c r="I606" s="175">
        <v>3.3232526262086094E-2</v>
      </c>
      <c r="J606" s="174">
        <v>0.99999999999999989</v>
      </c>
      <c r="K606" s="176">
        <v>325374</v>
      </c>
      <c r="L606" s="92"/>
      <c r="M606" s="175">
        <v>5.3999999999999999E-2</v>
      </c>
      <c r="N606" s="175">
        <v>5.5E-2</v>
      </c>
      <c r="O606" s="175">
        <v>0.31900000000000001</v>
      </c>
      <c r="P606" s="175">
        <v>0.32200000000000001</v>
      </c>
      <c r="Q606" s="175">
        <v>0.27100000000000002</v>
      </c>
      <c r="R606" s="175">
        <v>0.27400000000000002</v>
      </c>
      <c r="S606" s="175">
        <v>9.2999999999999999E-2</v>
      </c>
      <c r="T606" s="175">
        <v>9.5000000000000001E-2</v>
      </c>
      <c r="U606" s="175">
        <v>1.9E-2</v>
      </c>
      <c r="V606" s="175">
        <v>1.9E-2</v>
      </c>
      <c r="W606" s="175">
        <v>0.20200000000000001</v>
      </c>
      <c r="X606" s="175">
        <v>0.20499999999999999</v>
      </c>
      <c r="Y606" s="175">
        <v>3.0000000000000001E-3</v>
      </c>
      <c r="Z606" s="175">
        <v>3.0000000000000001E-3</v>
      </c>
      <c r="AA606" s="175">
        <v>3.3000000000000002E-2</v>
      </c>
      <c r="AB606" s="175">
        <v>3.4000000000000002E-2</v>
      </c>
      <c r="AC606" s="12"/>
    </row>
    <row r="607" spans="1:29" x14ac:dyDescent="0.25">
      <c r="A607" s="92" t="s">
        <v>1928</v>
      </c>
      <c r="B607" s="175" t="s">
        <v>143</v>
      </c>
      <c r="C607" s="175">
        <v>0.39668418924383342</v>
      </c>
      <c r="D607" s="175">
        <v>0.27335220380105135</v>
      </c>
      <c r="E607" s="175">
        <v>0.10715729882733523</v>
      </c>
      <c r="F607" s="175">
        <v>1.4961585119288313E-2</v>
      </c>
      <c r="G607" s="175">
        <v>0.18257177517185605</v>
      </c>
      <c r="H607" s="175">
        <v>2.3251112009704811E-3</v>
      </c>
      <c r="I607" s="175">
        <v>2.2947836635665183E-2</v>
      </c>
      <c r="J607" s="174">
        <v>1</v>
      </c>
      <c r="K607" s="176">
        <v>9892</v>
      </c>
      <c r="L607" s="92"/>
      <c r="M607" s="175" t="s">
        <v>143</v>
      </c>
      <c r="N607" s="175" t="s">
        <v>143</v>
      </c>
      <c r="O607" s="175">
        <v>0.38700000000000001</v>
      </c>
      <c r="P607" s="175">
        <v>0.40600000000000003</v>
      </c>
      <c r="Q607" s="175">
        <v>0.26500000000000001</v>
      </c>
      <c r="R607" s="175">
        <v>0.28199999999999997</v>
      </c>
      <c r="S607" s="175">
        <v>0.10100000000000001</v>
      </c>
      <c r="T607" s="175">
        <v>0.113</v>
      </c>
      <c r="U607" s="175">
        <v>1.2999999999999999E-2</v>
      </c>
      <c r="V607" s="175">
        <v>1.7999999999999999E-2</v>
      </c>
      <c r="W607" s="175">
        <v>0.17499999999999999</v>
      </c>
      <c r="X607" s="175">
        <v>0.19</v>
      </c>
      <c r="Y607" s="175">
        <v>2E-3</v>
      </c>
      <c r="Z607" s="175">
        <v>3.0000000000000001E-3</v>
      </c>
      <c r="AA607" s="175">
        <v>0.02</v>
      </c>
      <c r="AB607" s="175">
        <v>2.5999999999999999E-2</v>
      </c>
      <c r="AC607" s="12"/>
    </row>
    <row r="608" spans="1:29" x14ac:dyDescent="0.25">
      <c r="A608" s="92" t="s">
        <v>1929</v>
      </c>
      <c r="B608" s="175" t="s">
        <v>143</v>
      </c>
      <c r="C608" s="175">
        <v>0.23196667397500548</v>
      </c>
      <c r="D608" s="175">
        <v>0.51743038807279107</v>
      </c>
      <c r="E608" s="175">
        <v>0.15303661477746108</v>
      </c>
      <c r="F608" s="175">
        <v>1.4689761017320764E-2</v>
      </c>
      <c r="G608" s="175">
        <v>5.9416794562595923E-2</v>
      </c>
      <c r="H608" s="175" t="s">
        <v>143</v>
      </c>
      <c r="I608" s="175">
        <v>2.3459767594825695E-2</v>
      </c>
      <c r="J608" s="174">
        <v>1</v>
      </c>
      <c r="K608" s="176">
        <v>4561</v>
      </c>
      <c r="L608" s="92"/>
      <c r="M608" s="175" t="s">
        <v>143</v>
      </c>
      <c r="N608" s="175" t="s">
        <v>143</v>
      </c>
      <c r="O608" s="175">
        <v>0.22</v>
      </c>
      <c r="P608" s="175">
        <v>0.24399999999999999</v>
      </c>
      <c r="Q608" s="175">
        <v>0.503</v>
      </c>
      <c r="R608" s="175">
        <v>0.53200000000000003</v>
      </c>
      <c r="S608" s="175">
        <v>0.14299999999999999</v>
      </c>
      <c r="T608" s="175">
        <v>0.16400000000000001</v>
      </c>
      <c r="U608" s="175">
        <v>1.2E-2</v>
      </c>
      <c r="V608" s="175">
        <v>1.9E-2</v>
      </c>
      <c r="W608" s="175">
        <v>5.2999999999999999E-2</v>
      </c>
      <c r="X608" s="175">
        <v>6.7000000000000004E-2</v>
      </c>
      <c r="Y608" s="175" t="s">
        <v>143</v>
      </c>
      <c r="Z608" s="175" t="s">
        <v>143</v>
      </c>
      <c r="AA608" s="175">
        <v>1.9E-2</v>
      </c>
      <c r="AB608" s="175">
        <v>2.8000000000000001E-2</v>
      </c>
      <c r="AC608" s="12"/>
    </row>
    <row r="609" spans="1:29" x14ac:dyDescent="0.25">
      <c r="A609" s="92" t="s">
        <v>1930</v>
      </c>
      <c r="B609" s="175" t="s">
        <v>143</v>
      </c>
      <c r="C609" s="175">
        <v>1.3912075681691708E-2</v>
      </c>
      <c r="D609" s="175">
        <v>0.20756816917084028</v>
      </c>
      <c r="E609" s="175">
        <v>0.12242626599888703</v>
      </c>
      <c r="F609" s="175">
        <v>3.6727879799666109E-2</v>
      </c>
      <c r="G609" s="175">
        <v>0.59358189575217957</v>
      </c>
      <c r="H609" s="175">
        <v>2.0404377666481174E-3</v>
      </c>
      <c r="I609" s="175">
        <v>2.3743275830087181E-2</v>
      </c>
      <c r="J609" s="174">
        <v>0.99999999999999989</v>
      </c>
      <c r="K609" s="176">
        <v>5391</v>
      </c>
      <c r="L609" s="92"/>
      <c r="M609" s="175" t="s">
        <v>143</v>
      </c>
      <c r="N609" s="175" t="s">
        <v>143</v>
      </c>
      <c r="O609" s="175">
        <v>1.0999999999999999E-2</v>
      </c>
      <c r="P609" s="175">
        <v>1.7000000000000001E-2</v>
      </c>
      <c r="Q609" s="175">
        <v>0.19700000000000001</v>
      </c>
      <c r="R609" s="175">
        <v>0.219</v>
      </c>
      <c r="S609" s="175">
        <v>0.114</v>
      </c>
      <c r="T609" s="175">
        <v>0.13100000000000001</v>
      </c>
      <c r="U609" s="175">
        <v>3.2000000000000001E-2</v>
      </c>
      <c r="V609" s="175">
        <v>4.2000000000000003E-2</v>
      </c>
      <c r="W609" s="175">
        <v>0.57999999999999996</v>
      </c>
      <c r="X609" s="175">
        <v>0.60699999999999998</v>
      </c>
      <c r="Y609" s="175">
        <v>1E-3</v>
      </c>
      <c r="Z609" s="175">
        <v>4.0000000000000001E-3</v>
      </c>
      <c r="AA609" s="175">
        <v>0.02</v>
      </c>
      <c r="AB609" s="175">
        <v>2.8000000000000001E-2</v>
      </c>
      <c r="AC609" s="12"/>
    </row>
    <row r="610" spans="1:29" x14ac:dyDescent="0.25">
      <c r="A610" s="92" t="s">
        <v>1931</v>
      </c>
      <c r="B610" s="175" t="s">
        <v>143</v>
      </c>
      <c r="C610" s="175">
        <v>8.5941381023348237E-2</v>
      </c>
      <c r="D610" s="175">
        <v>0.21649279682066566</v>
      </c>
      <c r="E610" s="175">
        <v>7.7297565822155981E-2</v>
      </c>
      <c r="F610" s="175">
        <v>1.0332836562344759E-2</v>
      </c>
      <c r="G610" s="175">
        <v>0.55270740188772971</v>
      </c>
      <c r="H610" s="175">
        <v>1.410829607550919E-2</v>
      </c>
      <c r="I610" s="175">
        <v>4.31197218082464E-2</v>
      </c>
      <c r="J610" s="174">
        <v>1</v>
      </c>
      <c r="K610" s="176">
        <v>10065</v>
      </c>
      <c r="L610" s="92"/>
      <c r="M610" s="175" t="s">
        <v>143</v>
      </c>
      <c r="N610" s="175" t="s">
        <v>143</v>
      </c>
      <c r="O610" s="175">
        <v>8.1000000000000003E-2</v>
      </c>
      <c r="P610" s="175">
        <v>9.1999999999999998E-2</v>
      </c>
      <c r="Q610" s="175">
        <v>0.20899999999999999</v>
      </c>
      <c r="R610" s="175">
        <v>0.22500000000000001</v>
      </c>
      <c r="S610" s="175">
        <v>7.1999999999999995E-2</v>
      </c>
      <c r="T610" s="175">
        <v>8.3000000000000004E-2</v>
      </c>
      <c r="U610" s="175">
        <v>8.9999999999999993E-3</v>
      </c>
      <c r="V610" s="175">
        <v>1.2999999999999999E-2</v>
      </c>
      <c r="W610" s="175">
        <v>0.54300000000000004</v>
      </c>
      <c r="X610" s="175">
        <v>0.56200000000000006</v>
      </c>
      <c r="Y610" s="175">
        <v>1.2E-2</v>
      </c>
      <c r="Z610" s="175">
        <v>1.7000000000000001E-2</v>
      </c>
      <c r="AA610" s="175">
        <v>3.9E-2</v>
      </c>
      <c r="AB610" s="175">
        <v>4.7E-2</v>
      </c>
      <c r="AC610" s="12"/>
    </row>
    <row r="611" spans="1:29" x14ac:dyDescent="0.25">
      <c r="A611" s="92" t="s">
        <v>1932</v>
      </c>
      <c r="B611" s="175">
        <v>0.23913743160605086</v>
      </c>
      <c r="C611" s="175">
        <v>0.18442227228838107</v>
      </c>
      <c r="D611" s="175">
        <v>0.35500482780817511</v>
      </c>
      <c r="E611" s="175">
        <v>6.63018989378822E-2</v>
      </c>
      <c r="F611" s="175">
        <v>2.1242355970389443E-2</v>
      </c>
      <c r="G611" s="175">
        <v>0.10878661087866109</v>
      </c>
      <c r="H611" s="175">
        <v>9.6556163501770192E-4</v>
      </c>
      <c r="I611" s="175">
        <v>2.4139040875442549E-2</v>
      </c>
      <c r="J611" s="174">
        <v>1</v>
      </c>
      <c r="K611" s="176">
        <v>3107</v>
      </c>
      <c r="L611" s="92"/>
      <c r="M611" s="175">
        <v>0.224</v>
      </c>
      <c r="N611" s="175">
        <v>0.254</v>
      </c>
      <c r="O611" s="175">
        <v>0.17100000000000001</v>
      </c>
      <c r="P611" s="175">
        <v>0.19800000000000001</v>
      </c>
      <c r="Q611" s="175">
        <v>0.33800000000000002</v>
      </c>
      <c r="R611" s="175">
        <v>0.372</v>
      </c>
      <c r="S611" s="175">
        <v>5.8000000000000003E-2</v>
      </c>
      <c r="T611" s="175">
        <v>7.5999999999999998E-2</v>
      </c>
      <c r="U611" s="175">
        <v>1.7000000000000001E-2</v>
      </c>
      <c r="V611" s="175">
        <v>2.7E-2</v>
      </c>
      <c r="W611" s="175">
        <v>9.8000000000000004E-2</v>
      </c>
      <c r="X611" s="175">
        <v>0.12</v>
      </c>
      <c r="Y611" s="175">
        <v>0</v>
      </c>
      <c r="Z611" s="175">
        <v>3.0000000000000001E-3</v>
      </c>
      <c r="AA611" s="175">
        <v>1.9E-2</v>
      </c>
      <c r="AB611" s="175">
        <v>0.03</v>
      </c>
      <c r="AC611" s="12"/>
    </row>
    <row r="612" spans="1:29" x14ac:dyDescent="0.25">
      <c r="A612" s="92" t="s">
        <v>1933</v>
      </c>
      <c r="B612" s="175">
        <v>0.22880456213789546</v>
      </c>
      <c r="C612" s="175">
        <v>1.1830011830011829E-3</v>
      </c>
      <c r="D612" s="175">
        <v>0.59444292777626107</v>
      </c>
      <c r="E612" s="175">
        <v>8.035308035308035E-2</v>
      </c>
      <c r="F612" s="175">
        <v>7.0282403615736955E-2</v>
      </c>
      <c r="G612" s="175">
        <v>6.4306730973397643E-3</v>
      </c>
      <c r="H612" s="175" t="s">
        <v>143</v>
      </c>
      <c r="I612" s="175">
        <v>1.850335183668517E-2</v>
      </c>
      <c r="J612" s="174">
        <v>0.99999999999999989</v>
      </c>
      <c r="K612" s="176">
        <v>32967</v>
      </c>
      <c r="L612" s="92"/>
      <c r="M612" s="175">
        <v>0.224</v>
      </c>
      <c r="N612" s="175">
        <v>0.23300000000000001</v>
      </c>
      <c r="O612" s="175">
        <v>1E-3</v>
      </c>
      <c r="P612" s="175">
        <v>2E-3</v>
      </c>
      <c r="Q612" s="175">
        <v>0.58899999999999997</v>
      </c>
      <c r="R612" s="175">
        <v>0.6</v>
      </c>
      <c r="S612" s="175">
        <v>7.6999999999999999E-2</v>
      </c>
      <c r="T612" s="175">
        <v>8.3000000000000004E-2</v>
      </c>
      <c r="U612" s="175">
        <v>6.8000000000000005E-2</v>
      </c>
      <c r="V612" s="175">
        <v>7.2999999999999995E-2</v>
      </c>
      <c r="W612" s="175">
        <v>6.0000000000000001E-3</v>
      </c>
      <c r="X612" s="175">
        <v>7.0000000000000001E-3</v>
      </c>
      <c r="Y612" s="175" t="s">
        <v>143</v>
      </c>
      <c r="Z612" s="175" t="s">
        <v>143</v>
      </c>
      <c r="AA612" s="175">
        <v>1.7000000000000001E-2</v>
      </c>
      <c r="AB612" s="175">
        <v>0.02</v>
      </c>
      <c r="AC612" s="12"/>
    </row>
    <row r="613" spans="1:29" x14ac:dyDescent="0.25">
      <c r="A613" s="92" t="s">
        <v>1934</v>
      </c>
      <c r="B613" s="175">
        <v>7.3901744833560198E-2</v>
      </c>
      <c r="C613" s="175">
        <v>0.30320504888008909</v>
      </c>
      <c r="D613" s="175">
        <v>0.24162851132285609</v>
      </c>
      <c r="E613" s="175">
        <v>7.855463432743473E-2</v>
      </c>
      <c r="F613" s="175">
        <v>3.0194282885781461E-2</v>
      </c>
      <c r="G613" s="175">
        <v>0.24172750897166193</v>
      </c>
      <c r="H613" s="175">
        <v>1.8809553273109764E-3</v>
      </c>
      <c r="I613" s="175">
        <v>2.8907313451305532E-2</v>
      </c>
      <c r="J613" s="174">
        <v>1</v>
      </c>
      <c r="K613" s="176">
        <v>40405</v>
      </c>
      <c r="L613" s="92"/>
      <c r="M613" s="175">
        <v>7.0999999999999994E-2</v>
      </c>
      <c r="N613" s="175">
        <v>7.5999999999999998E-2</v>
      </c>
      <c r="O613" s="175">
        <v>0.29899999999999999</v>
      </c>
      <c r="P613" s="175">
        <v>0.308</v>
      </c>
      <c r="Q613" s="175">
        <v>0.23699999999999999</v>
      </c>
      <c r="R613" s="175">
        <v>0.246</v>
      </c>
      <c r="S613" s="175">
        <v>7.5999999999999998E-2</v>
      </c>
      <c r="T613" s="175">
        <v>8.1000000000000003E-2</v>
      </c>
      <c r="U613" s="175">
        <v>2.9000000000000001E-2</v>
      </c>
      <c r="V613" s="175">
        <v>3.2000000000000001E-2</v>
      </c>
      <c r="W613" s="175">
        <v>0.23799999999999999</v>
      </c>
      <c r="X613" s="175">
        <v>0.246</v>
      </c>
      <c r="Y613" s="175">
        <v>2E-3</v>
      </c>
      <c r="Z613" s="175">
        <v>2E-3</v>
      </c>
      <c r="AA613" s="175">
        <v>2.7E-2</v>
      </c>
      <c r="AB613" s="175">
        <v>3.1E-2</v>
      </c>
      <c r="AC613" s="12"/>
    </row>
    <row r="614" spans="1:29" x14ac:dyDescent="0.25">
      <c r="A614" s="92" t="s">
        <v>1935</v>
      </c>
      <c r="B614" s="175">
        <v>0.56075068759100466</v>
      </c>
      <c r="C614" s="175">
        <v>0.18395081701989968</v>
      </c>
      <c r="D614" s="175">
        <v>0.13282640349458016</v>
      </c>
      <c r="E614" s="175">
        <v>5.5007280375343796E-2</v>
      </c>
      <c r="F614" s="175">
        <v>1.941433425012134E-3</v>
      </c>
      <c r="G614" s="175">
        <v>1.0192525481313703E-2</v>
      </c>
      <c r="H614" s="175">
        <v>1.6178611875101117E-4</v>
      </c>
      <c r="I614" s="175">
        <v>5.5169066494094809E-2</v>
      </c>
      <c r="J614" s="174">
        <v>1</v>
      </c>
      <c r="K614" s="176">
        <v>6181</v>
      </c>
      <c r="L614" s="92"/>
      <c r="M614" s="175">
        <v>0.54800000000000004</v>
      </c>
      <c r="N614" s="175">
        <v>0.57299999999999995</v>
      </c>
      <c r="O614" s="175">
        <v>0.17399999999999999</v>
      </c>
      <c r="P614" s="175">
        <v>0.19400000000000001</v>
      </c>
      <c r="Q614" s="175">
        <v>0.125</v>
      </c>
      <c r="R614" s="175">
        <v>0.14199999999999999</v>
      </c>
      <c r="S614" s="175">
        <v>0.05</v>
      </c>
      <c r="T614" s="175">
        <v>6.0999999999999999E-2</v>
      </c>
      <c r="U614" s="175">
        <v>1E-3</v>
      </c>
      <c r="V614" s="175">
        <v>3.0000000000000001E-3</v>
      </c>
      <c r="W614" s="175">
        <v>8.0000000000000002E-3</v>
      </c>
      <c r="X614" s="175">
        <v>1.2999999999999999E-2</v>
      </c>
      <c r="Y614" s="175">
        <v>0</v>
      </c>
      <c r="Z614" s="175">
        <v>1E-3</v>
      </c>
      <c r="AA614" s="175">
        <v>0.05</v>
      </c>
      <c r="AB614" s="175">
        <v>6.0999999999999999E-2</v>
      </c>
      <c r="AC614" s="12"/>
    </row>
    <row r="615" spans="1:29" x14ac:dyDescent="0.25">
      <c r="A615" s="92" t="s">
        <v>1936</v>
      </c>
      <c r="B615" s="175">
        <v>0.28362644026682837</v>
      </c>
      <c r="C615" s="175">
        <v>0.51697998787143729</v>
      </c>
      <c r="D615" s="175">
        <v>9.9151000606428133E-2</v>
      </c>
      <c r="E615" s="175">
        <v>2.6460481099656357E-2</v>
      </c>
      <c r="F615" s="175">
        <v>1.0511421063270669E-3</v>
      </c>
      <c r="G615" s="175">
        <v>3.8548615322417629E-2</v>
      </c>
      <c r="H615" s="175">
        <v>1.9001414998989286E-3</v>
      </c>
      <c r="I615" s="175">
        <v>3.228219122700627E-2</v>
      </c>
      <c r="J615" s="174">
        <v>1</v>
      </c>
      <c r="K615" s="176">
        <v>49470</v>
      </c>
      <c r="L615" s="92"/>
      <c r="M615" s="175">
        <v>0.28000000000000003</v>
      </c>
      <c r="N615" s="175">
        <v>0.28799999999999998</v>
      </c>
      <c r="O615" s="175">
        <v>0.51300000000000001</v>
      </c>
      <c r="P615" s="175">
        <v>0.52100000000000002</v>
      </c>
      <c r="Q615" s="175">
        <v>9.7000000000000003E-2</v>
      </c>
      <c r="R615" s="175">
        <v>0.10199999999999999</v>
      </c>
      <c r="S615" s="175">
        <v>2.5000000000000001E-2</v>
      </c>
      <c r="T615" s="175">
        <v>2.8000000000000001E-2</v>
      </c>
      <c r="U615" s="175">
        <v>1E-3</v>
      </c>
      <c r="V615" s="175">
        <v>1E-3</v>
      </c>
      <c r="W615" s="175">
        <v>3.6999999999999998E-2</v>
      </c>
      <c r="X615" s="175">
        <v>0.04</v>
      </c>
      <c r="Y615" s="175">
        <v>2E-3</v>
      </c>
      <c r="Z615" s="175">
        <v>2E-3</v>
      </c>
      <c r="AA615" s="175">
        <v>3.1E-2</v>
      </c>
      <c r="AB615" s="175">
        <v>3.4000000000000002E-2</v>
      </c>
      <c r="AC615" s="12"/>
    </row>
    <row r="616" spans="1:29" x14ac:dyDescent="0.25">
      <c r="A616" s="92" t="s">
        <v>1937</v>
      </c>
      <c r="B616" s="175" t="s">
        <v>143</v>
      </c>
      <c r="C616" s="175">
        <v>0.36090573012939003</v>
      </c>
      <c r="D616" s="175">
        <v>0.42144177449168208</v>
      </c>
      <c r="E616" s="175">
        <v>9.7042513863216259E-2</v>
      </c>
      <c r="F616" s="175">
        <v>5.0831792975970427E-3</v>
      </c>
      <c r="G616" s="175">
        <v>9.7966728280961188E-2</v>
      </c>
      <c r="H616" s="175" t="s">
        <v>143</v>
      </c>
      <c r="I616" s="175">
        <v>1.756007393715342E-2</v>
      </c>
      <c r="J616" s="174">
        <v>1</v>
      </c>
      <c r="K616" s="176">
        <v>2164</v>
      </c>
      <c r="L616" s="92"/>
      <c r="M616" s="175" t="s">
        <v>143</v>
      </c>
      <c r="N616" s="175" t="s">
        <v>143</v>
      </c>
      <c r="O616" s="175">
        <v>0.34100000000000003</v>
      </c>
      <c r="P616" s="175">
        <v>0.38100000000000001</v>
      </c>
      <c r="Q616" s="175">
        <v>0.40100000000000002</v>
      </c>
      <c r="R616" s="175">
        <v>0.442</v>
      </c>
      <c r="S616" s="175">
        <v>8.5000000000000006E-2</v>
      </c>
      <c r="T616" s="175">
        <v>0.11</v>
      </c>
      <c r="U616" s="175">
        <v>3.0000000000000001E-3</v>
      </c>
      <c r="V616" s="175">
        <v>8.9999999999999993E-3</v>
      </c>
      <c r="W616" s="175">
        <v>8.5999999999999993E-2</v>
      </c>
      <c r="X616" s="175">
        <v>0.111</v>
      </c>
      <c r="Y616" s="175" t="s">
        <v>143</v>
      </c>
      <c r="Z616" s="175" t="s">
        <v>143</v>
      </c>
      <c r="AA616" s="175">
        <v>1.2999999999999999E-2</v>
      </c>
      <c r="AB616" s="175">
        <v>2.4E-2</v>
      </c>
      <c r="AC616" s="12"/>
    </row>
    <row r="617" spans="1:29" x14ac:dyDescent="0.25">
      <c r="A617" s="92" t="s">
        <v>1938</v>
      </c>
      <c r="B617" s="175" t="s">
        <v>143</v>
      </c>
      <c r="C617" s="175">
        <v>0.27255985267034993</v>
      </c>
      <c r="D617" s="175">
        <v>0.36464088397790057</v>
      </c>
      <c r="E617" s="175">
        <v>0.22651933701657459</v>
      </c>
      <c r="F617" s="175">
        <v>1.4732965009208104E-2</v>
      </c>
      <c r="G617" s="175">
        <v>9.9447513812154692E-2</v>
      </c>
      <c r="H617" s="175">
        <v>1.841620626151013E-3</v>
      </c>
      <c r="I617" s="175">
        <v>2.0257826887661142E-2</v>
      </c>
      <c r="J617" s="174">
        <v>0.99999999999999989</v>
      </c>
      <c r="K617" s="176">
        <v>543</v>
      </c>
      <c r="L617" s="92"/>
      <c r="M617" s="175" t="s">
        <v>143</v>
      </c>
      <c r="N617" s="175" t="s">
        <v>143</v>
      </c>
      <c r="O617" s="175">
        <v>0.23699999999999999</v>
      </c>
      <c r="P617" s="175">
        <v>0.312</v>
      </c>
      <c r="Q617" s="175">
        <v>0.32500000000000001</v>
      </c>
      <c r="R617" s="175">
        <v>0.40600000000000003</v>
      </c>
      <c r="S617" s="175">
        <v>0.193</v>
      </c>
      <c r="T617" s="175">
        <v>0.26400000000000001</v>
      </c>
      <c r="U617" s="175">
        <v>7.0000000000000001E-3</v>
      </c>
      <c r="V617" s="175">
        <v>2.9000000000000001E-2</v>
      </c>
      <c r="W617" s="175">
        <v>7.6999999999999999E-2</v>
      </c>
      <c r="X617" s="175">
        <v>0.128</v>
      </c>
      <c r="Y617" s="175">
        <v>0</v>
      </c>
      <c r="Z617" s="175">
        <v>0.01</v>
      </c>
      <c r="AA617" s="175">
        <v>1.0999999999999999E-2</v>
      </c>
      <c r="AB617" s="175">
        <v>3.5999999999999997E-2</v>
      </c>
      <c r="AC617" s="12"/>
    </row>
    <row r="618" spans="1:29" x14ac:dyDescent="0.25">
      <c r="A618" s="92" t="s">
        <v>1939</v>
      </c>
      <c r="B618" s="175" t="s">
        <v>143</v>
      </c>
      <c r="C618" s="175">
        <v>0.32711924023918398</v>
      </c>
      <c r="D618" s="175">
        <v>0.25325360534646502</v>
      </c>
      <c r="E618" s="175">
        <v>0.33345058037284558</v>
      </c>
      <c r="F618" s="175">
        <v>9.1452690819556811E-3</v>
      </c>
      <c r="G618" s="175">
        <v>4.9243756595145974E-2</v>
      </c>
      <c r="H618" s="175">
        <v>1.4069644741470278E-3</v>
      </c>
      <c r="I618" s="175">
        <v>2.638058389025677E-2</v>
      </c>
      <c r="J618" s="174">
        <v>1</v>
      </c>
      <c r="K618" s="176">
        <v>2843</v>
      </c>
      <c r="L618" s="92"/>
      <c r="M618" s="175" t="s">
        <v>143</v>
      </c>
      <c r="N618" s="175" t="s">
        <v>143</v>
      </c>
      <c r="O618" s="175">
        <v>0.31</v>
      </c>
      <c r="P618" s="175">
        <v>0.34499999999999997</v>
      </c>
      <c r="Q618" s="175">
        <v>0.23799999999999999</v>
      </c>
      <c r="R618" s="175">
        <v>0.27</v>
      </c>
      <c r="S618" s="175">
        <v>0.316</v>
      </c>
      <c r="T618" s="175">
        <v>0.35099999999999998</v>
      </c>
      <c r="U618" s="175">
        <v>6.0000000000000001E-3</v>
      </c>
      <c r="V618" s="175">
        <v>1.2999999999999999E-2</v>
      </c>
      <c r="W618" s="175">
        <v>4.2000000000000003E-2</v>
      </c>
      <c r="X618" s="175">
        <v>5.8000000000000003E-2</v>
      </c>
      <c r="Y618" s="175">
        <v>1E-3</v>
      </c>
      <c r="Z618" s="175">
        <v>4.0000000000000001E-3</v>
      </c>
      <c r="AA618" s="175">
        <v>2.1000000000000001E-2</v>
      </c>
      <c r="AB618" s="175">
        <v>3.3000000000000002E-2</v>
      </c>
      <c r="AC618" s="12"/>
    </row>
    <row r="619" spans="1:29" x14ac:dyDescent="0.25">
      <c r="A619" s="92" t="s">
        <v>1940</v>
      </c>
      <c r="B619" s="175" t="s">
        <v>143</v>
      </c>
      <c r="C619" s="175">
        <v>0.46743648960739032</v>
      </c>
      <c r="D619" s="175">
        <v>0.32933025404157046</v>
      </c>
      <c r="E619" s="175">
        <v>0.10623556581986143</v>
      </c>
      <c r="F619" s="175">
        <v>9.6997690531177832E-3</v>
      </c>
      <c r="G619" s="175">
        <v>6.0969976905311779E-2</v>
      </c>
      <c r="H619" s="175" t="s">
        <v>143</v>
      </c>
      <c r="I619" s="175">
        <v>2.6327944572748268E-2</v>
      </c>
      <c r="J619" s="174">
        <v>1</v>
      </c>
      <c r="K619" s="176">
        <v>2165</v>
      </c>
      <c r="L619" s="92"/>
      <c r="M619" s="175" t="s">
        <v>143</v>
      </c>
      <c r="N619" s="175" t="s">
        <v>143</v>
      </c>
      <c r="O619" s="175">
        <v>0.44600000000000001</v>
      </c>
      <c r="P619" s="175">
        <v>0.48799999999999999</v>
      </c>
      <c r="Q619" s="175">
        <v>0.31</v>
      </c>
      <c r="R619" s="175">
        <v>0.34899999999999998</v>
      </c>
      <c r="S619" s="175">
        <v>9.4E-2</v>
      </c>
      <c r="T619" s="175">
        <v>0.12</v>
      </c>
      <c r="U619" s="175">
        <v>6.0000000000000001E-3</v>
      </c>
      <c r="V619" s="175">
        <v>1.4999999999999999E-2</v>
      </c>
      <c r="W619" s="175">
        <v>5.1999999999999998E-2</v>
      </c>
      <c r="X619" s="175">
        <v>7.1999999999999995E-2</v>
      </c>
      <c r="Y619" s="175" t="s">
        <v>143</v>
      </c>
      <c r="Z619" s="175" t="s">
        <v>143</v>
      </c>
      <c r="AA619" s="175">
        <v>0.02</v>
      </c>
      <c r="AB619" s="175">
        <v>3.4000000000000002E-2</v>
      </c>
      <c r="AC619" s="12"/>
    </row>
    <row r="620" spans="1:29" x14ac:dyDescent="0.25">
      <c r="A620" s="92" t="s">
        <v>1941</v>
      </c>
      <c r="B620" s="175" t="s">
        <v>143</v>
      </c>
      <c r="C620" s="175">
        <v>0.30834662413609781</v>
      </c>
      <c r="D620" s="175">
        <v>0.40138224348750662</v>
      </c>
      <c r="E620" s="175">
        <v>0.1621477937267411</v>
      </c>
      <c r="F620" s="175">
        <v>1.2227538543328018E-2</v>
      </c>
      <c r="G620" s="175">
        <v>8.9314194577352471E-2</v>
      </c>
      <c r="H620" s="175" t="s">
        <v>143</v>
      </c>
      <c r="I620" s="175">
        <v>2.6581605528973949E-2</v>
      </c>
      <c r="J620" s="174">
        <v>0.99999999999999989</v>
      </c>
      <c r="K620" s="176">
        <v>1881</v>
      </c>
      <c r="L620" s="92"/>
      <c r="M620" s="175" t="s">
        <v>143</v>
      </c>
      <c r="N620" s="175" t="s">
        <v>143</v>
      </c>
      <c r="O620" s="175">
        <v>0.28799999999999998</v>
      </c>
      <c r="P620" s="175">
        <v>0.33</v>
      </c>
      <c r="Q620" s="175">
        <v>0.379</v>
      </c>
      <c r="R620" s="175">
        <v>0.42399999999999999</v>
      </c>
      <c r="S620" s="175">
        <v>0.14599999999999999</v>
      </c>
      <c r="T620" s="175">
        <v>0.17899999999999999</v>
      </c>
      <c r="U620" s="175">
        <v>8.0000000000000002E-3</v>
      </c>
      <c r="V620" s="175">
        <v>1.7999999999999999E-2</v>
      </c>
      <c r="W620" s="175">
        <v>7.6999999999999999E-2</v>
      </c>
      <c r="X620" s="175">
        <v>0.10299999999999999</v>
      </c>
      <c r="Y620" s="175" t="s">
        <v>143</v>
      </c>
      <c r="Z620" s="175" t="s">
        <v>143</v>
      </c>
      <c r="AA620" s="175">
        <v>0.02</v>
      </c>
      <c r="AB620" s="175">
        <v>3.5000000000000003E-2</v>
      </c>
      <c r="AC620" s="12"/>
    </row>
    <row r="621" spans="1:29" x14ac:dyDescent="0.25">
      <c r="A621" s="92" t="s">
        <v>1942</v>
      </c>
      <c r="B621" s="175" t="s">
        <v>143</v>
      </c>
      <c r="C621" s="175">
        <v>0.17307692307692307</v>
      </c>
      <c r="D621" s="175">
        <v>0.55306267806267806</v>
      </c>
      <c r="E621" s="175">
        <v>0.17200854700854701</v>
      </c>
      <c r="F621" s="175">
        <v>6.41025641025641E-3</v>
      </c>
      <c r="G621" s="175">
        <v>5.5199430199430202E-2</v>
      </c>
      <c r="H621" s="175">
        <v>3.5612535612535614E-4</v>
      </c>
      <c r="I621" s="175">
        <v>3.9886039886039885E-2</v>
      </c>
      <c r="J621" s="174">
        <v>1</v>
      </c>
      <c r="K621" s="176">
        <v>2808</v>
      </c>
      <c r="L621" s="92"/>
      <c r="M621" s="175" t="s">
        <v>143</v>
      </c>
      <c r="N621" s="175" t="s">
        <v>143</v>
      </c>
      <c r="O621" s="175">
        <v>0.16</v>
      </c>
      <c r="P621" s="175">
        <v>0.188</v>
      </c>
      <c r="Q621" s="175">
        <v>0.53500000000000003</v>
      </c>
      <c r="R621" s="175">
        <v>0.57099999999999995</v>
      </c>
      <c r="S621" s="175">
        <v>0.159</v>
      </c>
      <c r="T621" s="175">
        <v>0.186</v>
      </c>
      <c r="U621" s="175">
        <v>4.0000000000000001E-3</v>
      </c>
      <c r="V621" s="175">
        <v>0.01</v>
      </c>
      <c r="W621" s="175">
        <v>4.7E-2</v>
      </c>
      <c r="X621" s="175">
        <v>6.4000000000000001E-2</v>
      </c>
      <c r="Y621" s="175">
        <v>0</v>
      </c>
      <c r="Z621" s="175">
        <v>2E-3</v>
      </c>
      <c r="AA621" s="175">
        <v>3.3000000000000002E-2</v>
      </c>
      <c r="AB621" s="175">
        <v>4.8000000000000001E-2</v>
      </c>
      <c r="AC621" s="92"/>
    </row>
    <row r="622" spans="1:29" x14ac:dyDescent="0.25">
      <c r="A622" s="92" t="s">
        <v>1943</v>
      </c>
      <c r="B622" s="175" t="s">
        <v>143</v>
      </c>
      <c r="C622" s="175">
        <v>0.32077562326869807</v>
      </c>
      <c r="D622" s="175">
        <v>0.35013850415512465</v>
      </c>
      <c r="E622" s="175">
        <v>0.12465373961218837</v>
      </c>
      <c r="F622" s="175">
        <v>1.1634349030470914E-2</v>
      </c>
      <c r="G622" s="175">
        <v>0.15457063711911356</v>
      </c>
      <c r="H622" s="175">
        <v>1.6620498614958448E-3</v>
      </c>
      <c r="I622" s="175">
        <v>3.6565096952908591E-2</v>
      </c>
      <c r="J622" s="174">
        <v>1</v>
      </c>
      <c r="K622" s="176">
        <v>1805</v>
      </c>
      <c r="L622" s="92"/>
      <c r="M622" s="175" t="s">
        <v>143</v>
      </c>
      <c r="N622" s="175" t="s">
        <v>143</v>
      </c>
      <c r="O622" s="175">
        <v>0.3</v>
      </c>
      <c r="P622" s="175">
        <v>0.34300000000000003</v>
      </c>
      <c r="Q622" s="175">
        <v>0.32800000000000001</v>
      </c>
      <c r="R622" s="175">
        <v>0.372</v>
      </c>
      <c r="S622" s="175">
        <v>0.11</v>
      </c>
      <c r="T622" s="175">
        <v>0.14099999999999999</v>
      </c>
      <c r="U622" s="175">
        <v>8.0000000000000002E-3</v>
      </c>
      <c r="V622" s="175">
        <v>1.7999999999999999E-2</v>
      </c>
      <c r="W622" s="175">
        <v>0.13900000000000001</v>
      </c>
      <c r="X622" s="175">
        <v>0.17199999999999999</v>
      </c>
      <c r="Y622" s="175">
        <v>1E-3</v>
      </c>
      <c r="Z622" s="175">
        <v>5.0000000000000001E-3</v>
      </c>
      <c r="AA622" s="175">
        <v>2.9000000000000001E-2</v>
      </c>
      <c r="AB622" s="175">
        <v>4.5999999999999999E-2</v>
      </c>
      <c r="AC622" s="42"/>
    </row>
    <row r="623" spans="1:29" x14ac:dyDescent="0.25">
      <c r="A623" s="92" t="s">
        <v>1944</v>
      </c>
      <c r="B623" s="175" t="s">
        <v>143</v>
      </c>
      <c r="C623" s="175">
        <v>0.22542549496352901</v>
      </c>
      <c r="D623" s="175">
        <v>0.33715410443441007</v>
      </c>
      <c r="E623" s="175">
        <v>0.17598703253444484</v>
      </c>
      <c r="F623" s="175">
        <v>1.2851684612712747E-2</v>
      </c>
      <c r="G623" s="175">
        <v>0.21025819150167882</v>
      </c>
      <c r="H623" s="175">
        <v>2.6629616765080468E-3</v>
      </c>
      <c r="I623" s="175">
        <v>3.5660530276716451E-2</v>
      </c>
      <c r="J623" s="174">
        <v>1</v>
      </c>
      <c r="K623" s="176">
        <v>8637</v>
      </c>
      <c r="L623" s="92"/>
      <c r="M623" s="175" t="s">
        <v>143</v>
      </c>
      <c r="N623" s="175" t="s">
        <v>143</v>
      </c>
      <c r="O623" s="175">
        <v>0.217</v>
      </c>
      <c r="P623" s="175">
        <v>0.23400000000000001</v>
      </c>
      <c r="Q623" s="175">
        <v>0.32700000000000001</v>
      </c>
      <c r="R623" s="175">
        <v>0.34699999999999998</v>
      </c>
      <c r="S623" s="175">
        <v>0.16800000000000001</v>
      </c>
      <c r="T623" s="175">
        <v>0.184</v>
      </c>
      <c r="U623" s="175">
        <v>1.0999999999999999E-2</v>
      </c>
      <c r="V623" s="175">
        <v>1.4999999999999999E-2</v>
      </c>
      <c r="W623" s="175">
        <v>0.20200000000000001</v>
      </c>
      <c r="X623" s="175">
        <v>0.219</v>
      </c>
      <c r="Y623" s="175">
        <v>2E-3</v>
      </c>
      <c r="Z623" s="175">
        <v>4.0000000000000001E-3</v>
      </c>
      <c r="AA623" s="175">
        <v>3.2000000000000001E-2</v>
      </c>
      <c r="AB623" s="175">
        <v>0.04</v>
      </c>
      <c r="AC623" s="42"/>
    </row>
    <row r="624" spans="1:29" x14ac:dyDescent="0.25">
      <c r="A624" s="92" t="s">
        <v>1945</v>
      </c>
      <c r="B624" s="175" t="s">
        <v>143</v>
      </c>
      <c r="C624" s="175">
        <v>4.1176470588235294E-2</v>
      </c>
      <c r="D624" s="175">
        <v>0.28272058823529411</v>
      </c>
      <c r="E624" s="175">
        <v>0.10514705882352941</v>
      </c>
      <c r="F624" s="175">
        <v>3.0147058823529412E-2</v>
      </c>
      <c r="G624" s="175">
        <v>0.50367647058823528</v>
      </c>
      <c r="H624" s="175">
        <v>1.838235294117647E-3</v>
      </c>
      <c r="I624" s="175">
        <v>3.5294117647058823E-2</v>
      </c>
      <c r="J624" s="174">
        <v>1</v>
      </c>
      <c r="K624" s="176">
        <v>2720</v>
      </c>
      <c r="L624" s="92"/>
      <c r="M624" s="175" t="s">
        <v>143</v>
      </c>
      <c r="N624" s="175" t="s">
        <v>143</v>
      </c>
      <c r="O624" s="175">
        <v>3.4000000000000002E-2</v>
      </c>
      <c r="P624" s="175">
        <v>4.9000000000000002E-2</v>
      </c>
      <c r="Q624" s="175">
        <v>0.26600000000000001</v>
      </c>
      <c r="R624" s="175">
        <v>0.3</v>
      </c>
      <c r="S624" s="175">
        <v>9.4E-2</v>
      </c>
      <c r="T624" s="175">
        <v>0.11700000000000001</v>
      </c>
      <c r="U624" s="175">
        <v>2.4E-2</v>
      </c>
      <c r="V624" s="175">
        <v>3.6999999999999998E-2</v>
      </c>
      <c r="W624" s="175">
        <v>0.48499999999999999</v>
      </c>
      <c r="X624" s="175">
        <v>0.52200000000000002</v>
      </c>
      <c r="Y624" s="175">
        <v>1E-3</v>
      </c>
      <c r="Z624" s="175">
        <v>4.0000000000000001E-3</v>
      </c>
      <c r="AA624" s="175">
        <v>2.9000000000000001E-2</v>
      </c>
      <c r="AB624" s="175">
        <v>4.2999999999999997E-2</v>
      </c>
      <c r="AC624" s="42"/>
    </row>
    <row r="625" spans="1:29" x14ac:dyDescent="0.25">
      <c r="A625" s="92" t="s">
        <v>1946</v>
      </c>
      <c r="B625" s="175" t="s">
        <v>143</v>
      </c>
      <c r="C625" s="175">
        <v>0.18877980364656383</v>
      </c>
      <c r="D625" s="175">
        <v>0.52622720897615705</v>
      </c>
      <c r="E625" s="175">
        <v>8.359046283309958E-2</v>
      </c>
      <c r="F625" s="175">
        <v>5.8906030855539974E-3</v>
      </c>
      <c r="G625" s="175">
        <v>0.12875175315568022</v>
      </c>
      <c r="H625" s="175">
        <v>6.7321178120617114E-3</v>
      </c>
      <c r="I625" s="175">
        <v>6.002805049088359E-2</v>
      </c>
      <c r="J625" s="174">
        <v>0.99999999999999989</v>
      </c>
      <c r="K625" s="176">
        <v>3565</v>
      </c>
      <c r="L625" s="92"/>
      <c r="M625" s="175" t="s">
        <v>143</v>
      </c>
      <c r="N625" s="175" t="s">
        <v>143</v>
      </c>
      <c r="O625" s="175">
        <v>0.17599999999999999</v>
      </c>
      <c r="P625" s="175">
        <v>0.20200000000000001</v>
      </c>
      <c r="Q625" s="175">
        <v>0.51</v>
      </c>
      <c r="R625" s="175">
        <v>0.54300000000000004</v>
      </c>
      <c r="S625" s="175">
        <v>7.4999999999999997E-2</v>
      </c>
      <c r="T625" s="175">
        <v>9.2999999999999999E-2</v>
      </c>
      <c r="U625" s="175">
        <v>4.0000000000000001E-3</v>
      </c>
      <c r="V625" s="175">
        <v>8.9999999999999993E-3</v>
      </c>
      <c r="W625" s="175">
        <v>0.11799999999999999</v>
      </c>
      <c r="X625" s="175">
        <v>0.14000000000000001</v>
      </c>
      <c r="Y625" s="175">
        <v>5.0000000000000001E-3</v>
      </c>
      <c r="Z625" s="175">
        <v>0.01</v>
      </c>
      <c r="AA625" s="175">
        <v>5.2999999999999999E-2</v>
      </c>
      <c r="AB625" s="175">
        <v>6.8000000000000005E-2</v>
      </c>
      <c r="AC625" s="42"/>
    </row>
    <row r="626" spans="1:29" x14ac:dyDescent="0.25">
      <c r="A626" s="92" t="s">
        <v>1947</v>
      </c>
      <c r="B626" s="175" t="s">
        <v>143</v>
      </c>
      <c r="C626" s="175">
        <v>0.1070110701107011</v>
      </c>
      <c r="D626" s="175">
        <v>0.25313653136531367</v>
      </c>
      <c r="E626" s="175">
        <v>0.11512915129151291</v>
      </c>
      <c r="F626" s="175">
        <v>4.3542435424354244E-2</v>
      </c>
      <c r="G626" s="175">
        <v>0.42730627306273061</v>
      </c>
      <c r="H626" s="175">
        <v>1.4760147601476014E-3</v>
      </c>
      <c r="I626" s="175">
        <v>5.239852398523985E-2</v>
      </c>
      <c r="J626" s="174">
        <v>0.99999999999999989</v>
      </c>
      <c r="K626" s="176">
        <v>1355</v>
      </c>
      <c r="L626" s="92"/>
      <c r="M626" s="175" t="s">
        <v>143</v>
      </c>
      <c r="N626" s="175" t="s">
        <v>143</v>
      </c>
      <c r="O626" s="175">
        <v>9.1999999999999998E-2</v>
      </c>
      <c r="P626" s="175">
        <v>0.125</v>
      </c>
      <c r="Q626" s="175">
        <v>0.23100000000000001</v>
      </c>
      <c r="R626" s="175">
        <v>0.27700000000000002</v>
      </c>
      <c r="S626" s="175">
        <v>9.9000000000000005E-2</v>
      </c>
      <c r="T626" s="175">
        <v>0.13300000000000001</v>
      </c>
      <c r="U626" s="175">
        <v>3.4000000000000002E-2</v>
      </c>
      <c r="V626" s="175">
        <v>5.6000000000000001E-2</v>
      </c>
      <c r="W626" s="175">
        <v>0.40100000000000002</v>
      </c>
      <c r="X626" s="175">
        <v>0.45400000000000001</v>
      </c>
      <c r="Y626" s="175">
        <v>0</v>
      </c>
      <c r="Z626" s="175">
        <v>5.0000000000000001E-3</v>
      </c>
      <c r="AA626" s="175">
        <v>4.2000000000000003E-2</v>
      </c>
      <c r="AB626" s="175">
        <v>6.6000000000000003E-2</v>
      </c>
      <c r="AC626" s="42"/>
    </row>
    <row r="627" spans="1:29" x14ac:dyDescent="0.25">
      <c r="A627" s="92" t="s">
        <v>1948</v>
      </c>
      <c r="B627" s="175" t="s">
        <v>143</v>
      </c>
      <c r="C627" s="175">
        <v>0.10397221619275017</v>
      </c>
      <c r="D627" s="175">
        <v>0.28131104840460169</v>
      </c>
      <c r="E627" s="175">
        <v>0.14304319513783373</v>
      </c>
      <c r="F627" s="175">
        <v>1.8450184501845018E-2</v>
      </c>
      <c r="G627" s="175">
        <v>0.41588886477100068</v>
      </c>
      <c r="H627" s="175">
        <v>4.9924028652051228E-3</v>
      </c>
      <c r="I627" s="175">
        <v>3.2342088126763618E-2</v>
      </c>
      <c r="J627" s="174">
        <v>0.99999999999999989</v>
      </c>
      <c r="K627" s="176">
        <v>4607</v>
      </c>
      <c r="L627" s="92"/>
      <c r="M627" s="175" t="s">
        <v>143</v>
      </c>
      <c r="N627" s="175" t="s">
        <v>143</v>
      </c>
      <c r="O627" s="175">
        <v>9.5000000000000001E-2</v>
      </c>
      <c r="P627" s="175">
        <v>0.113</v>
      </c>
      <c r="Q627" s="175">
        <v>0.26900000000000002</v>
      </c>
      <c r="R627" s="175">
        <v>0.29399999999999998</v>
      </c>
      <c r="S627" s="175">
        <v>0.13300000000000001</v>
      </c>
      <c r="T627" s="175">
        <v>0.153</v>
      </c>
      <c r="U627" s="175">
        <v>1.4999999999999999E-2</v>
      </c>
      <c r="V627" s="175">
        <v>2.3E-2</v>
      </c>
      <c r="W627" s="175">
        <v>0.40200000000000002</v>
      </c>
      <c r="X627" s="175">
        <v>0.43</v>
      </c>
      <c r="Y627" s="175">
        <v>3.0000000000000001E-3</v>
      </c>
      <c r="Z627" s="175">
        <v>7.0000000000000001E-3</v>
      </c>
      <c r="AA627" s="175">
        <v>2.8000000000000001E-2</v>
      </c>
      <c r="AB627" s="175">
        <v>3.7999999999999999E-2</v>
      </c>
      <c r="AC627" s="42"/>
    </row>
    <row r="628" spans="1:29" x14ac:dyDescent="0.25">
      <c r="A628" s="92" t="s">
        <v>1949</v>
      </c>
      <c r="B628" s="175" t="s">
        <v>143</v>
      </c>
      <c r="C628" s="175">
        <v>0.22717077061110558</v>
      </c>
      <c r="D628" s="175">
        <v>0.25453593859036983</v>
      </c>
      <c r="E628" s="175">
        <v>0.12767919449705911</v>
      </c>
      <c r="F628" s="175">
        <v>1.6922540125610609E-2</v>
      </c>
      <c r="G628" s="175">
        <v>0.34276243644701426</v>
      </c>
      <c r="H628" s="175">
        <v>3.1901106569634133E-3</v>
      </c>
      <c r="I628" s="175">
        <v>2.773900907187718E-2</v>
      </c>
      <c r="J628" s="174">
        <v>1</v>
      </c>
      <c r="K628" s="176">
        <v>40124</v>
      </c>
      <c r="L628" s="92"/>
      <c r="M628" s="175" t="s">
        <v>143</v>
      </c>
      <c r="N628" s="175" t="s">
        <v>143</v>
      </c>
      <c r="O628" s="175">
        <v>0.223</v>
      </c>
      <c r="P628" s="175">
        <v>0.23100000000000001</v>
      </c>
      <c r="Q628" s="175">
        <v>0.25</v>
      </c>
      <c r="R628" s="175">
        <v>0.25900000000000001</v>
      </c>
      <c r="S628" s="175">
        <v>0.124</v>
      </c>
      <c r="T628" s="175">
        <v>0.13100000000000001</v>
      </c>
      <c r="U628" s="175">
        <v>1.6E-2</v>
      </c>
      <c r="V628" s="175">
        <v>1.7999999999999999E-2</v>
      </c>
      <c r="W628" s="175">
        <v>0.33800000000000002</v>
      </c>
      <c r="X628" s="175">
        <v>0.34699999999999998</v>
      </c>
      <c r="Y628" s="175">
        <v>3.0000000000000001E-3</v>
      </c>
      <c r="Z628" s="175">
        <v>4.0000000000000001E-3</v>
      </c>
      <c r="AA628" s="175">
        <v>2.5999999999999999E-2</v>
      </c>
      <c r="AB628" s="175">
        <v>2.9000000000000001E-2</v>
      </c>
      <c r="AC628" s="42"/>
    </row>
    <row r="629" spans="1:29" x14ac:dyDescent="0.25">
      <c r="A629" s="92" t="s">
        <v>1950</v>
      </c>
      <c r="B629" s="175" t="s">
        <v>143</v>
      </c>
      <c r="C629" s="175">
        <v>0.7168674698795181</v>
      </c>
      <c r="D629" s="175">
        <v>0.15963855421686746</v>
      </c>
      <c r="E629" s="175">
        <v>3.0120481927710843E-2</v>
      </c>
      <c r="F629" s="175" t="s">
        <v>143</v>
      </c>
      <c r="G629" s="175">
        <v>5.4216867469879519E-2</v>
      </c>
      <c r="H629" s="175" t="s">
        <v>143</v>
      </c>
      <c r="I629" s="175">
        <v>3.9156626506024098E-2</v>
      </c>
      <c r="J629" s="174">
        <v>1</v>
      </c>
      <c r="K629" s="176">
        <v>332</v>
      </c>
      <c r="L629" s="92"/>
      <c r="M629" s="175" t="s">
        <v>143</v>
      </c>
      <c r="N629" s="175" t="s">
        <v>143</v>
      </c>
      <c r="O629" s="175">
        <v>0.66600000000000004</v>
      </c>
      <c r="P629" s="175">
        <v>0.76300000000000001</v>
      </c>
      <c r="Q629" s="175">
        <v>0.124</v>
      </c>
      <c r="R629" s="175">
        <v>0.20300000000000001</v>
      </c>
      <c r="S629" s="175">
        <v>1.6E-2</v>
      </c>
      <c r="T629" s="175">
        <v>5.5E-2</v>
      </c>
      <c r="U629" s="175" t="s">
        <v>143</v>
      </c>
      <c r="V629" s="175" t="s">
        <v>143</v>
      </c>
      <c r="W629" s="175">
        <v>3.5000000000000003E-2</v>
      </c>
      <c r="X629" s="175">
        <v>8.4000000000000005E-2</v>
      </c>
      <c r="Y629" s="175" t="s">
        <v>143</v>
      </c>
      <c r="Z629" s="175" t="s">
        <v>143</v>
      </c>
      <c r="AA629" s="175">
        <v>2.3E-2</v>
      </c>
      <c r="AB629" s="175">
        <v>6.6000000000000003E-2</v>
      </c>
      <c r="AC629" s="42"/>
    </row>
    <row r="630" spans="1:29" x14ac:dyDescent="0.25">
      <c r="A630" s="92" t="s">
        <v>1951</v>
      </c>
      <c r="B630" s="175" t="s">
        <v>143</v>
      </c>
      <c r="C630" s="175">
        <v>0.58211890925346443</v>
      </c>
      <c r="D630" s="175">
        <v>0.27518998658918192</v>
      </c>
      <c r="E630" s="175">
        <v>4.4702726866338846E-2</v>
      </c>
      <c r="F630" s="175">
        <v>3.3974072418417522E-3</v>
      </c>
      <c r="G630" s="175">
        <v>2.1725525257040679E-2</v>
      </c>
      <c r="H630" s="175">
        <v>1.7881090746535539E-4</v>
      </c>
      <c r="I630" s="175">
        <v>7.2686633884666965E-2</v>
      </c>
      <c r="J630" s="174">
        <v>1</v>
      </c>
      <c r="K630" s="176">
        <v>11185</v>
      </c>
      <c r="L630" s="92"/>
      <c r="M630" s="175" t="s">
        <v>143</v>
      </c>
      <c r="N630" s="175" t="s">
        <v>143</v>
      </c>
      <c r="O630" s="175">
        <v>0.57299999999999995</v>
      </c>
      <c r="P630" s="175">
        <v>0.59099999999999997</v>
      </c>
      <c r="Q630" s="175">
        <v>0.26700000000000002</v>
      </c>
      <c r="R630" s="175">
        <v>0.28399999999999997</v>
      </c>
      <c r="S630" s="175">
        <v>4.1000000000000002E-2</v>
      </c>
      <c r="T630" s="175">
        <v>4.9000000000000002E-2</v>
      </c>
      <c r="U630" s="175">
        <v>2E-3</v>
      </c>
      <c r="V630" s="175">
        <v>5.0000000000000001E-3</v>
      </c>
      <c r="W630" s="175">
        <v>1.9E-2</v>
      </c>
      <c r="X630" s="175">
        <v>2.5000000000000001E-2</v>
      </c>
      <c r="Y630" s="175">
        <v>0</v>
      </c>
      <c r="Z630" s="175">
        <v>1E-3</v>
      </c>
      <c r="AA630" s="175">
        <v>6.8000000000000005E-2</v>
      </c>
      <c r="AB630" s="175">
        <v>7.8E-2</v>
      </c>
      <c r="AC630" s="42"/>
    </row>
    <row r="631" spans="1:29" x14ac:dyDescent="0.25">
      <c r="A631" s="92" t="s">
        <v>1952</v>
      </c>
      <c r="B631" s="175" t="s">
        <v>143</v>
      </c>
      <c r="C631" s="175">
        <v>5.566801619433198E-3</v>
      </c>
      <c r="D631" s="175">
        <v>0.38866396761133604</v>
      </c>
      <c r="E631" s="175">
        <v>0.17611336032388664</v>
      </c>
      <c r="F631" s="175">
        <v>3.1882591093117411E-2</v>
      </c>
      <c r="G631" s="175">
        <v>0.36032388663967613</v>
      </c>
      <c r="H631" s="175">
        <v>8.0971659919028341E-3</v>
      </c>
      <c r="I631" s="175">
        <v>2.9352226720647773E-2</v>
      </c>
      <c r="J631" s="174">
        <v>1</v>
      </c>
      <c r="K631" s="176">
        <v>1976</v>
      </c>
      <c r="L631" s="92"/>
      <c r="M631" s="175" t="s">
        <v>143</v>
      </c>
      <c r="N631" s="175" t="s">
        <v>143</v>
      </c>
      <c r="O631" s="175">
        <v>3.0000000000000001E-3</v>
      </c>
      <c r="P631" s="175">
        <v>0.01</v>
      </c>
      <c r="Q631" s="175">
        <v>0.36699999999999999</v>
      </c>
      <c r="R631" s="175">
        <v>0.41</v>
      </c>
      <c r="S631" s="175">
        <v>0.16</v>
      </c>
      <c r="T631" s="175">
        <v>0.19400000000000001</v>
      </c>
      <c r="U631" s="175">
        <v>2.5000000000000001E-2</v>
      </c>
      <c r="V631" s="175">
        <v>4.1000000000000002E-2</v>
      </c>
      <c r="W631" s="175">
        <v>0.33900000000000002</v>
      </c>
      <c r="X631" s="175">
        <v>0.38200000000000001</v>
      </c>
      <c r="Y631" s="175">
        <v>5.0000000000000001E-3</v>
      </c>
      <c r="Z631" s="175">
        <v>1.2999999999999999E-2</v>
      </c>
      <c r="AA631" s="175">
        <v>2.3E-2</v>
      </c>
      <c r="AB631" s="175">
        <v>3.7999999999999999E-2</v>
      </c>
      <c r="AC631" s="42"/>
    </row>
    <row r="632" spans="1:29" x14ac:dyDescent="0.25">
      <c r="A632" s="92" t="s">
        <v>1953</v>
      </c>
      <c r="B632" s="175" t="s">
        <v>143</v>
      </c>
      <c r="C632" s="175">
        <v>0.19322205361659078</v>
      </c>
      <c r="D632" s="175">
        <v>0.26707132018209406</v>
      </c>
      <c r="E632" s="175">
        <v>0.18108244815376834</v>
      </c>
      <c r="F632" s="175">
        <v>1.3151239251390997E-2</v>
      </c>
      <c r="G632" s="175">
        <v>0.32726353060192209</v>
      </c>
      <c r="H632" s="175">
        <v>5.0581689428426911E-4</v>
      </c>
      <c r="I632" s="175">
        <v>1.7703591299949417E-2</v>
      </c>
      <c r="J632" s="174">
        <v>1</v>
      </c>
      <c r="K632" s="176">
        <v>1977</v>
      </c>
      <c r="L632" s="92"/>
      <c r="M632" s="175" t="s">
        <v>143</v>
      </c>
      <c r="N632" s="175" t="s">
        <v>143</v>
      </c>
      <c r="O632" s="175">
        <v>0.17599999999999999</v>
      </c>
      <c r="P632" s="175">
        <v>0.21099999999999999</v>
      </c>
      <c r="Q632" s="175">
        <v>0.248</v>
      </c>
      <c r="R632" s="175">
        <v>0.28699999999999998</v>
      </c>
      <c r="S632" s="175">
        <v>0.16500000000000001</v>
      </c>
      <c r="T632" s="175">
        <v>0.19900000000000001</v>
      </c>
      <c r="U632" s="175">
        <v>8.9999999999999993E-3</v>
      </c>
      <c r="V632" s="175">
        <v>1.9E-2</v>
      </c>
      <c r="W632" s="175">
        <v>0.307</v>
      </c>
      <c r="X632" s="175">
        <v>0.34799999999999998</v>
      </c>
      <c r="Y632" s="175">
        <v>0</v>
      </c>
      <c r="Z632" s="175">
        <v>3.0000000000000001E-3</v>
      </c>
      <c r="AA632" s="175">
        <v>1.2999999999999999E-2</v>
      </c>
      <c r="AB632" s="175">
        <v>2.5000000000000001E-2</v>
      </c>
      <c r="AC632" s="42"/>
    </row>
    <row r="633" spans="1:29" x14ac:dyDescent="0.25">
      <c r="A633" s="92" t="s">
        <v>1954</v>
      </c>
      <c r="B633" s="175" t="s">
        <v>143</v>
      </c>
      <c r="C633" s="175">
        <v>0.17282187308712507</v>
      </c>
      <c r="D633" s="175">
        <v>0.35604978575800855</v>
      </c>
      <c r="E633" s="175">
        <v>0.10630483574780657</v>
      </c>
      <c r="F633" s="175">
        <v>1.244643950214242E-2</v>
      </c>
      <c r="G633" s="175">
        <v>0.32156702713731894</v>
      </c>
      <c r="H633" s="175">
        <v>3.8767598449296063E-3</v>
      </c>
      <c r="I633" s="175">
        <v>2.6933278922668842E-2</v>
      </c>
      <c r="J633" s="174">
        <v>1</v>
      </c>
      <c r="K633" s="176">
        <v>4901</v>
      </c>
      <c r="L633" s="92"/>
      <c r="M633" s="175" t="s">
        <v>143</v>
      </c>
      <c r="N633" s="175" t="s">
        <v>143</v>
      </c>
      <c r="O633" s="175">
        <v>0.16200000000000001</v>
      </c>
      <c r="P633" s="175">
        <v>0.184</v>
      </c>
      <c r="Q633" s="175">
        <v>0.34300000000000003</v>
      </c>
      <c r="R633" s="175">
        <v>0.37</v>
      </c>
      <c r="S633" s="175">
        <v>9.8000000000000004E-2</v>
      </c>
      <c r="T633" s="175">
        <v>0.115</v>
      </c>
      <c r="U633" s="175">
        <v>0.01</v>
      </c>
      <c r="V633" s="175">
        <v>1.6E-2</v>
      </c>
      <c r="W633" s="175">
        <v>0.309</v>
      </c>
      <c r="X633" s="175">
        <v>0.33500000000000002</v>
      </c>
      <c r="Y633" s="175">
        <v>2E-3</v>
      </c>
      <c r="Z633" s="175">
        <v>6.0000000000000001E-3</v>
      </c>
      <c r="AA633" s="175">
        <v>2.3E-2</v>
      </c>
      <c r="AB633" s="175">
        <v>3.2000000000000001E-2</v>
      </c>
      <c r="AC633" s="42"/>
    </row>
    <row r="634" spans="1:29" x14ac:dyDescent="0.25">
      <c r="A634" s="92" t="s">
        <v>1955</v>
      </c>
      <c r="B634" s="175" t="s">
        <v>143</v>
      </c>
      <c r="C634" s="175">
        <v>0.23459006582884501</v>
      </c>
      <c r="D634" s="175">
        <v>0.34914935453535095</v>
      </c>
      <c r="E634" s="175">
        <v>0.11814995297939643</v>
      </c>
      <c r="F634" s="175">
        <v>1.5303069163033256E-2</v>
      </c>
      <c r="G634" s="175">
        <v>0.24690091476446951</v>
      </c>
      <c r="H634" s="175">
        <v>9.4041207147131742E-4</v>
      </c>
      <c r="I634" s="175">
        <v>3.4966230657433532E-2</v>
      </c>
      <c r="J634" s="174">
        <v>1</v>
      </c>
      <c r="K634" s="176">
        <v>11697</v>
      </c>
      <c r="L634" s="92"/>
      <c r="M634" s="175" t="s">
        <v>143</v>
      </c>
      <c r="N634" s="175" t="s">
        <v>143</v>
      </c>
      <c r="O634" s="175">
        <v>0.22700000000000001</v>
      </c>
      <c r="P634" s="175">
        <v>0.24199999999999999</v>
      </c>
      <c r="Q634" s="175">
        <v>0.34100000000000003</v>
      </c>
      <c r="R634" s="175">
        <v>0.35799999999999998</v>
      </c>
      <c r="S634" s="175">
        <v>0.112</v>
      </c>
      <c r="T634" s="175">
        <v>0.124</v>
      </c>
      <c r="U634" s="175">
        <v>1.2999999999999999E-2</v>
      </c>
      <c r="V634" s="175">
        <v>1.7999999999999999E-2</v>
      </c>
      <c r="W634" s="175">
        <v>0.23899999999999999</v>
      </c>
      <c r="X634" s="175">
        <v>0.255</v>
      </c>
      <c r="Y634" s="175">
        <v>1E-3</v>
      </c>
      <c r="Z634" s="175">
        <v>2E-3</v>
      </c>
      <c r="AA634" s="175">
        <v>3.2000000000000001E-2</v>
      </c>
      <c r="AB634" s="175">
        <v>3.7999999999999999E-2</v>
      </c>
      <c r="AC634" s="42"/>
    </row>
    <row r="635" spans="1:29" x14ac:dyDescent="0.25">
      <c r="A635" s="92" t="s">
        <v>1956</v>
      </c>
      <c r="B635" s="175" t="s">
        <v>143</v>
      </c>
      <c r="C635" s="175">
        <v>0.42188879082082964</v>
      </c>
      <c r="D635" s="175">
        <v>0.198918799646955</v>
      </c>
      <c r="E635" s="175">
        <v>6.5423654015887026E-2</v>
      </c>
      <c r="F635" s="175">
        <v>8.7488967343336277E-2</v>
      </c>
      <c r="G635" s="175">
        <v>0.19880847308031774</v>
      </c>
      <c r="H635" s="175">
        <v>2.0962047661076785E-3</v>
      </c>
      <c r="I635" s="175">
        <v>2.5375110326566638E-2</v>
      </c>
      <c r="J635" s="174">
        <v>0.99999999999999989</v>
      </c>
      <c r="K635" s="176">
        <v>9064</v>
      </c>
      <c r="L635" s="92"/>
      <c r="M635" s="175" t="s">
        <v>143</v>
      </c>
      <c r="N635" s="175" t="s">
        <v>143</v>
      </c>
      <c r="O635" s="175">
        <v>0.41199999999999998</v>
      </c>
      <c r="P635" s="175">
        <v>0.432</v>
      </c>
      <c r="Q635" s="175">
        <v>0.191</v>
      </c>
      <c r="R635" s="175">
        <v>0.20699999999999999</v>
      </c>
      <c r="S635" s="175">
        <v>6.0999999999999999E-2</v>
      </c>
      <c r="T635" s="175">
        <v>7.0999999999999994E-2</v>
      </c>
      <c r="U635" s="175">
        <v>8.2000000000000003E-2</v>
      </c>
      <c r="V635" s="175">
        <v>9.2999999999999999E-2</v>
      </c>
      <c r="W635" s="175">
        <v>0.191</v>
      </c>
      <c r="X635" s="175">
        <v>0.20699999999999999</v>
      </c>
      <c r="Y635" s="175">
        <v>1E-3</v>
      </c>
      <c r="Z635" s="175">
        <v>3.0000000000000001E-3</v>
      </c>
      <c r="AA635" s="175">
        <v>2.1999999999999999E-2</v>
      </c>
      <c r="AB635" s="175">
        <v>2.9000000000000001E-2</v>
      </c>
      <c r="AC635" s="42"/>
    </row>
    <row r="636" spans="1:29" x14ac:dyDescent="0.25">
      <c r="A636" s="92" t="s">
        <v>1957</v>
      </c>
      <c r="B636" s="175" t="s">
        <v>143</v>
      </c>
      <c r="C636" s="175">
        <v>0.17382550335570471</v>
      </c>
      <c r="D636" s="175">
        <v>0.44295302013422821</v>
      </c>
      <c r="E636" s="175">
        <v>0.187248322147651</v>
      </c>
      <c r="F636" s="175">
        <v>2.4832214765100672E-2</v>
      </c>
      <c r="G636" s="175">
        <v>0.15234899328859061</v>
      </c>
      <c r="H636" s="175">
        <v>1.3422818791946308E-3</v>
      </c>
      <c r="I636" s="175">
        <v>1.74496644295302E-2</v>
      </c>
      <c r="J636" s="174">
        <v>1</v>
      </c>
      <c r="K636" s="176">
        <v>1490</v>
      </c>
      <c r="L636" s="92"/>
      <c r="M636" s="175" t="s">
        <v>143</v>
      </c>
      <c r="N636" s="175" t="s">
        <v>143</v>
      </c>
      <c r="O636" s="175">
        <v>0.155</v>
      </c>
      <c r="P636" s="175">
        <v>0.19400000000000001</v>
      </c>
      <c r="Q636" s="175">
        <v>0.41799999999999998</v>
      </c>
      <c r="R636" s="175">
        <v>0.46800000000000003</v>
      </c>
      <c r="S636" s="175">
        <v>0.16800000000000001</v>
      </c>
      <c r="T636" s="175">
        <v>0.20799999999999999</v>
      </c>
      <c r="U636" s="175">
        <v>1.7999999999999999E-2</v>
      </c>
      <c r="V636" s="175">
        <v>3.4000000000000002E-2</v>
      </c>
      <c r="W636" s="175">
        <v>0.13500000000000001</v>
      </c>
      <c r="X636" s="175">
        <v>0.17100000000000001</v>
      </c>
      <c r="Y636" s="175">
        <v>0</v>
      </c>
      <c r="Z636" s="175">
        <v>5.0000000000000001E-3</v>
      </c>
      <c r="AA636" s="175">
        <v>1.2E-2</v>
      </c>
      <c r="AB636" s="175">
        <v>2.5000000000000001E-2</v>
      </c>
      <c r="AC636" s="42"/>
    </row>
    <row r="637" spans="1:29" x14ac:dyDescent="0.25">
      <c r="A637" s="92" t="s">
        <v>1958</v>
      </c>
      <c r="B637" s="175" t="s">
        <v>143</v>
      </c>
      <c r="C637" s="175">
        <v>2.304147465437788E-3</v>
      </c>
      <c r="D637" s="175">
        <v>0.49423963133640553</v>
      </c>
      <c r="E637" s="175">
        <v>0.26440092165898615</v>
      </c>
      <c r="F637" s="175">
        <v>2.1889400921658985E-2</v>
      </c>
      <c r="G637" s="175">
        <v>0.17165898617511521</v>
      </c>
      <c r="H637" s="175">
        <v>2.8801843317972351E-3</v>
      </c>
      <c r="I637" s="175">
        <v>4.2626728110599081E-2</v>
      </c>
      <c r="J637" s="174">
        <v>1</v>
      </c>
      <c r="K637" s="176">
        <v>1736</v>
      </c>
      <c r="L637" s="92"/>
      <c r="M637" s="175" t="s">
        <v>143</v>
      </c>
      <c r="N637" s="175" t="s">
        <v>143</v>
      </c>
      <c r="O637" s="175">
        <v>1E-3</v>
      </c>
      <c r="P637" s="175">
        <v>6.0000000000000001E-3</v>
      </c>
      <c r="Q637" s="175">
        <v>0.47099999999999997</v>
      </c>
      <c r="R637" s="175">
        <v>0.51800000000000002</v>
      </c>
      <c r="S637" s="175">
        <v>0.24399999999999999</v>
      </c>
      <c r="T637" s="175">
        <v>0.28599999999999998</v>
      </c>
      <c r="U637" s="175">
        <v>1.6E-2</v>
      </c>
      <c r="V637" s="175">
        <v>0.03</v>
      </c>
      <c r="W637" s="175">
        <v>0.155</v>
      </c>
      <c r="X637" s="175">
        <v>0.19</v>
      </c>
      <c r="Y637" s="175">
        <v>1E-3</v>
      </c>
      <c r="Z637" s="175">
        <v>7.0000000000000001E-3</v>
      </c>
      <c r="AA637" s="175">
        <v>3.4000000000000002E-2</v>
      </c>
      <c r="AB637" s="175">
        <v>5.2999999999999999E-2</v>
      </c>
      <c r="AC637" s="42"/>
    </row>
    <row r="638" spans="1:29" x14ac:dyDescent="0.25">
      <c r="A638" s="92" t="s">
        <v>1959</v>
      </c>
      <c r="B638" s="175" t="s">
        <v>143</v>
      </c>
      <c r="C638" s="175">
        <v>0.10597302504816955</v>
      </c>
      <c r="D638" s="175">
        <v>0.46499678869621064</v>
      </c>
      <c r="E638" s="175">
        <v>0.11175337186897881</v>
      </c>
      <c r="F638" s="175">
        <v>1.9910083493898521E-2</v>
      </c>
      <c r="G638" s="175">
        <v>0.25433526011560692</v>
      </c>
      <c r="H638" s="175">
        <v>3.8535645472061657E-3</v>
      </c>
      <c r="I638" s="175">
        <v>3.9177906229929352E-2</v>
      </c>
      <c r="J638" s="174">
        <v>1</v>
      </c>
      <c r="K638" s="176">
        <v>1557</v>
      </c>
      <c r="L638" s="92"/>
      <c r="M638" s="175" t="s">
        <v>143</v>
      </c>
      <c r="N638" s="175" t="s">
        <v>143</v>
      </c>
      <c r="O638" s="175">
        <v>9.1999999999999998E-2</v>
      </c>
      <c r="P638" s="175">
        <v>0.122</v>
      </c>
      <c r="Q638" s="175">
        <v>0.44</v>
      </c>
      <c r="R638" s="175">
        <v>0.49</v>
      </c>
      <c r="S638" s="175">
        <v>9.7000000000000003E-2</v>
      </c>
      <c r="T638" s="175">
        <v>0.128</v>
      </c>
      <c r="U638" s="175">
        <v>1.4E-2</v>
      </c>
      <c r="V638" s="175">
        <v>2.8000000000000001E-2</v>
      </c>
      <c r="W638" s="175">
        <v>0.23300000000000001</v>
      </c>
      <c r="X638" s="175">
        <v>0.27700000000000002</v>
      </c>
      <c r="Y638" s="175">
        <v>2E-3</v>
      </c>
      <c r="Z638" s="175">
        <v>8.0000000000000002E-3</v>
      </c>
      <c r="AA638" s="175">
        <v>3.1E-2</v>
      </c>
      <c r="AB638" s="175">
        <v>0.05</v>
      </c>
      <c r="AC638" s="42"/>
    </row>
    <row r="639" spans="1:29" x14ac:dyDescent="0.25">
      <c r="A639" s="92" t="s">
        <v>1960</v>
      </c>
      <c r="B639" s="175">
        <v>1.2266593975739403E-3</v>
      </c>
      <c r="C639" s="175">
        <v>0.13602289764208805</v>
      </c>
      <c r="D639" s="175">
        <v>0.29548861932670029</v>
      </c>
      <c r="E639" s="175">
        <v>0.17786561264822134</v>
      </c>
      <c r="F639" s="175">
        <v>2.2488755622188907E-2</v>
      </c>
      <c r="G639" s="175">
        <v>0.31974921630094044</v>
      </c>
      <c r="H639" s="175">
        <v>8.9955022488755615E-3</v>
      </c>
      <c r="I639" s="175">
        <v>3.8162736813411473E-2</v>
      </c>
      <c r="J639" s="174">
        <v>0.99999999999999989</v>
      </c>
      <c r="K639" s="176">
        <v>7337</v>
      </c>
      <c r="L639" s="92"/>
      <c r="M639" s="175">
        <v>1E-3</v>
      </c>
      <c r="N639" s="175">
        <v>2E-3</v>
      </c>
      <c r="O639" s="175">
        <v>0.128</v>
      </c>
      <c r="P639" s="175">
        <v>0.14399999999999999</v>
      </c>
      <c r="Q639" s="175">
        <v>0.28499999999999998</v>
      </c>
      <c r="R639" s="175">
        <v>0.30599999999999999</v>
      </c>
      <c r="S639" s="175">
        <v>0.16900000000000001</v>
      </c>
      <c r="T639" s="175">
        <v>0.187</v>
      </c>
      <c r="U639" s="175">
        <v>1.9E-2</v>
      </c>
      <c r="V639" s="175">
        <v>2.5999999999999999E-2</v>
      </c>
      <c r="W639" s="175">
        <v>0.309</v>
      </c>
      <c r="X639" s="175">
        <v>0.33100000000000002</v>
      </c>
      <c r="Y639" s="175">
        <v>7.0000000000000001E-3</v>
      </c>
      <c r="Z639" s="175">
        <v>1.0999999999999999E-2</v>
      </c>
      <c r="AA639" s="175">
        <v>3.4000000000000002E-2</v>
      </c>
      <c r="AB639" s="175">
        <v>4.2999999999999997E-2</v>
      </c>
      <c r="AC639" s="42"/>
    </row>
    <row r="640" spans="1:29" x14ac:dyDescent="0.25">
      <c r="A640" s="92" t="s">
        <v>1961</v>
      </c>
      <c r="B640" s="175" t="s">
        <v>143</v>
      </c>
      <c r="C640" s="175">
        <v>0.25455527061681738</v>
      </c>
      <c r="D640" s="175">
        <v>0.26616277500337426</v>
      </c>
      <c r="E640" s="175">
        <v>0.12484815764610609</v>
      </c>
      <c r="F640" s="175">
        <v>1.2417330273991093E-2</v>
      </c>
      <c r="G640" s="175">
        <v>0.30422459171278177</v>
      </c>
      <c r="H640" s="175">
        <v>3.2393035497368067E-3</v>
      </c>
      <c r="I640" s="175">
        <v>3.4552571197192607E-2</v>
      </c>
      <c r="J640" s="174">
        <v>0.99999999999999989</v>
      </c>
      <c r="K640" s="176">
        <v>7409</v>
      </c>
      <c r="L640" s="92"/>
      <c r="M640" s="175" t="s">
        <v>143</v>
      </c>
      <c r="N640" s="175" t="s">
        <v>143</v>
      </c>
      <c r="O640" s="175">
        <v>0.245</v>
      </c>
      <c r="P640" s="175">
        <v>0.26500000000000001</v>
      </c>
      <c r="Q640" s="175">
        <v>0.25600000000000001</v>
      </c>
      <c r="R640" s="175">
        <v>0.27600000000000002</v>
      </c>
      <c r="S640" s="175">
        <v>0.11799999999999999</v>
      </c>
      <c r="T640" s="175">
        <v>0.13300000000000001</v>
      </c>
      <c r="U640" s="175">
        <v>0.01</v>
      </c>
      <c r="V640" s="175">
        <v>1.4999999999999999E-2</v>
      </c>
      <c r="W640" s="175">
        <v>0.29399999999999998</v>
      </c>
      <c r="X640" s="175">
        <v>0.315</v>
      </c>
      <c r="Y640" s="175">
        <v>2E-3</v>
      </c>
      <c r="Z640" s="175">
        <v>5.0000000000000001E-3</v>
      </c>
      <c r="AA640" s="175">
        <v>3.1E-2</v>
      </c>
      <c r="AB640" s="175">
        <v>3.9E-2</v>
      </c>
      <c r="AC640" s="42"/>
    </row>
    <row r="641" spans="1:29" x14ac:dyDescent="0.25">
      <c r="A641" s="92" t="s">
        <v>1962</v>
      </c>
      <c r="B641" s="175" t="s">
        <v>143</v>
      </c>
      <c r="C641" s="175">
        <v>0.14061779621945597</v>
      </c>
      <c r="D641" s="175">
        <v>0.24492853849700322</v>
      </c>
      <c r="E641" s="175">
        <v>0.10603964960811434</v>
      </c>
      <c r="F641" s="175">
        <v>2.7662517289073305E-2</v>
      </c>
      <c r="G641" s="175">
        <v>0.437989857076994</v>
      </c>
      <c r="H641" s="175">
        <v>5.1867219917012446E-3</v>
      </c>
      <c r="I641" s="175">
        <v>3.7574919317657905E-2</v>
      </c>
      <c r="J641" s="174">
        <v>0.99999999999999989</v>
      </c>
      <c r="K641" s="176">
        <v>8676</v>
      </c>
      <c r="L641" s="92"/>
      <c r="M641" s="175" t="s">
        <v>143</v>
      </c>
      <c r="N641" s="175" t="s">
        <v>143</v>
      </c>
      <c r="O641" s="175">
        <v>0.13300000000000001</v>
      </c>
      <c r="P641" s="175">
        <v>0.14799999999999999</v>
      </c>
      <c r="Q641" s="175">
        <v>0.23599999999999999</v>
      </c>
      <c r="R641" s="175">
        <v>0.254</v>
      </c>
      <c r="S641" s="175">
        <v>0.1</v>
      </c>
      <c r="T641" s="175">
        <v>0.113</v>
      </c>
      <c r="U641" s="175">
        <v>2.4E-2</v>
      </c>
      <c r="V641" s="175">
        <v>3.1E-2</v>
      </c>
      <c r="W641" s="175">
        <v>0.42799999999999999</v>
      </c>
      <c r="X641" s="175">
        <v>0.44800000000000001</v>
      </c>
      <c r="Y641" s="175">
        <v>4.0000000000000001E-3</v>
      </c>
      <c r="Z641" s="175">
        <v>7.0000000000000001E-3</v>
      </c>
      <c r="AA641" s="175">
        <v>3.4000000000000002E-2</v>
      </c>
      <c r="AB641" s="175">
        <v>4.2000000000000003E-2</v>
      </c>
      <c r="AC641" s="42"/>
    </row>
    <row r="642" spans="1:29" x14ac:dyDescent="0.25">
      <c r="A642" s="92" t="s">
        <v>1963</v>
      </c>
      <c r="B642" s="175" t="s">
        <v>143</v>
      </c>
      <c r="C642" s="175">
        <v>0.38030935982838432</v>
      </c>
      <c r="D642" s="175">
        <v>0.41117759963870387</v>
      </c>
      <c r="E642" s="175">
        <v>8.856271875352828E-2</v>
      </c>
      <c r="F642" s="175">
        <v>1.8245455571864064E-2</v>
      </c>
      <c r="G642" s="175">
        <v>6.489782093259569E-2</v>
      </c>
      <c r="H642" s="175">
        <v>1.7161567122050355E-3</v>
      </c>
      <c r="I642" s="175">
        <v>3.5090888562718754E-2</v>
      </c>
      <c r="J642" s="174">
        <v>1</v>
      </c>
      <c r="K642" s="176">
        <v>44285</v>
      </c>
      <c r="L642" s="92"/>
      <c r="M642" s="175" t="s">
        <v>143</v>
      </c>
      <c r="N642" s="175" t="s">
        <v>143</v>
      </c>
      <c r="O642" s="175">
        <v>0.376</v>
      </c>
      <c r="P642" s="175">
        <v>0.38500000000000001</v>
      </c>
      <c r="Q642" s="175">
        <v>0.40699999999999997</v>
      </c>
      <c r="R642" s="175">
        <v>0.41599999999999998</v>
      </c>
      <c r="S642" s="175">
        <v>8.5999999999999993E-2</v>
      </c>
      <c r="T642" s="175">
        <v>9.0999999999999998E-2</v>
      </c>
      <c r="U642" s="175">
        <v>1.7000000000000001E-2</v>
      </c>
      <c r="V642" s="175">
        <v>0.02</v>
      </c>
      <c r="W642" s="175">
        <v>6.3E-2</v>
      </c>
      <c r="X642" s="175">
        <v>6.7000000000000004E-2</v>
      </c>
      <c r="Y642" s="175">
        <v>1E-3</v>
      </c>
      <c r="Z642" s="175">
        <v>2E-3</v>
      </c>
      <c r="AA642" s="175">
        <v>3.3000000000000002E-2</v>
      </c>
      <c r="AB642" s="175">
        <v>3.6999999999999998E-2</v>
      </c>
      <c r="AC642" s="42"/>
    </row>
    <row r="643" spans="1:29" x14ac:dyDescent="0.25">
      <c r="A643" s="92" t="s">
        <v>1964</v>
      </c>
      <c r="B643" s="175" t="s">
        <v>143</v>
      </c>
      <c r="C643" s="175">
        <v>9.9190283400809723E-2</v>
      </c>
      <c r="D643" s="175">
        <v>0.41700404858299595</v>
      </c>
      <c r="E643" s="175">
        <v>0.20242914979757085</v>
      </c>
      <c r="F643" s="175">
        <v>6.2753036437246959E-2</v>
      </c>
      <c r="G643" s="175">
        <v>0.19230769230769232</v>
      </c>
      <c r="H643" s="175">
        <v>2.0242914979757085E-3</v>
      </c>
      <c r="I643" s="175">
        <v>2.4291497975708502E-2</v>
      </c>
      <c r="J643" s="174">
        <v>1</v>
      </c>
      <c r="K643" s="176">
        <v>494</v>
      </c>
      <c r="L643" s="92"/>
      <c r="M643" s="175" t="s">
        <v>143</v>
      </c>
      <c r="N643" s="175" t="s">
        <v>143</v>
      </c>
      <c r="O643" s="175">
        <v>7.5999999999999998E-2</v>
      </c>
      <c r="P643" s="175">
        <v>0.129</v>
      </c>
      <c r="Q643" s="175">
        <v>0.374</v>
      </c>
      <c r="R643" s="175">
        <v>0.46100000000000002</v>
      </c>
      <c r="S643" s="175">
        <v>0.16900000000000001</v>
      </c>
      <c r="T643" s="175">
        <v>0.24</v>
      </c>
      <c r="U643" s="175">
        <v>4.4999999999999998E-2</v>
      </c>
      <c r="V643" s="175">
        <v>8.7999999999999995E-2</v>
      </c>
      <c r="W643" s="175">
        <v>0.16</v>
      </c>
      <c r="X643" s="175">
        <v>0.22900000000000001</v>
      </c>
      <c r="Y643" s="175">
        <v>0</v>
      </c>
      <c r="Z643" s="175">
        <v>1.0999999999999999E-2</v>
      </c>
      <c r="AA643" s="175">
        <v>1.4E-2</v>
      </c>
      <c r="AB643" s="175">
        <v>4.2000000000000003E-2</v>
      </c>
      <c r="AC643" s="42"/>
    </row>
    <row r="644" spans="1:29" x14ac:dyDescent="0.25">
      <c r="A644" s="92" t="s">
        <v>1965</v>
      </c>
      <c r="B644" s="175" t="s">
        <v>143</v>
      </c>
      <c r="C644" s="175">
        <v>0.21199442119944212</v>
      </c>
      <c r="D644" s="175">
        <v>0.40306834030683403</v>
      </c>
      <c r="E644" s="175">
        <v>0.12505811250581125</v>
      </c>
      <c r="F644" s="175">
        <v>1.8596001859600187E-2</v>
      </c>
      <c r="G644" s="175">
        <v>0.19804741980474197</v>
      </c>
      <c r="H644" s="175">
        <v>3.2543003254300326E-3</v>
      </c>
      <c r="I644" s="175">
        <v>3.9981403998140402E-2</v>
      </c>
      <c r="J644" s="174">
        <v>1</v>
      </c>
      <c r="K644" s="176">
        <v>2151</v>
      </c>
      <c r="L644" s="92"/>
      <c r="M644" s="175" t="s">
        <v>143</v>
      </c>
      <c r="N644" s="175" t="s">
        <v>143</v>
      </c>
      <c r="O644" s="175">
        <v>0.19500000000000001</v>
      </c>
      <c r="P644" s="175">
        <v>0.23</v>
      </c>
      <c r="Q644" s="175">
        <v>0.38300000000000001</v>
      </c>
      <c r="R644" s="175">
        <v>0.42399999999999999</v>
      </c>
      <c r="S644" s="175">
        <v>0.112</v>
      </c>
      <c r="T644" s="175">
        <v>0.14000000000000001</v>
      </c>
      <c r="U644" s="175">
        <v>1.4E-2</v>
      </c>
      <c r="V644" s="175">
        <v>2.5000000000000001E-2</v>
      </c>
      <c r="W644" s="175">
        <v>0.182</v>
      </c>
      <c r="X644" s="175">
        <v>0.215</v>
      </c>
      <c r="Y644" s="175">
        <v>2E-3</v>
      </c>
      <c r="Z644" s="175">
        <v>7.0000000000000001E-3</v>
      </c>
      <c r="AA644" s="175">
        <v>3.2000000000000001E-2</v>
      </c>
      <c r="AB644" s="175">
        <v>4.9000000000000002E-2</v>
      </c>
      <c r="AC644" s="42"/>
    </row>
    <row r="645" spans="1:29" x14ac:dyDescent="0.25">
      <c r="A645" s="92" t="s">
        <v>1966</v>
      </c>
      <c r="B645" s="175" t="s">
        <v>143</v>
      </c>
      <c r="C645" s="175">
        <v>0.27254824734147304</v>
      </c>
      <c r="D645" s="175">
        <v>0.23093081265590126</v>
      </c>
      <c r="E645" s="175">
        <v>7.1681764474202436E-2</v>
      </c>
      <c r="F645" s="175">
        <v>7.6539319942234479E-2</v>
      </c>
      <c r="G645" s="175">
        <v>0.31889195221215699</v>
      </c>
      <c r="H645" s="175">
        <v>2.3631350925561244E-3</v>
      </c>
      <c r="I645" s="175">
        <v>2.7044768281475645E-2</v>
      </c>
      <c r="J645" s="174">
        <v>1</v>
      </c>
      <c r="K645" s="176">
        <v>7617</v>
      </c>
      <c r="L645" s="92"/>
      <c r="M645" s="175" t="s">
        <v>143</v>
      </c>
      <c r="N645" s="175" t="s">
        <v>143</v>
      </c>
      <c r="O645" s="175">
        <v>0.26300000000000001</v>
      </c>
      <c r="P645" s="175">
        <v>0.28299999999999997</v>
      </c>
      <c r="Q645" s="175">
        <v>0.222</v>
      </c>
      <c r="R645" s="175">
        <v>0.24099999999999999</v>
      </c>
      <c r="S645" s="175">
        <v>6.6000000000000003E-2</v>
      </c>
      <c r="T645" s="175">
        <v>7.8E-2</v>
      </c>
      <c r="U645" s="175">
        <v>7.0999999999999994E-2</v>
      </c>
      <c r="V645" s="175">
        <v>8.3000000000000004E-2</v>
      </c>
      <c r="W645" s="175">
        <v>0.309</v>
      </c>
      <c r="X645" s="175">
        <v>0.32900000000000001</v>
      </c>
      <c r="Y645" s="175">
        <v>1E-3</v>
      </c>
      <c r="Z645" s="175">
        <v>4.0000000000000001E-3</v>
      </c>
      <c r="AA645" s="175">
        <v>2.4E-2</v>
      </c>
      <c r="AB645" s="175">
        <v>3.1E-2</v>
      </c>
      <c r="AC645" s="42"/>
    </row>
    <row r="646" spans="1:29" x14ac:dyDescent="0.25">
      <c r="A646" s="92" t="s">
        <v>1967</v>
      </c>
      <c r="B646" s="175" t="s">
        <v>143</v>
      </c>
      <c r="C646" s="175">
        <v>0.55013550135501355</v>
      </c>
      <c r="D646" s="175">
        <v>0.21138211382113822</v>
      </c>
      <c r="E646" s="175">
        <v>8.8979223125564583E-2</v>
      </c>
      <c r="F646" s="175">
        <v>1.8518518518518517E-2</v>
      </c>
      <c r="G646" s="175">
        <v>8.8075880758807581E-2</v>
      </c>
      <c r="H646" s="175" t="s">
        <v>143</v>
      </c>
      <c r="I646" s="175">
        <v>4.2908762420957543E-2</v>
      </c>
      <c r="J646" s="174">
        <v>1</v>
      </c>
      <c r="K646" s="176">
        <v>2214</v>
      </c>
      <c r="L646" s="92"/>
      <c r="M646" s="175" t="s">
        <v>143</v>
      </c>
      <c r="N646" s="175" t="s">
        <v>143</v>
      </c>
      <c r="O646" s="175">
        <v>0.52900000000000003</v>
      </c>
      <c r="P646" s="175">
        <v>0.57099999999999995</v>
      </c>
      <c r="Q646" s="175">
        <v>0.19500000000000001</v>
      </c>
      <c r="R646" s="175">
        <v>0.22900000000000001</v>
      </c>
      <c r="S646" s="175">
        <v>7.8E-2</v>
      </c>
      <c r="T646" s="175">
        <v>0.10199999999999999</v>
      </c>
      <c r="U646" s="175">
        <v>1.4E-2</v>
      </c>
      <c r="V646" s="175">
        <v>2.5000000000000001E-2</v>
      </c>
      <c r="W646" s="175">
        <v>7.6999999999999999E-2</v>
      </c>
      <c r="X646" s="175">
        <v>0.10100000000000001</v>
      </c>
      <c r="Y646" s="175" t="s">
        <v>143</v>
      </c>
      <c r="Z646" s="175" t="s">
        <v>143</v>
      </c>
      <c r="AA646" s="175">
        <v>3.5000000000000003E-2</v>
      </c>
      <c r="AB646" s="175">
        <v>5.1999999999999998E-2</v>
      </c>
      <c r="AC646" s="42"/>
    </row>
    <row r="647" spans="1:29" x14ac:dyDescent="0.25">
      <c r="A647" s="92" t="s">
        <v>1968</v>
      </c>
      <c r="B647" s="175" t="s">
        <v>143</v>
      </c>
      <c r="C647" s="175">
        <v>0.44520704644246167</v>
      </c>
      <c r="D647" s="175">
        <v>0.35678334477236329</v>
      </c>
      <c r="E647" s="175">
        <v>7.9958819492107064E-2</v>
      </c>
      <c r="F647" s="175">
        <v>9.0368336765042322E-3</v>
      </c>
      <c r="G647" s="175">
        <v>7.6641500800732093E-2</v>
      </c>
      <c r="H647" s="175">
        <v>2.0590253946465341E-3</v>
      </c>
      <c r="I647" s="175">
        <v>3.0313429421185083E-2</v>
      </c>
      <c r="J647" s="174">
        <v>0.99999999999999989</v>
      </c>
      <c r="K647" s="176">
        <v>8742</v>
      </c>
      <c r="L647" s="92"/>
      <c r="M647" s="175" t="s">
        <v>143</v>
      </c>
      <c r="N647" s="175" t="s">
        <v>143</v>
      </c>
      <c r="O647" s="175">
        <v>0.435</v>
      </c>
      <c r="P647" s="175">
        <v>0.45600000000000002</v>
      </c>
      <c r="Q647" s="175">
        <v>0.34699999999999998</v>
      </c>
      <c r="R647" s="175">
        <v>0.36699999999999999</v>
      </c>
      <c r="S647" s="175">
        <v>7.3999999999999996E-2</v>
      </c>
      <c r="T647" s="175">
        <v>8.5999999999999993E-2</v>
      </c>
      <c r="U647" s="175">
        <v>7.0000000000000001E-3</v>
      </c>
      <c r="V647" s="175">
        <v>1.0999999999999999E-2</v>
      </c>
      <c r="W647" s="175">
        <v>7.0999999999999994E-2</v>
      </c>
      <c r="X647" s="175">
        <v>8.2000000000000003E-2</v>
      </c>
      <c r="Y647" s="175">
        <v>1E-3</v>
      </c>
      <c r="Z647" s="175">
        <v>3.0000000000000001E-3</v>
      </c>
      <c r="AA647" s="175">
        <v>2.7E-2</v>
      </c>
      <c r="AB647" s="175">
        <v>3.4000000000000002E-2</v>
      </c>
      <c r="AC647" s="42"/>
    </row>
    <row r="648" spans="1:29" x14ac:dyDescent="0.25">
      <c r="A648" s="92" t="s">
        <v>1969</v>
      </c>
      <c r="B648" s="175" t="s">
        <v>143</v>
      </c>
      <c r="C648" s="175">
        <v>0.35720032180209171</v>
      </c>
      <c r="D648" s="175">
        <v>0.4247787610619469</v>
      </c>
      <c r="E648" s="175">
        <v>0.11102172164119067</v>
      </c>
      <c r="F648" s="175">
        <v>1.6090104585679806E-3</v>
      </c>
      <c r="G648" s="175">
        <v>6.9187449718423166E-2</v>
      </c>
      <c r="H648" s="175">
        <v>1.6090104585679806E-3</v>
      </c>
      <c r="I648" s="175">
        <v>3.4593724859211583E-2</v>
      </c>
      <c r="J648" s="174">
        <v>1</v>
      </c>
      <c r="K648" s="176">
        <v>1243</v>
      </c>
      <c r="L648" s="92"/>
      <c r="M648" s="175" t="s">
        <v>143</v>
      </c>
      <c r="N648" s="175" t="s">
        <v>143</v>
      </c>
      <c r="O648" s="175">
        <v>0.33100000000000002</v>
      </c>
      <c r="P648" s="175">
        <v>0.38400000000000001</v>
      </c>
      <c r="Q648" s="175">
        <v>0.39800000000000002</v>
      </c>
      <c r="R648" s="175">
        <v>0.45200000000000001</v>
      </c>
      <c r="S648" s="175">
        <v>9.5000000000000001E-2</v>
      </c>
      <c r="T648" s="175">
        <v>0.13</v>
      </c>
      <c r="U648" s="175">
        <v>0</v>
      </c>
      <c r="V648" s="175">
        <v>6.0000000000000001E-3</v>
      </c>
      <c r="W648" s="175">
        <v>5.6000000000000001E-2</v>
      </c>
      <c r="X648" s="175">
        <v>8.5000000000000006E-2</v>
      </c>
      <c r="Y648" s="175">
        <v>0</v>
      </c>
      <c r="Z648" s="175">
        <v>6.0000000000000001E-3</v>
      </c>
      <c r="AA648" s="175">
        <v>2.5999999999999999E-2</v>
      </c>
      <c r="AB648" s="175">
        <v>4.5999999999999999E-2</v>
      </c>
      <c r="AC648" s="42"/>
    </row>
    <row r="649" spans="1:29" x14ac:dyDescent="0.25">
      <c r="A649" s="92" t="s">
        <v>1970</v>
      </c>
      <c r="B649" s="175">
        <v>4.9348314606741571E-2</v>
      </c>
      <c r="C649" s="175">
        <v>0.24769576490924805</v>
      </c>
      <c r="D649" s="175">
        <v>0.27865859982713914</v>
      </c>
      <c r="E649" s="175">
        <v>0.11362489196197062</v>
      </c>
      <c r="F649" s="175">
        <v>1.8440795159896283E-2</v>
      </c>
      <c r="G649" s="175">
        <v>0.22191184096802075</v>
      </c>
      <c r="H649" s="175">
        <v>7.4675885911840972E-3</v>
      </c>
      <c r="I649" s="175">
        <v>6.2852203975799478E-2</v>
      </c>
      <c r="J649" s="174">
        <v>1</v>
      </c>
      <c r="K649" s="176">
        <v>144625</v>
      </c>
      <c r="L649" s="92"/>
      <c r="M649" s="175">
        <v>4.8000000000000001E-2</v>
      </c>
      <c r="N649" s="175">
        <v>0.05</v>
      </c>
      <c r="O649" s="175">
        <v>0.245</v>
      </c>
      <c r="P649" s="175">
        <v>0.25</v>
      </c>
      <c r="Q649" s="175">
        <v>0.27600000000000002</v>
      </c>
      <c r="R649" s="175">
        <v>0.28100000000000003</v>
      </c>
      <c r="S649" s="175">
        <v>0.112</v>
      </c>
      <c r="T649" s="175">
        <v>0.115</v>
      </c>
      <c r="U649" s="175">
        <v>1.7999999999999999E-2</v>
      </c>
      <c r="V649" s="175">
        <v>1.9E-2</v>
      </c>
      <c r="W649" s="175">
        <v>0.22</v>
      </c>
      <c r="X649" s="175">
        <v>0.224</v>
      </c>
      <c r="Y649" s="175">
        <v>7.0000000000000001E-3</v>
      </c>
      <c r="Z649" s="175">
        <v>8.0000000000000002E-3</v>
      </c>
      <c r="AA649" s="175">
        <v>6.2E-2</v>
      </c>
      <c r="AB649" s="175">
        <v>6.4000000000000001E-2</v>
      </c>
      <c r="AC649" s="42"/>
    </row>
    <row r="650" spans="1:29" x14ac:dyDescent="0.25">
      <c r="A650" s="92" t="s">
        <v>1971</v>
      </c>
      <c r="B650" s="175" t="s">
        <v>143</v>
      </c>
      <c r="C650" s="175">
        <v>0.28592127505433468</v>
      </c>
      <c r="D650" s="175">
        <v>0.3107944940835547</v>
      </c>
      <c r="E650" s="175">
        <v>0.11808741849794735</v>
      </c>
      <c r="F650" s="175">
        <v>1.6179666747162522E-2</v>
      </c>
      <c r="G650" s="175">
        <v>0.21226756822023665</v>
      </c>
      <c r="H650" s="175">
        <v>8.4520647186669892E-3</v>
      </c>
      <c r="I650" s="175">
        <v>4.8297512678097079E-2</v>
      </c>
      <c r="J650" s="174">
        <v>1</v>
      </c>
      <c r="K650" s="176">
        <v>4141</v>
      </c>
      <c r="L650" s="92"/>
      <c r="M650" s="175" t="s">
        <v>143</v>
      </c>
      <c r="N650" s="175" t="s">
        <v>143</v>
      </c>
      <c r="O650" s="175">
        <v>0.27200000000000002</v>
      </c>
      <c r="P650" s="175">
        <v>0.3</v>
      </c>
      <c r="Q650" s="175">
        <v>0.29699999999999999</v>
      </c>
      <c r="R650" s="175">
        <v>0.32500000000000001</v>
      </c>
      <c r="S650" s="175">
        <v>0.109</v>
      </c>
      <c r="T650" s="175">
        <v>0.128</v>
      </c>
      <c r="U650" s="175">
        <v>1.2999999999999999E-2</v>
      </c>
      <c r="V650" s="175">
        <v>0.02</v>
      </c>
      <c r="W650" s="175">
        <v>0.2</v>
      </c>
      <c r="X650" s="175">
        <v>0.22500000000000001</v>
      </c>
      <c r="Y650" s="175">
        <v>6.0000000000000001E-3</v>
      </c>
      <c r="Z650" s="175">
        <v>1.2E-2</v>
      </c>
      <c r="AA650" s="175">
        <v>4.2000000000000003E-2</v>
      </c>
      <c r="AB650" s="175">
        <v>5.5E-2</v>
      </c>
      <c r="AC650" s="42"/>
    </row>
    <row r="651" spans="1:29" x14ac:dyDescent="0.25">
      <c r="A651" s="92" t="s">
        <v>1972</v>
      </c>
      <c r="B651" s="175" t="s">
        <v>143</v>
      </c>
      <c r="C651" s="175">
        <v>0.15752972258916778</v>
      </c>
      <c r="D651" s="175">
        <v>0.52278731836195513</v>
      </c>
      <c r="E651" s="175">
        <v>0.16479524438573315</v>
      </c>
      <c r="F651" s="175">
        <v>1.4200792602377808E-2</v>
      </c>
      <c r="G651" s="175">
        <v>9.577278731836196E-2</v>
      </c>
      <c r="H651" s="175" t="s">
        <v>143</v>
      </c>
      <c r="I651" s="175">
        <v>4.491413474240423E-2</v>
      </c>
      <c r="J651" s="174">
        <v>1</v>
      </c>
      <c r="K651" s="176">
        <v>3028</v>
      </c>
      <c r="L651" s="92"/>
      <c r="M651" s="175" t="s">
        <v>143</v>
      </c>
      <c r="N651" s="175" t="s">
        <v>143</v>
      </c>
      <c r="O651" s="175">
        <v>0.14499999999999999</v>
      </c>
      <c r="P651" s="175">
        <v>0.17100000000000001</v>
      </c>
      <c r="Q651" s="175">
        <v>0.505</v>
      </c>
      <c r="R651" s="175">
        <v>0.54100000000000004</v>
      </c>
      <c r="S651" s="175">
        <v>0.152</v>
      </c>
      <c r="T651" s="175">
        <v>0.17799999999999999</v>
      </c>
      <c r="U651" s="175">
        <v>1.0999999999999999E-2</v>
      </c>
      <c r="V651" s="175">
        <v>1.9E-2</v>
      </c>
      <c r="W651" s="175">
        <v>8.5999999999999993E-2</v>
      </c>
      <c r="X651" s="175">
        <v>0.107</v>
      </c>
      <c r="Y651" s="175" t="s">
        <v>143</v>
      </c>
      <c r="Z651" s="175" t="s">
        <v>143</v>
      </c>
      <c r="AA651" s="175">
        <v>3.7999999999999999E-2</v>
      </c>
      <c r="AB651" s="175">
        <v>5.2999999999999999E-2</v>
      </c>
      <c r="AC651" s="42"/>
    </row>
    <row r="652" spans="1:29" x14ac:dyDescent="0.25">
      <c r="A652" s="92" t="s">
        <v>1973</v>
      </c>
      <c r="B652" s="175" t="s">
        <v>143</v>
      </c>
      <c r="C652" s="175">
        <v>1.4617691154422789E-2</v>
      </c>
      <c r="D652" s="175">
        <v>0.18665667166416791</v>
      </c>
      <c r="E652" s="175">
        <v>0.1555472263868066</v>
      </c>
      <c r="F652" s="175">
        <v>4.7226386806596701E-2</v>
      </c>
      <c r="G652" s="175">
        <v>0.5352323838080959</v>
      </c>
      <c r="H652" s="175">
        <v>1.2743628185907047E-2</v>
      </c>
      <c r="I652" s="175">
        <v>4.7976011994002997E-2</v>
      </c>
      <c r="J652" s="174">
        <v>0.99999999999999989</v>
      </c>
      <c r="K652" s="176">
        <v>2668</v>
      </c>
      <c r="L652" s="92"/>
      <c r="M652" s="175" t="s">
        <v>143</v>
      </c>
      <c r="N652" s="175" t="s">
        <v>143</v>
      </c>
      <c r="O652" s="175">
        <v>1.0999999999999999E-2</v>
      </c>
      <c r="P652" s="175">
        <v>0.02</v>
      </c>
      <c r="Q652" s="175">
        <v>0.17199999999999999</v>
      </c>
      <c r="R652" s="175">
        <v>0.20200000000000001</v>
      </c>
      <c r="S652" s="175">
        <v>0.14199999999999999</v>
      </c>
      <c r="T652" s="175">
        <v>0.17</v>
      </c>
      <c r="U652" s="175">
        <v>0.04</v>
      </c>
      <c r="V652" s="175">
        <v>5.6000000000000001E-2</v>
      </c>
      <c r="W652" s="175">
        <v>0.51600000000000001</v>
      </c>
      <c r="X652" s="175">
        <v>0.55400000000000005</v>
      </c>
      <c r="Y652" s="175">
        <v>8.9999999999999993E-3</v>
      </c>
      <c r="Z652" s="175">
        <v>1.7999999999999999E-2</v>
      </c>
      <c r="AA652" s="175">
        <v>0.04</v>
      </c>
      <c r="AB652" s="175">
        <v>5.7000000000000002E-2</v>
      </c>
      <c r="AC652" s="42"/>
    </row>
    <row r="653" spans="1:29" x14ac:dyDescent="0.25">
      <c r="A653" s="92" t="s">
        <v>1974</v>
      </c>
      <c r="B653" s="175" t="s">
        <v>143</v>
      </c>
      <c r="C653" s="175">
        <v>7.4899328859060407E-2</v>
      </c>
      <c r="D653" s="175">
        <v>0.19651006711409397</v>
      </c>
      <c r="E653" s="175">
        <v>8.6442953020134231E-2</v>
      </c>
      <c r="F653" s="175">
        <v>9.3959731543624154E-3</v>
      </c>
      <c r="G653" s="175">
        <v>0.5481879194630872</v>
      </c>
      <c r="H653" s="175">
        <v>2.9530201342281879E-2</v>
      </c>
      <c r="I653" s="175">
        <v>5.5033557046979868E-2</v>
      </c>
      <c r="J653" s="174">
        <v>1</v>
      </c>
      <c r="K653" s="176">
        <v>3725</v>
      </c>
      <c r="L653" s="92"/>
      <c r="M653" s="175" t="s">
        <v>143</v>
      </c>
      <c r="N653" s="175" t="s">
        <v>143</v>
      </c>
      <c r="O653" s="175">
        <v>6.7000000000000004E-2</v>
      </c>
      <c r="P653" s="175">
        <v>8.4000000000000005E-2</v>
      </c>
      <c r="Q653" s="175">
        <v>0.184</v>
      </c>
      <c r="R653" s="175">
        <v>0.21</v>
      </c>
      <c r="S653" s="175">
        <v>7.8E-2</v>
      </c>
      <c r="T653" s="175">
        <v>9.6000000000000002E-2</v>
      </c>
      <c r="U653" s="175">
        <v>7.0000000000000001E-3</v>
      </c>
      <c r="V653" s="175">
        <v>1.2999999999999999E-2</v>
      </c>
      <c r="W653" s="175">
        <v>0.53200000000000003</v>
      </c>
      <c r="X653" s="175">
        <v>0.56399999999999995</v>
      </c>
      <c r="Y653" s="175">
        <v>2.5000000000000001E-2</v>
      </c>
      <c r="Z653" s="175">
        <v>3.5000000000000003E-2</v>
      </c>
      <c r="AA653" s="175">
        <v>4.8000000000000001E-2</v>
      </c>
      <c r="AB653" s="175">
        <v>6.3E-2</v>
      </c>
      <c r="AC653" s="42"/>
    </row>
    <row r="654" spans="1:29" x14ac:dyDescent="0.25">
      <c r="A654" s="92" t="s">
        <v>1975</v>
      </c>
      <c r="B654" s="175">
        <v>0.17194570135746606</v>
      </c>
      <c r="C654" s="175">
        <v>0.18325791855203619</v>
      </c>
      <c r="D654" s="175">
        <v>0.36123680241327299</v>
      </c>
      <c r="E654" s="175">
        <v>8.6726998491704371E-2</v>
      </c>
      <c r="F654" s="175">
        <v>1.7345399698340876E-2</v>
      </c>
      <c r="G654" s="175">
        <v>0.11236802413273002</v>
      </c>
      <c r="H654" s="175">
        <v>1.5082956259426848E-3</v>
      </c>
      <c r="I654" s="175">
        <v>6.561085972850679E-2</v>
      </c>
      <c r="J654" s="174">
        <v>1</v>
      </c>
      <c r="K654" s="176">
        <v>1326</v>
      </c>
      <c r="L654" s="92"/>
      <c r="M654" s="175">
        <v>0.153</v>
      </c>
      <c r="N654" s="175">
        <v>0.193</v>
      </c>
      <c r="O654" s="175">
        <v>0.16300000000000001</v>
      </c>
      <c r="P654" s="175">
        <v>0.20499999999999999</v>
      </c>
      <c r="Q654" s="175">
        <v>0.33600000000000002</v>
      </c>
      <c r="R654" s="175">
        <v>0.38700000000000001</v>
      </c>
      <c r="S654" s="175">
        <v>7.2999999999999995E-2</v>
      </c>
      <c r="T654" s="175">
        <v>0.10299999999999999</v>
      </c>
      <c r="U654" s="175">
        <v>1.2E-2</v>
      </c>
      <c r="V654" s="175">
        <v>2.5999999999999999E-2</v>
      </c>
      <c r="W654" s="175">
        <v>9.6000000000000002E-2</v>
      </c>
      <c r="X654" s="175">
        <v>0.13</v>
      </c>
      <c r="Y654" s="175">
        <v>0</v>
      </c>
      <c r="Z654" s="175">
        <v>5.0000000000000001E-3</v>
      </c>
      <c r="AA654" s="175">
        <v>5.2999999999999999E-2</v>
      </c>
      <c r="AB654" s="175">
        <v>0.08</v>
      </c>
      <c r="AC654" s="42"/>
    </row>
    <row r="655" spans="1:29" x14ac:dyDescent="0.25">
      <c r="A655" s="92" t="s">
        <v>1976</v>
      </c>
      <c r="B655" s="175">
        <v>9.5046144054312082E-2</v>
      </c>
      <c r="C655" s="175">
        <v>1.5911742866235282E-3</v>
      </c>
      <c r="D655" s="175">
        <v>0.7089211838336692</v>
      </c>
      <c r="E655" s="175">
        <v>6.7359711467062697E-2</v>
      </c>
      <c r="F655" s="175">
        <v>7.0966373183409356E-2</v>
      </c>
      <c r="G655" s="175">
        <v>1.6336056009334889E-2</v>
      </c>
      <c r="H655" s="175" t="s">
        <v>143</v>
      </c>
      <c r="I655" s="175">
        <v>3.9779357165588204E-2</v>
      </c>
      <c r="J655" s="174">
        <v>0.99999999999999989</v>
      </c>
      <c r="K655" s="176">
        <v>9427</v>
      </c>
      <c r="L655" s="92"/>
      <c r="M655" s="175">
        <v>8.8999999999999996E-2</v>
      </c>
      <c r="N655" s="175">
        <v>0.10100000000000001</v>
      </c>
      <c r="O655" s="175">
        <v>1E-3</v>
      </c>
      <c r="P655" s="175">
        <v>3.0000000000000001E-3</v>
      </c>
      <c r="Q655" s="175">
        <v>0.7</v>
      </c>
      <c r="R655" s="175">
        <v>0.71799999999999997</v>
      </c>
      <c r="S655" s="175">
        <v>6.2E-2</v>
      </c>
      <c r="T655" s="175">
        <v>7.2999999999999995E-2</v>
      </c>
      <c r="U655" s="175">
        <v>6.6000000000000003E-2</v>
      </c>
      <c r="V655" s="175">
        <v>7.5999999999999998E-2</v>
      </c>
      <c r="W655" s="175">
        <v>1.4E-2</v>
      </c>
      <c r="X655" s="175">
        <v>1.9E-2</v>
      </c>
      <c r="Y655" s="175" t="s">
        <v>143</v>
      </c>
      <c r="Z655" s="175" t="s">
        <v>143</v>
      </c>
      <c r="AA655" s="175">
        <v>3.5999999999999997E-2</v>
      </c>
      <c r="AB655" s="175">
        <v>4.3999999999999997E-2</v>
      </c>
      <c r="AC655" s="42"/>
    </row>
    <row r="656" spans="1:29" x14ac:dyDescent="0.25">
      <c r="A656" s="92" t="s">
        <v>1977</v>
      </c>
      <c r="B656" s="175">
        <v>7.2910859195936317E-2</v>
      </c>
      <c r="C656" s="175">
        <v>0.2335997026574986</v>
      </c>
      <c r="D656" s="175">
        <v>0.25633401474323236</v>
      </c>
      <c r="E656" s="175">
        <v>8.604348634082884E-2</v>
      </c>
      <c r="F656" s="175">
        <v>3.1406801709719386E-2</v>
      </c>
      <c r="G656" s="175">
        <v>0.26345784550579199</v>
      </c>
      <c r="H656" s="175">
        <v>8.7963823328997097E-3</v>
      </c>
      <c r="I656" s="175">
        <v>4.7450907514092797E-2</v>
      </c>
      <c r="J656" s="174">
        <v>1</v>
      </c>
      <c r="K656" s="176">
        <v>16143</v>
      </c>
      <c r="L656" s="92"/>
      <c r="M656" s="175">
        <v>6.9000000000000006E-2</v>
      </c>
      <c r="N656" s="175">
        <v>7.6999999999999999E-2</v>
      </c>
      <c r="O656" s="175">
        <v>0.22700000000000001</v>
      </c>
      <c r="P656" s="175">
        <v>0.24</v>
      </c>
      <c r="Q656" s="175">
        <v>0.25</v>
      </c>
      <c r="R656" s="175">
        <v>0.26300000000000001</v>
      </c>
      <c r="S656" s="175">
        <v>8.2000000000000003E-2</v>
      </c>
      <c r="T656" s="175">
        <v>0.09</v>
      </c>
      <c r="U656" s="175">
        <v>2.9000000000000001E-2</v>
      </c>
      <c r="V656" s="175">
        <v>3.4000000000000002E-2</v>
      </c>
      <c r="W656" s="175">
        <v>0.25700000000000001</v>
      </c>
      <c r="X656" s="175">
        <v>0.27</v>
      </c>
      <c r="Y656" s="175">
        <v>7.0000000000000001E-3</v>
      </c>
      <c r="Z656" s="175">
        <v>0.01</v>
      </c>
      <c r="AA656" s="175">
        <v>4.3999999999999997E-2</v>
      </c>
      <c r="AB656" s="175">
        <v>5.0999999999999997E-2</v>
      </c>
      <c r="AC656" s="42"/>
    </row>
    <row r="657" spans="1:29" x14ac:dyDescent="0.25">
      <c r="A657" s="92" t="s">
        <v>1978</v>
      </c>
      <c r="B657" s="175">
        <v>0.47057159026598755</v>
      </c>
      <c r="C657" s="175">
        <v>0.17685342388228636</v>
      </c>
      <c r="D657" s="175">
        <v>0.1731748726655348</v>
      </c>
      <c r="E657" s="175">
        <v>6.9609507640067916E-2</v>
      </c>
      <c r="F657" s="175">
        <v>4.5274476513865311E-3</v>
      </c>
      <c r="G657" s="175">
        <v>1.1601584606677985E-2</v>
      </c>
      <c r="H657" s="175" t="s">
        <v>143</v>
      </c>
      <c r="I657" s="175">
        <v>9.3661573288058853E-2</v>
      </c>
      <c r="J657" s="174">
        <v>1</v>
      </c>
      <c r="K657" s="176">
        <v>3534</v>
      </c>
      <c r="L657" s="92"/>
      <c r="M657" s="175">
        <v>0.45400000000000001</v>
      </c>
      <c r="N657" s="175">
        <v>0.48699999999999999</v>
      </c>
      <c r="O657" s="175">
        <v>0.16500000000000001</v>
      </c>
      <c r="P657" s="175">
        <v>0.19</v>
      </c>
      <c r="Q657" s="175">
        <v>0.161</v>
      </c>
      <c r="R657" s="175">
        <v>0.186</v>
      </c>
      <c r="S657" s="175">
        <v>6.2E-2</v>
      </c>
      <c r="T657" s="175">
        <v>7.8E-2</v>
      </c>
      <c r="U657" s="175">
        <v>3.0000000000000001E-3</v>
      </c>
      <c r="V657" s="175">
        <v>7.0000000000000001E-3</v>
      </c>
      <c r="W657" s="175">
        <v>8.9999999999999993E-3</v>
      </c>
      <c r="X657" s="175">
        <v>1.6E-2</v>
      </c>
      <c r="Y657" s="175" t="s">
        <v>143</v>
      </c>
      <c r="Z657" s="175" t="s">
        <v>143</v>
      </c>
      <c r="AA657" s="175">
        <v>8.4000000000000005E-2</v>
      </c>
      <c r="AB657" s="175">
        <v>0.104</v>
      </c>
      <c r="AC657" s="42"/>
    </row>
    <row r="658" spans="1:29" x14ac:dyDescent="0.25">
      <c r="A658" s="92" t="s">
        <v>1979</v>
      </c>
      <c r="B658" s="175">
        <v>0.24159912191827085</v>
      </c>
      <c r="C658" s="175">
        <v>0.43152651131374536</v>
      </c>
      <c r="D658" s="175">
        <v>0.15488855116514691</v>
      </c>
      <c r="E658" s="175">
        <v>4.2722053360351231E-2</v>
      </c>
      <c r="F658" s="175">
        <v>2.7862208713272541E-3</v>
      </c>
      <c r="G658" s="175">
        <v>4.5550489699425871E-2</v>
      </c>
      <c r="H658" s="175">
        <v>4.7703478554542381E-3</v>
      </c>
      <c r="I658" s="175">
        <v>7.6156703816278287E-2</v>
      </c>
      <c r="J658" s="174">
        <v>1</v>
      </c>
      <c r="K658" s="176">
        <v>23688</v>
      </c>
      <c r="L658" s="92"/>
      <c r="M658" s="175">
        <v>0.23599999999999999</v>
      </c>
      <c r="N658" s="175">
        <v>0.247</v>
      </c>
      <c r="O658" s="175">
        <v>0.42499999999999999</v>
      </c>
      <c r="P658" s="175">
        <v>0.438</v>
      </c>
      <c r="Q658" s="175">
        <v>0.15</v>
      </c>
      <c r="R658" s="175">
        <v>0.16</v>
      </c>
      <c r="S658" s="175">
        <v>0.04</v>
      </c>
      <c r="T658" s="175">
        <v>4.4999999999999998E-2</v>
      </c>
      <c r="U658" s="175">
        <v>2E-3</v>
      </c>
      <c r="V658" s="175">
        <v>4.0000000000000001E-3</v>
      </c>
      <c r="W658" s="175">
        <v>4.2999999999999997E-2</v>
      </c>
      <c r="X658" s="175">
        <v>4.8000000000000001E-2</v>
      </c>
      <c r="Y658" s="175">
        <v>4.0000000000000001E-3</v>
      </c>
      <c r="Z658" s="175">
        <v>6.0000000000000001E-3</v>
      </c>
      <c r="AA658" s="175">
        <v>7.2999999999999995E-2</v>
      </c>
      <c r="AB658" s="175">
        <v>0.08</v>
      </c>
      <c r="AC658" s="42"/>
    </row>
    <row r="659" spans="1:29" x14ac:dyDescent="0.25">
      <c r="A659" s="92" t="s">
        <v>1980</v>
      </c>
      <c r="B659" s="175" t="s">
        <v>143</v>
      </c>
      <c r="C659" s="175">
        <v>0.26392961876832843</v>
      </c>
      <c r="D659" s="175">
        <v>0.39491691104594329</v>
      </c>
      <c r="E659" s="175">
        <v>0.14467253176930597</v>
      </c>
      <c r="F659" s="175">
        <v>6.8426197458455523E-3</v>
      </c>
      <c r="G659" s="175">
        <v>0.13489736070381231</v>
      </c>
      <c r="H659" s="175">
        <v>2.9325513196480938E-3</v>
      </c>
      <c r="I659" s="175">
        <v>5.1808406647116327E-2</v>
      </c>
      <c r="J659" s="174">
        <v>0.99999999999999989</v>
      </c>
      <c r="K659" s="176">
        <v>1023</v>
      </c>
      <c r="L659" s="92"/>
      <c r="M659" s="175" t="s">
        <v>143</v>
      </c>
      <c r="N659" s="175" t="s">
        <v>143</v>
      </c>
      <c r="O659" s="175">
        <v>0.23799999999999999</v>
      </c>
      <c r="P659" s="175">
        <v>0.29199999999999998</v>
      </c>
      <c r="Q659" s="175">
        <v>0.36499999999999999</v>
      </c>
      <c r="R659" s="175">
        <v>0.42499999999999999</v>
      </c>
      <c r="S659" s="175">
        <v>0.124</v>
      </c>
      <c r="T659" s="175">
        <v>0.16800000000000001</v>
      </c>
      <c r="U659" s="175">
        <v>3.0000000000000001E-3</v>
      </c>
      <c r="V659" s="175">
        <v>1.4E-2</v>
      </c>
      <c r="W659" s="175">
        <v>0.115</v>
      </c>
      <c r="X659" s="175">
        <v>0.157</v>
      </c>
      <c r="Y659" s="175">
        <v>1E-3</v>
      </c>
      <c r="Z659" s="175">
        <v>8.9999999999999993E-3</v>
      </c>
      <c r="AA659" s="175">
        <v>0.04</v>
      </c>
      <c r="AB659" s="175">
        <v>6.7000000000000004E-2</v>
      </c>
      <c r="AC659" s="42"/>
    </row>
    <row r="660" spans="1:29" x14ac:dyDescent="0.25">
      <c r="A660" s="92" t="s">
        <v>1981</v>
      </c>
      <c r="B660" s="175" t="s">
        <v>143</v>
      </c>
      <c r="C660" s="175">
        <v>0.13191489361702127</v>
      </c>
      <c r="D660" s="175">
        <v>0.32765957446808508</v>
      </c>
      <c r="E660" s="175">
        <v>0.28510638297872343</v>
      </c>
      <c r="F660" s="175">
        <v>1.276595744680851E-2</v>
      </c>
      <c r="G660" s="175">
        <v>0.18297872340425531</v>
      </c>
      <c r="H660" s="175">
        <v>1.7021276595744681E-2</v>
      </c>
      <c r="I660" s="175">
        <v>4.2553191489361701E-2</v>
      </c>
      <c r="J660" s="174">
        <v>1.0000000000000002</v>
      </c>
      <c r="K660" s="176">
        <v>235</v>
      </c>
      <c r="L660" s="92"/>
      <c r="M660" s="175" t="s">
        <v>143</v>
      </c>
      <c r="N660" s="175" t="s">
        <v>143</v>
      </c>
      <c r="O660" s="175">
        <v>9.5000000000000001E-2</v>
      </c>
      <c r="P660" s="175">
        <v>0.18099999999999999</v>
      </c>
      <c r="Q660" s="175">
        <v>0.27100000000000002</v>
      </c>
      <c r="R660" s="175">
        <v>0.39</v>
      </c>
      <c r="S660" s="175">
        <v>0.23100000000000001</v>
      </c>
      <c r="T660" s="175">
        <v>0.34599999999999997</v>
      </c>
      <c r="U660" s="175">
        <v>4.0000000000000001E-3</v>
      </c>
      <c r="V660" s="175">
        <v>3.6999999999999998E-2</v>
      </c>
      <c r="W660" s="175">
        <v>0.13900000000000001</v>
      </c>
      <c r="X660" s="175">
        <v>0.23699999999999999</v>
      </c>
      <c r="Y660" s="175">
        <v>7.0000000000000001E-3</v>
      </c>
      <c r="Z660" s="175">
        <v>4.2999999999999997E-2</v>
      </c>
      <c r="AA660" s="175">
        <v>2.3E-2</v>
      </c>
      <c r="AB660" s="175">
        <v>7.6999999999999999E-2</v>
      </c>
      <c r="AC660" s="42"/>
    </row>
    <row r="661" spans="1:29" x14ac:dyDescent="0.25">
      <c r="A661" s="92" t="s">
        <v>1982</v>
      </c>
      <c r="B661" s="175" t="s">
        <v>143</v>
      </c>
      <c r="C661" s="175">
        <v>0.28311057108140947</v>
      </c>
      <c r="D661" s="175">
        <v>0.26731470230862697</v>
      </c>
      <c r="E661" s="175">
        <v>0.30801944106925883</v>
      </c>
      <c r="F661" s="175">
        <v>7.2904009720534627E-3</v>
      </c>
      <c r="G661" s="175">
        <v>7.2296476306196844E-2</v>
      </c>
      <c r="H661" s="175">
        <v>3.6452004860267314E-3</v>
      </c>
      <c r="I661" s="175">
        <v>5.8323207776427702E-2</v>
      </c>
      <c r="J661" s="174">
        <v>1</v>
      </c>
      <c r="K661" s="176">
        <v>1646</v>
      </c>
      <c r="L661" s="92"/>
      <c r="M661" s="175" t="s">
        <v>143</v>
      </c>
      <c r="N661" s="175" t="s">
        <v>143</v>
      </c>
      <c r="O661" s="175">
        <v>0.26200000000000001</v>
      </c>
      <c r="P661" s="175">
        <v>0.30499999999999999</v>
      </c>
      <c r="Q661" s="175">
        <v>0.246</v>
      </c>
      <c r="R661" s="175">
        <v>0.28899999999999998</v>
      </c>
      <c r="S661" s="175">
        <v>0.28599999999999998</v>
      </c>
      <c r="T661" s="175">
        <v>0.33100000000000002</v>
      </c>
      <c r="U661" s="175">
        <v>4.0000000000000001E-3</v>
      </c>
      <c r="V661" s="175">
        <v>1.2999999999999999E-2</v>
      </c>
      <c r="W661" s="175">
        <v>6.0999999999999999E-2</v>
      </c>
      <c r="X661" s="175">
        <v>8.5999999999999993E-2</v>
      </c>
      <c r="Y661" s="175">
        <v>2E-3</v>
      </c>
      <c r="Z661" s="175">
        <v>8.0000000000000002E-3</v>
      </c>
      <c r="AA661" s="175">
        <v>4.8000000000000001E-2</v>
      </c>
      <c r="AB661" s="175">
        <v>7.0999999999999994E-2</v>
      </c>
      <c r="AC661" s="42"/>
    </row>
    <row r="662" spans="1:29" x14ac:dyDescent="0.25">
      <c r="A662" s="92" t="s">
        <v>1983</v>
      </c>
      <c r="B662" s="175" t="s">
        <v>143</v>
      </c>
      <c r="C662" s="175">
        <v>0.37750238322211632</v>
      </c>
      <c r="D662" s="175">
        <v>0.28026692087702576</v>
      </c>
      <c r="E662" s="175">
        <v>0.17921830314585319</v>
      </c>
      <c r="F662" s="175">
        <v>8.5795996186844616E-3</v>
      </c>
      <c r="G662" s="175">
        <v>8.6749285033365112E-2</v>
      </c>
      <c r="H662" s="175">
        <v>9.5328884652049568E-4</v>
      </c>
      <c r="I662" s="175">
        <v>6.67302192564347E-2</v>
      </c>
      <c r="J662" s="174">
        <v>1</v>
      </c>
      <c r="K662" s="176">
        <v>1049</v>
      </c>
      <c r="L662" s="92"/>
      <c r="M662" s="175" t="s">
        <v>143</v>
      </c>
      <c r="N662" s="175" t="s">
        <v>143</v>
      </c>
      <c r="O662" s="175">
        <v>0.34899999999999998</v>
      </c>
      <c r="P662" s="175">
        <v>0.40699999999999997</v>
      </c>
      <c r="Q662" s="175">
        <v>0.254</v>
      </c>
      <c r="R662" s="175">
        <v>0.308</v>
      </c>
      <c r="S662" s="175">
        <v>0.157</v>
      </c>
      <c r="T662" s="175">
        <v>0.20399999999999999</v>
      </c>
      <c r="U662" s="175">
        <v>5.0000000000000001E-3</v>
      </c>
      <c r="V662" s="175">
        <v>1.6E-2</v>
      </c>
      <c r="W662" s="175">
        <v>7.0999999999999994E-2</v>
      </c>
      <c r="X662" s="175">
        <v>0.105</v>
      </c>
      <c r="Y662" s="175">
        <v>0</v>
      </c>
      <c r="Z662" s="175">
        <v>5.0000000000000001E-3</v>
      </c>
      <c r="AA662" s="175">
        <v>5.2999999999999999E-2</v>
      </c>
      <c r="AB662" s="175">
        <v>8.3000000000000004E-2</v>
      </c>
      <c r="AC662" s="42"/>
    </row>
    <row r="663" spans="1:29" x14ac:dyDescent="0.25">
      <c r="A663" s="92" t="s">
        <v>1984</v>
      </c>
      <c r="B663" s="175" t="s">
        <v>143</v>
      </c>
      <c r="C663" s="175">
        <v>0.24245577523413112</v>
      </c>
      <c r="D663" s="175">
        <v>0.33818938605619148</v>
      </c>
      <c r="E663" s="175">
        <v>0.24453694068678461</v>
      </c>
      <c r="F663" s="175">
        <v>6.2434963579604576E-3</v>
      </c>
      <c r="G663" s="175">
        <v>0.11446409989594172</v>
      </c>
      <c r="H663" s="175">
        <v>1.0405827263267431E-3</v>
      </c>
      <c r="I663" s="175">
        <v>5.3069719042663895E-2</v>
      </c>
      <c r="J663" s="174">
        <v>1.0000000000000002</v>
      </c>
      <c r="K663" s="176">
        <v>961</v>
      </c>
      <c r="L663" s="92"/>
      <c r="M663" s="175" t="s">
        <v>143</v>
      </c>
      <c r="N663" s="175" t="s">
        <v>143</v>
      </c>
      <c r="O663" s="175">
        <v>0.216</v>
      </c>
      <c r="P663" s="175">
        <v>0.27100000000000002</v>
      </c>
      <c r="Q663" s="175">
        <v>0.309</v>
      </c>
      <c r="R663" s="175">
        <v>0.36899999999999999</v>
      </c>
      <c r="S663" s="175">
        <v>0.218</v>
      </c>
      <c r="T663" s="175">
        <v>0.27300000000000002</v>
      </c>
      <c r="U663" s="175">
        <v>3.0000000000000001E-3</v>
      </c>
      <c r="V663" s="175">
        <v>1.4E-2</v>
      </c>
      <c r="W663" s="175">
        <v>9.6000000000000002E-2</v>
      </c>
      <c r="X663" s="175">
        <v>0.13600000000000001</v>
      </c>
      <c r="Y663" s="175">
        <v>0</v>
      </c>
      <c r="Z663" s="175">
        <v>6.0000000000000001E-3</v>
      </c>
      <c r="AA663" s="175">
        <v>4.1000000000000002E-2</v>
      </c>
      <c r="AB663" s="175">
        <v>6.9000000000000006E-2</v>
      </c>
      <c r="AC663" s="42"/>
    </row>
    <row r="664" spans="1:29" x14ac:dyDescent="0.25">
      <c r="A664" s="92" t="s">
        <v>1985</v>
      </c>
      <c r="B664" s="175" t="s">
        <v>143</v>
      </c>
      <c r="C664" s="175">
        <v>0.14176663031624864</v>
      </c>
      <c r="D664" s="175">
        <v>0.49781897491821153</v>
      </c>
      <c r="E664" s="175">
        <v>0.18484187568157034</v>
      </c>
      <c r="F664" s="175">
        <v>1.1450381679389313E-2</v>
      </c>
      <c r="G664" s="175">
        <v>6.6521264994547441E-2</v>
      </c>
      <c r="H664" s="175">
        <v>1.6357688113413304E-3</v>
      </c>
      <c r="I664" s="175">
        <v>9.5965103598691384E-2</v>
      </c>
      <c r="J664" s="174">
        <v>1</v>
      </c>
      <c r="K664" s="176">
        <v>1834</v>
      </c>
      <c r="L664" s="92"/>
      <c r="M664" s="175" t="s">
        <v>143</v>
      </c>
      <c r="N664" s="175" t="s">
        <v>143</v>
      </c>
      <c r="O664" s="175">
        <v>0.127</v>
      </c>
      <c r="P664" s="175">
        <v>0.158</v>
      </c>
      <c r="Q664" s="175">
        <v>0.47499999999999998</v>
      </c>
      <c r="R664" s="175">
        <v>0.52100000000000002</v>
      </c>
      <c r="S664" s="175">
        <v>0.16800000000000001</v>
      </c>
      <c r="T664" s="175">
        <v>0.20300000000000001</v>
      </c>
      <c r="U664" s="175">
        <v>8.0000000000000002E-3</v>
      </c>
      <c r="V664" s="175">
        <v>1.7000000000000001E-2</v>
      </c>
      <c r="W664" s="175">
        <v>5.6000000000000001E-2</v>
      </c>
      <c r="X664" s="175">
        <v>7.9000000000000001E-2</v>
      </c>
      <c r="Y664" s="175">
        <v>1E-3</v>
      </c>
      <c r="Z664" s="175">
        <v>5.0000000000000001E-3</v>
      </c>
      <c r="AA664" s="175">
        <v>8.3000000000000004E-2</v>
      </c>
      <c r="AB664" s="175">
        <v>0.11</v>
      </c>
      <c r="AC664" s="42"/>
    </row>
    <row r="665" spans="1:29" x14ac:dyDescent="0.25">
      <c r="A665" s="92" t="s">
        <v>1986</v>
      </c>
      <c r="B665" s="175" t="s">
        <v>143</v>
      </c>
      <c r="C665" s="175">
        <v>0.22504378283712784</v>
      </c>
      <c r="D665" s="175">
        <v>0.30472854640980734</v>
      </c>
      <c r="E665" s="175">
        <v>0.16725043782837129</v>
      </c>
      <c r="F665" s="175">
        <v>1.4886164623467601E-2</v>
      </c>
      <c r="G665" s="175">
        <v>0.19089316987740806</v>
      </c>
      <c r="H665" s="175">
        <v>1.7513134851138354E-3</v>
      </c>
      <c r="I665" s="175">
        <v>9.5446584938704032E-2</v>
      </c>
      <c r="J665" s="174">
        <v>0.99999999999999989</v>
      </c>
      <c r="K665" s="176">
        <v>1142</v>
      </c>
      <c r="L665" s="92"/>
      <c r="M665" s="175" t="s">
        <v>143</v>
      </c>
      <c r="N665" s="175" t="s">
        <v>143</v>
      </c>
      <c r="O665" s="175">
        <v>0.20200000000000001</v>
      </c>
      <c r="P665" s="175">
        <v>0.25</v>
      </c>
      <c r="Q665" s="175">
        <v>0.27900000000000003</v>
      </c>
      <c r="R665" s="175">
        <v>0.33200000000000002</v>
      </c>
      <c r="S665" s="175">
        <v>0.14699999999999999</v>
      </c>
      <c r="T665" s="175">
        <v>0.19</v>
      </c>
      <c r="U665" s="175">
        <v>8.9999999999999993E-3</v>
      </c>
      <c r="V665" s="175">
        <v>2.4E-2</v>
      </c>
      <c r="W665" s="175">
        <v>0.16900000000000001</v>
      </c>
      <c r="X665" s="175">
        <v>0.215</v>
      </c>
      <c r="Y665" s="175">
        <v>0</v>
      </c>
      <c r="Z665" s="175">
        <v>6.0000000000000001E-3</v>
      </c>
      <c r="AA665" s="175">
        <v>0.08</v>
      </c>
      <c r="AB665" s="175">
        <v>0.114</v>
      </c>
      <c r="AC665" s="42"/>
    </row>
    <row r="666" spans="1:29" x14ac:dyDescent="0.25">
      <c r="A666" s="92" t="s">
        <v>1987</v>
      </c>
      <c r="B666" s="175" t="s">
        <v>143</v>
      </c>
      <c r="C666" s="175">
        <v>0.17610403684638309</v>
      </c>
      <c r="D666" s="175">
        <v>0.30994310484963422</v>
      </c>
      <c r="E666" s="175">
        <v>0.21593064210241128</v>
      </c>
      <c r="F666" s="175">
        <v>1.6255757247358438E-2</v>
      </c>
      <c r="G666" s="175">
        <v>0.22730967217556217</v>
      </c>
      <c r="H666" s="175">
        <v>1.1108100785694934E-2</v>
      </c>
      <c r="I666" s="175">
        <v>4.334868599295584E-2</v>
      </c>
      <c r="J666" s="174">
        <v>0.99999999999999989</v>
      </c>
      <c r="K666" s="176">
        <v>3691</v>
      </c>
      <c r="L666" s="92"/>
      <c r="M666" s="175" t="s">
        <v>143</v>
      </c>
      <c r="N666" s="175" t="s">
        <v>143</v>
      </c>
      <c r="O666" s="175">
        <v>0.16400000000000001</v>
      </c>
      <c r="P666" s="175">
        <v>0.189</v>
      </c>
      <c r="Q666" s="175">
        <v>0.29499999999999998</v>
      </c>
      <c r="R666" s="175">
        <v>0.32500000000000001</v>
      </c>
      <c r="S666" s="175">
        <v>0.20300000000000001</v>
      </c>
      <c r="T666" s="175">
        <v>0.22900000000000001</v>
      </c>
      <c r="U666" s="175">
        <v>1.2999999999999999E-2</v>
      </c>
      <c r="V666" s="175">
        <v>2.1000000000000001E-2</v>
      </c>
      <c r="W666" s="175">
        <v>0.214</v>
      </c>
      <c r="X666" s="175">
        <v>0.24099999999999999</v>
      </c>
      <c r="Y666" s="175">
        <v>8.0000000000000002E-3</v>
      </c>
      <c r="Z666" s="175">
        <v>1.4999999999999999E-2</v>
      </c>
      <c r="AA666" s="175">
        <v>3.6999999999999998E-2</v>
      </c>
      <c r="AB666" s="175">
        <v>0.05</v>
      </c>
      <c r="AC666" s="42"/>
    </row>
    <row r="667" spans="1:29" x14ac:dyDescent="0.25">
      <c r="A667" s="92" t="s">
        <v>1988</v>
      </c>
      <c r="B667" s="175" t="s">
        <v>143</v>
      </c>
      <c r="C667" s="175">
        <v>2.2253129346314324E-2</v>
      </c>
      <c r="D667" s="175">
        <v>0.22948539638386647</v>
      </c>
      <c r="E667" s="175">
        <v>0.11196105702364395</v>
      </c>
      <c r="F667" s="175">
        <v>2.5034770514603615E-2</v>
      </c>
      <c r="G667" s="175">
        <v>0.53824756606397772</v>
      </c>
      <c r="H667" s="175">
        <v>1.0431154381084841E-2</v>
      </c>
      <c r="I667" s="175">
        <v>6.258692628650904E-2</v>
      </c>
      <c r="J667" s="174">
        <v>1</v>
      </c>
      <c r="K667" s="176">
        <v>1438</v>
      </c>
      <c r="L667" s="92"/>
      <c r="M667" s="175" t="s">
        <v>143</v>
      </c>
      <c r="N667" s="175" t="s">
        <v>143</v>
      </c>
      <c r="O667" s="175">
        <v>1.6E-2</v>
      </c>
      <c r="P667" s="175">
        <v>3.1E-2</v>
      </c>
      <c r="Q667" s="175">
        <v>0.20799999999999999</v>
      </c>
      <c r="R667" s="175">
        <v>0.252</v>
      </c>
      <c r="S667" s="175">
        <v>9.7000000000000003E-2</v>
      </c>
      <c r="T667" s="175">
        <v>0.129</v>
      </c>
      <c r="U667" s="175">
        <v>1.7999999999999999E-2</v>
      </c>
      <c r="V667" s="175">
        <v>3.4000000000000002E-2</v>
      </c>
      <c r="W667" s="175">
        <v>0.51200000000000001</v>
      </c>
      <c r="X667" s="175">
        <v>0.56399999999999995</v>
      </c>
      <c r="Y667" s="175">
        <v>6.0000000000000001E-3</v>
      </c>
      <c r="Z667" s="175">
        <v>1.7000000000000001E-2</v>
      </c>
      <c r="AA667" s="175">
        <v>5.0999999999999997E-2</v>
      </c>
      <c r="AB667" s="175">
        <v>7.5999999999999998E-2</v>
      </c>
      <c r="AC667" s="42"/>
    </row>
    <row r="668" spans="1:29" x14ac:dyDescent="0.25">
      <c r="A668" s="92" t="s">
        <v>1989</v>
      </c>
      <c r="B668" s="175" t="s">
        <v>143</v>
      </c>
      <c r="C668" s="175">
        <v>0.14936886395511922</v>
      </c>
      <c r="D668" s="175">
        <v>0.48597475455820477</v>
      </c>
      <c r="E668" s="175">
        <v>0.10448807854137447</v>
      </c>
      <c r="F668" s="175">
        <v>1.1220196353436185E-2</v>
      </c>
      <c r="G668" s="175">
        <v>0.18583450210378682</v>
      </c>
      <c r="H668" s="175">
        <v>9.8176718092566617E-3</v>
      </c>
      <c r="I668" s="175">
        <v>5.3295932678821878E-2</v>
      </c>
      <c r="J668" s="174">
        <v>1</v>
      </c>
      <c r="K668" s="176">
        <v>1426</v>
      </c>
      <c r="L668" s="92"/>
      <c r="M668" s="175" t="s">
        <v>143</v>
      </c>
      <c r="N668" s="175" t="s">
        <v>143</v>
      </c>
      <c r="O668" s="175">
        <v>0.13200000000000001</v>
      </c>
      <c r="P668" s="175">
        <v>0.16900000000000001</v>
      </c>
      <c r="Q668" s="175">
        <v>0.46</v>
      </c>
      <c r="R668" s="175">
        <v>0.51200000000000001</v>
      </c>
      <c r="S668" s="175">
        <v>0.09</v>
      </c>
      <c r="T668" s="175">
        <v>0.121</v>
      </c>
      <c r="U668" s="175">
        <v>7.0000000000000001E-3</v>
      </c>
      <c r="V668" s="175">
        <v>1.7999999999999999E-2</v>
      </c>
      <c r="W668" s="175">
        <v>0.16600000000000001</v>
      </c>
      <c r="X668" s="175">
        <v>0.20699999999999999</v>
      </c>
      <c r="Y668" s="175">
        <v>6.0000000000000001E-3</v>
      </c>
      <c r="Z668" s="175">
        <v>1.6E-2</v>
      </c>
      <c r="AA668" s="175">
        <v>4.2999999999999997E-2</v>
      </c>
      <c r="AB668" s="175">
        <v>6.6000000000000003E-2</v>
      </c>
      <c r="AC668" s="42"/>
    </row>
    <row r="669" spans="1:29" x14ac:dyDescent="0.25">
      <c r="A669" s="92" t="s">
        <v>1990</v>
      </c>
      <c r="B669" s="175" t="s">
        <v>143</v>
      </c>
      <c r="C669" s="175">
        <v>6.6518847006651879E-2</v>
      </c>
      <c r="D669" s="175">
        <v>0.18957871396895787</v>
      </c>
      <c r="E669" s="175">
        <v>0.10532150776053215</v>
      </c>
      <c r="F669" s="175">
        <v>9.9778270509977826E-2</v>
      </c>
      <c r="G669" s="175">
        <v>0.46784922394678491</v>
      </c>
      <c r="H669" s="175" t="s">
        <v>143</v>
      </c>
      <c r="I669" s="175">
        <v>7.0953436807095344E-2</v>
      </c>
      <c r="J669" s="174">
        <v>1</v>
      </c>
      <c r="K669" s="176">
        <v>902</v>
      </c>
      <c r="L669" s="92"/>
      <c r="M669" s="175" t="s">
        <v>143</v>
      </c>
      <c r="N669" s="175" t="s">
        <v>143</v>
      </c>
      <c r="O669" s="175">
        <v>5.1999999999999998E-2</v>
      </c>
      <c r="P669" s="175">
        <v>8.5000000000000006E-2</v>
      </c>
      <c r="Q669" s="175">
        <v>0.16500000000000001</v>
      </c>
      <c r="R669" s="175">
        <v>0.216</v>
      </c>
      <c r="S669" s="175">
        <v>8.6999999999999994E-2</v>
      </c>
      <c r="T669" s="175">
        <v>0.127</v>
      </c>
      <c r="U669" s="175">
        <v>8.2000000000000003E-2</v>
      </c>
      <c r="V669" s="175">
        <v>0.121</v>
      </c>
      <c r="W669" s="175">
        <v>0.435</v>
      </c>
      <c r="X669" s="175">
        <v>0.5</v>
      </c>
      <c r="Y669" s="175" t="s">
        <v>143</v>
      </c>
      <c r="Z669" s="175" t="s">
        <v>143</v>
      </c>
      <c r="AA669" s="175">
        <v>5.6000000000000001E-2</v>
      </c>
      <c r="AB669" s="175">
        <v>0.09</v>
      </c>
      <c r="AC669" s="42"/>
    </row>
    <row r="670" spans="1:29" x14ac:dyDescent="0.25">
      <c r="A670" s="92" t="s">
        <v>1991</v>
      </c>
      <c r="B670" s="175" t="s">
        <v>143</v>
      </c>
      <c r="C670" s="175">
        <v>6.4997804128238912E-2</v>
      </c>
      <c r="D670" s="175">
        <v>0.24462011418533158</v>
      </c>
      <c r="E670" s="175">
        <v>0.18093983311374615</v>
      </c>
      <c r="F670" s="175">
        <v>2.0641194554238032E-2</v>
      </c>
      <c r="G670" s="175">
        <v>0.42951251646903821</v>
      </c>
      <c r="H670" s="175">
        <v>1.756697408871322E-2</v>
      </c>
      <c r="I670" s="175">
        <v>4.1721563460693896E-2</v>
      </c>
      <c r="J670" s="174">
        <v>1</v>
      </c>
      <c r="K670" s="176">
        <v>2277</v>
      </c>
      <c r="L670" s="92"/>
      <c r="M670" s="175" t="s">
        <v>143</v>
      </c>
      <c r="N670" s="175" t="s">
        <v>143</v>
      </c>
      <c r="O670" s="175">
        <v>5.6000000000000001E-2</v>
      </c>
      <c r="P670" s="175">
        <v>7.5999999999999998E-2</v>
      </c>
      <c r="Q670" s="175">
        <v>0.22700000000000001</v>
      </c>
      <c r="R670" s="175">
        <v>0.26300000000000001</v>
      </c>
      <c r="S670" s="175">
        <v>0.16600000000000001</v>
      </c>
      <c r="T670" s="175">
        <v>0.19700000000000001</v>
      </c>
      <c r="U670" s="175">
        <v>1.6E-2</v>
      </c>
      <c r="V670" s="175">
        <v>2.7E-2</v>
      </c>
      <c r="W670" s="175">
        <v>0.40899999999999997</v>
      </c>
      <c r="X670" s="175">
        <v>0.45</v>
      </c>
      <c r="Y670" s="175">
        <v>1.2999999999999999E-2</v>
      </c>
      <c r="Z670" s="175">
        <v>2.4E-2</v>
      </c>
      <c r="AA670" s="175">
        <v>3.4000000000000002E-2</v>
      </c>
      <c r="AB670" s="175">
        <v>5.0999999999999997E-2</v>
      </c>
      <c r="AC670" s="42"/>
    </row>
    <row r="671" spans="1:29" x14ac:dyDescent="0.25">
      <c r="A671" s="92" t="s">
        <v>1992</v>
      </c>
      <c r="B671" s="175" t="s">
        <v>143</v>
      </c>
      <c r="C671" s="175">
        <v>0.15879084772089133</v>
      </c>
      <c r="D671" s="175">
        <v>0.23711093852679371</v>
      </c>
      <c r="E671" s="175">
        <v>0.14618555469263397</v>
      </c>
      <c r="F671" s="175">
        <v>1.5592329290877591E-2</v>
      </c>
      <c r="G671" s="175">
        <v>0.3924368241830456</v>
      </c>
      <c r="H671" s="175">
        <v>1.1589700698966485E-2</v>
      </c>
      <c r="I671" s="175">
        <v>3.8293804886791329E-2</v>
      </c>
      <c r="J671" s="174">
        <v>1</v>
      </c>
      <c r="K671" s="176">
        <v>16739</v>
      </c>
      <c r="L671" s="92"/>
      <c r="M671" s="175" t="s">
        <v>143</v>
      </c>
      <c r="N671" s="175" t="s">
        <v>143</v>
      </c>
      <c r="O671" s="175">
        <v>0.153</v>
      </c>
      <c r="P671" s="175">
        <v>0.16400000000000001</v>
      </c>
      <c r="Q671" s="175">
        <v>0.23100000000000001</v>
      </c>
      <c r="R671" s="175">
        <v>0.24399999999999999</v>
      </c>
      <c r="S671" s="175">
        <v>0.14099999999999999</v>
      </c>
      <c r="T671" s="175">
        <v>0.152</v>
      </c>
      <c r="U671" s="175">
        <v>1.4E-2</v>
      </c>
      <c r="V671" s="175">
        <v>1.7999999999999999E-2</v>
      </c>
      <c r="W671" s="175">
        <v>0.38500000000000001</v>
      </c>
      <c r="X671" s="175">
        <v>0.4</v>
      </c>
      <c r="Y671" s="175">
        <v>0.01</v>
      </c>
      <c r="Z671" s="175">
        <v>1.2999999999999999E-2</v>
      </c>
      <c r="AA671" s="175">
        <v>3.5000000000000003E-2</v>
      </c>
      <c r="AB671" s="175">
        <v>4.1000000000000002E-2</v>
      </c>
      <c r="AC671" s="42"/>
    </row>
    <row r="672" spans="1:29" x14ac:dyDescent="0.25">
      <c r="A672" s="92" t="s">
        <v>1993</v>
      </c>
      <c r="B672" s="175" t="s">
        <v>143</v>
      </c>
      <c r="C672" s="175">
        <v>0.59375</v>
      </c>
      <c r="D672" s="175">
        <v>0.1875</v>
      </c>
      <c r="E672" s="175">
        <v>6.25E-2</v>
      </c>
      <c r="F672" s="175">
        <v>6.2500000000000003E-3</v>
      </c>
      <c r="G672" s="175">
        <v>8.7499999999999994E-2</v>
      </c>
      <c r="H672" s="175">
        <v>6.2500000000000003E-3</v>
      </c>
      <c r="I672" s="175">
        <v>5.6250000000000001E-2</v>
      </c>
      <c r="J672" s="174">
        <v>1</v>
      </c>
      <c r="K672" s="176">
        <v>160</v>
      </c>
      <c r="L672" s="92"/>
      <c r="M672" s="175" t="s">
        <v>143</v>
      </c>
      <c r="N672" s="175" t="s">
        <v>143</v>
      </c>
      <c r="O672" s="175">
        <v>0.51600000000000001</v>
      </c>
      <c r="P672" s="175">
        <v>0.66700000000000004</v>
      </c>
      <c r="Q672" s="175">
        <v>0.13500000000000001</v>
      </c>
      <c r="R672" s="175">
        <v>0.255</v>
      </c>
      <c r="S672" s="175">
        <v>3.4000000000000002E-2</v>
      </c>
      <c r="T672" s="175">
        <v>0.111</v>
      </c>
      <c r="U672" s="175">
        <v>1E-3</v>
      </c>
      <c r="V672" s="175">
        <v>3.5000000000000003E-2</v>
      </c>
      <c r="W672" s="175">
        <v>5.2999999999999999E-2</v>
      </c>
      <c r="X672" s="175">
        <v>0.14199999999999999</v>
      </c>
      <c r="Y672" s="175">
        <v>1E-3</v>
      </c>
      <c r="Z672" s="175">
        <v>3.5000000000000003E-2</v>
      </c>
      <c r="AA672" s="175">
        <v>0.03</v>
      </c>
      <c r="AB672" s="175">
        <v>0.10299999999999999</v>
      </c>
      <c r="AC672" s="42"/>
    </row>
    <row r="673" spans="1:29" x14ac:dyDescent="0.25">
      <c r="A673" s="92" t="s">
        <v>1994</v>
      </c>
      <c r="B673" s="175" t="s">
        <v>143</v>
      </c>
      <c r="C673" s="175">
        <v>0.38301250248065094</v>
      </c>
      <c r="D673" s="175">
        <v>0.39472117483627706</v>
      </c>
      <c r="E673" s="175">
        <v>6.985512998610835E-2</v>
      </c>
      <c r="F673" s="175">
        <v>4.3659456241317719E-3</v>
      </c>
      <c r="G673" s="175">
        <v>3.8698154395713433E-2</v>
      </c>
      <c r="H673" s="175">
        <v>2.7783290335384003E-3</v>
      </c>
      <c r="I673" s="175">
        <v>0.10656876364358008</v>
      </c>
      <c r="J673" s="174">
        <v>0.99999999999999989</v>
      </c>
      <c r="K673" s="176">
        <v>5039</v>
      </c>
      <c r="L673" s="92"/>
      <c r="M673" s="175" t="s">
        <v>143</v>
      </c>
      <c r="N673" s="175" t="s">
        <v>143</v>
      </c>
      <c r="O673" s="175">
        <v>0.37</v>
      </c>
      <c r="P673" s="175">
        <v>0.39700000000000002</v>
      </c>
      <c r="Q673" s="175">
        <v>0.38100000000000001</v>
      </c>
      <c r="R673" s="175">
        <v>0.40799999999999997</v>
      </c>
      <c r="S673" s="175">
        <v>6.3E-2</v>
      </c>
      <c r="T673" s="175">
        <v>7.6999999999999999E-2</v>
      </c>
      <c r="U673" s="175">
        <v>3.0000000000000001E-3</v>
      </c>
      <c r="V673" s="175">
        <v>7.0000000000000001E-3</v>
      </c>
      <c r="W673" s="175">
        <v>3.4000000000000002E-2</v>
      </c>
      <c r="X673" s="175">
        <v>4.3999999999999997E-2</v>
      </c>
      <c r="Y673" s="175">
        <v>2E-3</v>
      </c>
      <c r="Z673" s="175">
        <v>5.0000000000000001E-3</v>
      </c>
      <c r="AA673" s="175">
        <v>9.8000000000000004E-2</v>
      </c>
      <c r="AB673" s="175">
        <v>0.115</v>
      </c>
      <c r="AC673" s="42"/>
    </row>
    <row r="674" spans="1:29" x14ac:dyDescent="0.25">
      <c r="A674" s="92" t="s">
        <v>1995</v>
      </c>
      <c r="B674" s="175" t="s">
        <v>143</v>
      </c>
      <c r="C674" s="175">
        <v>4.5998160073597054E-3</v>
      </c>
      <c r="D674" s="175">
        <v>0.30174793008279671</v>
      </c>
      <c r="E674" s="175">
        <v>0.23091076356945722</v>
      </c>
      <c r="F674" s="175">
        <v>5.2437902483900643E-2</v>
      </c>
      <c r="G674" s="175">
        <v>0.36430542778288866</v>
      </c>
      <c r="H674" s="175">
        <v>7.3597056117755289E-3</v>
      </c>
      <c r="I674" s="175">
        <v>3.8638454461821528E-2</v>
      </c>
      <c r="J674" s="174">
        <v>1</v>
      </c>
      <c r="K674" s="176">
        <v>1087</v>
      </c>
      <c r="L674" s="92"/>
      <c r="M674" s="175" t="s">
        <v>143</v>
      </c>
      <c r="N674" s="175" t="s">
        <v>143</v>
      </c>
      <c r="O674" s="175">
        <v>2E-3</v>
      </c>
      <c r="P674" s="175">
        <v>1.0999999999999999E-2</v>
      </c>
      <c r="Q674" s="175">
        <v>0.27500000000000002</v>
      </c>
      <c r="R674" s="175">
        <v>0.33</v>
      </c>
      <c r="S674" s="175">
        <v>0.20699999999999999</v>
      </c>
      <c r="T674" s="175">
        <v>0.25700000000000001</v>
      </c>
      <c r="U674" s="175">
        <v>4.1000000000000002E-2</v>
      </c>
      <c r="V674" s="175">
        <v>6.7000000000000004E-2</v>
      </c>
      <c r="W674" s="175">
        <v>0.33600000000000002</v>
      </c>
      <c r="X674" s="175">
        <v>0.39300000000000002</v>
      </c>
      <c r="Y674" s="175">
        <v>4.0000000000000001E-3</v>
      </c>
      <c r="Z674" s="175">
        <v>1.4E-2</v>
      </c>
      <c r="AA674" s="175">
        <v>2.9000000000000001E-2</v>
      </c>
      <c r="AB674" s="175">
        <v>5.1999999999999998E-2</v>
      </c>
      <c r="AC674" s="42"/>
    </row>
    <row r="675" spans="1:29" x14ac:dyDescent="0.25">
      <c r="A675" s="92" t="s">
        <v>1996</v>
      </c>
      <c r="B675" s="175" t="s">
        <v>143</v>
      </c>
      <c r="C675" s="175">
        <v>0.11403508771929824</v>
      </c>
      <c r="D675" s="175">
        <v>0.2807017543859649</v>
      </c>
      <c r="E675" s="175">
        <v>0.15570175438596492</v>
      </c>
      <c r="F675" s="175">
        <v>1.7543859649122806E-2</v>
      </c>
      <c r="G675" s="175">
        <v>0.37719298245614036</v>
      </c>
      <c r="H675" s="175">
        <v>1.0964912280701754E-3</v>
      </c>
      <c r="I675" s="175">
        <v>5.3728070175438597E-2</v>
      </c>
      <c r="J675" s="174">
        <v>1</v>
      </c>
      <c r="K675" s="176">
        <v>912</v>
      </c>
      <c r="L675" s="92"/>
      <c r="M675" s="175" t="s">
        <v>143</v>
      </c>
      <c r="N675" s="175" t="s">
        <v>143</v>
      </c>
      <c r="O675" s="175">
        <v>9.5000000000000001E-2</v>
      </c>
      <c r="P675" s="175">
        <v>0.13600000000000001</v>
      </c>
      <c r="Q675" s="175">
        <v>0.253</v>
      </c>
      <c r="R675" s="175">
        <v>0.311</v>
      </c>
      <c r="S675" s="175">
        <v>0.13400000000000001</v>
      </c>
      <c r="T675" s="175">
        <v>0.18099999999999999</v>
      </c>
      <c r="U675" s="175">
        <v>1.0999999999999999E-2</v>
      </c>
      <c r="V675" s="175">
        <v>2.8000000000000001E-2</v>
      </c>
      <c r="W675" s="175">
        <v>0.34599999999999997</v>
      </c>
      <c r="X675" s="175">
        <v>0.40899999999999997</v>
      </c>
      <c r="Y675" s="175">
        <v>0</v>
      </c>
      <c r="Z675" s="175">
        <v>6.0000000000000001E-3</v>
      </c>
      <c r="AA675" s="175">
        <v>4.1000000000000002E-2</v>
      </c>
      <c r="AB675" s="175">
        <v>7.0000000000000007E-2</v>
      </c>
      <c r="AC675" s="42"/>
    </row>
    <row r="676" spans="1:29" x14ac:dyDescent="0.25">
      <c r="A676" s="92" t="s">
        <v>1997</v>
      </c>
      <c r="B676" s="175" t="s">
        <v>143</v>
      </c>
      <c r="C676" s="175">
        <v>0.13037091443261109</v>
      </c>
      <c r="D676" s="175">
        <v>0.323172970987881</v>
      </c>
      <c r="E676" s="175">
        <v>0.14102093279471173</v>
      </c>
      <c r="F676" s="175">
        <v>1.2486228424531766E-2</v>
      </c>
      <c r="G676" s="175">
        <v>0.33419023136246789</v>
      </c>
      <c r="H676" s="175">
        <v>4.0396621373485131E-3</v>
      </c>
      <c r="I676" s="175">
        <v>5.4719059860448033E-2</v>
      </c>
      <c r="J676" s="174">
        <v>1</v>
      </c>
      <c r="K676" s="176">
        <v>2723</v>
      </c>
      <c r="L676" s="92"/>
      <c r="M676" s="175" t="s">
        <v>143</v>
      </c>
      <c r="N676" s="175" t="s">
        <v>143</v>
      </c>
      <c r="O676" s="175">
        <v>0.11799999999999999</v>
      </c>
      <c r="P676" s="175">
        <v>0.14399999999999999</v>
      </c>
      <c r="Q676" s="175">
        <v>0.30599999999999999</v>
      </c>
      <c r="R676" s="175">
        <v>0.34100000000000003</v>
      </c>
      <c r="S676" s="175">
        <v>0.128</v>
      </c>
      <c r="T676" s="175">
        <v>0.155</v>
      </c>
      <c r="U676" s="175">
        <v>8.9999999999999993E-3</v>
      </c>
      <c r="V676" s="175">
        <v>1.7000000000000001E-2</v>
      </c>
      <c r="W676" s="175">
        <v>0.317</v>
      </c>
      <c r="X676" s="175">
        <v>0.35199999999999998</v>
      </c>
      <c r="Y676" s="175">
        <v>2E-3</v>
      </c>
      <c r="Z676" s="175">
        <v>7.0000000000000001E-3</v>
      </c>
      <c r="AA676" s="175">
        <v>4.7E-2</v>
      </c>
      <c r="AB676" s="175">
        <v>6.4000000000000001E-2</v>
      </c>
      <c r="AC676" s="42"/>
    </row>
    <row r="677" spans="1:29" x14ac:dyDescent="0.25">
      <c r="A677" s="92" t="s">
        <v>1998</v>
      </c>
      <c r="B677" s="175" t="s">
        <v>143</v>
      </c>
      <c r="C677" s="175">
        <v>0.16081330868761554</v>
      </c>
      <c r="D677" s="175">
        <v>0.318433876659385</v>
      </c>
      <c r="E677" s="175">
        <v>0.14938665770458748</v>
      </c>
      <c r="F677" s="175">
        <v>1.6803898504453033E-2</v>
      </c>
      <c r="G677" s="175">
        <v>0.27608805242816331</v>
      </c>
      <c r="H677" s="175">
        <v>5.3772475214249708E-3</v>
      </c>
      <c r="I677" s="175">
        <v>7.3096958494370701E-2</v>
      </c>
      <c r="J677" s="174">
        <v>1</v>
      </c>
      <c r="K677" s="176">
        <v>5951</v>
      </c>
      <c r="L677" s="92"/>
      <c r="M677" s="175" t="s">
        <v>143</v>
      </c>
      <c r="N677" s="175" t="s">
        <v>143</v>
      </c>
      <c r="O677" s="175">
        <v>0.152</v>
      </c>
      <c r="P677" s="175">
        <v>0.17</v>
      </c>
      <c r="Q677" s="175">
        <v>0.307</v>
      </c>
      <c r="R677" s="175">
        <v>0.33</v>
      </c>
      <c r="S677" s="175">
        <v>0.14099999999999999</v>
      </c>
      <c r="T677" s="175">
        <v>0.159</v>
      </c>
      <c r="U677" s="175">
        <v>1.4E-2</v>
      </c>
      <c r="V677" s="175">
        <v>0.02</v>
      </c>
      <c r="W677" s="175">
        <v>0.26500000000000001</v>
      </c>
      <c r="X677" s="175">
        <v>0.28799999999999998</v>
      </c>
      <c r="Y677" s="175">
        <v>4.0000000000000001E-3</v>
      </c>
      <c r="Z677" s="175">
        <v>8.0000000000000002E-3</v>
      </c>
      <c r="AA677" s="175">
        <v>6.7000000000000004E-2</v>
      </c>
      <c r="AB677" s="175">
        <v>0.08</v>
      </c>
      <c r="AC677" s="42"/>
    </row>
    <row r="678" spans="1:29" x14ac:dyDescent="0.25">
      <c r="A678" s="92" t="s">
        <v>1999</v>
      </c>
      <c r="B678" s="175" t="s">
        <v>143</v>
      </c>
      <c r="C678" s="175">
        <v>0.27741037243299688</v>
      </c>
      <c r="D678" s="175">
        <v>0.2450400278454577</v>
      </c>
      <c r="E678" s="175">
        <v>8.8409328228332751E-2</v>
      </c>
      <c r="F678" s="175">
        <v>9.5370692655760522E-2</v>
      </c>
      <c r="G678" s="175">
        <v>0.23703445875391577</v>
      </c>
      <c r="H678" s="175">
        <v>5.5690915419422211E-3</v>
      </c>
      <c r="I678" s="175">
        <v>5.1166028541594154E-2</v>
      </c>
      <c r="J678" s="174">
        <v>0.99999999999999989</v>
      </c>
      <c r="K678" s="176">
        <v>2873</v>
      </c>
      <c r="L678" s="92"/>
      <c r="M678" s="175" t="s">
        <v>143</v>
      </c>
      <c r="N678" s="175" t="s">
        <v>143</v>
      </c>
      <c r="O678" s="175">
        <v>0.26100000000000001</v>
      </c>
      <c r="P678" s="175">
        <v>0.29399999999999998</v>
      </c>
      <c r="Q678" s="175">
        <v>0.23</v>
      </c>
      <c r="R678" s="175">
        <v>0.26100000000000001</v>
      </c>
      <c r="S678" s="175">
        <v>7.9000000000000001E-2</v>
      </c>
      <c r="T678" s="175">
        <v>9.9000000000000005E-2</v>
      </c>
      <c r="U678" s="175">
        <v>8.5000000000000006E-2</v>
      </c>
      <c r="V678" s="175">
        <v>0.107</v>
      </c>
      <c r="W678" s="175">
        <v>0.222</v>
      </c>
      <c r="X678" s="175">
        <v>0.253</v>
      </c>
      <c r="Y678" s="175">
        <v>3.0000000000000001E-3</v>
      </c>
      <c r="Z678" s="175">
        <v>8.9999999999999993E-3</v>
      </c>
      <c r="AA678" s="175">
        <v>4.3999999999999997E-2</v>
      </c>
      <c r="AB678" s="175">
        <v>0.06</v>
      </c>
      <c r="AC678" s="42"/>
    </row>
    <row r="679" spans="1:29" x14ac:dyDescent="0.25">
      <c r="A679" s="92" t="s">
        <v>2000</v>
      </c>
      <c r="B679" s="175" t="s">
        <v>143</v>
      </c>
      <c r="C679" s="175">
        <v>0.16412859560067683</v>
      </c>
      <c r="D679" s="175">
        <v>0.36548223350253806</v>
      </c>
      <c r="E679" s="175">
        <v>0.19796954314720813</v>
      </c>
      <c r="F679" s="175">
        <v>1.6920473773265651E-2</v>
      </c>
      <c r="G679" s="175">
        <v>0.18612521150592218</v>
      </c>
      <c r="H679" s="175">
        <v>3.3840947546531302E-3</v>
      </c>
      <c r="I679" s="175">
        <v>6.5989847715736044E-2</v>
      </c>
      <c r="J679" s="174">
        <v>1.0000000000000002</v>
      </c>
      <c r="K679" s="176">
        <v>591</v>
      </c>
      <c r="L679" s="92"/>
      <c r="M679" s="175" t="s">
        <v>143</v>
      </c>
      <c r="N679" s="175" t="s">
        <v>143</v>
      </c>
      <c r="O679" s="175">
        <v>0.13600000000000001</v>
      </c>
      <c r="P679" s="175">
        <v>0.19600000000000001</v>
      </c>
      <c r="Q679" s="175">
        <v>0.32800000000000001</v>
      </c>
      <c r="R679" s="175">
        <v>0.40500000000000003</v>
      </c>
      <c r="S679" s="175">
        <v>0.16800000000000001</v>
      </c>
      <c r="T679" s="175">
        <v>0.23200000000000001</v>
      </c>
      <c r="U679" s="175">
        <v>8.9999999999999993E-3</v>
      </c>
      <c r="V679" s="175">
        <v>3.1E-2</v>
      </c>
      <c r="W679" s="175">
        <v>0.157</v>
      </c>
      <c r="X679" s="175">
        <v>0.219</v>
      </c>
      <c r="Y679" s="175">
        <v>1E-3</v>
      </c>
      <c r="Z679" s="175">
        <v>1.2E-2</v>
      </c>
      <c r="AA679" s="175">
        <v>4.9000000000000002E-2</v>
      </c>
      <c r="AB679" s="175">
        <v>8.8999999999999996E-2</v>
      </c>
      <c r="AC679" s="42"/>
    </row>
    <row r="680" spans="1:29" x14ac:dyDescent="0.25">
      <c r="A680" s="92" t="s">
        <v>2001</v>
      </c>
      <c r="B680" s="175" t="s">
        <v>143</v>
      </c>
      <c r="C680" s="175">
        <v>1.3565891472868217E-2</v>
      </c>
      <c r="D680" s="175">
        <v>0.42441860465116277</v>
      </c>
      <c r="E680" s="175">
        <v>0.30329457364341084</v>
      </c>
      <c r="F680" s="175">
        <v>3.4883720930232558E-2</v>
      </c>
      <c r="G680" s="175">
        <v>0.17344961240310078</v>
      </c>
      <c r="H680" s="175">
        <v>9.6899224806201549E-4</v>
      </c>
      <c r="I680" s="175">
        <v>4.9418604651162788E-2</v>
      </c>
      <c r="J680" s="174">
        <v>0.99999999999999989</v>
      </c>
      <c r="K680" s="176">
        <v>1032</v>
      </c>
      <c r="L680" s="92"/>
      <c r="M680" s="175" t="s">
        <v>143</v>
      </c>
      <c r="N680" s="175" t="s">
        <v>143</v>
      </c>
      <c r="O680" s="175">
        <v>8.0000000000000002E-3</v>
      </c>
      <c r="P680" s="175">
        <v>2.3E-2</v>
      </c>
      <c r="Q680" s="175">
        <v>0.39500000000000002</v>
      </c>
      <c r="R680" s="175">
        <v>0.45500000000000002</v>
      </c>
      <c r="S680" s="175">
        <v>0.27600000000000002</v>
      </c>
      <c r="T680" s="175">
        <v>0.33200000000000002</v>
      </c>
      <c r="U680" s="175">
        <v>2.5000000000000001E-2</v>
      </c>
      <c r="V680" s="175">
        <v>4.8000000000000001E-2</v>
      </c>
      <c r="W680" s="175">
        <v>0.152</v>
      </c>
      <c r="X680" s="175">
        <v>0.19800000000000001</v>
      </c>
      <c r="Y680" s="175">
        <v>0</v>
      </c>
      <c r="Z680" s="175">
        <v>5.0000000000000001E-3</v>
      </c>
      <c r="AA680" s="175">
        <v>3.7999999999999999E-2</v>
      </c>
      <c r="AB680" s="175">
        <v>6.4000000000000001E-2</v>
      </c>
      <c r="AC680" s="42"/>
    </row>
    <row r="681" spans="1:29" x14ac:dyDescent="0.25">
      <c r="A681" s="92" t="s">
        <v>2002</v>
      </c>
      <c r="B681" s="175" t="s">
        <v>143</v>
      </c>
      <c r="C681" s="175">
        <v>7.995226730310262E-2</v>
      </c>
      <c r="D681" s="175">
        <v>0.38902147971360385</v>
      </c>
      <c r="E681" s="175">
        <v>0.12410501193317422</v>
      </c>
      <c r="F681" s="175">
        <v>1.6706443914081145E-2</v>
      </c>
      <c r="G681" s="175">
        <v>0.33651551312649164</v>
      </c>
      <c r="H681" s="175">
        <v>5.9665871121718375E-3</v>
      </c>
      <c r="I681" s="175">
        <v>4.77326968973747E-2</v>
      </c>
      <c r="J681" s="174">
        <v>1</v>
      </c>
      <c r="K681" s="176">
        <v>838</v>
      </c>
      <c r="L681" s="92"/>
      <c r="M681" s="175" t="s">
        <v>143</v>
      </c>
      <c r="N681" s="175" t="s">
        <v>143</v>
      </c>
      <c r="O681" s="175">
        <v>6.3E-2</v>
      </c>
      <c r="P681" s="175">
        <v>0.1</v>
      </c>
      <c r="Q681" s="175">
        <v>0.35699999999999998</v>
      </c>
      <c r="R681" s="175">
        <v>0.42199999999999999</v>
      </c>
      <c r="S681" s="175">
        <v>0.10299999999999999</v>
      </c>
      <c r="T681" s="175">
        <v>0.14799999999999999</v>
      </c>
      <c r="U681" s="175">
        <v>0.01</v>
      </c>
      <c r="V681" s="175">
        <v>2.8000000000000001E-2</v>
      </c>
      <c r="W681" s="175">
        <v>0.30499999999999999</v>
      </c>
      <c r="X681" s="175">
        <v>0.36899999999999999</v>
      </c>
      <c r="Y681" s="175">
        <v>3.0000000000000001E-3</v>
      </c>
      <c r="Z681" s="175">
        <v>1.4E-2</v>
      </c>
      <c r="AA681" s="175">
        <v>3.5000000000000003E-2</v>
      </c>
      <c r="AB681" s="175">
        <v>6.4000000000000001E-2</v>
      </c>
      <c r="AC681" s="42"/>
    </row>
    <row r="682" spans="1:29" x14ac:dyDescent="0.25">
      <c r="A682" s="92" t="s">
        <v>2003</v>
      </c>
      <c r="B682" s="175">
        <v>2.3171987641606591E-3</v>
      </c>
      <c r="C682" s="175">
        <v>0.11457260556127703</v>
      </c>
      <c r="D682" s="175">
        <v>0.28861997940267764</v>
      </c>
      <c r="E682" s="175">
        <v>0.20545829042224512</v>
      </c>
      <c r="F682" s="175">
        <v>2.8836251287332648E-2</v>
      </c>
      <c r="G682" s="175">
        <v>0.28656024716786815</v>
      </c>
      <c r="H682" s="175">
        <v>7.9814624098867148E-3</v>
      </c>
      <c r="I682" s="175">
        <v>6.5653964984552005E-2</v>
      </c>
      <c r="J682" s="174">
        <v>1</v>
      </c>
      <c r="K682" s="176">
        <v>3884</v>
      </c>
      <c r="L682" s="92"/>
      <c r="M682" s="175">
        <v>1E-3</v>
      </c>
      <c r="N682" s="175">
        <v>4.0000000000000001E-3</v>
      </c>
      <c r="O682" s="175">
        <v>0.105</v>
      </c>
      <c r="P682" s="175">
        <v>0.125</v>
      </c>
      <c r="Q682" s="175">
        <v>0.27500000000000002</v>
      </c>
      <c r="R682" s="175">
        <v>0.30299999999999999</v>
      </c>
      <c r="S682" s="175">
        <v>0.193</v>
      </c>
      <c r="T682" s="175">
        <v>0.218</v>
      </c>
      <c r="U682" s="175">
        <v>2.4E-2</v>
      </c>
      <c r="V682" s="175">
        <v>3.5000000000000003E-2</v>
      </c>
      <c r="W682" s="175">
        <v>0.27300000000000002</v>
      </c>
      <c r="X682" s="175">
        <v>0.30099999999999999</v>
      </c>
      <c r="Y682" s="175">
        <v>6.0000000000000001E-3</v>
      </c>
      <c r="Z682" s="175">
        <v>1.0999999999999999E-2</v>
      </c>
      <c r="AA682" s="175">
        <v>5.8000000000000003E-2</v>
      </c>
      <c r="AB682" s="175">
        <v>7.3999999999999996E-2</v>
      </c>
      <c r="AC682" s="42"/>
    </row>
    <row r="683" spans="1:29" x14ac:dyDescent="0.25">
      <c r="A683" s="92" t="s">
        <v>2004</v>
      </c>
      <c r="B683" s="175" t="s">
        <v>143</v>
      </c>
      <c r="C683" s="175">
        <v>0.2281021897810219</v>
      </c>
      <c r="D683" s="175">
        <v>0.25304136253041365</v>
      </c>
      <c r="E683" s="175">
        <v>0.16210462287104624</v>
      </c>
      <c r="F683" s="175">
        <v>1.1253041362530414E-2</v>
      </c>
      <c r="G683" s="175">
        <v>0.2734184914841849</v>
      </c>
      <c r="H683" s="175">
        <v>8.819951338199513E-3</v>
      </c>
      <c r="I683" s="175">
        <v>6.3260340632603412E-2</v>
      </c>
      <c r="J683" s="174">
        <v>0.99999999999999989</v>
      </c>
      <c r="K683" s="176">
        <v>3288</v>
      </c>
      <c r="L683" s="92"/>
      <c r="M683" s="175" t="s">
        <v>143</v>
      </c>
      <c r="N683" s="175" t="s">
        <v>143</v>
      </c>
      <c r="O683" s="175">
        <v>0.214</v>
      </c>
      <c r="P683" s="175">
        <v>0.24299999999999999</v>
      </c>
      <c r="Q683" s="175">
        <v>0.23799999999999999</v>
      </c>
      <c r="R683" s="175">
        <v>0.26800000000000002</v>
      </c>
      <c r="S683" s="175">
        <v>0.15</v>
      </c>
      <c r="T683" s="175">
        <v>0.17499999999999999</v>
      </c>
      <c r="U683" s="175">
        <v>8.0000000000000002E-3</v>
      </c>
      <c r="V683" s="175">
        <v>1.4999999999999999E-2</v>
      </c>
      <c r="W683" s="175">
        <v>0.25800000000000001</v>
      </c>
      <c r="X683" s="175">
        <v>0.28899999999999998</v>
      </c>
      <c r="Y683" s="175">
        <v>6.0000000000000001E-3</v>
      </c>
      <c r="Z683" s="175">
        <v>1.2999999999999999E-2</v>
      </c>
      <c r="AA683" s="175">
        <v>5.5E-2</v>
      </c>
      <c r="AB683" s="175">
        <v>7.1999999999999995E-2</v>
      </c>
      <c r="AC683" s="42"/>
    </row>
    <row r="684" spans="1:29" x14ac:dyDescent="0.25">
      <c r="A684" s="92" t="s">
        <v>2005</v>
      </c>
      <c r="B684" s="175" t="s">
        <v>143</v>
      </c>
      <c r="C684" s="175">
        <v>0.10438573993331624</v>
      </c>
      <c r="D684" s="175">
        <v>0.22390356501667094</v>
      </c>
      <c r="E684" s="175">
        <v>0.12746858168761221</v>
      </c>
      <c r="F684" s="175">
        <v>2.7442934085662989E-2</v>
      </c>
      <c r="G684" s="175">
        <v>0.45832264683252116</v>
      </c>
      <c r="H684" s="175">
        <v>1.5132085150038471E-2</v>
      </c>
      <c r="I684" s="175">
        <v>4.3344447294177996E-2</v>
      </c>
      <c r="J684" s="174">
        <v>1</v>
      </c>
      <c r="K684" s="176">
        <v>3899</v>
      </c>
      <c r="L684" s="92"/>
      <c r="M684" s="175" t="s">
        <v>143</v>
      </c>
      <c r="N684" s="175" t="s">
        <v>143</v>
      </c>
      <c r="O684" s="175">
        <v>9.5000000000000001E-2</v>
      </c>
      <c r="P684" s="175">
        <v>0.114</v>
      </c>
      <c r="Q684" s="175">
        <v>0.21099999999999999</v>
      </c>
      <c r="R684" s="175">
        <v>0.23699999999999999</v>
      </c>
      <c r="S684" s="175">
        <v>0.11700000000000001</v>
      </c>
      <c r="T684" s="175">
        <v>0.13800000000000001</v>
      </c>
      <c r="U684" s="175">
        <v>2.3E-2</v>
      </c>
      <c r="V684" s="175">
        <v>3.3000000000000002E-2</v>
      </c>
      <c r="W684" s="175">
        <v>0.443</v>
      </c>
      <c r="X684" s="175">
        <v>0.47399999999999998</v>
      </c>
      <c r="Y684" s="175">
        <v>1.2E-2</v>
      </c>
      <c r="Z684" s="175">
        <v>1.9E-2</v>
      </c>
      <c r="AA684" s="175">
        <v>3.6999999999999998E-2</v>
      </c>
      <c r="AB684" s="175">
        <v>0.05</v>
      </c>
      <c r="AC684" s="42"/>
    </row>
    <row r="685" spans="1:29" x14ac:dyDescent="0.25">
      <c r="A685" s="92" t="s">
        <v>2006</v>
      </c>
      <c r="B685" s="175" t="s">
        <v>143</v>
      </c>
      <c r="C685" s="175">
        <v>0.28727602389078499</v>
      </c>
      <c r="D685" s="175">
        <v>0.42203498293515357</v>
      </c>
      <c r="E685" s="175">
        <v>9.5456484641638223E-2</v>
      </c>
      <c r="F685" s="175">
        <v>7.5725255972696245E-3</v>
      </c>
      <c r="G685" s="175">
        <v>0.10436220136518772</v>
      </c>
      <c r="H685" s="175">
        <v>3.6262798634812288E-3</v>
      </c>
      <c r="I685" s="175">
        <v>7.967150170648464E-2</v>
      </c>
      <c r="J685" s="174">
        <v>0.99999999999999989</v>
      </c>
      <c r="K685" s="176">
        <v>18752</v>
      </c>
      <c r="L685" s="92"/>
      <c r="M685" s="175" t="s">
        <v>143</v>
      </c>
      <c r="N685" s="175" t="s">
        <v>143</v>
      </c>
      <c r="O685" s="175">
        <v>0.28100000000000003</v>
      </c>
      <c r="P685" s="175">
        <v>0.29399999999999998</v>
      </c>
      <c r="Q685" s="175">
        <v>0.41499999999999998</v>
      </c>
      <c r="R685" s="175">
        <v>0.42899999999999999</v>
      </c>
      <c r="S685" s="175">
        <v>9.0999999999999998E-2</v>
      </c>
      <c r="T685" s="175">
        <v>0.1</v>
      </c>
      <c r="U685" s="175">
        <v>6.0000000000000001E-3</v>
      </c>
      <c r="V685" s="175">
        <v>8.9999999999999993E-3</v>
      </c>
      <c r="W685" s="175">
        <v>0.1</v>
      </c>
      <c r="X685" s="175">
        <v>0.109</v>
      </c>
      <c r="Y685" s="175">
        <v>3.0000000000000001E-3</v>
      </c>
      <c r="Z685" s="175">
        <v>5.0000000000000001E-3</v>
      </c>
      <c r="AA685" s="175">
        <v>7.5999999999999998E-2</v>
      </c>
      <c r="AB685" s="175">
        <v>8.4000000000000005E-2</v>
      </c>
      <c r="AC685" s="42"/>
    </row>
    <row r="686" spans="1:29" x14ac:dyDescent="0.25">
      <c r="A686" s="92" t="s">
        <v>2007</v>
      </c>
      <c r="B686" s="175" t="s">
        <v>143</v>
      </c>
      <c r="C686" s="175">
        <v>9.3922651933701654E-2</v>
      </c>
      <c r="D686" s="175">
        <v>0.26243093922651933</v>
      </c>
      <c r="E686" s="175">
        <v>0.287292817679558</v>
      </c>
      <c r="F686" s="175">
        <v>6.3535911602209949E-2</v>
      </c>
      <c r="G686" s="175">
        <v>0.16298342541436464</v>
      </c>
      <c r="H686" s="175">
        <v>2.7624309392265192E-3</v>
      </c>
      <c r="I686" s="175">
        <v>0.1270718232044199</v>
      </c>
      <c r="J686" s="174">
        <v>1</v>
      </c>
      <c r="K686" s="176">
        <v>362</v>
      </c>
      <c r="L686" s="92"/>
      <c r="M686" s="175" t="s">
        <v>143</v>
      </c>
      <c r="N686" s="175" t="s">
        <v>143</v>
      </c>
      <c r="O686" s="175">
        <v>6.8000000000000005E-2</v>
      </c>
      <c r="P686" s="175">
        <v>0.128</v>
      </c>
      <c r="Q686" s="175">
        <v>0.22</v>
      </c>
      <c r="R686" s="175">
        <v>0.31</v>
      </c>
      <c r="S686" s="175">
        <v>0.24299999999999999</v>
      </c>
      <c r="T686" s="175">
        <v>0.33600000000000002</v>
      </c>
      <c r="U686" s="175">
        <v>4.2999999999999997E-2</v>
      </c>
      <c r="V686" s="175">
        <v>9.4E-2</v>
      </c>
      <c r="W686" s="175">
        <v>0.129</v>
      </c>
      <c r="X686" s="175">
        <v>0.20499999999999999</v>
      </c>
      <c r="Y686" s="175">
        <v>0</v>
      </c>
      <c r="Z686" s="175">
        <v>1.4999999999999999E-2</v>
      </c>
      <c r="AA686" s="175">
        <v>9.7000000000000003E-2</v>
      </c>
      <c r="AB686" s="175">
        <v>0.16500000000000001</v>
      </c>
      <c r="AC686" s="42"/>
    </row>
    <row r="687" spans="1:29" x14ac:dyDescent="0.25">
      <c r="A687" s="92" t="s">
        <v>2008</v>
      </c>
      <c r="B687" s="175" t="s">
        <v>143</v>
      </c>
      <c r="C687" s="175">
        <v>0.17001828153564899</v>
      </c>
      <c r="D687" s="175">
        <v>0.32084095063985374</v>
      </c>
      <c r="E687" s="175">
        <v>0.16361974405850091</v>
      </c>
      <c r="F687" s="175">
        <v>3.0164533820840951E-2</v>
      </c>
      <c r="G687" s="175">
        <v>0.1882998171846435</v>
      </c>
      <c r="H687" s="175">
        <v>5.4844606946983544E-3</v>
      </c>
      <c r="I687" s="175">
        <v>0.12157221206581353</v>
      </c>
      <c r="J687" s="174">
        <v>1</v>
      </c>
      <c r="K687" s="176">
        <v>1094</v>
      </c>
      <c r="L687" s="92"/>
      <c r="M687" s="175" t="s">
        <v>143</v>
      </c>
      <c r="N687" s="175" t="s">
        <v>143</v>
      </c>
      <c r="O687" s="175">
        <v>0.14899999999999999</v>
      </c>
      <c r="P687" s="175">
        <v>0.193</v>
      </c>
      <c r="Q687" s="175">
        <v>0.29399999999999998</v>
      </c>
      <c r="R687" s="175">
        <v>0.34899999999999998</v>
      </c>
      <c r="S687" s="175">
        <v>0.14299999999999999</v>
      </c>
      <c r="T687" s="175">
        <v>0.187</v>
      </c>
      <c r="U687" s="175">
        <v>2.1999999999999999E-2</v>
      </c>
      <c r="V687" s="175">
        <v>4.2000000000000003E-2</v>
      </c>
      <c r="W687" s="175">
        <v>0.16600000000000001</v>
      </c>
      <c r="X687" s="175">
        <v>0.21299999999999999</v>
      </c>
      <c r="Y687" s="175">
        <v>3.0000000000000001E-3</v>
      </c>
      <c r="Z687" s="175">
        <v>1.2E-2</v>
      </c>
      <c r="AA687" s="175">
        <v>0.104</v>
      </c>
      <c r="AB687" s="175">
        <v>0.14199999999999999</v>
      </c>
      <c r="AC687" s="42"/>
    </row>
    <row r="688" spans="1:29" x14ac:dyDescent="0.25">
      <c r="A688" s="92" t="s">
        <v>2009</v>
      </c>
      <c r="B688" s="175" t="s">
        <v>143</v>
      </c>
      <c r="C688" s="175">
        <v>0.16631871955462771</v>
      </c>
      <c r="D688" s="175">
        <v>0.25504523312456506</v>
      </c>
      <c r="E688" s="175">
        <v>0.10090466249130133</v>
      </c>
      <c r="F688" s="175">
        <v>7.6200417536534448E-2</v>
      </c>
      <c r="G688" s="175">
        <v>0.33646485734168408</v>
      </c>
      <c r="H688" s="175">
        <v>9.3945720250521916E-3</v>
      </c>
      <c r="I688" s="175">
        <v>5.5671537926235214E-2</v>
      </c>
      <c r="J688" s="174">
        <v>1</v>
      </c>
      <c r="K688" s="176">
        <v>2874</v>
      </c>
      <c r="L688" s="92"/>
      <c r="M688" s="175" t="s">
        <v>143</v>
      </c>
      <c r="N688" s="175" t="s">
        <v>143</v>
      </c>
      <c r="O688" s="175">
        <v>0.153</v>
      </c>
      <c r="P688" s="175">
        <v>0.18</v>
      </c>
      <c r="Q688" s="175">
        <v>0.23899999999999999</v>
      </c>
      <c r="R688" s="175">
        <v>0.27100000000000002</v>
      </c>
      <c r="S688" s="175">
        <v>0.09</v>
      </c>
      <c r="T688" s="175">
        <v>0.112</v>
      </c>
      <c r="U688" s="175">
        <v>6.7000000000000004E-2</v>
      </c>
      <c r="V688" s="175">
        <v>8.5999999999999993E-2</v>
      </c>
      <c r="W688" s="175">
        <v>0.31900000000000001</v>
      </c>
      <c r="X688" s="175">
        <v>0.35399999999999998</v>
      </c>
      <c r="Y688" s="175">
        <v>6.0000000000000001E-3</v>
      </c>
      <c r="Z688" s="175">
        <v>1.4E-2</v>
      </c>
      <c r="AA688" s="175">
        <v>4.8000000000000001E-2</v>
      </c>
      <c r="AB688" s="175">
        <v>6.5000000000000002E-2</v>
      </c>
      <c r="AC688" s="42"/>
    </row>
    <row r="689" spans="1:29" x14ac:dyDescent="0.25">
      <c r="A689" s="92" t="s">
        <v>2010</v>
      </c>
      <c r="B689" s="175" t="s">
        <v>143</v>
      </c>
      <c r="C689" s="175">
        <v>0.40601503759398494</v>
      </c>
      <c r="D689" s="175">
        <v>0.16290726817042606</v>
      </c>
      <c r="E689" s="175">
        <v>0.16541353383458646</v>
      </c>
      <c r="F689" s="175">
        <v>5.9314954051796154E-2</v>
      </c>
      <c r="G689" s="175">
        <v>9.4402673350041766E-2</v>
      </c>
      <c r="H689" s="175">
        <v>8.3542188805346695E-4</v>
      </c>
      <c r="I689" s="175">
        <v>0.1111111111111111</v>
      </c>
      <c r="J689" s="174">
        <v>1.0000000000000002</v>
      </c>
      <c r="K689" s="176">
        <v>1197</v>
      </c>
      <c r="L689" s="92"/>
      <c r="M689" s="175" t="s">
        <v>143</v>
      </c>
      <c r="N689" s="175" t="s">
        <v>143</v>
      </c>
      <c r="O689" s="175">
        <v>0.379</v>
      </c>
      <c r="P689" s="175">
        <v>0.434</v>
      </c>
      <c r="Q689" s="175">
        <v>0.14299999999999999</v>
      </c>
      <c r="R689" s="175">
        <v>0.185</v>
      </c>
      <c r="S689" s="175">
        <v>0.14499999999999999</v>
      </c>
      <c r="T689" s="175">
        <v>0.188</v>
      </c>
      <c r="U689" s="175">
        <v>4.7E-2</v>
      </c>
      <c r="V689" s="175">
        <v>7.3999999999999996E-2</v>
      </c>
      <c r="W689" s="175">
        <v>7.9000000000000001E-2</v>
      </c>
      <c r="X689" s="175">
        <v>0.112</v>
      </c>
      <c r="Y689" s="175">
        <v>0</v>
      </c>
      <c r="Z689" s="175">
        <v>5.0000000000000001E-3</v>
      </c>
      <c r="AA689" s="175">
        <v>9.5000000000000001E-2</v>
      </c>
      <c r="AB689" s="175">
        <v>0.13</v>
      </c>
      <c r="AC689" s="42"/>
    </row>
    <row r="690" spans="1:29" x14ac:dyDescent="0.25">
      <c r="A690" s="92" t="s">
        <v>2011</v>
      </c>
      <c r="B690" s="175" t="s">
        <v>143</v>
      </c>
      <c r="C690" s="175">
        <v>0.44229259356189476</v>
      </c>
      <c r="D690" s="175">
        <v>0.33001831981156765</v>
      </c>
      <c r="E690" s="175">
        <v>7.5634650615022239E-2</v>
      </c>
      <c r="F690" s="175">
        <v>1.0730175346767862E-2</v>
      </c>
      <c r="G690" s="175">
        <v>8.8458518712378961E-2</v>
      </c>
      <c r="H690" s="175">
        <v>5.4959434702957343E-3</v>
      </c>
      <c r="I690" s="175">
        <v>4.7369798482072754E-2</v>
      </c>
      <c r="J690" s="174">
        <v>1</v>
      </c>
      <c r="K690" s="176">
        <v>3821</v>
      </c>
      <c r="L690" s="92"/>
      <c r="M690" s="175" t="s">
        <v>143</v>
      </c>
      <c r="N690" s="175" t="s">
        <v>143</v>
      </c>
      <c r="O690" s="175">
        <v>0.42699999999999999</v>
      </c>
      <c r="P690" s="175">
        <v>0.45800000000000002</v>
      </c>
      <c r="Q690" s="175">
        <v>0.315</v>
      </c>
      <c r="R690" s="175">
        <v>0.34499999999999997</v>
      </c>
      <c r="S690" s="175">
        <v>6.8000000000000005E-2</v>
      </c>
      <c r="T690" s="175">
        <v>8.4000000000000005E-2</v>
      </c>
      <c r="U690" s="175">
        <v>8.0000000000000002E-3</v>
      </c>
      <c r="V690" s="175">
        <v>1.4999999999999999E-2</v>
      </c>
      <c r="W690" s="175">
        <v>0.08</v>
      </c>
      <c r="X690" s="175">
        <v>9.8000000000000004E-2</v>
      </c>
      <c r="Y690" s="175">
        <v>4.0000000000000001E-3</v>
      </c>
      <c r="Z690" s="175">
        <v>8.0000000000000002E-3</v>
      </c>
      <c r="AA690" s="175">
        <v>4.1000000000000002E-2</v>
      </c>
      <c r="AB690" s="175">
        <v>5.5E-2</v>
      </c>
      <c r="AC690" s="42"/>
    </row>
    <row r="691" spans="1:29" x14ac:dyDescent="0.25">
      <c r="A691" s="92" t="s">
        <v>2012</v>
      </c>
      <c r="B691" s="175" t="s">
        <v>143</v>
      </c>
      <c r="C691" s="175">
        <v>0.3349282296650718</v>
      </c>
      <c r="D691" s="175">
        <v>0.38516746411483255</v>
      </c>
      <c r="E691" s="175">
        <v>0.12918660287081341</v>
      </c>
      <c r="F691" s="175">
        <v>7.1770334928229667E-3</v>
      </c>
      <c r="G691" s="175">
        <v>9.3301435406698566E-2</v>
      </c>
      <c r="H691" s="175">
        <v>4.7846889952153108E-3</v>
      </c>
      <c r="I691" s="175">
        <v>4.5454545454545456E-2</v>
      </c>
      <c r="J691" s="174">
        <v>1</v>
      </c>
      <c r="K691" s="176">
        <v>418</v>
      </c>
      <c r="L691" s="92"/>
      <c r="M691" s="175" t="s">
        <v>143</v>
      </c>
      <c r="N691" s="175" t="s">
        <v>143</v>
      </c>
      <c r="O691" s="175">
        <v>0.29099999999999998</v>
      </c>
      <c r="P691" s="175">
        <v>0.38100000000000001</v>
      </c>
      <c r="Q691" s="175">
        <v>0.34</v>
      </c>
      <c r="R691" s="175">
        <v>0.433</v>
      </c>
      <c r="S691" s="175">
        <v>0.1</v>
      </c>
      <c r="T691" s="175">
        <v>0.16500000000000001</v>
      </c>
      <c r="U691" s="175">
        <v>2E-3</v>
      </c>
      <c r="V691" s="175">
        <v>2.1000000000000001E-2</v>
      </c>
      <c r="W691" s="175">
        <v>6.9000000000000006E-2</v>
      </c>
      <c r="X691" s="175">
        <v>0.125</v>
      </c>
      <c r="Y691" s="175">
        <v>1E-3</v>
      </c>
      <c r="Z691" s="175">
        <v>1.7000000000000001E-2</v>
      </c>
      <c r="AA691" s="175">
        <v>2.9000000000000001E-2</v>
      </c>
      <c r="AB691" s="175">
        <v>7.0000000000000007E-2</v>
      </c>
      <c r="AC691" s="42"/>
    </row>
    <row r="692" spans="1:29" x14ac:dyDescent="0.25">
      <c r="A692" s="92" t="s">
        <v>2013</v>
      </c>
      <c r="B692" s="175">
        <v>5.1078312746284299E-2</v>
      </c>
      <c r="C692" s="175">
        <v>0.2987246598122254</v>
      </c>
      <c r="D692" s="175">
        <v>0.26374500960872743</v>
      </c>
      <c r="E692" s="175">
        <v>0.10525600626346678</v>
      </c>
      <c r="F692" s="175">
        <v>1.9573333678427923E-2</v>
      </c>
      <c r="G692" s="175">
        <v>0.23340472477628166</v>
      </c>
      <c r="H692" s="175">
        <v>2.8276187826357033E-3</v>
      </c>
      <c r="I692" s="175">
        <v>2.5390334331950797E-2</v>
      </c>
      <c r="J692" s="174">
        <v>1</v>
      </c>
      <c r="K692" s="176">
        <v>154547</v>
      </c>
      <c r="L692" s="92"/>
      <c r="M692" s="175">
        <v>0.05</v>
      </c>
      <c r="N692" s="175">
        <v>5.1999999999999998E-2</v>
      </c>
      <c r="O692" s="175">
        <v>0.29599999999999999</v>
      </c>
      <c r="P692" s="175">
        <v>0.30099999999999999</v>
      </c>
      <c r="Q692" s="175">
        <v>0.26200000000000001</v>
      </c>
      <c r="R692" s="175">
        <v>0.26600000000000001</v>
      </c>
      <c r="S692" s="175">
        <v>0.104</v>
      </c>
      <c r="T692" s="175">
        <v>0.107</v>
      </c>
      <c r="U692" s="175">
        <v>1.9E-2</v>
      </c>
      <c r="V692" s="175">
        <v>0.02</v>
      </c>
      <c r="W692" s="175">
        <v>0.23100000000000001</v>
      </c>
      <c r="X692" s="175">
        <v>0.23599999999999999</v>
      </c>
      <c r="Y692" s="175">
        <v>3.0000000000000001E-3</v>
      </c>
      <c r="Z692" s="175">
        <v>3.0000000000000001E-3</v>
      </c>
      <c r="AA692" s="175">
        <v>2.5000000000000001E-2</v>
      </c>
      <c r="AB692" s="175">
        <v>2.5999999999999999E-2</v>
      </c>
      <c r="AC692" s="42"/>
    </row>
    <row r="693" spans="1:29" x14ac:dyDescent="0.25">
      <c r="A693" s="92" t="s">
        <v>2014</v>
      </c>
      <c r="B693" s="175" t="s">
        <v>143</v>
      </c>
      <c r="C693" s="175">
        <v>0.29724249797242497</v>
      </c>
      <c r="D693" s="175">
        <v>0.32583130575831304</v>
      </c>
      <c r="E693" s="175">
        <v>0.13463098134630982</v>
      </c>
      <c r="F693" s="175">
        <v>1.824817518248175E-2</v>
      </c>
      <c r="G693" s="175">
        <v>0.2045823195458232</v>
      </c>
      <c r="H693" s="175">
        <v>1.8248175182481751E-3</v>
      </c>
      <c r="I693" s="175">
        <v>1.7639902676399026E-2</v>
      </c>
      <c r="J693" s="174">
        <v>0.99999999999999989</v>
      </c>
      <c r="K693" s="176">
        <v>4932</v>
      </c>
      <c r="L693" s="92"/>
      <c r="M693" s="175" t="s">
        <v>143</v>
      </c>
      <c r="N693" s="175" t="s">
        <v>143</v>
      </c>
      <c r="O693" s="175">
        <v>0.28499999999999998</v>
      </c>
      <c r="P693" s="175">
        <v>0.31</v>
      </c>
      <c r="Q693" s="175">
        <v>0.313</v>
      </c>
      <c r="R693" s="175">
        <v>0.33900000000000002</v>
      </c>
      <c r="S693" s="175">
        <v>0.125</v>
      </c>
      <c r="T693" s="175">
        <v>0.14399999999999999</v>
      </c>
      <c r="U693" s="175">
        <v>1.4999999999999999E-2</v>
      </c>
      <c r="V693" s="175">
        <v>2.1999999999999999E-2</v>
      </c>
      <c r="W693" s="175">
        <v>0.19400000000000001</v>
      </c>
      <c r="X693" s="175">
        <v>0.216</v>
      </c>
      <c r="Y693" s="175">
        <v>1E-3</v>
      </c>
      <c r="Z693" s="175">
        <v>3.0000000000000001E-3</v>
      </c>
      <c r="AA693" s="175">
        <v>1.4E-2</v>
      </c>
      <c r="AB693" s="175">
        <v>2.1999999999999999E-2</v>
      </c>
      <c r="AC693" s="42"/>
    </row>
    <row r="694" spans="1:29" x14ac:dyDescent="0.25">
      <c r="A694" s="92" t="s">
        <v>2015</v>
      </c>
      <c r="B694" s="175" t="s">
        <v>143</v>
      </c>
      <c r="C694" s="175">
        <v>0.15578583765112264</v>
      </c>
      <c r="D694" s="175">
        <v>0.55682210708117441</v>
      </c>
      <c r="E694" s="175">
        <v>0.17236614853195165</v>
      </c>
      <c r="F694" s="175">
        <v>1.9689119170984457E-2</v>
      </c>
      <c r="G694" s="175">
        <v>8.359240069084628E-2</v>
      </c>
      <c r="H694" s="175" t="s">
        <v>143</v>
      </c>
      <c r="I694" s="175">
        <v>1.1744386873920553E-2</v>
      </c>
      <c r="J694" s="174">
        <v>1</v>
      </c>
      <c r="K694" s="176">
        <v>2895</v>
      </c>
      <c r="L694" s="92"/>
      <c r="M694" s="175" t="s">
        <v>143</v>
      </c>
      <c r="N694" s="175" t="s">
        <v>143</v>
      </c>
      <c r="O694" s="175">
        <v>0.14299999999999999</v>
      </c>
      <c r="P694" s="175">
        <v>0.16900000000000001</v>
      </c>
      <c r="Q694" s="175">
        <v>0.53900000000000003</v>
      </c>
      <c r="R694" s="175">
        <v>0.57499999999999996</v>
      </c>
      <c r="S694" s="175">
        <v>0.159</v>
      </c>
      <c r="T694" s="175">
        <v>0.187</v>
      </c>
      <c r="U694" s="175">
        <v>1.4999999999999999E-2</v>
      </c>
      <c r="V694" s="175">
        <v>2.5000000000000001E-2</v>
      </c>
      <c r="W694" s="175">
        <v>7.3999999999999996E-2</v>
      </c>
      <c r="X694" s="175">
        <v>9.4E-2</v>
      </c>
      <c r="Y694" s="175" t="s">
        <v>143</v>
      </c>
      <c r="Z694" s="175" t="s">
        <v>143</v>
      </c>
      <c r="AA694" s="175">
        <v>8.0000000000000002E-3</v>
      </c>
      <c r="AB694" s="175">
        <v>1.6E-2</v>
      </c>
      <c r="AC694" s="42"/>
    </row>
    <row r="695" spans="1:29" x14ac:dyDescent="0.25">
      <c r="A695" s="92" t="s">
        <v>2016</v>
      </c>
      <c r="B695" s="175" t="s">
        <v>143</v>
      </c>
      <c r="C695" s="175">
        <v>1.4672686230248307E-2</v>
      </c>
      <c r="D695" s="175">
        <v>0.16027088036117382</v>
      </c>
      <c r="E695" s="175">
        <v>0.25357411587659895</v>
      </c>
      <c r="F695" s="175">
        <v>2.9721595184349133E-2</v>
      </c>
      <c r="G695" s="175">
        <v>0.51768246802106843</v>
      </c>
      <c r="H695" s="175">
        <v>3.7622272385252069E-3</v>
      </c>
      <c r="I695" s="175">
        <v>2.0316027088036117E-2</v>
      </c>
      <c r="J695" s="174">
        <v>1</v>
      </c>
      <c r="K695" s="176">
        <v>2658</v>
      </c>
      <c r="L695" s="92"/>
      <c r="M695" s="175" t="s">
        <v>143</v>
      </c>
      <c r="N695" s="175" t="s">
        <v>143</v>
      </c>
      <c r="O695" s="175">
        <v>1.0999999999999999E-2</v>
      </c>
      <c r="P695" s="175">
        <v>0.02</v>
      </c>
      <c r="Q695" s="175">
        <v>0.14699999999999999</v>
      </c>
      <c r="R695" s="175">
        <v>0.17499999999999999</v>
      </c>
      <c r="S695" s="175">
        <v>0.23699999999999999</v>
      </c>
      <c r="T695" s="175">
        <v>0.27</v>
      </c>
      <c r="U695" s="175">
        <v>2.4E-2</v>
      </c>
      <c r="V695" s="175">
        <v>3.6999999999999998E-2</v>
      </c>
      <c r="W695" s="175">
        <v>0.499</v>
      </c>
      <c r="X695" s="175">
        <v>0.53700000000000003</v>
      </c>
      <c r="Y695" s="175">
        <v>2E-3</v>
      </c>
      <c r="Z695" s="175">
        <v>7.0000000000000001E-3</v>
      </c>
      <c r="AA695" s="175">
        <v>1.6E-2</v>
      </c>
      <c r="AB695" s="175">
        <v>2.5999999999999999E-2</v>
      </c>
      <c r="AC695" s="42"/>
    </row>
    <row r="696" spans="1:29" x14ac:dyDescent="0.25">
      <c r="A696" s="92" t="s">
        <v>2017</v>
      </c>
      <c r="B696" s="175" t="s">
        <v>143</v>
      </c>
      <c r="C696" s="175">
        <v>8.9294173377546193E-2</v>
      </c>
      <c r="D696" s="175">
        <v>0.18143060161061109</v>
      </c>
      <c r="E696" s="175">
        <v>7.3424917100900045E-2</v>
      </c>
      <c r="F696" s="175">
        <v>9.4741828517290391E-3</v>
      </c>
      <c r="G696" s="175">
        <v>0.59616295594504976</v>
      </c>
      <c r="H696" s="175">
        <v>1.6579819990525817E-2</v>
      </c>
      <c r="I696" s="175">
        <v>3.3633349123638086E-2</v>
      </c>
      <c r="J696" s="174">
        <v>1</v>
      </c>
      <c r="K696" s="176">
        <v>4222</v>
      </c>
      <c r="L696" s="92"/>
      <c r="M696" s="175" t="s">
        <v>143</v>
      </c>
      <c r="N696" s="175" t="s">
        <v>143</v>
      </c>
      <c r="O696" s="175">
        <v>8.1000000000000003E-2</v>
      </c>
      <c r="P696" s="175">
        <v>9.8000000000000004E-2</v>
      </c>
      <c r="Q696" s="175">
        <v>0.17</v>
      </c>
      <c r="R696" s="175">
        <v>0.193</v>
      </c>
      <c r="S696" s="175">
        <v>6.6000000000000003E-2</v>
      </c>
      <c r="T696" s="175">
        <v>8.2000000000000003E-2</v>
      </c>
      <c r="U696" s="175">
        <v>7.0000000000000001E-3</v>
      </c>
      <c r="V696" s="175">
        <v>1.2999999999999999E-2</v>
      </c>
      <c r="W696" s="175">
        <v>0.58099999999999996</v>
      </c>
      <c r="X696" s="175">
        <v>0.61099999999999999</v>
      </c>
      <c r="Y696" s="175">
        <v>1.2999999999999999E-2</v>
      </c>
      <c r="Z696" s="175">
        <v>2.1000000000000001E-2</v>
      </c>
      <c r="AA696" s="175">
        <v>2.9000000000000001E-2</v>
      </c>
      <c r="AB696" s="175">
        <v>0.04</v>
      </c>
      <c r="AC696" s="42"/>
    </row>
    <row r="697" spans="1:29" x14ac:dyDescent="0.25">
      <c r="A697" s="92" t="s">
        <v>2018</v>
      </c>
      <c r="B697" s="175">
        <v>0.36158940397350992</v>
      </c>
      <c r="C697" s="175">
        <v>0.18476821192052981</v>
      </c>
      <c r="D697" s="175">
        <v>0.22649006622516557</v>
      </c>
      <c r="E697" s="175">
        <v>6.2913907284768214E-2</v>
      </c>
      <c r="F697" s="175">
        <v>2.8476821192052981E-2</v>
      </c>
      <c r="G697" s="175">
        <v>0.123841059602649</v>
      </c>
      <c r="H697" s="175">
        <v>1.3245033112582781E-3</v>
      </c>
      <c r="I697" s="175">
        <v>1.0596026490066225E-2</v>
      </c>
      <c r="J697" s="174">
        <v>1</v>
      </c>
      <c r="K697" s="176">
        <v>1510</v>
      </c>
      <c r="L697" s="92"/>
      <c r="M697" s="175">
        <v>0.33800000000000002</v>
      </c>
      <c r="N697" s="175">
        <v>0.38600000000000001</v>
      </c>
      <c r="O697" s="175">
        <v>0.16600000000000001</v>
      </c>
      <c r="P697" s="175">
        <v>0.20499999999999999</v>
      </c>
      <c r="Q697" s="175">
        <v>0.20599999999999999</v>
      </c>
      <c r="R697" s="175">
        <v>0.248</v>
      </c>
      <c r="S697" s="175">
        <v>5.1999999999999998E-2</v>
      </c>
      <c r="T697" s="175">
        <v>7.5999999999999998E-2</v>
      </c>
      <c r="U697" s="175">
        <v>2.1000000000000001E-2</v>
      </c>
      <c r="V697" s="175">
        <v>3.7999999999999999E-2</v>
      </c>
      <c r="W697" s="175">
        <v>0.108</v>
      </c>
      <c r="X697" s="175">
        <v>0.14099999999999999</v>
      </c>
      <c r="Y697" s="175">
        <v>0</v>
      </c>
      <c r="Z697" s="175">
        <v>5.0000000000000001E-3</v>
      </c>
      <c r="AA697" s="175">
        <v>7.0000000000000001E-3</v>
      </c>
      <c r="AB697" s="175">
        <v>1.7000000000000001E-2</v>
      </c>
      <c r="AC697" s="42"/>
    </row>
    <row r="698" spans="1:29" x14ac:dyDescent="0.25">
      <c r="A698" s="92" t="s">
        <v>2019</v>
      </c>
      <c r="B698" s="175">
        <v>0.27217762952152613</v>
      </c>
      <c r="C698" s="175">
        <v>1.8763681851349944E-3</v>
      </c>
      <c r="D698" s="175">
        <v>0.50870426352548737</v>
      </c>
      <c r="E698" s="175">
        <v>9.0482643594287496E-2</v>
      </c>
      <c r="F698" s="175">
        <v>7.3491087251120607E-2</v>
      </c>
      <c r="G698" s="175">
        <v>1.0736995726050245E-2</v>
      </c>
      <c r="H698" s="175" t="s">
        <v>143</v>
      </c>
      <c r="I698" s="175">
        <v>4.25310121963932E-2</v>
      </c>
      <c r="J698" s="174">
        <v>1</v>
      </c>
      <c r="K698" s="176">
        <v>9593</v>
      </c>
      <c r="L698" s="92"/>
      <c r="M698" s="175">
        <v>0.26300000000000001</v>
      </c>
      <c r="N698" s="175">
        <v>0.28100000000000003</v>
      </c>
      <c r="O698" s="175">
        <v>1E-3</v>
      </c>
      <c r="P698" s="175">
        <v>3.0000000000000001E-3</v>
      </c>
      <c r="Q698" s="175">
        <v>0.499</v>
      </c>
      <c r="R698" s="175">
        <v>0.51900000000000002</v>
      </c>
      <c r="S698" s="175">
        <v>8.5000000000000006E-2</v>
      </c>
      <c r="T698" s="175">
        <v>9.6000000000000002E-2</v>
      </c>
      <c r="U698" s="175">
        <v>6.8000000000000005E-2</v>
      </c>
      <c r="V698" s="175">
        <v>7.9000000000000001E-2</v>
      </c>
      <c r="W698" s="175">
        <v>8.9999999999999993E-3</v>
      </c>
      <c r="X698" s="175">
        <v>1.2999999999999999E-2</v>
      </c>
      <c r="Y698" s="175" t="s">
        <v>143</v>
      </c>
      <c r="Z698" s="175" t="s">
        <v>143</v>
      </c>
      <c r="AA698" s="175">
        <v>3.9E-2</v>
      </c>
      <c r="AB698" s="175">
        <v>4.7E-2</v>
      </c>
      <c r="AC698" s="42"/>
    </row>
    <row r="699" spans="1:29" x14ac:dyDescent="0.25">
      <c r="A699" s="92" t="s">
        <v>2020</v>
      </c>
      <c r="B699" s="175">
        <v>6.7830646510849552E-2</v>
      </c>
      <c r="C699" s="175">
        <v>0.26825458805154234</v>
      </c>
      <c r="D699" s="175">
        <v>0.26111451999776875</v>
      </c>
      <c r="E699" s="175">
        <v>8.9752886707201426E-2</v>
      </c>
      <c r="F699" s="175">
        <v>3.1572488425280307E-2</v>
      </c>
      <c r="G699" s="175">
        <v>0.25693088637251071</v>
      </c>
      <c r="H699" s="175">
        <v>2.6775255201651142E-3</v>
      </c>
      <c r="I699" s="175">
        <v>2.1866458414681766E-2</v>
      </c>
      <c r="J699" s="174">
        <v>0.99999999999999978</v>
      </c>
      <c r="K699" s="176">
        <v>17927</v>
      </c>
      <c r="L699" s="92"/>
      <c r="M699" s="175">
        <v>6.4000000000000001E-2</v>
      </c>
      <c r="N699" s="175">
        <v>7.1999999999999995E-2</v>
      </c>
      <c r="O699" s="175">
        <v>0.26200000000000001</v>
      </c>
      <c r="P699" s="175">
        <v>0.27500000000000002</v>
      </c>
      <c r="Q699" s="175">
        <v>0.255</v>
      </c>
      <c r="R699" s="175">
        <v>0.26800000000000002</v>
      </c>
      <c r="S699" s="175">
        <v>8.5999999999999993E-2</v>
      </c>
      <c r="T699" s="175">
        <v>9.4E-2</v>
      </c>
      <c r="U699" s="175">
        <v>2.9000000000000001E-2</v>
      </c>
      <c r="V699" s="175">
        <v>3.4000000000000002E-2</v>
      </c>
      <c r="W699" s="175">
        <v>0.251</v>
      </c>
      <c r="X699" s="175">
        <v>0.26300000000000001</v>
      </c>
      <c r="Y699" s="175">
        <v>2E-3</v>
      </c>
      <c r="Z699" s="175">
        <v>4.0000000000000001E-3</v>
      </c>
      <c r="AA699" s="175">
        <v>0.02</v>
      </c>
      <c r="AB699" s="175">
        <v>2.4E-2</v>
      </c>
      <c r="AC699" s="42"/>
    </row>
    <row r="700" spans="1:29" x14ac:dyDescent="0.25">
      <c r="A700" s="92" t="s">
        <v>2021</v>
      </c>
      <c r="B700" s="175">
        <v>0.484462748034444</v>
      </c>
      <c r="C700" s="175">
        <v>0.20142268813178585</v>
      </c>
      <c r="D700" s="175">
        <v>0.13777611381505053</v>
      </c>
      <c r="E700" s="175">
        <v>5.3912392362411084E-2</v>
      </c>
      <c r="F700" s="175">
        <v>1.8719580681392737E-3</v>
      </c>
      <c r="G700" s="175">
        <v>1.3852489704230626E-2</v>
      </c>
      <c r="H700" s="175" t="s">
        <v>143</v>
      </c>
      <c r="I700" s="175">
        <v>0.10670160988393861</v>
      </c>
      <c r="J700" s="174">
        <v>0.99999999999999989</v>
      </c>
      <c r="K700" s="176">
        <v>2671</v>
      </c>
      <c r="L700" s="92"/>
      <c r="M700" s="175">
        <v>0.46600000000000003</v>
      </c>
      <c r="N700" s="175">
        <v>0.503</v>
      </c>
      <c r="O700" s="175">
        <v>0.187</v>
      </c>
      <c r="P700" s="175">
        <v>0.217</v>
      </c>
      <c r="Q700" s="175">
        <v>0.125</v>
      </c>
      <c r="R700" s="175">
        <v>0.151</v>
      </c>
      <c r="S700" s="175">
        <v>4.5999999999999999E-2</v>
      </c>
      <c r="T700" s="175">
        <v>6.3E-2</v>
      </c>
      <c r="U700" s="175">
        <v>1E-3</v>
      </c>
      <c r="V700" s="175">
        <v>4.0000000000000001E-3</v>
      </c>
      <c r="W700" s="175">
        <v>0.01</v>
      </c>
      <c r="X700" s="175">
        <v>1.9E-2</v>
      </c>
      <c r="Y700" s="175" t="s">
        <v>143</v>
      </c>
      <c r="Z700" s="175" t="s">
        <v>143</v>
      </c>
      <c r="AA700" s="175">
        <v>9.6000000000000002E-2</v>
      </c>
      <c r="AB700" s="175">
        <v>0.11899999999999999</v>
      </c>
      <c r="AC700" s="42"/>
    </row>
    <row r="701" spans="1:29" x14ac:dyDescent="0.25">
      <c r="A701" s="92" t="s">
        <v>2022</v>
      </c>
      <c r="B701" s="175">
        <v>0.28081187574452487</v>
      </c>
      <c r="C701" s="175">
        <v>0.49990836616878953</v>
      </c>
      <c r="D701" s="175">
        <v>0.10496655365160817</v>
      </c>
      <c r="E701" s="175">
        <v>3.2896545404563368E-2</v>
      </c>
      <c r="F701" s="175">
        <v>1.7410427929991754E-3</v>
      </c>
      <c r="G701" s="175">
        <v>4.7695409145056357E-2</v>
      </c>
      <c r="H701" s="175">
        <v>1.6494089617886923E-3</v>
      </c>
      <c r="I701" s="175">
        <v>3.0330798130669842E-2</v>
      </c>
      <c r="J701" s="174">
        <v>0.99999999999999989</v>
      </c>
      <c r="K701" s="176">
        <v>21826</v>
      </c>
      <c r="L701" s="92"/>
      <c r="M701" s="175">
        <v>0.27500000000000002</v>
      </c>
      <c r="N701" s="175">
        <v>0.28699999999999998</v>
      </c>
      <c r="O701" s="175">
        <v>0.49299999999999999</v>
      </c>
      <c r="P701" s="175">
        <v>0.50700000000000001</v>
      </c>
      <c r="Q701" s="175">
        <v>0.10100000000000001</v>
      </c>
      <c r="R701" s="175">
        <v>0.109</v>
      </c>
      <c r="S701" s="175">
        <v>3.1E-2</v>
      </c>
      <c r="T701" s="175">
        <v>3.5000000000000003E-2</v>
      </c>
      <c r="U701" s="175">
        <v>1E-3</v>
      </c>
      <c r="V701" s="175">
        <v>2E-3</v>
      </c>
      <c r="W701" s="175">
        <v>4.4999999999999998E-2</v>
      </c>
      <c r="X701" s="175">
        <v>5.0999999999999997E-2</v>
      </c>
      <c r="Y701" s="175">
        <v>1E-3</v>
      </c>
      <c r="Z701" s="175">
        <v>2E-3</v>
      </c>
      <c r="AA701" s="175">
        <v>2.8000000000000001E-2</v>
      </c>
      <c r="AB701" s="175">
        <v>3.3000000000000002E-2</v>
      </c>
      <c r="AC701" s="42"/>
    </row>
    <row r="702" spans="1:29" x14ac:dyDescent="0.25">
      <c r="A702" s="92" t="s">
        <v>2023</v>
      </c>
      <c r="B702" s="175" t="s">
        <v>143</v>
      </c>
      <c r="C702" s="175">
        <v>0.39191290824261277</v>
      </c>
      <c r="D702" s="175">
        <v>0.37869362363919129</v>
      </c>
      <c r="E702" s="175">
        <v>9.1757387247278388E-2</v>
      </c>
      <c r="F702" s="175">
        <v>6.2208398133748056E-3</v>
      </c>
      <c r="G702" s="175">
        <v>0.11586314152410575</v>
      </c>
      <c r="H702" s="175" t="s">
        <v>143</v>
      </c>
      <c r="I702" s="175">
        <v>1.5552099533437015E-2</v>
      </c>
      <c r="J702" s="174">
        <v>1</v>
      </c>
      <c r="K702" s="176">
        <v>1286</v>
      </c>
      <c r="L702" s="92"/>
      <c r="M702" s="175" t="s">
        <v>143</v>
      </c>
      <c r="N702" s="175" t="s">
        <v>143</v>
      </c>
      <c r="O702" s="175">
        <v>0.36599999999999999</v>
      </c>
      <c r="P702" s="175">
        <v>0.41899999999999998</v>
      </c>
      <c r="Q702" s="175">
        <v>0.35299999999999998</v>
      </c>
      <c r="R702" s="175">
        <v>0.40600000000000003</v>
      </c>
      <c r="S702" s="175">
        <v>7.6999999999999999E-2</v>
      </c>
      <c r="T702" s="175">
        <v>0.109</v>
      </c>
      <c r="U702" s="175">
        <v>3.0000000000000001E-3</v>
      </c>
      <c r="V702" s="175">
        <v>1.2E-2</v>
      </c>
      <c r="W702" s="175">
        <v>0.1</v>
      </c>
      <c r="X702" s="175">
        <v>0.13500000000000001</v>
      </c>
      <c r="Y702" s="175" t="s">
        <v>143</v>
      </c>
      <c r="Z702" s="175" t="s">
        <v>143</v>
      </c>
      <c r="AA702" s="175">
        <v>0.01</v>
      </c>
      <c r="AB702" s="175">
        <v>2.4E-2</v>
      </c>
      <c r="AC702" s="42"/>
    </row>
    <row r="703" spans="1:29" x14ac:dyDescent="0.25">
      <c r="A703" s="92" t="s">
        <v>2024</v>
      </c>
      <c r="B703" s="175" t="s">
        <v>143</v>
      </c>
      <c r="C703" s="175">
        <v>0.30272108843537415</v>
      </c>
      <c r="D703" s="175">
        <v>0.3401360544217687</v>
      </c>
      <c r="E703" s="175">
        <v>0.17346938775510204</v>
      </c>
      <c r="F703" s="175">
        <v>1.3605442176870748E-2</v>
      </c>
      <c r="G703" s="175">
        <v>0.1598639455782313</v>
      </c>
      <c r="H703" s="175" t="s">
        <v>143</v>
      </c>
      <c r="I703" s="175">
        <v>1.020408163265306E-2</v>
      </c>
      <c r="J703" s="174">
        <v>0.99999999999999989</v>
      </c>
      <c r="K703" s="176">
        <v>294</v>
      </c>
      <c r="L703" s="92"/>
      <c r="M703" s="175" t="s">
        <v>143</v>
      </c>
      <c r="N703" s="175" t="s">
        <v>143</v>
      </c>
      <c r="O703" s="175">
        <v>0.253</v>
      </c>
      <c r="P703" s="175">
        <v>0.35799999999999998</v>
      </c>
      <c r="Q703" s="175">
        <v>0.28799999999999998</v>
      </c>
      <c r="R703" s="175">
        <v>0.39600000000000002</v>
      </c>
      <c r="S703" s="175">
        <v>0.13400000000000001</v>
      </c>
      <c r="T703" s="175">
        <v>0.221</v>
      </c>
      <c r="U703" s="175">
        <v>5.0000000000000001E-3</v>
      </c>
      <c r="V703" s="175">
        <v>3.4000000000000002E-2</v>
      </c>
      <c r="W703" s="175">
        <v>0.122</v>
      </c>
      <c r="X703" s="175">
        <v>0.20599999999999999</v>
      </c>
      <c r="Y703" s="175" t="s">
        <v>143</v>
      </c>
      <c r="Z703" s="175" t="s">
        <v>143</v>
      </c>
      <c r="AA703" s="175">
        <v>3.0000000000000001E-3</v>
      </c>
      <c r="AB703" s="175">
        <v>0.03</v>
      </c>
      <c r="AC703" s="42"/>
    </row>
    <row r="704" spans="1:29" x14ac:dyDescent="0.25">
      <c r="A704" s="92" t="s">
        <v>2025</v>
      </c>
      <c r="B704" s="175" t="s">
        <v>143</v>
      </c>
      <c r="C704" s="175">
        <v>0.39110824742268041</v>
      </c>
      <c r="D704" s="175">
        <v>0.26675257731958762</v>
      </c>
      <c r="E704" s="175">
        <v>0.24806701030927836</v>
      </c>
      <c r="F704" s="175">
        <v>6.4432989690721646E-3</v>
      </c>
      <c r="G704" s="175">
        <v>7.3453608247422683E-2</v>
      </c>
      <c r="H704" s="175">
        <v>1.288659793814433E-3</v>
      </c>
      <c r="I704" s="175">
        <v>1.2886597938144329E-2</v>
      </c>
      <c r="J704" s="174">
        <v>0.99999999999999989</v>
      </c>
      <c r="K704" s="176">
        <v>1552</v>
      </c>
      <c r="L704" s="92"/>
      <c r="M704" s="175" t="s">
        <v>143</v>
      </c>
      <c r="N704" s="175" t="s">
        <v>143</v>
      </c>
      <c r="O704" s="175">
        <v>0.36699999999999999</v>
      </c>
      <c r="P704" s="175">
        <v>0.41599999999999998</v>
      </c>
      <c r="Q704" s="175">
        <v>0.245</v>
      </c>
      <c r="R704" s="175">
        <v>0.28899999999999998</v>
      </c>
      <c r="S704" s="175">
        <v>0.22700000000000001</v>
      </c>
      <c r="T704" s="175">
        <v>0.27</v>
      </c>
      <c r="U704" s="175">
        <v>4.0000000000000001E-3</v>
      </c>
      <c r="V704" s="175">
        <v>1.2E-2</v>
      </c>
      <c r="W704" s="175">
        <v>6.2E-2</v>
      </c>
      <c r="X704" s="175">
        <v>8.7999999999999995E-2</v>
      </c>
      <c r="Y704" s="175">
        <v>0</v>
      </c>
      <c r="Z704" s="175">
        <v>5.0000000000000001E-3</v>
      </c>
      <c r="AA704" s="175">
        <v>8.0000000000000002E-3</v>
      </c>
      <c r="AB704" s="175">
        <v>0.02</v>
      </c>
      <c r="AC704" s="42"/>
    </row>
    <row r="705" spans="1:29" x14ac:dyDescent="0.25">
      <c r="A705" s="92" t="s">
        <v>2026</v>
      </c>
      <c r="B705" s="175" t="s">
        <v>143</v>
      </c>
      <c r="C705" s="175">
        <v>0.51467089611419503</v>
      </c>
      <c r="D705" s="175">
        <v>0.28310864393338619</v>
      </c>
      <c r="E705" s="175">
        <v>8.8025376685170506E-2</v>
      </c>
      <c r="F705" s="175">
        <v>4.7581284694686752E-3</v>
      </c>
      <c r="G705" s="175">
        <v>9.1197462331482945E-2</v>
      </c>
      <c r="H705" s="175" t="s">
        <v>143</v>
      </c>
      <c r="I705" s="175">
        <v>1.8239492466296591E-2</v>
      </c>
      <c r="J705" s="174">
        <v>1</v>
      </c>
      <c r="K705" s="176">
        <v>1261</v>
      </c>
      <c r="L705" s="92"/>
      <c r="M705" s="175" t="s">
        <v>143</v>
      </c>
      <c r="N705" s="175" t="s">
        <v>143</v>
      </c>
      <c r="O705" s="175">
        <v>0.48699999999999999</v>
      </c>
      <c r="P705" s="175">
        <v>0.54200000000000004</v>
      </c>
      <c r="Q705" s="175">
        <v>0.25900000000000001</v>
      </c>
      <c r="R705" s="175">
        <v>0.309</v>
      </c>
      <c r="S705" s="175">
        <v>7.3999999999999996E-2</v>
      </c>
      <c r="T705" s="175">
        <v>0.105</v>
      </c>
      <c r="U705" s="175">
        <v>2E-3</v>
      </c>
      <c r="V705" s="175">
        <v>0.01</v>
      </c>
      <c r="W705" s="175">
        <v>7.6999999999999999E-2</v>
      </c>
      <c r="X705" s="175">
        <v>0.108</v>
      </c>
      <c r="Y705" s="175" t="s">
        <v>143</v>
      </c>
      <c r="Z705" s="175" t="s">
        <v>143</v>
      </c>
      <c r="AA705" s="175">
        <v>1.2E-2</v>
      </c>
      <c r="AB705" s="175">
        <v>2.7E-2</v>
      </c>
      <c r="AC705" s="42"/>
    </row>
    <row r="706" spans="1:29" x14ac:dyDescent="0.25">
      <c r="A706" s="92" t="s">
        <v>2027</v>
      </c>
      <c r="B706" s="175" t="s">
        <v>143</v>
      </c>
      <c r="C706" s="175">
        <v>0.35282651072124754</v>
      </c>
      <c r="D706" s="175">
        <v>0.34405458089668617</v>
      </c>
      <c r="E706" s="175">
        <v>0.15692007797270954</v>
      </c>
      <c r="F706" s="175">
        <v>1.0721247563352826E-2</v>
      </c>
      <c r="G706" s="175">
        <v>0.10526315789473684</v>
      </c>
      <c r="H706" s="175">
        <v>9.7465886939571145E-4</v>
      </c>
      <c r="I706" s="175">
        <v>2.9239766081871343E-2</v>
      </c>
      <c r="J706" s="174">
        <v>1</v>
      </c>
      <c r="K706" s="176">
        <v>1026</v>
      </c>
      <c r="L706" s="92"/>
      <c r="M706" s="175" t="s">
        <v>143</v>
      </c>
      <c r="N706" s="175" t="s">
        <v>143</v>
      </c>
      <c r="O706" s="175">
        <v>0.32400000000000001</v>
      </c>
      <c r="P706" s="175">
        <v>0.38300000000000001</v>
      </c>
      <c r="Q706" s="175">
        <v>0.316</v>
      </c>
      <c r="R706" s="175">
        <v>0.374</v>
      </c>
      <c r="S706" s="175">
        <v>0.13600000000000001</v>
      </c>
      <c r="T706" s="175">
        <v>0.18</v>
      </c>
      <c r="U706" s="175">
        <v>6.0000000000000001E-3</v>
      </c>
      <c r="V706" s="175">
        <v>1.9E-2</v>
      </c>
      <c r="W706" s="175">
        <v>8.7999999999999995E-2</v>
      </c>
      <c r="X706" s="175">
        <v>0.126</v>
      </c>
      <c r="Y706" s="175">
        <v>0</v>
      </c>
      <c r="Z706" s="175">
        <v>6.0000000000000001E-3</v>
      </c>
      <c r="AA706" s="175">
        <v>2.1000000000000001E-2</v>
      </c>
      <c r="AB706" s="175">
        <v>4.1000000000000002E-2</v>
      </c>
      <c r="AC706" s="42"/>
    </row>
    <row r="707" spans="1:29" x14ac:dyDescent="0.25">
      <c r="A707" s="92" t="s">
        <v>2028</v>
      </c>
      <c r="B707" s="175" t="s">
        <v>143</v>
      </c>
      <c r="C707" s="175">
        <v>0.15141318977119786</v>
      </c>
      <c r="D707" s="175">
        <v>0.60094212651413192</v>
      </c>
      <c r="E707" s="175">
        <v>0.14737550471063257</v>
      </c>
      <c r="F707" s="175">
        <v>8.0753701211305519E-3</v>
      </c>
      <c r="G707" s="175">
        <v>5.8546433378196504E-2</v>
      </c>
      <c r="H707" s="175">
        <v>6.7294751009421266E-4</v>
      </c>
      <c r="I707" s="175">
        <v>3.2974427994616418E-2</v>
      </c>
      <c r="J707" s="174">
        <v>1</v>
      </c>
      <c r="K707" s="176">
        <v>1486</v>
      </c>
      <c r="L707" s="92"/>
      <c r="M707" s="175" t="s">
        <v>143</v>
      </c>
      <c r="N707" s="175" t="s">
        <v>143</v>
      </c>
      <c r="O707" s="175">
        <v>0.13400000000000001</v>
      </c>
      <c r="P707" s="175">
        <v>0.17100000000000001</v>
      </c>
      <c r="Q707" s="175">
        <v>0.57599999999999996</v>
      </c>
      <c r="R707" s="175">
        <v>0.626</v>
      </c>
      <c r="S707" s="175">
        <v>0.13</v>
      </c>
      <c r="T707" s="175">
        <v>0.16600000000000001</v>
      </c>
      <c r="U707" s="175">
        <v>5.0000000000000001E-3</v>
      </c>
      <c r="V707" s="175">
        <v>1.4E-2</v>
      </c>
      <c r="W707" s="175">
        <v>4.8000000000000001E-2</v>
      </c>
      <c r="X707" s="175">
        <v>7.1999999999999995E-2</v>
      </c>
      <c r="Y707" s="175">
        <v>0</v>
      </c>
      <c r="Z707" s="175">
        <v>4.0000000000000001E-3</v>
      </c>
      <c r="AA707" s="175">
        <v>2.5000000000000001E-2</v>
      </c>
      <c r="AB707" s="175">
        <v>4.2999999999999997E-2</v>
      </c>
      <c r="AC707" s="42"/>
    </row>
    <row r="708" spans="1:29" x14ac:dyDescent="0.25">
      <c r="A708" s="92" t="s">
        <v>2029</v>
      </c>
      <c r="B708" s="175" t="s">
        <v>143</v>
      </c>
      <c r="C708" s="175">
        <v>0.34298957126303592</v>
      </c>
      <c r="D708" s="175">
        <v>0.29895712630359211</v>
      </c>
      <c r="E708" s="175">
        <v>0.14020857473928158</v>
      </c>
      <c r="F708" s="175">
        <v>1.1587485515643106E-2</v>
      </c>
      <c r="G708" s="175">
        <v>0.17728852838933951</v>
      </c>
      <c r="H708" s="175" t="s">
        <v>143</v>
      </c>
      <c r="I708" s="175">
        <v>2.8968713789107765E-2</v>
      </c>
      <c r="J708" s="174">
        <v>1</v>
      </c>
      <c r="K708" s="176">
        <v>863</v>
      </c>
      <c r="L708" s="92"/>
      <c r="M708" s="175" t="s">
        <v>143</v>
      </c>
      <c r="N708" s="175" t="s">
        <v>143</v>
      </c>
      <c r="O708" s="175">
        <v>0.312</v>
      </c>
      <c r="P708" s="175">
        <v>0.375</v>
      </c>
      <c r="Q708" s="175">
        <v>0.26900000000000002</v>
      </c>
      <c r="R708" s="175">
        <v>0.33</v>
      </c>
      <c r="S708" s="175">
        <v>0.11899999999999999</v>
      </c>
      <c r="T708" s="175">
        <v>0.16500000000000001</v>
      </c>
      <c r="U708" s="175">
        <v>6.0000000000000001E-3</v>
      </c>
      <c r="V708" s="175">
        <v>2.1000000000000001E-2</v>
      </c>
      <c r="W708" s="175">
        <v>0.153</v>
      </c>
      <c r="X708" s="175">
        <v>0.20399999999999999</v>
      </c>
      <c r="Y708" s="175" t="s">
        <v>143</v>
      </c>
      <c r="Z708" s="175" t="s">
        <v>143</v>
      </c>
      <c r="AA708" s="175">
        <v>0.02</v>
      </c>
      <c r="AB708" s="175">
        <v>4.2000000000000003E-2</v>
      </c>
      <c r="AC708" s="42"/>
    </row>
    <row r="709" spans="1:29" x14ac:dyDescent="0.25">
      <c r="A709" s="92" t="s">
        <v>2030</v>
      </c>
      <c r="B709" s="175" t="s">
        <v>143</v>
      </c>
      <c r="C709" s="175">
        <v>0.21916842847075405</v>
      </c>
      <c r="D709" s="175">
        <v>0.31172186986140477</v>
      </c>
      <c r="E709" s="175">
        <v>0.17500587268029127</v>
      </c>
      <c r="F709" s="175">
        <v>8.4566596194503175E-3</v>
      </c>
      <c r="G709" s="175">
        <v>0.26051209772140005</v>
      </c>
      <c r="H709" s="175">
        <v>2.3490721165139771E-3</v>
      </c>
      <c r="I709" s="175">
        <v>2.2785999530185577E-2</v>
      </c>
      <c r="J709" s="174">
        <v>1</v>
      </c>
      <c r="K709" s="176">
        <v>4257</v>
      </c>
      <c r="L709" s="92"/>
      <c r="M709" s="175" t="s">
        <v>143</v>
      </c>
      <c r="N709" s="175" t="s">
        <v>143</v>
      </c>
      <c r="O709" s="175">
        <v>0.20699999999999999</v>
      </c>
      <c r="P709" s="175">
        <v>0.23200000000000001</v>
      </c>
      <c r="Q709" s="175">
        <v>0.29799999999999999</v>
      </c>
      <c r="R709" s="175">
        <v>0.32600000000000001</v>
      </c>
      <c r="S709" s="175">
        <v>0.16400000000000001</v>
      </c>
      <c r="T709" s="175">
        <v>0.187</v>
      </c>
      <c r="U709" s="175">
        <v>6.0000000000000001E-3</v>
      </c>
      <c r="V709" s="175">
        <v>1.2E-2</v>
      </c>
      <c r="W709" s="175">
        <v>0.248</v>
      </c>
      <c r="X709" s="175">
        <v>0.27400000000000002</v>
      </c>
      <c r="Y709" s="175">
        <v>1E-3</v>
      </c>
      <c r="Z709" s="175">
        <v>4.0000000000000001E-3</v>
      </c>
      <c r="AA709" s="175">
        <v>1.9E-2</v>
      </c>
      <c r="AB709" s="175">
        <v>2.8000000000000001E-2</v>
      </c>
      <c r="AC709" s="42"/>
    </row>
    <row r="710" spans="1:29" x14ac:dyDescent="0.25">
      <c r="A710" s="92" t="s">
        <v>2031</v>
      </c>
      <c r="B710" s="175" t="s">
        <v>143</v>
      </c>
      <c r="C710" s="175">
        <v>4.4566067240031274E-2</v>
      </c>
      <c r="D710" s="175">
        <v>0.20562939796716184</v>
      </c>
      <c r="E710" s="175">
        <v>0.11415168100078187</v>
      </c>
      <c r="F710" s="175">
        <v>6.1767005473025799E-2</v>
      </c>
      <c r="G710" s="175">
        <v>0.54730258014073496</v>
      </c>
      <c r="H710" s="175">
        <v>1.563721657544957E-3</v>
      </c>
      <c r="I710" s="175">
        <v>2.5019546520719312E-2</v>
      </c>
      <c r="J710" s="174">
        <v>1</v>
      </c>
      <c r="K710" s="176">
        <v>1279</v>
      </c>
      <c r="L710" s="92"/>
      <c r="M710" s="175" t="s">
        <v>143</v>
      </c>
      <c r="N710" s="175" t="s">
        <v>143</v>
      </c>
      <c r="O710" s="175">
        <v>3.5000000000000003E-2</v>
      </c>
      <c r="P710" s="175">
        <v>5.7000000000000002E-2</v>
      </c>
      <c r="Q710" s="175">
        <v>0.184</v>
      </c>
      <c r="R710" s="175">
        <v>0.22900000000000001</v>
      </c>
      <c r="S710" s="175">
        <v>9.8000000000000004E-2</v>
      </c>
      <c r="T710" s="175">
        <v>0.13300000000000001</v>
      </c>
      <c r="U710" s="175">
        <v>0.05</v>
      </c>
      <c r="V710" s="175">
        <v>7.5999999999999998E-2</v>
      </c>
      <c r="W710" s="175">
        <v>0.52</v>
      </c>
      <c r="X710" s="175">
        <v>0.57399999999999995</v>
      </c>
      <c r="Y710" s="175">
        <v>0</v>
      </c>
      <c r="Z710" s="175">
        <v>6.0000000000000001E-3</v>
      </c>
      <c r="AA710" s="175">
        <v>1.7999999999999999E-2</v>
      </c>
      <c r="AB710" s="175">
        <v>3.5000000000000003E-2</v>
      </c>
      <c r="AC710" s="42"/>
    </row>
    <row r="711" spans="1:29" x14ac:dyDescent="0.25">
      <c r="A711" s="92" t="s">
        <v>2032</v>
      </c>
      <c r="B711" s="175" t="s">
        <v>143</v>
      </c>
      <c r="C711" s="175">
        <v>0.20068728522336771</v>
      </c>
      <c r="D711" s="175">
        <v>0.43986254295532645</v>
      </c>
      <c r="E711" s="175">
        <v>0.12233676975945017</v>
      </c>
      <c r="F711" s="175">
        <v>1.0309278350515464E-2</v>
      </c>
      <c r="G711" s="175">
        <v>0.20068728522336771</v>
      </c>
      <c r="H711" s="175">
        <v>3.4364261168384879E-3</v>
      </c>
      <c r="I711" s="175">
        <v>2.268041237113402E-2</v>
      </c>
      <c r="J711" s="174">
        <v>0.99999999999999989</v>
      </c>
      <c r="K711" s="176">
        <v>1455</v>
      </c>
      <c r="L711" s="92"/>
      <c r="M711" s="175" t="s">
        <v>143</v>
      </c>
      <c r="N711" s="175" t="s">
        <v>143</v>
      </c>
      <c r="O711" s="175">
        <v>0.18099999999999999</v>
      </c>
      <c r="P711" s="175">
        <v>0.222</v>
      </c>
      <c r="Q711" s="175">
        <v>0.41499999999999998</v>
      </c>
      <c r="R711" s="175">
        <v>0.46500000000000002</v>
      </c>
      <c r="S711" s="175">
        <v>0.106</v>
      </c>
      <c r="T711" s="175">
        <v>0.14000000000000001</v>
      </c>
      <c r="U711" s="175">
        <v>6.0000000000000001E-3</v>
      </c>
      <c r="V711" s="175">
        <v>1.7000000000000001E-2</v>
      </c>
      <c r="W711" s="175">
        <v>0.18099999999999999</v>
      </c>
      <c r="X711" s="175">
        <v>0.222</v>
      </c>
      <c r="Y711" s="175">
        <v>1E-3</v>
      </c>
      <c r="Z711" s="175">
        <v>8.0000000000000002E-3</v>
      </c>
      <c r="AA711" s="175">
        <v>1.6E-2</v>
      </c>
      <c r="AB711" s="175">
        <v>3.2000000000000001E-2</v>
      </c>
      <c r="AC711" s="42"/>
    </row>
    <row r="712" spans="1:29" x14ac:dyDescent="0.25">
      <c r="A712" s="92" t="s">
        <v>2033</v>
      </c>
      <c r="B712" s="175" t="s">
        <v>143</v>
      </c>
      <c r="C712" s="175">
        <v>8.3798882681564241E-2</v>
      </c>
      <c r="D712" s="175">
        <v>0.20530726256983239</v>
      </c>
      <c r="E712" s="175">
        <v>8.7988826815642462E-2</v>
      </c>
      <c r="F712" s="175">
        <v>6.8435754189944131E-2</v>
      </c>
      <c r="G712" s="175">
        <v>0.52234636871508378</v>
      </c>
      <c r="H712" s="175">
        <v>2.7932960893854749E-3</v>
      </c>
      <c r="I712" s="175">
        <v>2.9329608938547486E-2</v>
      </c>
      <c r="J712" s="174">
        <v>1</v>
      </c>
      <c r="K712" s="176">
        <v>716</v>
      </c>
      <c r="L712" s="92"/>
      <c r="M712" s="175" t="s">
        <v>143</v>
      </c>
      <c r="N712" s="175" t="s">
        <v>143</v>
      </c>
      <c r="O712" s="175">
        <v>6.6000000000000003E-2</v>
      </c>
      <c r="P712" s="175">
        <v>0.106</v>
      </c>
      <c r="Q712" s="175">
        <v>0.17699999999999999</v>
      </c>
      <c r="R712" s="175">
        <v>0.23599999999999999</v>
      </c>
      <c r="S712" s="175">
        <v>6.9000000000000006E-2</v>
      </c>
      <c r="T712" s="175">
        <v>0.111</v>
      </c>
      <c r="U712" s="175">
        <v>5.1999999999999998E-2</v>
      </c>
      <c r="V712" s="175">
        <v>8.8999999999999996E-2</v>
      </c>
      <c r="W712" s="175">
        <v>0.48599999999999999</v>
      </c>
      <c r="X712" s="175">
        <v>0.55900000000000005</v>
      </c>
      <c r="Y712" s="175">
        <v>1E-3</v>
      </c>
      <c r="Z712" s="175">
        <v>0.01</v>
      </c>
      <c r="AA712" s="175">
        <v>1.9E-2</v>
      </c>
      <c r="AB712" s="175">
        <v>4.3999999999999997E-2</v>
      </c>
      <c r="AC712" s="42"/>
    </row>
    <row r="713" spans="1:29" x14ac:dyDescent="0.25">
      <c r="A713" s="92" t="s">
        <v>2034</v>
      </c>
      <c r="B713" s="175" t="s">
        <v>143</v>
      </c>
      <c r="C713" s="175">
        <v>0.10954848260547742</v>
      </c>
      <c r="D713" s="175">
        <v>0.24463360473723167</v>
      </c>
      <c r="E713" s="175">
        <v>0.12805329385640266</v>
      </c>
      <c r="F713" s="175">
        <v>1.5914137675795706E-2</v>
      </c>
      <c r="G713" s="175">
        <v>0.47298297557364916</v>
      </c>
      <c r="H713" s="175">
        <v>4.8112509252405625E-3</v>
      </c>
      <c r="I713" s="175">
        <v>2.4056254626202814E-2</v>
      </c>
      <c r="J713" s="174">
        <v>1</v>
      </c>
      <c r="K713" s="176">
        <v>2702</v>
      </c>
      <c r="L713" s="92"/>
      <c r="M713" s="175" t="s">
        <v>143</v>
      </c>
      <c r="N713" s="175" t="s">
        <v>143</v>
      </c>
      <c r="O713" s="175">
        <v>9.8000000000000004E-2</v>
      </c>
      <c r="P713" s="175">
        <v>0.122</v>
      </c>
      <c r="Q713" s="175">
        <v>0.22900000000000001</v>
      </c>
      <c r="R713" s="175">
        <v>0.26100000000000001</v>
      </c>
      <c r="S713" s="175">
        <v>0.11600000000000001</v>
      </c>
      <c r="T713" s="175">
        <v>0.14099999999999999</v>
      </c>
      <c r="U713" s="175">
        <v>1.2E-2</v>
      </c>
      <c r="V713" s="175">
        <v>2.1000000000000001E-2</v>
      </c>
      <c r="W713" s="175">
        <v>0.45400000000000001</v>
      </c>
      <c r="X713" s="175">
        <v>0.49199999999999999</v>
      </c>
      <c r="Y713" s="175">
        <v>3.0000000000000001E-3</v>
      </c>
      <c r="Z713" s="175">
        <v>8.0000000000000002E-3</v>
      </c>
      <c r="AA713" s="175">
        <v>1.9E-2</v>
      </c>
      <c r="AB713" s="175">
        <v>3.1E-2</v>
      </c>
      <c r="AC713" s="42"/>
    </row>
    <row r="714" spans="1:29" x14ac:dyDescent="0.25">
      <c r="A714" s="92" t="s">
        <v>2035</v>
      </c>
      <c r="B714" s="175" t="s">
        <v>143</v>
      </c>
      <c r="C714" s="175">
        <v>0.24924792427098794</v>
      </c>
      <c r="D714" s="175">
        <v>0.21952589146043078</v>
      </c>
      <c r="E714" s="175">
        <v>0.12674982952950142</v>
      </c>
      <c r="F714" s="175">
        <v>1.6485499979944647E-2</v>
      </c>
      <c r="G714" s="175">
        <v>0.36424531707512736</v>
      </c>
      <c r="H714" s="175">
        <v>3.810517026994505E-3</v>
      </c>
      <c r="I714" s="175">
        <v>1.9935020657013358E-2</v>
      </c>
      <c r="J714" s="174">
        <v>1</v>
      </c>
      <c r="K714" s="176">
        <v>24931</v>
      </c>
      <c r="L714" s="92"/>
      <c r="M714" s="175" t="s">
        <v>143</v>
      </c>
      <c r="N714" s="175" t="s">
        <v>143</v>
      </c>
      <c r="O714" s="175">
        <v>0.24399999999999999</v>
      </c>
      <c r="P714" s="175">
        <v>0.255</v>
      </c>
      <c r="Q714" s="175">
        <v>0.214</v>
      </c>
      <c r="R714" s="175">
        <v>0.22500000000000001</v>
      </c>
      <c r="S714" s="175">
        <v>0.123</v>
      </c>
      <c r="T714" s="175">
        <v>0.13100000000000001</v>
      </c>
      <c r="U714" s="175">
        <v>1.4999999999999999E-2</v>
      </c>
      <c r="V714" s="175">
        <v>1.7999999999999999E-2</v>
      </c>
      <c r="W714" s="175">
        <v>0.35799999999999998</v>
      </c>
      <c r="X714" s="175">
        <v>0.37</v>
      </c>
      <c r="Y714" s="175">
        <v>3.0000000000000001E-3</v>
      </c>
      <c r="Z714" s="175">
        <v>5.0000000000000001E-3</v>
      </c>
      <c r="AA714" s="175">
        <v>1.7999999999999999E-2</v>
      </c>
      <c r="AB714" s="175">
        <v>2.1999999999999999E-2</v>
      </c>
      <c r="AC714" s="42"/>
    </row>
    <row r="715" spans="1:29" x14ac:dyDescent="0.25">
      <c r="A715" s="92" t="s">
        <v>2036</v>
      </c>
      <c r="B715" s="175">
        <v>6.369426751592357E-3</v>
      </c>
      <c r="C715" s="175">
        <v>0.66242038216560506</v>
      </c>
      <c r="D715" s="175">
        <v>0.19108280254777071</v>
      </c>
      <c r="E715" s="175">
        <v>4.4585987261146494E-2</v>
      </c>
      <c r="F715" s="175">
        <v>6.369426751592357E-3</v>
      </c>
      <c r="G715" s="175">
        <v>7.0063694267515922E-2</v>
      </c>
      <c r="H715" s="175" t="s">
        <v>143</v>
      </c>
      <c r="I715" s="175">
        <v>1.9108280254777069E-2</v>
      </c>
      <c r="J715" s="174">
        <v>1</v>
      </c>
      <c r="K715" s="176">
        <v>157</v>
      </c>
      <c r="L715" s="92"/>
      <c r="M715" s="175">
        <v>1E-3</v>
      </c>
      <c r="N715" s="175">
        <v>3.5000000000000003E-2</v>
      </c>
      <c r="O715" s="175">
        <v>0.58499999999999996</v>
      </c>
      <c r="P715" s="175">
        <v>0.73199999999999998</v>
      </c>
      <c r="Q715" s="175">
        <v>0.13700000000000001</v>
      </c>
      <c r="R715" s="175">
        <v>0.26</v>
      </c>
      <c r="S715" s="175">
        <v>2.1999999999999999E-2</v>
      </c>
      <c r="T715" s="175">
        <v>8.8999999999999996E-2</v>
      </c>
      <c r="U715" s="175">
        <v>1E-3</v>
      </c>
      <c r="V715" s="175">
        <v>3.5000000000000003E-2</v>
      </c>
      <c r="W715" s="175">
        <v>0.04</v>
      </c>
      <c r="X715" s="175">
        <v>0.121</v>
      </c>
      <c r="Y715" s="175" t="s">
        <v>143</v>
      </c>
      <c r="Z715" s="175" t="s">
        <v>143</v>
      </c>
      <c r="AA715" s="175">
        <v>7.0000000000000001E-3</v>
      </c>
      <c r="AB715" s="175">
        <v>5.5E-2</v>
      </c>
      <c r="AC715" s="42"/>
    </row>
    <row r="716" spans="1:29" x14ac:dyDescent="0.25">
      <c r="A716" s="92" t="s">
        <v>2037</v>
      </c>
      <c r="B716" s="175" t="s">
        <v>143</v>
      </c>
      <c r="C716" s="175">
        <v>0.51150943396226412</v>
      </c>
      <c r="D716" s="175">
        <v>0.33509433962264151</v>
      </c>
      <c r="E716" s="175">
        <v>6.3018867924528307E-2</v>
      </c>
      <c r="F716" s="175">
        <v>3.9622641509433959E-3</v>
      </c>
      <c r="G716" s="175">
        <v>2.4528301886792454E-2</v>
      </c>
      <c r="H716" s="175">
        <v>3.7735849056603772E-4</v>
      </c>
      <c r="I716" s="175">
        <v>6.1509433962264153E-2</v>
      </c>
      <c r="J716" s="174">
        <v>1</v>
      </c>
      <c r="K716" s="176">
        <v>5300</v>
      </c>
      <c r="L716" s="92"/>
      <c r="M716" s="175" t="s">
        <v>143</v>
      </c>
      <c r="N716" s="175" t="s">
        <v>143</v>
      </c>
      <c r="O716" s="175">
        <v>0.498</v>
      </c>
      <c r="P716" s="175">
        <v>0.52500000000000002</v>
      </c>
      <c r="Q716" s="175">
        <v>0.32300000000000001</v>
      </c>
      <c r="R716" s="175">
        <v>0.34799999999999998</v>
      </c>
      <c r="S716" s="175">
        <v>5.7000000000000002E-2</v>
      </c>
      <c r="T716" s="175">
        <v>7.0000000000000007E-2</v>
      </c>
      <c r="U716" s="175">
        <v>3.0000000000000001E-3</v>
      </c>
      <c r="V716" s="175">
        <v>6.0000000000000001E-3</v>
      </c>
      <c r="W716" s="175">
        <v>2.1000000000000001E-2</v>
      </c>
      <c r="X716" s="175">
        <v>2.9000000000000001E-2</v>
      </c>
      <c r="Y716" s="175">
        <v>0</v>
      </c>
      <c r="Z716" s="175">
        <v>1E-3</v>
      </c>
      <c r="AA716" s="175">
        <v>5.5E-2</v>
      </c>
      <c r="AB716" s="175">
        <v>6.8000000000000005E-2</v>
      </c>
      <c r="AC716" s="42"/>
    </row>
    <row r="717" spans="1:29" x14ac:dyDescent="0.25">
      <c r="A717" s="92" t="s">
        <v>2038</v>
      </c>
      <c r="B717" s="175" t="s">
        <v>143</v>
      </c>
      <c r="C717" s="175">
        <v>5.0000000000000001E-3</v>
      </c>
      <c r="D717" s="175">
        <v>0.32500000000000001</v>
      </c>
      <c r="E717" s="175">
        <v>0.32</v>
      </c>
      <c r="F717" s="175">
        <v>1.7000000000000001E-2</v>
      </c>
      <c r="G717" s="175">
        <v>0.32</v>
      </c>
      <c r="H717" s="175">
        <v>4.0000000000000001E-3</v>
      </c>
      <c r="I717" s="175">
        <v>8.9999999999999993E-3</v>
      </c>
      <c r="J717" s="174">
        <v>1</v>
      </c>
      <c r="K717" s="176">
        <v>1000</v>
      </c>
      <c r="L717" s="92"/>
      <c r="M717" s="175" t="s">
        <v>143</v>
      </c>
      <c r="N717" s="175" t="s">
        <v>143</v>
      </c>
      <c r="O717" s="175">
        <v>2E-3</v>
      </c>
      <c r="P717" s="175">
        <v>1.2E-2</v>
      </c>
      <c r="Q717" s="175">
        <v>0.29699999999999999</v>
      </c>
      <c r="R717" s="175">
        <v>0.35499999999999998</v>
      </c>
      <c r="S717" s="175">
        <v>0.29199999999999998</v>
      </c>
      <c r="T717" s="175">
        <v>0.35</v>
      </c>
      <c r="U717" s="175">
        <v>1.0999999999999999E-2</v>
      </c>
      <c r="V717" s="175">
        <v>2.7E-2</v>
      </c>
      <c r="W717" s="175">
        <v>0.29199999999999998</v>
      </c>
      <c r="X717" s="175">
        <v>0.35</v>
      </c>
      <c r="Y717" s="175">
        <v>2E-3</v>
      </c>
      <c r="Z717" s="175">
        <v>0.01</v>
      </c>
      <c r="AA717" s="175">
        <v>5.0000000000000001E-3</v>
      </c>
      <c r="AB717" s="175">
        <v>1.7000000000000001E-2</v>
      </c>
      <c r="AC717" s="42"/>
    </row>
    <row r="718" spans="1:29" x14ac:dyDescent="0.25">
      <c r="A718" s="92" t="s">
        <v>2039</v>
      </c>
      <c r="B718" s="175" t="s">
        <v>143</v>
      </c>
      <c r="C718" s="175">
        <v>0.18739770867430441</v>
      </c>
      <c r="D718" s="175">
        <v>0.28477905073649756</v>
      </c>
      <c r="E718" s="175">
        <v>0.19885433715220949</v>
      </c>
      <c r="F718" s="175">
        <v>1.1456628477905073E-2</v>
      </c>
      <c r="G718" s="175">
        <v>0.30032733224222585</v>
      </c>
      <c r="H718" s="175">
        <v>1.6366612111292963E-3</v>
      </c>
      <c r="I718" s="175">
        <v>1.5548281505728314E-2</v>
      </c>
      <c r="J718" s="174">
        <v>0.99999999999999989</v>
      </c>
      <c r="K718" s="176">
        <v>1222</v>
      </c>
      <c r="L718" s="92"/>
      <c r="M718" s="175" t="s">
        <v>143</v>
      </c>
      <c r="N718" s="175" t="s">
        <v>143</v>
      </c>
      <c r="O718" s="175">
        <v>0.16700000000000001</v>
      </c>
      <c r="P718" s="175">
        <v>0.21</v>
      </c>
      <c r="Q718" s="175">
        <v>0.26</v>
      </c>
      <c r="R718" s="175">
        <v>0.311</v>
      </c>
      <c r="S718" s="175">
        <v>0.17699999999999999</v>
      </c>
      <c r="T718" s="175">
        <v>0.222</v>
      </c>
      <c r="U718" s="175">
        <v>7.0000000000000001E-3</v>
      </c>
      <c r="V718" s="175">
        <v>1.9E-2</v>
      </c>
      <c r="W718" s="175">
        <v>0.27500000000000002</v>
      </c>
      <c r="X718" s="175">
        <v>0.32700000000000001</v>
      </c>
      <c r="Y718" s="175">
        <v>0</v>
      </c>
      <c r="Z718" s="175">
        <v>6.0000000000000001E-3</v>
      </c>
      <c r="AA718" s="175">
        <v>0.01</v>
      </c>
      <c r="AB718" s="175">
        <v>2.4E-2</v>
      </c>
      <c r="AC718" s="42"/>
    </row>
    <row r="719" spans="1:29" x14ac:dyDescent="0.25">
      <c r="A719" s="92" t="s">
        <v>2040</v>
      </c>
      <c r="B719" s="175" t="s">
        <v>143</v>
      </c>
      <c r="C719" s="175">
        <v>0.15700737618545837</v>
      </c>
      <c r="D719" s="175">
        <v>0.32718651211801897</v>
      </c>
      <c r="E719" s="175">
        <v>0.13645943097997892</v>
      </c>
      <c r="F719" s="175">
        <v>1.6332982086406742E-2</v>
      </c>
      <c r="G719" s="175">
        <v>0.34088514225500527</v>
      </c>
      <c r="H719" s="175">
        <v>3.1612223393045311E-3</v>
      </c>
      <c r="I719" s="175">
        <v>1.8967334035827187E-2</v>
      </c>
      <c r="J719" s="174">
        <v>1</v>
      </c>
      <c r="K719" s="176">
        <v>1898</v>
      </c>
      <c r="L719" s="92"/>
      <c r="M719" s="175" t="s">
        <v>143</v>
      </c>
      <c r="N719" s="175" t="s">
        <v>143</v>
      </c>
      <c r="O719" s="175">
        <v>0.14099999999999999</v>
      </c>
      <c r="P719" s="175">
        <v>0.17399999999999999</v>
      </c>
      <c r="Q719" s="175">
        <v>0.30599999999999999</v>
      </c>
      <c r="R719" s="175">
        <v>0.34899999999999998</v>
      </c>
      <c r="S719" s="175">
        <v>0.122</v>
      </c>
      <c r="T719" s="175">
        <v>0.153</v>
      </c>
      <c r="U719" s="175">
        <v>1.2E-2</v>
      </c>
      <c r="V719" s="175">
        <v>2.3E-2</v>
      </c>
      <c r="W719" s="175">
        <v>0.32</v>
      </c>
      <c r="X719" s="175">
        <v>0.36299999999999999</v>
      </c>
      <c r="Y719" s="175">
        <v>1E-3</v>
      </c>
      <c r="Z719" s="175">
        <v>7.0000000000000001E-3</v>
      </c>
      <c r="AA719" s="175">
        <v>1.4E-2</v>
      </c>
      <c r="AB719" s="175">
        <v>2.5999999999999999E-2</v>
      </c>
      <c r="AC719" s="42"/>
    </row>
    <row r="720" spans="1:29" x14ac:dyDescent="0.25">
      <c r="A720" s="92" t="s">
        <v>2041</v>
      </c>
      <c r="B720" s="175" t="s">
        <v>143</v>
      </c>
      <c r="C720" s="175">
        <v>0.21642080745341616</v>
      </c>
      <c r="D720" s="175">
        <v>0.33113354037267079</v>
      </c>
      <c r="E720" s="175">
        <v>0.13256987577639751</v>
      </c>
      <c r="F720" s="175">
        <v>1.9798136645962732E-2</v>
      </c>
      <c r="G720" s="175">
        <v>0.26805124223602483</v>
      </c>
      <c r="H720" s="175">
        <v>9.7049689440993788E-4</v>
      </c>
      <c r="I720" s="175">
        <v>3.1055900621118012E-2</v>
      </c>
      <c r="J720" s="174">
        <v>1</v>
      </c>
      <c r="K720" s="176">
        <v>5152</v>
      </c>
      <c r="L720" s="92"/>
      <c r="M720" s="175" t="s">
        <v>143</v>
      </c>
      <c r="N720" s="175" t="s">
        <v>143</v>
      </c>
      <c r="O720" s="175">
        <v>0.20499999999999999</v>
      </c>
      <c r="P720" s="175">
        <v>0.22800000000000001</v>
      </c>
      <c r="Q720" s="175">
        <v>0.318</v>
      </c>
      <c r="R720" s="175">
        <v>0.34399999999999997</v>
      </c>
      <c r="S720" s="175">
        <v>0.124</v>
      </c>
      <c r="T720" s="175">
        <v>0.14199999999999999</v>
      </c>
      <c r="U720" s="175">
        <v>1.6E-2</v>
      </c>
      <c r="V720" s="175">
        <v>2.4E-2</v>
      </c>
      <c r="W720" s="175">
        <v>0.25600000000000001</v>
      </c>
      <c r="X720" s="175">
        <v>0.28000000000000003</v>
      </c>
      <c r="Y720" s="175">
        <v>0</v>
      </c>
      <c r="Z720" s="175">
        <v>2E-3</v>
      </c>
      <c r="AA720" s="175">
        <v>2.7E-2</v>
      </c>
      <c r="AB720" s="175">
        <v>3.5999999999999997E-2</v>
      </c>
      <c r="AC720" s="42"/>
    </row>
    <row r="721" spans="1:29" x14ac:dyDescent="0.25">
      <c r="A721" s="92" t="s">
        <v>2042</v>
      </c>
      <c r="B721" s="175" t="s">
        <v>143</v>
      </c>
      <c r="C721" s="175">
        <v>0.34841628959276016</v>
      </c>
      <c r="D721" s="175">
        <v>0.2153846153846154</v>
      </c>
      <c r="E721" s="175">
        <v>8.1221719457013578E-2</v>
      </c>
      <c r="F721" s="175">
        <v>9.5701357466063341E-2</v>
      </c>
      <c r="G721" s="175">
        <v>0.23167420814479639</v>
      </c>
      <c r="H721" s="175">
        <v>3.167420814479638E-3</v>
      </c>
      <c r="I721" s="175">
        <v>2.4434389140271493E-2</v>
      </c>
      <c r="J721" s="174">
        <v>1</v>
      </c>
      <c r="K721" s="176">
        <v>4420</v>
      </c>
      <c r="L721" s="92"/>
      <c r="M721" s="175" t="s">
        <v>143</v>
      </c>
      <c r="N721" s="175" t="s">
        <v>143</v>
      </c>
      <c r="O721" s="175">
        <v>0.33500000000000002</v>
      </c>
      <c r="P721" s="175">
        <v>0.36299999999999999</v>
      </c>
      <c r="Q721" s="175">
        <v>0.20399999999999999</v>
      </c>
      <c r="R721" s="175">
        <v>0.22800000000000001</v>
      </c>
      <c r="S721" s="175">
        <v>7.3999999999999996E-2</v>
      </c>
      <c r="T721" s="175">
        <v>0.09</v>
      </c>
      <c r="U721" s="175">
        <v>8.6999999999999994E-2</v>
      </c>
      <c r="V721" s="175">
        <v>0.105</v>
      </c>
      <c r="W721" s="175">
        <v>0.219</v>
      </c>
      <c r="X721" s="175">
        <v>0.24399999999999999</v>
      </c>
      <c r="Y721" s="175">
        <v>2E-3</v>
      </c>
      <c r="Z721" s="175">
        <v>5.0000000000000001E-3</v>
      </c>
      <c r="AA721" s="175">
        <v>0.02</v>
      </c>
      <c r="AB721" s="175">
        <v>2.9000000000000001E-2</v>
      </c>
      <c r="AC721" s="42"/>
    </row>
    <row r="722" spans="1:29" x14ac:dyDescent="0.25">
      <c r="A722" s="92" t="s">
        <v>2043</v>
      </c>
      <c r="B722" s="175" t="s">
        <v>143</v>
      </c>
      <c r="C722" s="175">
        <v>0.19571045576407506</v>
      </c>
      <c r="D722" s="175">
        <v>0.34718498659517427</v>
      </c>
      <c r="E722" s="175">
        <v>0.21045576407506703</v>
      </c>
      <c r="F722" s="175">
        <v>1.3404825737265416E-2</v>
      </c>
      <c r="G722" s="175">
        <v>0.21849865951742628</v>
      </c>
      <c r="H722" s="175">
        <v>2.6809651474530832E-3</v>
      </c>
      <c r="I722" s="175">
        <v>1.2064343163538873E-2</v>
      </c>
      <c r="J722" s="174">
        <v>1</v>
      </c>
      <c r="K722" s="176">
        <v>746</v>
      </c>
      <c r="L722" s="92"/>
      <c r="M722" s="175" t="s">
        <v>143</v>
      </c>
      <c r="N722" s="175" t="s">
        <v>143</v>
      </c>
      <c r="O722" s="175">
        <v>0.16900000000000001</v>
      </c>
      <c r="P722" s="175">
        <v>0.22600000000000001</v>
      </c>
      <c r="Q722" s="175">
        <v>0.314</v>
      </c>
      <c r="R722" s="175">
        <v>0.38200000000000001</v>
      </c>
      <c r="S722" s="175">
        <v>0.183</v>
      </c>
      <c r="T722" s="175">
        <v>0.24099999999999999</v>
      </c>
      <c r="U722" s="175">
        <v>7.0000000000000001E-3</v>
      </c>
      <c r="V722" s="175">
        <v>2.4E-2</v>
      </c>
      <c r="W722" s="175">
        <v>0.19</v>
      </c>
      <c r="X722" s="175">
        <v>0.25</v>
      </c>
      <c r="Y722" s="175">
        <v>1E-3</v>
      </c>
      <c r="Z722" s="175">
        <v>0.01</v>
      </c>
      <c r="AA722" s="175">
        <v>6.0000000000000001E-3</v>
      </c>
      <c r="AB722" s="175">
        <v>2.3E-2</v>
      </c>
      <c r="AC722" s="42"/>
    </row>
    <row r="723" spans="1:29" x14ac:dyDescent="0.25">
      <c r="A723" s="92" t="s">
        <v>2044</v>
      </c>
      <c r="B723" s="175" t="s">
        <v>143</v>
      </c>
      <c r="C723" s="175">
        <v>3.1512605042016808E-3</v>
      </c>
      <c r="D723" s="175">
        <v>0.40126050420168069</v>
      </c>
      <c r="E723" s="175">
        <v>0.3907563025210084</v>
      </c>
      <c r="F723" s="175">
        <v>1.365546218487395E-2</v>
      </c>
      <c r="G723" s="175">
        <v>0.17436974789915966</v>
      </c>
      <c r="H723" s="175">
        <v>1.0504201680672268E-3</v>
      </c>
      <c r="I723" s="175">
        <v>1.5756302521008403E-2</v>
      </c>
      <c r="J723" s="174">
        <v>1</v>
      </c>
      <c r="K723" s="176">
        <v>952</v>
      </c>
      <c r="L723" s="92"/>
      <c r="M723" s="175" t="s">
        <v>143</v>
      </c>
      <c r="N723" s="175" t="s">
        <v>143</v>
      </c>
      <c r="O723" s="175">
        <v>1E-3</v>
      </c>
      <c r="P723" s="175">
        <v>8.9999999999999993E-3</v>
      </c>
      <c r="Q723" s="175">
        <v>0.371</v>
      </c>
      <c r="R723" s="175">
        <v>0.433</v>
      </c>
      <c r="S723" s="175">
        <v>0.36</v>
      </c>
      <c r="T723" s="175">
        <v>0.42199999999999999</v>
      </c>
      <c r="U723" s="175">
        <v>8.0000000000000002E-3</v>
      </c>
      <c r="V723" s="175">
        <v>2.3E-2</v>
      </c>
      <c r="W723" s="175">
        <v>0.152</v>
      </c>
      <c r="X723" s="175">
        <v>0.2</v>
      </c>
      <c r="Y723" s="175">
        <v>0</v>
      </c>
      <c r="Z723" s="175">
        <v>6.0000000000000001E-3</v>
      </c>
      <c r="AA723" s="175">
        <v>0.01</v>
      </c>
      <c r="AB723" s="175">
        <v>2.5999999999999999E-2</v>
      </c>
      <c r="AC723" s="42"/>
    </row>
    <row r="724" spans="1:29" x14ac:dyDescent="0.25">
      <c r="A724" s="92" t="s">
        <v>2045</v>
      </c>
      <c r="B724" s="175" t="s">
        <v>143</v>
      </c>
      <c r="C724" s="175">
        <v>0.10541310541310542</v>
      </c>
      <c r="D724" s="175">
        <v>0.38603988603988604</v>
      </c>
      <c r="E724" s="175">
        <v>0.12820512820512819</v>
      </c>
      <c r="F724" s="175">
        <v>2.4216524216524215E-2</v>
      </c>
      <c r="G724" s="175">
        <v>0.32051282051282054</v>
      </c>
      <c r="H724" s="175">
        <v>7.1225071225071226E-3</v>
      </c>
      <c r="I724" s="175">
        <v>2.8490028490028491E-2</v>
      </c>
      <c r="J724" s="174">
        <v>1</v>
      </c>
      <c r="K724" s="176">
        <v>702</v>
      </c>
      <c r="L724" s="92"/>
      <c r="M724" s="175" t="s">
        <v>143</v>
      </c>
      <c r="N724" s="175" t="s">
        <v>143</v>
      </c>
      <c r="O724" s="175">
        <v>8.5000000000000006E-2</v>
      </c>
      <c r="P724" s="175">
        <v>0.13</v>
      </c>
      <c r="Q724" s="175">
        <v>0.35099999999999998</v>
      </c>
      <c r="R724" s="175">
        <v>0.42299999999999999</v>
      </c>
      <c r="S724" s="175">
        <v>0.105</v>
      </c>
      <c r="T724" s="175">
        <v>0.155</v>
      </c>
      <c r="U724" s="175">
        <v>1.4999999999999999E-2</v>
      </c>
      <c r="V724" s="175">
        <v>3.7999999999999999E-2</v>
      </c>
      <c r="W724" s="175">
        <v>0.28699999999999998</v>
      </c>
      <c r="X724" s="175">
        <v>0.35599999999999998</v>
      </c>
      <c r="Y724" s="175">
        <v>3.0000000000000001E-3</v>
      </c>
      <c r="Z724" s="175">
        <v>1.7000000000000001E-2</v>
      </c>
      <c r="AA724" s="175">
        <v>1.9E-2</v>
      </c>
      <c r="AB724" s="175">
        <v>4.3999999999999997E-2</v>
      </c>
      <c r="AC724" s="42"/>
    </row>
    <row r="725" spans="1:29" x14ac:dyDescent="0.25">
      <c r="A725" s="92" t="s">
        <v>2046</v>
      </c>
      <c r="B725" s="175">
        <v>5.0163029847002754E-4</v>
      </c>
      <c r="C725" s="175">
        <v>0.14321545021319287</v>
      </c>
      <c r="D725" s="175">
        <v>0.29771758214196137</v>
      </c>
      <c r="E725" s="175">
        <v>0.17782794080762479</v>
      </c>
      <c r="F725" s="175">
        <v>2.0065211938801102E-2</v>
      </c>
      <c r="G725" s="175">
        <v>0.33333333333333331</v>
      </c>
      <c r="H725" s="175">
        <v>5.0163029847002756E-3</v>
      </c>
      <c r="I725" s="175">
        <v>2.2322548281916228E-2</v>
      </c>
      <c r="J725" s="174">
        <v>0.99999999999999989</v>
      </c>
      <c r="K725" s="176">
        <v>3987</v>
      </c>
      <c r="L725" s="92"/>
      <c r="M725" s="175">
        <v>0</v>
      </c>
      <c r="N725" s="175">
        <v>2E-3</v>
      </c>
      <c r="O725" s="175">
        <v>0.13300000000000001</v>
      </c>
      <c r="P725" s="175">
        <v>0.154</v>
      </c>
      <c r="Q725" s="175">
        <v>0.28399999999999997</v>
      </c>
      <c r="R725" s="175">
        <v>0.312</v>
      </c>
      <c r="S725" s="175">
        <v>0.16600000000000001</v>
      </c>
      <c r="T725" s="175">
        <v>0.19</v>
      </c>
      <c r="U725" s="175">
        <v>1.6E-2</v>
      </c>
      <c r="V725" s="175">
        <v>2.5000000000000001E-2</v>
      </c>
      <c r="W725" s="175">
        <v>0.31900000000000001</v>
      </c>
      <c r="X725" s="175">
        <v>0.34799999999999998</v>
      </c>
      <c r="Y725" s="175">
        <v>3.0000000000000001E-3</v>
      </c>
      <c r="Z725" s="175">
        <v>8.0000000000000002E-3</v>
      </c>
      <c r="AA725" s="175">
        <v>1.7999999999999999E-2</v>
      </c>
      <c r="AB725" s="175">
        <v>2.7E-2</v>
      </c>
      <c r="AC725" s="42"/>
    </row>
    <row r="726" spans="1:29" x14ac:dyDescent="0.25">
      <c r="A726" s="92" t="s">
        <v>2047</v>
      </c>
      <c r="B726" s="175" t="s">
        <v>143</v>
      </c>
      <c r="C726" s="175">
        <v>0.2549366342469791</v>
      </c>
      <c r="D726" s="175">
        <v>0.28529325081049217</v>
      </c>
      <c r="E726" s="175">
        <v>0.13999410551134689</v>
      </c>
      <c r="F726" s="175">
        <v>1.3262599469496022E-2</v>
      </c>
      <c r="G726" s="175">
        <v>0.27350427350427353</v>
      </c>
      <c r="H726" s="175">
        <v>1.7683465959328027E-3</v>
      </c>
      <c r="I726" s="175">
        <v>3.1240789861479518E-2</v>
      </c>
      <c r="J726" s="174">
        <v>1</v>
      </c>
      <c r="K726" s="176">
        <v>3393</v>
      </c>
      <c r="L726" s="92"/>
      <c r="M726" s="175" t="s">
        <v>143</v>
      </c>
      <c r="N726" s="175" t="s">
        <v>143</v>
      </c>
      <c r="O726" s="175">
        <v>0.24099999999999999</v>
      </c>
      <c r="P726" s="175">
        <v>0.27</v>
      </c>
      <c r="Q726" s="175">
        <v>0.27</v>
      </c>
      <c r="R726" s="175">
        <v>0.30099999999999999</v>
      </c>
      <c r="S726" s="175">
        <v>0.129</v>
      </c>
      <c r="T726" s="175">
        <v>0.152</v>
      </c>
      <c r="U726" s="175">
        <v>0.01</v>
      </c>
      <c r="V726" s="175">
        <v>1.7999999999999999E-2</v>
      </c>
      <c r="W726" s="175">
        <v>0.25900000000000001</v>
      </c>
      <c r="X726" s="175">
        <v>0.28899999999999998</v>
      </c>
      <c r="Y726" s="175">
        <v>1E-3</v>
      </c>
      <c r="Z726" s="175">
        <v>4.0000000000000001E-3</v>
      </c>
      <c r="AA726" s="175">
        <v>2.5999999999999999E-2</v>
      </c>
      <c r="AB726" s="175">
        <v>3.7999999999999999E-2</v>
      </c>
      <c r="AC726" s="42"/>
    </row>
    <row r="727" spans="1:29" x14ac:dyDescent="0.25">
      <c r="A727" s="92" t="s">
        <v>2048</v>
      </c>
      <c r="B727" s="175" t="s">
        <v>143</v>
      </c>
      <c r="C727" s="175">
        <v>0.15026737967914439</v>
      </c>
      <c r="D727" s="175">
        <v>0.18663101604278076</v>
      </c>
      <c r="E727" s="175">
        <v>0.10588235294117647</v>
      </c>
      <c r="F727" s="175">
        <v>2.6470588235294117E-2</v>
      </c>
      <c r="G727" s="175">
        <v>0.50561497326203209</v>
      </c>
      <c r="H727" s="175">
        <v>3.7433155080213902E-3</v>
      </c>
      <c r="I727" s="175">
        <v>2.1390374331550801E-2</v>
      </c>
      <c r="J727" s="174">
        <v>1</v>
      </c>
      <c r="K727" s="176">
        <v>3740</v>
      </c>
      <c r="L727" s="92"/>
      <c r="M727" s="175" t="s">
        <v>143</v>
      </c>
      <c r="N727" s="175" t="s">
        <v>143</v>
      </c>
      <c r="O727" s="175">
        <v>0.13900000000000001</v>
      </c>
      <c r="P727" s="175">
        <v>0.16200000000000001</v>
      </c>
      <c r="Q727" s="175">
        <v>0.17399999999999999</v>
      </c>
      <c r="R727" s="175">
        <v>0.19900000000000001</v>
      </c>
      <c r="S727" s="175">
        <v>9.6000000000000002E-2</v>
      </c>
      <c r="T727" s="175">
        <v>0.11600000000000001</v>
      </c>
      <c r="U727" s="175">
        <v>2.1999999999999999E-2</v>
      </c>
      <c r="V727" s="175">
        <v>3.2000000000000001E-2</v>
      </c>
      <c r="W727" s="175">
        <v>0.49</v>
      </c>
      <c r="X727" s="175">
        <v>0.52200000000000002</v>
      </c>
      <c r="Y727" s="175">
        <v>2E-3</v>
      </c>
      <c r="Z727" s="175">
        <v>6.0000000000000001E-3</v>
      </c>
      <c r="AA727" s="175">
        <v>1.7000000000000001E-2</v>
      </c>
      <c r="AB727" s="175">
        <v>2.7E-2</v>
      </c>
      <c r="AC727" s="42"/>
    </row>
    <row r="728" spans="1:29" x14ac:dyDescent="0.25">
      <c r="A728" s="92" t="s">
        <v>2049</v>
      </c>
      <c r="B728" s="175" t="s">
        <v>143</v>
      </c>
      <c r="C728" s="175">
        <v>0.34176715879634845</v>
      </c>
      <c r="D728" s="175">
        <v>0.41722078214808972</v>
      </c>
      <c r="E728" s="175">
        <v>9.5458131409895189E-2</v>
      </c>
      <c r="F728" s="175">
        <v>1.9610052969683309E-2</v>
      </c>
      <c r="G728" s="175">
        <v>0.10098050264848417</v>
      </c>
      <c r="H728" s="175">
        <v>1.8595739885044517E-3</v>
      </c>
      <c r="I728" s="175">
        <v>2.3103798038994702E-2</v>
      </c>
      <c r="J728" s="174">
        <v>1</v>
      </c>
      <c r="K728" s="176">
        <v>17746</v>
      </c>
      <c r="L728" s="92"/>
      <c r="M728" s="175" t="s">
        <v>143</v>
      </c>
      <c r="N728" s="175" t="s">
        <v>143</v>
      </c>
      <c r="O728" s="175">
        <v>0.33500000000000002</v>
      </c>
      <c r="P728" s="175">
        <v>0.34899999999999998</v>
      </c>
      <c r="Q728" s="175">
        <v>0.41</v>
      </c>
      <c r="R728" s="175">
        <v>0.42399999999999999</v>
      </c>
      <c r="S728" s="175">
        <v>9.0999999999999998E-2</v>
      </c>
      <c r="T728" s="175">
        <v>0.1</v>
      </c>
      <c r="U728" s="175">
        <v>1.7999999999999999E-2</v>
      </c>
      <c r="V728" s="175">
        <v>2.1999999999999999E-2</v>
      </c>
      <c r="W728" s="175">
        <v>9.7000000000000003E-2</v>
      </c>
      <c r="X728" s="175">
        <v>0.106</v>
      </c>
      <c r="Y728" s="175">
        <v>1E-3</v>
      </c>
      <c r="Z728" s="175">
        <v>3.0000000000000001E-3</v>
      </c>
      <c r="AA728" s="175">
        <v>2.1000000000000001E-2</v>
      </c>
      <c r="AB728" s="175">
        <v>2.5000000000000001E-2</v>
      </c>
      <c r="AC728" s="42"/>
    </row>
    <row r="729" spans="1:29" x14ac:dyDescent="0.25">
      <c r="A729" s="92" t="s">
        <v>2050</v>
      </c>
      <c r="B729" s="175" t="s">
        <v>143</v>
      </c>
      <c r="C729" s="175">
        <v>0.08</v>
      </c>
      <c r="D729" s="175">
        <v>0.38181818181818183</v>
      </c>
      <c r="E729" s="175">
        <v>0.23272727272727273</v>
      </c>
      <c r="F729" s="175">
        <v>6.9090909090909092E-2</v>
      </c>
      <c r="G729" s="175">
        <v>0.21090909090909091</v>
      </c>
      <c r="H729" s="175" t="s">
        <v>143</v>
      </c>
      <c r="I729" s="175">
        <v>2.5454545454545455E-2</v>
      </c>
      <c r="J729" s="174">
        <v>1</v>
      </c>
      <c r="K729" s="176">
        <v>275</v>
      </c>
      <c r="L729" s="92"/>
      <c r="M729" s="175" t="s">
        <v>143</v>
      </c>
      <c r="N729" s="175" t="s">
        <v>143</v>
      </c>
      <c r="O729" s="175">
        <v>5.2999999999999999E-2</v>
      </c>
      <c r="P729" s="175">
        <v>0.11799999999999999</v>
      </c>
      <c r="Q729" s="175">
        <v>0.32600000000000001</v>
      </c>
      <c r="R729" s="175">
        <v>0.44</v>
      </c>
      <c r="S729" s="175">
        <v>0.187</v>
      </c>
      <c r="T729" s="175">
        <v>0.28599999999999998</v>
      </c>
      <c r="U729" s="175">
        <v>4.4999999999999998E-2</v>
      </c>
      <c r="V729" s="175">
        <v>0.105</v>
      </c>
      <c r="W729" s="175">
        <v>0.16700000000000001</v>
      </c>
      <c r="X729" s="175">
        <v>0.26300000000000001</v>
      </c>
      <c r="Y729" s="175" t="s">
        <v>143</v>
      </c>
      <c r="Z729" s="175" t="s">
        <v>143</v>
      </c>
      <c r="AA729" s="175">
        <v>1.2E-2</v>
      </c>
      <c r="AB729" s="175">
        <v>5.1999999999999998E-2</v>
      </c>
      <c r="AC729" s="42"/>
    </row>
    <row r="730" spans="1:29" x14ac:dyDescent="0.25">
      <c r="A730" s="92" t="s">
        <v>2051</v>
      </c>
      <c r="B730" s="175" t="s">
        <v>143</v>
      </c>
      <c r="C730" s="175">
        <v>0.20997123681687441</v>
      </c>
      <c r="D730" s="175">
        <v>0.37392138063279001</v>
      </c>
      <c r="E730" s="175">
        <v>0.12751677852348994</v>
      </c>
      <c r="F730" s="175">
        <v>7.6701821668264617E-3</v>
      </c>
      <c r="G730" s="175">
        <v>0.23202301054650049</v>
      </c>
      <c r="H730" s="175">
        <v>9.5877277085330771E-4</v>
      </c>
      <c r="I730" s="175">
        <v>4.793863854266539E-2</v>
      </c>
      <c r="J730" s="174">
        <v>1</v>
      </c>
      <c r="K730" s="176">
        <v>1043</v>
      </c>
      <c r="L730" s="92"/>
      <c r="M730" s="175" t="s">
        <v>143</v>
      </c>
      <c r="N730" s="175" t="s">
        <v>143</v>
      </c>
      <c r="O730" s="175">
        <v>0.186</v>
      </c>
      <c r="P730" s="175">
        <v>0.23599999999999999</v>
      </c>
      <c r="Q730" s="175">
        <v>0.34499999999999997</v>
      </c>
      <c r="R730" s="175">
        <v>0.40400000000000003</v>
      </c>
      <c r="S730" s="175">
        <v>0.109</v>
      </c>
      <c r="T730" s="175">
        <v>0.14899999999999999</v>
      </c>
      <c r="U730" s="175">
        <v>4.0000000000000001E-3</v>
      </c>
      <c r="V730" s="175">
        <v>1.4999999999999999E-2</v>
      </c>
      <c r="W730" s="175">
        <v>0.20699999999999999</v>
      </c>
      <c r="X730" s="175">
        <v>0.25900000000000001</v>
      </c>
      <c r="Y730" s="175">
        <v>0</v>
      </c>
      <c r="Z730" s="175">
        <v>5.0000000000000001E-3</v>
      </c>
      <c r="AA730" s="175">
        <v>3.6999999999999998E-2</v>
      </c>
      <c r="AB730" s="175">
        <v>6.3E-2</v>
      </c>
      <c r="AC730" s="42"/>
    </row>
    <row r="731" spans="1:29" x14ac:dyDescent="0.25">
      <c r="A731" s="92" t="s">
        <v>2052</v>
      </c>
      <c r="B731" s="175" t="s">
        <v>143</v>
      </c>
      <c r="C731" s="175">
        <v>0.23527746319365797</v>
      </c>
      <c r="D731" s="175">
        <v>0.24943374858437145</v>
      </c>
      <c r="E731" s="175">
        <v>9.4563986409966022E-2</v>
      </c>
      <c r="F731" s="175">
        <v>6.0305775764439414E-2</v>
      </c>
      <c r="G731" s="175">
        <v>0.33465458663646658</v>
      </c>
      <c r="H731" s="175">
        <v>3.6806342015855038E-3</v>
      </c>
      <c r="I731" s="175">
        <v>2.2083805209513023E-2</v>
      </c>
      <c r="J731" s="174">
        <v>1</v>
      </c>
      <c r="K731" s="176">
        <v>3532</v>
      </c>
      <c r="L731" s="92"/>
      <c r="M731" s="175" t="s">
        <v>143</v>
      </c>
      <c r="N731" s="175" t="s">
        <v>143</v>
      </c>
      <c r="O731" s="175">
        <v>0.222</v>
      </c>
      <c r="P731" s="175">
        <v>0.25</v>
      </c>
      <c r="Q731" s="175">
        <v>0.23499999999999999</v>
      </c>
      <c r="R731" s="175">
        <v>0.26400000000000001</v>
      </c>
      <c r="S731" s="175">
        <v>8.5000000000000006E-2</v>
      </c>
      <c r="T731" s="175">
        <v>0.105</v>
      </c>
      <c r="U731" s="175">
        <v>5.2999999999999999E-2</v>
      </c>
      <c r="V731" s="175">
        <v>6.9000000000000006E-2</v>
      </c>
      <c r="W731" s="175">
        <v>0.31900000000000001</v>
      </c>
      <c r="X731" s="175">
        <v>0.35</v>
      </c>
      <c r="Y731" s="175">
        <v>2E-3</v>
      </c>
      <c r="Z731" s="175">
        <v>6.0000000000000001E-3</v>
      </c>
      <c r="AA731" s="175">
        <v>1.7999999999999999E-2</v>
      </c>
      <c r="AB731" s="175">
        <v>2.7E-2</v>
      </c>
      <c r="AC731" s="42"/>
    </row>
    <row r="732" spans="1:29" x14ac:dyDescent="0.25">
      <c r="A732" s="92" t="s">
        <v>2053</v>
      </c>
      <c r="B732" s="175" t="s">
        <v>143</v>
      </c>
      <c r="C732" s="175">
        <v>0.53860465116279066</v>
      </c>
      <c r="D732" s="175">
        <v>0.2027906976744186</v>
      </c>
      <c r="E732" s="175">
        <v>0.10976744186046512</v>
      </c>
      <c r="F732" s="175">
        <v>1.9534883720930232E-2</v>
      </c>
      <c r="G732" s="175">
        <v>8.2790697674418601E-2</v>
      </c>
      <c r="H732" s="175" t="s">
        <v>143</v>
      </c>
      <c r="I732" s="175">
        <v>4.6511627906976744E-2</v>
      </c>
      <c r="J732" s="174">
        <v>1</v>
      </c>
      <c r="K732" s="176">
        <v>1075</v>
      </c>
      <c r="L732" s="92"/>
      <c r="M732" s="175" t="s">
        <v>143</v>
      </c>
      <c r="N732" s="175" t="s">
        <v>143</v>
      </c>
      <c r="O732" s="175">
        <v>0.50900000000000001</v>
      </c>
      <c r="P732" s="175">
        <v>0.56799999999999995</v>
      </c>
      <c r="Q732" s="175">
        <v>0.18</v>
      </c>
      <c r="R732" s="175">
        <v>0.22800000000000001</v>
      </c>
      <c r="S732" s="175">
        <v>9.1999999999999998E-2</v>
      </c>
      <c r="T732" s="175">
        <v>0.13</v>
      </c>
      <c r="U732" s="175">
        <v>1.2999999999999999E-2</v>
      </c>
      <c r="V732" s="175">
        <v>0.03</v>
      </c>
      <c r="W732" s="175">
        <v>6.8000000000000005E-2</v>
      </c>
      <c r="X732" s="175">
        <v>0.10100000000000001</v>
      </c>
      <c r="Y732" s="175" t="s">
        <v>143</v>
      </c>
      <c r="Z732" s="175" t="s">
        <v>143</v>
      </c>
      <c r="AA732" s="175">
        <v>3.5000000000000003E-2</v>
      </c>
      <c r="AB732" s="175">
        <v>6.0999999999999999E-2</v>
      </c>
      <c r="AC732" s="42"/>
    </row>
    <row r="733" spans="1:29" x14ac:dyDescent="0.25">
      <c r="A733" s="92" t="s">
        <v>2054</v>
      </c>
      <c r="B733" s="175" t="s">
        <v>143</v>
      </c>
      <c r="C733" s="175">
        <v>0.43983169705469843</v>
      </c>
      <c r="D733" s="175">
        <v>0.3438990182328191</v>
      </c>
      <c r="E733" s="175">
        <v>8.6395511921458626E-2</v>
      </c>
      <c r="F733" s="175">
        <v>5.8906030855539974E-3</v>
      </c>
      <c r="G733" s="175">
        <v>9.5371669004207571E-2</v>
      </c>
      <c r="H733" s="175">
        <v>2.5245441795231417E-3</v>
      </c>
      <c r="I733" s="175">
        <v>2.6086956521739129E-2</v>
      </c>
      <c r="J733" s="174">
        <v>1</v>
      </c>
      <c r="K733" s="176">
        <v>3565</v>
      </c>
      <c r="L733" s="92"/>
      <c r="M733" s="175" t="s">
        <v>143</v>
      </c>
      <c r="N733" s="175" t="s">
        <v>143</v>
      </c>
      <c r="O733" s="175">
        <v>0.42399999999999999</v>
      </c>
      <c r="P733" s="175">
        <v>0.45600000000000002</v>
      </c>
      <c r="Q733" s="175">
        <v>0.32800000000000001</v>
      </c>
      <c r="R733" s="175">
        <v>0.36</v>
      </c>
      <c r="S733" s="175">
        <v>7.8E-2</v>
      </c>
      <c r="T733" s="175">
        <v>9.6000000000000002E-2</v>
      </c>
      <c r="U733" s="175">
        <v>4.0000000000000001E-3</v>
      </c>
      <c r="V733" s="175">
        <v>8.9999999999999993E-3</v>
      </c>
      <c r="W733" s="175">
        <v>8.5999999999999993E-2</v>
      </c>
      <c r="X733" s="175">
        <v>0.105</v>
      </c>
      <c r="Y733" s="175">
        <v>1E-3</v>
      </c>
      <c r="Z733" s="175">
        <v>5.0000000000000001E-3</v>
      </c>
      <c r="AA733" s="175">
        <v>2.1000000000000001E-2</v>
      </c>
      <c r="AB733" s="175">
        <v>3.2000000000000001E-2</v>
      </c>
      <c r="AC733" s="42"/>
    </row>
    <row r="734" spans="1:29" x14ac:dyDescent="0.25">
      <c r="A734" s="92" t="s">
        <v>2055</v>
      </c>
      <c r="B734" s="175" t="s">
        <v>143</v>
      </c>
      <c r="C734" s="175">
        <v>0.34113712374581939</v>
      </c>
      <c r="D734" s="175">
        <v>0.4414715719063545</v>
      </c>
      <c r="E734" s="175">
        <v>9.5317725752508367E-2</v>
      </c>
      <c r="F734" s="175">
        <v>1.0033444816053512E-2</v>
      </c>
      <c r="G734" s="175">
        <v>8.0267558528428096E-2</v>
      </c>
      <c r="H734" s="175">
        <v>6.688963210702341E-3</v>
      </c>
      <c r="I734" s="175">
        <v>2.508361204013378E-2</v>
      </c>
      <c r="J734" s="174">
        <v>0.99999999999999989</v>
      </c>
      <c r="K734" s="176">
        <v>598</v>
      </c>
      <c r="L734" s="92"/>
      <c r="M734" s="175" t="s">
        <v>143</v>
      </c>
      <c r="N734" s="175" t="s">
        <v>143</v>
      </c>
      <c r="O734" s="175">
        <v>0.30399999999999999</v>
      </c>
      <c r="P734" s="175">
        <v>0.38</v>
      </c>
      <c r="Q734" s="175">
        <v>0.40200000000000002</v>
      </c>
      <c r="R734" s="175">
        <v>0.48199999999999998</v>
      </c>
      <c r="S734" s="175">
        <v>7.3999999999999996E-2</v>
      </c>
      <c r="T734" s="175">
        <v>0.122</v>
      </c>
      <c r="U734" s="175">
        <v>5.0000000000000001E-3</v>
      </c>
      <c r="V734" s="175">
        <v>2.1999999999999999E-2</v>
      </c>
      <c r="W734" s="175">
        <v>6.0999999999999999E-2</v>
      </c>
      <c r="X734" s="175">
        <v>0.105</v>
      </c>
      <c r="Y734" s="175">
        <v>3.0000000000000001E-3</v>
      </c>
      <c r="Z734" s="175">
        <v>1.7000000000000001E-2</v>
      </c>
      <c r="AA734" s="175">
        <v>1.4999999999999999E-2</v>
      </c>
      <c r="AB734" s="175">
        <v>4.1000000000000002E-2</v>
      </c>
      <c r="AC734" s="42"/>
    </row>
    <row r="735" spans="1:29" x14ac:dyDescent="0.25">
      <c r="A735" s="92" t="s">
        <v>2056</v>
      </c>
      <c r="B735" s="175">
        <v>5.0672943622920519E-2</v>
      </c>
      <c r="C735" s="175">
        <v>0.34257307070240295</v>
      </c>
      <c r="D735" s="175">
        <v>0.24197088724584104</v>
      </c>
      <c r="E735" s="175">
        <v>7.0846811460258785E-2</v>
      </c>
      <c r="F735" s="175">
        <v>2.0946453327171904E-2</v>
      </c>
      <c r="G735" s="175">
        <v>0.23574688077634012</v>
      </c>
      <c r="H735" s="175">
        <v>1.5740526802218114E-3</v>
      </c>
      <c r="I735" s="175">
        <v>3.566890018484288E-2</v>
      </c>
      <c r="J735" s="174">
        <v>1</v>
      </c>
      <c r="K735" s="176">
        <v>138496</v>
      </c>
      <c r="L735" s="92"/>
      <c r="M735" s="175">
        <v>0.05</v>
      </c>
      <c r="N735" s="175">
        <v>5.1999999999999998E-2</v>
      </c>
      <c r="O735" s="175">
        <v>0.34</v>
      </c>
      <c r="P735" s="175">
        <v>0.34499999999999997</v>
      </c>
      <c r="Q735" s="175">
        <v>0.24</v>
      </c>
      <c r="R735" s="175">
        <v>0.24399999999999999</v>
      </c>
      <c r="S735" s="175">
        <v>7.0000000000000007E-2</v>
      </c>
      <c r="T735" s="175">
        <v>7.1999999999999995E-2</v>
      </c>
      <c r="U735" s="175">
        <v>0.02</v>
      </c>
      <c r="V735" s="175">
        <v>2.1999999999999999E-2</v>
      </c>
      <c r="W735" s="175">
        <v>0.23400000000000001</v>
      </c>
      <c r="X735" s="175">
        <v>0.23799999999999999</v>
      </c>
      <c r="Y735" s="175">
        <v>1E-3</v>
      </c>
      <c r="Z735" s="175">
        <v>2E-3</v>
      </c>
      <c r="AA735" s="175">
        <v>3.5000000000000003E-2</v>
      </c>
      <c r="AB735" s="175">
        <v>3.6999999999999998E-2</v>
      </c>
      <c r="AC735" s="42"/>
    </row>
    <row r="736" spans="1:29" x14ac:dyDescent="0.25">
      <c r="A736" s="92" t="s">
        <v>2057</v>
      </c>
      <c r="B736" s="175" t="s">
        <v>143</v>
      </c>
      <c r="C736" s="175">
        <v>0.37292693859255938</v>
      </c>
      <c r="D736" s="175">
        <v>0.25616315553563423</v>
      </c>
      <c r="E736" s="175">
        <v>8.6060062752129088E-2</v>
      </c>
      <c r="F736" s="175">
        <v>3.8323621694307489E-2</v>
      </c>
      <c r="G736" s="175">
        <v>0.2138054683998207</v>
      </c>
      <c r="H736" s="175">
        <v>1.5688032272523531E-3</v>
      </c>
      <c r="I736" s="175">
        <v>3.1151949798296729E-2</v>
      </c>
      <c r="J736" s="174">
        <v>1</v>
      </c>
      <c r="K736" s="176">
        <v>4462</v>
      </c>
      <c r="L736" s="92"/>
      <c r="M736" s="175" t="s">
        <v>143</v>
      </c>
      <c r="N736" s="175" t="s">
        <v>143</v>
      </c>
      <c r="O736" s="175">
        <v>0.35899999999999999</v>
      </c>
      <c r="P736" s="175">
        <v>0.38700000000000001</v>
      </c>
      <c r="Q736" s="175">
        <v>0.24399999999999999</v>
      </c>
      <c r="R736" s="175">
        <v>0.26900000000000002</v>
      </c>
      <c r="S736" s="175">
        <v>7.8E-2</v>
      </c>
      <c r="T736" s="175">
        <v>9.5000000000000001E-2</v>
      </c>
      <c r="U736" s="175">
        <v>3.3000000000000002E-2</v>
      </c>
      <c r="V736" s="175">
        <v>4.3999999999999997E-2</v>
      </c>
      <c r="W736" s="175">
        <v>0.20200000000000001</v>
      </c>
      <c r="X736" s="175">
        <v>0.22600000000000001</v>
      </c>
      <c r="Y736" s="175">
        <v>1E-3</v>
      </c>
      <c r="Z736" s="175">
        <v>3.0000000000000001E-3</v>
      </c>
      <c r="AA736" s="175">
        <v>2.5999999999999999E-2</v>
      </c>
      <c r="AB736" s="175">
        <v>3.6999999999999998E-2</v>
      </c>
      <c r="AC736" s="42"/>
    </row>
    <row r="737" spans="1:29" x14ac:dyDescent="0.25">
      <c r="A737" s="92" t="s">
        <v>2058</v>
      </c>
      <c r="B737" s="175" t="s">
        <v>143</v>
      </c>
      <c r="C737" s="175">
        <v>0.14898746383799422</v>
      </c>
      <c r="D737" s="175">
        <v>0.60270009643201539</v>
      </c>
      <c r="E737" s="175">
        <v>0.12246865959498554</v>
      </c>
      <c r="F737" s="175">
        <v>2.2179363548698167E-2</v>
      </c>
      <c r="G737" s="175">
        <v>8.1967213114754092E-2</v>
      </c>
      <c r="H737" s="175" t="s">
        <v>143</v>
      </c>
      <c r="I737" s="175">
        <v>2.1697203471552556E-2</v>
      </c>
      <c r="J737" s="174">
        <v>1</v>
      </c>
      <c r="K737" s="176">
        <v>2074</v>
      </c>
      <c r="L737" s="92"/>
      <c r="M737" s="175" t="s">
        <v>143</v>
      </c>
      <c r="N737" s="175" t="s">
        <v>143</v>
      </c>
      <c r="O737" s="175">
        <v>0.13400000000000001</v>
      </c>
      <c r="P737" s="175">
        <v>0.16500000000000001</v>
      </c>
      <c r="Q737" s="175">
        <v>0.58099999999999996</v>
      </c>
      <c r="R737" s="175">
        <v>0.624</v>
      </c>
      <c r="S737" s="175">
        <v>0.109</v>
      </c>
      <c r="T737" s="175">
        <v>0.13700000000000001</v>
      </c>
      <c r="U737" s="175">
        <v>1.7000000000000001E-2</v>
      </c>
      <c r="V737" s="175">
        <v>2.9000000000000001E-2</v>
      </c>
      <c r="W737" s="175">
        <v>7.0999999999999994E-2</v>
      </c>
      <c r="X737" s="175">
        <v>9.5000000000000001E-2</v>
      </c>
      <c r="Y737" s="175" t="s">
        <v>143</v>
      </c>
      <c r="Z737" s="175" t="s">
        <v>143</v>
      </c>
      <c r="AA737" s="175">
        <v>1.6E-2</v>
      </c>
      <c r="AB737" s="175">
        <v>2.9000000000000001E-2</v>
      </c>
      <c r="AC737" s="42"/>
    </row>
    <row r="738" spans="1:29" x14ac:dyDescent="0.25">
      <c r="A738" s="92" t="s">
        <v>2059</v>
      </c>
      <c r="B738" s="175" t="s">
        <v>143</v>
      </c>
      <c r="C738" s="175">
        <v>1.3972055888223553E-2</v>
      </c>
      <c r="D738" s="175">
        <v>0.21077844311377245</v>
      </c>
      <c r="E738" s="175">
        <v>0.13852295409181636</v>
      </c>
      <c r="F738" s="175">
        <v>2.5948103792415168E-2</v>
      </c>
      <c r="G738" s="175">
        <v>0.56686626746506985</v>
      </c>
      <c r="H738" s="175">
        <v>1.5968063872255488E-3</v>
      </c>
      <c r="I738" s="175">
        <v>4.2315369261477047E-2</v>
      </c>
      <c r="J738" s="174">
        <v>1</v>
      </c>
      <c r="K738" s="176">
        <v>2505</v>
      </c>
      <c r="L738" s="92"/>
      <c r="M738" s="175" t="s">
        <v>143</v>
      </c>
      <c r="N738" s="175" t="s">
        <v>143</v>
      </c>
      <c r="O738" s="175">
        <v>0.01</v>
      </c>
      <c r="P738" s="175">
        <v>1.9E-2</v>
      </c>
      <c r="Q738" s="175">
        <v>0.19500000000000001</v>
      </c>
      <c r="R738" s="175">
        <v>0.22700000000000001</v>
      </c>
      <c r="S738" s="175">
        <v>0.126</v>
      </c>
      <c r="T738" s="175">
        <v>0.153</v>
      </c>
      <c r="U738" s="175">
        <v>0.02</v>
      </c>
      <c r="V738" s="175">
        <v>3.3000000000000002E-2</v>
      </c>
      <c r="W738" s="175">
        <v>0.54700000000000004</v>
      </c>
      <c r="X738" s="175">
        <v>0.58599999999999997</v>
      </c>
      <c r="Y738" s="175">
        <v>1E-3</v>
      </c>
      <c r="Z738" s="175">
        <v>4.0000000000000001E-3</v>
      </c>
      <c r="AA738" s="175">
        <v>3.5000000000000003E-2</v>
      </c>
      <c r="AB738" s="175">
        <v>5.0999999999999997E-2</v>
      </c>
      <c r="AC738" s="42"/>
    </row>
    <row r="739" spans="1:29" x14ac:dyDescent="0.25">
      <c r="A739" s="92" t="s">
        <v>2060</v>
      </c>
      <c r="B739" s="175" t="s">
        <v>143</v>
      </c>
      <c r="C739" s="175">
        <v>0.11790079079798706</v>
      </c>
      <c r="D739" s="175">
        <v>0.1742151929067817</v>
      </c>
      <c r="E739" s="175">
        <v>4.3613707165109032E-2</v>
      </c>
      <c r="F739" s="175">
        <v>1.054397316079559E-2</v>
      </c>
      <c r="G739" s="175">
        <v>0.60124610591900307</v>
      </c>
      <c r="H739" s="175">
        <v>1.2461059190031152E-2</v>
      </c>
      <c r="I739" s="175">
        <v>4.0019170860292358E-2</v>
      </c>
      <c r="J739" s="174">
        <v>1</v>
      </c>
      <c r="K739" s="176">
        <v>4173</v>
      </c>
      <c r="L739" s="92"/>
      <c r="M739" s="175" t="s">
        <v>143</v>
      </c>
      <c r="N739" s="175" t="s">
        <v>143</v>
      </c>
      <c r="O739" s="175">
        <v>0.108</v>
      </c>
      <c r="P739" s="175">
        <v>0.128</v>
      </c>
      <c r="Q739" s="175">
        <v>0.16300000000000001</v>
      </c>
      <c r="R739" s="175">
        <v>0.186</v>
      </c>
      <c r="S739" s="175">
        <v>3.7999999999999999E-2</v>
      </c>
      <c r="T739" s="175">
        <v>0.05</v>
      </c>
      <c r="U739" s="175">
        <v>8.0000000000000002E-3</v>
      </c>
      <c r="V739" s="175">
        <v>1.4E-2</v>
      </c>
      <c r="W739" s="175">
        <v>0.58599999999999997</v>
      </c>
      <c r="X739" s="175">
        <v>0.61599999999999999</v>
      </c>
      <c r="Y739" s="175">
        <v>0.01</v>
      </c>
      <c r="Z739" s="175">
        <v>1.6E-2</v>
      </c>
      <c r="AA739" s="175">
        <v>3.4000000000000002E-2</v>
      </c>
      <c r="AB739" s="175">
        <v>4.5999999999999999E-2</v>
      </c>
      <c r="AC739" s="42"/>
    </row>
    <row r="740" spans="1:29" x14ac:dyDescent="0.25">
      <c r="A740" s="92" t="s">
        <v>2061</v>
      </c>
      <c r="B740" s="175">
        <v>0.35634588563458858</v>
      </c>
      <c r="C740" s="175">
        <v>0.20083682008368201</v>
      </c>
      <c r="D740" s="175">
        <v>0.26220362622036264</v>
      </c>
      <c r="E740" s="175">
        <v>4.1143654114365415E-2</v>
      </c>
      <c r="F740" s="175">
        <v>1.1854951185495118E-2</v>
      </c>
      <c r="G740" s="175">
        <v>9.6931659693165972E-2</v>
      </c>
      <c r="H740" s="175">
        <v>1.3947001394700139E-3</v>
      </c>
      <c r="I740" s="175">
        <v>2.9288702928870293E-2</v>
      </c>
      <c r="J740" s="174">
        <v>0.99999999999999989</v>
      </c>
      <c r="K740" s="176">
        <v>1434</v>
      </c>
      <c r="L740" s="92"/>
      <c r="M740" s="175">
        <v>0.33200000000000002</v>
      </c>
      <c r="N740" s="175">
        <v>0.38100000000000001</v>
      </c>
      <c r="O740" s="175">
        <v>0.18099999999999999</v>
      </c>
      <c r="P740" s="175">
        <v>0.222</v>
      </c>
      <c r="Q740" s="175">
        <v>0.24</v>
      </c>
      <c r="R740" s="175">
        <v>0.28599999999999998</v>
      </c>
      <c r="S740" s="175">
        <v>3.2000000000000001E-2</v>
      </c>
      <c r="T740" s="175">
        <v>5.2999999999999999E-2</v>
      </c>
      <c r="U740" s="175">
        <v>7.0000000000000001E-3</v>
      </c>
      <c r="V740" s="175">
        <v>1.9E-2</v>
      </c>
      <c r="W740" s="175">
        <v>8.3000000000000004E-2</v>
      </c>
      <c r="X740" s="175">
        <v>0.113</v>
      </c>
      <c r="Y740" s="175">
        <v>0</v>
      </c>
      <c r="Z740" s="175">
        <v>5.0000000000000001E-3</v>
      </c>
      <c r="AA740" s="175">
        <v>2.1999999999999999E-2</v>
      </c>
      <c r="AB740" s="175">
        <v>3.9E-2</v>
      </c>
      <c r="AC740" s="42"/>
    </row>
    <row r="741" spans="1:29" x14ac:dyDescent="0.25">
      <c r="A741" s="92" t="s">
        <v>2062</v>
      </c>
      <c r="B741" s="175">
        <v>0.31968194254445964</v>
      </c>
      <c r="C741" s="175">
        <v>5.9849521203830369E-4</v>
      </c>
      <c r="D741" s="175">
        <v>0.59088577291381672</v>
      </c>
      <c r="E741" s="175">
        <v>2.9924760601915186E-2</v>
      </c>
      <c r="F741" s="175">
        <v>1.7356361149110808E-2</v>
      </c>
      <c r="G741" s="175">
        <v>8.3789329685362516E-3</v>
      </c>
      <c r="H741" s="175" t="s">
        <v>143</v>
      </c>
      <c r="I741" s="175">
        <v>3.3173734610123122E-2</v>
      </c>
      <c r="J741" s="174">
        <v>0.99999999999999989</v>
      </c>
      <c r="K741" s="176">
        <v>11696</v>
      </c>
      <c r="L741" s="92"/>
      <c r="M741" s="175">
        <v>0.311</v>
      </c>
      <c r="N741" s="175">
        <v>0.32800000000000001</v>
      </c>
      <c r="O741" s="175">
        <v>0</v>
      </c>
      <c r="P741" s="175">
        <v>1E-3</v>
      </c>
      <c r="Q741" s="175">
        <v>0.58199999999999996</v>
      </c>
      <c r="R741" s="175">
        <v>0.6</v>
      </c>
      <c r="S741" s="175">
        <v>2.7E-2</v>
      </c>
      <c r="T741" s="175">
        <v>3.3000000000000002E-2</v>
      </c>
      <c r="U741" s="175">
        <v>1.4999999999999999E-2</v>
      </c>
      <c r="V741" s="175">
        <v>0.02</v>
      </c>
      <c r="W741" s="175">
        <v>7.0000000000000001E-3</v>
      </c>
      <c r="X741" s="175">
        <v>0.01</v>
      </c>
      <c r="Y741" s="175" t="s">
        <v>143</v>
      </c>
      <c r="Z741" s="175" t="s">
        <v>143</v>
      </c>
      <c r="AA741" s="175">
        <v>0.03</v>
      </c>
      <c r="AB741" s="175">
        <v>3.6999999999999998E-2</v>
      </c>
      <c r="AC741" s="42"/>
    </row>
    <row r="742" spans="1:29" x14ac:dyDescent="0.25">
      <c r="A742" s="92" t="s">
        <v>2063</v>
      </c>
      <c r="B742" s="175">
        <v>6.4906911502167819E-2</v>
      </c>
      <c r="C742" s="175">
        <v>0.3389441469013007</v>
      </c>
      <c r="D742" s="175">
        <v>0.22226472838561592</v>
      </c>
      <c r="E742" s="175">
        <v>5.5980617189492474E-2</v>
      </c>
      <c r="F742" s="175">
        <v>3.6470288191787811E-2</v>
      </c>
      <c r="G742" s="175">
        <v>0.25184901810762561</v>
      </c>
      <c r="H742" s="175">
        <v>1.5939811272634532E-3</v>
      </c>
      <c r="I742" s="175">
        <v>2.7990308594746237E-2</v>
      </c>
      <c r="J742" s="174">
        <v>1</v>
      </c>
      <c r="K742" s="176">
        <v>15684</v>
      </c>
      <c r="L742" s="92"/>
      <c r="M742" s="175">
        <v>6.0999999999999999E-2</v>
      </c>
      <c r="N742" s="175">
        <v>6.9000000000000006E-2</v>
      </c>
      <c r="O742" s="175">
        <v>0.33200000000000002</v>
      </c>
      <c r="P742" s="175">
        <v>0.34599999999999997</v>
      </c>
      <c r="Q742" s="175">
        <v>0.216</v>
      </c>
      <c r="R742" s="175">
        <v>0.22900000000000001</v>
      </c>
      <c r="S742" s="175">
        <v>5.1999999999999998E-2</v>
      </c>
      <c r="T742" s="175">
        <v>0.06</v>
      </c>
      <c r="U742" s="175">
        <v>3.4000000000000002E-2</v>
      </c>
      <c r="V742" s="175">
        <v>0.04</v>
      </c>
      <c r="W742" s="175">
        <v>0.245</v>
      </c>
      <c r="X742" s="175">
        <v>0.25900000000000001</v>
      </c>
      <c r="Y742" s="175">
        <v>1E-3</v>
      </c>
      <c r="Z742" s="175">
        <v>2E-3</v>
      </c>
      <c r="AA742" s="175">
        <v>2.5999999999999999E-2</v>
      </c>
      <c r="AB742" s="175">
        <v>3.1E-2</v>
      </c>
      <c r="AC742" s="42"/>
    </row>
    <row r="743" spans="1:29" x14ac:dyDescent="0.25">
      <c r="A743" s="92" t="s">
        <v>2064</v>
      </c>
      <c r="B743" s="175">
        <v>0.55146262188515704</v>
      </c>
      <c r="C743" s="175">
        <v>0.19212712170458648</v>
      </c>
      <c r="D743" s="175">
        <v>0.12242686890574214</v>
      </c>
      <c r="E743" s="175">
        <v>2.9613578909353556E-2</v>
      </c>
      <c r="F743" s="175">
        <v>9.3896713615023476E-3</v>
      </c>
      <c r="G743" s="175">
        <v>1.8779342723004695E-2</v>
      </c>
      <c r="H743" s="175" t="s">
        <v>143</v>
      </c>
      <c r="I743" s="175">
        <v>7.620079451065366E-2</v>
      </c>
      <c r="J743" s="174">
        <v>1</v>
      </c>
      <c r="K743" s="176">
        <v>2769</v>
      </c>
      <c r="L743" s="92"/>
      <c r="M743" s="175">
        <v>0.53300000000000003</v>
      </c>
      <c r="N743" s="175">
        <v>0.56999999999999995</v>
      </c>
      <c r="O743" s="175">
        <v>0.17799999999999999</v>
      </c>
      <c r="P743" s="175">
        <v>0.20699999999999999</v>
      </c>
      <c r="Q743" s="175">
        <v>0.111</v>
      </c>
      <c r="R743" s="175">
        <v>0.13500000000000001</v>
      </c>
      <c r="S743" s="175">
        <v>2.4E-2</v>
      </c>
      <c r="T743" s="175">
        <v>3.6999999999999998E-2</v>
      </c>
      <c r="U743" s="175">
        <v>6.0000000000000001E-3</v>
      </c>
      <c r="V743" s="175">
        <v>1.4E-2</v>
      </c>
      <c r="W743" s="175">
        <v>1.4E-2</v>
      </c>
      <c r="X743" s="175">
        <v>2.5000000000000001E-2</v>
      </c>
      <c r="Y743" s="175" t="s">
        <v>143</v>
      </c>
      <c r="Z743" s="175" t="s">
        <v>143</v>
      </c>
      <c r="AA743" s="175">
        <v>6.7000000000000004E-2</v>
      </c>
      <c r="AB743" s="175">
        <v>8.6999999999999994E-2</v>
      </c>
      <c r="AC743" s="42"/>
    </row>
    <row r="744" spans="1:29" x14ac:dyDescent="0.25">
      <c r="A744" s="92" t="s">
        <v>2065</v>
      </c>
      <c r="B744" s="175">
        <v>0.27758943480240855</v>
      </c>
      <c r="C744" s="175">
        <v>0.52274452259272375</v>
      </c>
      <c r="D744" s="175">
        <v>8.4855538126802604E-2</v>
      </c>
      <c r="E744" s="175">
        <v>1.9784445681323686E-2</v>
      </c>
      <c r="F744" s="175">
        <v>2.1757830288923747E-3</v>
      </c>
      <c r="G744" s="175">
        <v>5.3888579669078583E-2</v>
      </c>
      <c r="H744" s="175">
        <v>1.5685877650154329E-3</v>
      </c>
      <c r="I744" s="175">
        <v>3.7393108333754997E-2</v>
      </c>
      <c r="J744" s="174">
        <v>0.99999999999999978</v>
      </c>
      <c r="K744" s="176">
        <v>19763</v>
      </c>
      <c r="L744" s="92"/>
      <c r="M744" s="175">
        <v>0.27100000000000002</v>
      </c>
      <c r="N744" s="175">
        <v>0.28399999999999997</v>
      </c>
      <c r="O744" s="175">
        <v>0.51600000000000001</v>
      </c>
      <c r="P744" s="175">
        <v>0.53</v>
      </c>
      <c r="Q744" s="175">
        <v>8.1000000000000003E-2</v>
      </c>
      <c r="R744" s="175">
        <v>8.8999999999999996E-2</v>
      </c>
      <c r="S744" s="175">
        <v>1.7999999999999999E-2</v>
      </c>
      <c r="T744" s="175">
        <v>2.1999999999999999E-2</v>
      </c>
      <c r="U744" s="175">
        <v>2E-3</v>
      </c>
      <c r="V744" s="175">
        <v>3.0000000000000001E-3</v>
      </c>
      <c r="W744" s="175">
        <v>5.0999999999999997E-2</v>
      </c>
      <c r="X744" s="175">
        <v>5.7000000000000002E-2</v>
      </c>
      <c r="Y744" s="175">
        <v>1E-3</v>
      </c>
      <c r="Z744" s="175">
        <v>2E-3</v>
      </c>
      <c r="AA744" s="175">
        <v>3.5000000000000003E-2</v>
      </c>
      <c r="AB744" s="175">
        <v>0.04</v>
      </c>
      <c r="AC744" s="42"/>
    </row>
    <row r="745" spans="1:29" x14ac:dyDescent="0.25">
      <c r="A745" s="92" t="s">
        <v>2066</v>
      </c>
      <c r="B745" s="175" t="s">
        <v>143</v>
      </c>
      <c r="C745" s="175">
        <v>0.46442687747035571</v>
      </c>
      <c r="D745" s="175">
        <v>0.32707509881422925</v>
      </c>
      <c r="E745" s="175">
        <v>6.9169960474308304E-2</v>
      </c>
      <c r="F745" s="175">
        <v>1.2845849802371542E-2</v>
      </c>
      <c r="G745" s="175">
        <v>0.10177865612648221</v>
      </c>
      <c r="H745" s="175">
        <v>9.8814229249011851E-4</v>
      </c>
      <c r="I745" s="175">
        <v>2.3715415019762844E-2</v>
      </c>
      <c r="J745" s="174">
        <v>1</v>
      </c>
      <c r="K745" s="176">
        <v>1012</v>
      </c>
      <c r="L745" s="92"/>
      <c r="M745" s="175" t="s">
        <v>143</v>
      </c>
      <c r="N745" s="175" t="s">
        <v>143</v>
      </c>
      <c r="O745" s="175">
        <v>0.434</v>
      </c>
      <c r="P745" s="175">
        <v>0.495</v>
      </c>
      <c r="Q745" s="175">
        <v>0.29899999999999999</v>
      </c>
      <c r="R745" s="175">
        <v>0.35699999999999998</v>
      </c>
      <c r="S745" s="175">
        <v>5.5E-2</v>
      </c>
      <c r="T745" s="175">
        <v>8.5999999999999993E-2</v>
      </c>
      <c r="U745" s="175">
        <v>8.0000000000000002E-3</v>
      </c>
      <c r="V745" s="175">
        <v>2.1999999999999999E-2</v>
      </c>
      <c r="W745" s="175">
        <v>8.5000000000000006E-2</v>
      </c>
      <c r="X745" s="175">
        <v>0.122</v>
      </c>
      <c r="Y745" s="175">
        <v>0</v>
      </c>
      <c r="Z745" s="175">
        <v>6.0000000000000001E-3</v>
      </c>
      <c r="AA745" s="175">
        <v>1.6E-2</v>
      </c>
      <c r="AB745" s="175">
        <v>3.5000000000000003E-2</v>
      </c>
      <c r="AC745" s="42"/>
    </row>
    <row r="746" spans="1:29" x14ac:dyDescent="0.25">
      <c r="A746" s="92" t="s">
        <v>2067</v>
      </c>
      <c r="B746" s="175" t="s">
        <v>143</v>
      </c>
      <c r="C746" s="175">
        <v>0.30891719745222929</v>
      </c>
      <c r="D746" s="175">
        <v>0.38535031847133761</v>
      </c>
      <c r="E746" s="175">
        <v>0.13694267515923567</v>
      </c>
      <c r="F746" s="175">
        <v>1.9108280254777069E-2</v>
      </c>
      <c r="G746" s="175">
        <v>0.12420382165605096</v>
      </c>
      <c r="H746" s="175">
        <v>3.1847133757961785E-3</v>
      </c>
      <c r="I746" s="175">
        <v>2.2292993630573247E-2</v>
      </c>
      <c r="J746" s="174">
        <v>1</v>
      </c>
      <c r="K746" s="176">
        <v>314</v>
      </c>
      <c r="L746" s="92"/>
      <c r="M746" s="175" t="s">
        <v>143</v>
      </c>
      <c r="N746" s="175" t="s">
        <v>143</v>
      </c>
      <c r="O746" s="175">
        <v>0.26</v>
      </c>
      <c r="P746" s="175">
        <v>0.36199999999999999</v>
      </c>
      <c r="Q746" s="175">
        <v>0.33300000000000002</v>
      </c>
      <c r="R746" s="175">
        <v>0.44</v>
      </c>
      <c r="S746" s="175">
        <v>0.10299999999999999</v>
      </c>
      <c r="T746" s="175">
        <v>0.17899999999999999</v>
      </c>
      <c r="U746" s="175">
        <v>8.9999999999999993E-3</v>
      </c>
      <c r="V746" s="175">
        <v>4.1000000000000002E-2</v>
      </c>
      <c r="W746" s="175">
        <v>9.1999999999999998E-2</v>
      </c>
      <c r="X746" s="175">
        <v>0.16500000000000001</v>
      </c>
      <c r="Y746" s="175">
        <v>1E-3</v>
      </c>
      <c r="Z746" s="175">
        <v>1.7999999999999999E-2</v>
      </c>
      <c r="AA746" s="175">
        <v>1.0999999999999999E-2</v>
      </c>
      <c r="AB746" s="175">
        <v>4.4999999999999998E-2</v>
      </c>
      <c r="AC746" s="42"/>
    </row>
    <row r="747" spans="1:29" x14ac:dyDescent="0.25">
      <c r="A747" s="92" t="s">
        <v>2068</v>
      </c>
      <c r="B747" s="175" t="s">
        <v>143</v>
      </c>
      <c r="C747" s="175">
        <v>0.47458952306489444</v>
      </c>
      <c r="D747" s="175">
        <v>0.22752150117279124</v>
      </c>
      <c r="E747" s="175">
        <v>0.22673964034401878</v>
      </c>
      <c r="F747" s="175">
        <v>4.6911649726348714E-3</v>
      </c>
      <c r="G747" s="175">
        <v>4.847537138389367E-2</v>
      </c>
      <c r="H747" s="175">
        <v>7.8186082877247849E-4</v>
      </c>
      <c r="I747" s="175">
        <v>1.7200938232994525E-2</v>
      </c>
      <c r="J747" s="174">
        <v>1.0000000000000002</v>
      </c>
      <c r="K747" s="176">
        <v>1279</v>
      </c>
      <c r="L747" s="92"/>
      <c r="M747" s="175" t="s">
        <v>143</v>
      </c>
      <c r="N747" s="175" t="s">
        <v>143</v>
      </c>
      <c r="O747" s="175">
        <v>0.44700000000000001</v>
      </c>
      <c r="P747" s="175">
        <v>0.502</v>
      </c>
      <c r="Q747" s="175">
        <v>0.20499999999999999</v>
      </c>
      <c r="R747" s="175">
        <v>0.251</v>
      </c>
      <c r="S747" s="175">
        <v>0.20499999999999999</v>
      </c>
      <c r="T747" s="175">
        <v>0.25</v>
      </c>
      <c r="U747" s="175">
        <v>2E-3</v>
      </c>
      <c r="V747" s="175">
        <v>0.01</v>
      </c>
      <c r="W747" s="175">
        <v>3.7999999999999999E-2</v>
      </c>
      <c r="X747" s="175">
        <v>6.2E-2</v>
      </c>
      <c r="Y747" s="175">
        <v>0</v>
      </c>
      <c r="Z747" s="175">
        <v>4.0000000000000001E-3</v>
      </c>
      <c r="AA747" s="175">
        <v>1.0999999999999999E-2</v>
      </c>
      <c r="AB747" s="175">
        <v>2.5999999999999999E-2</v>
      </c>
      <c r="AC747" s="42"/>
    </row>
    <row r="748" spans="1:29" x14ac:dyDescent="0.25">
      <c r="A748" s="92" t="s">
        <v>2069</v>
      </c>
      <c r="B748" s="175" t="s">
        <v>143</v>
      </c>
      <c r="C748" s="175">
        <v>0.56526207605344292</v>
      </c>
      <c r="D748" s="175">
        <v>0.26104830421377184</v>
      </c>
      <c r="E748" s="175">
        <v>7.0914696813977385E-2</v>
      </c>
      <c r="F748" s="175">
        <v>6.1664953751284684E-3</v>
      </c>
      <c r="G748" s="175">
        <v>7.0914696813977385E-2</v>
      </c>
      <c r="H748" s="175">
        <v>1.0277492291880781E-3</v>
      </c>
      <c r="I748" s="175">
        <v>2.4665981500513873E-2</v>
      </c>
      <c r="J748" s="174">
        <v>0.99999999999999989</v>
      </c>
      <c r="K748" s="176">
        <v>973</v>
      </c>
      <c r="L748" s="92"/>
      <c r="M748" s="175" t="s">
        <v>143</v>
      </c>
      <c r="N748" s="175" t="s">
        <v>143</v>
      </c>
      <c r="O748" s="175">
        <v>0.53400000000000003</v>
      </c>
      <c r="P748" s="175">
        <v>0.59599999999999997</v>
      </c>
      <c r="Q748" s="175">
        <v>0.23400000000000001</v>
      </c>
      <c r="R748" s="175">
        <v>0.28999999999999998</v>
      </c>
      <c r="S748" s="175">
        <v>5.6000000000000001E-2</v>
      </c>
      <c r="T748" s="175">
        <v>8.8999999999999996E-2</v>
      </c>
      <c r="U748" s="175">
        <v>3.0000000000000001E-3</v>
      </c>
      <c r="V748" s="175">
        <v>1.2999999999999999E-2</v>
      </c>
      <c r="W748" s="175">
        <v>5.6000000000000001E-2</v>
      </c>
      <c r="X748" s="175">
        <v>8.8999999999999996E-2</v>
      </c>
      <c r="Y748" s="175">
        <v>0</v>
      </c>
      <c r="Z748" s="175">
        <v>6.0000000000000001E-3</v>
      </c>
      <c r="AA748" s="175">
        <v>1.7000000000000001E-2</v>
      </c>
      <c r="AB748" s="175">
        <v>3.5999999999999997E-2</v>
      </c>
      <c r="AC748" s="42"/>
    </row>
    <row r="749" spans="1:29" x14ac:dyDescent="0.25">
      <c r="A749" s="92" t="s">
        <v>2070</v>
      </c>
      <c r="B749" s="175" t="s">
        <v>143</v>
      </c>
      <c r="C749" s="175">
        <v>0.41019417475728154</v>
      </c>
      <c r="D749" s="175">
        <v>0.3313106796116505</v>
      </c>
      <c r="E749" s="175">
        <v>0.12864077669902912</v>
      </c>
      <c r="F749" s="175">
        <v>9.7087378640776691E-3</v>
      </c>
      <c r="G749" s="175">
        <v>0.10072815533980582</v>
      </c>
      <c r="H749" s="175">
        <v>1.2135922330097086E-3</v>
      </c>
      <c r="I749" s="175">
        <v>1.820388349514563E-2</v>
      </c>
      <c r="J749" s="174">
        <v>1</v>
      </c>
      <c r="K749" s="176">
        <v>824</v>
      </c>
      <c r="L749" s="92"/>
      <c r="M749" s="175" t="s">
        <v>143</v>
      </c>
      <c r="N749" s="175" t="s">
        <v>143</v>
      </c>
      <c r="O749" s="175">
        <v>0.377</v>
      </c>
      <c r="P749" s="175">
        <v>0.44400000000000001</v>
      </c>
      <c r="Q749" s="175">
        <v>0.3</v>
      </c>
      <c r="R749" s="175">
        <v>0.36399999999999999</v>
      </c>
      <c r="S749" s="175">
        <v>0.107</v>
      </c>
      <c r="T749" s="175">
        <v>0.153</v>
      </c>
      <c r="U749" s="175">
        <v>5.0000000000000001E-3</v>
      </c>
      <c r="V749" s="175">
        <v>1.9E-2</v>
      </c>
      <c r="W749" s="175">
        <v>8.2000000000000003E-2</v>
      </c>
      <c r="X749" s="175">
        <v>0.123</v>
      </c>
      <c r="Y749" s="175">
        <v>0</v>
      </c>
      <c r="Z749" s="175">
        <v>7.0000000000000001E-3</v>
      </c>
      <c r="AA749" s="175">
        <v>1.0999999999999999E-2</v>
      </c>
      <c r="AB749" s="175">
        <v>0.03</v>
      </c>
      <c r="AC749" s="42"/>
    </row>
    <row r="750" spans="1:29" x14ac:dyDescent="0.25">
      <c r="A750" s="92" t="s">
        <v>2071</v>
      </c>
      <c r="B750" s="175" t="s">
        <v>143</v>
      </c>
      <c r="C750" s="175">
        <v>0.23246217331499311</v>
      </c>
      <c r="D750" s="175">
        <v>0.55226960110041268</v>
      </c>
      <c r="E750" s="175">
        <v>0.12723521320495185</v>
      </c>
      <c r="F750" s="175">
        <v>9.6286107290233843E-3</v>
      </c>
      <c r="G750" s="175">
        <v>5.2957359009628613E-2</v>
      </c>
      <c r="H750" s="175" t="s">
        <v>143</v>
      </c>
      <c r="I750" s="175">
        <v>2.5447042640990371E-2</v>
      </c>
      <c r="J750" s="174">
        <v>1</v>
      </c>
      <c r="K750" s="176">
        <v>1454</v>
      </c>
      <c r="L750" s="92"/>
      <c r="M750" s="175" t="s">
        <v>143</v>
      </c>
      <c r="N750" s="175" t="s">
        <v>143</v>
      </c>
      <c r="O750" s="175">
        <v>0.21099999999999999</v>
      </c>
      <c r="P750" s="175">
        <v>0.255</v>
      </c>
      <c r="Q750" s="175">
        <v>0.52700000000000002</v>
      </c>
      <c r="R750" s="175">
        <v>0.57799999999999996</v>
      </c>
      <c r="S750" s="175">
        <v>0.111</v>
      </c>
      <c r="T750" s="175">
        <v>0.14499999999999999</v>
      </c>
      <c r="U750" s="175">
        <v>6.0000000000000001E-3</v>
      </c>
      <c r="V750" s="175">
        <v>1.6E-2</v>
      </c>
      <c r="W750" s="175">
        <v>4.2999999999999997E-2</v>
      </c>
      <c r="X750" s="175">
        <v>6.6000000000000003E-2</v>
      </c>
      <c r="Y750" s="175" t="s">
        <v>143</v>
      </c>
      <c r="Z750" s="175" t="s">
        <v>143</v>
      </c>
      <c r="AA750" s="175">
        <v>1.9E-2</v>
      </c>
      <c r="AB750" s="175">
        <v>3.5000000000000003E-2</v>
      </c>
      <c r="AC750" s="42"/>
    </row>
    <row r="751" spans="1:29" x14ac:dyDescent="0.25">
      <c r="A751" s="92" t="s">
        <v>2072</v>
      </c>
      <c r="B751" s="175" t="s">
        <v>143</v>
      </c>
      <c r="C751" s="175">
        <v>0.39923469387755101</v>
      </c>
      <c r="D751" s="175">
        <v>0.28316326530612246</v>
      </c>
      <c r="E751" s="175">
        <v>8.4183673469387751E-2</v>
      </c>
      <c r="F751" s="175">
        <v>2.0408163265306121E-2</v>
      </c>
      <c r="G751" s="175">
        <v>0.18367346938775511</v>
      </c>
      <c r="H751" s="175" t="s">
        <v>143</v>
      </c>
      <c r="I751" s="175">
        <v>2.9336734693877552E-2</v>
      </c>
      <c r="J751" s="174">
        <v>1</v>
      </c>
      <c r="K751" s="176">
        <v>784</v>
      </c>
      <c r="L751" s="92"/>
      <c r="M751" s="175" t="s">
        <v>143</v>
      </c>
      <c r="N751" s="175" t="s">
        <v>143</v>
      </c>
      <c r="O751" s="175">
        <v>0.36599999999999999</v>
      </c>
      <c r="P751" s="175">
        <v>0.434</v>
      </c>
      <c r="Q751" s="175">
        <v>0.253</v>
      </c>
      <c r="R751" s="175">
        <v>0.316</v>
      </c>
      <c r="S751" s="175">
        <v>6.7000000000000004E-2</v>
      </c>
      <c r="T751" s="175">
        <v>0.106</v>
      </c>
      <c r="U751" s="175">
        <v>1.2999999999999999E-2</v>
      </c>
      <c r="V751" s="175">
        <v>3.3000000000000002E-2</v>
      </c>
      <c r="W751" s="175">
        <v>0.158</v>
      </c>
      <c r="X751" s="175">
        <v>0.21199999999999999</v>
      </c>
      <c r="Y751" s="175" t="s">
        <v>143</v>
      </c>
      <c r="Z751" s="175" t="s">
        <v>143</v>
      </c>
      <c r="AA751" s="175">
        <v>0.02</v>
      </c>
      <c r="AB751" s="175">
        <v>4.3999999999999997E-2</v>
      </c>
      <c r="AC751" s="42"/>
    </row>
    <row r="752" spans="1:29" x14ac:dyDescent="0.25">
      <c r="A752" s="92" t="s">
        <v>2073</v>
      </c>
      <c r="B752" s="175" t="s">
        <v>143</v>
      </c>
      <c r="C752" s="175">
        <v>0.29997571046878796</v>
      </c>
      <c r="D752" s="175">
        <v>0.29293174641729414</v>
      </c>
      <c r="E752" s="175">
        <v>0.10735972795725042</v>
      </c>
      <c r="F752" s="175">
        <v>1.6759776536312849E-2</v>
      </c>
      <c r="G752" s="175">
        <v>0.25406849647801799</v>
      </c>
      <c r="H752" s="175">
        <v>7.2868593636142825E-4</v>
      </c>
      <c r="I752" s="175">
        <v>2.8175856205975226E-2</v>
      </c>
      <c r="J752" s="174">
        <v>1.0000000000000002</v>
      </c>
      <c r="K752" s="176">
        <v>4117</v>
      </c>
      <c r="L752" s="92"/>
      <c r="M752" s="175" t="s">
        <v>143</v>
      </c>
      <c r="N752" s="175" t="s">
        <v>143</v>
      </c>
      <c r="O752" s="175">
        <v>0.28599999999999998</v>
      </c>
      <c r="P752" s="175">
        <v>0.314</v>
      </c>
      <c r="Q752" s="175">
        <v>0.27900000000000003</v>
      </c>
      <c r="R752" s="175">
        <v>0.307</v>
      </c>
      <c r="S752" s="175">
        <v>9.8000000000000004E-2</v>
      </c>
      <c r="T752" s="175">
        <v>0.11700000000000001</v>
      </c>
      <c r="U752" s="175">
        <v>1.2999999999999999E-2</v>
      </c>
      <c r="V752" s="175">
        <v>2.1000000000000001E-2</v>
      </c>
      <c r="W752" s="175">
        <v>0.24099999999999999</v>
      </c>
      <c r="X752" s="175">
        <v>0.26800000000000002</v>
      </c>
      <c r="Y752" s="175">
        <v>0</v>
      </c>
      <c r="Z752" s="175">
        <v>2E-3</v>
      </c>
      <c r="AA752" s="175">
        <v>2.4E-2</v>
      </c>
      <c r="AB752" s="175">
        <v>3.4000000000000002E-2</v>
      </c>
      <c r="AC752" s="42"/>
    </row>
    <row r="753" spans="1:29" x14ac:dyDescent="0.25">
      <c r="A753" s="92" t="s">
        <v>2074</v>
      </c>
      <c r="B753" s="175" t="s">
        <v>143</v>
      </c>
      <c r="C753" s="175">
        <v>4.633529907329402E-2</v>
      </c>
      <c r="D753" s="175">
        <v>0.24094355518112889</v>
      </c>
      <c r="E753" s="175">
        <v>8.7615838247683236E-2</v>
      </c>
      <c r="F753" s="175">
        <v>3.3698399326032011E-2</v>
      </c>
      <c r="G753" s="175">
        <v>0.56360572872788539</v>
      </c>
      <c r="H753" s="175">
        <v>8.4245998315080029E-4</v>
      </c>
      <c r="I753" s="175">
        <v>2.6958719460825609E-2</v>
      </c>
      <c r="J753" s="174">
        <v>1</v>
      </c>
      <c r="K753" s="176">
        <v>1187</v>
      </c>
      <c r="L753" s="92"/>
      <c r="M753" s="175" t="s">
        <v>143</v>
      </c>
      <c r="N753" s="175" t="s">
        <v>143</v>
      </c>
      <c r="O753" s="175">
        <v>3.5999999999999997E-2</v>
      </c>
      <c r="P753" s="175">
        <v>0.06</v>
      </c>
      <c r="Q753" s="175">
        <v>0.217</v>
      </c>
      <c r="R753" s="175">
        <v>0.26600000000000001</v>
      </c>
      <c r="S753" s="175">
        <v>7.2999999999999995E-2</v>
      </c>
      <c r="T753" s="175">
        <v>0.105</v>
      </c>
      <c r="U753" s="175">
        <v>2.5000000000000001E-2</v>
      </c>
      <c r="V753" s="175">
        <v>4.5999999999999999E-2</v>
      </c>
      <c r="W753" s="175">
        <v>0.53500000000000003</v>
      </c>
      <c r="X753" s="175">
        <v>0.59199999999999997</v>
      </c>
      <c r="Y753" s="175">
        <v>0</v>
      </c>
      <c r="Z753" s="175">
        <v>5.0000000000000001E-3</v>
      </c>
      <c r="AA753" s="175">
        <v>1.9E-2</v>
      </c>
      <c r="AB753" s="175">
        <v>3.7999999999999999E-2</v>
      </c>
      <c r="AC753" s="42"/>
    </row>
    <row r="754" spans="1:29" x14ac:dyDescent="0.25">
      <c r="A754" s="92" t="s">
        <v>2075</v>
      </c>
      <c r="B754" s="175" t="s">
        <v>143</v>
      </c>
      <c r="C754" s="175">
        <v>0.2245011086474501</v>
      </c>
      <c r="D754" s="175">
        <v>0.3941241685144124</v>
      </c>
      <c r="E754" s="175">
        <v>7.372505543237251E-2</v>
      </c>
      <c r="F754" s="175">
        <v>7.2062084257206206E-3</v>
      </c>
      <c r="G754" s="175">
        <v>0.15853658536585366</v>
      </c>
      <c r="H754" s="175" t="s">
        <v>143</v>
      </c>
      <c r="I754" s="175">
        <v>0.14190687361419069</v>
      </c>
      <c r="J754" s="174">
        <v>1</v>
      </c>
      <c r="K754" s="176">
        <v>1804</v>
      </c>
      <c r="L754" s="92"/>
      <c r="M754" s="175" t="s">
        <v>143</v>
      </c>
      <c r="N754" s="175" t="s">
        <v>143</v>
      </c>
      <c r="O754" s="175">
        <v>0.20599999999999999</v>
      </c>
      <c r="P754" s="175">
        <v>0.24399999999999999</v>
      </c>
      <c r="Q754" s="175">
        <v>0.372</v>
      </c>
      <c r="R754" s="175">
        <v>0.41699999999999998</v>
      </c>
      <c r="S754" s="175">
        <v>6.3E-2</v>
      </c>
      <c r="T754" s="175">
        <v>8.6999999999999994E-2</v>
      </c>
      <c r="U754" s="175">
        <v>4.0000000000000001E-3</v>
      </c>
      <c r="V754" s="175">
        <v>1.2E-2</v>
      </c>
      <c r="W754" s="175">
        <v>0.14199999999999999</v>
      </c>
      <c r="X754" s="175">
        <v>0.17599999999999999</v>
      </c>
      <c r="Y754" s="175" t="s">
        <v>143</v>
      </c>
      <c r="Z754" s="175" t="s">
        <v>143</v>
      </c>
      <c r="AA754" s="175">
        <v>0.127</v>
      </c>
      <c r="AB754" s="175">
        <v>0.159</v>
      </c>
      <c r="AC754" s="42"/>
    </row>
    <row r="755" spans="1:29" x14ac:dyDescent="0.25">
      <c r="A755" s="92" t="s">
        <v>2076</v>
      </c>
      <c r="B755" s="175" t="s">
        <v>143</v>
      </c>
      <c r="C755" s="175">
        <v>0.11320754716981132</v>
      </c>
      <c r="D755" s="175">
        <v>0.23270440251572327</v>
      </c>
      <c r="E755" s="175">
        <v>7.3899371069182387E-2</v>
      </c>
      <c r="F755" s="175">
        <v>4.2452830188679243E-2</v>
      </c>
      <c r="G755" s="175">
        <v>0.50628930817610063</v>
      </c>
      <c r="H755" s="175" t="s">
        <v>143</v>
      </c>
      <c r="I755" s="175">
        <v>3.1446540880503145E-2</v>
      </c>
      <c r="J755" s="174">
        <v>1</v>
      </c>
      <c r="K755" s="176">
        <v>636</v>
      </c>
      <c r="L755" s="92"/>
      <c r="M755" s="175" t="s">
        <v>143</v>
      </c>
      <c r="N755" s="175" t="s">
        <v>143</v>
      </c>
      <c r="O755" s="175">
        <v>9.0999999999999998E-2</v>
      </c>
      <c r="P755" s="175">
        <v>0.14000000000000001</v>
      </c>
      <c r="Q755" s="175">
        <v>0.20200000000000001</v>
      </c>
      <c r="R755" s="175">
        <v>0.26700000000000002</v>
      </c>
      <c r="S755" s="175">
        <v>5.6000000000000001E-2</v>
      </c>
      <c r="T755" s="175">
        <v>9.7000000000000003E-2</v>
      </c>
      <c r="U755" s="175">
        <v>2.9000000000000001E-2</v>
      </c>
      <c r="V755" s="175">
        <v>6.0999999999999999E-2</v>
      </c>
      <c r="W755" s="175">
        <v>0.46800000000000003</v>
      </c>
      <c r="X755" s="175">
        <v>0.54500000000000004</v>
      </c>
      <c r="Y755" s="175" t="s">
        <v>143</v>
      </c>
      <c r="Z755" s="175" t="s">
        <v>143</v>
      </c>
      <c r="AA755" s="175">
        <v>0.02</v>
      </c>
      <c r="AB755" s="175">
        <v>4.8000000000000001E-2</v>
      </c>
      <c r="AC755" s="42"/>
    </row>
    <row r="756" spans="1:29" x14ac:dyDescent="0.25">
      <c r="A756" s="92" t="s">
        <v>2077</v>
      </c>
      <c r="B756" s="175" t="s">
        <v>143</v>
      </c>
      <c r="C756" s="175">
        <v>0.12589413447782546</v>
      </c>
      <c r="D756" s="175">
        <v>0.26275631855030995</v>
      </c>
      <c r="E756" s="175">
        <v>0.10824988078206962</v>
      </c>
      <c r="F756" s="175">
        <v>2.0505484024797328E-2</v>
      </c>
      <c r="G756" s="175">
        <v>0.44587505960896517</v>
      </c>
      <c r="H756" s="175">
        <v>4.7687172150691462E-4</v>
      </c>
      <c r="I756" s="175">
        <v>3.6242250834525515E-2</v>
      </c>
      <c r="J756" s="174">
        <v>1</v>
      </c>
      <c r="K756" s="176">
        <v>2097</v>
      </c>
      <c r="L756" s="92"/>
      <c r="M756" s="175" t="s">
        <v>143</v>
      </c>
      <c r="N756" s="175" t="s">
        <v>143</v>
      </c>
      <c r="O756" s="175">
        <v>0.112</v>
      </c>
      <c r="P756" s="175">
        <v>0.14099999999999999</v>
      </c>
      <c r="Q756" s="175">
        <v>0.24399999999999999</v>
      </c>
      <c r="R756" s="175">
        <v>0.28199999999999997</v>
      </c>
      <c r="S756" s="175">
        <v>9.6000000000000002E-2</v>
      </c>
      <c r="T756" s="175">
        <v>0.122</v>
      </c>
      <c r="U756" s="175">
        <v>1.4999999999999999E-2</v>
      </c>
      <c r="V756" s="175">
        <v>2.8000000000000001E-2</v>
      </c>
      <c r="W756" s="175">
        <v>0.42499999999999999</v>
      </c>
      <c r="X756" s="175">
        <v>0.46700000000000003</v>
      </c>
      <c r="Y756" s="175">
        <v>0</v>
      </c>
      <c r="Z756" s="175">
        <v>3.0000000000000001E-3</v>
      </c>
      <c r="AA756" s="175">
        <v>2.9000000000000001E-2</v>
      </c>
      <c r="AB756" s="175">
        <v>4.4999999999999998E-2</v>
      </c>
      <c r="AC756" s="42"/>
    </row>
    <row r="757" spans="1:29" x14ac:dyDescent="0.25">
      <c r="A757" s="92" t="s">
        <v>2078</v>
      </c>
      <c r="B757" s="175" t="s">
        <v>143</v>
      </c>
      <c r="C757" s="175">
        <v>0.26371842017288316</v>
      </c>
      <c r="D757" s="175">
        <v>0.23492048330865847</v>
      </c>
      <c r="E757" s="175">
        <v>8.9545823582788092E-2</v>
      </c>
      <c r="F757" s="175">
        <v>1.4709393953865991E-2</v>
      </c>
      <c r="G757" s="175">
        <v>0.36978843306748171</v>
      </c>
      <c r="H757" s="175">
        <v>1.1939443144371746E-3</v>
      </c>
      <c r="I757" s="175">
        <v>2.6123501599885381E-2</v>
      </c>
      <c r="J757" s="174">
        <v>1</v>
      </c>
      <c r="K757" s="176">
        <v>20939</v>
      </c>
      <c r="L757" s="92"/>
      <c r="M757" s="175" t="s">
        <v>143</v>
      </c>
      <c r="N757" s="175" t="s">
        <v>143</v>
      </c>
      <c r="O757" s="175">
        <v>0.25800000000000001</v>
      </c>
      <c r="P757" s="175">
        <v>0.27</v>
      </c>
      <c r="Q757" s="175">
        <v>0.22900000000000001</v>
      </c>
      <c r="R757" s="175">
        <v>0.24099999999999999</v>
      </c>
      <c r="S757" s="175">
        <v>8.5999999999999993E-2</v>
      </c>
      <c r="T757" s="175">
        <v>9.2999999999999999E-2</v>
      </c>
      <c r="U757" s="175">
        <v>1.2999999999999999E-2</v>
      </c>
      <c r="V757" s="175">
        <v>1.6E-2</v>
      </c>
      <c r="W757" s="175">
        <v>0.36299999999999999</v>
      </c>
      <c r="X757" s="175">
        <v>0.376</v>
      </c>
      <c r="Y757" s="175">
        <v>1E-3</v>
      </c>
      <c r="Z757" s="175">
        <v>2E-3</v>
      </c>
      <c r="AA757" s="175">
        <v>2.4E-2</v>
      </c>
      <c r="AB757" s="175">
        <v>2.8000000000000001E-2</v>
      </c>
      <c r="AC757" s="42"/>
    </row>
    <row r="758" spans="1:29" x14ac:dyDescent="0.25">
      <c r="A758" s="92" t="s">
        <v>2079</v>
      </c>
      <c r="B758" s="175" t="s">
        <v>143</v>
      </c>
      <c r="C758" s="175">
        <v>0.76865671641791045</v>
      </c>
      <c r="D758" s="175">
        <v>0.1044776119402985</v>
      </c>
      <c r="E758" s="175">
        <v>1.4925373134328358E-2</v>
      </c>
      <c r="F758" s="175" t="s">
        <v>143</v>
      </c>
      <c r="G758" s="175">
        <v>8.2089552238805971E-2</v>
      </c>
      <c r="H758" s="175" t="s">
        <v>143</v>
      </c>
      <c r="I758" s="175">
        <v>2.9850746268656716E-2</v>
      </c>
      <c r="J758" s="174">
        <v>1</v>
      </c>
      <c r="K758" s="176">
        <v>134</v>
      </c>
      <c r="L758" s="92"/>
      <c r="M758" s="175" t="s">
        <v>143</v>
      </c>
      <c r="N758" s="175" t="s">
        <v>143</v>
      </c>
      <c r="O758" s="175">
        <v>0.69</v>
      </c>
      <c r="P758" s="175">
        <v>0.83199999999999996</v>
      </c>
      <c r="Q758" s="175">
        <v>6.3E-2</v>
      </c>
      <c r="R758" s="175">
        <v>0.16800000000000001</v>
      </c>
      <c r="S758" s="175">
        <v>4.0000000000000001E-3</v>
      </c>
      <c r="T758" s="175">
        <v>5.2999999999999999E-2</v>
      </c>
      <c r="U758" s="175" t="s">
        <v>143</v>
      </c>
      <c r="V758" s="175" t="s">
        <v>143</v>
      </c>
      <c r="W758" s="175">
        <v>4.5999999999999999E-2</v>
      </c>
      <c r="X758" s="175">
        <v>0.14099999999999999</v>
      </c>
      <c r="Y758" s="175" t="s">
        <v>143</v>
      </c>
      <c r="Z758" s="175" t="s">
        <v>143</v>
      </c>
      <c r="AA758" s="175">
        <v>1.2E-2</v>
      </c>
      <c r="AB758" s="175">
        <v>7.3999999999999996E-2</v>
      </c>
      <c r="AC758" s="42"/>
    </row>
    <row r="759" spans="1:29" x14ac:dyDescent="0.25">
      <c r="A759" s="92" t="s">
        <v>2080</v>
      </c>
      <c r="B759" s="175" t="s">
        <v>143</v>
      </c>
      <c r="C759" s="175">
        <v>0.58022892819979188</v>
      </c>
      <c r="D759" s="175">
        <v>0.27180020811654526</v>
      </c>
      <c r="E759" s="175">
        <v>3.6628511966701353E-2</v>
      </c>
      <c r="F759" s="175">
        <v>4.3704474505723203E-3</v>
      </c>
      <c r="G759" s="175">
        <v>2.4765868886576482E-2</v>
      </c>
      <c r="H759" s="175" t="s">
        <v>143</v>
      </c>
      <c r="I759" s="175">
        <v>8.2206035379812692E-2</v>
      </c>
      <c r="J759" s="174">
        <v>1</v>
      </c>
      <c r="K759" s="176">
        <v>4805</v>
      </c>
      <c r="L759" s="92"/>
      <c r="M759" s="175" t="s">
        <v>143</v>
      </c>
      <c r="N759" s="175" t="s">
        <v>143</v>
      </c>
      <c r="O759" s="175">
        <v>0.56599999999999995</v>
      </c>
      <c r="P759" s="175">
        <v>0.59399999999999997</v>
      </c>
      <c r="Q759" s="175">
        <v>0.25900000000000001</v>
      </c>
      <c r="R759" s="175">
        <v>0.28499999999999998</v>
      </c>
      <c r="S759" s="175">
        <v>3.2000000000000001E-2</v>
      </c>
      <c r="T759" s="175">
        <v>4.2000000000000003E-2</v>
      </c>
      <c r="U759" s="175">
        <v>3.0000000000000001E-3</v>
      </c>
      <c r="V759" s="175">
        <v>7.0000000000000001E-3</v>
      </c>
      <c r="W759" s="175">
        <v>2.1000000000000001E-2</v>
      </c>
      <c r="X759" s="175">
        <v>0.03</v>
      </c>
      <c r="Y759" s="175" t="s">
        <v>143</v>
      </c>
      <c r="Z759" s="175" t="s">
        <v>143</v>
      </c>
      <c r="AA759" s="175">
        <v>7.4999999999999997E-2</v>
      </c>
      <c r="AB759" s="175">
        <v>0.09</v>
      </c>
      <c r="AC759" s="42"/>
    </row>
    <row r="760" spans="1:29" x14ac:dyDescent="0.25">
      <c r="A760" s="92" t="s">
        <v>2081</v>
      </c>
      <c r="B760" s="175" t="s">
        <v>143</v>
      </c>
      <c r="C760" s="175">
        <v>8.3067092651757189E-3</v>
      </c>
      <c r="D760" s="175">
        <v>0.3437699680511182</v>
      </c>
      <c r="E760" s="175">
        <v>0.14121405750798721</v>
      </c>
      <c r="F760" s="175">
        <v>1.1501597444089457E-2</v>
      </c>
      <c r="G760" s="175">
        <v>0.40766773162939296</v>
      </c>
      <c r="H760" s="175">
        <v>1.9169329073482429E-3</v>
      </c>
      <c r="I760" s="175">
        <v>8.5623003194888178E-2</v>
      </c>
      <c r="J760" s="174">
        <v>1</v>
      </c>
      <c r="K760" s="176">
        <v>1565</v>
      </c>
      <c r="L760" s="92"/>
      <c r="M760" s="175" t="s">
        <v>143</v>
      </c>
      <c r="N760" s="175" t="s">
        <v>143</v>
      </c>
      <c r="O760" s="175">
        <v>5.0000000000000001E-3</v>
      </c>
      <c r="P760" s="175">
        <v>1.4E-2</v>
      </c>
      <c r="Q760" s="175">
        <v>0.32100000000000001</v>
      </c>
      <c r="R760" s="175">
        <v>0.36799999999999999</v>
      </c>
      <c r="S760" s="175">
        <v>0.125</v>
      </c>
      <c r="T760" s="175">
        <v>0.159</v>
      </c>
      <c r="U760" s="175">
        <v>7.0000000000000001E-3</v>
      </c>
      <c r="V760" s="175">
        <v>1.7999999999999999E-2</v>
      </c>
      <c r="W760" s="175">
        <v>0.38400000000000001</v>
      </c>
      <c r="X760" s="175">
        <v>0.432</v>
      </c>
      <c r="Y760" s="175">
        <v>1E-3</v>
      </c>
      <c r="Z760" s="175">
        <v>6.0000000000000001E-3</v>
      </c>
      <c r="AA760" s="175">
        <v>7.2999999999999995E-2</v>
      </c>
      <c r="AB760" s="175">
        <v>0.10100000000000001</v>
      </c>
      <c r="AC760" s="42"/>
    </row>
    <row r="761" spans="1:29" x14ac:dyDescent="0.25">
      <c r="A761" s="92" t="s">
        <v>2082</v>
      </c>
      <c r="B761" s="175" t="s">
        <v>143</v>
      </c>
      <c r="C761" s="175">
        <v>0.23958333333333334</v>
      </c>
      <c r="D761" s="175">
        <v>0.22064393939393939</v>
      </c>
      <c r="E761" s="175">
        <v>0.10984848484848485</v>
      </c>
      <c r="F761" s="175">
        <v>1.3257575757575758E-2</v>
      </c>
      <c r="G761" s="175">
        <v>0.39488636363636365</v>
      </c>
      <c r="H761" s="175">
        <v>9.46969696969697E-4</v>
      </c>
      <c r="I761" s="175">
        <v>2.0833333333333332E-2</v>
      </c>
      <c r="J761" s="174">
        <v>1</v>
      </c>
      <c r="K761" s="176">
        <v>1056</v>
      </c>
      <c r="L761" s="92"/>
      <c r="M761" s="175" t="s">
        <v>143</v>
      </c>
      <c r="N761" s="175" t="s">
        <v>143</v>
      </c>
      <c r="O761" s="175">
        <v>0.215</v>
      </c>
      <c r="P761" s="175">
        <v>0.26600000000000001</v>
      </c>
      <c r="Q761" s="175">
        <v>0.19700000000000001</v>
      </c>
      <c r="R761" s="175">
        <v>0.247</v>
      </c>
      <c r="S761" s="175">
        <v>9.1999999999999998E-2</v>
      </c>
      <c r="T761" s="175">
        <v>0.13</v>
      </c>
      <c r="U761" s="175">
        <v>8.0000000000000002E-3</v>
      </c>
      <c r="V761" s="175">
        <v>2.1999999999999999E-2</v>
      </c>
      <c r="W761" s="175">
        <v>0.36599999999999999</v>
      </c>
      <c r="X761" s="175">
        <v>0.42499999999999999</v>
      </c>
      <c r="Y761" s="175">
        <v>0</v>
      </c>
      <c r="Z761" s="175">
        <v>5.0000000000000001E-3</v>
      </c>
      <c r="AA761" s="175">
        <v>1.4E-2</v>
      </c>
      <c r="AB761" s="175">
        <v>3.1E-2</v>
      </c>
      <c r="AC761" s="42"/>
    </row>
    <row r="762" spans="1:29" x14ac:dyDescent="0.25">
      <c r="A762" s="92" t="s">
        <v>2083</v>
      </c>
      <c r="B762" s="175" t="s">
        <v>143</v>
      </c>
      <c r="C762" s="175">
        <v>0.20268872802481902</v>
      </c>
      <c r="D762" s="175">
        <v>0.3376421923474664</v>
      </c>
      <c r="E762" s="175">
        <v>7.1354705274043431E-2</v>
      </c>
      <c r="F762" s="175">
        <v>1.6028955532574975E-2</v>
      </c>
      <c r="G762" s="175">
        <v>0.35470527404343327</v>
      </c>
      <c r="H762" s="175" t="s">
        <v>143</v>
      </c>
      <c r="I762" s="175">
        <v>1.7580144777662874E-2</v>
      </c>
      <c r="J762" s="174">
        <v>1</v>
      </c>
      <c r="K762" s="176">
        <v>1934</v>
      </c>
      <c r="L762" s="92"/>
      <c r="M762" s="175" t="s">
        <v>143</v>
      </c>
      <c r="N762" s="175" t="s">
        <v>143</v>
      </c>
      <c r="O762" s="175">
        <v>0.185</v>
      </c>
      <c r="P762" s="175">
        <v>0.221</v>
      </c>
      <c r="Q762" s="175">
        <v>0.317</v>
      </c>
      <c r="R762" s="175">
        <v>0.35899999999999999</v>
      </c>
      <c r="S762" s="175">
        <v>6.0999999999999999E-2</v>
      </c>
      <c r="T762" s="175">
        <v>8.4000000000000005E-2</v>
      </c>
      <c r="U762" s="175">
        <v>1.0999999999999999E-2</v>
      </c>
      <c r="V762" s="175">
        <v>2.3E-2</v>
      </c>
      <c r="W762" s="175">
        <v>0.33400000000000002</v>
      </c>
      <c r="X762" s="175">
        <v>0.376</v>
      </c>
      <c r="Y762" s="175" t="s">
        <v>143</v>
      </c>
      <c r="Z762" s="175" t="s">
        <v>143</v>
      </c>
      <c r="AA762" s="175">
        <v>1.2999999999999999E-2</v>
      </c>
      <c r="AB762" s="175">
        <v>2.4E-2</v>
      </c>
      <c r="AC762" s="42"/>
    </row>
    <row r="763" spans="1:29" x14ac:dyDescent="0.25">
      <c r="A763" s="92" t="s">
        <v>2084</v>
      </c>
      <c r="B763" s="175" t="s">
        <v>143</v>
      </c>
      <c r="C763" s="175">
        <v>0.28618421052631576</v>
      </c>
      <c r="D763" s="175">
        <v>0.30592105263157893</v>
      </c>
      <c r="E763" s="175">
        <v>8.8404605263157895E-2</v>
      </c>
      <c r="F763" s="175">
        <v>1.5419407894736841E-2</v>
      </c>
      <c r="G763" s="175">
        <v>0.26829769736842107</v>
      </c>
      <c r="H763" s="175">
        <v>4.1118421052631577E-4</v>
      </c>
      <c r="I763" s="175">
        <v>3.5361842105263157E-2</v>
      </c>
      <c r="J763" s="174">
        <v>0.99999999999999989</v>
      </c>
      <c r="K763" s="176">
        <v>4864</v>
      </c>
      <c r="L763" s="92"/>
      <c r="M763" s="175" t="s">
        <v>143</v>
      </c>
      <c r="N763" s="175" t="s">
        <v>143</v>
      </c>
      <c r="O763" s="175">
        <v>0.27400000000000002</v>
      </c>
      <c r="P763" s="175">
        <v>0.29899999999999999</v>
      </c>
      <c r="Q763" s="175">
        <v>0.29299999999999998</v>
      </c>
      <c r="R763" s="175">
        <v>0.31900000000000001</v>
      </c>
      <c r="S763" s="175">
        <v>8.1000000000000003E-2</v>
      </c>
      <c r="T763" s="175">
        <v>9.7000000000000003E-2</v>
      </c>
      <c r="U763" s="175">
        <v>1.2E-2</v>
      </c>
      <c r="V763" s="175">
        <v>1.9E-2</v>
      </c>
      <c r="W763" s="175">
        <v>0.25600000000000001</v>
      </c>
      <c r="X763" s="175">
        <v>0.28100000000000003</v>
      </c>
      <c r="Y763" s="175">
        <v>0</v>
      </c>
      <c r="Z763" s="175">
        <v>1E-3</v>
      </c>
      <c r="AA763" s="175">
        <v>3.1E-2</v>
      </c>
      <c r="AB763" s="175">
        <v>4.1000000000000002E-2</v>
      </c>
      <c r="AC763" s="42"/>
    </row>
    <row r="764" spans="1:29" x14ac:dyDescent="0.25">
      <c r="A764" s="92" t="s">
        <v>2085</v>
      </c>
      <c r="B764" s="175" t="s">
        <v>143</v>
      </c>
      <c r="C764" s="175">
        <v>0.43440315315315314</v>
      </c>
      <c r="D764" s="175">
        <v>0.16948198198198197</v>
      </c>
      <c r="E764" s="175">
        <v>6.0529279279279279E-2</v>
      </c>
      <c r="F764" s="175">
        <v>8.5304054054054057E-2</v>
      </c>
      <c r="G764" s="175">
        <v>0.21452702702702703</v>
      </c>
      <c r="H764" s="175">
        <v>5.6306306306306306E-4</v>
      </c>
      <c r="I764" s="175">
        <v>3.5191441441441443E-2</v>
      </c>
      <c r="J764" s="174">
        <v>1</v>
      </c>
      <c r="K764" s="176">
        <v>3552</v>
      </c>
      <c r="L764" s="92"/>
      <c r="M764" s="175" t="s">
        <v>143</v>
      </c>
      <c r="N764" s="175" t="s">
        <v>143</v>
      </c>
      <c r="O764" s="175">
        <v>0.41799999999999998</v>
      </c>
      <c r="P764" s="175">
        <v>0.45100000000000001</v>
      </c>
      <c r="Q764" s="175">
        <v>0.158</v>
      </c>
      <c r="R764" s="175">
        <v>0.182</v>
      </c>
      <c r="S764" s="175">
        <v>5.2999999999999999E-2</v>
      </c>
      <c r="T764" s="175">
        <v>6.9000000000000006E-2</v>
      </c>
      <c r="U764" s="175">
        <v>7.6999999999999999E-2</v>
      </c>
      <c r="V764" s="175">
        <v>9.5000000000000001E-2</v>
      </c>
      <c r="W764" s="175">
        <v>0.20100000000000001</v>
      </c>
      <c r="X764" s="175">
        <v>0.22800000000000001</v>
      </c>
      <c r="Y764" s="175">
        <v>0</v>
      </c>
      <c r="Z764" s="175">
        <v>2E-3</v>
      </c>
      <c r="AA764" s="175">
        <v>0.03</v>
      </c>
      <c r="AB764" s="175">
        <v>4.2000000000000003E-2</v>
      </c>
      <c r="AC764" s="42"/>
    </row>
    <row r="765" spans="1:29" x14ac:dyDescent="0.25">
      <c r="A765" s="92" t="s">
        <v>2086</v>
      </c>
      <c r="B765" s="175" t="s">
        <v>143</v>
      </c>
      <c r="C765" s="175">
        <v>0.21072796934865901</v>
      </c>
      <c r="D765" s="175">
        <v>0.36526181353767562</v>
      </c>
      <c r="E765" s="175">
        <v>0.13665389527458494</v>
      </c>
      <c r="F765" s="175">
        <v>3.3205619412515965E-2</v>
      </c>
      <c r="G765" s="175">
        <v>0.23371647509578544</v>
      </c>
      <c r="H765" s="175" t="s">
        <v>143</v>
      </c>
      <c r="I765" s="175">
        <v>2.0434227330779056E-2</v>
      </c>
      <c r="J765" s="174">
        <v>1</v>
      </c>
      <c r="K765" s="176">
        <v>783</v>
      </c>
      <c r="L765" s="92"/>
      <c r="M765" s="175" t="s">
        <v>143</v>
      </c>
      <c r="N765" s="175" t="s">
        <v>143</v>
      </c>
      <c r="O765" s="175">
        <v>0.184</v>
      </c>
      <c r="P765" s="175">
        <v>0.24099999999999999</v>
      </c>
      <c r="Q765" s="175">
        <v>0.33200000000000002</v>
      </c>
      <c r="R765" s="175">
        <v>0.4</v>
      </c>
      <c r="S765" s="175">
        <v>0.114</v>
      </c>
      <c r="T765" s="175">
        <v>0.16200000000000001</v>
      </c>
      <c r="U765" s="175">
        <v>2.3E-2</v>
      </c>
      <c r="V765" s="175">
        <v>4.8000000000000001E-2</v>
      </c>
      <c r="W765" s="175">
        <v>0.20499999999999999</v>
      </c>
      <c r="X765" s="175">
        <v>0.26500000000000001</v>
      </c>
      <c r="Y765" s="175" t="s">
        <v>143</v>
      </c>
      <c r="Z765" s="175" t="s">
        <v>143</v>
      </c>
      <c r="AA765" s="175">
        <v>1.2999999999999999E-2</v>
      </c>
      <c r="AB765" s="175">
        <v>3.3000000000000002E-2</v>
      </c>
      <c r="AC765" s="42"/>
    </row>
    <row r="766" spans="1:29" x14ac:dyDescent="0.25">
      <c r="A766" s="92" t="s">
        <v>2087</v>
      </c>
      <c r="B766" s="175" t="s">
        <v>143</v>
      </c>
      <c r="C766" s="175">
        <v>1.1001100110011001E-3</v>
      </c>
      <c r="D766" s="175">
        <v>0.48294829482948293</v>
      </c>
      <c r="E766" s="175">
        <v>0.20792079207920791</v>
      </c>
      <c r="F766" s="175">
        <v>1.5401540154015401E-2</v>
      </c>
      <c r="G766" s="175">
        <v>0.22222222222222221</v>
      </c>
      <c r="H766" s="175">
        <v>1.1001100110011001E-3</v>
      </c>
      <c r="I766" s="175">
        <v>6.9306930693069313E-2</v>
      </c>
      <c r="J766" s="174">
        <v>1</v>
      </c>
      <c r="K766" s="176">
        <v>909</v>
      </c>
      <c r="L766" s="92"/>
      <c r="M766" s="175" t="s">
        <v>143</v>
      </c>
      <c r="N766" s="175" t="s">
        <v>143</v>
      </c>
      <c r="O766" s="175">
        <v>0</v>
      </c>
      <c r="P766" s="175">
        <v>6.0000000000000001E-3</v>
      </c>
      <c r="Q766" s="175">
        <v>0.45100000000000001</v>
      </c>
      <c r="R766" s="175">
        <v>0.51500000000000001</v>
      </c>
      <c r="S766" s="175">
        <v>0.183</v>
      </c>
      <c r="T766" s="175">
        <v>0.23599999999999999</v>
      </c>
      <c r="U766" s="175">
        <v>8.9999999999999993E-3</v>
      </c>
      <c r="V766" s="175">
        <v>2.5999999999999999E-2</v>
      </c>
      <c r="W766" s="175">
        <v>0.19600000000000001</v>
      </c>
      <c r="X766" s="175">
        <v>0.25</v>
      </c>
      <c r="Y766" s="175">
        <v>0</v>
      </c>
      <c r="Z766" s="175">
        <v>6.0000000000000001E-3</v>
      </c>
      <c r="AA766" s="175">
        <v>5.5E-2</v>
      </c>
      <c r="AB766" s="175">
        <v>8.7999999999999995E-2</v>
      </c>
      <c r="AC766" s="42"/>
    </row>
    <row r="767" spans="1:29" x14ac:dyDescent="0.25">
      <c r="A767" s="92" t="s">
        <v>2088</v>
      </c>
      <c r="B767" s="175" t="s">
        <v>143</v>
      </c>
      <c r="C767" s="175">
        <v>0.11672473867595819</v>
      </c>
      <c r="D767" s="175">
        <v>0.46864111498257838</v>
      </c>
      <c r="E767" s="175">
        <v>9.4076655052264813E-2</v>
      </c>
      <c r="F767" s="175">
        <v>2.0905923344947737E-2</v>
      </c>
      <c r="G767" s="175">
        <v>0.25609756097560976</v>
      </c>
      <c r="H767" s="175">
        <v>3.4843205574912892E-3</v>
      </c>
      <c r="I767" s="175">
        <v>4.0069686411149823E-2</v>
      </c>
      <c r="J767" s="174">
        <v>1</v>
      </c>
      <c r="K767" s="176">
        <v>574</v>
      </c>
      <c r="L767" s="92"/>
      <c r="M767" s="175" t="s">
        <v>143</v>
      </c>
      <c r="N767" s="175" t="s">
        <v>143</v>
      </c>
      <c r="O767" s="175">
        <v>9.2999999999999999E-2</v>
      </c>
      <c r="P767" s="175">
        <v>0.14599999999999999</v>
      </c>
      <c r="Q767" s="175">
        <v>0.42799999999999999</v>
      </c>
      <c r="R767" s="175">
        <v>0.51</v>
      </c>
      <c r="S767" s="175">
        <v>7.2999999999999995E-2</v>
      </c>
      <c r="T767" s="175">
        <v>0.121</v>
      </c>
      <c r="U767" s="175">
        <v>1.2E-2</v>
      </c>
      <c r="V767" s="175">
        <v>3.5999999999999997E-2</v>
      </c>
      <c r="W767" s="175">
        <v>0.222</v>
      </c>
      <c r="X767" s="175">
        <v>0.29299999999999998</v>
      </c>
      <c r="Y767" s="175">
        <v>1E-3</v>
      </c>
      <c r="Z767" s="175">
        <v>1.2999999999999999E-2</v>
      </c>
      <c r="AA767" s="175">
        <v>2.7E-2</v>
      </c>
      <c r="AB767" s="175">
        <v>5.8999999999999997E-2</v>
      </c>
      <c r="AC767" s="42"/>
    </row>
    <row r="768" spans="1:29" x14ac:dyDescent="0.25">
      <c r="A768" s="92" t="s">
        <v>2089</v>
      </c>
      <c r="B768" s="175">
        <v>9.0415913200723324E-4</v>
      </c>
      <c r="C768" s="175">
        <v>0.18595539481615431</v>
      </c>
      <c r="D768" s="175">
        <v>0.30681133212778783</v>
      </c>
      <c r="E768" s="175">
        <v>0.10819770946353224</v>
      </c>
      <c r="F768" s="175">
        <v>2.5015069318866788E-2</v>
      </c>
      <c r="G768" s="175">
        <v>0.34237492465340569</v>
      </c>
      <c r="H768" s="175">
        <v>3.3152501506931889E-3</v>
      </c>
      <c r="I768" s="175">
        <v>2.7426160337552744E-2</v>
      </c>
      <c r="J768" s="174">
        <v>1</v>
      </c>
      <c r="K768" s="176">
        <v>3318</v>
      </c>
      <c r="L768" s="92"/>
      <c r="M768" s="175">
        <v>0</v>
      </c>
      <c r="N768" s="175">
        <v>3.0000000000000001E-3</v>
      </c>
      <c r="O768" s="175">
        <v>0.17299999999999999</v>
      </c>
      <c r="P768" s="175">
        <v>0.2</v>
      </c>
      <c r="Q768" s="175">
        <v>0.29099999999999998</v>
      </c>
      <c r="R768" s="175">
        <v>0.32300000000000001</v>
      </c>
      <c r="S768" s="175">
        <v>9.8000000000000004E-2</v>
      </c>
      <c r="T768" s="175">
        <v>0.11899999999999999</v>
      </c>
      <c r="U768" s="175">
        <v>0.02</v>
      </c>
      <c r="V768" s="175">
        <v>3.1E-2</v>
      </c>
      <c r="W768" s="175">
        <v>0.32600000000000001</v>
      </c>
      <c r="X768" s="175">
        <v>0.35899999999999999</v>
      </c>
      <c r="Y768" s="175">
        <v>2E-3</v>
      </c>
      <c r="Z768" s="175">
        <v>6.0000000000000001E-3</v>
      </c>
      <c r="AA768" s="175">
        <v>2.1999999999999999E-2</v>
      </c>
      <c r="AB768" s="175">
        <v>3.4000000000000002E-2</v>
      </c>
      <c r="AC768" s="42"/>
    </row>
    <row r="769" spans="1:29" x14ac:dyDescent="0.25">
      <c r="A769" s="92" t="s">
        <v>2090</v>
      </c>
      <c r="B769" s="175" t="s">
        <v>143</v>
      </c>
      <c r="C769" s="175">
        <v>0.30454374765302289</v>
      </c>
      <c r="D769" s="175">
        <v>0.25159594442358241</v>
      </c>
      <c r="E769" s="175">
        <v>9.6507698084866686E-2</v>
      </c>
      <c r="F769" s="175">
        <v>1.1641006383777694E-2</v>
      </c>
      <c r="G769" s="175">
        <v>0.29252722493428462</v>
      </c>
      <c r="H769" s="175">
        <v>3.7551633496057078E-3</v>
      </c>
      <c r="I769" s="175">
        <v>3.9429215170859934E-2</v>
      </c>
      <c r="J769" s="174">
        <v>1</v>
      </c>
      <c r="K769" s="176">
        <v>2663</v>
      </c>
      <c r="L769" s="92"/>
      <c r="M769" s="175" t="s">
        <v>143</v>
      </c>
      <c r="N769" s="175" t="s">
        <v>143</v>
      </c>
      <c r="O769" s="175">
        <v>0.28699999999999998</v>
      </c>
      <c r="P769" s="175">
        <v>0.32200000000000001</v>
      </c>
      <c r="Q769" s="175">
        <v>0.23499999999999999</v>
      </c>
      <c r="R769" s="175">
        <v>0.26800000000000002</v>
      </c>
      <c r="S769" s="175">
        <v>8.5999999999999993E-2</v>
      </c>
      <c r="T769" s="175">
        <v>0.108</v>
      </c>
      <c r="U769" s="175">
        <v>8.0000000000000002E-3</v>
      </c>
      <c r="V769" s="175">
        <v>1.6E-2</v>
      </c>
      <c r="W769" s="175">
        <v>0.27600000000000002</v>
      </c>
      <c r="X769" s="175">
        <v>0.31</v>
      </c>
      <c r="Y769" s="175">
        <v>2E-3</v>
      </c>
      <c r="Z769" s="175">
        <v>7.0000000000000001E-3</v>
      </c>
      <c r="AA769" s="175">
        <v>3.3000000000000002E-2</v>
      </c>
      <c r="AB769" s="175">
        <v>4.8000000000000001E-2</v>
      </c>
      <c r="AC769" s="42"/>
    </row>
    <row r="770" spans="1:29" x14ac:dyDescent="0.25">
      <c r="A770" s="92" t="s">
        <v>2091</v>
      </c>
      <c r="B770" s="175" t="s">
        <v>143</v>
      </c>
      <c r="C770" s="175">
        <v>0.1631504922644163</v>
      </c>
      <c r="D770" s="175">
        <v>0.20393811533052039</v>
      </c>
      <c r="E770" s="175">
        <v>6.4978902953586493E-2</v>
      </c>
      <c r="F770" s="175">
        <v>2.5035161744022504E-2</v>
      </c>
      <c r="G770" s="175">
        <v>0.5037974683544304</v>
      </c>
      <c r="H770" s="175">
        <v>3.6568213783403658E-3</v>
      </c>
      <c r="I770" s="175">
        <v>3.5443037974683546E-2</v>
      </c>
      <c r="J770" s="174">
        <v>0.99999999999999989</v>
      </c>
      <c r="K770" s="176">
        <v>3555</v>
      </c>
      <c r="L770" s="92"/>
      <c r="M770" s="175" t="s">
        <v>143</v>
      </c>
      <c r="N770" s="175" t="s">
        <v>143</v>
      </c>
      <c r="O770" s="175">
        <v>0.151</v>
      </c>
      <c r="P770" s="175">
        <v>0.17599999999999999</v>
      </c>
      <c r="Q770" s="175">
        <v>0.191</v>
      </c>
      <c r="R770" s="175">
        <v>0.217</v>
      </c>
      <c r="S770" s="175">
        <v>5.7000000000000002E-2</v>
      </c>
      <c r="T770" s="175">
        <v>7.3999999999999996E-2</v>
      </c>
      <c r="U770" s="175">
        <v>0.02</v>
      </c>
      <c r="V770" s="175">
        <v>3.1E-2</v>
      </c>
      <c r="W770" s="175">
        <v>0.48699999999999999</v>
      </c>
      <c r="X770" s="175">
        <v>0.52</v>
      </c>
      <c r="Y770" s="175">
        <v>2E-3</v>
      </c>
      <c r="Z770" s="175">
        <v>6.0000000000000001E-3</v>
      </c>
      <c r="AA770" s="175">
        <v>0.03</v>
      </c>
      <c r="AB770" s="175">
        <v>4.2000000000000003E-2</v>
      </c>
      <c r="AC770" s="42"/>
    </row>
    <row r="771" spans="1:29" x14ac:dyDescent="0.25">
      <c r="A771" s="92" t="s">
        <v>2092</v>
      </c>
      <c r="B771" s="175" t="s">
        <v>143</v>
      </c>
      <c r="C771" s="175">
        <v>0.41306261369637931</v>
      </c>
      <c r="D771" s="175">
        <v>0.34933395927469046</v>
      </c>
      <c r="E771" s="175">
        <v>7.2589636758406198E-2</v>
      </c>
      <c r="F771" s="175">
        <v>1.9717152749251805E-2</v>
      </c>
      <c r="G771" s="175">
        <v>0.10703597206736694</v>
      </c>
      <c r="H771" s="175">
        <v>6.4550202452907696E-4</v>
      </c>
      <c r="I771" s="175">
        <v>3.7615163429376208E-2</v>
      </c>
      <c r="J771" s="174">
        <v>1</v>
      </c>
      <c r="K771" s="176">
        <v>17041</v>
      </c>
      <c r="L771" s="92"/>
      <c r="M771" s="175" t="s">
        <v>143</v>
      </c>
      <c r="N771" s="175" t="s">
        <v>143</v>
      </c>
      <c r="O771" s="175">
        <v>0.40600000000000003</v>
      </c>
      <c r="P771" s="175">
        <v>0.42</v>
      </c>
      <c r="Q771" s="175">
        <v>0.34200000000000003</v>
      </c>
      <c r="R771" s="175">
        <v>0.35699999999999998</v>
      </c>
      <c r="S771" s="175">
        <v>6.9000000000000006E-2</v>
      </c>
      <c r="T771" s="175">
        <v>7.6999999999999999E-2</v>
      </c>
      <c r="U771" s="175">
        <v>1.7999999999999999E-2</v>
      </c>
      <c r="V771" s="175">
        <v>2.1999999999999999E-2</v>
      </c>
      <c r="W771" s="175">
        <v>0.10199999999999999</v>
      </c>
      <c r="X771" s="175">
        <v>0.112</v>
      </c>
      <c r="Y771" s="175">
        <v>0</v>
      </c>
      <c r="Z771" s="175">
        <v>1E-3</v>
      </c>
      <c r="AA771" s="175">
        <v>3.5000000000000003E-2</v>
      </c>
      <c r="AB771" s="175">
        <v>4.1000000000000002E-2</v>
      </c>
      <c r="AC771" s="42"/>
    </row>
    <row r="772" spans="1:29" x14ac:dyDescent="0.25">
      <c r="A772" s="92" t="s">
        <v>2093</v>
      </c>
      <c r="B772" s="175" t="s">
        <v>143</v>
      </c>
      <c r="C772" s="175">
        <v>0.11214953271028037</v>
      </c>
      <c r="D772" s="175">
        <v>0.27570093457943923</v>
      </c>
      <c r="E772" s="175">
        <v>0.17289719626168223</v>
      </c>
      <c r="F772" s="175">
        <v>0.11214953271028037</v>
      </c>
      <c r="G772" s="175">
        <v>0.28504672897196259</v>
      </c>
      <c r="H772" s="175" t="s">
        <v>143</v>
      </c>
      <c r="I772" s="175">
        <v>4.2056074766355138E-2</v>
      </c>
      <c r="J772" s="174">
        <v>0.99999999999999989</v>
      </c>
      <c r="K772" s="176">
        <v>214</v>
      </c>
      <c r="L772" s="92"/>
      <c r="M772" s="175" t="s">
        <v>143</v>
      </c>
      <c r="N772" s="175" t="s">
        <v>143</v>
      </c>
      <c r="O772" s="175">
        <v>7.6999999999999999E-2</v>
      </c>
      <c r="P772" s="175">
        <v>0.161</v>
      </c>
      <c r="Q772" s="175">
        <v>0.22</v>
      </c>
      <c r="R772" s="175">
        <v>0.33900000000000002</v>
      </c>
      <c r="S772" s="175">
        <v>0.128</v>
      </c>
      <c r="T772" s="175">
        <v>0.22900000000000001</v>
      </c>
      <c r="U772" s="175">
        <v>7.6999999999999999E-2</v>
      </c>
      <c r="V772" s="175">
        <v>0.161</v>
      </c>
      <c r="W772" s="175">
        <v>0.22900000000000001</v>
      </c>
      <c r="X772" s="175">
        <v>0.34899999999999998</v>
      </c>
      <c r="Y772" s="175" t="s">
        <v>143</v>
      </c>
      <c r="Z772" s="175" t="s">
        <v>143</v>
      </c>
      <c r="AA772" s="175">
        <v>2.1999999999999999E-2</v>
      </c>
      <c r="AB772" s="175">
        <v>7.8E-2</v>
      </c>
      <c r="AC772" s="42"/>
    </row>
    <row r="773" spans="1:29" x14ac:dyDescent="0.25">
      <c r="A773" s="92" t="s">
        <v>2094</v>
      </c>
      <c r="B773" s="175" t="s">
        <v>143</v>
      </c>
      <c r="C773" s="175">
        <v>0.21739130434782608</v>
      </c>
      <c r="D773" s="175">
        <v>0.32239540607054962</v>
      </c>
      <c r="E773" s="175">
        <v>8.3675143560295318E-2</v>
      </c>
      <c r="F773" s="175">
        <v>1.6406890894175553E-2</v>
      </c>
      <c r="G773" s="175">
        <v>0.29286300246103364</v>
      </c>
      <c r="H773" s="175" t="s">
        <v>143</v>
      </c>
      <c r="I773" s="175">
        <v>6.7268252666119771E-2</v>
      </c>
      <c r="J773" s="174">
        <v>0.99999999999999989</v>
      </c>
      <c r="K773" s="176">
        <v>1219</v>
      </c>
      <c r="L773" s="92"/>
      <c r="M773" s="175" t="s">
        <v>143</v>
      </c>
      <c r="N773" s="175" t="s">
        <v>143</v>
      </c>
      <c r="O773" s="175">
        <v>0.19500000000000001</v>
      </c>
      <c r="P773" s="175">
        <v>0.24099999999999999</v>
      </c>
      <c r="Q773" s="175">
        <v>0.29699999999999999</v>
      </c>
      <c r="R773" s="175">
        <v>0.34899999999999998</v>
      </c>
      <c r="S773" s="175">
        <v>6.9000000000000006E-2</v>
      </c>
      <c r="T773" s="175">
        <v>0.10100000000000001</v>
      </c>
      <c r="U773" s="175">
        <v>1.0999999999999999E-2</v>
      </c>
      <c r="V773" s="175">
        <v>2.5000000000000001E-2</v>
      </c>
      <c r="W773" s="175">
        <v>0.26800000000000002</v>
      </c>
      <c r="X773" s="175">
        <v>0.31900000000000001</v>
      </c>
      <c r="Y773" s="175" t="s">
        <v>143</v>
      </c>
      <c r="Z773" s="175" t="s">
        <v>143</v>
      </c>
      <c r="AA773" s="175">
        <v>5.5E-2</v>
      </c>
      <c r="AB773" s="175">
        <v>8.3000000000000004E-2</v>
      </c>
      <c r="AC773" s="42"/>
    </row>
    <row r="774" spans="1:29" x14ac:dyDescent="0.25">
      <c r="A774" s="92" t="s">
        <v>2095</v>
      </c>
      <c r="B774" s="175" t="s">
        <v>143</v>
      </c>
      <c r="C774" s="175">
        <v>0.26514897890860395</v>
      </c>
      <c r="D774" s="175">
        <v>0.21694007365249415</v>
      </c>
      <c r="E774" s="175">
        <v>5.9256779377301644E-2</v>
      </c>
      <c r="F774" s="175">
        <v>8.6709072648141955E-2</v>
      </c>
      <c r="G774" s="175">
        <v>0.33545363240709741</v>
      </c>
      <c r="H774" s="175">
        <v>1.6739203213927017E-3</v>
      </c>
      <c r="I774" s="175">
        <v>3.4817542684968193E-2</v>
      </c>
      <c r="J774" s="174">
        <v>1</v>
      </c>
      <c r="K774" s="176">
        <v>2987</v>
      </c>
      <c r="L774" s="92"/>
      <c r="M774" s="175" t="s">
        <v>143</v>
      </c>
      <c r="N774" s="175" t="s">
        <v>143</v>
      </c>
      <c r="O774" s="175">
        <v>0.25</v>
      </c>
      <c r="P774" s="175">
        <v>0.28100000000000003</v>
      </c>
      <c r="Q774" s="175">
        <v>0.20300000000000001</v>
      </c>
      <c r="R774" s="175">
        <v>0.23200000000000001</v>
      </c>
      <c r="S774" s="175">
        <v>5.0999999999999997E-2</v>
      </c>
      <c r="T774" s="175">
        <v>6.8000000000000005E-2</v>
      </c>
      <c r="U774" s="175">
        <v>7.6999999999999999E-2</v>
      </c>
      <c r="V774" s="175">
        <v>9.7000000000000003E-2</v>
      </c>
      <c r="W774" s="175">
        <v>0.31900000000000001</v>
      </c>
      <c r="X774" s="175">
        <v>0.35299999999999998</v>
      </c>
      <c r="Y774" s="175">
        <v>1E-3</v>
      </c>
      <c r="Z774" s="175">
        <v>4.0000000000000001E-3</v>
      </c>
      <c r="AA774" s="175">
        <v>2.9000000000000001E-2</v>
      </c>
      <c r="AB774" s="175">
        <v>4.2000000000000003E-2</v>
      </c>
      <c r="AC774" s="42"/>
    </row>
    <row r="775" spans="1:29" x14ac:dyDescent="0.25">
      <c r="A775" s="92" t="s">
        <v>2096</v>
      </c>
      <c r="B775" s="175" t="s">
        <v>143</v>
      </c>
      <c r="C775" s="175">
        <v>0.41489361702127658</v>
      </c>
      <c r="D775" s="175">
        <v>0.16276595744680852</v>
      </c>
      <c r="E775" s="175">
        <v>6.702127659574468E-2</v>
      </c>
      <c r="F775" s="175">
        <v>6.9148936170212769E-2</v>
      </c>
      <c r="G775" s="175">
        <v>0.23936170212765959</v>
      </c>
      <c r="H775" s="175" t="s">
        <v>143</v>
      </c>
      <c r="I775" s="175">
        <v>4.6808510638297871E-2</v>
      </c>
      <c r="J775" s="174">
        <v>1</v>
      </c>
      <c r="K775" s="176">
        <v>940</v>
      </c>
      <c r="L775" s="92"/>
      <c r="M775" s="175" t="s">
        <v>143</v>
      </c>
      <c r="N775" s="175" t="s">
        <v>143</v>
      </c>
      <c r="O775" s="175">
        <v>0.38400000000000001</v>
      </c>
      <c r="P775" s="175">
        <v>0.44700000000000001</v>
      </c>
      <c r="Q775" s="175">
        <v>0.14099999999999999</v>
      </c>
      <c r="R775" s="175">
        <v>0.188</v>
      </c>
      <c r="S775" s="175">
        <v>5.2999999999999999E-2</v>
      </c>
      <c r="T775" s="175">
        <v>8.5000000000000006E-2</v>
      </c>
      <c r="U775" s="175">
        <v>5.5E-2</v>
      </c>
      <c r="V775" s="175">
        <v>8.6999999999999994E-2</v>
      </c>
      <c r="W775" s="175">
        <v>0.21299999999999999</v>
      </c>
      <c r="X775" s="175">
        <v>0.26800000000000002</v>
      </c>
      <c r="Y775" s="175" t="s">
        <v>143</v>
      </c>
      <c r="Z775" s="175" t="s">
        <v>143</v>
      </c>
      <c r="AA775" s="175">
        <v>3.5000000000000003E-2</v>
      </c>
      <c r="AB775" s="175">
        <v>6.2E-2</v>
      </c>
      <c r="AC775" s="42"/>
    </row>
    <row r="776" spans="1:29" x14ac:dyDescent="0.25">
      <c r="A776" s="92" t="s">
        <v>2097</v>
      </c>
      <c r="B776" s="175" t="s">
        <v>143</v>
      </c>
      <c r="C776" s="175">
        <v>0.51242529097200373</v>
      </c>
      <c r="D776" s="175">
        <v>0.28562441019188423</v>
      </c>
      <c r="E776" s="175">
        <v>6.5743944636678195E-2</v>
      </c>
      <c r="F776" s="175">
        <v>7.2349795533186538E-3</v>
      </c>
      <c r="G776" s="175">
        <v>8.8392576281849641E-2</v>
      </c>
      <c r="H776" s="175">
        <v>1.2582573136206354E-3</v>
      </c>
      <c r="I776" s="175">
        <v>3.9320541050644857E-2</v>
      </c>
      <c r="J776" s="174">
        <v>0.99999999999999989</v>
      </c>
      <c r="K776" s="176">
        <v>3179</v>
      </c>
      <c r="L776" s="92"/>
      <c r="M776" s="175" t="s">
        <v>143</v>
      </c>
      <c r="N776" s="175" t="s">
        <v>143</v>
      </c>
      <c r="O776" s="175">
        <v>0.495</v>
      </c>
      <c r="P776" s="175">
        <v>0.53</v>
      </c>
      <c r="Q776" s="175">
        <v>0.27</v>
      </c>
      <c r="R776" s="175">
        <v>0.30199999999999999</v>
      </c>
      <c r="S776" s="175">
        <v>5.8000000000000003E-2</v>
      </c>
      <c r="T776" s="175">
        <v>7.4999999999999997E-2</v>
      </c>
      <c r="U776" s="175">
        <v>5.0000000000000001E-3</v>
      </c>
      <c r="V776" s="175">
        <v>1.0999999999999999E-2</v>
      </c>
      <c r="W776" s="175">
        <v>7.9000000000000001E-2</v>
      </c>
      <c r="X776" s="175">
        <v>9.9000000000000005E-2</v>
      </c>
      <c r="Y776" s="175">
        <v>0</v>
      </c>
      <c r="Z776" s="175">
        <v>3.0000000000000001E-3</v>
      </c>
      <c r="AA776" s="175">
        <v>3.3000000000000002E-2</v>
      </c>
      <c r="AB776" s="175">
        <v>4.7E-2</v>
      </c>
      <c r="AC776" s="42"/>
    </row>
    <row r="777" spans="1:29" x14ac:dyDescent="0.25">
      <c r="A777" s="92" t="s">
        <v>2098</v>
      </c>
      <c r="B777" s="175" t="s">
        <v>143</v>
      </c>
      <c r="C777" s="175">
        <v>0.41056910569105692</v>
      </c>
      <c r="D777" s="175">
        <v>0.38821138211382111</v>
      </c>
      <c r="E777" s="175">
        <v>9.3495934959349589E-2</v>
      </c>
      <c r="F777" s="175">
        <v>2.032520325203252E-2</v>
      </c>
      <c r="G777" s="175">
        <v>5.4878048780487805E-2</v>
      </c>
      <c r="H777" s="175">
        <v>4.0650406504065045E-3</v>
      </c>
      <c r="I777" s="175">
        <v>2.8455284552845527E-2</v>
      </c>
      <c r="J777" s="174">
        <v>1</v>
      </c>
      <c r="K777" s="176">
        <v>492</v>
      </c>
      <c r="L777" s="92"/>
      <c r="M777" s="175" t="s">
        <v>143</v>
      </c>
      <c r="N777" s="175" t="s">
        <v>143</v>
      </c>
      <c r="O777" s="175">
        <v>0.36799999999999999</v>
      </c>
      <c r="P777" s="175">
        <v>0.45500000000000002</v>
      </c>
      <c r="Q777" s="175">
        <v>0.34599999999999997</v>
      </c>
      <c r="R777" s="175">
        <v>0.432</v>
      </c>
      <c r="S777" s="175">
        <v>7.0999999999999994E-2</v>
      </c>
      <c r="T777" s="175">
        <v>0.122</v>
      </c>
      <c r="U777" s="175">
        <v>1.0999999999999999E-2</v>
      </c>
      <c r="V777" s="175">
        <v>3.6999999999999998E-2</v>
      </c>
      <c r="W777" s="175">
        <v>3.7999999999999999E-2</v>
      </c>
      <c r="X777" s="175">
        <v>7.9000000000000001E-2</v>
      </c>
      <c r="Y777" s="175">
        <v>1E-3</v>
      </c>
      <c r="Z777" s="175">
        <v>1.4999999999999999E-2</v>
      </c>
      <c r="AA777" s="175">
        <v>1.7000000000000001E-2</v>
      </c>
      <c r="AB777" s="175">
        <v>4.7E-2</v>
      </c>
      <c r="AC777" s="42"/>
    </row>
    <row r="778" spans="1:29" x14ac:dyDescent="0.25">
      <c r="A778" s="92" t="s">
        <v>2099</v>
      </c>
      <c r="B778" s="175">
        <v>4.5231551024321644E-2</v>
      </c>
      <c r="C778" s="175">
        <v>0.26131388027741381</v>
      </c>
      <c r="D778" s="175">
        <v>0.26967145003036208</v>
      </c>
      <c r="E778" s="175">
        <v>0.1063872287385343</v>
      </c>
      <c r="F778" s="175">
        <v>2.1884687909488956E-2</v>
      </c>
      <c r="G778" s="175">
        <v>0.23831857841413914</v>
      </c>
      <c r="H778" s="175">
        <v>6.3680526702675063E-3</v>
      </c>
      <c r="I778" s="175">
        <v>5.0824570935472532E-2</v>
      </c>
      <c r="J778" s="174">
        <v>1</v>
      </c>
      <c r="K778" s="176">
        <v>125156</v>
      </c>
      <c r="L778" s="92"/>
      <c r="M778" s="175">
        <v>4.3999999999999997E-2</v>
      </c>
      <c r="N778" s="175">
        <v>4.5999999999999999E-2</v>
      </c>
      <c r="O778" s="175">
        <v>0.25900000000000001</v>
      </c>
      <c r="P778" s="175">
        <v>0.26400000000000001</v>
      </c>
      <c r="Q778" s="175">
        <v>0.26700000000000002</v>
      </c>
      <c r="R778" s="175">
        <v>0.27200000000000002</v>
      </c>
      <c r="S778" s="175">
        <v>0.105</v>
      </c>
      <c r="T778" s="175">
        <v>0.108</v>
      </c>
      <c r="U778" s="175">
        <v>2.1000000000000001E-2</v>
      </c>
      <c r="V778" s="175">
        <v>2.3E-2</v>
      </c>
      <c r="W778" s="175">
        <v>0.23599999999999999</v>
      </c>
      <c r="X778" s="175">
        <v>0.24099999999999999</v>
      </c>
      <c r="Y778" s="175">
        <v>6.0000000000000001E-3</v>
      </c>
      <c r="Z778" s="175">
        <v>7.0000000000000001E-3</v>
      </c>
      <c r="AA778" s="175">
        <v>0.05</v>
      </c>
      <c r="AB778" s="175">
        <v>5.1999999999999998E-2</v>
      </c>
      <c r="AC778" s="42"/>
    </row>
    <row r="779" spans="1:29" x14ac:dyDescent="0.25">
      <c r="A779" s="92" t="s">
        <v>2100</v>
      </c>
      <c r="B779" s="175" t="s">
        <v>143</v>
      </c>
      <c r="C779" s="175">
        <v>0.26723163841807912</v>
      </c>
      <c r="D779" s="175">
        <v>0.29887005649717513</v>
      </c>
      <c r="E779" s="175">
        <v>0.12146892655367232</v>
      </c>
      <c r="F779" s="175">
        <v>2.7966101694915254E-2</v>
      </c>
      <c r="G779" s="175">
        <v>0.24265536723163841</v>
      </c>
      <c r="H779" s="175">
        <v>6.4971751412429375E-3</v>
      </c>
      <c r="I779" s="175">
        <v>3.5310734463276837E-2</v>
      </c>
      <c r="J779" s="174">
        <v>0.99999999999999989</v>
      </c>
      <c r="K779" s="176">
        <v>3540</v>
      </c>
      <c r="L779" s="92"/>
      <c r="M779" s="175" t="s">
        <v>143</v>
      </c>
      <c r="N779" s="175" t="s">
        <v>143</v>
      </c>
      <c r="O779" s="175">
        <v>0.253</v>
      </c>
      <c r="P779" s="175">
        <v>0.28199999999999997</v>
      </c>
      <c r="Q779" s="175">
        <v>0.28399999999999997</v>
      </c>
      <c r="R779" s="175">
        <v>0.314</v>
      </c>
      <c r="S779" s="175">
        <v>0.111</v>
      </c>
      <c r="T779" s="175">
        <v>0.13300000000000001</v>
      </c>
      <c r="U779" s="175">
        <v>2.3E-2</v>
      </c>
      <c r="V779" s="175">
        <v>3.4000000000000002E-2</v>
      </c>
      <c r="W779" s="175">
        <v>0.22900000000000001</v>
      </c>
      <c r="X779" s="175">
        <v>0.25700000000000001</v>
      </c>
      <c r="Y779" s="175">
        <v>4.0000000000000001E-3</v>
      </c>
      <c r="Z779" s="175">
        <v>0.01</v>
      </c>
      <c r="AA779" s="175">
        <v>0.03</v>
      </c>
      <c r="AB779" s="175">
        <v>4.2000000000000003E-2</v>
      </c>
      <c r="AC779" s="42"/>
    </row>
    <row r="780" spans="1:29" x14ac:dyDescent="0.25">
      <c r="A780" s="92" t="s">
        <v>2101</v>
      </c>
      <c r="B780" s="175" t="s">
        <v>143</v>
      </c>
      <c r="C780" s="175">
        <v>0.24115755627009647</v>
      </c>
      <c r="D780" s="175">
        <v>0.43971061093247588</v>
      </c>
      <c r="E780" s="175">
        <v>0.14590032154340837</v>
      </c>
      <c r="F780" s="175">
        <v>3.6977491961414789E-2</v>
      </c>
      <c r="G780" s="175">
        <v>9.6061093247588422E-2</v>
      </c>
      <c r="H780" s="175" t="s">
        <v>143</v>
      </c>
      <c r="I780" s="175">
        <v>4.0192926045016078E-2</v>
      </c>
      <c r="J780" s="174">
        <v>1</v>
      </c>
      <c r="K780" s="176">
        <v>2488</v>
      </c>
      <c r="L780" s="92"/>
      <c r="M780" s="175" t="s">
        <v>143</v>
      </c>
      <c r="N780" s="175" t="s">
        <v>143</v>
      </c>
      <c r="O780" s="175">
        <v>0.22500000000000001</v>
      </c>
      <c r="P780" s="175">
        <v>0.25800000000000001</v>
      </c>
      <c r="Q780" s="175">
        <v>0.42</v>
      </c>
      <c r="R780" s="175">
        <v>0.45900000000000002</v>
      </c>
      <c r="S780" s="175">
        <v>0.13300000000000001</v>
      </c>
      <c r="T780" s="175">
        <v>0.16</v>
      </c>
      <c r="U780" s="175">
        <v>0.03</v>
      </c>
      <c r="V780" s="175">
        <v>4.4999999999999998E-2</v>
      </c>
      <c r="W780" s="175">
        <v>8.5000000000000006E-2</v>
      </c>
      <c r="X780" s="175">
        <v>0.108</v>
      </c>
      <c r="Y780" s="175" t="s">
        <v>143</v>
      </c>
      <c r="Z780" s="175" t="s">
        <v>143</v>
      </c>
      <c r="AA780" s="175">
        <v>3.3000000000000002E-2</v>
      </c>
      <c r="AB780" s="175">
        <v>4.9000000000000002E-2</v>
      </c>
      <c r="AC780" s="42"/>
    </row>
    <row r="781" spans="1:29" x14ac:dyDescent="0.25">
      <c r="A781" s="92" t="s">
        <v>2102</v>
      </c>
      <c r="B781" s="175" t="s">
        <v>143</v>
      </c>
      <c r="C781" s="175">
        <v>9.3320235756385074E-3</v>
      </c>
      <c r="D781" s="175">
        <v>0.15471512770137524</v>
      </c>
      <c r="E781" s="175">
        <v>0.12622789783889982</v>
      </c>
      <c r="F781" s="175">
        <v>5.8939096267190572E-2</v>
      </c>
      <c r="G781" s="175">
        <v>0.59774066797642433</v>
      </c>
      <c r="H781" s="175">
        <v>1.3261296660117878E-2</v>
      </c>
      <c r="I781" s="175">
        <v>3.9783889980353634E-2</v>
      </c>
      <c r="J781" s="174">
        <v>1</v>
      </c>
      <c r="K781" s="176">
        <v>2036</v>
      </c>
      <c r="L781" s="92"/>
      <c r="M781" s="175" t="s">
        <v>143</v>
      </c>
      <c r="N781" s="175" t="s">
        <v>143</v>
      </c>
      <c r="O781" s="175">
        <v>6.0000000000000001E-3</v>
      </c>
      <c r="P781" s="175">
        <v>1.4999999999999999E-2</v>
      </c>
      <c r="Q781" s="175">
        <v>0.14000000000000001</v>
      </c>
      <c r="R781" s="175">
        <v>0.17100000000000001</v>
      </c>
      <c r="S781" s="175">
        <v>0.113</v>
      </c>
      <c r="T781" s="175">
        <v>0.14099999999999999</v>
      </c>
      <c r="U781" s="175">
        <v>0.05</v>
      </c>
      <c r="V781" s="175">
        <v>7.0000000000000007E-2</v>
      </c>
      <c r="W781" s="175">
        <v>0.57599999999999996</v>
      </c>
      <c r="X781" s="175">
        <v>0.61899999999999999</v>
      </c>
      <c r="Y781" s="175">
        <v>8.9999999999999993E-3</v>
      </c>
      <c r="Z781" s="175">
        <v>1.9E-2</v>
      </c>
      <c r="AA781" s="175">
        <v>3.2000000000000001E-2</v>
      </c>
      <c r="AB781" s="175">
        <v>4.9000000000000002E-2</v>
      </c>
      <c r="AC781" s="42"/>
    </row>
    <row r="782" spans="1:29" x14ac:dyDescent="0.25">
      <c r="A782" s="92" t="s">
        <v>2103</v>
      </c>
      <c r="B782" s="175" t="s">
        <v>143</v>
      </c>
      <c r="C782" s="175">
        <v>8.7847730600292828E-2</v>
      </c>
      <c r="D782" s="175">
        <v>0.17891654465592971</v>
      </c>
      <c r="E782" s="175">
        <v>7.379209370424597E-2</v>
      </c>
      <c r="F782" s="175">
        <v>1.3469985358711566E-2</v>
      </c>
      <c r="G782" s="175">
        <v>0.56134699853587111</v>
      </c>
      <c r="H782" s="175">
        <v>2.4304538799414348E-2</v>
      </c>
      <c r="I782" s="175">
        <v>6.0322108345534406E-2</v>
      </c>
      <c r="J782" s="174">
        <v>0.99999999999999989</v>
      </c>
      <c r="K782" s="176">
        <v>3415</v>
      </c>
      <c r="L782" s="92"/>
      <c r="M782" s="175" t="s">
        <v>143</v>
      </c>
      <c r="N782" s="175" t="s">
        <v>143</v>
      </c>
      <c r="O782" s="175">
        <v>7.9000000000000001E-2</v>
      </c>
      <c r="P782" s="175">
        <v>9.8000000000000004E-2</v>
      </c>
      <c r="Q782" s="175">
        <v>0.16600000000000001</v>
      </c>
      <c r="R782" s="175">
        <v>0.192</v>
      </c>
      <c r="S782" s="175">
        <v>6.5000000000000002E-2</v>
      </c>
      <c r="T782" s="175">
        <v>8.3000000000000004E-2</v>
      </c>
      <c r="U782" s="175">
        <v>0.01</v>
      </c>
      <c r="V782" s="175">
        <v>1.7999999999999999E-2</v>
      </c>
      <c r="W782" s="175">
        <v>0.54500000000000004</v>
      </c>
      <c r="X782" s="175">
        <v>0.57799999999999996</v>
      </c>
      <c r="Y782" s="175">
        <v>0.02</v>
      </c>
      <c r="Z782" s="175">
        <v>0.03</v>
      </c>
      <c r="AA782" s="175">
        <v>5.2999999999999999E-2</v>
      </c>
      <c r="AB782" s="175">
        <v>6.9000000000000006E-2</v>
      </c>
      <c r="AC782" s="42"/>
    </row>
    <row r="783" spans="1:29" x14ac:dyDescent="0.25">
      <c r="A783" s="92" t="s">
        <v>2104</v>
      </c>
      <c r="B783" s="175">
        <v>0.20114472608340148</v>
      </c>
      <c r="C783" s="175">
        <v>0.1757972199509403</v>
      </c>
      <c r="D783" s="175">
        <v>0.32134096484055602</v>
      </c>
      <c r="E783" s="175">
        <v>8.3401471790678652E-2</v>
      </c>
      <c r="F783" s="175">
        <v>2.8618152085036794E-2</v>
      </c>
      <c r="G783" s="175">
        <v>0.11283728536385937</v>
      </c>
      <c r="H783" s="175">
        <v>2.4529844644317253E-3</v>
      </c>
      <c r="I783" s="175">
        <v>7.4407195421095668E-2</v>
      </c>
      <c r="J783" s="174">
        <v>1.0000000000000002</v>
      </c>
      <c r="K783" s="176">
        <v>1223</v>
      </c>
      <c r="L783" s="92"/>
      <c r="M783" s="175">
        <v>0.18</v>
      </c>
      <c r="N783" s="175">
        <v>0.22500000000000001</v>
      </c>
      <c r="O783" s="175">
        <v>0.155</v>
      </c>
      <c r="P783" s="175">
        <v>0.19800000000000001</v>
      </c>
      <c r="Q783" s="175">
        <v>0.29599999999999999</v>
      </c>
      <c r="R783" s="175">
        <v>0.34799999999999998</v>
      </c>
      <c r="S783" s="175">
        <v>6.9000000000000006E-2</v>
      </c>
      <c r="T783" s="175">
        <v>0.1</v>
      </c>
      <c r="U783" s="175">
        <v>2.1000000000000001E-2</v>
      </c>
      <c r="V783" s="175">
        <v>0.04</v>
      </c>
      <c r="W783" s="175">
        <v>9.6000000000000002E-2</v>
      </c>
      <c r="X783" s="175">
        <v>0.13200000000000001</v>
      </c>
      <c r="Y783" s="175">
        <v>1E-3</v>
      </c>
      <c r="Z783" s="175">
        <v>7.0000000000000001E-3</v>
      </c>
      <c r="AA783" s="175">
        <v>6.0999999999999999E-2</v>
      </c>
      <c r="AB783" s="175">
        <v>0.09</v>
      </c>
      <c r="AC783" s="42"/>
    </row>
    <row r="784" spans="1:29" x14ac:dyDescent="0.25">
      <c r="A784" s="92" t="s">
        <v>2105</v>
      </c>
      <c r="B784" s="175">
        <v>0.13534883720930233</v>
      </c>
      <c r="C784" s="175">
        <v>1.3023255813953488E-3</v>
      </c>
      <c r="D784" s="175">
        <v>0.63534883720930235</v>
      </c>
      <c r="E784" s="175">
        <v>6.6418604651162796E-2</v>
      </c>
      <c r="F784" s="175">
        <v>3.8511627906976743E-2</v>
      </c>
      <c r="G784" s="175">
        <v>1.2837209302325582E-2</v>
      </c>
      <c r="H784" s="175" t="s">
        <v>143</v>
      </c>
      <c r="I784" s="175">
        <v>0.11023255813953488</v>
      </c>
      <c r="J784" s="174">
        <v>1</v>
      </c>
      <c r="K784" s="176">
        <v>10750</v>
      </c>
      <c r="L784" s="92"/>
      <c r="M784" s="175">
        <v>0.129</v>
      </c>
      <c r="N784" s="175">
        <v>0.14199999999999999</v>
      </c>
      <c r="O784" s="175">
        <v>1E-3</v>
      </c>
      <c r="P784" s="175">
        <v>2E-3</v>
      </c>
      <c r="Q784" s="175">
        <v>0.626</v>
      </c>
      <c r="R784" s="175">
        <v>0.64400000000000002</v>
      </c>
      <c r="S784" s="175">
        <v>6.2E-2</v>
      </c>
      <c r="T784" s="175">
        <v>7.0999999999999994E-2</v>
      </c>
      <c r="U784" s="175">
        <v>3.5000000000000003E-2</v>
      </c>
      <c r="V784" s="175">
        <v>4.2000000000000003E-2</v>
      </c>
      <c r="W784" s="175">
        <v>1.0999999999999999E-2</v>
      </c>
      <c r="X784" s="175">
        <v>1.4999999999999999E-2</v>
      </c>
      <c r="Y784" s="175" t="s">
        <v>143</v>
      </c>
      <c r="Z784" s="175" t="s">
        <v>143</v>
      </c>
      <c r="AA784" s="175">
        <v>0.104</v>
      </c>
      <c r="AB784" s="175">
        <v>0.11600000000000001</v>
      </c>
      <c r="AC784" s="42"/>
    </row>
    <row r="785" spans="1:29" x14ac:dyDescent="0.25">
      <c r="A785" s="92" t="s">
        <v>2106</v>
      </c>
      <c r="B785" s="175">
        <v>5.366403607666291E-2</v>
      </c>
      <c r="C785" s="175">
        <v>0.26260804208944005</v>
      </c>
      <c r="D785" s="175">
        <v>0.24983089064261557</v>
      </c>
      <c r="E785" s="175">
        <v>7.4257797820368288E-2</v>
      </c>
      <c r="F785" s="175">
        <v>3.3521232619316048E-2</v>
      </c>
      <c r="G785" s="175">
        <v>0.27989477639984967</v>
      </c>
      <c r="H785" s="175">
        <v>7.7414505824877867E-3</v>
      </c>
      <c r="I785" s="175">
        <v>3.8481773769259674E-2</v>
      </c>
      <c r="J785" s="174">
        <v>1.0000000000000002</v>
      </c>
      <c r="K785" s="176">
        <v>13305</v>
      </c>
      <c r="L785" s="92"/>
      <c r="M785" s="175">
        <v>0.05</v>
      </c>
      <c r="N785" s="175">
        <v>5.8000000000000003E-2</v>
      </c>
      <c r="O785" s="175">
        <v>0.255</v>
      </c>
      <c r="P785" s="175">
        <v>0.27</v>
      </c>
      <c r="Q785" s="175">
        <v>0.24299999999999999</v>
      </c>
      <c r="R785" s="175">
        <v>0.25700000000000001</v>
      </c>
      <c r="S785" s="175">
        <v>7.0000000000000007E-2</v>
      </c>
      <c r="T785" s="175">
        <v>7.9000000000000001E-2</v>
      </c>
      <c r="U785" s="175">
        <v>3.1E-2</v>
      </c>
      <c r="V785" s="175">
        <v>3.6999999999999998E-2</v>
      </c>
      <c r="W785" s="175">
        <v>0.27200000000000002</v>
      </c>
      <c r="X785" s="175">
        <v>0.28799999999999998</v>
      </c>
      <c r="Y785" s="175">
        <v>6.0000000000000001E-3</v>
      </c>
      <c r="Z785" s="175">
        <v>8.9999999999999993E-3</v>
      </c>
      <c r="AA785" s="175">
        <v>3.5000000000000003E-2</v>
      </c>
      <c r="AB785" s="175">
        <v>4.2000000000000003E-2</v>
      </c>
      <c r="AC785" s="42"/>
    </row>
    <row r="786" spans="1:29" x14ac:dyDescent="0.25">
      <c r="A786" s="92" t="s">
        <v>2107</v>
      </c>
      <c r="B786" s="175">
        <v>0.46233559186927065</v>
      </c>
      <c r="C786" s="175">
        <v>0.16739736946990832</v>
      </c>
      <c r="D786" s="175">
        <v>0.20725388601036268</v>
      </c>
      <c r="E786" s="175">
        <v>4.5037863690713428E-2</v>
      </c>
      <c r="F786" s="175">
        <v>3.1885213232363493E-3</v>
      </c>
      <c r="G786" s="175">
        <v>1.6739736946990835E-2</v>
      </c>
      <c r="H786" s="175" t="s">
        <v>143</v>
      </c>
      <c r="I786" s="175">
        <v>9.8047030689517742E-2</v>
      </c>
      <c r="J786" s="174">
        <v>0.99999999999999989</v>
      </c>
      <c r="K786" s="176">
        <v>2509</v>
      </c>
      <c r="L786" s="92"/>
      <c r="M786" s="175">
        <v>0.443</v>
      </c>
      <c r="N786" s="175">
        <v>0.48199999999999998</v>
      </c>
      <c r="O786" s="175">
        <v>0.153</v>
      </c>
      <c r="P786" s="175">
        <v>0.183</v>
      </c>
      <c r="Q786" s="175">
        <v>0.192</v>
      </c>
      <c r="R786" s="175">
        <v>0.224</v>
      </c>
      <c r="S786" s="175">
        <v>3.7999999999999999E-2</v>
      </c>
      <c r="T786" s="175">
        <v>5.3999999999999999E-2</v>
      </c>
      <c r="U786" s="175">
        <v>2E-3</v>
      </c>
      <c r="V786" s="175">
        <v>6.0000000000000001E-3</v>
      </c>
      <c r="W786" s="175">
        <v>1.2E-2</v>
      </c>
      <c r="X786" s="175">
        <v>2.3E-2</v>
      </c>
      <c r="Y786" s="175" t="s">
        <v>143</v>
      </c>
      <c r="Z786" s="175" t="s">
        <v>143</v>
      </c>
      <c r="AA786" s="175">
        <v>8.6999999999999994E-2</v>
      </c>
      <c r="AB786" s="175">
        <v>0.11</v>
      </c>
      <c r="AC786" s="42"/>
    </row>
    <row r="787" spans="1:29" x14ac:dyDescent="0.25">
      <c r="A787" s="92" t="s">
        <v>2108</v>
      </c>
      <c r="B787" s="175">
        <v>0.23879989829646581</v>
      </c>
      <c r="C787" s="175">
        <v>0.42573099415204679</v>
      </c>
      <c r="D787" s="175">
        <v>0.1771675565725909</v>
      </c>
      <c r="E787" s="175">
        <v>3.5138571065344522E-2</v>
      </c>
      <c r="F787" s="175">
        <v>2.1357742181540807E-3</v>
      </c>
      <c r="G787" s="175">
        <v>5.5682684973302823E-2</v>
      </c>
      <c r="H787" s="175">
        <v>3.966437833714722E-3</v>
      </c>
      <c r="I787" s="175">
        <v>6.137808288838037E-2</v>
      </c>
      <c r="J787" s="174">
        <v>1</v>
      </c>
      <c r="K787" s="176">
        <v>19665</v>
      </c>
      <c r="L787" s="92"/>
      <c r="M787" s="175">
        <v>0.23300000000000001</v>
      </c>
      <c r="N787" s="175">
        <v>0.245</v>
      </c>
      <c r="O787" s="175">
        <v>0.41899999999999998</v>
      </c>
      <c r="P787" s="175">
        <v>0.433</v>
      </c>
      <c r="Q787" s="175">
        <v>0.17199999999999999</v>
      </c>
      <c r="R787" s="175">
        <v>0.183</v>
      </c>
      <c r="S787" s="175">
        <v>3.3000000000000002E-2</v>
      </c>
      <c r="T787" s="175">
        <v>3.7999999999999999E-2</v>
      </c>
      <c r="U787" s="175">
        <v>2E-3</v>
      </c>
      <c r="V787" s="175">
        <v>3.0000000000000001E-3</v>
      </c>
      <c r="W787" s="175">
        <v>5.2999999999999999E-2</v>
      </c>
      <c r="X787" s="175">
        <v>5.8999999999999997E-2</v>
      </c>
      <c r="Y787" s="175">
        <v>3.0000000000000001E-3</v>
      </c>
      <c r="Z787" s="175">
        <v>5.0000000000000001E-3</v>
      </c>
      <c r="AA787" s="175">
        <v>5.8000000000000003E-2</v>
      </c>
      <c r="AB787" s="175">
        <v>6.5000000000000002E-2</v>
      </c>
      <c r="AC787" s="42"/>
    </row>
    <row r="788" spans="1:29" x14ac:dyDescent="0.25">
      <c r="A788" s="92" t="s">
        <v>2109</v>
      </c>
      <c r="B788" s="175" t="s">
        <v>143</v>
      </c>
      <c r="C788" s="175">
        <v>0.35440180586907449</v>
      </c>
      <c r="D788" s="175">
        <v>0.33860045146726864</v>
      </c>
      <c r="E788" s="175">
        <v>0.11851015801354402</v>
      </c>
      <c r="F788" s="175">
        <v>3.3860045146726862E-3</v>
      </c>
      <c r="G788" s="175">
        <v>0.14785553047404063</v>
      </c>
      <c r="H788" s="175">
        <v>3.3860045146726862E-3</v>
      </c>
      <c r="I788" s="175">
        <v>3.3860045146726865E-2</v>
      </c>
      <c r="J788" s="174">
        <v>1</v>
      </c>
      <c r="K788" s="176">
        <v>886</v>
      </c>
      <c r="L788" s="92"/>
      <c r="M788" s="175" t="s">
        <v>143</v>
      </c>
      <c r="N788" s="175" t="s">
        <v>143</v>
      </c>
      <c r="O788" s="175">
        <v>0.32400000000000001</v>
      </c>
      <c r="P788" s="175">
        <v>0.38600000000000001</v>
      </c>
      <c r="Q788" s="175">
        <v>0.308</v>
      </c>
      <c r="R788" s="175">
        <v>0.37</v>
      </c>
      <c r="S788" s="175">
        <v>9.9000000000000005E-2</v>
      </c>
      <c r="T788" s="175">
        <v>0.14099999999999999</v>
      </c>
      <c r="U788" s="175">
        <v>1E-3</v>
      </c>
      <c r="V788" s="175">
        <v>0.01</v>
      </c>
      <c r="W788" s="175">
        <v>0.126</v>
      </c>
      <c r="X788" s="175">
        <v>0.17299999999999999</v>
      </c>
      <c r="Y788" s="175">
        <v>1E-3</v>
      </c>
      <c r="Z788" s="175">
        <v>0.01</v>
      </c>
      <c r="AA788" s="175">
        <v>2.4E-2</v>
      </c>
      <c r="AB788" s="175">
        <v>4.8000000000000001E-2</v>
      </c>
      <c r="AC788" s="42"/>
    </row>
    <row r="789" spans="1:29" x14ac:dyDescent="0.25">
      <c r="A789" s="92" t="s">
        <v>2110</v>
      </c>
      <c r="B789" s="175" t="s">
        <v>143</v>
      </c>
      <c r="C789" s="175">
        <v>0.26146788990825687</v>
      </c>
      <c r="D789" s="175">
        <v>0.28440366972477066</v>
      </c>
      <c r="E789" s="175">
        <v>0.19266055045871561</v>
      </c>
      <c r="F789" s="175" t="s">
        <v>143</v>
      </c>
      <c r="G789" s="175">
        <v>0.20183486238532111</v>
      </c>
      <c r="H789" s="175">
        <v>9.1743119266055051E-3</v>
      </c>
      <c r="I789" s="175">
        <v>5.0458715596330278E-2</v>
      </c>
      <c r="J789" s="174">
        <v>1</v>
      </c>
      <c r="K789" s="176">
        <v>218</v>
      </c>
      <c r="L789" s="92"/>
      <c r="M789" s="175" t="s">
        <v>143</v>
      </c>
      <c r="N789" s="175" t="s">
        <v>143</v>
      </c>
      <c r="O789" s="175">
        <v>0.20799999999999999</v>
      </c>
      <c r="P789" s="175">
        <v>0.32400000000000001</v>
      </c>
      <c r="Q789" s="175">
        <v>0.22900000000000001</v>
      </c>
      <c r="R789" s="175">
        <v>0.34799999999999998</v>
      </c>
      <c r="S789" s="175">
        <v>0.14599999999999999</v>
      </c>
      <c r="T789" s="175">
        <v>0.25</v>
      </c>
      <c r="U789" s="175" t="s">
        <v>143</v>
      </c>
      <c r="V789" s="175" t="s">
        <v>143</v>
      </c>
      <c r="W789" s="175">
        <v>0.154</v>
      </c>
      <c r="X789" s="175">
        <v>0.26</v>
      </c>
      <c r="Y789" s="175">
        <v>3.0000000000000001E-3</v>
      </c>
      <c r="Z789" s="175">
        <v>3.3000000000000002E-2</v>
      </c>
      <c r="AA789" s="175">
        <v>2.8000000000000001E-2</v>
      </c>
      <c r="AB789" s="175">
        <v>8.7999999999999995E-2</v>
      </c>
      <c r="AC789" s="42"/>
    </row>
    <row r="790" spans="1:29" x14ac:dyDescent="0.25">
      <c r="A790" s="92" t="s">
        <v>2111</v>
      </c>
      <c r="B790" s="175" t="s">
        <v>143</v>
      </c>
      <c r="C790" s="175">
        <v>0.27077977720651242</v>
      </c>
      <c r="D790" s="175">
        <v>0.23821765209940018</v>
      </c>
      <c r="E790" s="175">
        <v>0.29134532990574119</v>
      </c>
      <c r="F790" s="175">
        <v>8.5689802913453302E-3</v>
      </c>
      <c r="G790" s="175">
        <v>0.13367609254498714</v>
      </c>
      <c r="H790" s="175">
        <v>8.5689802913453304E-4</v>
      </c>
      <c r="I790" s="175">
        <v>5.6555269922879174E-2</v>
      </c>
      <c r="J790" s="174">
        <v>1</v>
      </c>
      <c r="K790" s="176">
        <v>1167</v>
      </c>
      <c r="L790" s="92"/>
      <c r="M790" s="175" t="s">
        <v>143</v>
      </c>
      <c r="N790" s="175" t="s">
        <v>143</v>
      </c>
      <c r="O790" s="175">
        <v>0.246</v>
      </c>
      <c r="P790" s="175">
        <v>0.29699999999999999</v>
      </c>
      <c r="Q790" s="175">
        <v>0.215</v>
      </c>
      <c r="R790" s="175">
        <v>0.26300000000000001</v>
      </c>
      <c r="S790" s="175">
        <v>0.26600000000000001</v>
      </c>
      <c r="T790" s="175">
        <v>0.318</v>
      </c>
      <c r="U790" s="175">
        <v>5.0000000000000001E-3</v>
      </c>
      <c r="V790" s="175">
        <v>1.6E-2</v>
      </c>
      <c r="W790" s="175">
        <v>0.115</v>
      </c>
      <c r="X790" s="175">
        <v>0.154</v>
      </c>
      <c r="Y790" s="175">
        <v>0</v>
      </c>
      <c r="Z790" s="175">
        <v>5.0000000000000001E-3</v>
      </c>
      <c r="AA790" s="175">
        <v>4.4999999999999998E-2</v>
      </c>
      <c r="AB790" s="175">
        <v>7.0999999999999994E-2</v>
      </c>
      <c r="AC790" s="42"/>
    </row>
    <row r="791" spans="1:29" x14ac:dyDescent="0.25">
      <c r="A791" s="92" t="s">
        <v>2112</v>
      </c>
      <c r="B791" s="175" t="s">
        <v>143</v>
      </c>
      <c r="C791" s="175">
        <v>0.46277915632754341</v>
      </c>
      <c r="D791" s="175">
        <v>0.26302729528535979</v>
      </c>
      <c r="E791" s="175">
        <v>0.15384615384615385</v>
      </c>
      <c r="F791" s="175">
        <v>6.2034739454094297E-3</v>
      </c>
      <c r="G791" s="175">
        <v>7.0719602977667495E-2</v>
      </c>
      <c r="H791" s="175" t="s">
        <v>143</v>
      </c>
      <c r="I791" s="175">
        <v>4.3424317617866005E-2</v>
      </c>
      <c r="J791" s="174">
        <v>1</v>
      </c>
      <c r="K791" s="176">
        <v>806</v>
      </c>
      <c r="L791" s="92"/>
      <c r="M791" s="175" t="s">
        <v>143</v>
      </c>
      <c r="N791" s="175" t="s">
        <v>143</v>
      </c>
      <c r="O791" s="175">
        <v>0.42899999999999999</v>
      </c>
      <c r="P791" s="175">
        <v>0.497</v>
      </c>
      <c r="Q791" s="175">
        <v>0.23400000000000001</v>
      </c>
      <c r="R791" s="175">
        <v>0.29399999999999998</v>
      </c>
      <c r="S791" s="175">
        <v>0.13100000000000001</v>
      </c>
      <c r="T791" s="175">
        <v>0.18</v>
      </c>
      <c r="U791" s="175">
        <v>3.0000000000000001E-3</v>
      </c>
      <c r="V791" s="175">
        <v>1.4E-2</v>
      </c>
      <c r="W791" s="175">
        <v>5.5E-2</v>
      </c>
      <c r="X791" s="175">
        <v>9.0999999999999998E-2</v>
      </c>
      <c r="Y791" s="175" t="s">
        <v>143</v>
      </c>
      <c r="Z791" s="175" t="s">
        <v>143</v>
      </c>
      <c r="AA791" s="175">
        <v>3.1E-2</v>
      </c>
      <c r="AB791" s="175">
        <v>0.06</v>
      </c>
      <c r="AC791" s="42"/>
    </row>
    <row r="792" spans="1:29" x14ac:dyDescent="0.25">
      <c r="A792" s="92" t="s">
        <v>2113</v>
      </c>
      <c r="B792" s="175" t="s">
        <v>143</v>
      </c>
      <c r="C792" s="175">
        <v>0.27505567928730512</v>
      </c>
      <c r="D792" s="175">
        <v>0.35968819599109131</v>
      </c>
      <c r="E792" s="175">
        <v>0.15367483296213807</v>
      </c>
      <c r="F792" s="175">
        <v>1.2249443207126948E-2</v>
      </c>
      <c r="G792" s="175">
        <v>0.13808463251670378</v>
      </c>
      <c r="H792" s="175">
        <v>3.3407572383073497E-3</v>
      </c>
      <c r="I792" s="175">
        <v>5.7906458797327393E-2</v>
      </c>
      <c r="J792" s="174">
        <v>1</v>
      </c>
      <c r="K792" s="176">
        <v>898</v>
      </c>
      <c r="L792" s="92"/>
      <c r="M792" s="175" t="s">
        <v>143</v>
      </c>
      <c r="N792" s="175" t="s">
        <v>143</v>
      </c>
      <c r="O792" s="175">
        <v>0.247</v>
      </c>
      <c r="P792" s="175">
        <v>0.30499999999999999</v>
      </c>
      <c r="Q792" s="175">
        <v>0.32900000000000001</v>
      </c>
      <c r="R792" s="175">
        <v>0.39200000000000002</v>
      </c>
      <c r="S792" s="175">
        <v>0.13200000000000001</v>
      </c>
      <c r="T792" s="175">
        <v>0.17899999999999999</v>
      </c>
      <c r="U792" s="175">
        <v>7.0000000000000001E-3</v>
      </c>
      <c r="V792" s="175">
        <v>2.1999999999999999E-2</v>
      </c>
      <c r="W792" s="175">
        <v>0.11700000000000001</v>
      </c>
      <c r="X792" s="175">
        <v>0.16200000000000001</v>
      </c>
      <c r="Y792" s="175">
        <v>1E-3</v>
      </c>
      <c r="Z792" s="175">
        <v>0.01</v>
      </c>
      <c r="AA792" s="175">
        <v>4.3999999999999997E-2</v>
      </c>
      <c r="AB792" s="175">
        <v>7.4999999999999997E-2</v>
      </c>
      <c r="AC792" s="42"/>
    </row>
    <row r="793" spans="1:29" x14ac:dyDescent="0.25">
      <c r="A793" s="92" t="s">
        <v>2114</v>
      </c>
      <c r="B793" s="175" t="s">
        <v>143</v>
      </c>
      <c r="C793" s="175">
        <v>0.19595835884874463</v>
      </c>
      <c r="D793" s="175">
        <v>0.49295774647887325</v>
      </c>
      <c r="E793" s="175">
        <v>0.15003061849357011</v>
      </c>
      <c r="F793" s="175">
        <v>5.5113288426209429E-3</v>
      </c>
      <c r="G793" s="175">
        <v>9.124311083894672E-2</v>
      </c>
      <c r="H793" s="175">
        <v>6.1236987140232701E-4</v>
      </c>
      <c r="I793" s="175">
        <v>6.3686466625842014E-2</v>
      </c>
      <c r="J793" s="174">
        <v>1</v>
      </c>
      <c r="K793" s="176">
        <v>1633</v>
      </c>
      <c r="L793" s="92"/>
      <c r="M793" s="175" t="s">
        <v>143</v>
      </c>
      <c r="N793" s="175" t="s">
        <v>143</v>
      </c>
      <c r="O793" s="175">
        <v>0.17699999999999999</v>
      </c>
      <c r="P793" s="175">
        <v>0.216</v>
      </c>
      <c r="Q793" s="175">
        <v>0.46899999999999997</v>
      </c>
      <c r="R793" s="175">
        <v>0.51700000000000002</v>
      </c>
      <c r="S793" s="175">
        <v>0.13400000000000001</v>
      </c>
      <c r="T793" s="175">
        <v>0.16800000000000001</v>
      </c>
      <c r="U793" s="175">
        <v>3.0000000000000001E-3</v>
      </c>
      <c r="V793" s="175">
        <v>0.01</v>
      </c>
      <c r="W793" s="175">
        <v>7.8E-2</v>
      </c>
      <c r="X793" s="175">
        <v>0.106</v>
      </c>
      <c r="Y793" s="175">
        <v>0</v>
      </c>
      <c r="Z793" s="175">
        <v>3.0000000000000001E-3</v>
      </c>
      <c r="AA793" s="175">
        <v>5.2999999999999999E-2</v>
      </c>
      <c r="AB793" s="175">
        <v>7.6999999999999999E-2</v>
      </c>
      <c r="AC793" s="42"/>
    </row>
    <row r="794" spans="1:29" x14ac:dyDescent="0.25">
      <c r="A794" s="92" t="s">
        <v>2115</v>
      </c>
      <c r="B794" s="175" t="s">
        <v>143</v>
      </c>
      <c r="C794" s="175">
        <v>0.27330895795246801</v>
      </c>
      <c r="D794" s="175">
        <v>0.3126142595978062</v>
      </c>
      <c r="E794" s="175">
        <v>0.12340036563071298</v>
      </c>
      <c r="F794" s="175">
        <v>2.376599634369287E-2</v>
      </c>
      <c r="G794" s="175">
        <v>0.18464351005484461</v>
      </c>
      <c r="H794" s="175" t="s">
        <v>143</v>
      </c>
      <c r="I794" s="175">
        <v>8.226691042047532E-2</v>
      </c>
      <c r="J794" s="174">
        <v>1</v>
      </c>
      <c r="K794" s="176">
        <v>1094</v>
      </c>
      <c r="L794" s="92"/>
      <c r="M794" s="175" t="s">
        <v>143</v>
      </c>
      <c r="N794" s="175" t="s">
        <v>143</v>
      </c>
      <c r="O794" s="175">
        <v>0.248</v>
      </c>
      <c r="P794" s="175">
        <v>0.3</v>
      </c>
      <c r="Q794" s="175">
        <v>0.28599999999999998</v>
      </c>
      <c r="R794" s="175">
        <v>0.34100000000000003</v>
      </c>
      <c r="S794" s="175">
        <v>0.105</v>
      </c>
      <c r="T794" s="175">
        <v>0.14399999999999999</v>
      </c>
      <c r="U794" s="175">
        <v>1.6E-2</v>
      </c>
      <c r="V794" s="175">
        <v>3.5000000000000003E-2</v>
      </c>
      <c r="W794" s="175">
        <v>0.16300000000000001</v>
      </c>
      <c r="X794" s="175">
        <v>0.20899999999999999</v>
      </c>
      <c r="Y794" s="175" t="s">
        <v>143</v>
      </c>
      <c r="Z794" s="175" t="s">
        <v>143</v>
      </c>
      <c r="AA794" s="175">
        <v>6.7000000000000004E-2</v>
      </c>
      <c r="AB794" s="175">
        <v>0.1</v>
      </c>
      <c r="AC794" s="42"/>
    </row>
    <row r="795" spans="1:29" x14ac:dyDescent="0.25">
      <c r="A795" s="92" t="s">
        <v>2116</v>
      </c>
      <c r="B795" s="175" t="s">
        <v>143</v>
      </c>
      <c r="C795" s="175">
        <v>0.17338709677419356</v>
      </c>
      <c r="D795" s="175">
        <v>0.32537220843672454</v>
      </c>
      <c r="E795" s="175">
        <v>0.2152605459057072</v>
      </c>
      <c r="F795" s="175">
        <v>1.8300248138957816E-2</v>
      </c>
      <c r="G795" s="175">
        <v>0.2239454094292804</v>
      </c>
      <c r="H795" s="175">
        <v>5.2729528535980152E-3</v>
      </c>
      <c r="I795" s="175">
        <v>3.8461538461538464E-2</v>
      </c>
      <c r="J795" s="174">
        <v>1</v>
      </c>
      <c r="K795" s="176">
        <v>3224</v>
      </c>
      <c r="L795" s="92"/>
      <c r="M795" s="175" t="s">
        <v>143</v>
      </c>
      <c r="N795" s="175" t="s">
        <v>143</v>
      </c>
      <c r="O795" s="175">
        <v>0.161</v>
      </c>
      <c r="P795" s="175">
        <v>0.187</v>
      </c>
      <c r="Q795" s="175">
        <v>0.309</v>
      </c>
      <c r="R795" s="175">
        <v>0.34200000000000003</v>
      </c>
      <c r="S795" s="175">
        <v>0.20100000000000001</v>
      </c>
      <c r="T795" s="175">
        <v>0.23</v>
      </c>
      <c r="U795" s="175">
        <v>1.4E-2</v>
      </c>
      <c r="V795" s="175">
        <v>2.4E-2</v>
      </c>
      <c r="W795" s="175">
        <v>0.21</v>
      </c>
      <c r="X795" s="175">
        <v>0.23899999999999999</v>
      </c>
      <c r="Y795" s="175">
        <v>3.0000000000000001E-3</v>
      </c>
      <c r="Z795" s="175">
        <v>8.0000000000000002E-3</v>
      </c>
      <c r="AA795" s="175">
        <v>3.2000000000000001E-2</v>
      </c>
      <c r="AB795" s="175">
        <v>4.5999999999999999E-2</v>
      </c>
      <c r="AC795" s="42"/>
    </row>
    <row r="796" spans="1:29" x14ac:dyDescent="0.25">
      <c r="A796" s="92" t="s">
        <v>2117</v>
      </c>
      <c r="B796" s="175" t="s">
        <v>143</v>
      </c>
      <c r="C796" s="175">
        <v>2.7314112291350532E-2</v>
      </c>
      <c r="D796" s="175">
        <v>0.20940819423368739</v>
      </c>
      <c r="E796" s="175">
        <v>0.11836115326251896</v>
      </c>
      <c r="F796" s="175">
        <v>4.6282245827010619E-2</v>
      </c>
      <c r="G796" s="175">
        <v>0.53566009104704093</v>
      </c>
      <c r="H796" s="175">
        <v>5.3110773899848257E-3</v>
      </c>
      <c r="I796" s="175">
        <v>5.7663125948406675E-2</v>
      </c>
      <c r="J796" s="174">
        <v>1</v>
      </c>
      <c r="K796" s="176">
        <v>1318</v>
      </c>
      <c r="L796" s="92"/>
      <c r="M796" s="175" t="s">
        <v>143</v>
      </c>
      <c r="N796" s="175" t="s">
        <v>143</v>
      </c>
      <c r="O796" s="175">
        <v>0.02</v>
      </c>
      <c r="P796" s="175">
        <v>3.7999999999999999E-2</v>
      </c>
      <c r="Q796" s="175">
        <v>0.188</v>
      </c>
      <c r="R796" s="175">
        <v>0.23200000000000001</v>
      </c>
      <c r="S796" s="175">
        <v>0.10199999999999999</v>
      </c>
      <c r="T796" s="175">
        <v>0.13700000000000001</v>
      </c>
      <c r="U796" s="175">
        <v>3.5999999999999997E-2</v>
      </c>
      <c r="V796" s="175">
        <v>5.8999999999999997E-2</v>
      </c>
      <c r="W796" s="175">
        <v>0.50900000000000001</v>
      </c>
      <c r="X796" s="175">
        <v>0.56200000000000006</v>
      </c>
      <c r="Y796" s="175">
        <v>3.0000000000000001E-3</v>
      </c>
      <c r="Z796" s="175">
        <v>1.0999999999999999E-2</v>
      </c>
      <c r="AA796" s="175">
        <v>4.5999999999999999E-2</v>
      </c>
      <c r="AB796" s="175">
        <v>7.1999999999999995E-2</v>
      </c>
      <c r="AC796" s="42"/>
    </row>
    <row r="797" spans="1:29" x14ac:dyDescent="0.25">
      <c r="A797" s="92" t="s">
        <v>2118</v>
      </c>
      <c r="B797" s="175" t="s">
        <v>143</v>
      </c>
      <c r="C797" s="175">
        <v>0.21508140531276779</v>
      </c>
      <c r="D797" s="175">
        <v>0.40874035989717222</v>
      </c>
      <c r="E797" s="175">
        <v>0.10796915167095116</v>
      </c>
      <c r="F797" s="175">
        <v>1.7994858611825194E-2</v>
      </c>
      <c r="G797" s="175">
        <v>0.18080548414738645</v>
      </c>
      <c r="H797" s="175">
        <v>4.2844901456726651E-3</v>
      </c>
      <c r="I797" s="175">
        <v>6.5124250214224508E-2</v>
      </c>
      <c r="J797" s="174">
        <v>0.99999999999999989</v>
      </c>
      <c r="K797" s="176">
        <v>1167</v>
      </c>
      <c r="L797" s="92"/>
      <c r="M797" s="175" t="s">
        <v>143</v>
      </c>
      <c r="N797" s="175" t="s">
        <v>143</v>
      </c>
      <c r="O797" s="175">
        <v>0.192</v>
      </c>
      <c r="P797" s="175">
        <v>0.24</v>
      </c>
      <c r="Q797" s="175">
        <v>0.38100000000000001</v>
      </c>
      <c r="R797" s="175">
        <v>0.437</v>
      </c>
      <c r="S797" s="175">
        <v>9.0999999999999998E-2</v>
      </c>
      <c r="T797" s="175">
        <v>0.127</v>
      </c>
      <c r="U797" s="175">
        <v>1.2E-2</v>
      </c>
      <c r="V797" s="175">
        <v>2.7E-2</v>
      </c>
      <c r="W797" s="175">
        <v>0.16</v>
      </c>
      <c r="X797" s="175">
        <v>0.20399999999999999</v>
      </c>
      <c r="Y797" s="175">
        <v>2E-3</v>
      </c>
      <c r="Z797" s="175">
        <v>0.01</v>
      </c>
      <c r="AA797" s="175">
        <v>5.1999999999999998E-2</v>
      </c>
      <c r="AB797" s="175">
        <v>8.1000000000000003E-2</v>
      </c>
      <c r="AC797" s="42"/>
    </row>
    <row r="798" spans="1:29" x14ac:dyDescent="0.25">
      <c r="A798" s="92" t="s">
        <v>2119</v>
      </c>
      <c r="B798" s="175" t="s">
        <v>143</v>
      </c>
      <c r="C798" s="175">
        <v>6.3157894736842107E-2</v>
      </c>
      <c r="D798" s="175">
        <v>0.16052631578947368</v>
      </c>
      <c r="E798" s="175">
        <v>0.10657894736842105</v>
      </c>
      <c r="F798" s="175">
        <v>0.12763157894736843</v>
      </c>
      <c r="G798" s="175">
        <v>0.47894736842105262</v>
      </c>
      <c r="H798" s="175">
        <v>1.3157894736842105E-3</v>
      </c>
      <c r="I798" s="175">
        <v>6.1842105263157893E-2</v>
      </c>
      <c r="J798" s="174">
        <v>1</v>
      </c>
      <c r="K798" s="176">
        <v>760</v>
      </c>
      <c r="L798" s="92"/>
      <c r="M798" s="175" t="s">
        <v>143</v>
      </c>
      <c r="N798" s="175" t="s">
        <v>143</v>
      </c>
      <c r="O798" s="175">
        <v>4.8000000000000001E-2</v>
      </c>
      <c r="P798" s="175">
        <v>8.3000000000000004E-2</v>
      </c>
      <c r="Q798" s="175">
        <v>0.13600000000000001</v>
      </c>
      <c r="R798" s="175">
        <v>0.188</v>
      </c>
      <c r="S798" s="175">
        <v>8.6999999999999994E-2</v>
      </c>
      <c r="T798" s="175">
        <v>0.13100000000000001</v>
      </c>
      <c r="U798" s="175">
        <v>0.106</v>
      </c>
      <c r="V798" s="175">
        <v>0.153</v>
      </c>
      <c r="W798" s="175">
        <v>0.44400000000000001</v>
      </c>
      <c r="X798" s="175">
        <v>0.51400000000000001</v>
      </c>
      <c r="Y798" s="175">
        <v>0</v>
      </c>
      <c r="Z798" s="175">
        <v>7.0000000000000001E-3</v>
      </c>
      <c r="AA798" s="175">
        <v>4.7E-2</v>
      </c>
      <c r="AB798" s="175">
        <v>8.1000000000000003E-2</v>
      </c>
      <c r="AC798" s="42"/>
    </row>
    <row r="799" spans="1:29" x14ac:dyDescent="0.25">
      <c r="A799" s="92" t="s">
        <v>2120</v>
      </c>
      <c r="B799" s="175" t="s">
        <v>143</v>
      </c>
      <c r="C799" s="175">
        <v>7.0342205323193921E-2</v>
      </c>
      <c r="D799" s="175">
        <v>0.23336501901140685</v>
      </c>
      <c r="E799" s="175">
        <v>0.16587452471482889</v>
      </c>
      <c r="F799" s="175">
        <v>2.1863117870722433E-2</v>
      </c>
      <c r="G799" s="175">
        <v>0.45532319391634979</v>
      </c>
      <c r="H799" s="175">
        <v>1.2357414448669201E-2</v>
      </c>
      <c r="I799" s="175">
        <v>4.08745247148289E-2</v>
      </c>
      <c r="J799" s="174">
        <v>1</v>
      </c>
      <c r="K799" s="176">
        <v>2104</v>
      </c>
      <c r="L799" s="92"/>
      <c r="M799" s="175" t="s">
        <v>143</v>
      </c>
      <c r="N799" s="175" t="s">
        <v>143</v>
      </c>
      <c r="O799" s="175">
        <v>0.06</v>
      </c>
      <c r="P799" s="175">
        <v>8.2000000000000003E-2</v>
      </c>
      <c r="Q799" s="175">
        <v>0.216</v>
      </c>
      <c r="R799" s="175">
        <v>0.252</v>
      </c>
      <c r="S799" s="175">
        <v>0.151</v>
      </c>
      <c r="T799" s="175">
        <v>0.182</v>
      </c>
      <c r="U799" s="175">
        <v>1.6E-2</v>
      </c>
      <c r="V799" s="175">
        <v>2.9000000000000001E-2</v>
      </c>
      <c r="W799" s="175">
        <v>0.434</v>
      </c>
      <c r="X799" s="175">
        <v>0.47699999999999998</v>
      </c>
      <c r="Y799" s="175">
        <v>8.0000000000000002E-3</v>
      </c>
      <c r="Z799" s="175">
        <v>1.7999999999999999E-2</v>
      </c>
      <c r="AA799" s="175">
        <v>3.3000000000000002E-2</v>
      </c>
      <c r="AB799" s="175">
        <v>0.05</v>
      </c>
      <c r="AC799" s="42"/>
    </row>
    <row r="800" spans="1:29" x14ac:dyDescent="0.25">
      <c r="A800" s="92" t="s">
        <v>2121</v>
      </c>
      <c r="B800" s="175" t="s">
        <v>143</v>
      </c>
      <c r="C800" s="175">
        <v>0.19988717562993608</v>
      </c>
      <c r="D800" s="175">
        <v>0.21317537921524382</v>
      </c>
      <c r="E800" s="175">
        <v>0.12724081734988091</v>
      </c>
      <c r="F800" s="175">
        <v>1.7675817976682964E-2</v>
      </c>
      <c r="G800" s="175">
        <v>0.39852074714805064</v>
      </c>
      <c r="H800" s="175">
        <v>1.0154193305754042E-2</v>
      </c>
      <c r="I800" s="175">
        <v>3.3345869374451546E-2</v>
      </c>
      <c r="J800" s="174">
        <v>0.99999999999999989</v>
      </c>
      <c r="K800" s="176">
        <v>15954</v>
      </c>
      <c r="L800" s="92"/>
      <c r="M800" s="175" t="s">
        <v>143</v>
      </c>
      <c r="N800" s="175" t="s">
        <v>143</v>
      </c>
      <c r="O800" s="175">
        <v>0.19400000000000001</v>
      </c>
      <c r="P800" s="175">
        <v>0.20599999999999999</v>
      </c>
      <c r="Q800" s="175">
        <v>0.20699999999999999</v>
      </c>
      <c r="R800" s="175">
        <v>0.22</v>
      </c>
      <c r="S800" s="175">
        <v>0.122</v>
      </c>
      <c r="T800" s="175">
        <v>0.13300000000000001</v>
      </c>
      <c r="U800" s="175">
        <v>1.6E-2</v>
      </c>
      <c r="V800" s="175">
        <v>0.02</v>
      </c>
      <c r="W800" s="175">
        <v>0.39100000000000001</v>
      </c>
      <c r="X800" s="175">
        <v>0.40600000000000003</v>
      </c>
      <c r="Y800" s="175">
        <v>8.9999999999999993E-3</v>
      </c>
      <c r="Z800" s="175">
        <v>1.2E-2</v>
      </c>
      <c r="AA800" s="175">
        <v>3.1E-2</v>
      </c>
      <c r="AB800" s="175">
        <v>3.5999999999999997E-2</v>
      </c>
      <c r="AC800" s="42"/>
    </row>
    <row r="801" spans="1:29" x14ac:dyDescent="0.25">
      <c r="A801" s="92" t="s">
        <v>2122</v>
      </c>
      <c r="B801" s="175" t="s">
        <v>143</v>
      </c>
      <c r="C801" s="175">
        <v>0.53030303030303028</v>
      </c>
      <c r="D801" s="175">
        <v>0.28030303030303028</v>
      </c>
      <c r="E801" s="175">
        <v>6.0606060606060608E-2</v>
      </c>
      <c r="F801" s="175" t="s">
        <v>143</v>
      </c>
      <c r="G801" s="175">
        <v>4.5454545454545456E-2</v>
      </c>
      <c r="H801" s="175" t="s">
        <v>143</v>
      </c>
      <c r="I801" s="175">
        <v>8.3333333333333329E-2</v>
      </c>
      <c r="J801" s="174">
        <v>0.99999999999999989</v>
      </c>
      <c r="K801" s="176">
        <v>132</v>
      </c>
      <c r="L801" s="92"/>
      <c r="M801" s="175" t="s">
        <v>143</v>
      </c>
      <c r="N801" s="175" t="s">
        <v>143</v>
      </c>
      <c r="O801" s="175">
        <v>0.44600000000000001</v>
      </c>
      <c r="P801" s="175">
        <v>0.61299999999999999</v>
      </c>
      <c r="Q801" s="175">
        <v>0.21099999999999999</v>
      </c>
      <c r="R801" s="175">
        <v>0.36199999999999999</v>
      </c>
      <c r="S801" s="175">
        <v>3.1E-2</v>
      </c>
      <c r="T801" s="175">
        <v>0.115</v>
      </c>
      <c r="U801" s="175" t="s">
        <v>143</v>
      </c>
      <c r="V801" s="175" t="s">
        <v>143</v>
      </c>
      <c r="W801" s="175">
        <v>2.1000000000000001E-2</v>
      </c>
      <c r="X801" s="175">
        <v>9.6000000000000002E-2</v>
      </c>
      <c r="Y801" s="175" t="s">
        <v>143</v>
      </c>
      <c r="Z801" s="175" t="s">
        <v>143</v>
      </c>
      <c r="AA801" s="175">
        <v>4.7E-2</v>
      </c>
      <c r="AB801" s="175">
        <v>0.14299999999999999</v>
      </c>
      <c r="AC801" s="42"/>
    </row>
    <row r="802" spans="1:29" x14ac:dyDescent="0.25">
      <c r="A802" s="92" t="s">
        <v>2123</v>
      </c>
      <c r="B802" s="175" t="s">
        <v>143</v>
      </c>
      <c r="C802" s="175">
        <v>0.48574752763234441</v>
      </c>
      <c r="D802" s="175">
        <v>0.31006399069226293</v>
      </c>
      <c r="E802" s="175">
        <v>8.0570098894706219E-2</v>
      </c>
      <c r="F802" s="175">
        <v>6.6899360093077374E-3</v>
      </c>
      <c r="G802" s="175">
        <v>3.3158813263525308E-2</v>
      </c>
      <c r="H802" s="175">
        <v>1.7452006980802793E-3</v>
      </c>
      <c r="I802" s="175">
        <v>8.2024432809773118E-2</v>
      </c>
      <c r="J802" s="174">
        <v>1</v>
      </c>
      <c r="K802" s="176">
        <v>3438</v>
      </c>
      <c r="L802" s="92"/>
      <c r="M802" s="175" t="s">
        <v>143</v>
      </c>
      <c r="N802" s="175" t="s">
        <v>143</v>
      </c>
      <c r="O802" s="175">
        <v>0.46899999999999997</v>
      </c>
      <c r="P802" s="175">
        <v>0.502</v>
      </c>
      <c r="Q802" s="175">
        <v>0.29499999999999998</v>
      </c>
      <c r="R802" s="175">
        <v>0.32600000000000001</v>
      </c>
      <c r="S802" s="175">
        <v>7.1999999999999995E-2</v>
      </c>
      <c r="T802" s="175">
        <v>0.09</v>
      </c>
      <c r="U802" s="175">
        <v>4.0000000000000001E-3</v>
      </c>
      <c r="V802" s="175">
        <v>0.01</v>
      </c>
      <c r="W802" s="175">
        <v>2.8000000000000001E-2</v>
      </c>
      <c r="X802" s="175">
        <v>0.04</v>
      </c>
      <c r="Y802" s="175">
        <v>1E-3</v>
      </c>
      <c r="Z802" s="175">
        <v>4.0000000000000001E-3</v>
      </c>
      <c r="AA802" s="175">
        <v>7.2999999999999995E-2</v>
      </c>
      <c r="AB802" s="175">
        <v>9.1999999999999998E-2</v>
      </c>
      <c r="AC802" s="42"/>
    </row>
    <row r="803" spans="1:29" x14ac:dyDescent="0.25">
      <c r="A803" s="92" t="s">
        <v>2124</v>
      </c>
      <c r="B803" s="175" t="s">
        <v>143</v>
      </c>
      <c r="C803" s="175">
        <v>7.1174377224199285E-3</v>
      </c>
      <c r="D803" s="175">
        <v>0.30486358244365364</v>
      </c>
      <c r="E803" s="175">
        <v>0.17437722419928825</v>
      </c>
      <c r="F803" s="175">
        <v>6.2870699881376044E-2</v>
      </c>
      <c r="G803" s="175">
        <v>0.41518386714116251</v>
      </c>
      <c r="H803" s="175">
        <v>1.1862396204033215E-2</v>
      </c>
      <c r="I803" s="175">
        <v>2.3724792408066429E-2</v>
      </c>
      <c r="J803" s="174">
        <v>1</v>
      </c>
      <c r="K803" s="176">
        <v>843</v>
      </c>
      <c r="L803" s="92"/>
      <c r="M803" s="175" t="s">
        <v>143</v>
      </c>
      <c r="N803" s="175" t="s">
        <v>143</v>
      </c>
      <c r="O803" s="175">
        <v>3.0000000000000001E-3</v>
      </c>
      <c r="P803" s="175">
        <v>1.4999999999999999E-2</v>
      </c>
      <c r="Q803" s="175">
        <v>0.27500000000000002</v>
      </c>
      <c r="R803" s="175">
        <v>0.33700000000000002</v>
      </c>
      <c r="S803" s="175">
        <v>0.15</v>
      </c>
      <c r="T803" s="175">
        <v>0.20100000000000001</v>
      </c>
      <c r="U803" s="175">
        <v>4.8000000000000001E-2</v>
      </c>
      <c r="V803" s="175">
        <v>8.1000000000000003E-2</v>
      </c>
      <c r="W803" s="175">
        <v>0.38200000000000001</v>
      </c>
      <c r="X803" s="175">
        <v>0.44900000000000001</v>
      </c>
      <c r="Y803" s="175">
        <v>6.0000000000000001E-3</v>
      </c>
      <c r="Z803" s="175">
        <v>2.1999999999999999E-2</v>
      </c>
      <c r="AA803" s="175">
        <v>1.4999999999999999E-2</v>
      </c>
      <c r="AB803" s="175">
        <v>3.5999999999999997E-2</v>
      </c>
      <c r="AC803" s="42"/>
    </row>
    <row r="804" spans="1:29" x14ac:dyDescent="0.25">
      <c r="A804" s="92" t="s">
        <v>2125</v>
      </c>
      <c r="B804" s="175" t="s">
        <v>143</v>
      </c>
      <c r="C804" s="175">
        <v>0.12734864300626306</v>
      </c>
      <c r="D804" s="175">
        <v>0.19102296450939457</v>
      </c>
      <c r="E804" s="175">
        <v>0.19937369519832984</v>
      </c>
      <c r="F804" s="175">
        <v>1.0438413361169102E-2</v>
      </c>
      <c r="G804" s="175">
        <v>0.43841336116910229</v>
      </c>
      <c r="H804" s="175">
        <v>5.2192066805845511E-3</v>
      </c>
      <c r="I804" s="175">
        <v>2.8183716075156576E-2</v>
      </c>
      <c r="J804" s="174">
        <v>1</v>
      </c>
      <c r="K804" s="176">
        <v>958</v>
      </c>
      <c r="L804" s="92"/>
      <c r="M804" s="175" t="s">
        <v>143</v>
      </c>
      <c r="N804" s="175" t="s">
        <v>143</v>
      </c>
      <c r="O804" s="175">
        <v>0.108</v>
      </c>
      <c r="P804" s="175">
        <v>0.15</v>
      </c>
      <c r="Q804" s="175">
        <v>0.16700000000000001</v>
      </c>
      <c r="R804" s="175">
        <v>0.217</v>
      </c>
      <c r="S804" s="175">
        <v>0.17499999999999999</v>
      </c>
      <c r="T804" s="175">
        <v>0.22600000000000001</v>
      </c>
      <c r="U804" s="175">
        <v>6.0000000000000001E-3</v>
      </c>
      <c r="V804" s="175">
        <v>1.9E-2</v>
      </c>
      <c r="W804" s="175">
        <v>0.40699999999999997</v>
      </c>
      <c r="X804" s="175">
        <v>0.47</v>
      </c>
      <c r="Y804" s="175">
        <v>2E-3</v>
      </c>
      <c r="Z804" s="175">
        <v>1.2E-2</v>
      </c>
      <c r="AA804" s="175">
        <v>1.9E-2</v>
      </c>
      <c r="AB804" s="175">
        <v>4.1000000000000002E-2</v>
      </c>
      <c r="AC804" s="42"/>
    </row>
    <row r="805" spans="1:29" x14ac:dyDescent="0.25">
      <c r="A805" s="92" t="s">
        <v>2126</v>
      </c>
      <c r="B805" s="175" t="s">
        <v>143</v>
      </c>
      <c r="C805" s="175">
        <v>0.13066999583853517</v>
      </c>
      <c r="D805" s="175">
        <v>0.35081148564294634</v>
      </c>
      <c r="E805" s="175">
        <v>0.1344153141905951</v>
      </c>
      <c r="F805" s="175">
        <v>1.5397419891801914E-2</v>
      </c>
      <c r="G805" s="175">
        <v>0.31960049937578028</v>
      </c>
      <c r="H805" s="175">
        <v>4.5776113191843531E-3</v>
      </c>
      <c r="I805" s="175">
        <v>4.452767374115689E-2</v>
      </c>
      <c r="J805" s="174">
        <v>1</v>
      </c>
      <c r="K805" s="176">
        <v>2403</v>
      </c>
      <c r="L805" s="92"/>
      <c r="M805" s="175" t="s">
        <v>143</v>
      </c>
      <c r="N805" s="175" t="s">
        <v>143</v>
      </c>
      <c r="O805" s="175">
        <v>0.11799999999999999</v>
      </c>
      <c r="P805" s="175">
        <v>0.14499999999999999</v>
      </c>
      <c r="Q805" s="175">
        <v>0.33200000000000002</v>
      </c>
      <c r="R805" s="175">
        <v>0.37</v>
      </c>
      <c r="S805" s="175">
        <v>0.121</v>
      </c>
      <c r="T805" s="175">
        <v>0.14899999999999999</v>
      </c>
      <c r="U805" s="175">
        <v>1.0999999999999999E-2</v>
      </c>
      <c r="V805" s="175">
        <v>2.1000000000000001E-2</v>
      </c>
      <c r="W805" s="175">
        <v>0.30099999999999999</v>
      </c>
      <c r="X805" s="175">
        <v>0.33900000000000002</v>
      </c>
      <c r="Y805" s="175">
        <v>3.0000000000000001E-3</v>
      </c>
      <c r="Z805" s="175">
        <v>8.0000000000000002E-3</v>
      </c>
      <c r="AA805" s="175">
        <v>3.6999999999999998E-2</v>
      </c>
      <c r="AB805" s="175">
        <v>5.3999999999999999E-2</v>
      </c>
      <c r="AC805" s="42"/>
    </row>
    <row r="806" spans="1:29" x14ac:dyDescent="0.25">
      <c r="A806" s="92" t="s">
        <v>2127</v>
      </c>
      <c r="B806" s="175" t="s">
        <v>143</v>
      </c>
      <c r="C806" s="175">
        <v>0.18226322726416871</v>
      </c>
      <c r="D806" s="175">
        <v>0.30709847486349084</v>
      </c>
      <c r="E806" s="175">
        <v>0.12709470909433251</v>
      </c>
      <c r="F806" s="175">
        <v>2.0711730370928261E-2</v>
      </c>
      <c r="G806" s="175">
        <v>0.29203539823008851</v>
      </c>
      <c r="H806" s="175">
        <v>1.8828845791752965E-3</v>
      </c>
      <c r="I806" s="175">
        <v>6.8913575597815857E-2</v>
      </c>
      <c r="J806" s="174">
        <v>1</v>
      </c>
      <c r="K806" s="176">
        <v>5311</v>
      </c>
      <c r="L806" s="92"/>
      <c r="M806" s="175" t="s">
        <v>143</v>
      </c>
      <c r="N806" s="175" t="s">
        <v>143</v>
      </c>
      <c r="O806" s="175">
        <v>0.17199999999999999</v>
      </c>
      <c r="P806" s="175">
        <v>0.193</v>
      </c>
      <c r="Q806" s="175">
        <v>0.29499999999999998</v>
      </c>
      <c r="R806" s="175">
        <v>0.32</v>
      </c>
      <c r="S806" s="175">
        <v>0.11799999999999999</v>
      </c>
      <c r="T806" s="175">
        <v>0.13600000000000001</v>
      </c>
      <c r="U806" s="175">
        <v>1.7000000000000001E-2</v>
      </c>
      <c r="V806" s="175">
        <v>2.5000000000000001E-2</v>
      </c>
      <c r="W806" s="175">
        <v>0.28000000000000003</v>
      </c>
      <c r="X806" s="175">
        <v>0.30399999999999999</v>
      </c>
      <c r="Y806" s="175">
        <v>1E-3</v>
      </c>
      <c r="Z806" s="175">
        <v>3.0000000000000001E-3</v>
      </c>
      <c r="AA806" s="175">
        <v>6.2E-2</v>
      </c>
      <c r="AB806" s="175">
        <v>7.5999999999999998E-2</v>
      </c>
      <c r="AC806" s="42"/>
    </row>
    <row r="807" spans="1:29" x14ac:dyDescent="0.25">
      <c r="A807" s="92" t="s">
        <v>2128</v>
      </c>
      <c r="B807" s="175" t="s">
        <v>143</v>
      </c>
      <c r="C807" s="175">
        <v>0.33906727828746175</v>
      </c>
      <c r="D807" s="175">
        <v>0.22171253822629969</v>
      </c>
      <c r="E807" s="175">
        <v>7.1483180428134563E-2</v>
      </c>
      <c r="F807" s="175">
        <v>6.842507645259939E-2</v>
      </c>
      <c r="G807" s="175">
        <v>0.25573394495412843</v>
      </c>
      <c r="H807" s="175">
        <v>7.6452599388379203E-3</v>
      </c>
      <c r="I807" s="175">
        <v>3.5932721712538224E-2</v>
      </c>
      <c r="J807" s="174">
        <v>1</v>
      </c>
      <c r="K807" s="176">
        <v>2616</v>
      </c>
      <c r="L807" s="92"/>
      <c r="M807" s="175" t="s">
        <v>143</v>
      </c>
      <c r="N807" s="175" t="s">
        <v>143</v>
      </c>
      <c r="O807" s="175">
        <v>0.32100000000000001</v>
      </c>
      <c r="P807" s="175">
        <v>0.35699999999999998</v>
      </c>
      <c r="Q807" s="175">
        <v>0.20599999999999999</v>
      </c>
      <c r="R807" s="175">
        <v>0.23799999999999999</v>
      </c>
      <c r="S807" s="175">
        <v>6.2E-2</v>
      </c>
      <c r="T807" s="175">
        <v>8.2000000000000003E-2</v>
      </c>
      <c r="U807" s="175">
        <v>5.8999999999999997E-2</v>
      </c>
      <c r="V807" s="175">
        <v>7.9000000000000001E-2</v>
      </c>
      <c r="W807" s="175">
        <v>0.23899999999999999</v>
      </c>
      <c r="X807" s="175">
        <v>0.27300000000000002</v>
      </c>
      <c r="Y807" s="175">
        <v>5.0000000000000001E-3</v>
      </c>
      <c r="Z807" s="175">
        <v>1.2E-2</v>
      </c>
      <c r="AA807" s="175">
        <v>2.9000000000000001E-2</v>
      </c>
      <c r="AB807" s="175">
        <v>4.3999999999999997E-2</v>
      </c>
      <c r="AC807" s="42"/>
    </row>
    <row r="808" spans="1:29" x14ac:dyDescent="0.25">
      <c r="A808" s="92" t="s">
        <v>2129</v>
      </c>
      <c r="B808" s="175" t="s">
        <v>143</v>
      </c>
      <c r="C808" s="175">
        <v>0.11219512195121951</v>
      </c>
      <c r="D808" s="175">
        <v>0.39512195121951221</v>
      </c>
      <c r="E808" s="175">
        <v>0.21463414634146341</v>
      </c>
      <c r="F808" s="175">
        <v>3.9024390243902439E-2</v>
      </c>
      <c r="G808" s="175">
        <v>0.21951219512195122</v>
      </c>
      <c r="H808" s="175" t="s">
        <v>143</v>
      </c>
      <c r="I808" s="175">
        <v>1.9512195121951219E-2</v>
      </c>
      <c r="J808" s="174">
        <v>1</v>
      </c>
      <c r="K808" s="176">
        <v>410</v>
      </c>
      <c r="L808" s="92"/>
      <c r="M808" s="175" t="s">
        <v>143</v>
      </c>
      <c r="N808" s="175" t="s">
        <v>143</v>
      </c>
      <c r="O808" s="175">
        <v>8.5000000000000006E-2</v>
      </c>
      <c r="P808" s="175">
        <v>0.14599999999999999</v>
      </c>
      <c r="Q808" s="175">
        <v>0.34899999999999998</v>
      </c>
      <c r="R808" s="175">
        <v>0.443</v>
      </c>
      <c r="S808" s="175">
        <v>0.17799999999999999</v>
      </c>
      <c r="T808" s="175">
        <v>0.25700000000000001</v>
      </c>
      <c r="U808" s="175">
        <v>2.4E-2</v>
      </c>
      <c r="V808" s="175">
        <v>6.2E-2</v>
      </c>
      <c r="W808" s="175">
        <v>0.182</v>
      </c>
      <c r="X808" s="175">
        <v>0.26200000000000001</v>
      </c>
      <c r="Y808" s="175" t="s">
        <v>143</v>
      </c>
      <c r="Z808" s="175" t="s">
        <v>143</v>
      </c>
      <c r="AA808" s="175">
        <v>0.01</v>
      </c>
      <c r="AB808" s="175">
        <v>3.7999999999999999E-2</v>
      </c>
      <c r="AC808" s="42"/>
    </row>
    <row r="809" spans="1:29" x14ac:dyDescent="0.25">
      <c r="A809" s="92" t="s">
        <v>2130</v>
      </c>
      <c r="B809" s="175" t="s">
        <v>143</v>
      </c>
      <c r="C809" s="175">
        <v>2.0370370370370372E-2</v>
      </c>
      <c r="D809" s="175">
        <v>0.42962962962962964</v>
      </c>
      <c r="E809" s="175">
        <v>0.22222222222222221</v>
      </c>
      <c r="F809" s="175">
        <v>5.7407407407407407E-2</v>
      </c>
      <c r="G809" s="175">
        <v>0.22777777777777777</v>
      </c>
      <c r="H809" s="175">
        <v>1.8518518518518519E-3</v>
      </c>
      <c r="I809" s="175">
        <v>4.0740740740740744E-2</v>
      </c>
      <c r="J809" s="174">
        <v>1</v>
      </c>
      <c r="K809" s="176">
        <v>540</v>
      </c>
      <c r="L809" s="92"/>
      <c r="M809" s="175" t="s">
        <v>143</v>
      </c>
      <c r="N809" s="175" t="s">
        <v>143</v>
      </c>
      <c r="O809" s="175">
        <v>1.0999999999999999E-2</v>
      </c>
      <c r="P809" s="175">
        <v>3.5999999999999997E-2</v>
      </c>
      <c r="Q809" s="175">
        <v>0.38900000000000001</v>
      </c>
      <c r="R809" s="175">
        <v>0.47199999999999998</v>
      </c>
      <c r="S809" s="175">
        <v>0.189</v>
      </c>
      <c r="T809" s="175">
        <v>0.25900000000000001</v>
      </c>
      <c r="U809" s="175">
        <v>4.1000000000000002E-2</v>
      </c>
      <c r="V809" s="175">
        <v>0.08</v>
      </c>
      <c r="W809" s="175">
        <v>0.19400000000000001</v>
      </c>
      <c r="X809" s="175">
        <v>0.26500000000000001</v>
      </c>
      <c r="Y809" s="175">
        <v>0</v>
      </c>
      <c r="Z809" s="175">
        <v>0.01</v>
      </c>
      <c r="AA809" s="175">
        <v>2.7E-2</v>
      </c>
      <c r="AB809" s="175">
        <v>6.0999999999999999E-2</v>
      </c>
      <c r="AC809" s="42"/>
    </row>
    <row r="810" spans="1:29" x14ac:dyDescent="0.25">
      <c r="A810" s="92" t="s">
        <v>2131</v>
      </c>
      <c r="B810" s="175" t="s">
        <v>143</v>
      </c>
      <c r="C810" s="175">
        <v>8.666666666666667E-2</v>
      </c>
      <c r="D810" s="175">
        <v>0.34833333333333333</v>
      </c>
      <c r="E810" s="175">
        <v>0.15166666666666667</v>
      </c>
      <c r="F810" s="175">
        <v>2.3333333333333334E-2</v>
      </c>
      <c r="G810" s="175">
        <v>0.34333333333333332</v>
      </c>
      <c r="H810" s="175">
        <v>1.6666666666666668E-3</v>
      </c>
      <c r="I810" s="175">
        <v>4.4999999999999998E-2</v>
      </c>
      <c r="J810" s="174">
        <v>1</v>
      </c>
      <c r="K810" s="176">
        <v>600</v>
      </c>
      <c r="L810" s="92"/>
      <c r="M810" s="175" t="s">
        <v>143</v>
      </c>
      <c r="N810" s="175" t="s">
        <v>143</v>
      </c>
      <c r="O810" s="175">
        <v>6.7000000000000004E-2</v>
      </c>
      <c r="P810" s="175">
        <v>0.112</v>
      </c>
      <c r="Q810" s="175">
        <v>0.311</v>
      </c>
      <c r="R810" s="175">
        <v>0.38700000000000001</v>
      </c>
      <c r="S810" s="175">
        <v>0.125</v>
      </c>
      <c r="T810" s="175">
        <v>0.183</v>
      </c>
      <c r="U810" s="175">
        <v>1.4E-2</v>
      </c>
      <c r="V810" s="175">
        <v>3.9E-2</v>
      </c>
      <c r="W810" s="175">
        <v>0.30599999999999999</v>
      </c>
      <c r="X810" s="175">
        <v>0.38200000000000001</v>
      </c>
      <c r="Y810" s="175">
        <v>0</v>
      </c>
      <c r="Z810" s="175">
        <v>8.9999999999999993E-3</v>
      </c>
      <c r="AA810" s="175">
        <v>3.1E-2</v>
      </c>
      <c r="AB810" s="175">
        <v>6.5000000000000002E-2</v>
      </c>
      <c r="AC810" s="42"/>
    </row>
    <row r="811" spans="1:29" x14ac:dyDescent="0.25">
      <c r="A811" s="92" t="s">
        <v>2132</v>
      </c>
      <c r="B811" s="175">
        <v>1.4952153110047847E-3</v>
      </c>
      <c r="C811" s="175">
        <v>0.11991626794258373</v>
      </c>
      <c r="D811" s="175">
        <v>0.27990430622009571</v>
      </c>
      <c r="E811" s="175">
        <v>0.1869019138755981</v>
      </c>
      <c r="F811" s="175">
        <v>3.2894736842105261E-2</v>
      </c>
      <c r="G811" s="175">
        <v>0.30741626794258375</v>
      </c>
      <c r="H811" s="175">
        <v>7.7751196172248802E-3</v>
      </c>
      <c r="I811" s="175">
        <v>6.3696172248803834E-2</v>
      </c>
      <c r="J811" s="174">
        <v>1.0000000000000002</v>
      </c>
      <c r="K811" s="176">
        <v>3344</v>
      </c>
      <c r="L811" s="92"/>
      <c r="M811" s="175">
        <v>1E-3</v>
      </c>
      <c r="N811" s="175">
        <v>3.0000000000000001E-3</v>
      </c>
      <c r="O811" s="175">
        <v>0.109</v>
      </c>
      <c r="P811" s="175">
        <v>0.13100000000000001</v>
      </c>
      <c r="Q811" s="175">
        <v>0.26500000000000001</v>
      </c>
      <c r="R811" s="175">
        <v>0.29499999999999998</v>
      </c>
      <c r="S811" s="175">
        <v>0.17399999999999999</v>
      </c>
      <c r="T811" s="175">
        <v>0.2</v>
      </c>
      <c r="U811" s="175">
        <v>2.7E-2</v>
      </c>
      <c r="V811" s="175">
        <v>3.9E-2</v>
      </c>
      <c r="W811" s="175">
        <v>0.29199999999999998</v>
      </c>
      <c r="X811" s="175">
        <v>0.32300000000000001</v>
      </c>
      <c r="Y811" s="175">
        <v>5.0000000000000001E-3</v>
      </c>
      <c r="Z811" s="175">
        <v>1.0999999999999999E-2</v>
      </c>
      <c r="AA811" s="175">
        <v>5.6000000000000001E-2</v>
      </c>
      <c r="AB811" s="175">
        <v>7.1999999999999995E-2</v>
      </c>
      <c r="AC811" s="42"/>
    </row>
    <row r="812" spans="1:29" x14ac:dyDescent="0.25">
      <c r="A812" s="92" t="s">
        <v>2133</v>
      </c>
      <c r="B812" s="175" t="s">
        <v>143</v>
      </c>
      <c r="C812" s="175">
        <v>0.23014472290857749</v>
      </c>
      <c r="D812" s="175">
        <v>0.24285210024708789</v>
      </c>
      <c r="E812" s="175">
        <v>0.15248852806212496</v>
      </c>
      <c r="F812" s="175">
        <v>1.5178256265442993E-2</v>
      </c>
      <c r="G812" s="175">
        <v>0.29756441934345218</v>
      </c>
      <c r="H812" s="175">
        <v>1.2354394634662902E-2</v>
      </c>
      <c r="I812" s="175">
        <v>4.9417578538651606E-2</v>
      </c>
      <c r="J812" s="174">
        <v>1.0000000000000002</v>
      </c>
      <c r="K812" s="176">
        <v>2833</v>
      </c>
      <c r="L812" s="92"/>
      <c r="M812" s="175" t="s">
        <v>143</v>
      </c>
      <c r="N812" s="175" t="s">
        <v>143</v>
      </c>
      <c r="O812" s="175">
        <v>0.215</v>
      </c>
      <c r="P812" s="175">
        <v>0.246</v>
      </c>
      <c r="Q812" s="175">
        <v>0.22700000000000001</v>
      </c>
      <c r="R812" s="175">
        <v>0.25900000000000001</v>
      </c>
      <c r="S812" s="175">
        <v>0.14000000000000001</v>
      </c>
      <c r="T812" s="175">
        <v>0.16600000000000001</v>
      </c>
      <c r="U812" s="175">
        <v>1.0999999999999999E-2</v>
      </c>
      <c r="V812" s="175">
        <v>0.02</v>
      </c>
      <c r="W812" s="175">
        <v>0.28100000000000003</v>
      </c>
      <c r="X812" s="175">
        <v>0.315</v>
      </c>
      <c r="Y812" s="175">
        <v>8.9999999999999993E-3</v>
      </c>
      <c r="Z812" s="175">
        <v>1.7000000000000001E-2</v>
      </c>
      <c r="AA812" s="175">
        <v>4.2000000000000003E-2</v>
      </c>
      <c r="AB812" s="175">
        <v>5.8000000000000003E-2</v>
      </c>
      <c r="AC812" s="42"/>
    </row>
    <row r="813" spans="1:29" x14ac:dyDescent="0.25">
      <c r="A813" s="92" t="s">
        <v>2134</v>
      </c>
      <c r="B813" s="175" t="s">
        <v>143</v>
      </c>
      <c r="C813" s="175">
        <v>0.11559847819724905</v>
      </c>
      <c r="D813" s="175">
        <v>0.1987123207491952</v>
      </c>
      <c r="E813" s="175">
        <v>0.10916008194322505</v>
      </c>
      <c r="F813" s="175">
        <v>2.8094820017559263E-2</v>
      </c>
      <c r="G813" s="175">
        <v>0.49195200468247002</v>
      </c>
      <c r="H813" s="175">
        <v>1.6973953760608722E-2</v>
      </c>
      <c r="I813" s="175">
        <v>3.9508340649692712E-2</v>
      </c>
      <c r="J813" s="174">
        <v>1</v>
      </c>
      <c r="K813" s="176">
        <v>3417</v>
      </c>
      <c r="L813" s="92"/>
      <c r="M813" s="175" t="s">
        <v>143</v>
      </c>
      <c r="N813" s="175" t="s">
        <v>143</v>
      </c>
      <c r="O813" s="175">
        <v>0.105</v>
      </c>
      <c r="P813" s="175">
        <v>0.127</v>
      </c>
      <c r="Q813" s="175">
        <v>0.186</v>
      </c>
      <c r="R813" s="175">
        <v>0.21199999999999999</v>
      </c>
      <c r="S813" s="175">
        <v>9.9000000000000005E-2</v>
      </c>
      <c r="T813" s="175">
        <v>0.12</v>
      </c>
      <c r="U813" s="175">
        <v>2.3E-2</v>
      </c>
      <c r="V813" s="175">
        <v>3.4000000000000002E-2</v>
      </c>
      <c r="W813" s="175">
        <v>0.47499999999999998</v>
      </c>
      <c r="X813" s="175">
        <v>0.50900000000000001</v>
      </c>
      <c r="Y813" s="175">
        <v>1.2999999999999999E-2</v>
      </c>
      <c r="Z813" s="175">
        <v>2.1999999999999999E-2</v>
      </c>
      <c r="AA813" s="175">
        <v>3.3000000000000002E-2</v>
      </c>
      <c r="AB813" s="175">
        <v>4.7E-2</v>
      </c>
      <c r="AC813" s="42"/>
    </row>
    <row r="814" spans="1:29" x14ac:dyDescent="0.25">
      <c r="A814" s="92" t="s">
        <v>2135</v>
      </c>
      <c r="B814" s="175" t="s">
        <v>143</v>
      </c>
      <c r="C814" s="175">
        <v>0.29460835429062138</v>
      </c>
      <c r="D814" s="175">
        <v>0.42194688094215788</v>
      </c>
      <c r="E814" s="175">
        <v>0.10740354535974973</v>
      </c>
      <c r="F814" s="175">
        <v>2.3431270318346315E-2</v>
      </c>
      <c r="G814" s="175">
        <v>9.7098693491995333E-2</v>
      </c>
      <c r="H814" s="175">
        <v>2.208182543090229E-3</v>
      </c>
      <c r="I814" s="175">
        <v>5.3303073054039134E-2</v>
      </c>
      <c r="J814" s="174">
        <v>1</v>
      </c>
      <c r="K814" s="176">
        <v>16303</v>
      </c>
      <c r="L814" s="92"/>
      <c r="M814" s="175" t="s">
        <v>143</v>
      </c>
      <c r="N814" s="175" t="s">
        <v>143</v>
      </c>
      <c r="O814" s="175">
        <v>0.28799999999999998</v>
      </c>
      <c r="P814" s="175">
        <v>0.30199999999999999</v>
      </c>
      <c r="Q814" s="175">
        <v>0.41399999999999998</v>
      </c>
      <c r="R814" s="175">
        <v>0.43</v>
      </c>
      <c r="S814" s="175">
        <v>0.10299999999999999</v>
      </c>
      <c r="T814" s="175">
        <v>0.112</v>
      </c>
      <c r="U814" s="175">
        <v>2.1000000000000001E-2</v>
      </c>
      <c r="V814" s="175">
        <v>2.5999999999999999E-2</v>
      </c>
      <c r="W814" s="175">
        <v>9.2999999999999999E-2</v>
      </c>
      <c r="X814" s="175">
        <v>0.10199999999999999</v>
      </c>
      <c r="Y814" s="175">
        <v>2E-3</v>
      </c>
      <c r="Z814" s="175">
        <v>3.0000000000000001E-3</v>
      </c>
      <c r="AA814" s="175">
        <v>0.05</v>
      </c>
      <c r="AB814" s="175">
        <v>5.7000000000000002E-2</v>
      </c>
      <c r="AC814" s="42"/>
    </row>
    <row r="815" spans="1:29" x14ac:dyDescent="0.25">
      <c r="A815" s="92" t="s">
        <v>2136</v>
      </c>
      <c r="B815" s="175" t="s">
        <v>143</v>
      </c>
      <c r="C815" s="175">
        <v>0.12195121951219512</v>
      </c>
      <c r="D815" s="175">
        <v>0.21036585365853658</v>
      </c>
      <c r="E815" s="175">
        <v>0.34756097560975607</v>
      </c>
      <c r="F815" s="175">
        <v>4.573170731707317E-2</v>
      </c>
      <c r="G815" s="175">
        <v>0.1951219512195122</v>
      </c>
      <c r="H815" s="175">
        <v>3.0487804878048782E-3</v>
      </c>
      <c r="I815" s="175">
        <v>7.621951219512195E-2</v>
      </c>
      <c r="J815" s="174">
        <v>0.99999999999999989</v>
      </c>
      <c r="K815" s="176">
        <v>328</v>
      </c>
      <c r="L815" s="92"/>
      <c r="M815" s="175" t="s">
        <v>143</v>
      </c>
      <c r="N815" s="175" t="s">
        <v>143</v>
      </c>
      <c r="O815" s="175">
        <v>9.0999999999999998E-2</v>
      </c>
      <c r="P815" s="175">
        <v>0.16200000000000001</v>
      </c>
      <c r="Q815" s="175">
        <v>0.17</v>
      </c>
      <c r="R815" s="175">
        <v>0.25800000000000001</v>
      </c>
      <c r="S815" s="175">
        <v>0.29799999999999999</v>
      </c>
      <c r="T815" s="175">
        <v>0.40100000000000002</v>
      </c>
      <c r="U815" s="175">
        <v>2.8000000000000001E-2</v>
      </c>
      <c r="V815" s="175">
        <v>7.3999999999999996E-2</v>
      </c>
      <c r="W815" s="175">
        <v>0.156</v>
      </c>
      <c r="X815" s="175">
        <v>0.24099999999999999</v>
      </c>
      <c r="Y815" s="175">
        <v>1E-3</v>
      </c>
      <c r="Z815" s="175">
        <v>1.7000000000000001E-2</v>
      </c>
      <c r="AA815" s="175">
        <v>5.1999999999999998E-2</v>
      </c>
      <c r="AB815" s="175">
        <v>0.11</v>
      </c>
      <c r="AC815" s="42"/>
    </row>
    <row r="816" spans="1:29" x14ac:dyDescent="0.25">
      <c r="A816" s="92" t="s">
        <v>2137</v>
      </c>
      <c r="B816" s="175" t="s">
        <v>143</v>
      </c>
      <c r="C816" s="175">
        <v>0.16546018614270941</v>
      </c>
      <c r="D816" s="175">
        <v>0.37435367114788004</v>
      </c>
      <c r="E816" s="175">
        <v>0.1778697001034126</v>
      </c>
      <c r="F816" s="175">
        <v>7.2388831437435368E-3</v>
      </c>
      <c r="G816" s="175">
        <v>0.17993795243019647</v>
      </c>
      <c r="H816" s="175">
        <v>6.2047569803516025E-3</v>
      </c>
      <c r="I816" s="175">
        <v>8.8934850051706302E-2</v>
      </c>
      <c r="J816" s="174">
        <v>1</v>
      </c>
      <c r="K816" s="176">
        <v>967</v>
      </c>
      <c r="L816" s="92"/>
      <c r="M816" s="175" t="s">
        <v>143</v>
      </c>
      <c r="N816" s="175" t="s">
        <v>143</v>
      </c>
      <c r="O816" s="175">
        <v>0.14299999999999999</v>
      </c>
      <c r="P816" s="175">
        <v>0.19</v>
      </c>
      <c r="Q816" s="175">
        <v>0.34399999999999997</v>
      </c>
      <c r="R816" s="175">
        <v>0.40500000000000003</v>
      </c>
      <c r="S816" s="175">
        <v>0.155</v>
      </c>
      <c r="T816" s="175">
        <v>0.20300000000000001</v>
      </c>
      <c r="U816" s="175">
        <v>4.0000000000000001E-3</v>
      </c>
      <c r="V816" s="175">
        <v>1.4999999999999999E-2</v>
      </c>
      <c r="W816" s="175">
        <v>0.157</v>
      </c>
      <c r="X816" s="175">
        <v>0.20499999999999999</v>
      </c>
      <c r="Y816" s="175">
        <v>3.0000000000000001E-3</v>
      </c>
      <c r="Z816" s="175">
        <v>1.2999999999999999E-2</v>
      </c>
      <c r="AA816" s="175">
        <v>7.2999999999999995E-2</v>
      </c>
      <c r="AB816" s="175">
        <v>0.109</v>
      </c>
      <c r="AC816" s="42"/>
    </row>
    <row r="817" spans="1:29" x14ac:dyDescent="0.25">
      <c r="A817" s="92" t="s">
        <v>2138</v>
      </c>
      <c r="B817" s="175" t="s">
        <v>143</v>
      </c>
      <c r="C817" s="175">
        <v>0.19710044874007593</v>
      </c>
      <c r="D817" s="175">
        <v>0.23092854677252331</v>
      </c>
      <c r="E817" s="175">
        <v>8.0082844321712116E-2</v>
      </c>
      <c r="F817" s="175">
        <v>6.59302726958923E-2</v>
      </c>
      <c r="G817" s="175">
        <v>0.37003797031411806</v>
      </c>
      <c r="H817" s="175">
        <v>1.1045909561615464E-2</v>
      </c>
      <c r="I817" s="175">
        <v>4.487400759406282E-2</v>
      </c>
      <c r="J817" s="174">
        <v>0.99999999999999989</v>
      </c>
      <c r="K817" s="176">
        <v>2897</v>
      </c>
      <c r="L817" s="92"/>
      <c r="M817" s="175" t="s">
        <v>143</v>
      </c>
      <c r="N817" s="175" t="s">
        <v>143</v>
      </c>
      <c r="O817" s="175">
        <v>0.183</v>
      </c>
      <c r="P817" s="175">
        <v>0.21199999999999999</v>
      </c>
      <c r="Q817" s="175">
        <v>0.216</v>
      </c>
      <c r="R817" s="175">
        <v>0.247</v>
      </c>
      <c r="S817" s="175">
        <v>7.0999999999999994E-2</v>
      </c>
      <c r="T817" s="175">
        <v>9.0999999999999998E-2</v>
      </c>
      <c r="U817" s="175">
        <v>5.7000000000000002E-2</v>
      </c>
      <c r="V817" s="175">
        <v>7.5999999999999998E-2</v>
      </c>
      <c r="W817" s="175">
        <v>0.35299999999999998</v>
      </c>
      <c r="X817" s="175">
        <v>0.38800000000000001</v>
      </c>
      <c r="Y817" s="175">
        <v>8.0000000000000002E-3</v>
      </c>
      <c r="Z817" s="175">
        <v>1.6E-2</v>
      </c>
      <c r="AA817" s="175">
        <v>3.7999999999999999E-2</v>
      </c>
      <c r="AB817" s="175">
        <v>5.2999999999999999E-2</v>
      </c>
      <c r="AC817" s="42"/>
    </row>
    <row r="818" spans="1:29" x14ac:dyDescent="0.25">
      <c r="A818" s="92" t="s">
        <v>2139</v>
      </c>
      <c r="B818" s="175" t="s">
        <v>143</v>
      </c>
      <c r="C818" s="175">
        <v>0.41393034825870645</v>
      </c>
      <c r="D818" s="175">
        <v>0.17213930348258707</v>
      </c>
      <c r="E818" s="175">
        <v>0.15024875621890546</v>
      </c>
      <c r="F818" s="175">
        <v>5.2736318407960198E-2</v>
      </c>
      <c r="G818" s="175">
        <v>0.12039800995024875</v>
      </c>
      <c r="H818" s="175" t="s">
        <v>143</v>
      </c>
      <c r="I818" s="175">
        <v>9.0547263681592036E-2</v>
      </c>
      <c r="J818" s="174">
        <v>1</v>
      </c>
      <c r="K818" s="176">
        <v>1005</v>
      </c>
      <c r="L818" s="92"/>
      <c r="M818" s="175" t="s">
        <v>143</v>
      </c>
      <c r="N818" s="175" t="s">
        <v>143</v>
      </c>
      <c r="O818" s="175">
        <v>0.38400000000000001</v>
      </c>
      <c r="P818" s="175">
        <v>0.44500000000000001</v>
      </c>
      <c r="Q818" s="175">
        <v>0.15</v>
      </c>
      <c r="R818" s="175">
        <v>0.19700000000000001</v>
      </c>
      <c r="S818" s="175">
        <v>0.129</v>
      </c>
      <c r="T818" s="175">
        <v>0.17399999999999999</v>
      </c>
      <c r="U818" s="175">
        <v>4.1000000000000002E-2</v>
      </c>
      <c r="V818" s="175">
        <v>6.8000000000000005E-2</v>
      </c>
      <c r="W818" s="175">
        <v>0.10199999999999999</v>
      </c>
      <c r="X818" s="175">
        <v>0.14199999999999999</v>
      </c>
      <c r="Y818" s="175" t="s">
        <v>143</v>
      </c>
      <c r="Z818" s="175" t="s">
        <v>143</v>
      </c>
      <c r="AA818" s="175">
        <v>7.3999999999999996E-2</v>
      </c>
      <c r="AB818" s="175">
        <v>0.11</v>
      </c>
      <c r="AC818" s="42"/>
    </row>
    <row r="819" spans="1:29" x14ac:dyDescent="0.25">
      <c r="A819" s="92" t="s">
        <v>2140</v>
      </c>
      <c r="B819" s="175" t="s">
        <v>143</v>
      </c>
      <c r="C819" s="175">
        <v>0.4281214203894616</v>
      </c>
      <c r="D819" s="175">
        <v>0.325028636884307</v>
      </c>
      <c r="E819" s="175">
        <v>8.3906071019473075E-2</v>
      </c>
      <c r="F819" s="175">
        <v>9.4501718213058413E-3</v>
      </c>
      <c r="G819" s="175">
        <v>9.9942726231386031E-2</v>
      </c>
      <c r="H819" s="175">
        <v>1.145475372279496E-3</v>
      </c>
      <c r="I819" s="175">
        <v>5.2405498281786943E-2</v>
      </c>
      <c r="J819" s="174">
        <v>1</v>
      </c>
      <c r="K819" s="176">
        <v>3492</v>
      </c>
      <c r="L819" s="92"/>
      <c r="M819" s="175" t="s">
        <v>143</v>
      </c>
      <c r="N819" s="175" t="s">
        <v>143</v>
      </c>
      <c r="O819" s="175">
        <v>0.41199999999999998</v>
      </c>
      <c r="P819" s="175">
        <v>0.44500000000000001</v>
      </c>
      <c r="Q819" s="175">
        <v>0.31</v>
      </c>
      <c r="R819" s="175">
        <v>0.34100000000000003</v>
      </c>
      <c r="S819" s="175">
        <v>7.4999999999999997E-2</v>
      </c>
      <c r="T819" s="175">
        <v>9.4E-2</v>
      </c>
      <c r="U819" s="175">
        <v>7.0000000000000001E-3</v>
      </c>
      <c r="V819" s="175">
        <v>1.2999999999999999E-2</v>
      </c>
      <c r="W819" s="175">
        <v>0.09</v>
      </c>
      <c r="X819" s="175">
        <v>0.11</v>
      </c>
      <c r="Y819" s="175">
        <v>0</v>
      </c>
      <c r="Z819" s="175">
        <v>3.0000000000000001E-3</v>
      </c>
      <c r="AA819" s="175">
        <v>4.4999999999999998E-2</v>
      </c>
      <c r="AB819" s="175">
        <v>0.06</v>
      </c>
      <c r="AC819" s="42"/>
    </row>
    <row r="820" spans="1:29" x14ac:dyDescent="0.25">
      <c r="A820" s="92" t="s">
        <v>2141</v>
      </c>
      <c r="B820" s="175" t="s">
        <v>143</v>
      </c>
      <c r="C820" s="175">
        <v>0.36096256684491979</v>
      </c>
      <c r="D820" s="175">
        <v>0.36096256684491979</v>
      </c>
      <c r="E820" s="175">
        <v>0.12566844919786097</v>
      </c>
      <c r="F820" s="175">
        <v>1.06951871657754E-2</v>
      </c>
      <c r="G820" s="175">
        <v>0.10160427807486631</v>
      </c>
      <c r="H820" s="175" t="s">
        <v>143</v>
      </c>
      <c r="I820" s="175">
        <v>4.0106951871657755E-2</v>
      </c>
      <c r="J820" s="174">
        <v>1</v>
      </c>
      <c r="K820" s="176">
        <v>374</v>
      </c>
      <c r="L820" s="92"/>
      <c r="M820" s="175" t="s">
        <v>143</v>
      </c>
      <c r="N820" s="175" t="s">
        <v>143</v>
      </c>
      <c r="O820" s="175">
        <v>0.314</v>
      </c>
      <c r="P820" s="175">
        <v>0.41099999999999998</v>
      </c>
      <c r="Q820" s="175">
        <v>0.314</v>
      </c>
      <c r="R820" s="175">
        <v>0.41099999999999998</v>
      </c>
      <c r="S820" s="175">
        <v>9.6000000000000002E-2</v>
      </c>
      <c r="T820" s="175">
        <v>0.16300000000000001</v>
      </c>
      <c r="U820" s="175">
        <v>4.0000000000000001E-3</v>
      </c>
      <c r="V820" s="175">
        <v>2.7E-2</v>
      </c>
      <c r="W820" s="175">
        <v>7.4999999999999997E-2</v>
      </c>
      <c r="X820" s="175">
        <v>0.13600000000000001</v>
      </c>
      <c r="Y820" s="175" t="s">
        <v>143</v>
      </c>
      <c r="Z820" s="175" t="s">
        <v>143</v>
      </c>
      <c r="AA820" s="175">
        <v>2.4E-2</v>
      </c>
      <c r="AB820" s="175">
        <v>6.5000000000000002E-2</v>
      </c>
      <c r="AC820" s="42"/>
    </row>
    <row r="821" spans="1:29" x14ac:dyDescent="0.25">
      <c r="A821" s="92"/>
      <c r="B821" s="175"/>
      <c r="C821" s="175"/>
      <c r="D821" s="175"/>
      <c r="E821" s="175"/>
      <c r="F821" s="175"/>
      <c r="G821" s="175"/>
      <c r="H821" s="175"/>
      <c r="I821" s="175"/>
      <c r="J821" s="174"/>
      <c r="K821" s="176"/>
      <c r="L821" s="92"/>
      <c r="M821" s="175"/>
      <c r="N821" s="175"/>
      <c r="O821" s="175"/>
      <c r="P821" s="175"/>
      <c r="Q821" s="175"/>
      <c r="R821" s="175"/>
      <c r="S821" s="175"/>
      <c r="T821" s="175"/>
      <c r="U821" s="175"/>
      <c r="V821" s="175"/>
      <c r="W821" s="175"/>
      <c r="X821" s="175"/>
      <c r="Y821" s="175"/>
      <c r="Z821" s="175"/>
      <c r="AA821" s="175"/>
      <c r="AB821" s="175"/>
      <c r="AC821" s="42"/>
    </row>
    <row r="822" spans="1:29" x14ac:dyDescent="0.25">
      <c r="A822" s="92"/>
      <c r="B822" s="175"/>
      <c r="C822" s="175"/>
      <c r="D822" s="175"/>
      <c r="E822" s="175"/>
      <c r="F822" s="175"/>
      <c r="G822" s="175"/>
      <c r="H822" s="175"/>
      <c r="I822" s="175"/>
      <c r="J822" s="174"/>
      <c r="K822" s="176"/>
      <c r="L822" s="92"/>
      <c r="M822" s="175"/>
      <c r="N822" s="175"/>
      <c r="O822" s="175"/>
      <c r="P822" s="175"/>
      <c r="Q822" s="175"/>
      <c r="R822" s="175"/>
      <c r="S822" s="175"/>
      <c r="T822" s="175"/>
      <c r="U822" s="175"/>
      <c r="V822" s="175"/>
      <c r="W822" s="175"/>
      <c r="X822" s="175"/>
      <c r="Y822" s="175"/>
      <c r="Z822" s="175"/>
      <c r="AA822" s="175"/>
      <c r="AB822" s="175"/>
      <c r="AC822" s="42"/>
    </row>
    <row r="823" spans="1:29" x14ac:dyDescent="0.25">
      <c r="A823" s="92" t="s">
        <v>2142</v>
      </c>
      <c r="B823" s="175">
        <v>5.4323089372327903E-2</v>
      </c>
      <c r="C823" s="175">
        <v>0.31556396162996725</v>
      </c>
      <c r="D823" s="175">
        <v>0.26023300475345201</v>
      </c>
      <c r="E823" s="175">
        <v>9.4293111774767457E-2</v>
      </c>
      <c r="F823" s="175">
        <v>2.1921764284987457E-2</v>
      </c>
      <c r="G823" s="175">
        <v>0.21323892112952228</v>
      </c>
      <c r="H823" s="175">
        <v>3.329516142839376E-3</v>
      </c>
      <c r="I823" s="175">
        <v>3.709663091213624E-2</v>
      </c>
      <c r="J823" s="174">
        <v>0.99999999999999989</v>
      </c>
      <c r="K823" s="176">
        <v>3095645</v>
      </c>
      <c r="L823" s="92"/>
      <c r="M823" s="175">
        <v>5.3999999999999999E-2</v>
      </c>
      <c r="N823" s="175">
        <v>5.5E-2</v>
      </c>
      <c r="O823" s="175">
        <v>0.315</v>
      </c>
      <c r="P823" s="175">
        <v>0.316</v>
      </c>
      <c r="Q823" s="175">
        <v>0.26</v>
      </c>
      <c r="R823" s="175">
        <v>0.26100000000000001</v>
      </c>
      <c r="S823" s="175">
        <v>9.4E-2</v>
      </c>
      <c r="T823" s="175">
        <v>9.5000000000000001E-2</v>
      </c>
      <c r="U823" s="175">
        <v>2.1999999999999999E-2</v>
      </c>
      <c r="V823" s="175">
        <v>2.1999999999999999E-2</v>
      </c>
      <c r="W823" s="175">
        <v>0.21299999999999999</v>
      </c>
      <c r="X823" s="175">
        <v>0.214</v>
      </c>
      <c r="Y823" s="175">
        <v>3.0000000000000001E-3</v>
      </c>
      <c r="Z823" s="175">
        <v>3.0000000000000001E-3</v>
      </c>
      <c r="AA823" s="175">
        <v>3.6999999999999998E-2</v>
      </c>
      <c r="AB823" s="175">
        <v>3.6999999999999998E-2</v>
      </c>
      <c r="AC823" s="42"/>
    </row>
    <row r="824" spans="1:29" x14ac:dyDescent="0.25">
      <c r="A824" s="92" t="s">
        <v>2143</v>
      </c>
      <c r="B824" s="175" t="s">
        <v>143</v>
      </c>
      <c r="C824" s="175">
        <v>0.36295920270186272</v>
      </c>
      <c r="D824" s="175">
        <v>0.27502434577212359</v>
      </c>
      <c r="E824" s="175">
        <v>0.1236143629695626</v>
      </c>
      <c r="F824" s="175">
        <v>2.7868139154217517E-2</v>
      </c>
      <c r="G824" s="175">
        <v>0.181619460041854</v>
      </c>
      <c r="H824" s="175">
        <v>2.8489733336095973E-3</v>
      </c>
      <c r="I824" s="175">
        <v>2.6065516026769989E-2</v>
      </c>
      <c r="J824" s="174">
        <v>1</v>
      </c>
      <c r="K824" s="176">
        <v>96526</v>
      </c>
      <c r="L824" s="92"/>
      <c r="M824" s="175" t="s">
        <v>143</v>
      </c>
      <c r="N824" s="175" t="s">
        <v>143</v>
      </c>
      <c r="O824" s="175">
        <v>0.36</v>
      </c>
      <c r="P824" s="175">
        <v>0.36599999999999999</v>
      </c>
      <c r="Q824" s="175">
        <v>0.27200000000000002</v>
      </c>
      <c r="R824" s="175">
        <v>0.27800000000000002</v>
      </c>
      <c r="S824" s="175">
        <v>0.122</v>
      </c>
      <c r="T824" s="175">
        <v>0.126</v>
      </c>
      <c r="U824" s="175">
        <v>2.7E-2</v>
      </c>
      <c r="V824" s="175">
        <v>2.9000000000000001E-2</v>
      </c>
      <c r="W824" s="175">
        <v>0.17899999999999999</v>
      </c>
      <c r="X824" s="175">
        <v>0.184</v>
      </c>
      <c r="Y824" s="175">
        <v>3.0000000000000001E-3</v>
      </c>
      <c r="Z824" s="175">
        <v>3.0000000000000001E-3</v>
      </c>
      <c r="AA824" s="175">
        <v>2.5000000000000001E-2</v>
      </c>
      <c r="AB824" s="175">
        <v>2.7E-2</v>
      </c>
      <c r="AC824" s="42"/>
    </row>
    <row r="825" spans="1:29" x14ac:dyDescent="0.25">
      <c r="A825" s="92" t="s">
        <v>2144</v>
      </c>
      <c r="B825" s="175" t="s">
        <v>143</v>
      </c>
      <c r="C825" s="175">
        <v>0.19439995254197071</v>
      </c>
      <c r="D825" s="175">
        <v>0.52534061023116019</v>
      </c>
      <c r="E825" s="175">
        <v>0.16238555693974807</v>
      </c>
      <c r="F825" s="175">
        <v>2.9562397421447076E-2</v>
      </c>
      <c r="G825" s="175">
        <v>6.258527614640802E-2</v>
      </c>
      <c r="H825" s="175">
        <v>3.9548357754444248E-5</v>
      </c>
      <c r="I825" s="175">
        <v>2.5686658361511537E-2</v>
      </c>
      <c r="J825" s="174">
        <v>1.0000000000000002</v>
      </c>
      <c r="K825" s="176">
        <v>50571</v>
      </c>
      <c r="L825" s="92"/>
      <c r="M825" s="175" t="s">
        <v>143</v>
      </c>
      <c r="N825" s="175" t="s">
        <v>143</v>
      </c>
      <c r="O825" s="175">
        <v>0.191</v>
      </c>
      <c r="P825" s="175">
        <v>0.19800000000000001</v>
      </c>
      <c r="Q825" s="175">
        <v>0.52100000000000002</v>
      </c>
      <c r="R825" s="175">
        <v>0.53</v>
      </c>
      <c r="S825" s="175">
        <v>0.159</v>
      </c>
      <c r="T825" s="175">
        <v>0.16600000000000001</v>
      </c>
      <c r="U825" s="175">
        <v>2.8000000000000001E-2</v>
      </c>
      <c r="V825" s="175">
        <v>3.1E-2</v>
      </c>
      <c r="W825" s="175">
        <v>6.0999999999999999E-2</v>
      </c>
      <c r="X825" s="175">
        <v>6.5000000000000002E-2</v>
      </c>
      <c r="Y825" s="175">
        <v>0</v>
      </c>
      <c r="Z825" s="175">
        <v>0</v>
      </c>
      <c r="AA825" s="175">
        <v>2.4E-2</v>
      </c>
      <c r="AB825" s="175">
        <v>2.7E-2</v>
      </c>
      <c r="AC825" s="42"/>
    </row>
    <row r="826" spans="1:29" x14ac:dyDescent="0.25">
      <c r="A826" s="92" t="s">
        <v>2145</v>
      </c>
      <c r="B826" s="175" t="s">
        <v>143</v>
      </c>
      <c r="C826" s="175">
        <v>1.1995824238398026E-2</v>
      </c>
      <c r="D826" s="175">
        <v>0.18716902344120717</v>
      </c>
      <c r="E826" s="175">
        <v>0.1558508114264022</v>
      </c>
      <c r="F826" s="175">
        <v>3.7202239726677425E-2</v>
      </c>
      <c r="G826" s="175">
        <v>0.57517319920280918</v>
      </c>
      <c r="H826" s="175">
        <v>4.0239157255385783E-3</v>
      </c>
      <c r="I826" s="175">
        <v>2.858498623896745E-2</v>
      </c>
      <c r="J826" s="174">
        <v>1.0000000000000002</v>
      </c>
      <c r="K826" s="176">
        <v>52685</v>
      </c>
      <c r="L826" s="92"/>
      <c r="M826" s="175" t="s">
        <v>143</v>
      </c>
      <c r="N826" s="175" t="s">
        <v>143</v>
      </c>
      <c r="O826" s="175">
        <v>1.0999999999999999E-2</v>
      </c>
      <c r="P826" s="175">
        <v>1.2999999999999999E-2</v>
      </c>
      <c r="Q826" s="175">
        <v>0.184</v>
      </c>
      <c r="R826" s="175">
        <v>0.191</v>
      </c>
      <c r="S826" s="175">
        <v>0.153</v>
      </c>
      <c r="T826" s="175">
        <v>0.159</v>
      </c>
      <c r="U826" s="175">
        <v>3.5999999999999997E-2</v>
      </c>
      <c r="V826" s="175">
        <v>3.9E-2</v>
      </c>
      <c r="W826" s="175">
        <v>0.57099999999999995</v>
      </c>
      <c r="X826" s="175">
        <v>0.57899999999999996</v>
      </c>
      <c r="Y826" s="175">
        <v>4.0000000000000001E-3</v>
      </c>
      <c r="Z826" s="175">
        <v>5.0000000000000001E-3</v>
      </c>
      <c r="AA826" s="175">
        <v>2.7E-2</v>
      </c>
      <c r="AB826" s="175">
        <v>0.03</v>
      </c>
      <c r="AC826" s="42"/>
    </row>
    <row r="827" spans="1:29" x14ac:dyDescent="0.25">
      <c r="A827" s="92" t="s">
        <v>2146</v>
      </c>
      <c r="B827" s="175" t="s">
        <v>143</v>
      </c>
      <c r="C827" s="175">
        <v>9.9258537027799187E-2</v>
      </c>
      <c r="D827" s="175">
        <v>0.19615890435807901</v>
      </c>
      <c r="E827" s="175">
        <v>7.1187247743866491E-2</v>
      </c>
      <c r="F827" s="175">
        <v>1.3026620107931612E-2</v>
      </c>
      <c r="G827" s="175">
        <v>0.561323749489819</v>
      </c>
      <c r="H827" s="175">
        <v>1.6473175819690718E-2</v>
      </c>
      <c r="I827" s="175">
        <v>4.257176545281393E-2</v>
      </c>
      <c r="J827" s="174">
        <v>1</v>
      </c>
      <c r="K827" s="176">
        <v>88204</v>
      </c>
      <c r="L827" s="92"/>
      <c r="M827" s="175" t="s">
        <v>143</v>
      </c>
      <c r="N827" s="175" t="s">
        <v>143</v>
      </c>
      <c r="O827" s="175">
        <v>9.7000000000000003E-2</v>
      </c>
      <c r="P827" s="175">
        <v>0.10100000000000001</v>
      </c>
      <c r="Q827" s="175">
        <v>0.19400000000000001</v>
      </c>
      <c r="R827" s="175">
        <v>0.19900000000000001</v>
      </c>
      <c r="S827" s="175">
        <v>7.0000000000000007E-2</v>
      </c>
      <c r="T827" s="175">
        <v>7.2999999999999995E-2</v>
      </c>
      <c r="U827" s="175">
        <v>1.2E-2</v>
      </c>
      <c r="V827" s="175">
        <v>1.4E-2</v>
      </c>
      <c r="W827" s="175">
        <v>0.55800000000000005</v>
      </c>
      <c r="X827" s="175">
        <v>0.56499999999999995</v>
      </c>
      <c r="Y827" s="175">
        <v>1.6E-2</v>
      </c>
      <c r="Z827" s="175">
        <v>1.7000000000000001E-2</v>
      </c>
      <c r="AA827" s="175">
        <v>4.1000000000000002E-2</v>
      </c>
      <c r="AB827" s="175">
        <v>4.3999999999999997E-2</v>
      </c>
      <c r="AC827" s="42"/>
    </row>
    <row r="828" spans="1:29" x14ac:dyDescent="0.25">
      <c r="A828" s="92" t="s">
        <v>2147</v>
      </c>
      <c r="B828" s="175">
        <v>0.28025157232704401</v>
      </c>
      <c r="C828" s="175">
        <v>0.19119496855345913</v>
      </c>
      <c r="D828" s="175">
        <v>0.28876909254267746</v>
      </c>
      <c r="E828" s="175">
        <v>8.7762803234501349E-2</v>
      </c>
      <c r="F828" s="175">
        <v>1.6388140161725066E-2</v>
      </c>
      <c r="G828" s="175">
        <v>0.10264150943396226</v>
      </c>
      <c r="H828" s="175">
        <v>1.1141060197663972E-3</v>
      </c>
      <c r="I828" s="175">
        <v>3.1877807726864334E-2</v>
      </c>
      <c r="J828" s="174">
        <v>1</v>
      </c>
      <c r="K828" s="176">
        <v>27825</v>
      </c>
      <c r="L828" s="92"/>
      <c r="M828" s="175">
        <v>0.27500000000000002</v>
      </c>
      <c r="N828" s="175">
        <v>0.28599999999999998</v>
      </c>
      <c r="O828" s="175">
        <v>0.187</v>
      </c>
      <c r="P828" s="175">
        <v>0.19600000000000001</v>
      </c>
      <c r="Q828" s="175">
        <v>0.28299999999999997</v>
      </c>
      <c r="R828" s="175">
        <v>0.29399999999999998</v>
      </c>
      <c r="S828" s="175">
        <v>8.4000000000000005E-2</v>
      </c>
      <c r="T828" s="175">
        <v>9.0999999999999998E-2</v>
      </c>
      <c r="U828" s="175">
        <v>1.4999999999999999E-2</v>
      </c>
      <c r="V828" s="175">
        <v>1.7999999999999999E-2</v>
      </c>
      <c r="W828" s="175">
        <v>9.9000000000000005E-2</v>
      </c>
      <c r="X828" s="175">
        <v>0.106</v>
      </c>
      <c r="Y828" s="175">
        <v>1E-3</v>
      </c>
      <c r="Z828" s="175">
        <v>2E-3</v>
      </c>
      <c r="AA828" s="175">
        <v>0.03</v>
      </c>
      <c r="AB828" s="175">
        <v>3.4000000000000002E-2</v>
      </c>
      <c r="AC828" s="42"/>
    </row>
    <row r="829" spans="1:29" x14ac:dyDescent="0.25">
      <c r="A829" s="92" t="s">
        <v>2148</v>
      </c>
      <c r="B829" s="175">
        <v>0.22301781808462179</v>
      </c>
      <c r="C829" s="175">
        <v>1.2046877411728389E-3</v>
      </c>
      <c r="D829" s="175">
        <v>0.53872129925572887</v>
      </c>
      <c r="E829" s="175">
        <v>0.16416505727913744</v>
      </c>
      <c r="F829" s="175">
        <v>3.0873888016745159E-2</v>
      </c>
      <c r="G829" s="175">
        <v>8.8318670024733741E-3</v>
      </c>
      <c r="H829" s="175">
        <v>7.5292983823302424E-6</v>
      </c>
      <c r="I829" s="175">
        <v>3.3177853321738213E-2</v>
      </c>
      <c r="J829" s="174">
        <v>1</v>
      </c>
      <c r="K829" s="176">
        <v>265629</v>
      </c>
      <c r="L829" s="92"/>
      <c r="M829" s="175">
        <v>0.221</v>
      </c>
      <c r="N829" s="175">
        <v>0.22500000000000001</v>
      </c>
      <c r="O829" s="175">
        <v>1E-3</v>
      </c>
      <c r="P829" s="175">
        <v>1E-3</v>
      </c>
      <c r="Q829" s="175">
        <v>0.53700000000000003</v>
      </c>
      <c r="R829" s="175">
        <v>0.54100000000000004</v>
      </c>
      <c r="S829" s="175">
        <v>0.16300000000000001</v>
      </c>
      <c r="T829" s="175">
        <v>0.16600000000000001</v>
      </c>
      <c r="U829" s="175">
        <v>0.03</v>
      </c>
      <c r="V829" s="175">
        <v>3.2000000000000001E-2</v>
      </c>
      <c r="W829" s="175">
        <v>8.0000000000000002E-3</v>
      </c>
      <c r="X829" s="175">
        <v>8.9999999999999993E-3</v>
      </c>
      <c r="Y829" s="175">
        <v>0</v>
      </c>
      <c r="Z829" s="175">
        <v>0</v>
      </c>
      <c r="AA829" s="175">
        <v>3.3000000000000002E-2</v>
      </c>
      <c r="AB829" s="175">
        <v>3.4000000000000002E-2</v>
      </c>
      <c r="AC829" s="42"/>
    </row>
    <row r="830" spans="1:29" x14ac:dyDescent="0.25">
      <c r="A830" s="92" t="s">
        <v>2149</v>
      </c>
      <c r="B830" s="175">
        <v>7.5430522885690243E-2</v>
      </c>
      <c r="C830" s="175">
        <v>0.28954552320939164</v>
      </c>
      <c r="D830" s="175">
        <v>0.24242538682319428</v>
      </c>
      <c r="E830" s="175">
        <v>7.7639785062258576E-2</v>
      </c>
      <c r="F830" s="175">
        <v>3.942953020134228E-2</v>
      </c>
      <c r="G830" s="175">
        <v>0.24228511620880899</v>
      </c>
      <c r="H830" s="175">
        <v>3.358402209801679E-3</v>
      </c>
      <c r="I830" s="175">
        <v>2.9885733399512289E-2</v>
      </c>
      <c r="J830" s="174">
        <v>1</v>
      </c>
      <c r="K830" s="176">
        <v>370712</v>
      </c>
      <c r="L830" s="92"/>
      <c r="M830" s="175">
        <v>7.4999999999999997E-2</v>
      </c>
      <c r="N830" s="175">
        <v>7.5999999999999998E-2</v>
      </c>
      <c r="O830" s="175">
        <v>0.28799999999999998</v>
      </c>
      <c r="P830" s="175">
        <v>0.29099999999999998</v>
      </c>
      <c r="Q830" s="175">
        <v>0.24099999999999999</v>
      </c>
      <c r="R830" s="175">
        <v>0.24399999999999999</v>
      </c>
      <c r="S830" s="175">
        <v>7.6999999999999999E-2</v>
      </c>
      <c r="T830" s="175">
        <v>7.9000000000000001E-2</v>
      </c>
      <c r="U830" s="175">
        <v>3.9E-2</v>
      </c>
      <c r="V830" s="175">
        <v>0.04</v>
      </c>
      <c r="W830" s="175">
        <v>0.24099999999999999</v>
      </c>
      <c r="X830" s="175">
        <v>0.24399999999999999</v>
      </c>
      <c r="Y830" s="175">
        <v>3.0000000000000001E-3</v>
      </c>
      <c r="Z830" s="175">
        <v>4.0000000000000001E-3</v>
      </c>
      <c r="AA830" s="175">
        <v>2.9000000000000001E-2</v>
      </c>
      <c r="AB830" s="175">
        <v>0.03</v>
      </c>
      <c r="AC830" s="42"/>
    </row>
    <row r="831" spans="1:29" x14ac:dyDescent="0.25">
      <c r="A831" s="92" t="s">
        <v>2150</v>
      </c>
      <c r="B831" s="175">
        <v>0.53238273797776459</v>
      </c>
      <c r="C831" s="175">
        <v>0.18171501874876653</v>
      </c>
      <c r="D831" s="175">
        <v>0.13545161502532729</v>
      </c>
      <c r="E831" s="175">
        <v>5.4042497204131304E-2</v>
      </c>
      <c r="F831" s="175">
        <v>4.2924807578448784E-3</v>
      </c>
      <c r="G831" s="175">
        <v>1.085454904282613E-2</v>
      </c>
      <c r="H831" s="175">
        <v>1.6446286428524438E-5</v>
      </c>
      <c r="I831" s="175">
        <v>8.1244654956910731E-2</v>
      </c>
      <c r="J831" s="174">
        <v>0.99999999999999989</v>
      </c>
      <c r="K831" s="176">
        <v>60804</v>
      </c>
      <c r="L831" s="92"/>
      <c r="M831" s="175">
        <v>0.52800000000000002</v>
      </c>
      <c r="N831" s="175">
        <v>0.53600000000000003</v>
      </c>
      <c r="O831" s="175">
        <v>0.17899999999999999</v>
      </c>
      <c r="P831" s="175">
        <v>0.185</v>
      </c>
      <c r="Q831" s="175">
        <v>0.13300000000000001</v>
      </c>
      <c r="R831" s="175">
        <v>0.13800000000000001</v>
      </c>
      <c r="S831" s="175">
        <v>5.1999999999999998E-2</v>
      </c>
      <c r="T831" s="175">
        <v>5.6000000000000001E-2</v>
      </c>
      <c r="U831" s="175">
        <v>4.0000000000000001E-3</v>
      </c>
      <c r="V831" s="175">
        <v>5.0000000000000001E-3</v>
      </c>
      <c r="W831" s="175">
        <v>0.01</v>
      </c>
      <c r="X831" s="175">
        <v>1.2E-2</v>
      </c>
      <c r="Y831" s="175">
        <v>0</v>
      </c>
      <c r="Z831" s="175">
        <v>0</v>
      </c>
      <c r="AA831" s="175">
        <v>7.9000000000000001E-2</v>
      </c>
      <c r="AB831" s="175">
        <v>8.3000000000000004E-2</v>
      </c>
      <c r="AC831" s="42"/>
    </row>
    <row r="832" spans="1:29" x14ac:dyDescent="0.25">
      <c r="A832" s="92" t="s">
        <v>2151</v>
      </c>
      <c r="B832" s="175">
        <v>0.28273761820804616</v>
      </c>
      <c r="C832" s="175">
        <v>0.48637709034567506</v>
      </c>
      <c r="D832" s="175">
        <v>0.11158198429235454</v>
      </c>
      <c r="E832" s="175">
        <v>3.0041139071432389E-2</v>
      </c>
      <c r="F832" s="175">
        <v>1.7545546829085858E-3</v>
      </c>
      <c r="G832" s="175">
        <v>4.2173425228401985E-2</v>
      </c>
      <c r="H832" s="175">
        <v>2.4191911096863813E-3</v>
      </c>
      <c r="I832" s="175">
        <v>4.2914997061494896E-2</v>
      </c>
      <c r="J832" s="174">
        <v>1</v>
      </c>
      <c r="K832" s="176">
        <v>467925</v>
      </c>
      <c r="L832" s="92"/>
      <c r="M832" s="175">
        <v>0.28100000000000003</v>
      </c>
      <c r="N832" s="175">
        <v>0.28399999999999997</v>
      </c>
      <c r="O832" s="175">
        <v>0.48499999999999999</v>
      </c>
      <c r="P832" s="175">
        <v>0.48799999999999999</v>
      </c>
      <c r="Q832" s="175">
        <v>0.111</v>
      </c>
      <c r="R832" s="175">
        <v>0.112</v>
      </c>
      <c r="S832" s="175">
        <v>0.03</v>
      </c>
      <c r="T832" s="175">
        <v>3.1E-2</v>
      </c>
      <c r="U832" s="175">
        <v>2E-3</v>
      </c>
      <c r="V832" s="175">
        <v>2E-3</v>
      </c>
      <c r="W832" s="175">
        <v>4.2000000000000003E-2</v>
      </c>
      <c r="X832" s="175">
        <v>4.2999999999999997E-2</v>
      </c>
      <c r="Y832" s="175">
        <v>2E-3</v>
      </c>
      <c r="Z832" s="175">
        <v>3.0000000000000001E-3</v>
      </c>
      <c r="AA832" s="175">
        <v>4.2000000000000003E-2</v>
      </c>
      <c r="AB832" s="175">
        <v>4.2999999999999997E-2</v>
      </c>
      <c r="AC832" s="42"/>
    </row>
    <row r="833" spans="1:29" x14ac:dyDescent="0.25">
      <c r="A833" s="92" t="s">
        <v>2152</v>
      </c>
      <c r="B833" s="175" t="s">
        <v>143</v>
      </c>
      <c r="C833" s="175">
        <v>0.39882219033008365</v>
      </c>
      <c r="D833" s="175">
        <v>0.36957489978720248</v>
      </c>
      <c r="E833" s="175">
        <v>9.6352749047359826E-2</v>
      </c>
      <c r="F833" s="175">
        <v>1.0441926065224922E-2</v>
      </c>
      <c r="G833" s="175">
        <v>0.10258821200574059</v>
      </c>
      <c r="H833" s="175">
        <v>1.286682832681744E-3</v>
      </c>
      <c r="I833" s="175">
        <v>2.0933339931706835E-2</v>
      </c>
      <c r="J833" s="174">
        <v>0.99999999999999989</v>
      </c>
      <c r="K833" s="176">
        <v>20207</v>
      </c>
      <c r="L833" s="92"/>
      <c r="M833" s="175" t="s">
        <v>143</v>
      </c>
      <c r="N833" s="175" t="s">
        <v>143</v>
      </c>
      <c r="O833" s="175">
        <v>0.39200000000000002</v>
      </c>
      <c r="P833" s="175">
        <v>0.40600000000000003</v>
      </c>
      <c r="Q833" s="175">
        <v>0.36299999999999999</v>
      </c>
      <c r="R833" s="175">
        <v>0.376</v>
      </c>
      <c r="S833" s="175">
        <v>9.1999999999999998E-2</v>
      </c>
      <c r="T833" s="175">
        <v>0.1</v>
      </c>
      <c r="U833" s="175">
        <v>8.9999999999999993E-3</v>
      </c>
      <c r="V833" s="175">
        <v>1.2E-2</v>
      </c>
      <c r="W833" s="175">
        <v>9.8000000000000004E-2</v>
      </c>
      <c r="X833" s="175">
        <v>0.107</v>
      </c>
      <c r="Y833" s="175">
        <v>1E-3</v>
      </c>
      <c r="Z833" s="175">
        <v>2E-3</v>
      </c>
      <c r="AA833" s="175">
        <v>1.9E-2</v>
      </c>
      <c r="AB833" s="175">
        <v>2.3E-2</v>
      </c>
      <c r="AC833" s="42"/>
    </row>
    <row r="834" spans="1:29" x14ac:dyDescent="0.25">
      <c r="A834" s="92" t="s">
        <v>2153</v>
      </c>
      <c r="B834" s="175" t="s">
        <v>143</v>
      </c>
      <c r="C834" s="175">
        <v>0.29022988505747127</v>
      </c>
      <c r="D834" s="175">
        <v>0.36697092630155509</v>
      </c>
      <c r="E834" s="175">
        <v>0.17697768762677485</v>
      </c>
      <c r="F834" s="175">
        <v>1.2001352265043948E-2</v>
      </c>
      <c r="G834" s="175">
        <v>0.12119675456389452</v>
      </c>
      <c r="H834" s="175">
        <v>3.3806626098715348E-3</v>
      </c>
      <c r="I834" s="175">
        <v>2.9242731575388776E-2</v>
      </c>
      <c r="J834" s="174">
        <v>1</v>
      </c>
      <c r="K834" s="176">
        <v>5916</v>
      </c>
      <c r="L834" s="92"/>
      <c r="M834" s="175" t="s">
        <v>143</v>
      </c>
      <c r="N834" s="175" t="s">
        <v>143</v>
      </c>
      <c r="O834" s="175">
        <v>0.27900000000000003</v>
      </c>
      <c r="P834" s="175">
        <v>0.30199999999999999</v>
      </c>
      <c r="Q834" s="175">
        <v>0.35499999999999998</v>
      </c>
      <c r="R834" s="175">
        <v>0.379</v>
      </c>
      <c r="S834" s="175">
        <v>0.16700000000000001</v>
      </c>
      <c r="T834" s="175">
        <v>0.187</v>
      </c>
      <c r="U834" s="175">
        <v>0.01</v>
      </c>
      <c r="V834" s="175">
        <v>1.4999999999999999E-2</v>
      </c>
      <c r="W834" s="175">
        <v>0.113</v>
      </c>
      <c r="X834" s="175">
        <v>0.13</v>
      </c>
      <c r="Y834" s="175">
        <v>2E-3</v>
      </c>
      <c r="Z834" s="175">
        <v>5.0000000000000001E-3</v>
      </c>
      <c r="AA834" s="175">
        <v>2.5000000000000001E-2</v>
      </c>
      <c r="AB834" s="175">
        <v>3.4000000000000002E-2</v>
      </c>
      <c r="AC834" s="42"/>
    </row>
    <row r="835" spans="1:29" x14ac:dyDescent="0.25">
      <c r="A835" s="92" t="s">
        <v>2154</v>
      </c>
      <c r="B835" s="175" t="s">
        <v>143</v>
      </c>
      <c r="C835" s="175">
        <v>0.37052791492594001</v>
      </c>
      <c r="D835" s="175">
        <v>0.24173946069122673</v>
      </c>
      <c r="E835" s="175">
        <v>0.29282187618685912</v>
      </c>
      <c r="F835" s="175">
        <v>8.3934675275351318E-3</v>
      </c>
      <c r="G835" s="175">
        <v>5.5260159513862511E-2</v>
      </c>
      <c r="H835" s="175">
        <v>1.3672616786935055E-3</v>
      </c>
      <c r="I835" s="175">
        <v>2.9889859475883022E-2</v>
      </c>
      <c r="J835" s="174">
        <v>1</v>
      </c>
      <c r="K835" s="176">
        <v>26330</v>
      </c>
      <c r="L835" s="92"/>
      <c r="M835" s="175" t="s">
        <v>143</v>
      </c>
      <c r="N835" s="175" t="s">
        <v>143</v>
      </c>
      <c r="O835" s="175">
        <v>0.36499999999999999</v>
      </c>
      <c r="P835" s="175">
        <v>0.376</v>
      </c>
      <c r="Q835" s="175">
        <v>0.23699999999999999</v>
      </c>
      <c r="R835" s="175">
        <v>0.247</v>
      </c>
      <c r="S835" s="175">
        <v>0.28699999999999998</v>
      </c>
      <c r="T835" s="175">
        <v>0.29799999999999999</v>
      </c>
      <c r="U835" s="175">
        <v>7.0000000000000001E-3</v>
      </c>
      <c r="V835" s="175">
        <v>0.01</v>
      </c>
      <c r="W835" s="175">
        <v>5.2999999999999999E-2</v>
      </c>
      <c r="X835" s="175">
        <v>5.8000000000000003E-2</v>
      </c>
      <c r="Y835" s="175">
        <v>1E-3</v>
      </c>
      <c r="Z835" s="175">
        <v>2E-3</v>
      </c>
      <c r="AA835" s="175">
        <v>2.8000000000000001E-2</v>
      </c>
      <c r="AB835" s="175">
        <v>3.2000000000000001E-2</v>
      </c>
      <c r="AC835" s="42"/>
    </row>
    <row r="836" spans="1:29" x14ac:dyDescent="0.25">
      <c r="A836" s="92" t="s">
        <v>2155</v>
      </c>
      <c r="B836" s="175" t="s">
        <v>143</v>
      </c>
      <c r="C836" s="175">
        <v>0.50854108956602029</v>
      </c>
      <c r="D836" s="175">
        <v>0.27959372114496767</v>
      </c>
      <c r="E836" s="175">
        <v>0.10286241920590951</v>
      </c>
      <c r="F836" s="175">
        <v>1.0018467220683287E-2</v>
      </c>
      <c r="G836" s="175">
        <v>6.491228070175438E-2</v>
      </c>
      <c r="H836" s="175">
        <v>5.0784856879039703E-4</v>
      </c>
      <c r="I836" s="175">
        <v>3.356417359187442E-2</v>
      </c>
      <c r="J836" s="174">
        <v>1</v>
      </c>
      <c r="K836" s="176">
        <v>21660</v>
      </c>
      <c r="L836" s="92"/>
      <c r="M836" s="175" t="s">
        <v>143</v>
      </c>
      <c r="N836" s="175" t="s">
        <v>143</v>
      </c>
      <c r="O836" s="175">
        <v>0.502</v>
      </c>
      <c r="P836" s="175">
        <v>0.51500000000000001</v>
      </c>
      <c r="Q836" s="175">
        <v>0.27400000000000002</v>
      </c>
      <c r="R836" s="175">
        <v>0.28599999999999998</v>
      </c>
      <c r="S836" s="175">
        <v>9.9000000000000005E-2</v>
      </c>
      <c r="T836" s="175">
        <v>0.107</v>
      </c>
      <c r="U836" s="175">
        <v>8.9999999999999993E-3</v>
      </c>
      <c r="V836" s="175">
        <v>1.0999999999999999E-2</v>
      </c>
      <c r="W836" s="175">
        <v>6.2E-2</v>
      </c>
      <c r="X836" s="175">
        <v>6.8000000000000005E-2</v>
      </c>
      <c r="Y836" s="175">
        <v>0</v>
      </c>
      <c r="Z836" s="175">
        <v>1E-3</v>
      </c>
      <c r="AA836" s="175">
        <v>3.1E-2</v>
      </c>
      <c r="AB836" s="175">
        <v>3.5999999999999997E-2</v>
      </c>
      <c r="AC836" s="42"/>
    </row>
    <row r="837" spans="1:29" x14ac:dyDescent="0.25">
      <c r="A837" s="92" t="s">
        <v>2156</v>
      </c>
      <c r="B837" s="175" t="s">
        <v>143</v>
      </c>
      <c r="C837" s="175">
        <v>0.33564932497316841</v>
      </c>
      <c r="D837" s="175">
        <v>0.36197254702592779</v>
      </c>
      <c r="E837" s="175">
        <v>0.16573462125063548</v>
      </c>
      <c r="F837" s="175">
        <v>1.1071569790431E-2</v>
      </c>
      <c r="G837" s="175">
        <v>9.2470202790487482E-2</v>
      </c>
      <c r="H837" s="175">
        <v>1.073264418460148E-3</v>
      </c>
      <c r="I837" s="175">
        <v>3.2028469750889681E-2</v>
      </c>
      <c r="J837" s="174">
        <v>1</v>
      </c>
      <c r="K837" s="176">
        <v>17703</v>
      </c>
      <c r="L837" s="92"/>
      <c r="M837" s="175" t="s">
        <v>143</v>
      </c>
      <c r="N837" s="175" t="s">
        <v>143</v>
      </c>
      <c r="O837" s="175">
        <v>0.32900000000000001</v>
      </c>
      <c r="P837" s="175">
        <v>0.34300000000000003</v>
      </c>
      <c r="Q837" s="175">
        <v>0.35499999999999998</v>
      </c>
      <c r="R837" s="175">
        <v>0.36899999999999999</v>
      </c>
      <c r="S837" s="175">
        <v>0.16</v>
      </c>
      <c r="T837" s="175">
        <v>0.17100000000000001</v>
      </c>
      <c r="U837" s="175">
        <v>0.01</v>
      </c>
      <c r="V837" s="175">
        <v>1.2999999999999999E-2</v>
      </c>
      <c r="W837" s="175">
        <v>8.7999999999999995E-2</v>
      </c>
      <c r="X837" s="175">
        <v>9.7000000000000003E-2</v>
      </c>
      <c r="Y837" s="175">
        <v>1E-3</v>
      </c>
      <c r="Z837" s="175">
        <v>2E-3</v>
      </c>
      <c r="AA837" s="175">
        <v>0.03</v>
      </c>
      <c r="AB837" s="175">
        <v>3.5000000000000003E-2</v>
      </c>
      <c r="AC837" s="42"/>
    </row>
    <row r="838" spans="1:29" x14ac:dyDescent="0.25">
      <c r="A838" s="92" t="s">
        <v>2157</v>
      </c>
      <c r="B838" s="175" t="s">
        <v>143</v>
      </c>
      <c r="C838" s="175">
        <v>0.18134598856544973</v>
      </c>
      <c r="D838" s="175">
        <v>0.53174395575651134</v>
      </c>
      <c r="E838" s="175">
        <v>0.1551137849856134</v>
      </c>
      <c r="F838" s="175">
        <v>1.3788722394529352E-2</v>
      </c>
      <c r="G838" s="175">
        <v>6.4347371174470314E-2</v>
      </c>
      <c r="H838" s="175">
        <v>7.8472403871305261E-4</v>
      </c>
      <c r="I838" s="175">
        <v>5.287545308471283E-2</v>
      </c>
      <c r="J838" s="174">
        <v>1</v>
      </c>
      <c r="K838" s="176">
        <v>26761</v>
      </c>
      <c r="L838" s="92"/>
      <c r="M838" s="175" t="s">
        <v>143</v>
      </c>
      <c r="N838" s="175" t="s">
        <v>143</v>
      </c>
      <c r="O838" s="175">
        <v>0.17699999999999999</v>
      </c>
      <c r="P838" s="175">
        <v>0.186</v>
      </c>
      <c r="Q838" s="175">
        <v>0.52600000000000002</v>
      </c>
      <c r="R838" s="175">
        <v>0.53800000000000003</v>
      </c>
      <c r="S838" s="175">
        <v>0.151</v>
      </c>
      <c r="T838" s="175">
        <v>0.16</v>
      </c>
      <c r="U838" s="175">
        <v>1.2E-2</v>
      </c>
      <c r="V838" s="175">
        <v>1.4999999999999999E-2</v>
      </c>
      <c r="W838" s="175">
        <v>6.0999999999999999E-2</v>
      </c>
      <c r="X838" s="175">
        <v>6.7000000000000004E-2</v>
      </c>
      <c r="Y838" s="175">
        <v>1E-3</v>
      </c>
      <c r="Z838" s="175">
        <v>1E-3</v>
      </c>
      <c r="AA838" s="175">
        <v>0.05</v>
      </c>
      <c r="AB838" s="175">
        <v>5.6000000000000001E-2</v>
      </c>
      <c r="AC838" s="42"/>
    </row>
    <row r="839" spans="1:29" x14ac:dyDescent="0.25">
      <c r="A839" s="92" t="s">
        <v>2158</v>
      </c>
      <c r="B839" s="175" t="s">
        <v>143</v>
      </c>
      <c r="C839" s="175">
        <v>0.33081285444234404</v>
      </c>
      <c r="D839" s="175">
        <v>0.32078822248954575</v>
      </c>
      <c r="E839" s="175">
        <v>0.11668671593057227</v>
      </c>
      <c r="F839" s="175">
        <v>1.7929770292719253E-2</v>
      </c>
      <c r="G839" s="175">
        <v>0.16910122014091769</v>
      </c>
      <c r="H839" s="175">
        <v>4.5826888927077964E-4</v>
      </c>
      <c r="I839" s="175">
        <v>4.4222947814630237E-2</v>
      </c>
      <c r="J839" s="174">
        <v>1</v>
      </c>
      <c r="K839" s="176">
        <v>17457</v>
      </c>
      <c r="L839" s="92"/>
      <c r="M839" s="175" t="s">
        <v>143</v>
      </c>
      <c r="N839" s="175" t="s">
        <v>143</v>
      </c>
      <c r="O839" s="175">
        <v>0.32400000000000001</v>
      </c>
      <c r="P839" s="175">
        <v>0.33800000000000002</v>
      </c>
      <c r="Q839" s="175">
        <v>0.314</v>
      </c>
      <c r="R839" s="175">
        <v>0.32800000000000001</v>
      </c>
      <c r="S839" s="175">
        <v>0.112</v>
      </c>
      <c r="T839" s="175">
        <v>0.122</v>
      </c>
      <c r="U839" s="175">
        <v>1.6E-2</v>
      </c>
      <c r="V839" s="175">
        <v>0.02</v>
      </c>
      <c r="W839" s="175">
        <v>0.16400000000000001</v>
      </c>
      <c r="X839" s="175">
        <v>0.17499999999999999</v>
      </c>
      <c r="Y839" s="175">
        <v>0</v>
      </c>
      <c r="Z839" s="175">
        <v>1E-3</v>
      </c>
      <c r="AA839" s="175">
        <v>4.1000000000000002E-2</v>
      </c>
      <c r="AB839" s="175">
        <v>4.7E-2</v>
      </c>
      <c r="AC839" s="42"/>
    </row>
    <row r="840" spans="1:29" x14ac:dyDescent="0.25">
      <c r="A840" s="92" t="s">
        <v>2159</v>
      </c>
      <c r="B840" s="175" t="s">
        <v>143</v>
      </c>
      <c r="C840" s="175">
        <v>0.23903268066423539</v>
      </c>
      <c r="D840" s="175">
        <v>0.30350883404737455</v>
      </c>
      <c r="E840" s="175">
        <v>0.16747512658003752</v>
      </c>
      <c r="F840" s="175">
        <v>1.9107979558356643E-2</v>
      </c>
      <c r="G840" s="175">
        <v>0.23618831804931015</v>
      </c>
      <c r="H840" s="175">
        <v>3.5643050195328634E-3</v>
      </c>
      <c r="I840" s="175">
        <v>3.1122756081152853E-2</v>
      </c>
      <c r="J840" s="174">
        <v>1</v>
      </c>
      <c r="K840" s="176">
        <v>84729</v>
      </c>
      <c r="L840" s="92"/>
      <c r="M840" s="175" t="s">
        <v>143</v>
      </c>
      <c r="N840" s="175" t="s">
        <v>143</v>
      </c>
      <c r="O840" s="175">
        <v>0.23599999999999999</v>
      </c>
      <c r="P840" s="175">
        <v>0.24199999999999999</v>
      </c>
      <c r="Q840" s="175">
        <v>0.3</v>
      </c>
      <c r="R840" s="175">
        <v>0.307</v>
      </c>
      <c r="S840" s="175">
        <v>0.16500000000000001</v>
      </c>
      <c r="T840" s="175">
        <v>0.17</v>
      </c>
      <c r="U840" s="175">
        <v>1.7999999999999999E-2</v>
      </c>
      <c r="V840" s="175">
        <v>0.02</v>
      </c>
      <c r="W840" s="175">
        <v>0.23300000000000001</v>
      </c>
      <c r="X840" s="175">
        <v>0.23899999999999999</v>
      </c>
      <c r="Y840" s="175">
        <v>3.0000000000000001E-3</v>
      </c>
      <c r="Z840" s="175">
        <v>4.0000000000000001E-3</v>
      </c>
      <c r="AA840" s="175">
        <v>0.03</v>
      </c>
      <c r="AB840" s="175">
        <v>3.2000000000000001E-2</v>
      </c>
      <c r="AC840" s="42"/>
    </row>
    <row r="841" spans="1:29" x14ac:dyDescent="0.25">
      <c r="A841" s="92" t="s">
        <v>2160</v>
      </c>
      <c r="B841" s="175" t="s">
        <v>143</v>
      </c>
      <c r="C841" s="175">
        <v>3.1959173332368161E-2</v>
      </c>
      <c r="D841" s="175">
        <v>0.24897752361648992</v>
      </c>
      <c r="E841" s="175">
        <v>0.11741286329581237</v>
      </c>
      <c r="F841" s="175">
        <v>3.8799811791957725E-2</v>
      </c>
      <c r="G841" s="175">
        <v>0.52911795577111009</v>
      </c>
      <c r="H841" s="175">
        <v>2.0630496941619315E-3</v>
      </c>
      <c r="I841" s="175">
        <v>3.166962249809982E-2</v>
      </c>
      <c r="J841" s="174">
        <v>1</v>
      </c>
      <c r="K841" s="176">
        <v>27629</v>
      </c>
      <c r="L841" s="92"/>
      <c r="M841" s="175" t="s">
        <v>143</v>
      </c>
      <c r="N841" s="175" t="s">
        <v>143</v>
      </c>
      <c r="O841" s="175">
        <v>0.03</v>
      </c>
      <c r="P841" s="175">
        <v>3.4000000000000002E-2</v>
      </c>
      <c r="Q841" s="175">
        <v>0.24399999999999999</v>
      </c>
      <c r="R841" s="175">
        <v>0.254</v>
      </c>
      <c r="S841" s="175">
        <v>0.114</v>
      </c>
      <c r="T841" s="175">
        <v>0.121</v>
      </c>
      <c r="U841" s="175">
        <v>3.6999999999999998E-2</v>
      </c>
      <c r="V841" s="175">
        <v>4.1000000000000002E-2</v>
      </c>
      <c r="W841" s="175">
        <v>0.52300000000000002</v>
      </c>
      <c r="X841" s="175">
        <v>0.53500000000000003</v>
      </c>
      <c r="Y841" s="175">
        <v>2E-3</v>
      </c>
      <c r="Z841" s="175">
        <v>3.0000000000000001E-3</v>
      </c>
      <c r="AA841" s="175">
        <v>0.03</v>
      </c>
      <c r="AB841" s="175">
        <v>3.4000000000000002E-2</v>
      </c>
      <c r="AC841" s="42"/>
    </row>
    <row r="842" spans="1:29" x14ac:dyDescent="0.25">
      <c r="A842" s="92" t="s">
        <v>2161</v>
      </c>
      <c r="B842" s="175" t="s">
        <v>143</v>
      </c>
      <c r="C842" s="175">
        <v>0.15212082843447589</v>
      </c>
      <c r="D842" s="175">
        <v>0.47442042748183655</v>
      </c>
      <c r="E842" s="175">
        <v>0.10132344517801695</v>
      </c>
      <c r="F842" s="175">
        <v>9.7675680564348385E-3</v>
      </c>
      <c r="G842" s="175">
        <v>0.18636761026197582</v>
      </c>
      <c r="H842" s="175">
        <v>4.1904072834705016E-3</v>
      </c>
      <c r="I842" s="175">
        <v>7.1809713303789449E-2</v>
      </c>
      <c r="J842" s="174">
        <v>1</v>
      </c>
      <c r="K842" s="176">
        <v>33171</v>
      </c>
      <c r="L842" s="92"/>
      <c r="M842" s="175" t="s">
        <v>143</v>
      </c>
      <c r="N842" s="175" t="s">
        <v>143</v>
      </c>
      <c r="O842" s="175">
        <v>0.14799999999999999</v>
      </c>
      <c r="P842" s="175">
        <v>0.156</v>
      </c>
      <c r="Q842" s="175">
        <v>0.46899999999999997</v>
      </c>
      <c r="R842" s="175">
        <v>0.48</v>
      </c>
      <c r="S842" s="175">
        <v>9.8000000000000004E-2</v>
      </c>
      <c r="T842" s="175">
        <v>0.105</v>
      </c>
      <c r="U842" s="175">
        <v>8.9999999999999993E-3</v>
      </c>
      <c r="V842" s="175">
        <v>1.0999999999999999E-2</v>
      </c>
      <c r="W842" s="175">
        <v>0.182</v>
      </c>
      <c r="X842" s="175">
        <v>0.191</v>
      </c>
      <c r="Y842" s="175">
        <v>4.0000000000000001E-3</v>
      </c>
      <c r="Z842" s="175">
        <v>5.0000000000000001E-3</v>
      </c>
      <c r="AA842" s="175">
        <v>6.9000000000000006E-2</v>
      </c>
      <c r="AB842" s="175">
        <v>7.4999999999999997E-2</v>
      </c>
      <c r="AC842" s="42"/>
    </row>
    <row r="843" spans="1:29" x14ac:dyDescent="0.25">
      <c r="A843" s="92" t="s">
        <v>2162</v>
      </c>
      <c r="B843" s="175" t="s">
        <v>143</v>
      </c>
      <c r="C843" s="175">
        <v>7.3113033192873517E-2</v>
      </c>
      <c r="D843" s="175">
        <v>0.23368078657499816</v>
      </c>
      <c r="E843" s="175">
        <v>0.1015746285207363</v>
      </c>
      <c r="F843" s="175">
        <v>6.3059067051083023E-2</v>
      </c>
      <c r="G843" s="175">
        <v>0.48369926813040587</v>
      </c>
      <c r="H843" s="175">
        <v>2.8091964219708731E-3</v>
      </c>
      <c r="I843" s="175">
        <v>4.2064020107932282E-2</v>
      </c>
      <c r="J843" s="174">
        <v>1</v>
      </c>
      <c r="K843" s="176">
        <v>13527</v>
      </c>
      <c r="L843" s="92"/>
      <c r="M843" s="175" t="s">
        <v>143</v>
      </c>
      <c r="N843" s="175" t="s">
        <v>143</v>
      </c>
      <c r="O843" s="175">
        <v>6.9000000000000006E-2</v>
      </c>
      <c r="P843" s="175">
        <v>7.8E-2</v>
      </c>
      <c r="Q843" s="175">
        <v>0.22700000000000001</v>
      </c>
      <c r="R843" s="175">
        <v>0.24099999999999999</v>
      </c>
      <c r="S843" s="175">
        <v>9.7000000000000003E-2</v>
      </c>
      <c r="T843" s="175">
        <v>0.107</v>
      </c>
      <c r="U843" s="175">
        <v>5.8999999999999997E-2</v>
      </c>
      <c r="V843" s="175">
        <v>6.7000000000000004E-2</v>
      </c>
      <c r="W843" s="175">
        <v>0.47499999999999998</v>
      </c>
      <c r="X843" s="175">
        <v>0.49199999999999999</v>
      </c>
      <c r="Y843" s="175">
        <v>2E-3</v>
      </c>
      <c r="Z843" s="175">
        <v>4.0000000000000001E-3</v>
      </c>
      <c r="AA843" s="175">
        <v>3.9E-2</v>
      </c>
      <c r="AB843" s="175">
        <v>4.5999999999999999E-2</v>
      </c>
      <c r="AC843" s="42"/>
    </row>
    <row r="844" spans="1:29" x14ac:dyDescent="0.25">
      <c r="A844" s="92" t="s">
        <v>2163</v>
      </c>
      <c r="B844" s="175" t="s">
        <v>143</v>
      </c>
      <c r="C844" s="175">
        <v>0.11406476558724021</v>
      </c>
      <c r="D844" s="175">
        <v>0.25199659370756516</v>
      </c>
      <c r="E844" s="175">
        <v>0.138714354760754</v>
      </c>
      <c r="F844" s="175">
        <v>1.9609196989573984E-2</v>
      </c>
      <c r="G844" s="175">
        <v>0.4368570047642063</v>
      </c>
      <c r="H844" s="175">
        <v>5.6387949089737391E-3</v>
      </c>
      <c r="I844" s="175">
        <v>3.3119289281686573E-2</v>
      </c>
      <c r="J844" s="174">
        <v>1</v>
      </c>
      <c r="K844" s="176">
        <v>43449</v>
      </c>
      <c r="L844" s="92"/>
      <c r="M844" s="175" t="s">
        <v>143</v>
      </c>
      <c r="N844" s="175" t="s">
        <v>143</v>
      </c>
      <c r="O844" s="175">
        <v>0.111</v>
      </c>
      <c r="P844" s="175">
        <v>0.11700000000000001</v>
      </c>
      <c r="Q844" s="175">
        <v>0.248</v>
      </c>
      <c r="R844" s="175">
        <v>0.25600000000000001</v>
      </c>
      <c r="S844" s="175">
        <v>0.13500000000000001</v>
      </c>
      <c r="T844" s="175">
        <v>0.14199999999999999</v>
      </c>
      <c r="U844" s="175">
        <v>1.7999999999999999E-2</v>
      </c>
      <c r="V844" s="175">
        <v>2.1000000000000001E-2</v>
      </c>
      <c r="W844" s="175">
        <v>0.432</v>
      </c>
      <c r="X844" s="175">
        <v>0.442</v>
      </c>
      <c r="Y844" s="175">
        <v>5.0000000000000001E-3</v>
      </c>
      <c r="Z844" s="175">
        <v>6.0000000000000001E-3</v>
      </c>
      <c r="AA844" s="175">
        <v>3.1E-2</v>
      </c>
      <c r="AB844" s="175">
        <v>3.5000000000000003E-2</v>
      </c>
      <c r="AC844" s="42"/>
    </row>
    <row r="845" spans="1:29" x14ac:dyDescent="0.25">
      <c r="A845" s="92" t="s">
        <v>2164</v>
      </c>
      <c r="B845" s="175" t="s">
        <v>143</v>
      </c>
      <c r="C845" s="175">
        <v>0.26085687231703819</v>
      </c>
      <c r="D845" s="175">
        <v>0.22118140439326667</v>
      </c>
      <c r="E845" s="175">
        <v>0.1110552623495574</v>
      </c>
      <c r="F845" s="175">
        <v>1.7239497259602814E-2</v>
      </c>
      <c r="G845" s="175">
        <v>0.35963302286499071</v>
      </c>
      <c r="H845" s="175">
        <v>4.2571987784352696E-3</v>
      </c>
      <c r="I845" s="175">
        <v>2.5776742037108964E-2</v>
      </c>
      <c r="J845" s="174">
        <v>1</v>
      </c>
      <c r="K845" s="176">
        <v>393921</v>
      </c>
      <c r="L845" s="92"/>
      <c r="M845" s="175" t="s">
        <v>143</v>
      </c>
      <c r="N845" s="175" t="s">
        <v>143</v>
      </c>
      <c r="O845" s="175">
        <v>0.25900000000000001</v>
      </c>
      <c r="P845" s="175">
        <v>0.26200000000000001</v>
      </c>
      <c r="Q845" s="175">
        <v>0.22</v>
      </c>
      <c r="R845" s="175">
        <v>0.222</v>
      </c>
      <c r="S845" s="175">
        <v>0.11</v>
      </c>
      <c r="T845" s="175">
        <v>0.112</v>
      </c>
      <c r="U845" s="175">
        <v>1.7000000000000001E-2</v>
      </c>
      <c r="V845" s="175">
        <v>1.7999999999999999E-2</v>
      </c>
      <c r="W845" s="175">
        <v>0.35799999999999998</v>
      </c>
      <c r="X845" s="175">
        <v>0.36099999999999999</v>
      </c>
      <c r="Y845" s="175">
        <v>4.0000000000000001E-3</v>
      </c>
      <c r="Z845" s="175">
        <v>4.0000000000000001E-3</v>
      </c>
      <c r="AA845" s="175">
        <v>2.5000000000000001E-2</v>
      </c>
      <c r="AB845" s="175">
        <v>2.5999999999999999E-2</v>
      </c>
      <c r="AC845" s="42"/>
    </row>
    <row r="846" spans="1:29" x14ac:dyDescent="0.25">
      <c r="A846" s="92" t="s">
        <v>2165</v>
      </c>
      <c r="B846" s="175">
        <v>1.8749999999999999E-3</v>
      </c>
      <c r="C846" s="175">
        <v>0.67874999999999996</v>
      </c>
      <c r="D846" s="175">
        <v>0.1846875</v>
      </c>
      <c r="E846" s="175">
        <v>3.5000000000000003E-2</v>
      </c>
      <c r="F846" s="175">
        <v>3.7499999999999999E-3</v>
      </c>
      <c r="G846" s="175">
        <v>5.9374999999999997E-2</v>
      </c>
      <c r="H846" s="175">
        <v>9.3749999999999997E-4</v>
      </c>
      <c r="I846" s="175">
        <v>3.5624999999999997E-2</v>
      </c>
      <c r="J846" s="174">
        <v>1</v>
      </c>
      <c r="K846" s="176">
        <v>3200</v>
      </c>
      <c r="L846" s="92"/>
      <c r="M846" s="175">
        <v>1E-3</v>
      </c>
      <c r="N846" s="175">
        <v>4.0000000000000001E-3</v>
      </c>
      <c r="O846" s="175">
        <v>0.66200000000000003</v>
      </c>
      <c r="P846" s="175">
        <v>0.69499999999999995</v>
      </c>
      <c r="Q846" s="175">
        <v>0.17199999999999999</v>
      </c>
      <c r="R846" s="175">
        <v>0.19900000000000001</v>
      </c>
      <c r="S846" s="175">
        <v>2.9000000000000001E-2</v>
      </c>
      <c r="T846" s="175">
        <v>4.2000000000000003E-2</v>
      </c>
      <c r="U846" s="175">
        <v>2E-3</v>
      </c>
      <c r="V846" s="175">
        <v>7.0000000000000001E-3</v>
      </c>
      <c r="W846" s="175">
        <v>5.1999999999999998E-2</v>
      </c>
      <c r="X846" s="175">
        <v>6.8000000000000005E-2</v>
      </c>
      <c r="Y846" s="175">
        <v>0</v>
      </c>
      <c r="Z846" s="175">
        <v>3.0000000000000001E-3</v>
      </c>
      <c r="AA846" s="175">
        <v>0.03</v>
      </c>
      <c r="AB846" s="175">
        <v>4.2999999999999997E-2</v>
      </c>
      <c r="AC846" s="42"/>
    </row>
    <row r="847" spans="1:29" x14ac:dyDescent="0.25">
      <c r="A847" s="92" t="s">
        <v>2166</v>
      </c>
      <c r="B847" s="175" t="s">
        <v>143</v>
      </c>
      <c r="C847" s="175">
        <v>0.51632054629443669</v>
      </c>
      <c r="D847" s="175">
        <v>0.31608756778469571</v>
      </c>
      <c r="E847" s="175">
        <v>5.7875075316328579E-2</v>
      </c>
      <c r="F847" s="175">
        <v>5.5272143000602535E-3</v>
      </c>
      <c r="G847" s="175">
        <v>2.2365936935127537E-2</v>
      </c>
      <c r="H847" s="175">
        <v>4.4988953605141596E-4</v>
      </c>
      <c r="I847" s="175">
        <v>8.1373769833299858E-2</v>
      </c>
      <c r="J847" s="174">
        <v>1</v>
      </c>
      <c r="K847" s="176">
        <v>124475</v>
      </c>
      <c r="L847" s="92"/>
      <c r="M847" s="175" t="s">
        <v>143</v>
      </c>
      <c r="N847" s="175" t="s">
        <v>143</v>
      </c>
      <c r="O847" s="175">
        <v>0.51400000000000001</v>
      </c>
      <c r="P847" s="175">
        <v>0.51900000000000002</v>
      </c>
      <c r="Q847" s="175">
        <v>0.314</v>
      </c>
      <c r="R847" s="175">
        <v>0.31900000000000001</v>
      </c>
      <c r="S847" s="175">
        <v>5.7000000000000002E-2</v>
      </c>
      <c r="T847" s="175">
        <v>5.8999999999999997E-2</v>
      </c>
      <c r="U847" s="175">
        <v>5.0000000000000001E-3</v>
      </c>
      <c r="V847" s="175">
        <v>6.0000000000000001E-3</v>
      </c>
      <c r="W847" s="175">
        <v>2.1999999999999999E-2</v>
      </c>
      <c r="X847" s="175">
        <v>2.3E-2</v>
      </c>
      <c r="Y847" s="175">
        <v>0</v>
      </c>
      <c r="Z847" s="175">
        <v>1E-3</v>
      </c>
      <c r="AA847" s="175">
        <v>0.08</v>
      </c>
      <c r="AB847" s="175">
        <v>8.3000000000000004E-2</v>
      </c>
      <c r="AC847" s="42"/>
    </row>
    <row r="848" spans="1:29" x14ac:dyDescent="0.25">
      <c r="A848" s="92" t="s">
        <v>2167</v>
      </c>
      <c r="B848" s="175" t="s">
        <v>143</v>
      </c>
      <c r="C848" s="175">
        <v>5.6003101710248564E-3</v>
      </c>
      <c r="D848" s="175">
        <v>0.3260672898806703</v>
      </c>
      <c r="E848" s="175">
        <v>0.19157368715805798</v>
      </c>
      <c r="F848" s="175">
        <v>3.1146340412699779E-2</v>
      </c>
      <c r="G848" s="175">
        <v>0.40473010812906562</v>
      </c>
      <c r="H848" s="175">
        <v>5.471072244001206E-3</v>
      </c>
      <c r="I848" s="175">
        <v>3.5411192004480251E-2</v>
      </c>
      <c r="J848" s="174">
        <v>1</v>
      </c>
      <c r="K848" s="176">
        <v>23213</v>
      </c>
      <c r="L848" s="92"/>
      <c r="M848" s="175" t="s">
        <v>143</v>
      </c>
      <c r="N848" s="175" t="s">
        <v>143</v>
      </c>
      <c r="O848" s="175">
        <v>5.0000000000000001E-3</v>
      </c>
      <c r="P848" s="175">
        <v>7.0000000000000001E-3</v>
      </c>
      <c r="Q848" s="175">
        <v>0.32</v>
      </c>
      <c r="R848" s="175">
        <v>0.33200000000000002</v>
      </c>
      <c r="S848" s="175">
        <v>0.187</v>
      </c>
      <c r="T848" s="175">
        <v>0.19700000000000001</v>
      </c>
      <c r="U848" s="175">
        <v>2.9000000000000001E-2</v>
      </c>
      <c r="V848" s="175">
        <v>3.3000000000000002E-2</v>
      </c>
      <c r="W848" s="175">
        <v>0.39800000000000002</v>
      </c>
      <c r="X848" s="175">
        <v>0.41099999999999998</v>
      </c>
      <c r="Y848" s="175">
        <v>5.0000000000000001E-3</v>
      </c>
      <c r="Z848" s="175">
        <v>7.0000000000000001E-3</v>
      </c>
      <c r="AA848" s="175">
        <v>3.3000000000000002E-2</v>
      </c>
      <c r="AB848" s="175">
        <v>3.7999999999999999E-2</v>
      </c>
      <c r="AC848" s="42"/>
    </row>
    <row r="849" spans="1:29" x14ac:dyDescent="0.25">
      <c r="A849" s="92" t="s">
        <v>2168</v>
      </c>
      <c r="B849" s="175" t="s">
        <v>143</v>
      </c>
      <c r="C849" s="175">
        <v>0.21470904100871088</v>
      </c>
      <c r="D849" s="175">
        <v>0.25846227278151229</v>
      </c>
      <c r="E849" s="175">
        <v>0.15496599180621295</v>
      </c>
      <c r="F849" s="175">
        <v>2.0762897259456663E-2</v>
      </c>
      <c r="G849" s="175">
        <v>0.3308539835328746</v>
      </c>
      <c r="H849" s="175">
        <v>1.1137186269440356E-3</v>
      </c>
      <c r="I849" s="175">
        <v>1.9132094984288611E-2</v>
      </c>
      <c r="J849" s="174">
        <v>0.99999999999999989</v>
      </c>
      <c r="K849" s="176">
        <v>25141</v>
      </c>
      <c r="L849" s="92"/>
      <c r="M849" s="175" t="s">
        <v>143</v>
      </c>
      <c r="N849" s="175" t="s">
        <v>143</v>
      </c>
      <c r="O849" s="175">
        <v>0.21</v>
      </c>
      <c r="P849" s="175">
        <v>0.22</v>
      </c>
      <c r="Q849" s="175">
        <v>0.253</v>
      </c>
      <c r="R849" s="175">
        <v>0.26400000000000001</v>
      </c>
      <c r="S849" s="175">
        <v>0.151</v>
      </c>
      <c r="T849" s="175">
        <v>0.159</v>
      </c>
      <c r="U849" s="175">
        <v>1.9E-2</v>
      </c>
      <c r="V849" s="175">
        <v>2.3E-2</v>
      </c>
      <c r="W849" s="175">
        <v>0.32500000000000001</v>
      </c>
      <c r="X849" s="175">
        <v>0.33700000000000002</v>
      </c>
      <c r="Y849" s="175">
        <v>1E-3</v>
      </c>
      <c r="Z849" s="175">
        <v>2E-3</v>
      </c>
      <c r="AA849" s="175">
        <v>1.7999999999999999E-2</v>
      </c>
      <c r="AB849" s="175">
        <v>2.1000000000000001E-2</v>
      </c>
      <c r="AC849" s="42"/>
    </row>
    <row r="850" spans="1:29" x14ac:dyDescent="0.25">
      <c r="A850" s="92" t="s">
        <v>2169</v>
      </c>
      <c r="B850" s="175" t="s">
        <v>143</v>
      </c>
      <c r="C850" s="175">
        <v>0.1604539447462818</v>
      </c>
      <c r="D850" s="175">
        <v>0.35010803213693859</v>
      </c>
      <c r="E850" s="175">
        <v>0.11059134484277654</v>
      </c>
      <c r="F850" s="175">
        <v>1.6844622516834135E-2</v>
      </c>
      <c r="G850" s="175">
        <v>0.33324243250613583</v>
      </c>
      <c r="H850" s="175">
        <v>2.8109332718004656E-3</v>
      </c>
      <c r="I850" s="175">
        <v>2.5948689979232657E-2</v>
      </c>
      <c r="J850" s="174">
        <v>1</v>
      </c>
      <c r="K850" s="176">
        <v>47671</v>
      </c>
      <c r="L850" s="92"/>
      <c r="M850" s="175" t="s">
        <v>143</v>
      </c>
      <c r="N850" s="175" t="s">
        <v>143</v>
      </c>
      <c r="O850" s="175">
        <v>0.157</v>
      </c>
      <c r="P850" s="175">
        <v>0.16400000000000001</v>
      </c>
      <c r="Q850" s="175">
        <v>0.34599999999999997</v>
      </c>
      <c r="R850" s="175">
        <v>0.35399999999999998</v>
      </c>
      <c r="S850" s="175">
        <v>0.108</v>
      </c>
      <c r="T850" s="175">
        <v>0.113</v>
      </c>
      <c r="U850" s="175">
        <v>1.6E-2</v>
      </c>
      <c r="V850" s="175">
        <v>1.7999999999999999E-2</v>
      </c>
      <c r="W850" s="175">
        <v>0.32900000000000001</v>
      </c>
      <c r="X850" s="175">
        <v>0.33700000000000002</v>
      </c>
      <c r="Y850" s="175">
        <v>2E-3</v>
      </c>
      <c r="Z850" s="175">
        <v>3.0000000000000001E-3</v>
      </c>
      <c r="AA850" s="175">
        <v>2.5000000000000001E-2</v>
      </c>
      <c r="AB850" s="175">
        <v>2.7E-2</v>
      </c>
      <c r="AC850" s="42"/>
    </row>
    <row r="851" spans="1:29" x14ac:dyDescent="0.25">
      <c r="A851" s="92" t="s">
        <v>2170</v>
      </c>
      <c r="B851" s="175" t="s">
        <v>143</v>
      </c>
      <c r="C851" s="175">
        <v>0.22306638540344745</v>
      </c>
      <c r="D851" s="175">
        <v>0.33728894753208333</v>
      </c>
      <c r="E851" s="175">
        <v>0.11679427164312067</v>
      </c>
      <c r="F851" s="175">
        <v>1.9296225638094917E-2</v>
      </c>
      <c r="G851" s="175">
        <v>0.26028893912780388</v>
      </c>
      <c r="H851" s="175">
        <v>1.4119189491288964E-3</v>
      </c>
      <c r="I851" s="175">
        <v>4.185331170632086E-2</v>
      </c>
      <c r="J851" s="174">
        <v>1</v>
      </c>
      <c r="K851" s="176">
        <v>118987</v>
      </c>
      <c r="L851" s="92"/>
      <c r="M851" s="175" t="s">
        <v>143</v>
      </c>
      <c r="N851" s="175" t="s">
        <v>143</v>
      </c>
      <c r="O851" s="175">
        <v>0.221</v>
      </c>
      <c r="P851" s="175">
        <v>0.22500000000000001</v>
      </c>
      <c r="Q851" s="175">
        <v>0.33500000000000002</v>
      </c>
      <c r="R851" s="175">
        <v>0.34</v>
      </c>
      <c r="S851" s="175">
        <v>0.115</v>
      </c>
      <c r="T851" s="175">
        <v>0.11899999999999999</v>
      </c>
      <c r="U851" s="175">
        <v>1.9E-2</v>
      </c>
      <c r="V851" s="175">
        <v>0.02</v>
      </c>
      <c r="W851" s="175">
        <v>0.25800000000000001</v>
      </c>
      <c r="X851" s="175">
        <v>0.26300000000000001</v>
      </c>
      <c r="Y851" s="175">
        <v>1E-3</v>
      </c>
      <c r="Z851" s="175">
        <v>2E-3</v>
      </c>
      <c r="AA851" s="175">
        <v>4.1000000000000002E-2</v>
      </c>
      <c r="AB851" s="175">
        <v>4.2999999999999997E-2</v>
      </c>
      <c r="AC851" s="42"/>
    </row>
    <row r="852" spans="1:29" x14ac:dyDescent="0.25">
      <c r="A852" s="92" t="s">
        <v>2171</v>
      </c>
      <c r="B852" s="175" t="s">
        <v>143</v>
      </c>
      <c r="C852" s="175">
        <v>0.3979921947211667</v>
      </c>
      <c r="D852" s="175">
        <v>0.19572250179726816</v>
      </c>
      <c r="E852" s="175">
        <v>7.1929238985313754E-2</v>
      </c>
      <c r="F852" s="175">
        <v>9.7553147786792652E-2</v>
      </c>
      <c r="G852" s="175">
        <v>0.20553045085755367</v>
      </c>
      <c r="H852" s="175">
        <v>2.7600903769128067E-3</v>
      </c>
      <c r="I852" s="175">
        <v>2.8512375474992298E-2</v>
      </c>
      <c r="J852" s="174">
        <v>1</v>
      </c>
      <c r="K852" s="176">
        <v>77896</v>
      </c>
      <c r="L852" s="92"/>
      <c r="M852" s="175" t="s">
        <v>143</v>
      </c>
      <c r="N852" s="175" t="s">
        <v>143</v>
      </c>
      <c r="O852" s="175">
        <v>0.39500000000000002</v>
      </c>
      <c r="P852" s="175">
        <v>0.40100000000000002</v>
      </c>
      <c r="Q852" s="175">
        <v>0.193</v>
      </c>
      <c r="R852" s="175">
        <v>0.19900000000000001</v>
      </c>
      <c r="S852" s="175">
        <v>7.0000000000000007E-2</v>
      </c>
      <c r="T852" s="175">
        <v>7.3999999999999996E-2</v>
      </c>
      <c r="U852" s="175">
        <v>9.5000000000000001E-2</v>
      </c>
      <c r="V852" s="175">
        <v>0.1</v>
      </c>
      <c r="W852" s="175">
        <v>0.20300000000000001</v>
      </c>
      <c r="X852" s="175">
        <v>0.20799999999999999</v>
      </c>
      <c r="Y852" s="175">
        <v>2E-3</v>
      </c>
      <c r="Z852" s="175">
        <v>3.0000000000000001E-3</v>
      </c>
      <c r="AA852" s="175">
        <v>2.7E-2</v>
      </c>
      <c r="AB852" s="175">
        <v>0.03</v>
      </c>
      <c r="AC852" s="42"/>
    </row>
    <row r="853" spans="1:29" x14ac:dyDescent="0.25">
      <c r="A853" s="92" t="s">
        <v>2172</v>
      </c>
      <c r="B853" s="175" t="s">
        <v>143</v>
      </c>
      <c r="C853" s="175">
        <v>0.1828563271715081</v>
      </c>
      <c r="D853" s="175">
        <v>0.38005852544429375</v>
      </c>
      <c r="E853" s="175">
        <v>0.2014131753622154</v>
      </c>
      <c r="F853" s="175">
        <v>2.8763114695596316E-2</v>
      </c>
      <c r="G853" s="175">
        <v>0.18042966240810793</v>
      </c>
      <c r="H853" s="175">
        <v>1.7843123260295481E-3</v>
      </c>
      <c r="I853" s="175">
        <v>2.4694882592248946E-2</v>
      </c>
      <c r="J853" s="174">
        <v>1</v>
      </c>
      <c r="K853" s="176">
        <v>14011</v>
      </c>
      <c r="L853" s="92"/>
      <c r="M853" s="175" t="s">
        <v>143</v>
      </c>
      <c r="N853" s="175" t="s">
        <v>143</v>
      </c>
      <c r="O853" s="175">
        <v>0.17699999999999999</v>
      </c>
      <c r="P853" s="175">
        <v>0.189</v>
      </c>
      <c r="Q853" s="175">
        <v>0.372</v>
      </c>
      <c r="R853" s="175">
        <v>0.38800000000000001</v>
      </c>
      <c r="S853" s="175">
        <v>0.19500000000000001</v>
      </c>
      <c r="T853" s="175">
        <v>0.20799999999999999</v>
      </c>
      <c r="U853" s="175">
        <v>2.5999999999999999E-2</v>
      </c>
      <c r="V853" s="175">
        <v>3.2000000000000001E-2</v>
      </c>
      <c r="W853" s="175">
        <v>0.17399999999999999</v>
      </c>
      <c r="X853" s="175">
        <v>0.187</v>
      </c>
      <c r="Y853" s="175">
        <v>1E-3</v>
      </c>
      <c r="Z853" s="175">
        <v>3.0000000000000001E-3</v>
      </c>
      <c r="AA853" s="175">
        <v>2.1999999999999999E-2</v>
      </c>
      <c r="AB853" s="175">
        <v>2.7E-2</v>
      </c>
      <c r="AC853" s="42"/>
    </row>
    <row r="854" spans="1:29" x14ac:dyDescent="0.25">
      <c r="A854" s="92" t="s">
        <v>2173</v>
      </c>
      <c r="B854" s="175" t="s">
        <v>143</v>
      </c>
      <c r="C854" s="175">
        <v>3.9924586891427307E-3</v>
      </c>
      <c r="D854" s="175">
        <v>0.4571919707219696</v>
      </c>
      <c r="E854" s="175">
        <v>0.27370522346678494</v>
      </c>
      <c r="F854" s="175">
        <v>2.7669956748364199E-2</v>
      </c>
      <c r="G854" s="175">
        <v>0.19696129533104137</v>
      </c>
      <c r="H854" s="175">
        <v>1.7744260840634356E-3</v>
      </c>
      <c r="I854" s="175">
        <v>3.8704668958633691E-2</v>
      </c>
      <c r="J854" s="174">
        <v>0.99999999999999989</v>
      </c>
      <c r="K854" s="176">
        <v>18034</v>
      </c>
      <c r="L854" s="92"/>
      <c r="M854" s="175" t="s">
        <v>143</v>
      </c>
      <c r="N854" s="175" t="s">
        <v>143</v>
      </c>
      <c r="O854" s="175">
        <v>3.0000000000000001E-3</v>
      </c>
      <c r="P854" s="175">
        <v>5.0000000000000001E-3</v>
      </c>
      <c r="Q854" s="175">
        <v>0.45</v>
      </c>
      <c r="R854" s="175">
        <v>0.46400000000000002</v>
      </c>
      <c r="S854" s="175">
        <v>0.26700000000000002</v>
      </c>
      <c r="T854" s="175">
        <v>0.28000000000000003</v>
      </c>
      <c r="U854" s="175">
        <v>2.5000000000000001E-2</v>
      </c>
      <c r="V854" s="175">
        <v>0.03</v>
      </c>
      <c r="W854" s="175">
        <v>0.191</v>
      </c>
      <c r="X854" s="175">
        <v>0.20300000000000001</v>
      </c>
      <c r="Y854" s="175">
        <v>1E-3</v>
      </c>
      <c r="Z854" s="175">
        <v>3.0000000000000001E-3</v>
      </c>
      <c r="AA854" s="175">
        <v>3.5999999999999997E-2</v>
      </c>
      <c r="AB854" s="175">
        <v>4.2000000000000003E-2</v>
      </c>
      <c r="AC854" s="42"/>
    </row>
    <row r="855" spans="1:29" x14ac:dyDescent="0.25">
      <c r="A855" s="92" t="s">
        <v>2174</v>
      </c>
      <c r="B855" s="175" t="s">
        <v>143</v>
      </c>
      <c r="C855" s="175">
        <v>8.9943200801871029E-2</v>
      </c>
      <c r="D855" s="175">
        <v>0.43047109923154026</v>
      </c>
      <c r="E855" s="175">
        <v>0.11874373538255931</v>
      </c>
      <c r="F855" s="175">
        <v>2.1182759772803206E-2</v>
      </c>
      <c r="G855" s="175">
        <v>0.29889742733043767</v>
      </c>
      <c r="H855" s="175">
        <v>4.5439358503174074E-3</v>
      </c>
      <c r="I855" s="175">
        <v>3.62178416304711E-2</v>
      </c>
      <c r="J855" s="174">
        <v>1</v>
      </c>
      <c r="K855" s="176">
        <v>14965</v>
      </c>
      <c r="L855" s="92"/>
      <c r="M855" s="175" t="s">
        <v>143</v>
      </c>
      <c r="N855" s="175" t="s">
        <v>143</v>
      </c>
      <c r="O855" s="175">
        <v>8.5000000000000006E-2</v>
      </c>
      <c r="P855" s="175">
        <v>9.5000000000000001E-2</v>
      </c>
      <c r="Q855" s="175">
        <v>0.42299999999999999</v>
      </c>
      <c r="R855" s="175">
        <v>0.438</v>
      </c>
      <c r="S855" s="175">
        <v>0.114</v>
      </c>
      <c r="T855" s="175">
        <v>0.124</v>
      </c>
      <c r="U855" s="175">
        <v>1.9E-2</v>
      </c>
      <c r="V855" s="175">
        <v>2.4E-2</v>
      </c>
      <c r="W855" s="175">
        <v>0.29199999999999998</v>
      </c>
      <c r="X855" s="175">
        <v>0.30599999999999999</v>
      </c>
      <c r="Y855" s="175">
        <v>4.0000000000000001E-3</v>
      </c>
      <c r="Z855" s="175">
        <v>6.0000000000000001E-3</v>
      </c>
      <c r="AA855" s="175">
        <v>3.3000000000000002E-2</v>
      </c>
      <c r="AB855" s="175">
        <v>3.9E-2</v>
      </c>
      <c r="AC855" s="42"/>
    </row>
    <row r="856" spans="1:29" x14ac:dyDescent="0.25">
      <c r="A856" s="92" t="s">
        <v>2175</v>
      </c>
      <c r="B856" s="175">
        <v>1.3099502753568947E-3</v>
      </c>
      <c r="C856" s="175">
        <v>0.14896005988344116</v>
      </c>
      <c r="D856" s="175">
        <v>0.29759931561781533</v>
      </c>
      <c r="E856" s="175">
        <v>0.16692509223119287</v>
      </c>
      <c r="F856" s="175">
        <v>2.692081484253863E-2</v>
      </c>
      <c r="G856" s="175">
        <v>0.31422766401112123</v>
      </c>
      <c r="H856" s="175">
        <v>6.8705555258514678E-3</v>
      </c>
      <c r="I856" s="175">
        <v>3.7186547612682461E-2</v>
      </c>
      <c r="J856" s="174">
        <v>1</v>
      </c>
      <c r="K856" s="176">
        <v>74812</v>
      </c>
      <c r="L856" s="92"/>
      <c r="M856" s="175">
        <v>1E-3</v>
      </c>
      <c r="N856" s="175">
        <v>2E-3</v>
      </c>
      <c r="O856" s="175">
        <v>0.14599999999999999</v>
      </c>
      <c r="P856" s="175">
        <v>0.152</v>
      </c>
      <c r="Q856" s="175">
        <v>0.29399999999999998</v>
      </c>
      <c r="R856" s="175">
        <v>0.30099999999999999</v>
      </c>
      <c r="S856" s="175">
        <v>0.16400000000000001</v>
      </c>
      <c r="T856" s="175">
        <v>0.17</v>
      </c>
      <c r="U856" s="175">
        <v>2.5999999999999999E-2</v>
      </c>
      <c r="V856" s="175">
        <v>2.8000000000000001E-2</v>
      </c>
      <c r="W856" s="175">
        <v>0.311</v>
      </c>
      <c r="X856" s="175">
        <v>0.318</v>
      </c>
      <c r="Y856" s="175">
        <v>6.0000000000000001E-3</v>
      </c>
      <c r="Z856" s="175">
        <v>7.0000000000000001E-3</v>
      </c>
      <c r="AA856" s="175">
        <v>3.5999999999999997E-2</v>
      </c>
      <c r="AB856" s="175">
        <v>3.9E-2</v>
      </c>
      <c r="AC856" s="42"/>
    </row>
    <row r="857" spans="1:29" x14ac:dyDescent="0.25">
      <c r="A857" s="92" t="s">
        <v>2176</v>
      </c>
      <c r="B857" s="175" t="s">
        <v>143</v>
      </c>
      <c r="C857" s="175">
        <v>0.28237304112171557</v>
      </c>
      <c r="D857" s="175">
        <v>0.25717273477082597</v>
      </c>
      <c r="E857" s="175">
        <v>0.11635442441380936</v>
      </c>
      <c r="F857" s="175">
        <v>1.6672558029928126E-2</v>
      </c>
      <c r="G857" s="175">
        <v>0.28518616707906208</v>
      </c>
      <c r="H857" s="175">
        <v>4.7867326499351952E-3</v>
      </c>
      <c r="I857" s="175">
        <v>3.7454341934723696E-2</v>
      </c>
      <c r="J857" s="174">
        <v>1</v>
      </c>
      <c r="K857" s="176">
        <v>67896</v>
      </c>
      <c r="L857" s="92"/>
      <c r="M857" s="175" t="s">
        <v>143</v>
      </c>
      <c r="N857" s="175" t="s">
        <v>143</v>
      </c>
      <c r="O857" s="175">
        <v>0.27900000000000003</v>
      </c>
      <c r="P857" s="175">
        <v>0.28599999999999998</v>
      </c>
      <c r="Q857" s="175">
        <v>0.254</v>
      </c>
      <c r="R857" s="175">
        <v>0.26</v>
      </c>
      <c r="S857" s="175">
        <v>0.114</v>
      </c>
      <c r="T857" s="175">
        <v>0.11899999999999999</v>
      </c>
      <c r="U857" s="175">
        <v>1.6E-2</v>
      </c>
      <c r="V857" s="175">
        <v>1.7999999999999999E-2</v>
      </c>
      <c r="W857" s="175">
        <v>0.28199999999999997</v>
      </c>
      <c r="X857" s="175">
        <v>0.28899999999999998</v>
      </c>
      <c r="Y857" s="175">
        <v>4.0000000000000001E-3</v>
      </c>
      <c r="Z857" s="175">
        <v>5.0000000000000001E-3</v>
      </c>
      <c r="AA857" s="175">
        <v>3.5999999999999997E-2</v>
      </c>
      <c r="AB857" s="175">
        <v>3.9E-2</v>
      </c>
      <c r="AC857" s="42"/>
    </row>
    <row r="858" spans="1:29" x14ac:dyDescent="0.25">
      <c r="A858" s="92" t="s">
        <v>2177</v>
      </c>
      <c r="B858" s="175" t="s">
        <v>143</v>
      </c>
      <c r="C858" s="175">
        <v>0.15404444232283934</v>
      </c>
      <c r="D858" s="175">
        <v>0.21086235291309641</v>
      </c>
      <c r="E858" s="175">
        <v>9.9863952072940784E-2</v>
      </c>
      <c r="F858" s="175">
        <v>3.0348234957156838E-2</v>
      </c>
      <c r="G858" s="175">
        <v>0.46483041745232356</v>
      </c>
      <c r="H858" s="175">
        <v>6.3966393775210639E-3</v>
      </c>
      <c r="I858" s="175">
        <v>3.3653960904122017E-2</v>
      </c>
      <c r="J858" s="174">
        <v>1</v>
      </c>
      <c r="K858" s="176">
        <v>83794</v>
      </c>
      <c r="L858" s="92"/>
      <c r="M858" s="175" t="s">
        <v>143</v>
      </c>
      <c r="N858" s="175" t="s">
        <v>143</v>
      </c>
      <c r="O858" s="175">
        <v>0.152</v>
      </c>
      <c r="P858" s="175">
        <v>0.157</v>
      </c>
      <c r="Q858" s="175">
        <v>0.20799999999999999</v>
      </c>
      <c r="R858" s="175">
        <v>0.214</v>
      </c>
      <c r="S858" s="175">
        <v>9.8000000000000004E-2</v>
      </c>
      <c r="T858" s="175">
        <v>0.10199999999999999</v>
      </c>
      <c r="U858" s="175">
        <v>2.9000000000000001E-2</v>
      </c>
      <c r="V858" s="175">
        <v>3.2000000000000001E-2</v>
      </c>
      <c r="W858" s="175">
        <v>0.46100000000000002</v>
      </c>
      <c r="X858" s="175">
        <v>0.46800000000000003</v>
      </c>
      <c r="Y858" s="175">
        <v>6.0000000000000001E-3</v>
      </c>
      <c r="Z858" s="175">
        <v>7.0000000000000001E-3</v>
      </c>
      <c r="AA858" s="175">
        <v>3.2000000000000001E-2</v>
      </c>
      <c r="AB858" s="175">
        <v>3.5000000000000003E-2</v>
      </c>
      <c r="AC858" s="42"/>
    </row>
    <row r="859" spans="1:29" x14ac:dyDescent="0.25">
      <c r="A859" s="92" t="s">
        <v>2178</v>
      </c>
      <c r="B859" s="175" t="s">
        <v>143</v>
      </c>
      <c r="C859" s="175">
        <v>0.36991015945777006</v>
      </c>
      <c r="D859" s="175">
        <v>0.39067521357045681</v>
      </c>
      <c r="E859" s="175">
        <v>9.5056931694223482E-2</v>
      </c>
      <c r="F859" s="175">
        <v>1.7879861255806543E-2</v>
      </c>
      <c r="G859" s="175">
        <v>8.4879089092892421E-2</v>
      </c>
      <c r="H859" s="175">
        <v>1.8654475480763338E-3</v>
      </c>
      <c r="I859" s="175">
        <v>3.9733297380774371E-2</v>
      </c>
      <c r="J859" s="174">
        <v>1</v>
      </c>
      <c r="K859" s="176">
        <v>407945</v>
      </c>
      <c r="L859" s="92"/>
      <c r="M859" s="175" t="s">
        <v>143</v>
      </c>
      <c r="N859" s="175" t="s">
        <v>143</v>
      </c>
      <c r="O859" s="175">
        <v>0.36799999999999999</v>
      </c>
      <c r="P859" s="175">
        <v>0.371</v>
      </c>
      <c r="Q859" s="175">
        <v>0.38900000000000001</v>
      </c>
      <c r="R859" s="175">
        <v>0.39200000000000002</v>
      </c>
      <c r="S859" s="175">
        <v>9.4E-2</v>
      </c>
      <c r="T859" s="175">
        <v>9.6000000000000002E-2</v>
      </c>
      <c r="U859" s="175">
        <v>1.7000000000000001E-2</v>
      </c>
      <c r="V859" s="175">
        <v>1.7999999999999999E-2</v>
      </c>
      <c r="W859" s="175">
        <v>8.4000000000000005E-2</v>
      </c>
      <c r="X859" s="175">
        <v>8.5999999999999993E-2</v>
      </c>
      <c r="Y859" s="175">
        <v>2E-3</v>
      </c>
      <c r="Z859" s="175">
        <v>2E-3</v>
      </c>
      <c r="AA859" s="175">
        <v>3.9E-2</v>
      </c>
      <c r="AB859" s="175">
        <v>0.04</v>
      </c>
      <c r="AC859" s="42"/>
    </row>
    <row r="860" spans="1:29" x14ac:dyDescent="0.25">
      <c r="A860" s="92" t="s">
        <v>2179</v>
      </c>
      <c r="B860" s="175" t="s">
        <v>143</v>
      </c>
      <c r="C860" s="175">
        <v>0.11214953271028037</v>
      </c>
      <c r="D860" s="175">
        <v>0.31906542056074766</v>
      </c>
      <c r="E860" s="175">
        <v>0.2633644859813084</v>
      </c>
      <c r="F860" s="175">
        <v>4.8971962616822427E-2</v>
      </c>
      <c r="G860" s="175">
        <v>0.20841121495327103</v>
      </c>
      <c r="H860" s="175">
        <v>1.6822429906542056E-3</v>
      </c>
      <c r="I860" s="175">
        <v>4.6355140186915889E-2</v>
      </c>
      <c r="J860" s="174">
        <v>1</v>
      </c>
      <c r="K860" s="176">
        <v>5350</v>
      </c>
      <c r="L860" s="92"/>
      <c r="M860" s="175" t="s">
        <v>143</v>
      </c>
      <c r="N860" s="175" t="s">
        <v>143</v>
      </c>
      <c r="O860" s="175">
        <v>0.104</v>
      </c>
      <c r="P860" s="175">
        <v>0.121</v>
      </c>
      <c r="Q860" s="175">
        <v>0.307</v>
      </c>
      <c r="R860" s="175">
        <v>0.33200000000000002</v>
      </c>
      <c r="S860" s="175">
        <v>0.252</v>
      </c>
      <c r="T860" s="175">
        <v>0.27500000000000002</v>
      </c>
      <c r="U860" s="175">
        <v>4.3999999999999997E-2</v>
      </c>
      <c r="V860" s="175">
        <v>5.5E-2</v>
      </c>
      <c r="W860" s="175">
        <v>0.19800000000000001</v>
      </c>
      <c r="X860" s="175">
        <v>0.22</v>
      </c>
      <c r="Y860" s="175">
        <v>1E-3</v>
      </c>
      <c r="Z860" s="175">
        <v>3.0000000000000001E-3</v>
      </c>
      <c r="AA860" s="175">
        <v>4.1000000000000002E-2</v>
      </c>
      <c r="AB860" s="175">
        <v>5.1999999999999998E-2</v>
      </c>
      <c r="AC860" s="42"/>
    </row>
    <row r="861" spans="1:29" x14ac:dyDescent="0.25">
      <c r="A861" s="92" t="s">
        <v>2180</v>
      </c>
      <c r="B861" s="175" t="s">
        <v>143</v>
      </c>
      <c r="C861" s="175">
        <v>0.20652509822965873</v>
      </c>
      <c r="D861" s="175">
        <v>0.36854884994039999</v>
      </c>
      <c r="E861" s="175">
        <v>0.1423778199637985</v>
      </c>
      <c r="F861" s="175">
        <v>1.8939561167277384E-2</v>
      </c>
      <c r="G861" s="175">
        <v>0.20299324533133195</v>
      </c>
      <c r="H861" s="175">
        <v>2.1191117389960708E-3</v>
      </c>
      <c r="I861" s="175">
        <v>5.8496313628537369E-2</v>
      </c>
      <c r="J861" s="174">
        <v>0.99999999999999989</v>
      </c>
      <c r="K861" s="176">
        <v>22651</v>
      </c>
      <c r="L861" s="92"/>
      <c r="M861" s="175" t="s">
        <v>143</v>
      </c>
      <c r="N861" s="175" t="s">
        <v>143</v>
      </c>
      <c r="O861" s="175">
        <v>0.20100000000000001</v>
      </c>
      <c r="P861" s="175">
        <v>0.21199999999999999</v>
      </c>
      <c r="Q861" s="175">
        <v>0.36199999999999999</v>
      </c>
      <c r="R861" s="175">
        <v>0.375</v>
      </c>
      <c r="S861" s="175">
        <v>0.13800000000000001</v>
      </c>
      <c r="T861" s="175">
        <v>0.14699999999999999</v>
      </c>
      <c r="U861" s="175">
        <v>1.7000000000000001E-2</v>
      </c>
      <c r="V861" s="175">
        <v>2.1000000000000001E-2</v>
      </c>
      <c r="W861" s="175">
        <v>0.19800000000000001</v>
      </c>
      <c r="X861" s="175">
        <v>0.20799999999999999</v>
      </c>
      <c r="Y861" s="175">
        <v>2E-3</v>
      </c>
      <c r="Z861" s="175">
        <v>3.0000000000000001E-3</v>
      </c>
      <c r="AA861" s="175">
        <v>5.6000000000000001E-2</v>
      </c>
      <c r="AB861" s="175">
        <v>6.2E-2</v>
      </c>
      <c r="AC861" s="42"/>
    </row>
    <row r="862" spans="1:29" x14ac:dyDescent="0.25">
      <c r="A862" s="92" t="s">
        <v>2181</v>
      </c>
      <c r="B862" s="175" t="s">
        <v>143</v>
      </c>
      <c r="C862" s="175">
        <v>0.26385273049372254</v>
      </c>
      <c r="D862" s="175">
        <v>0.22172071169991528</v>
      </c>
      <c r="E862" s="175">
        <v>7.9226681044442734E-2</v>
      </c>
      <c r="F862" s="175">
        <v>8.2846799661095274E-2</v>
      </c>
      <c r="G862" s="175">
        <v>0.31780020026188094</v>
      </c>
      <c r="H862" s="175">
        <v>4.2209042594161597E-3</v>
      </c>
      <c r="I862" s="175">
        <v>3.0331972579527074E-2</v>
      </c>
      <c r="J862" s="174">
        <v>1</v>
      </c>
      <c r="K862" s="176">
        <v>64915</v>
      </c>
      <c r="L862" s="92"/>
      <c r="M862" s="175" t="s">
        <v>143</v>
      </c>
      <c r="N862" s="175" t="s">
        <v>143</v>
      </c>
      <c r="O862" s="175">
        <v>0.26</v>
      </c>
      <c r="P862" s="175">
        <v>0.26700000000000002</v>
      </c>
      <c r="Q862" s="175">
        <v>0.219</v>
      </c>
      <c r="R862" s="175">
        <v>0.22500000000000001</v>
      </c>
      <c r="S862" s="175">
        <v>7.6999999999999999E-2</v>
      </c>
      <c r="T862" s="175">
        <v>8.1000000000000003E-2</v>
      </c>
      <c r="U862" s="175">
        <v>8.1000000000000003E-2</v>
      </c>
      <c r="V862" s="175">
        <v>8.5000000000000006E-2</v>
      </c>
      <c r="W862" s="175">
        <v>0.314</v>
      </c>
      <c r="X862" s="175">
        <v>0.32100000000000001</v>
      </c>
      <c r="Y862" s="175">
        <v>4.0000000000000001E-3</v>
      </c>
      <c r="Z862" s="175">
        <v>5.0000000000000001E-3</v>
      </c>
      <c r="AA862" s="175">
        <v>2.9000000000000001E-2</v>
      </c>
      <c r="AB862" s="175">
        <v>3.2000000000000001E-2</v>
      </c>
      <c r="AC862" s="42"/>
    </row>
    <row r="863" spans="1:29" x14ac:dyDescent="0.25">
      <c r="A863" s="92" t="s">
        <v>2182</v>
      </c>
      <c r="B863" s="175" t="s">
        <v>143</v>
      </c>
      <c r="C863" s="175">
        <v>0.5369555759655823</v>
      </c>
      <c r="D863" s="175">
        <v>0.1841736356165708</v>
      </c>
      <c r="E863" s="175">
        <v>9.508386909653406E-2</v>
      </c>
      <c r="F863" s="175">
        <v>3.0260550103930004E-2</v>
      </c>
      <c r="G863" s="175">
        <v>9.5663943539420898E-2</v>
      </c>
      <c r="H863" s="175">
        <v>2.9003722144341855E-4</v>
      </c>
      <c r="I863" s="175">
        <v>5.7572388456518589E-2</v>
      </c>
      <c r="J863" s="174">
        <v>1</v>
      </c>
      <c r="K863" s="176">
        <v>20687</v>
      </c>
      <c r="L863" s="92"/>
      <c r="M863" s="175" t="s">
        <v>143</v>
      </c>
      <c r="N863" s="175" t="s">
        <v>143</v>
      </c>
      <c r="O863" s="175">
        <v>0.53</v>
      </c>
      <c r="P863" s="175">
        <v>0.54400000000000004</v>
      </c>
      <c r="Q863" s="175">
        <v>0.17899999999999999</v>
      </c>
      <c r="R863" s="175">
        <v>0.19</v>
      </c>
      <c r="S863" s="175">
        <v>9.0999999999999998E-2</v>
      </c>
      <c r="T863" s="175">
        <v>9.9000000000000005E-2</v>
      </c>
      <c r="U863" s="175">
        <v>2.8000000000000001E-2</v>
      </c>
      <c r="V863" s="175">
        <v>3.3000000000000002E-2</v>
      </c>
      <c r="W863" s="175">
        <v>9.1999999999999998E-2</v>
      </c>
      <c r="X863" s="175">
        <v>0.1</v>
      </c>
      <c r="Y863" s="175">
        <v>0</v>
      </c>
      <c r="Z863" s="175">
        <v>1E-3</v>
      </c>
      <c r="AA863" s="175">
        <v>5.3999999999999999E-2</v>
      </c>
      <c r="AB863" s="175">
        <v>6.0999999999999999E-2</v>
      </c>
      <c r="AC863" s="42"/>
    </row>
    <row r="864" spans="1:29" x14ac:dyDescent="0.25">
      <c r="A864" s="92" t="s">
        <v>2183</v>
      </c>
      <c r="B864" s="175" t="s">
        <v>143</v>
      </c>
      <c r="C864" s="175">
        <v>0.48190564626376742</v>
      </c>
      <c r="D864" s="175">
        <v>0.32046222497356136</v>
      </c>
      <c r="E864" s="175">
        <v>7.159070391292012E-2</v>
      </c>
      <c r="F864" s="175">
        <v>9.3115633624803323E-3</v>
      </c>
      <c r="G864" s="175">
        <v>7.9006422657277725E-2</v>
      </c>
      <c r="H864" s="175">
        <v>2.5922773349841368E-3</v>
      </c>
      <c r="I864" s="175">
        <v>3.5131161495008896E-2</v>
      </c>
      <c r="J864" s="174">
        <v>1</v>
      </c>
      <c r="K864" s="176">
        <v>77538</v>
      </c>
      <c r="L864" s="92"/>
      <c r="M864" s="175" t="s">
        <v>143</v>
      </c>
      <c r="N864" s="175" t="s">
        <v>143</v>
      </c>
      <c r="O864" s="175">
        <v>0.47799999999999998</v>
      </c>
      <c r="P864" s="175">
        <v>0.48499999999999999</v>
      </c>
      <c r="Q864" s="175">
        <v>0.317</v>
      </c>
      <c r="R864" s="175">
        <v>0.32400000000000001</v>
      </c>
      <c r="S864" s="175">
        <v>7.0000000000000007E-2</v>
      </c>
      <c r="T864" s="175">
        <v>7.2999999999999995E-2</v>
      </c>
      <c r="U864" s="175">
        <v>8.9999999999999993E-3</v>
      </c>
      <c r="V864" s="175">
        <v>0.01</v>
      </c>
      <c r="W864" s="175">
        <v>7.6999999999999999E-2</v>
      </c>
      <c r="X864" s="175">
        <v>8.1000000000000003E-2</v>
      </c>
      <c r="Y864" s="175">
        <v>2E-3</v>
      </c>
      <c r="Z864" s="175">
        <v>3.0000000000000001E-3</v>
      </c>
      <c r="AA864" s="175">
        <v>3.4000000000000002E-2</v>
      </c>
      <c r="AB864" s="175">
        <v>3.5999999999999997E-2</v>
      </c>
      <c r="AC864" s="42"/>
    </row>
    <row r="865" spans="1:29" x14ac:dyDescent="0.25">
      <c r="A865" s="92" t="s">
        <v>2184</v>
      </c>
      <c r="B865" s="175" t="s">
        <v>143</v>
      </c>
      <c r="C865" s="175">
        <v>0.37941518376106592</v>
      </c>
      <c r="D865" s="175">
        <v>0.39738889385674686</v>
      </c>
      <c r="E865" s="175">
        <v>0.10757399624429938</v>
      </c>
      <c r="F865" s="175">
        <v>9.0315657694715196E-3</v>
      </c>
      <c r="G865" s="175">
        <v>7.1984261825985871E-2</v>
      </c>
      <c r="H865" s="175">
        <v>2.861486184387016E-3</v>
      </c>
      <c r="I865" s="175">
        <v>3.1744612358043461E-2</v>
      </c>
      <c r="J865" s="174">
        <v>1</v>
      </c>
      <c r="K865" s="176">
        <v>11183</v>
      </c>
      <c r="L865" s="92"/>
      <c r="M865" s="175" t="s">
        <v>143</v>
      </c>
      <c r="N865" s="175" t="s">
        <v>143</v>
      </c>
      <c r="O865" s="175">
        <v>0.37</v>
      </c>
      <c r="P865" s="175">
        <v>0.38800000000000001</v>
      </c>
      <c r="Q865" s="175">
        <v>0.38800000000000001</v>
      </c>
      <c r="R865" s="175">
        <v>0.40600000000000003</v>
      </c>
      <c r="S865" s="175">
        <v>0.10199999999999999</v>
      </c>
      <c r="T865" s="175">
        <v>0.113</v>
      </c>
      <c r="U865" s="175">
        <v>7.0000000000000001E-3</v>
      </c>
      <c r="V865" s="175">
        <v>1.0999999999999999E-2</v>
      </c>
      <c r="W865" s="175">
        <v>6.7000000000000004E-2</v>
      </c>
      <c r="X865" s="175">
        <v>7.6999999999999999E-2</v>
      </c>
      <c r="Y865" s="175">
        <v>2E-3</v>
      </c>
      <c r="Z865" s="175">
        <v>4.0000000000000001E-3</v>
      </c>
      <c r="AA865" s="175">
        <v>2.9000000000000001E-2</v>
      </c>
      <c r="AB865" s="175">
        <v>3.5000000000000003E-2</v>
      </c>
      <c r="AC865" s="42"/>
    </row>
    <row r="866" spans="1:29" x14ac:dyDescent="0.25">
      <c r="A866" s="92"/>
      <c r="B866" s="175"/>
      <c r="C866" s="175"/>
      <c r="D866" s="175"/>
      <c r="E866" s="175"/>
      <c r="F866" s="175"/>
      <c r="G866" s="175"/>
      <c r="H866" s="175"/>
      <c r="I866" s="175"/>
      <c r="J866" s="174"/>
      <c r="K866" s="176"/>
      <c r="L866" s="92"/>
      <c r="M866" s="175"/>
      <c r="N866" s="175"/>
      <c r="O866" s="175"/>
      <c r="P866" s="175"/>
      <c r="Q866" s="175"/>
      <c r="R866" s="175"/>
      <c r="S866" s="175"/>
      <c r="T866" s="175"/>
      <c r="U866" s="175"/>
      <c r="V866" s="175"/>
      <c r="W866" s="175"/>
      <c r="X866" s="175"/>
      <c r="Y866" s="175"/>
      <c r="Z866" s="175"/>
      <c r="AA866" s="175"/>
      <c r="AB866" s="175"/>
      <c r="AC866" s="42"/>
    </row>
    <row r="867" spans="1:29" x14ac:dyDescent="0.25">
      <c r="A867" s="92"/>
      <c r="B867" s="175"/>
      <c r="C867" s="175"/>
      <c r="D867" s="175"/>
      <c r="E867" s="175"/>
      <c r="F867" s="175"/>
      <c r="G867" s="175"/>
      <c r="H867" s="175"/>
      <c r="I867" s="175"/>
      <c r="J867" s="174"/>
      <c r="K867" s="176"/>
      <c r="L867" s="92"/>
      <c r="M867" s="175"/>
      <c r="N867" s="175"/>
      <c r="O867" s="175"/>
      <c r="P867" s="175"/>
      <c r="Q867" s="175"/>
      <c r="R867" s="175"/>
      <c r="S867" s="175"/>
      <c r="T867" s="175"/>
      <c r="U867" s="175"/>
      <c r="V867" s="175"/>
      <c r="W867" s="175"/>
      <c r="X867" s="175"/>
      <c r="Y867" s="175"/>
      <c r="Z867" s="175"/>
      <c r="AA867" s="175"/>
      <c r="AB867" s="175"/>
      <c r="AC867" s="42"/>
    </row>
    <row r="868" spans="1:29" x14ac:dyDescent="0.25">
      <c r="A868" s="92" t="s">
        <v>2185</v>
      </c>
      <c r="B868" s="175">
        <v>4.3817272650224594E-2</v>
      </c>
      <c r="C868" s="175">
        <v>0.24247817611662006</v>
      </c>
      <c r="D868" s="175">
        <v>0.28112551911178912</v>
      </c>
      <c r="E868" s="175">
        <v>0.10407661666242903</v>
      </c>
      <c r="F868" s="175">
        <v>2.1866259852529876E-2</v>
      </c>
      <c r="G868" s="175">
        <v>0.26231036528519364</v>
      </c>
      <c r="H868" s="175">
        <v>2.3730824646156453E-3</v>
      </c>
      <c r="I868" s="175">
        <v>4.1952707856598014E-2</v>
      </c>
      <c r="J868" s="174">
        <v>0.99999999999999989</v>
      </c>
      <c r="K868" s="176">
        <v>11799</v>
      </c>
      <c r="L868" s="92"/>
      <c r="M868" s="175">
        <v>0.04</v>
      </c>
      <c r="N868" s="175">
        <v>4.8000000000000001E-2</v>
      </c>
      <c r="O868" s="175">
        <v>0.23499999999999999</v>
      </c>
      <c r="P868" s="175">
        <v>0.25</v>
      </c>
      <c r="Q868" s="175">
        <v>0.27300000000000002</v>
      </c>
      <c r="R868" s="175">
        <v>0.28899999999999998</v>
      </c>
      <c r="S868" s="175">
        <v>9.9000000000000005E-2</v>
      </c>
      <c r="T868" s="175">
        <v>0.11</v>
      </c>
      <c r="U868" s="175">
        <v>1.9E-2</v>
      </c>
      <c r="V868" s="175">
        <v>2.5000000000000001E-2</v>
      </c>
      <c r="W868" s="175">
        <v>0.254</v>
      </c>
      <c r="X868" s="175">
        <v>0.27</v>
      </c>
      <c r="Y868" s="175">
        <v>2E-3</v>
      </c>
      <c r="Z868" s="175">
        <v>3.0000000000000001E-3</v>
      </c>
      <c r="AA868" s="175">
        <v>3.7999999999999999E-2</v>
      </c>
      <c r="AB868" s="175">
        <v>4.5999999999999999E-2</v>
      </c>
      <c r="AC868" s="42"/>
    </row>
    <row r="869" spans="1:29" x14ac:dyDescent="0.25">
      <c r="A869" s="92" t="s">
        <v>2186</v>
      </c>
      <c r="B869" s="175" t="s">
        <v>143</v>
      </c>
      <c r="C869" s="175">
        <v>0.23950617283950618</v>
      </c>
      <c r="D869" s="175">
        <v>0.38024691358024693</v>
      </c>
      <c r="E869" s="175">
        <v>0.12098765432098765</v>
      </c>
      <c r="F869" s="175">
        <v>2.4691358024691357E-2</v>
      </c>
      <c r="G869" s="175">
        <v>0.20493827160493827</v>
      </c>
      <c r="H869" s="175">
        <v>2.4691358024691358E-3</v>
      </c>
      <c r="I869" s="175">
        <v>2.7160493827160494E-2</v>
      </c>
      <c r="J869" s="174">
        <v>1</v>
      </c>
      <c r="K869" s="176">
        <v>405</v>
      </c>
      <c r="L869" s="92"/>
      <c r="M869" s="175" t="s">
        <v>143</v>
      </c>
      <c r="N869" s="175" t="s">
        <v>143</v>
      </c>
      <c r="O869" s="175">
        <v>0.20100000000000001</v>
      </c>
      <c r="P869" s="175">
        <v>0.28299999999999997</v>
      </c>
      <c r="Q869" s="175">
        <v>0.33400000000000002</v>
      </c>
      <c r="R869" s="175">
        <v>0.42799999999999999</v>
      </c>
      <c r="S869" s="175">
        <v>9.2999999999999999E-2</v>
      </c>
      <c r="T869" s="175">
        <v>0.156</v>
      </c>
      <c r="U869" s="175">
        <v>1.2999999999999999E-2</v>
      </c>
      <c r="V869" s="175">
        <v>4.4999999999999998E-2</v>
      </c>
      <c r="W869" s="175">
        <v>0.16800000000000001</v>
      </c>
      <c r="X869" s="175">
        <v>0.247</v>
      </c>
      <c r="Y869" s="175">
        <v>0</v>
      </c>
      <c r="Z869" s="175">
        <v>1.4E-2</v>
      </c>
      <c r="AA869" s="175">
        <v>1.4999999999999999E-2</v>
      </c>
      <c r="AB869" s="175">
        <v>4.8000000000000001E-2</v>
      </c>
      <c r="AC869" s="42"/>
    </row>
    <row r="870" spans="1:29" x14ac:dyDescent="0.25">
      <c r="A870" s="92" t="s">
        <v>2187</v>
      </c>
      <c r="B870" s="175" t="s">
        <v>143</v>
      </c>
      <c r="C870" s="175">
        <v>5.2631578947368418E-2</v>
      </c>
      <c r="D870" s="175">
        <v>0.19736842105263158</v>
      </c>
      <c r="E870" s="175">
        <v>7.6754385964912283E-2</v>
      </c>
      <c r="F870" s="175">
        <v>1.0964912280701754E-2</v>
      </c>
      <c r="G870" s="175">
        <v>0.61403508771929827</v>
      </c>
      <c r="H870" s="175">
        <v>4.3859649122807015E-3</v>
      </c>
      <c r="I870" s="175">
        <v>4.3859649122807015E-2</v>
      </c>
      <c r="J870" s="174">
        <v>1</v>
      </c>
      <c r="K870" s="176">
        <v>456</v>
      </c>
      <c r="L870" s="92"/>
      <c r="M870" s="175" t="s">
        <v>143</v>
      </c>
      <c r="N870" s="175" t="s">
        <v>143</v>
      </c>
      <c r="O870" s="175">
        <v>3.5999999999999997E-2</v>
      </c>
      <c r="P870" s="175">
        <v>7.6999999999999999E-2</v>
      </c>
      <c r="Q870" s="175">
        <v>0.16300000000000001</v>
      </c>
      <c r="R870" s="175">
        <v>0.23599999999999999</v>
      </c>
      <c r="S870" s="175">
        <v>5.6000000000000001E-2</v>
      </c>
      <c r="T870" s="175">
        <v>0.105</v>
      </c>
      <c r="U870" s="175">
        <v>5.0000000000000001E-3</v>
      </c>
      <c r="V870" s="175">
        <v>2.5000000000000001E-2</v>
      </c>
      <c r="W870" s="175">
        <v>0.56899999999999995</v>
      </c>
      <c r="X870" s="175">
        <v>0.65800000000000003</v>
      </c>
      <c r="Y870" s="175">
        <v>1E-3</v>
      </c>
      <c r="Z870" s="175">
        <v>1.6E-2</v>
      </c>
      <c r="AA870" s="175">
        <v>2.9000000000000001E-2</v>
      </c>
      <c r="AB870" s="175">
        <v>6.7000000000000004E-2</v>
      </c>
      <c r="AC870" s="42"/>
    </row>
    <row r="871" spans="1:29" x14ac:dyDescent="0.25">
      <c r="A871" s="92" t="s">
        <v>2188</v>
      </c>
      <c r="B871" s="175">
        <v>2.9629629629629628E-3</v>
      </c>
      <c r="C871" s="175">
        <v>1.4814814814814814E-3</v>
      </c>
      <c r="D871" s="175">
        <v>0.90814814814814815</v>
      </c>
      <c r="E871" s="175">
        <v>3.5555555555555556E-2</v>
      </c>
      <c r="F871" s="175">
        <v>4.4444444444444444E-3</v>
      </c>
      <c r="G871" s="175">
        <v>1.1851851851851851E-2</v>
      </c>
      <c r="H871" s="175" t="s">
        <v>143</v>
      </c>
      <c r="I871" s="175">
        <v>3.5555555555555556E-2</v>
      </c>
      <c r="J871" s="174">
        <v>1</v>
      </c>
      <c r="K871" s="176">
        <v>675</v>
      </c>
      <c r="L871" s="92"/>
      <c r="M871" s="175">
        <v>1E-3</v>
      </c>
      <c r="N871" s="175">
        <v>1.0999999999999999E-2</v>
      </c>
      <c r="O871" s="175">
        <v>0</v>
      </c>
      <c r="P871" s="175">
        <v>8.0000000000000002E-3</v>
      </c>
      <c r="Q871" s="175">
        <v>0.88400000000000001</v>
      </c>
      <c r="R871" s="175">
        <v>0.92800000000000005</v>
      </c>
      <c r="S871" s="175">
        <v>2.4E-2</v>
      </c>
      <c r="T871" s="175">
        <v>5.1999999999999998E-2</v>
      </c>
      <c r="U871" s="175">
        <v>2E-3</v>
      </c>
      <c r="V871" s="175">
        <v>1.2999999999999999E-2</v>
      </c>
      <c r="W871" s="175">
        <v>6.0000000000000001E-3</v>
      </c>
      <c r="X871" s="175">
        <v>2.3E-2</v>
      </c>
      <c r="Y871" s="175" t="s">
        <v>143</v>
      </c>
      <c r="Z871" s="175" t="s">
        <v>143</v>
      </c>
      <c r="AA871" s="175">
        <v>2.4E-2</v>
      </c>
      <c r="AB871" s="175">
        <v>5.1999999999999998E-2</v>
      </c>
      <c r="AC871" s="42"/>
    </row>
    <row r="872" spans="1:29" x14ac:dyDescent="0.25">
      <c r="A872" s="92" t="s">
        <v>2189</v>
      </c>
      <c r="B872" s="175">
        <v>2.8632784538296348E-3</v>
      </c>
      <c r="C872" s="175">
        <v>0.26700071581961343</v>
      </c>
      <c r="D872" s="175">
        <v>0.23264137437365784</v>
      </c>
      <c r="E872" s="175">
        <v>0.11238367931281316</v>
      </c>
      <c r="F872" s="175">
        <v>2.863278453829635E-2</v>
      </c>
      <c r="G872" s="175">
        <v>0.31424481030780244</v>
      </c>
      <c r="H872" s="175">
        <v>2.8632784538296348E-3</v>
      </c>
      <c r="I872" s="175">
        <v>3.937007874015748E-2</v>
      </c>
      <c r="J872" s="174">
        <v>0.99999999999999989</v>
      </c>
      <c r="K872" s="176">
        <v>1397</v>
      </c>
      <c r="L872" s="92"/>
      <c r="M872" s="175">
        <v>1E-3</v>
      </c>
      <c r="N872" s="175">
        <v>7.0000000000000001E-3</v>
      </c>
      <c r="O872" s="175">
        <v>0.24399999999999999</v>
      </c>
      <c r="P872" s="175">
        <v>0.29099999999999998</v>
      </c>
      <c r="Q872" s="175">
        <v>0.21099999999999999</v>
      </c>
      <c r="R872" s="175">
        <v>0.25600000000000001</v>
      </c>
      <c r="S872" s="175">
        <v>9.7000000000000003E-2</v>
      </c>
      <c r="T872" s="175">
        <v>0.13</v>
      </c>
      <c r="U872" s="175">
        <v>2.1000000000000001E-2</v>
      </c>
      <c r="V872" s="175">
        <v>3.9E-2</v>
      </c>
      <c r="W872" s="175">
        <v>0.28999999999999998</v>
      </c>
      <c r="X872" s="175">
        <v>0.33900000000000002</v>
      </c>
      <c r="Y872" s="175">
        <v>1E-3</v>
      </c>
      <c r="Z872" s="175">
        <v>7.0000000000000001E-3</v>
      </c>
      <c r="AA872" s="175">
        <v>0.03</v>
      </c>
      <c r="AB872" s="175">
        <v>5.0999999999999997E-2</v>
      </c>
      <c r="AC872" s="42"/>
    </row>
    <row r="873" spans="1:29" x14ac:dyDescent="0.25">
      <c r="A873" s="92" t="s">
        <v>2190</v>
      </c>
      <c r="B873" s="175">
        <v>0.25877903835764454</v>
      </c>
      <c r="C873" s="175">
        <v>0.41653160453808752</v>
      </c>
      <c r="D873" s="175">
        <v>0.19719070772555375</v>
      </c>
      <c r="E873" s="175">
        <v>3.9978390059427334E-2</v>
      </c>
      <c r="F873" s="175">
        <v>2.7012425715829281E-3</v>
      </c>
      <c r="G873" s="175">
        <v>5.1323608860075635E-2</v>
      </c>
      <c r="H873" s="175">
        <v>5.4024851431658564E-4</v>
      </c>
      <c r="I873" s="175">
        <v>3.2955159373311727E-2</v>
      </c>
      <c r="J873" s="174">
        <v>0.99999999999999989</v>
      </c>
      <c r="K873" s="176">
        <v>1851</v>
      </c>
      <c r="L873" s="92"/>
      <c r="M873" s="175">
        <v>0.23899999999999999</v>
      </c>
      <c r="N873" s="175">
        <v>0.27900000000000003</v>
      </c>
      <c r="O873" s="175">
        <v>0.39400000000000002</v>
      </c>
      <c r="P873" s="175">
        <v>0.439</v>
      </c>
      <c r="Q873" s="175">
        <v>0.18</v>
      </c>
      <c r="R873" s="175">
        <v>0.216</v>
      </c>
      <c r="S873" s="175">
        <v>3.2000000000000001E-2</v>
      </c>
      <c r="T873" s="175">
        <v>0.05</v>
      </c>
      <c r="U873" s="175">
        <v>1E-3</v>
      </c>
      <c r="V873" s="175">
        <v>6.0000000000000001E-3</v>
      </c>
      <c r="W873" s="175">
        <v>4.2000000000000003E-2</v>
      </c>
      <c r="X873" s="175">
        <v>6.2E-2</v>
      </c>
      <c r="Y873" s="175">
        <v>0</v>
      </c>
      <c r="Z873" s="175">
        <v>3.0000000000000001E-3</v>
      </c>
      <c r="AA873" s="175">
        <v>2.5999999999999999E-2</v>
      </c>
      <c r="AB873" s="175">
        <v>4.2000000000000003E-2</v>
      </c>
      <c r="AC873" s="42"/>
    </row>
    <row r="874" spans="1:29" x14ac:dyDescent="0.25">
      <c r="A874" s="92" t="s">
        <v>2191</v>
      </c>
      <c r="B874" s="175" t="s">
        <v>143</v>
      </c>
      <c r="C874" s="175">
        <v>0.1455223880597015</v>
      </c>
      <c r="D874" s="175">
        <v>0.32462686567164178</v>
      </c>
      <c r="E874" s="175">
        <v>0.17910447761194029</v>
      </c>
      <c r="F874" s="175">
        <v>2.2388059701492536E-2</v>
      </c>
      <c r="G874" s="175">
        <v>0.26492537313432835</v>
      </c>
      <c r="H874" s="175">
        <v>3.7313432835820895E-3</v>
      </c>
      <c r="I874" s="175">
        <v>5.9701492537313432E-2</v>
      </c>
      <c r="J874" s="174">
        <v>0.99999999999999989</v>
      </c>
      <c r="K874" s="176">
        <v>268</v>
      </c>
      <c r="L874" s="92"/>
      <c r="M874" s="175" t="s">
        <v>143</v>
      </c>
      <c r="N874" s="175" t="s">
        <v>143</v>
      </c>
      <c r="O874" s="175">
        <v>0.108</v>
      </c>
      <c r="P874" s="175">
        <v>0.193</v>
      </c>
      <c r="Q874" s="175">
        <v>0.27100000000000002</v>
      </c>
      <c r="R874" s="175">
        <v>0.38300000000000001</v>
      </c>
      <c r="S874" s="175">
        <v>0.13800000000000001</v>
      </c>
      <c r="T874" s="175">
        <v>0.22900000000000001</v>
      </c>
      <c r="U874" s="175">
        <v>0.01</v>
      </c>
      <c r="V874" s="175">
        <v>4.8000000000000001E-2</v>
      </c>
      <c r="W874" s="175">
        <v>0.216</v>
      </c>
      <c r="X874" s="175">
        <v>0.32100000000000001</v>
      </c>
      <c r="Y874" s="175">
        <v>1E-3</v>
      </c>
      <c r="Z874" s="175">
        <v>2.1000000000000001E-2</v>
      </c>
      <c r="AA874" s="175">
        <v>3.6999999999999998E-2</v>
      </c>
      <c r="AB874" s="175">
        <v>9.5000000000000001E-2</v>
      </c>
      <c r="AC874" s="42"/>
    </row>
    <row r="875" spans="1:29" x14ac:dyDescent="0.25">
      <c r="A875" s="92" t="s">
        <v>2192</v>
      </c>
      <c r="B875" s="175" t="s">
        <v>143</v>
      </c>
      <c r="C875" s="175">
        <v>0.2608462774504553</v>
      </c>
      <c r="D875" s="175">
        <v>0.19925013390465987</v>
      </c>
      <c r="E875" s="175">
        <v>0.10551687198714516</v>
      </c>
      <c r="F875" s="175">
        <v>1.4461703267273701E-2</v>
      </c>
      <c r="G875" s="175">
        <v>0.38832351365827533</v>
      </c>
      <c r="H875" s="175">
        <v>4.8205677557579003E-3</v>
      </c>
      <c r="I875" s="175">
        <v>2.6780931976432779E-2</v>
      </c>
      <c r="J875" s="174">
        <v>1</v>
      </c>
      <c r="K875" s="176">
        <v>1867</v>
      </c>
      <c r="L875" s="92"/>
      <c r="M875" s="175" t="s">
        <v>143</v>
      </c>
      <c r="N875" s="175" t="s">
        <v>143</v>
      </c>
      <c r="O875" s="175">
        <v>0.24099999999999999</v>
      </c>
      <c r="P875" s="175">
        <v>0.28100000000000003</v>
      </c>
      <c r="Q875" s="175">
        <v>0.182</v>
      </c>
      <c r="R875" s="175">
        <v>0.218</v>
      </c>
      <c r="S875" s="175">
        <v>9.1999999999999998E-2</v>
      </c>
      <c r="T875" s="175">
        <v>0.12</v>
      </c>
      <c r="U875" s="175">
        <v>0.01</v>
      </c>
      <c r="V875" s="175">
        <v>2.1000000000000001E-2</v>
      </c>
      <c r="W875" s="175">
        <v>0.36599999999999999</v>
      </c>
      <c r="X875" s="175">
        <v>0.41099999999999998</v>
      </c>
      <c r="Y875" s="175">
        <v>3.0000000000000001E-3</v>
      </c>
      <c r="Z875" s="175">
        <v>8.9999999999999993E-3</v>
      </c>
      <c r="AA875" s="175">
        <v>0.02</v>
      </c>
      <c r="AB875" s="175">
        <v>3.5000000000000003E-2</v>
      </c>
      <c r="AC875" s="42"/>
    </row>
    <row r="876" spans="1:29" x14ac:dyDescent="0.25">
      <c r="A876" s="92" t="s">
        <v>2193</v>
      </c>
      <c r="B876" s="175" t="s">
        <v>143</v>
      </c>
      <c r="C876" s="175">
        <v>0.39220779220779223</v>
      </c>
      <c r="D876" s="175">
        <v>0.36883116883116884</v>
      </c>
      <c r="E876" s="175">
        <v>8.5714285714285715E-2</v>
      </c>
      <c r="F876" s="175">
        <v>2.5974025974025974E-3</v>
      </c>
      <c r="G876" s="175">
        <v>4.1558441558441558E-2</v>
      </c>
      <c r="H876" s="175" t="s">
        <v>143</v>
      </c>
      <c r="I876" s="175">
        <v>0.10909090909090909</v>
      </c>
      <c r="J876" s="174">
        <v>1</v>
      </c>
      <c r="K876" s="176">
        <v>385</v>
      </c>
      <c r="L876" s="92"/>
      <c r="M876" s="175" t="s">
        <v>143</v>
      </c>
      <c r="N876" s="175" t="s">
        <v>143</v>
      </c>
      <c r="O876" s="175">
        <v>0.34499999999999997</v>
      </c>
      <c r="P876" s="175">
        <v>0.442</v>
      </c>
      <c r="Q876" s="175">
        <v>0.32200000000000001</v>
      </c>
      <c r="R876" s="175">
        <v>0.41799999999999998</v>
      </c>
      <c r="S876" s="175">
        <v>6.2E-2</v>
      </c>
      <c r="T876" s="175">
        <v>0.11799999999999999</v>
      </c>
      <c r="U876" s="175">
        <v>0</v>
      </c>
      <c r="V876" s="175">
        <v>1.4999999999999999E-2</v>
      </c>
      <c r="W876" s="175">
        <v>2.5999999999999999E-2</v>
      </c>
      <c r="X876" s="175">
        <v>6.6000000000000003E-2</v>
      </c>
      <c r="Y876" s="175" t="s">
        <v>143</v>
      </c>
      <c r="Z876" s="175" t="s">
        <v>143</v>
      </c>
      <c r="AA876" s="175">
        <v>8.2000000000000003E-2</v>
      </c>
      <c r="AB876" s="175">
        <v>0.14399999999999999</v>
      </c>
      <c r="AC876" s="42"/>
    </row>
    <row r="877" spans="1:29" x14ac:dyDescent="0.25">
      <c r="A877" s="92" t="s">
        <v>2194</v>
      </c>
      <c r="B877" s="175" t="s">
        <v>143</v>
      </c>
      <c r="C877" s="175">
        <v>0.15856777493606139</v>
      </c>
      <c r="D877" s="175">
        <v>0.33759590792838873</v>
      </c>
      <c r="E877" s="175">
        <v>0.13299232736572891</v>
      </c>
      <c r="F877" s="175">
        <v>2.0460358056265986E-2</v>
      </c>
      <c r="G877" s="175">
        <v>0.30179028132992325</v>
      </c>
      <c r="H877" s="175" t="s">
        <v>143</v>
      </c>
      <c r="I877" s="175">
        <v>4.859335038363171E-2</v>
      </c>
      <c r="J877" s="174">
        <v>0.99999999999999989</v>
      </c>
      <c r="K877" s="176">
        <v>391</v>
      </c>
      <c r="L877" s="92"/>
      <c r="M877" s="175" t="s">
        <v>143</v>
      </c>
      <c r="N877" s="175" t="s">
        <v>143</v>
      </c>
      <c r="O877" s="175">
        <v>0.126</v>
      </c>
      <c r="P877" s="175">
        <v>0.19800000000000001</v>
      </c>
      <c r="Q877" s="175">
        <v>0.29299999999999998</v>
      </c>
      <c r="R877" s="175">
        <v>0.38600000000000001</v>
      </c>
      <c r="S877" s="175">
        <v>0.10299999999999999</v>
      </c>
      <c r="T877" s="175">
        <v>0.17</v>
      </c>
      <c r="U877" s="175">
        <v>0.01</v>
      </c>
      <c r="V877" s="175">
        <v>0.04</v>
      </c>
      <c r="W877" s="175">
        <v>0.25800000000000001</v>
      </c>
      <c r="X877" s="175">
        <v>0.34899999999999998</v>
      </c>
      <c r="Y877" s="175" t="s">
        <v>143</v>
      </c>
      <c r="Z877" s="175" t="s">
        <v>143</v>
      </c>
      <c r="AA877" s="175">
        <v>3.1E-2</v>
      </c>
      <c r="AB877" s="175">
        <v>7.4999999999999997E-2</v>
      </c>
      <c r="AC877" s="42"/>
    </row>
    <row r="878" spans="1:29" x14ac:dyDescent="0.25">
      <c r="A878" s="92" t="s">
        <v>2195</v>
      </c>
      <c r="B878" s="175" t="s">
        <v>143</v>
      </c>
      <c r="C878" s="175">
        <v>0.2983425414364641</v>
      </c>
      <c r="D878" s="175">
        <v>0.25690607734806631</v>
      </c>
      <c r="E878" s="175">
        <v>0.12430939226519337</v>
      </c>
      <c r="F878" s="175">
        <v>6.6298342541436461E-2</v>
      </c>
      <c r="G878" s="175">
        <v>0.2292817679558011</v>
      </c>
      <c r="H878" s="175" t="s">
        <v>143</v>
      </c>
      <c r="I878" s="175">
        <v>2.4861878453038673E-2</v>
      </c>
      <c r="J878" s="174">
        <v>1</v>
      </c>
      <c r="K878" s="176">
        <v>362</v>
      </c>
      <c r="L878" s="92"/>
      <c r="M878" s="175">
        <v>0</v>
      </c>
      <c r="N878" s="175" t="s">
        <v>143</v>
      </c>
      <c r="O878" s="175">
        <v>0.254</v>
      </c>
      <c r="P878" s="175">
        <v>0.34699999999999998</v>
      </c>
      <c r="Q878" s="175">
        <v>0.215</v>
      </c>
      <c r="R878" s="175">
        <v>0.30399999999999999</v>
      </c>
      <c r="S878" s="175">
        <v>9.4E-2</v>
      </c>
      <c r="T878" s="175">
        <v>0.16200000000000001</v>
      </c>
      <c r="U878" s="175">
        <v>4.4999999999999998E-2</v>
      </c>
      <c r="V878" s="175">
        <v>9.7000000000000003E-2</v>
      </c>
      <c r="W878" s="175">
        <v>0.189</v>
      </c>
      <c r="X878" s="175">
        <v>0.27500000000000002</v>
      </c>
      <c r="Y878" s="175" t="s">
        <v>143</v>
      </c>
      <c r="Z878" s="175" t="s">
        <v>143</v>
      </c>
      <c r="AA878" s="175">
        <v>1.2999999999999999E-2</v>
      </c>
      <c r="AB878" s="175">
        <v>4.7E-2</v>
      </c>
      <c r="AC878" s="42"/>
    </row>
    <row r="879" spans="1:29" x14ac:dyDescent="0.25">
      <c r="A879" s="92" t="s">
        <v>2196</v>
      </c>
      <c r="B879" s="175" t="s">
        <v>143</v>
      </c>
      <c r="C879" s="175">
        <v>4.3343653250773995E-2</v>
      </c>
      <c r="D879" s="175">
        <v>0.25696594427244585</v>
      </c>
      <c r="E879" s="175">
        <v>0.11455108359133127</v>
      </c>
      <c r="F879" s="175">
        <v>3.4055727554179564E-2</v>
      </c>
      <c r="G879" s="175">
        <v>0.50773993808049533</v>
      </c>
      <c r="H879" s="175" t="s">
        <v>143</v>
      </c>
      <c r="I879" s="175">
        <v>4.3343653250773995E-2</v>
      </c>
      <c r="J879" s="174">
        <v>1</v>
      </c>
      <c r="K879" s="176">
        <v>323</v>
      </c>
      <c r="L879" s="92"/>
      <c r="M879" s="175" t="s">
        <v>143</v>
      </c>
      <c r="N879" s="175" t="s">
        <v>143</v>
      </c>
      <c r="O879" s="175">
        <v>2.5999999999999999E-2</v>
      </c>
      <c r="P879" s="175">
        <v>7.0999999999999994E-2</v>
      </c>
      <c r="Q879" s="175">
        <v>0.21199999999999999</v>
      </c>
      <c r="R879" s="175">
        <v>0.307</v>
      </c>
      <c r="S879" s="175">
        <v>8.4000000000000005E-2</v>
      </c>
      <c r="T879" s="175">
        <v>0.154</v>
      </c>
      <c r="U879" s="175">
        <v>1.9E-2</v>
      </c>
      <c r="V879" s="175">
        <v>0.06</v>
      </c>
      <c r="W879" s="175">
        <v>0.45300000000000001</v>
      </c>
      <c r="X879" s="175">
        <v>0.56200000000000006</v>
      </c>
      <c r="Y879" s="175" t="s">
        <v>143</v>
      </c>
      <c r="Z879" s="175" t="s">
        <v>143</v>
      </c>
      <c r="AA879" s="175">
        <v>2.5999999999999999E-2</v>
      </c>
      <c r="AB879" s="175">
        <v>7.0999999999999994E-2</v>
      </c>
      <c r="AC879" s="42"/>
    </row>
    <row r="880" spans="1:29" x14ac:dyDescent="0.25">
      <c r="A880" s="92" t="s">
        <v>2197</v>
      </c>
      <c r="B880" s="175" t="s">
        <v>143</v>
      </c>
      <c r="C880" s="175">
        <v>0.19040365575019041</v>
      </c>
      <c r="D880" s="175">
        <v>0.46839299314546839</v>
      </c>
      <c r="E880" s="175">
        <v>0.11271896420411272</v>
      </c>
      <c r="F880" s="175">
        <v>3.3511043412033509E-2</v>
      </c>
      <c r="G880" s="175">
        <v>0.13709063214013709</v>
      </c>
      <c r="H880" s="175">
        <v>2.284843869002285E-3</v>
      </c>
      <c r="I880" s="175">
        <v>5.5597867479055596E-2</v>
      </c>
      <c r="J880" s="174">
        <v>1</v>
      </c>
      <c r="K880" s="176">
        <v>1313</v>
      </c>
      <c r="L880" s="92"/>
      <c r="M880" s="175" t="s">
        <v>143</v>
      </c>
      <c r="N880" s="175" t="s">
        <v>143</v>
      </c>
      <c r="O880" s="175">
        <v>0.17</v>
      </c>
      <c r="P880" s="175">
        <v>0.21299999999999999</v>
      </c>
      <c r="Q880" s="175">
        <v>0.442</v>
      </c>
      <c r="R880" s="175">
        <v>0.495</v>
      </c>
      <c r="S880" s="175">
        <v>9.7000000000000003E-2</v>
      </c>
      <c r="T880" s="175">
        <v>0.13100000000000001</v>
      </c>
      <c r="U880" s="175">
        <v>2.5000000000000001E-2</v>
      </c>
      <c r="V880" s="175">
        <v>4.4999999999999998E-2</v>
      </c>
      <c r="W880" s="175">
        <v>0.12</v>
      </c>
      <c r="X880" s="175">
        <v>0.157</v>
      </c>
      <c r="Y880" s="175">
        <v>1E-3</v>
      </c>
      <c r="Z880" s="175">
        <v>7.0000000000000001E-3</v>
      </c>
      <c r="AA880" s="175">
        <v>4.3999999999999997E-2</v>
      </c>
      <c r="AB880" s="175">
        <v>6.9000000000000006E-2</v>
      </c>
      <c r="AC880" s="42"/>
    </row>
    <row r="881" spans="1:29" x14ac:dyDescent="0.25">
      <c r="A881" s="92" t="s">
        <v>2198</v>
      </c>
      <c r="B881" s="175" t="s">
        <v>143</v>
      </c>
      <c r="C881" s="175">
        <v>0.36018957345971564</v>
      </c>
      <c r="D881" s="175">
        <v>0.33175355450236965</v>
      </c>
      <c r="E881" s="175">
        <v>0.16587677725118483</v>
      </c>
      <c r="F881" s="175" t="s">
        <v>143</v>
      </c>
      <c r="G881" s="175">
        <v>0.11374407582938388</v>
      </c>
      <c r="H881" s="175" t="s">
        <v>143</v>
      </c>
      <c r="I881" s="175">
        <v>2.843601895734597E-2</v>
      </c>
      <c r="J881" s="174">
        <v>1</v>
      </c>
      <c r="K881" s="176">
        <v>211</v>
      </c>
      <c r="L881" s="92"/>
      <c r="M881" s="175" t="s">
        <v>143</v>
      </c>
      <c r="N881" s="175" t="s">
        <v>143</v>
      </c>
      <c r="O881" s="175">
        <v>0.29799999999999999</v>
      </c>
      <c r="P881" s="175">
        <v>0.42699999999999999</v>
      </c>
      <c r="Q881" s="175">
        <v>0.27200000000000002</v>
      </c>
      <c r="R881" s="175">
        <v>0.39800000000000002</v>
      </c>
      <c r="S881" s="175">
        <v>0.122</v>
      </c>
      <c r="T881" s="175">
        <v>0.222</v>
      </c>
      <c r="U881" s="175" t="s">
        <v>143</v>
      </c>
      <c r="V881" s="175" t="s">
        <v>143</v>
      </c>
      <c r="W881" s="175">
        <v>7.8E-2</v>
      </c>
      <c r="X881" s="175">
        <v>0.16400000000000001</v>
      </c>
      <c r="Y881" s="175" t="s">
        <v>143</v>
      </c>
      <c r="Z881" s="175" t="s">
        <v>143</v>
      </c>
      <c r="AA881" s="175">
        <v>1.2999999999999999E-2</v>
      </c>
      <c r="AB881" s="175">
        <v>6.0999999999999999E-2</v>
      </c>
      <c r="AC881" s="42"/>
    </row>
    <row r="882" spans="1:29" x14ac:dyDescent="0.25">
      <c r="A882" s="92" t="s">
        <v>2199</v>
      </c>
      <c r="B882" s="175">
        <v>5.0931742043551088E-2</v>
      </c>
      <c r="C882" s="175">
        <v>0.28993927973199329</v>
      </c>
      <c r="D882" s="175">
        <v>0.23989740368509213</v>
      </c>
      <c r="E882" s="175">
        <v>0.11008165829145729</v>
      </c>
      <c r="F882" s="175">
        <v>3.7164991624790616E-2</v>
      </c>
      <c r="G882" s="175">
        <v>0.23895519262981574</v>
      </c>
      <c r="H882" s="175">
        <v>3.1930485762144052E-3</v>
      </c>
      <c r="I882" s="175">
        <v>2.9836683417085428E-2</v>
      </c>
      <c r="J882" s="174">
        <v>1</v>
      </c>
      <c r="K882" s="176">
        <v>19104</v>
      </c>
      <c r="L882" s="92"/>
      <c r="M882" s="175">
        <v>4.8000000000000001E-2</v>
      </c>
      <c r="N882" s="175">
        <v>5.3999999999999999E-2</v>
      </c>
      <c r="O882" s="175">
        <v>0.28399999999999997</v>
      </c>
      <c r="P882" s="175">
        <v>0.29599999999999999</v>
      </c>
      <c r="Q882" s="175">
        <v>0.23400000000000001</v>
      </c>
      <c r="R882" s="175">
        <v>0.246</v>
      </c>
      <c r="S882" s="175">
        <v>0.106</v>
      </c>
      <c r="T882" s="175">
        <v>0.115</v>
      </c>
      <c r="U882" s="175">
        <v>3.5000000000000003E-2</v>
      </c>
      <c r="V882" s="175">
        <v>0.04</v>
      </c>
      <c r="W882" s="175">
        <v>0.23300000000000001</v>
      </c>
      <c r="X882" s="175">
        <v>0.245</v>
      </c>
      <c r="Y882" s="175">
        <v>2E-3</v>
      </c>
      <c r="Z882" s="175">
        <v>4.0000000000000001E-3</v>
      </c>
      <c r="AA882" s="175">
        <v>2.8000000000000001E-2</v>
      </c>
      <c r="AB882" s="175">
        <v>3.2000000000000001E-2</v>
      </c>
      <c r="AC882" s="42"/>
    </row>
    <row r="883" spans="1:29" x14ac:dyDescent="0.25">
      <c r="A883" s="92" t="s">
        <v>2200</v>
      </c>
      <c r="B883" s="175" t="s">
        <v>143</v>
      </c>
      <c r="C883" s="175">
        <v>0.32779456193353473</v>
      </c>
      <c r="D883" s="175">
        <v>0.22658610271903323</v>
      </c>
      <c r="E883" s="175">
        <v>0.16616314199395771</v>
      </c>
      <c r="F883" s="175">
        <v>4.2296072507552872E-2</v>
      </c>
      <c r="G883" s="175">
        <v>0.21148036253776434</v>
      </c>
      <c r="H883" s="175">
        <v>1.5105740181268882E-3</v>
      </c>
      <c r="I883" s="175">
        <v>2.4169184290030211E-2</v>
      </c>
      <c r="J883" s="174">
        <v>1</v>
      </c>
      <c r="K883" s="176">
        <v>662</v>
      </c>
      <c r="L883" s="92"/>
      <c r="M883" s="175" t="s">
        <v>143</v>
      </c>
      <c r="N883" s="175" t="s">
        <v>143</v>
      </c>
      <c r="O883" s="175">
        <v>0.29299999999999998</v>
      </c>
      <c r="P883" s="175">
        <v>0.36399999999999999</v>
      </c>
      <c r="Q883" s="175">
        <v>0.19600000000000001</v>
      </c>
      <c r="R883" s="175">
        <v>0.26</v>
      </c>
      <c r="S883" s="175">
        <v>0.14000000000000001</v>
      </c>
      <c r="T883" s="175">
        <v>0.19600000000000001</v>
      </c>
      <c r="U883" s="175">
        <v>2.9000000000000001E-2</v>
      </c>
      <c r="V883" s="175">
        <v>0.06</v>
      </c>
      <c r="W883" s="175">
        <v>0.182</v>
      </c>
      <c r="X883" s="175">
        <v>0.24399999999999999</v>
      </c>
      <c r="Y883" s="175">
        <v>0</v>
      </c>
      <c r="Z883" s="175">
        <v>8.9999999999999993E-3</v>
      </c>
      <c r="AA883" s="175">
        <v>1.4999999999999999E-2</v>
      </c>
      <c r="AB883" s="175">
        <v>3.9E-2</v>
      </c>
      <c r="AC883" s="42"/>
    </row>
    <row r="884" spans="1:29" x14ac:dyDescent="0.25">
      <c r="A884" s="92" t="s">
        <v>2201</v>
      </c>
      <c r="B884" s="175" t="s">
        <v>143</v>
      </c>
      <c r="C884" s="175">
        <v>7.1878940731399749E-2</v>
      </c>
      <c r="D884" s="175">
        <v>0.1841109709962169</v>
      </c>
      <c r="E884" s="175">
        <v>6.431273644388398E-2</v>
      </c>
      <c r="F884" s="175">
        <v>2.1437578814627996E-2</v>
      </c>
      <c r="G884" s="175">
        <v>0.59899117276166458</v>
      </c>
      <c r="H884" s="175">
        <v>1.1349306431273645E-2</v>
      </c>
      <c r="I884" s="175">
        <v>4.7919293820933163E-2</v>
      </c>
      <c r="J884" s="174">
        <v>1</v>
      </c>
      <c r="K884" s="176">
        <v>793</v>
      </c>
      <c r="L884" s="92"/>
      <c r="M884" s="175" t="s">
        <v>143</v>
      </c>
      <c r="N884" s="175" t="s">
        <v>143</v>
      </c>
      <c r="O884" s="175">
        <v>5.6000000000000001E-2</v>
      </c>
      <c r="P884" s="175">
        <v>9.1999999999999998E-2</v>
      </c>
      <c r="Q884" s="175">
        <v>0.159</v>
      </c>
      <c r="R884" s="175">
        <v>0.21299999999999999</v>
      </c>
      <c r="S884" s="175">
        <v>4.9000000000000002E-2</v>
      </c>
      <c r="T884" s="175">
        <v>8.4000000000000005E-2</v>
      </c>
      <c r="U884" s="175">
        <v>1.2999999999999999E-2</v>
      </c>
      <c r="V884" s="175">
        <v>3.4000000000000002E-2</v>
      </c>
      <c r="W884" s="175">
        <v>0.56399999999999995</v>
      </c>
      <c r="X884" s="175">
        <v>0.63300000000000001</v>
      </c>
      <c r="Y884" s="175">
        <v>6.0000000000000001E-3</v>
      </c>
      <c r="Z884" s="175">
        <v>2.1000000000000001E-2</v>
      </c>
      <c r="AA884" s="175">
        <v>3.5000000000000003E-2</v>
      </c>
      <c r="AB884" s="175">
        <v>6.5000000000000002E-2</v>
      </c>
      <c r="AC884" s="42"/>
    </row>
    <row r="885" spans="1:29" x14ac:dyDescent="0.25">
      <c r="A885" s="92" t="s">
        <v>2202</v>
      </c>
      <c r="B885" s="175" t="s">
        <v>143</v>
      </c>
      <c r="C885" s="175">
        <v>5.1255766273705791E-4</v>
      </c>
      <c r="D885" s="175">
        <v>0.61660686827268063</v>
      </c>
      <c r="E885" s="175">
        <v>0.19835981547924142</v>
      </c>
      <c r="F885" s="175">
        <v>0.13070220399794977</v>
      </c>
      <c r="G885" s="175">
        <v>8.2009226037929265E-3</v>
      </c>
      <c r="H885" s="175" t="s">
        <v>143</v>
      </c>
      <c r="I885" s="175">
        <v>4.5617631983598153E-2</v>
      </c>
      <c r="J885" s="174">
        <v>0.99999999999999989</v>
      </c>
      <c r="K885" s="176">
        <v>1951</v>
      </c>
      <c r="L885" s="92"/>
      <c r="M885" s="175" t="s">
        <v>143</v>
      </c>
      <c r="N885" s="175" t="s">
        <v>143</v>
      </c>
      <c r="O885" s="175">
        <v>0</v>
      </c>
      <c r="P885" s="175">
        <v>3.0000000000000001E-3</v>
      </c>
      <c r="Q885" s="175">
        <v>0.59499999999999997</v>
      </c>
      <c r="R885" s="175">
        <v>0.63800000000000001</v>
      </c>
      <c r="S885" s="175">
        <v>0.18099999999999999</v>
      </c>
      <c r="T885" s="175">
        <v>0.217</v>
      </c>
      <c r="U885" s="175">
        <v>0.11600000000000001</v>
      </c>
      <c r="V885" s="175">
        <v>0.14599999999999999</v>
      </c>
      <c r="W885" s="175">
        <v>5.0000000000000001E-3</v>
      </c>
      <c r="X885" s="175">
        <v>1.2999999999999999E-2</v>
      </c>
      <c r="Y885" s="175" t="s">
        <v>143</v>
      </c>
      <c r="Z885" s="175" t="s">
        <v>143</v>
      </c>
      <c r="AA885" s="175">
        <v>3.6999999999999998E-2</v>
      </c>
      <c r="AB885" s="175">
        <v>5.6000000000000001E-2</v>
      </c>
      <c r="AC885" s="42"/>
    </row>
    <row r="886" spans="1:29" x14ac:dyDescent="0.25">
      <c r="A886" s="92" t="s">
        <v>2203</v>
      </c>
      <c r="B886" s="175" t="s">
        <v>143</v>
      </c>
      <c r="C886" s="175">
        <v>0.30947278182597515</v>
      </c>
      <c r="D886" s="175">
        <v>0.24474924989284183</v>
      </c>
      <c r="E886" s="175">
        <v>0.10501500214316331</v>
      </c>
      <c r="F886" s="175">
        <v>5.74367766823832E-2</v>
      </c>
      <c r="G886" s="175">
        <v>0.25332190312901842</v>
      </c>
      <c r="H886" s="175">
        <v>2.5717959708529792E-3</v>
      </c>
      <c r="I886" s="175">
        <v>2.7432490355765109E-2</v>
      </c>
      <c r="J886" s="174">
        <v>1</v>
      </c>
      <c r="K886" s="176">
        <v>2333</v>
      </c>
      <c r="L886" s="92"/>
      <c r="M886" s="175" t="s">
        <v>143</v>
      </c>
      <c r="N886" s="175" t="s">
        <v>143</v>
      </c>
      <c r="O886" s="175">
        <v>0.29099999999999998</v>
      </c>
      <c r="P886" s="175">
        <v>0.32900000000000001</v>
      </c>
      <c r="Q886" s="175">
        <v>0.22800000000000001</v>
      </c>
      <c r="R886" s="175">
        <v>0.26300000000000001</v>
      </c>
      <c r="S886" s="175">
        <v>9.2999999999999999E-2</v>
      </c>
      <c r="T886" s="175">
        <v>0.11799999999999999</v>
      </c>
      <c r="U886" s="175">
        <v>4.9000000000000002E-2</v>
      </c>
      <c r="V886" s="175">
        <v>6.8000000000000005E-2</v>
      </c>
      <c r="W886" s="175">
        <v>0.23599999999999999</v>
      </c>
      <c r="X886" s="175">
        <v>0.27100000000000002</v>
      </c>
      <c r="Y886" s="175">
        <v>1E-3</v>
      </c>
      <c r="Z886" s="175">
        <v>6.0000000000000001E-3</v>
      </c>
      <c r="AA886" s="175">
        <v>2.1999999999999999E-2</v>
      </c>
      <c r="AB886" s="175">
        <v>3.5000000000000003E-2</v>
      </c>
      <c r="AC886" s="42"/>
    </row>
    <row r="887" spans="1:29" x14ac:dyDescent="0.25">
      <c r="A887" s="92" t="s">
        <v>2204</v>
      </c>
      <c r="B887" s="175">
        <v>0.30494321977287908</v>
      </c>
      <c r="C887" s="175">
        <v>0.44422177688710757</v>
      </c>
      <c r="D887" s="175">
        <v>0.13092852371409486</v>
      </c>
      <c r="E887" s="175">
        <v>4.2418169672678689E-2</v>
      </c>
      <c r="F887" s="175">
        <v>3.6740146960587841E-3</v>
      </c>
      <c r="G887" s="175">
        <v>4.4756179024716097E-2</v>
      </c>
      <c r="H887" s="175">
        <v>2.6720106880427524E-3</v>
      </c>
      <c r="I887" s="175">
        <v>2.6386105544422177E-2</v>
      </c>
      <c r="J887" s="174">
        <v>1</v>
      </c>
      <c r="K887" s="176">
        <v>2994</v>
      </c>
      <c r="L887" s="92"/>
      <c r="M887" s="175">
        <v>0.28899999999999998</v>
      </c>
      <c r="N887" s="175">
        <v>0.32200000000000001</v>
      </c>
      <c r="O887" s="175">
        <v>0.42699999999999999</v>
      </c>
      <c r="P887" s="175">
        <v>0.46200000000000002</v>
      </c>
      <c r="Q887" s="175">
        <v>0.11899999999999999</v>
      </c>
      <c r="R887" s="175">
        <v>0.14299999999999999</v>
      </c>
      <c r="S887" s="175">
        <v>3.5999999999999997E-2</v>
      </c>
      <c r="T887" s="175">
        <v>0.05</v>
      </c>
      <c r="U887" s="175">
        <v>2E-3</v>
      </c>
      <c r="V887" s="175">
        <v>7.0000000000000001E-3</v>
      </c>
      <c r="W887" s="175">
        <v>3.7999999999999999E-2</v>
      </c>
      <c r="X887" s="175">
        <v>5.2999999999999999E-2</v>
      </c>
      <c r="Y887" s="175">
        <v>1E-3</v>
      </c>
      <c r="Z887" s="175">
        <v>5.0000000000000001E-3</v>
      </c>
      <c r="AA887" s="175">
        <v>2.1000000000000001E-2</v>
      </c>
      <c r="AB887" s="175">
        <v>3.3000000000000002E-2</v>
      </c>
      <c r="AC887" s="42"/>
    </row>
    <row r="888" spans="1:29" x14ac:dyDescent="0.25">
      <c r="A888" s="92" t="s">
        <v>2205</v>
      </c>
      <c r="B888" s="175" t="s">
        <v>143</v>
      </c>
      <c r="C888" s="175">
        <v>0.14806866952789699</v>
      </c>
      <c r="D888" s="175">
        <v>0.27253218884120173</v>
      </c>
      <c r="E888" s="175">
        <v>0.22746781115879827</v>
      </c>
      <c r="F888" s="175">
        <v>3.8626609442060089E-2</v>
      </c>
      <c r="G888" s="175">
        <v>0.29399141630901288</v>
      </c>
      <c r="H888" s="175" t="s">
        <v>143</v>
      </c>
      <c r="I888" s="175">
        <v>1.9313304721030045E-2</v>
      </c>
      <c r="J888" s="174">
        <v>1</v>
      </c>
      <c r="K888" s="176">
        <v>466</v>
      </c>
      <c r="L888" s="92"/>
      <c r="M888" s="175" t="s">
        <v>143</v>
      </c>
      <c r="N888" s="175" t="s">
        <v>143</v>
      </c>
      <c r="O888" s="175">
        <v>0.11899999999999999</v>
      </c>
      <c r="P888" s="175">
        <v>0.183</v>
      </c>
      <c r="Q888" s="175">
        <v>0.23400000000000001</v>
      </c>
      <c r="R888" s="175">
        <v>0.315</v>
      </c>
      <c r="S888" s="175">
        <v>0.192</v>
      </c>
      <c r="T888" s="175">
        <v>0.26800000000000002</v>
      </c>
      <c r="U888" s="175">
        <v>2.5000000000000001E-2</v>
      </c>
      <c r="V888" s="175">
        <v>0.06</v>
      </c>
      <c r="W888" s="175">
        <v>0.254</v>
      </c>
      <c r="X888" s="175">
        <v>0.33700000000000002</v>
      </c>
      <c r="Y888" s="175" t="s">
        <v>143</v>
      </c>
      <c r="Z888" s="175" t="s">
        <v>143</v>
      </c>
      <c r="AA888" s="175">
        <v>0.01</v>
      </c>
      <c r="AB888" s="175">
        <v>3.5999999999999997E-2</v>
      </c>
      <c r="AC888" s="42"/>
    </row>
    <row r="889" spans="1:29" x14ac:dyDescent="0.25">
      <c r="A889" s="92" t="s">
        <v>2206</v>
      </c>
      <c r="B889" s="175" t="s">
        <v>143</v>
      </c>
      <c r="C889" s="175">
        <v>0.26931284677763551</v>
      </c>
      <c r="D889" s="175">
        <v>0.19206145966709348</v>
      </c>
      <c r="E889" s="175">
        <v>9.0055484421681611E-2</v>
      </c>
      <c r="F889" s="175">
        <v>2.4754588134869825E-2</v>
      </c>
      <c r="G889" s="175">
        <v>0.39479300042680326</v>
      </c>
      <c r="H889" s="175">
        <v>4.268032437046522E-3</v>
      </c>
      <c r="I889" s="175">
        <v>2.4754588134869825E-2</v>
      </c>
      <c r="J889" s="174">
        <v>1.0000000000000002</v>
      </c>
      <c r="K889" s="176">
        <v>2343</v>
      </c>
      <c r="L889" s="92"/>
      <c r="M889" s="175" t="s">
        <v>143</v>
      </c>
      <c r="N889" s="175" t="s">
        <v>143</v>
      </c>
      <c r="O889" s="175">
        <v>0.252</v>
      </c>
      <c r="P889" s="175">
        <v>0.28799999999999998</v>
      </c>
      <c r="Q889" s="175">
        <v>0.17699999999999999</v>
      </c>
      <c r="R889" s="175">
        <v>0.20899999999999999</v>
      </c>
      <c r="S889" s="175">
        <v>7.9000000000000001E-2</v>
      </c>
      <c r="T889" s="175">
        <v>0.10199999999999999</v>
      </c>
      <c r="U889" s="175">
        <v>1.9E-2</v>
      </c>
      <c r="V889" s="175">
        <v>3.2000000000000001E-2</v>
      </c>
      <c r="W889" s="175">
        <v>0.375</v>
      </c>
      <c r="X889" s="175">
        <v>0.41499999999999998</v>
      </c>
      <c r="Y889" s="175">
        <v>2E-3</v>
      </c>
      <c r="Z889" s="175">
        <v>8.0000000000000002E-3</v>
      </c>
      <c r="AA889" s="175">
        <v>1.9E-2</v>
      </c>
      <c r="AB889" s="175">
        <v>3.2000000000000001E-2</v>
      </c>
      <c r="AC889" s="42"/>
    </row>
    <row r="890" spans="1:29" x14ac:dyDescent="0.25">
      <c r="A890" s="92" t="s">
        <v>2207</v>
      </c>
      <c r="B890" s="175" t="s">
        <v>143</v>
      </c>
      <c r="C890" s="175">
        <v>0.51277683134582619</v>
      </c>
      <c r="D890" s="175">
        <v>0.30494037478705283</v>
      </c>
      <c r="E890" s="175">
        <v>5.6218057921635436E-2</v>
      </c>
      <c r="F890" s="175">
        <v>1.0221465076660987E-2</v>
      </c>
      <c r="G890" s="175">
        <v>2.0442930153321975E-2</v>
      </c>
      <c r="H890" s="175" t="s">
        <v>143</v>
      </c>
      <c r="I890" s="175">
        <v>9.540034071550256E-2</v>
      </c>
      <c r="J890" s="174">
        <v>1</v>
      </c>
      <c r="K890" s="176">
        <v>587</v>
      </c>
      <c r="L890" s="92"/>
      <c r="M890" s="175" t="s">
        <v>143</v>
      </c>
      <c r="N890" s="175" t="s">
        <v>143</v>
      </c>
      <c r="O890" s="175">
        <v>0.47199999999999998</v>
      </c>
      <c r="P890" s="175">
        <v>0.55300000000000005</v>
      </c>
      <c r="Q890" s="175">
        <v>0.26900000000000002</v>
      </c>
      <c r="R890" s="175">
        <v>0.34300000000000003</v>
      </c>
      <c r="S890" s="175">
        <v>0.04</v>
      </c>
      <c r="T890" s="175">
        <v>7.8E-2</v>
      </c>
      <c r="U890" s="175">
        <v>5.0000000000000001E-3</v>
      </c>
      <c r="V890" s="175">
        <v>2.1999999999999999E-2</v>
      </c>
      <c r="W890" s="175">
        <v>1.2E-2</v>
      </c>
      <c r="X890" s="175">
        <v>3.5000000000000003E-2</v>
      </c>
      <c r="Y890" s="175" t="s">
        <v>143</v>
      </c>
      <c r="Z890" s="175" t="s">
        <v>143</v>
      </c>
      <c r="AA890" s="175">
        <v>7.3999999999999996E-2</v>
      </c>
      <c r="AB890" s="175">
        <v>0.122</v>
      </c>
      <c r="AC890" s="42"/>
    </row>
    <row r="891" spans="1:29" x14ac:dyDescent="0.25">
      <c r="A891" s="92" t="s">
        <v>2208</v>
      </c>
      <c r="B891" s="175" t="s">
        <v>143</v>
      </c>
      <c r="C891" s="175">
        <v>0.21458046767537828</v>
      </c>
      <c r="D891" s="175">
        <v>0.31774415405777168</v>
      </c>
      <c r="E891" s="175">
        <v>0.14030261348005502</v>
      </c>
      <c r="F891" s="175">
        <v>1.5130674002751032E-2</v>
      </c>
      <c r="G891" s="175">
        <v>0.27097661623108665</v>
      </c>
      <c r="H891" s="175">
        <v>4.1265474552957355E-3</v>
      </c>
      <c r="I891" s="175">
        <v>3.7138927097661624E-2</v>
      </c>
      <c r="J891" s="174">
        <v>1</v>
      </c>
      <c r="K891" s="176">
        <v>727</v>
      </c>
      <c r="L891" s="92"/>
      <c r="M891" s="175" t="s">
        <v>143</v>
      </c>
      <c r="N891" s="175" t="s">
        <v>143</v>
      </c>
      <c r="O891" s="175">
        <v>0.186</v>
      </c>
      <c r="P891" s="175">
        <v>0.246</v>
      </c>
      <c r="Q891" s="175">
        <v>0.28499999999999998</v>
      </c>
      <c r="R891" s="175">
        <v>0.35199999999999998</v>
      </c>
      <c r="S891" s="175">
        <v>0.11700000000000001</v>
      </c>
      <c r="T891" s="175">
        <v>0.16700000000000001</v>
      </c>
      <c r="U891" s="175">
        <v>8.0000000000000002E-3</v>
      </c>
      <c r="V891" s="175">
        <v>2.7E-2</v>
      </c>
      <c r="W891" s="175">
        <v>0.24</v>
      </c>
      <c r="X891" s="175">
        <v>0.30399999999999999</v>
      </c>
      <c r="Y891" s="175">
        <v>1E-3</v>
      </c>
      <c r="Z891" s="175">
        <v>1.2E-2</v>
      </c>
      <c r="AA891" s="175">
        <v>2.5999999999999999E-2</v>
      </c>
      <c r="AB891" s="175">
        <v>5.2999999999999999E-2</v>
      </c>
      <c r="AC891" s="42"/>
    </row>
    <row r="892" spans="1:29" x14ac:dyDescent="0.25">
      <c r="A892" s="92" t="s">
        <v>2209</v>
      </c>
      <c r="B892" s="175" t="s">
        <v>143</v>
      </c>
      <c r="C892" s="175">
        <v>0.4024144869215292</v>
      </c>
      <c r="D892" s="175">
        <v>0.19114688128772636</v>
      </c>
      <c r="E892" s="175">
        <v>6.2374245472837021E-2</v>
      </c>
      <c r="F892" s="175">
        <v>9.0543259557344061E-2</v>
      </c>
      <c r="G892" s="175">
        <v>0.22535211267605634</v>
      </c>
      <c r="H892" s="175">
        <v>2.012072434607646E-3</v>
      </c>
      <c r="I892" s="175">
        <v>2.6156941649899398E-2</v>
      </c>
      <c r="J892" s="174">
        <v>1</v>
      </c>
      <c r="K892" s="176">
        <v>497</v>
      </c>
      <c r="L892" s="92"/>
      <c r="M892" s="175" t="s">
        <v>143</v>
      </c>
      <c r="N892" s="175" t="s">
        <v>143</v>
      </c>
      <c r="O892" s="175">
        <v>0.36</v>
      </c>
      <c r="P892" s="175">
        <v>0.44600000000000001</v>
      </c>
      <c r="Q892" s="175">
        <v>0.159</v>
      </c>
      <c r="R892" s="175">
        <v>0.22800000000000001</v>
      </c>
      <c r="S892" s="175">
        <v>4.3999999999999997E-2</v>
      </c>
      <c r="T892" s="175">
        <v>8.6999999999999994E-2</v>
      </c>
      <c r="U892" s="175">
        <v>6.8000000000000005E-2</v>
      </c>
      <c r="V892" s="175">
        <v>0.11899999999999999</v>
      </c>
      <c r="W892" s="175">
        <v>0.191</v>
      </c>
      <c r="X892" s="175">
        <v>0.26400000000000001</v>
      </c>
      <c r="Y892" s="175">
        <v>0</v>
      </c>
      <c r="Z892" s="175">
        <v>1.0999999999999999E-2</v>
      </c>
      <c r="AA892" s="175">
        <v>1.4999999999999999E-2</v>
      </c>
      <c r="AB892" s="175">
        <v>4.3999999999999997E-2</v>
      </c>
      <c r="AC892" s="42"/>
    </row>
    <row r="893" spans="1:29" x14ac:dyDescent="0.25">
      <c r="A893" s="92" t="s">
        <v>2210</v>
      </c>
      <c r="B893" s="175" t="s">
        <v>143</v>
      </c>
      <c r="C893" s="175">
        <v>9.2452830188679239E-2</v>
      </c>
      <c r="D893" s="175">
        <v>0.21132075471698114</v>
      </c>
      <c r="E893" s="175">
        <v>0.10377358490566038</v>
      </c>
      <c r="F893" s="175">
        <v>4.3396226415094337E-2</v>
      </c>
      <c r="G893" s="175">
        <v>0.51886792452830188</v>
      </c>
      <c r="H893" s="175">
        <v>1.8867924528301887E-3</v>
      </c>
      <c r="I893" s="175">
        <v>2.8301886792452831E-2</v>
      </c>
      <c r="J893" s="174">
        <v>1</v>
      </c>
      <c r="K893" s="176">
        <v>530</v>
      </c>
      <c r="L893" s="92"/>
      <c r="M893" s="175" t="s">
        <v>143</v>
      </c>
      <c r="N893" s="175" t="s">
        <v>143</v>
      </c>
      <c r="O893" s="175">
        <v>7.0999999999999994E-2</v>
      </c>
      <c r="P893" s="175">
        <v>0.12</v>
      </c>
      <c r="Q893" s="175">
        <v>0.17899999999999999</v>
      </c>
      <c r="R893" s="175">
        <v>0.248</v>
      </c>
      <c r="S893" s="175">
        <v>8.1000000000000003E-2</v>
      </c>
      <c r="T893" s="175">
        <v>0.13300000000000001</v>
      </c>
      <c r="U893" s="175">
        <v>2.9000000000000001E-2</v>
      </c>
      <c r="V893" s="175">
        <v>6.4000000000000001E-2</v>
      </c>
      <c r="W893" s="175">
        <v>0.47599999999999998</v>
      </c>
      <c r="X893" s="175">
        <v>0.56100000000000005</v>
      </c>
      <c r="Y893" s="175">
        <v>0</v>
      </c>
      <c r="Z893" s="175">
        <v>1.0999999999999999E-2</v>
      </c>
      <c r="AA893" s="175">
        <v>1.7000000000000001E-2</v>
      </c>
      <c r="AB893" s="175">
        <v>4.5999999999999999E-2</v>
      </c>
      <c r="AC893" s="42"/>
    </row>
    <row r="894" spans="1:29" x14ac:dyDescent="0.25">
      <c r="A894" s="92" t="s">
        <v>2211</v>
      </c>
      <c r="B894" s="175" t="s">
        <v>143</v>
      </c>
      <c r="C894" s="175">
        <v>0.30528846153846156</v>
      </c>
      <c r="D894" s="175">
        <v>0.33894230769230771</v>
      </c>
      <c r="E894" s="175">
        <v>0.16506410256410256</v>
      </c>
      <c r="F894" s="175">
        <v>6.690705128205128E-2</v>
      </c>
      <c r="G894" s="175">
        <v>0.10296474358974358</v>
      </c>
      <c r="H894" s="175">
        <v>2.8044871794871795E-3</v>
      </c>
      <c r="I894" s="175">
        <v>1.8028846153846152E-2</v>
      </c>
      <c r="J894" s="174">
        <v>1.0000000000000002</v>
      </c>
      <c r="K894" s="176">
        <v>2496</v>
      </c>
      <c r="L894" s="92"/>
      <c r="M894" s="175" t="s">
        <v>143</v>
      </c>
      <c r="N894" s="175" t="s">
        <v>143</v>
      </c>
      <c r="O894" s="175">
        <v>0.28799999999999998</v>
      </c>
      <c r="P894" s="175">
        <v>0.32400000000000001</v>
      </c>
      <c r="Q894" s="175">
        <v>0.32100000000000001</v>
      </c>
      <c r="R894" s="175">
        <v>0.35799999999999998</v>
      </c>
      <c r="S894" s="175">
        <v>0.151</v>
      </c>
      <c r="T894" s="175">
        <v>0.18</v>
      </c>
      <c r="U894" s="175">
        <v>5.8000000000000003E-2</v>
      </c>
      <c r="V894" s="175">
        <v>7.6999999999999999E-2</v>
      </c>
      <c r="W894" s="175">
        <v>9.1999999999999998E-2</v>
      </c>
      <c r="X894" s="175">
        <v>0.11600000000000001</v>
      </c>
      <c r="Y894" s="175">
        <v>1E-3</v>
      </c>
      <c r="Z894" s="175">
        <v>6.0000000000000001E-3</v>
      </c>
      <c r="AA894" s="175">
        <v>1.4E-2</v>
      </c>
      <c r="AB894" s="175">
        <v>2.4E-2</v>
      </c>
      <c r="AC894" s="42"/>
    </row>
    <row r="895" spans="1:29" x14ac:dyDescent="0.25">
      <c r="A895" s="92" t="s">
        <v>2212</v>
      </c>
      <c r="B895" s="175" t="s">
        <v>143</v>
      </c>
      <c r="C895" s="175">
        <v>0.40212765957446811</v>
      </c>
      <c r="D895" s="175">
        <v>0.32127659574468087</v>
      </c>
      <c r="E895" s="175">
        <v>0.11276595744680851</v>
      </c>
      <c r="F895" s="175">
        <v>3.1914893617021274E-2</v>
      </c>
      <c r="G895" s="175">
        <v>9.7872340425531917E-2</v>
      </c>
      <c r="H895" s="175">
        <v>4.2553191489361703E-3</v>
      </c>
      <c r="I895" s="175">
        <v>2.9787234042553193E-2</v>
      </c>
      <c r="J895" s="174">
        <v>1</v>
      </c>
      <c r="K895" s="176">
        <v>470</v>
      </c>
      <c r="L895" s="92"/>
      <c r="M895" s="175" t="s">
        <v>143</v>
      </c>
      <c r="N895" s="175" t="s">
        <v>143</v>
      </c>
      <c r="O895" s="175">
        <v>0.35899999999999999</v>
      </c>
      <c r="P895" s="175">
        <v>0.44700000000000001</v>
      </c>
      <c r="Q895" s="175">
        <v>0.28100000000000003</v>
      </c>
      <c r="R895" s="175">
        <v>0.36499999999999999</v>
      </c>
      <c r="S895" s="175">
        <v>8.6999999999999994E-2</v>
      </c>
      <c r="T895" s="175">
        <v>0.14499999999999999</v>
      </c>
      <c r="U895" s="175">
        <v>1.9E-2</v>
      </c>
      <c r="V895" s="175">
        <v>5.1999999999999998E-2</v>
      </c>
      <c r="W895" s="175">
        <v>7.3999999999999996E-2</v>
      </c>
      <c r="X895" s="175">
        <v>0.128</v>
      </c>
      <c r="Y895" s="175">
        <v>1E-3</v>
      </c>
      <c r="Z895" s="175">
        <v>1.4999999999999999E-2</v>
      </c>
      <c r="AA895" s="175">
        <v>1.7999999999999999E-2</v>
      </c>
      <c r="AB895" s="175">
        <v>4.9000000000000002E-2</v>
      </c>
      <c r="AC895" s="42"/>
    </row>
    <row r="896" spans="1:29" x14ac:dyDescent="0.25">
      <c r="A896" s="92" t="s">
        <v>2213</v>
      </c>
      <c r="B896" s="175">
        <v>4.5254513323399977E-2</v>
      </c>
      <c r="C896" s="175">
        <v>0.23687584462386085</v>
      </c>
      <c r="D896" s="175">
        <v>0.30451505596174505</v>
      </c>
      <c r="E896" s="175">
        <v>9.3211823001490002E-2</v>
      </c>
      <c r="F896" s="175">
        <v>3.6626355729581762E-2</v>
      </c>
      <c r="G896" s="175">
        <v>0.21549603243355625</v>
      </c>
      <c r="H896" s="175">
        <v>9.3558335354655393E-4</v>
      </c>
      <c r="I896" s="175">
        <v>6.7084791572819574E-2</v>
      </c>
      <c r="J896" s="174">
        <v>1</v>
      </c>
      <c r="K896" s="176">
        <v>28859</v>
      </c>
      <c r="L896" s="92"/>
      <c r="M896" s="175">
        <v>4.2999999999999997E-2</v>
      </c>
      <c r="N896" s="175">
        <v>4.8000000000000001E-2</v>
      </c>
      <c r="O896" s="175">
        <v>0.23200000000000001</v>
      </c>
      <c r="P896" s="175">
        <v>0.24199999999999999</v>
      </c>
      <c r="Q896" s="175">
        <v>0.29899999999999999</v>
      </c>
      <c r="R896" s="175">
        <v>0.31</v>
      </c>
      <c r="S896" s="175">
        <v>0.09</v>
      </c>
      <c r="T896" s="175">
        <v>9.7000000000000003E-2</v>
      </c>
      <c r="U896" s="175">
        <v>3.5000000000000003E-2</v>
      </c>
      <c r="V896" s="175">
        <v>3.9E-2</v>
      </c>
      <c r="W896" s="175">
        <v>0.21099999999999999</v>
      </c>
      <c r="X896" s="175">
        <v>0.22</v>
      </c>
      <c r="Y896" s="175">
        <v>1E-3</v>
      </c>
      <c r="Z896" s="175">
        <v>1E-3</v>
      </c>
      <c r="AA896" s="175">
        <v>6.4000000000000001E-2</v>
      </c>
      <c r="AB896" s="175">
        <v>7.0000000000000007E-2</v>
      </c>
      <c r="AC896" s="42"/>
    </row>
    <row r="897" spans="1:29" x14ac:dyDescent="0.25">
      <c r="A897" s="92" t="s">
        <v>2214</v>
      </c>
      <c r="B897" s="175" t="s">
        <v>143</v>
      </c>
      <c r="C897" s="175">
        <v>0.23766364551863042</v>
      </c>
      <c r="D897" s="175">
        <v>0.35045317220543809</v>
      </c>
      <c r="E897" s="175">
        <v>0.10976837865055387</v>
      </c>
      <c r="F897" s="175">
        <v>7.3514602215508554E-2</v>
      </c>
      <c r="G897" s="175">
        <v>0.17522658610271905</v>
      </c>
      <c r="H897" s="175" t="s">
        <v>143</v>
      </c>
      <c r="I897" s="175">
        <v>5.3373615307150048E-2</v>
      </c>
      <c r="J897" s="174">
        <v>1</v>
      </c>
      <c r="K897" s="176">
        <v>993</v>
      </c>
      <c r="L897" s="92"/>
      <c r="M897" s="175" t="s">
        <v>143</v>
      </c>
      <c r="N897" s="175" t="s">
        <v>143</v>
      </c>
      <c r="O897" s="175">
        <v>0.21199999999999999</v>
      </c>
      <c r="P897" s="175">
        <v>0.26500000000000001</v>
      </c>
      <c r="Q897" s="175">
        <v>0.32100000000000001</v>
      </c>
      <c r="R897" s="175">
        <v>0.38100000000000001</v>
      </c>
      <c r="S897" s="175">
        <v>9.1999999999999998E-2</v>
      </c>
      <c r="T897" s="175">
        <v>0.13100000000000001</v>
      </c>
      <c r="U897" s="175">
        <v>5.8999999999999997E-2</v>
      </c>
      <c r="V897" s="175">
        <v>9.0999999999999998E-2</v>
      </c>
      <c r="W897" s="175">
        <v>0.153</v>
      </c>
      <c r="X897" s="175">
        <v>0.2</v>
      </c>
      <c r="Y897" s="175" t="s">
        <v>143</v>
      </c>
      <c r="Z897" s="175" t="s">
        <v>143</v>
      </c>
      <c r="AA897" s="175">
        <v>4.1000000000000002E-2</v>
      </c>
      <c r="AB897" s="175">
        <v>6.9000000000000006E-2</v>
      </c>
      <c r="AC897" s="42"/>
    </row>
    <row r="898" spans="1:29" x14ac:dyDescent="0.25">
      <c r="A898" s="92" t="s">
        <v>2215</v>
      </c>
      <c r="B898" s="175" t="s">
        <v>143</v>
      </c>
      <c r="C898" s="175">
        <v>7.452830188679245E-2</v>
      </c>
      <c r="D898" s="175">
        <v>0.18301886792452829</v>
      </c>
      <c r="E898" s="175">
        <v>6.4150943396226415E-2</v>
      </c>
      <c r="F898" s="175">
        <v>1.0377358490566037E-2</v>
      </c>
      <c r="G898" s="175">
        <v>0.59811320754716979</v>
      </c>
      <c r="H898" s="175">
        <v>9.4339622641509435E-4</v>
      </c>
      <c r="I898" s="175">
        <v>6.8867924528301885E-2</v>
      </c>
      <c r="J898" s="174">
        <v>1</v>
      </c>
      <c r="K898" s="176">
        <v>1060</v>
      </c>
      <c r="L898" s="92"/>
      <c r="M898" s="175" t="s">
        <v>143</v>
      </c>
      <c r="N898" s="175" t="s">
        <v>143</v>
      </c>
      <c r="O898" s="175">
        <v>0.06</v>
      </c>
      <c r="P898" s="175">
        <v>9.1999999999999998E-2</v>
      </c>
      <c r="Q898" s="175">
        <v>0.161</v>
      </c>
      <c r="R898" s="175">
        <v>0.20699999999999999</v>
      </c>
      <c r="S898" s="175">
        <v>5.0999999999999997E-2</v>
      </c>
      <c r="T898" s="175">
        <v>8.1000000000000003E-2</v>
      </c>
      <c r="U898" s="175">
        <v>6.0000000000000001E-3</v>
      </c>
      <c r="V898" s="175">
        <v>1.7999999999999999E-2</v>
      </c>
      <c r="W898" s="175">
        <v>0.56799999999999995</v>
      </c>
      <c r="X898" s="175">
        <v>0.627</v>
      </c>
      <c r="Y898" s="175">
        <v>0</v>
      </c>
      <c r="Z898" s="175">
        <v>5.0000000000000001E-3</v>
      </c>
      <c r="AA898" s="175">
        <v>5.5E-2</v>
      </c>
      <c r="AB898" s="175">
        <v>8.5999999999999993E-2</v>
      </c>
      <c r="AC898" s="42"/>
    </row>
    <row r="899" spans="1:29" x14ac:dyDescent="0.25">
      <c r="A899" s="92" t="s">
        <v>2216</v>
      </c>
      <c r="B899" s="175">
        <v>4.3149466192170818E-2</v>
      </c>
      <c r="C899" s="175">
        <v>2.224199288256228E-3</v>
      </c>
      <c r="D899" s="175">
        <v>0.6908362989323843</v>
      </c>
      <c r="E899" s="175">
        <v>0.18994661921708186</v>
      </c>
      <c r="F899" s="175">
        <v>8.8967971530249119E-3</v>
      </c>
      <c r="G899" s="175">
        <v>6.2277580071174376E-3</v>
      </c>
      <c r="H899" s="175" t="s">
        <v>143</v>
      </c>
      <c r="I899" s="175">
        <v>5.8718861209964411E-2</v>
      </c>
      <c r="J899" s="174">
        <v>1</v>
      </c>
      <c r="K899" s="176">
        <v>2248</v>
      </c>
      <c r="L899" s="92"/>
      <c r="M899" s="175">
        <v>3.5999999999999997E-2</v>
      </c>
      <c r="N899" s="175">
        <v>5.1999999999999998E-2</v>
      </c>
      <c r="O899" s="175">
        <v>1E-3</v>
      </c>
      <c r="P899" s="175">
        <v>5.0000000000000001E-3</v>
      </c>
      <c r="Q899" s="175">
        <v>0.67100000000000004</v>
      </c>
      <c r="R899" s="175">
        <v>0.71</v>
      </c>
      <c r="S899" s="175">
        <v>0.17399999999999999</v>
      </c>
      <c r="T899" s="175">
        <v>0.20699999999999999</v>
      </c>
      <c r="U899" s="175">
        <v>6.0000000000000001E-3</v>
      </c>
      <c r="V899" s="175">
        <v>1.4E-2</v>
      </c>
      <c r="W899" s="175">
        <v>4.0000000000000001E-3</v>
      </c>
      <c r="X899" s="175">
        <v>0.01</v>
      </c>
      <c r="Y899" s="175" t="s">
        <v>143</v>
      </c>
      <c r="Z899" s="175" t="s">
        <v>143</v>
      </c>
      <c r="AA899" s="175">
        <v>0.05</v>
      </c>
      <c r="AB899" s="175">
        <v>6.9000000000000006E-2</v>
      </c>
      <c r="AC899" s="42"/>
    </row>
    <row r="900" spans="1:29" x14ac:dyDescent="0.25">
      <c r="A900" s="92" t="s">
        <v>2217</v>
      </c>
      <c r="B900" s="175">
        <v>5.3937432578209281E-3</v>
      </c>
      <c r="C900" s="175">
        <v>0.24919093851132687</v>
      </c>
      <c r="D900" s="175">
        <v>0.2947680690399137</v>
      </c>
      <c r="E900" s="175">
        <v>8.3333333333333329E-2</v>
      </c>
      <c r="F900" s="175">
        <v>5.6364617044228696E-2</v>
      </c>
      <c r="G900" s="175">
        <v>0.25377562028047462</v>
      </c>
      <c r="H900" s="175">
        <v>8.090614886731392E-4</v>
      </c>
      <c r="I900" s="175">
        <v>5.6364617044228696E-2</v>
      </c>
      <c r="J900" s="174">
        <v>0.99999999999999989</v>
      </c>
      <c r="K900" s="176">
        <v>3708</v>
      </c>
      <c r="L900" s="92"/>
      <c r="M900" s="175">
        <v>3.0000000000000001E-3</v>
      </c>
      <c r="N900" s="175">
        <v>8.0000000000000002E-3</v>
      </c>
      <c r="O900" s="175">
        <v>0.23599999999999999</v>
      </c>
      <c r="P900" s="175">
        <v>0.26300000000000001</v>
      </c>
      <c r="Q900" s="175">
        <v>0.28000000000000003</v>
      </c>
      <c r="R900" s="175">
        <v>0.31</v>
      </c>
      <c r="S900" s="175">
        <v>7.4999999999999997E-2</v>
      </c>
      <c r="T900" s="175">
        <v>9.2999999999999999E-2</v>
      </c>
      <c r="U900" s="175">
        <v>4.9000000000000002E-2</v>
      </c>
      <c r="V900" s="175">
        <v>6.4000000000000001E-2</v>
      </c>
      <c r="W900" s="175">
        <v>0.24</v>
      </c>
      <c r="X900" s="175">
        <v>0.26800000000000002</v>
      </c>
      <c r="Y900" s="175">
        <v>0</v>
      </c>
      <c r="Z900" s="175">
        <v>2E-3</v>
      </c>
      <c r="AA900" s="175">
        <v>4.9000000000000002E-2</v>
      </c>
      <c r="AB900" s="175">
        <v>6.4000000000000001E-2</v>
      </c>
      <c r="AC900" s="42"/>
    </row>
    <row r="901" spans="1:29" x14ac:dyDescent="0.25">
      <c r="A901" s="92" t="s">
        <v>2218</v>
      </c>
      <c r="B901" s="175">
        <v>0.27841773527494024</v>
      </c>
      <c r="C901" s="175">
        <v>0.39491414909802219</v>
      </c>
      <c r="D901" s="175">
        <v>0.18256900673766571</v>
      </c>
      <c r="E901" s="175">
        <v>3.5427081069332754E-2</v>
      </c>
      <c r="F901" s="175">
        <v>1.9560965007607042E-3</v>
      </c>
      <c r="G901" s="175">
        <v>3.5861769180612908E-2</v>
      </c>
      <c r="H901" s="175">
        <v>6.5203216692023478E-4</v>
      </c>
      <c r="I901" s="175">
        <v>7.020212997174527E-2</v>
      </c>
      <c r="J901" s="174">
        <v>1</v>
      </c>
      <c r="K901" s="176">
        <v>4601</v>
      </c>
      <c r="L901" s="92"/>
      <c r="M901" s="175">
        <v>0.26600000000000001</v>
      </c>
      <c r="N901" s="175">
        <v>0.29199999999999998</v>
      </c>
      <c r="O901" s="175">
        <v>0.38100000000000001</v>
      </c>
      <c r="P901" s="175">
        <v>0.40899999999999997</v>
      </c>
      <c r="Q901" s="175">
        <v>0.17199999999999999</v>
      </c>
      <c r="R901" s="175">
        <v>0.19400000000000001</v>
      </c>
      <c r="S901" s="175">
        <v>0.03</v>
      </c>
      <c r="T901" s="175">
        <v>4.1000000000000002E-2</v>
      </c>
      <c r="U901" s="175">
        <v>1E-3</v>
      </c>
      <c r="V901" s="175">
        <v>4.0000000000000001E-3</v>
      </c>
      <c r="W901" s="175">
        <v>3.1E-2</v>
      </c>
      <c r="X901" s="175">
        <v>4.2000000000000003E-2</v>
      </c>
      <c r="Y901" s="175">
        <v>0</v>
      </c>
      <c r="Z901" s="175">
        <v>2E-3</v>
      </c>
      <c r="AA901" s="175">
        <v>6.3E-2</v>
      </c>
      <c r="AB901" s="175">
        <v>7.8E-2</v>
      </c>
      <c r="AC901" s="42"/>
    </row>
    <row r="902" spans="1:29" x14ac:dyDescent="0.25">
      <c r="A902" s="92" t="s">
        <v>2219</v>
      </c>
      <c r="B902" s="175" t="s">
        <v>143</v>
      </c>
      <c r="C902" s="175">
        <v>0.16618497109826588</v>
      </c>
      <c r="D902" s="175">
        <v>0.32369942196531792</v>
      </c>
      <c r="E902" s="175">
        <v>0.16763005780346821</v>
      </c>
      <c r="F902" s="175">
        <v>4.3352601156069363E-2</v>
      </c>
      <c r="G902" s="175">
        <v>0.24132947976878613</v>
      </c>
      <c r="H902" s="175">
        <v>2.8901734104046241E-3</v>
      </c>
      <c r="I902" s="175">
        <v>5.4913294797687862E-2</v>
      </c>
      <c r="J902" s="174">
        <v>1</v>
      </c>
      <c r="K902" s="176">
        <v>692</v>
      </c>
      <c r="L902" s="92"/>
      <c r="M902" s="175" t="s">
        <v>143</v>
      </c>
      <c r="N902" s="175" t="s">
        <v>143</v>
      </c>
      <c r="O902" s="175">
        <v>0.14000000000000001</v>
      </c>
      <c r="P902" s="175">
        <v>0.19600000000000001</v>
      </c>
      <c r="Q902" s="175">
        <v>0.28999999999999998</v>
      </c>
      <c r="R902" s="175">
        <v>0.35899999999999999</v>
      </c>
      <c r="S902" s="175">
        <v>0.14199999999999999</v>
      </c>
      <c r="T902" s="175">
        <v>0.19700000000000001</v>
      </c>
      <c r="U902" s="175">
        <v>3.1E-2</v>
      </c>
      <c r="V902" s="175">
        <v>6.0999999999999999E-2</v>
      </c>
      <c r="W902" s="175">
        <v>0.21099999999999999</v>
      </c>
      <c r="X902" s="175">
        <v>0.27500000000000002</v>
      </c>
      <c r="Y902" s="175">
        <v>1E-3</v>
      </c>
      <c r="Z902" s="175">
        <v>0.01</v>
      </c>
      <c r="AA902" s="175">
        <v>0.04</v>
      </c>
      <c r="AB902" s="175">
        <v>7.3999999999999996E-2</v>
      </c>
      <c r="AC902" s="42"/>
    </row>
    <row r="903" spans="1:29" x14ac:dyDescent="0.25">
      <c r="A903" s="92" t="s">
        <v>2220</v>
      </c>
      <c r="B903" s="175" t="s">
        <v>143</v>
      </c>
      <c r="C903" s="175">
        <v>0.19243372058385463</v>
      </c>
      <c r="D903" s="175">
        <v>0.24873398868036939</v>
      </c>
      <c r="E903" s="175">
        <v>0.12332439678284182</v>
      </c>
      <c r="F903" s="175">
        <v>2.323503127792672E-2</v>
      </c>
      <c r="G903" s="175">
        <v>0.37056896038129283</v>
      </c>
      <c r="H903" s="175">
        <v>1.4894250819183796E-3</v>
      </c>
      <c r="I903" s="175">
        <v>4.0214477211796246E-2</v>
      </c>
      <c r="J903" s="174">
        <v>1</v>
      </c>
      <c r="K903" s="176">
        <v>3357</v>
      </c>
      <c r="L903" s="92"/>
      <c r="M903" s="175" t="s">
        <v>143</v>
      </c>
      <c r="N903" s="175" t="s">
        <v>143</v>
      </c>
      <c r="O903" s="175">
        <v>0.17899999999999999</v>
      </c>
      <c r="P903" s="175">
        <v>0.20599999999999999</v>
      </c>
      <c r="Q903" s="175">
        <v>0.23400000000000001</v>
      </c>
      <c r="R903" s="175">
        <v>0.26400000000000001</v>
      </c>
      <c r="S903" s="175">
        <v>0.113</v>
      </c>
      <c r="T903" s="175">
        <v>0.13500000000000001</v>
      </c>
      <c r="U903" s="175">
        <v>1.9E-2</v>
      </c>
      <c r="V903" s="175">
        <v>2.9000000000000001E-2</v>
      </c>
      <c r="W903" s="175">
        <v>0.35399999999999998</v>
      </c>
      <c r="X903" s="175">
        <v>0.38700000000000001</v>
      </c>
      <c r="Y903" s="175">
        <v>1E-3</v>
      </c>
      <c r="Z903" s="175">
        <v>3.0000000000000001E-3</v>
      </c>
      <c r="AA903" s="175">
        <v>3.4000000000000002E-2</v>
      </c>
      <c r="AB903" s="175">
        <v>4.7E-2</v>
      </c>
      <c r="AC903" s="42"/>
    </row>
    <row r="904" spans="1:29" x14ac:dyDescent="0.25">
      <c r="A904" s="92" t="s">
        <v>2221</v>
      </c>
      <c r="B904" s="175" t="s">
        <v>143</v>
      </c>
      <c r="C904" s="175">
        <v>0.35009487666034156</v>
      </c>
      <c r="D904" s="175">
        <v>0.39278937381404172</v>
      </c>
      <c r="E904" s="175">
        <v>6.7362428842504748E-2</v>
      </c>
      <c r="F904" s="175">
        <v>1.3282732447817837E-2</v>
      </c>
      <c r="G904" s="175">
        <v>1.7077798861480076E-2</v>
      </c>
      <c r="H904" s="175">
        <v>9.4876660341555979E-4</v>
      </c>
      <c r="I904" s="175">
        <v>0.15844402277039848</v>
      </c>
      <c r="J904" s="174">
        <v>1</v>
      </c>
      <c r="K904" s="176">
        <v>1054</v>
      </c>
      <c r="L904" s="92"/>
      <c r="M904" s="175" t="s">
        <v>143</v>
      </c>
      <c r="N904" s="175" t="s">
        <v>143</v>
      </c>
      <c r="O904" s="175">
        <v>0.32200000000000001</v>
      </c>
      <c r="P904" s="175">
        <v>0.379</v>
      </c>
      <c r="Q904" s="175">
        <v>0.36399999999999999</v>
      </c>
      <c r="R904" s="175">
        <v>0.42299999999999999</v>
      </c>
      <c r="S904" s="175">
        <v>5.3999999999999999E-2</v>
      </c>
      <c r="T904" s="175">
        <v>8.4000000000000005E-2</v>
      </c>
      <c r="U904" s="175">
        <v>8.0000000000000002E-3</v>
      </c>
      <c r="V904" s="175">
        <v>2.1999999999999999E-2</v>
      </c>
      <c r="W904" s="175">
        <v>1.0999999999999999E-2</v>
      </c>
      <c r="X904" s="175">
        <v>2.7E-2</v>
      </c>
      <c r="Y904" s="175">
        <v>0</v>
      </c>
      <c r="Z904" s="175">
        <v>5.0000000000000001E-3</v>
      </c>
      <c r="AA904" s="175">
        <v>0.13800000000000001</v>
      </c>
      <c r="AB904" s="175">
        <v>0.182</v>
      </c>
      <c r="AC904" s="42"/>
    </row>
    <row r="905" spans="1:29" x14ac:dyDescent="0.25">
      <c r="A905" s="92" t="s">
        <v>2222</v>
      </c>
      <c r="B905" s="175" t="s">
        <v>143</v>
      </c>
      <c r="C905" s="175">
        <v>0.15553522415370541</v>
      </c>
      <c r="D905" s="175">
        <v>0.3979871912168344</v>
      </c>
      <c r="E905" s="175">
        <v>0.11344922232387923</v>
      </c>
      <c r="F905" s="175">
        <v>3.8426349496797803E-2</v>
      </c>
      <c r="G905" s="175">
        <v>0.24428179322964319</v>
      </c>
      <c r="H905" s="175" t="s">
        <v>143</v>
      </c>
      <c r="I905" s="175">
        <v>5.0320219579139978E-2</v>
      </c>
      <c r="J905" s="174">
        <v>1</v>
      </c>
      <c r="K905" s="176">
        <v>1093</v>
      </c>
      <c r="L905" s="92"/>
      <c r="M905" s="175" t="s">
        <v>143</v>
      </c>
      <c r="N905" s="175" t="s">
        <v>143</v>
      </c>
      <c r="O905" s="175">
        <v>0.13500000000000001</v>
      </c>
      <c r="P905" s="175">
        <v>0.17799999999999999</v>
      </c>
      <c r="Q905" s="175">
        <v>0.36899999999999999</v>
      </c>
      <c r="R905" s="175">
        <v>0.42699999999999999</v>
      </c>
      <c r="S905" s="175">
        <v>9.6000000000000002E-2</v>
      </c>
      <c r="T905" s="175">
        <v>0.13400000000000001</v>
      </c>
      <c r="U905" s="175">
        <v>2.9000000000000001E-2</v>
      </c>
      <c r="V905" s="175">
        <v>5.1999999999999998E-2</v>
      </c>
      <c r="W905" s="175">
        <v>0.22</v>
      </c>
      <c r="X905" s="175">
        <v>0.27100000000000002</v>
      </c>
      <c r="Y905" s="175" t="s">
        <v>143</v>
      </c>
      <c r="Z905" s="175" t="s">
        <v>143</v>
      </c>
      <c r="AA905" s="175">
        <v>3.9E-2</v>
      </c>
      <c r="AB905" s="175">
        <v>6.5000000000000002E-2</v>
      </c>
      <c r="AC905" s="42"/>
    </row>
    <row r="906" spans="1:29" x14ac:dyDescent="0.25">
      <c r="A906" s="92" t="s">
        <v>2223</v>
      </c>
      <c r="B906" s="175" t="s">
        <v>143</v>
      </c>
      <c r="C906" s="175">
        <v>0.3323397913561848</v>
      </c>
      <c r="D906" s="175">
        <v>0.19821162444113263</v>
      </c>
      <c r="E906" s="175">
        <v>5.9612518628912071E-2</v>
      </c>
      <c r="F906" s="175">
        <v>0.11326378539493294</v>
      </c>
      <c r="G906" s="175">
        <v>0.23397913561847988</v>
      </c>
      <c r="H906" s="175" t="s">
        <v>143</v>
      </c>
      <c r="I906" s="175">
        <v>6.259314456035768E-2</v>
      </c>
      <c r="J906" s="174">
        <v>1</v>
      </c>
      <c r="K906" s="176">
        <v>671</v>
      </c>
      <c r="L906" s="92"/>
      <c r="M906" s="175" t="s">
        <v>143</v>
      </c>
      <c r="N906" s="175" t="s">
        <v>143</v>
      </c>
      <c r="O906" s="175">
        <v>0.29799999999999999</v>
      </c>
      <c r="P906" s="175">
        <v>0.36899999999999999</v>
      </c>
      <c r="Q906" s="175">
        <v>0.17</v>
      </c>
      <c r="R906" s="175">
        <v>0.23</v>
      </c>
      <c r="S906" s="175">
        <v>4.3999999999999997E-2</v>
      </c>
      <c r="T906" s="175">
        <v>0.08</v>
      </c>
      <c r="U906" s="175">
        <v>9.0999999999999998E-2</v>
      </c>
      <c r="V906" s="175">
        <v>0.13900000000000001</v>
      </c>
      <c r="W906" s="175">
        <v>0.20399999999999999</v>
      </c>
      <c r="X906" s="175">
        <v>0.26700000000000002</v>
      </c>
      <c r="Y906" s="175" t="s">
        <v>143</v>
      </c>
      <c r="Z906" s="175" t="s">
        <v>143</v>
      </c>
      <c r="AA906" s="175">
        <v>4.7E-2</v>
      </c>
      <c r="AB906" s="175">
        <v>8.4000000000000005E-2</v>
      </c>
      <c r="AC906" s="42"/>
    </row>
    <row r="907" spans="1:29" x14ac:dyDescent="0.25">
      <c r="A907" s="92" t="s">
        <v>2224</v>
      </c>
      <c r="B907" s="175" t="s">
        <v>143</v>
      </c>
      <c r="C907" s="175">
        <v>9.3283582089552244E-2</v>
      </c>
      <c r="D907" s="175">
        <v>0.22139303482587064</v>
      </c>
      <c r="E907" s="175">
        <v>9.950248756218906E-2</v>
      </c>
      <c r="F907" s="175">
        <v>3.9800995024875621E-2</v>
      </c>
      <c r="G907" s="175">
        <v>0.48258706467661694</v>
      </c>
      <c r="H907" s="175">
        <v>4.9751243781094526E-3</v>
      </c>
      <c r="I907" s="175">
        <v>5.8457711442786067E-2</v>
      </c>
      <c r="J907" s="174">
        <v>1</v>
      </c>
      <c r="K907" s="176">
        <v>804</v>
      </c>
      <c r="L907" s="92"/>
      <c r="M907" s="175" t="s">
        <v>143</v>
      </c>
      <c r="N907" s="175" t="s">
        <v>143</v>
      </c>
      <c r="O907" s="175">
        <v>7.4999999999999997E-2</v>
      </c>
      <c r="P907" s="175">
        <v>0.115</v>
      </c>
      <c r="Q907" s="175">
        <v>0.19400000000000001</v>
      </c>
      <c r="R907" s="175">
        <v>0.251</v>
      </c>
      <c r="S907" s="175">
        <v>8.1000000000000003E-2</v>
      </c>
      <c r="T907" s="175">
        <v>0.122</v>
      </c>
      <c r="U907" s="175">
        <v>2.8000000000000001E-2</v>
      </c>
      <c r="V907" s="175">
        <v>5.6000000000000001E-2</v>
      </c>
      <c r="W907" s="175">
        <v>0.44800000000000001</v>
      </c>
      <c r="X907" s="175">
        <v>0.51700000000000002</v>
      </c>
      <c r="Y907" s="175">
        <v>2E-3</v>
      </c>
      <c r="Z907" s="175">
        <v>1.2999999999999999E-2</v>
      </c>
      <c r="AA907" s="175">
        <v>4.3999999999999997E-2</v>
      </c>
      <c r="AB907" s="175">
        <v>7.6999999999999999E-2</v>
      </c>
      <c r="AC907" s="42"/>
    </row>
    <row r="908" spans="1:29" x14ac:dyDescent="0.25">
      <c r="A908" s="92" t="s">
        <v>2225</v>
      </c>
      <c r="B908" s="175" t="s">
        <v>143</v>
      </c>
      <c r="C908" s="175">
        <v>0.2422976501305483</v>
      </c>
      <c r="D908" s="175">
        <v>0.45561357702349869</v>
      </c>
      <c r="E908" s="175">
        <v>9.0861618798955615E-2</v>
      </c>
      <c r="F908" s="175">
        <v>4.9869451697127934E-2</v>
      </c>
      <c r="G908" s="175">
        <v>7.650130548302872E-2</v>
      </c>
      <c r="H908" s="175" t="s">
        <v>143</v>
      </c>
      <c r="I908" s="175">
        <v>8.4856396866840725E-2</v>
      </c>
      <c r="J908" s="174">
        <v>1</v>
      </c>
      <c r="K908" s="176">
        <v>3830</v>
      </c>
      <c r="L908" s="92"/>
      <c r="M908" s="175" t="s">
        <v>143</v>
      </c>
      <c r="N908" s="175" t="s">
        <v>143</v>
      </c>
      <c r="O908" s="175">
        <v>0.22900000000000001</v>
      </c>
      <c r="P908" s="175">
        <v>0.25600000000000001</v>
      </c>
      <c r="Q908" s="175">
        <v>0.44</v>
      </c>
      <c r="R908" s="175">
        <v>0.47099999999999997</v>
      </c>
      <c r="S908" s="175">
        <v>8.2000000000000003E-2</v>
      </c>
      <c r="T908" s="175">
        <v>0.1</v>
      </c>
      <c r="U908" s="175">
        <v>4.2999999999999997E-2</v>
      </c>
      <c r="V908" s="175">
        <v>5.7000000000000002E-2</v>
      </c>
      <c r="W908" s="175">
        <v>6.9000000000000006E-2</v>
      </c>
      <c r="X908" s="175">
        <v>8.5000000000000006E-2</v>
      </c>
      <c r="Y908" s="175" t="s">
        <v>143</v>
      </c>
      <c r="Z908" s="175" t="s">
        <v>143</v>
      </c>
      <c r="AA908" s="175">
        <v>7.5999999999999998E-2</v>
      </c>
      <c r="AB908" s="175">
        <v>9.4E-2</v>
      </c>
      <c r="AC908" s="42"/>
    </row>
    <row r="909" spans="1:29" x14ac:dyDescent="0.25">
      <c r="A909" s="92" t="s">
        <v>2226</v>
      </c>
      <c r="B909" s="175" t="s">
        <v>143</v>
      </c>
      <c r="C909" s="175">
        <v>0.33078880407124683</v>
      </c>
      <c r="D909" s="175">
        <v>0.45165394402035625</v>
      </c>
      <c r="E909" s="175">
        <v>6.3613231552162849E-2</v>
      </c>
      <c r="F909" s="175">
        <v>2.4173027989821884E-2</v>
      </c>
      <c r="G909" s="175">
        <v>7.2519083969465645E-2</v>
      </c>
      <c r="H909" s="175" t="s">
        <v>143</v>
      </c>
      <c r="I909" s="175">
        <v>5.7251908396946563E-2</v>
      </c>
      <c r="J909" s="174">
        <v>1</v>
      </c>
      <c r="K909" s="176">
        <v>786</v>
      </c>
      <c r="L909" s="92"/>
      <c r="M909" s="175" t="s">
        <v>143</v>
      </c>
      <c r="N909" s="175" t="s">
        <v>143</v>
      </c>
      <c r="O909" s="175">
        <v>0.29899999999999999</v>
      </c>
      <c r="P909" s="175">
        <v>0.36399999999999999</v>
      </c>
      <c r="Q909" s="175">
        <v>0.41699999999999998</v>
      </c>
      <c r="R909" s="175">
        <v>0.48699999999999999</v>
      </c>
      <c r="S909" s="175">
        <v>4.9000000000000002E-2</v>
      </c>
      <c r="T909" s="175">
        <v>8.3000000000000004E-2</v>
      </c>
      <c r="U909" s="175">
        <v>1.6E-2</v>
      </c>
      <c r="V909" s="175">
        <v>3.6999999999999998E-2</v>
      </c>
      <c r="W909" s="175">
        <v>5.6000000000000001E-2</v>
      </c>
      <c r="X909" s="175">
        <v>9.2999999999999999E-2</v>
      </c>
      <c r="Y909" s="175" t="s">
        <v>143</v>
      </c>
      <c r="Z909" s="175" t="s">
        <v>143</v>
      </c>
      <c r="AA909" s="175">
        <v>4.2999999999999997E-2</v>
      </c>
      <c r="AB909" s="175">
        <v>7.5999999999999998E-2</v>
      </c>
      <c r="AC909" s="42"/>
    </row>
    <row r="910" spans="1:29" x14ac:dyDescent="0.25">
      <c r="A910" s="92" t="s">
        <v>2227</v>
      </c>
      <c r="B910" s="175">
        <v>4.5595995129211205E-2</v>
      </c>
      <c r="C910" s="175">
        <v>0.26789338384521716</v>
      </c>
      <c r="D910" s="175">
        <v>0.3111892842646462</v>
      </c>
      <c r="E910" s="175">
        <v>5.7637667433364903E-2</v>
      </c>
      <c r="F910" s="175">
        <v>3.2742524692193208E-2</v>
      </c>
      <c r="G910" s="175">
        <v>0.24502773643620621</v>
      </c>
      <c r="H910" s="175">
        <v>9.4709782167501019E-4</v>
      </c>
      <c r="I910" s="175">
        <v>3.896631037748613E-2</v>
      </c>
      <c r="J910" s="174">
        <v>1.0000000000000002</v>
      </c>
      <c r="K910" s="176">
        <v>7391</v>
      </c>
      <c r="L910" s="92"/>
      <c r="M910" s="175">
        <v>4.1000000000000002E-2</v>
      </c>
      <c r="N910" s="175">
        <v>5.0999999999999997E-2</v>
      </c>
      <c r="O910" s="175">
        <v>0.25800000000000001</v>
      </c>
      <c r="P910" s="175">
        <v>0.27800000000000002</v>
      </c>
      <c r="Q910" s="175">
        <v>0.30099999999999999</v>
      </c>
      <c r="R910" s="175">
        <v>0.32200000000000001</v>
      </c>
      <c r="S910" s="175">
        <v>5.2999999999999999E-2</v>
      </c>
      <c r="T910" s="175">
        <v>6.3E-2</v>
      </c>
      <c r="U910" s="175">
        <v>2.9000000000000001E-2</v>
      </c>
      <c r="V910" s="175">
        <v>3.6999999999999998E-2</v>
      </c>
      <c r="W910" s="175">
        <v>0.23499999999999999</v>
      </c>
      <c r="X910" s="175">
        <v>0.255</v>
      </c>
      <c r="Y910" s="175">
        <v>0</v>
      </c>
      <c r="Z910" s="175">
        <v>2E-3</v>
      </c>
      <c r="AA910" s="175">
        <v>3.5000000000000003E-2</v>
      </c>
      <c r="AB910" s="175">
        <v>4.3999999999999997E-2</v>
      </c>
      <c r="AC910" s="42"/>
    </row>
    <row r="911" spans="1:29" x14ac:dyDescent="0.25">
      <c r="A911" s="92" t="s">
        <v>2228</v>
      </c>
      <c r="B911" s="175" t="s">
        <v>143</v>
      </c>
      <c r="C911" s="175">
        <v>0.22846441947565543</v>
      </c>
      <c r="D911" s="175">
        <v>0.38576779026217228</v>
      </c>
      <c r="E911" s="175">
        <v>6.741573033707865E-2</v>
      </c>
      <c r="F911" s="175">
        <v>0.13108614232209737</v>
      </c>
      <c r="G911" s="175">
        <v>0.16104868913857678</v>
      </c>
      <c r="H911" s="175">
        <v>3.7453183520599251E-3</v>
      </c>
      <c r="I911" s="175">
        <v>2.247191011235955E-2</v>
      </c>
      <c r="J911" s="174">
        <v>1</v>
      </c>
      <c r="K911" s="176">
        <v>267</v>
      </c>
      <c r="L911" s="92"/>
      <c r="M911" s="175" t="s">
        <v>143</v>
      </c>
      <c r="N911" s="175" t="s">
        <v>143</v>
      </c>
      <c r="O911" s="175">
        <v>0.182</v>
      </c>
      <c r="P911" s="175">
        <v>0.28199999999999997</v>
      </c>
      <c r="Q911" s="175">
        <v>0.32900000000000001</v>
      </c>
      <c r="R911" s="175">
        <v>0.44500000000000001</v>
      </c>
      <c r="S911" s="175">
        <v>4.2999999999999997E-2</v>
      </c>
      <c r="T911" s="175">
        <v>0.104</v>
      </c>
      <c r="U911" s="175">
        <v>9.6000000000000002E-2</v>
      </c>
      <c r="V911" s="175">
        <v>0.17699999999999999</v>
      </c>
      <c r="W911" s="175">
        <v>0.122</v>
      </c>
      <c r="X911" s="175">
        <v>0.21</v>
      </c>
      <c r="Y911" s="175">
        <v>1E-3</v>
      </c>
      <c r="Z911" s="175">
        <v>2.1000000000000001E-2</v>
      </c>
      <c r="AA911" s="175">
        <v>0.01</v>
      </c>
      <c r="AB911" s="175">
        <v>4.8000000000000001E-2</v>
      </c>
      <c r="AC911" s="42"/>
    </row>
    <row r="912" spans="1:29" x14ac:dyDescent="0.25">
      <c r="A912" s="92" t="s">
        <v>2229</v>
      </c>
      <c r="B912" s="175" t="s">
        <v>143</v>
      </c>
      <c r="C912" s="175">
        <v>9.0909090909090912E-2</v>
      </c>
      <c r="D912" s="175">
        <v>0.17888563049853373</v>
      </c>
      <c r="E912" s="175">
        <v>4.398826979472141E-2</v>
      </c>
      <c r="F912" s="175">
        <v>1.466275659824047E-2</v>
      </c>
      <c r="G912" s="175">
        <v>0.61290322580645162</v>
      </c>
      <c r="H912" s="175">
        <v>5.8651026392961877E-3</v>
      </c>
      <c r="I912" s="175">
        <v>5.2785923753665691E-2</v>
      </c>
      <c r="J912" s="174">
        <v>1</v>
      </c>
      <c r="K912" s="176">
        <v>341</v>
      </c>
      <c r="L912" s="92"/>
      <c r="M912" s="175" t="s">
        <v>143</v>
      </c>
      <c r="N912" s="175" t="s">
        <v>143</v>
      </c>
      <c r="O912" s="175">
        <v>6.5000000000000002E-2</v>
      </c>
      <c r="P912" s="175">
        <v>0.126</v>
      </c>
      <c r="Q912" s="175">
        <v>0.14199999999999999</v>
      </c>
      <c r="R912" s="175">
        <v>0.223</v>
      </c>
      <c r="S912" s="175">
        <v>2.7E-2</v>
      </c>
      <c r="T912" s="175">
        <v>7.0999999999999994E-2</v>
      </c>
      <c r="U912" s="175">
        <v>6.0000000000000001E-3</v>
      </c>
      <c r="V912" s="175">
        <v>3.4000000000000002E-2</v>
      </c>
      <c r="W912" s="175">
        <v>0.56000000000000005</v>
      </c>
      <c r="X912" s="175">
        <v>0.66300000000000003</v>
      </c>
      <c r="Y912" s="175">
        <v>2E-3</v>
      </c>
      <c r="Z912" s="175">
        <v>2.1000000000000001E-2</v>
      </c>
      <c r="AA912" s="175">
        <v>3.4000000000000002E-2</v>
      </c>
      <c r="AB912" s="175">
        <v>8.2000000000000003E-2</v>
      </c>
      <c r="AC912" s="42"/>
    </row>
    <row r="913" spans="1:29" x14ac:dyDescent="0.25">
      <c r="A913" s="92" t="s">
        <v>2230</v>
      </c>
      <c r="B913" s="175" t="s">
        <v>143</v>
      </c>
      <c r="C913" s="175">
        <v>1.4326647564469914E-3</v>
      </c>
      <c r="D913" s="175">
        <v>0.69054441260744981</v>
      </c>
      <c r="E913" s="175">
        <v>2.865329512893983E-2</v>
      </c>
      <c r="F913" s="175">
        <v>0.18911174785100288</v>
      </c>
      <c r="G913" s="175">
        <v>1.2893982808022923E-2</v>
      </c>
      <c r="H913" s="175" t="s">
        <v>143</v>
      </c>
      <c r="I913" s="175">
        <v>7.7363896848137534E-2</v>
      </c>
      <c r="J913" s="174">
        <v>1</v>
      </c>
      <c r="K913" s="176">
        <v>698</v>
      </c>
      <c r="L913" s="92"/>
      <c r="M913" s="175" t="s">
        <v>143</v>
      </c>
      <c r="N913" s="175" t="s">
        <v>143</v>
      </c>
      <c r="O913" s="175">
        <v>0</v>
      </c>
      <c r="P913" s="175">
        <v>8.0000000000000002E-3</v>
      </c>
      <c r="Q913" s="175">
        <v>0.65500000000000003</v>
      </c>
      <c r="R913" s="175">
        <v>0.72399999999999998</v>
      </c>
      <c r="S913" s="175">
        <v>1.9E-2</v>
      </c>
      <c r="T913" s="175">
        <v>4.3999999999999997E-2</v>
      </c>
      <c r="U913" s="175">
        <v>0.16200000000000001</v>
      </c>
      <c r="V913" s="175">
        <v>0.22</v>
      </c>
      <c r="W913" s="175">
        <v>7.0000000000000001E-3</v>
      </c>
      <c r="X913" s="175">
        <v>2.4E-2</v>
      </c>
      <c r="Y913" s="175" t="s">
        <v>143</v>
      </c>
      <c r="Z913" s="175" t="s">
        <v>143</v>
      </c>
      <c r="AA913" s="175">
        <v>0.06</v>
      </c>
      <c r="AB913" s="175">
        <v>0.1</v>
      </c>
      <c r="AC913" s="42"/>
    </row>
    <row r="914" spans="1:29" x14ac:dyDescent="0.25">
      <c r="A914" s="92" t="s">
        <v>2231</v>
      </c>
      <c r="B914" s="175" t="s">
        <v>143</v>
      </c>
      <c r="C914" s="175">
        <v>0.28017718715393136</v>
      </c>
      <c r="D914" s="175">
        <v>0.2857142857142857</v>
      </c>
      <c r="E914" s="175">
        <v>4.5404208194905871E-2</v>
      </c>
      <c r="F914" s="175">
        <v>6.533776301218161E-2</v>
      </c>
      <c r="G914" s="175">
        <v>0.28239202657807311</v>
      </c>
      <c r="H914" s="175">
        <v>2.2148394241417496E-3</v>
      </c>
      <c r="I914" s="175">
        <v>3.875968992248062E-2</v>
      </c>
      <c r="J914" s="174">
        <v>1</v>
      </c>
      <c r="K914" s="176">
        <v>903</v>
      </c>
      <c r="L914" s="92"/>
      <c r="M914" s="175" t="s">
        <v>143</v>
      </c>
      <c r="N914" s="175" t="s">
        <v>143</v>
      </c>
      <c r="O914" s="175">
        <v>0.252</v>
      </c>
      <c r="P914" s="175">
        <v>0.31</v>
      </c>
      <c r="Q914" s="175">
        <v>0.25700000000000001</v>
      </c>
      <c r="R914" s="175">
        <v>0.316</v>
      </c>
      <c r="S914" s="175">
        <v>3.4000000000000002E-2</v>
      </c>
      <c r="T914" s="175">
        <v>6.0999999999999999E-2</v>
      </c>
      <c r="U914" s="175">
        <v>5.0999999999999997E-2</v>
      </c>
      <c r="V914" s="175">
        <v>8.3000000000000004E-2</v>
      </c>
      <c r="W914" s="175">
        <v>0.254</v>
      </c>
      <c r="X914" s="175">
        <v>0.313</v>
      </c>
      <c r="Y914" s="175">
        <v>1E-3</v>
      </c>
      <c r="Z914" s="175">
        <v>8.0000000000000002E-3</v>
      </c>
      <c r="AA914" s="175">
        <v>2.8000000000000001E-2</v>
      </c>
      <c r="AB914" s="175">
        <v>5.2999999999999999E-2</v>
      </c>
      <c r="AC914" s="42"/>
    </row>
    <row r="915" spans="1:29" x14ac:dyDescent="0.25">
      <c r="A915" s="92" t="s">
        <v>2232</v>
      </c>
      <c r="B915" s="175">
        <v>0.28504672897196259</v>
      </c>
      <c r="C915" s="175">
        <v>0.46355140186915889</v>
      </c>
      <c r="D915" s="175">
        <v>0.15233644859813084</v>
      </c>
      <c r="E915" s="175">
        <v>2.8037383177570093E-2</v>
      </c>
      <c r="F915" s="175">
        <v>9.3457943925233649E-4</v>
      </c>
      <c r="G915" s="175">
        <v>3.925233644859813E-2</v>
      </c>
      <c r="H915" s="175" t="s">
        <v>143</v>
      </c>
      <c r="I915" s="175">
        <v>3.0841121495327101E-2</v>
      </c>
      <c r="J915" s="174">
        <v>1</v>
      </c>
      <c r="K915" s="176">
        <v>1070</v>
      </c>
      <c r="L915" s="92"/>
      <c r="M915" s="175">
        <v>0.25900000000000001</v>
      </c>
      <c r="N915" s="175">
        <v>0.313</v>
      </c>
      <c r="O915" s="175">
        <v>0.434</v>
      </c>
      <c r="P915" s="175">
        <v>0.49399999999999999</v>
      </c>
      <c r="Q915" s="175">
        <v>0.13200000000000001</v>
      </c>
      <c r="R915" s="175">
        <v>0.17499999999999999</v>
      </c>
      <c r="S915" s="175">
        <v>0.02</v>
      </c>
      <c r="T915" s="175">
        <v>0.04</v>
      </c>
      <c r="U915" s="175">
        <v>0</v>
      </c>
      <c r="V915" s="175">
        <v>5.0000000000000001E-3</v>
      </c>
      <c r="W915" s="175">
        <v>2.9000000000000001E-2</v>
      </c>
      <c r="X915" s="175">
        <v>5.2999999999999999E-2</v>
      </c>
      <c r="Y915" s="175" t="s">
        <v>143</v>
      </c>
      <c r="Z915" s="175" t="s">
        <v>143</v>
      </c>
      <c r="AA915" s="175">
        <v>2.1999999999999999E-2</v>
      </c>
      <c r="AB915" s="175">
        <v>4.2999999999999997E-2</v>
      </c>
      <c r="AC915" s="42"/>
    </row>
    <row r="916" spans="1:29" x14ac:dyDescent="0.25">
      <c r="A916" s="92" t="s">
        <v>2233</v>
      </c>
      <c r="B916" s="175" t="s">
        <v>143</v>
      </c>
      <c r="C916" s="175">
        <v>0.2</v>
      </c>
      <c r="D916" s="175">
        <v>0.36842105263157893</v>
      </c>
      <c r="E916" s="175">
        <v>7.8947368421052627E-2</v>
      </c>
      <c r="F916" s="175">
        <v>5.2631578947368418E-2</v>
      </c>
      <c r="G916" s="175">
        <v>0.26315789473684209</v>
      </c>
      <c r="H916" s="175" t="s">
        <v>143</v>
      </c>
      <c r="I916" s="175">
        <v>3.6842105263157891E-2</v>
      </c>
      <c r="J916" s="174">
        <v>0.99999999999999989</v>
      </c>
      <c r="K916" s="176">
        <v>190</v>
      </c>
      <c r="L916" s="92"/>
      <c r="M916" s="175" t="s">
        <v>143</v>
      </c>
      <c r="N916" s="175" t="s">
        <v>143</v>
      </c>
      <c r="O916" s="175">
        <v>0.14899999999999999</v>
      </c>
      <c r="P916" s="175">
        <v>0.26300000000000001</v>
      </c>
      <c r="Q916" s="175">
        <v>0.30299999999999999</v>
      </c>
      <c r="R916" s="175">
        <v>0.439</v>
      </c>
      <c r="S916" s="175">
        <v>4.8000000000000001E-2</v>
      </c>
      <c r="T916" s="175">
        <v>0.126</v>
      </c>
      <c r="U916" s="175">
        <v>2.9000000000000001E-2</v>
      </c>
      <c r="V916" s="175">
        <v>9.4E-2</v>
      </c>
      <c r="W916" s="175">
        <v>0.20599999999999999</v>
      </c>
      <c r="X916" s="175">
        <v>0.33</v>
      </c>
      <c r="Y916" s="175" t="s">
        <v>143</v>
      </c>
      <c r="Z916" s="175" t="s">
        <v>143</v>
      </c>
      <c r="AA916" s="175">
        <v>1.7999999999999999E-2</v>
      </c>
      <c r="AB916" s="175">
        <v>7.3999999999999996E-2</v>
      </c>
      <c r="AC916" s="42"/>
    </row>
    <row r="917" spans="1:29" x14ac:dyDescent="0.25">
      <c r="A917" s="92" t="s">
        <v>2234</v>
      </c>
      <c r="B917" s="175" t="s">
        <v>143</v>
      </c>
      <c r="C917" s="175">
        <v>0.28239845261121854</v>
      </c>
      <c r="D917" s="175">
        <v>0.20696324951644102</v>
      </c>
      <c r="E917" s="175">
        <v>5.2224371373307543E-2</v>
      </c>
      <c r="F917" s="175">
        <v>1.7408123791102514E-2</v>
      </c>
      <c r="G917" s="175">
        <v>0.41876208897485495</v>
      </c>
      <c r="H917" s="175">
        <v>9.6711798839458415E-4</v>
      </c>
      <c r="I917" s="175">
        <v>2.1276595744680851E-2</v>
      </c>
      <c r="J917" s="174">
        <v>0.99999999999999989</v>
      </c>
      <c r="K917" s="176">
        <v>1034</v>
      </c>
      <c r="L917" s="92"/>
      <c r="M917" s="175" t="s">
        <v>143</v>
      </c>
      <c r="N917" s="175" t="s">
        <v>143</v>
      </c>
      <c r="O917" s="175">
        <v>0.25600000000000001</v>
      </c>
      <c r="P917" s="175">
        <v>0.311</v>
      </c>
      <c r="Q917" s="175">
        <v>0.183</v>
      </c>
      <c r="R917" s="175">
        <v>0.23300000000000001</v>
      </c>
      <c r="S917" s="175">
        <v>0.04</v>
      </c>
      <c r="T917" s="175">
        <v>6.8000000000000005E-2</v>
      </c>
      <c r="U917" s="175">
        <v>1.0999999999999999E-2</v>
      </c>
      <c r="V917" s="175">
        <v>2.7E-2</v>
      </c>
      <c r="W917" s="175">
        <v>0.38900000000000001</v>
      </c>
      <c r="X917" s="175">
        <v>0.44900000000000001</v>
      </c>
      <c r="Y917" s="175">
        <v>0</v>
      </c>
      <c r="Z917" s="175">
        <v>5.0000000000000001E-3</v>
      </c>
      <c r="AA917" s="175">
        <v>1.4E-2</v>
      </c>
      <c r="AB917" s="175">
        <v>3.2000000000000001E-2</v>
      </c>
      <c r="AC917" s="42"/>
    </row>
    <row r="918" spans="1:29" x14ac:dyDescent="0.25">
      <c r="A918" s="92" t="s">
        <v>2235</v>
      </c>
      <c r="B918" s="175" t="s">
        <v>143</v>
      </c>
      <c r="C918" s="175">
        <v>0.3347457627118644</v>
      </c>
      <c r="D918" s="175">
        <v>0.44915254237288138</v>
      </c>
      <c r="E918" s="175">
        <v>3.8135593220338986E-2</v>
      </c>
      <c r="F918" s="175">
        <v>1.2711864406779662E-2</v>
      </c>
      <c r="G918" s="175">
        <v>1.6949152542372881E-2</v>
      </c>
      <c r="H918" s="175" t="s">
        <v>143</v>
      </c>
      <c r="I918" s="175">
        <v>0.14830508474576271</v>
      </c>
      <c r="J918" s="174">
        <v>1</v>
      </c>
      <c r="K918" s="176">
        <v>236</v>
      </c>
      <c r="L918" s="92"/>
      <c r="M918" s="175" t="s">
        <v>143</v>
      </c>
      <c r="N918" s="175" t="s">
        <v>143</v>
      </c>
      <c r="O918" s="175">
        <v>0.27800000000000002</v>
      </c>
      <c r="P918" s="175">
        <v>0.39700000000000002</v>
      </c>
      <c r="Q918" s="175">
        <v>0.38700000000000001</v>
      </c>
      <c r="R918" s="175">
        <v>0.51300000000000001</v>
      </c>
      <c r="S918" s="175">
        <v>0.02</v>
      </c>
      <c r="T918" s="175">
        <v>7.0999999999999994E-2</v>
      </c>
      <c r="U918" s="175">
        <v>4.0000000000000001E-3</v>
      </c>
      <c r="V918" s="175">
        <v>3.6999999999999998E-2</v>
      </c>
      <c r="W918" s="175">
        <v>7.0000000000000001E-3</v>
      </c>
      <c r="X918" s="175">
        <v>4.2999999999999997E-2</v>
      </c>
      <c r="Y918" s="175" t="s">
        <v>143</v>
      </c>
      <c r="Z918" s="175" t="s">
        <v>143</v>
      </c>
      <c r="AA918" s="175">
        <v>0.109</v>
      </c>
      <c r="AB918" s="175">
        <v>0.19900000000000001</v>
      </c>
      <c r="AC918" s="42"/>
    </row>
    <row r="919" spans="1:29" x14ac:dyDescent="0.25">
      <c r="A919" s="92" t="s">
        <v>2236</v>
      </c>
      <c r="B919" s="175" t="s">
        <v>143</v>
      </c>
      <c r="C919" s="175">
        <v>0.15702479338842976</v>
      </c>
      <c r="D919" s="175">
        <v>0.44214876033057854</v>
      </c>
      <c r="E919" s="175">
        <v>7.8512396694214878E-2</v>
      </c>
      <c r="F919" s="175">
        <v>2.8925619834710745E-2</v>
      </c>
      <c r="G919" s="175">
        <v>0.26446280991735538</v>
      </c>
      <c r="H919" s="175" t="s">
        <v>143</v>
      </c>
      <c r="I919" s="175">
        <v>2.8925619834710745E-2</v>
      </c>
      <c r="J919" s="174">
        <v>1</v>
      </c>
      <c r="K919" s="176">
        <v>242</v>
      </c>
      <c r="L919" s="92"/>
      <c r="M919" s="175" t="s">
        <v>143</v>
      </c>
      <c r="N919" s="175" t="s">
        <v>143</v>
      </c>
      <c r="O919" s="175">
        <v>0.11700000000000001</v>
      </c>
      <c r="P919" s="175">
        <v>0.20799999999999999</v>
      </c>
      <c r="Q919" s="175">
        <v>0.38100000000000001</v>
      </c>
      <c r="R919" s="175">
        <v>0.505</v>
      </c>
      <c r="S919" s="175">
        <v>5.0999999999999997E-2</v>
      </c>
      <c r="T919" s="175">
        <v>0.11899999999999999</v>
      </c>
      <c r="U919" s="175">
        <v>1.4E-2</v>
      </c>
      <c r="V919" s="175">
        <v>5.8000000000000003E-2</v>
      </c>
      <c r="W919" s="175">
        <v>0.21299999999999999</v>
      </c>
      <c r="X919" s="175">
        <v>0.32300000000000001</v>
      </c>
      <c r="Y919" s="175" t="s">
        <v>143</v>
      </c>
      <c r="Z919" s="175" t="s">
        <v>143</v>
      </c>
      <c r="AA919" s="175">
        <v>1.4E-2</v>
      </c>
      <c r="AB919" s="175">
        <v>5.8000000000000003E-2</v>
      </c>
      <c r="AC919" s="42"/>
    </row>
    <row r="920" spans="1:29" x14ac:dyDescent="0.25">
      <c r="A920" s="92" t="s">
        <v>2237</v>
      </c>
      <c r="B920" s="175" t="s">
        <v>143</v>
      </c>
      <c r="C920" s="175">
        <v>0.4375</v>
      </c>
      <c r="D920" s="175">
        <v>0.23958333333333334</v>
      </c>
      <c r="E920" s="175">
        <v>2.6041666666666668E-2</v>
      </c>
      <c r="F920" s="175">
        <v>6.25E-2</v>
      </c>
      <c r="G920" s="175">
        <v>0.20833333333333334</v>
      </c>
      <c r="H920" s="175" t="s">
        <v>143</v>
      </c>
      <c r="I920" s="175">
        <v>2.6041666666666668E-2</v>
      </c>
      <c r="J920" s="174">
        <v>1</v>
      </c>
      <c r="K920" s="176">
        <v>192</v>
      </c>
      <c r="L920" s="92"/>
      <c r="M920" s="175" t="s">
        <v>143</v>
      </c>
      <c r="N920" s="175" t="s">
        <v>143</v>
      </c>
      <c r="O920" s="175">
        <v>0.36899999999999999</v>
      </c>
      <c r="P920" s="175">
        <v>0.50800000000000001</v>
      </c>
      <c r="Q920" s="175">
        <v>0.185</v>
      </c>
      <c r="R920" s="175">
        <v>0.30499999999999999</v>
      </c>
      <c r="S920" s="175">
        <v>1.0999999999999999E-2</v>
      </c>
      <c r="T920" s="175">
        <v>0.06</v>
      </c>
      <c r="U920" s="175">
        <v>3.5999999999999997E-2</v>
      </c>
      <c r="V920" s="175">
        <v>0.106</v>
      </c>
      <c r="W920" s="175">
        <v>0.157</v>
      </c>
      <c r="X920" s="175">
        <v>0.27100000000000002</v>
      </c>
      <c r="Y920" s="175" t="s">
        <v>143</v>
      </c>
      <c r="Z920" s="175" t="s">
        <v>143</v>
      </c>
      <c r="AA920" s="175">
        <v>1.0999999999999999E-2</v>
      </c>
      <c r="AB920" s="175">
        <v>0.06</v>
      </c>
      <c r="AC920" s="42"/>
    </row>
    <row r="921" spans="1:29" x14ac:dyDescent="0.25">
      <c r="A921" s="92" t="s">
        <v>2238</v>
      </c>
      <c r="B921" s="175" t="s">
        <v>143</v>
      </c>
      <c r="C921" s="175">
        <v>0.13513513513513514</v>
      </c>
      <c r="D921" s="175">
        <v>0.1891891891891892</v>
      </c>
      <c r="E921" s="175">
        <v>5.4054054054054057E-2</v>
      </c>
      <c r="F921" s="175">
        <v>3.2432432432432434E-2</v>
      </c>
      <c r="G921" s="175">
        <v>0.56756756756756754</v>
      </c>
      <c r="H921" s="175" t="s">
        <v>143</v>
      </c>
      <c r="I921" s="175">
        <v>2.1621621621621623E-2</v>
      </c>
      <c r="J921" s="174">
        <v>1</v>
      </c>
      <c r="K921" s="176">
        <v>185</v>
      </c>
      <c r="L921" s="92"/>
      <c r="M921" s="175" t="s">
        <v>143</v>
      </c>
      <c r="N921" s="175" t="s">
        <v>143</v>
      </c>
      <c r="O921" s="175">
        <v>9.2999999999999999E-2</v>
      </c>
      <c r="P921" s="175">
        <v>0.192</v>
      </c>
      <c r="Q921" s="175">
        <v>0.13900000000000001</v>
      </c>
      <c r="R921" s="175">
        <v>0.252</v>
      </c>
      <c r="S921" s="175">
        <v>0.03</v>
      </c>
      <c r="T921" s="175">
        <v>9.7000000000000003E-2</v>
      </c>
      <c r="U921" s="175">
        <v>1.4999999999999999E-2</v>
      </c>
      <c r="V921" s="175">
        <v>6.9000000000000006E-2</v>
      </c>
      <c r="W921" s="175">
        <v>0.496</v>
      </c>
      <c r="X921" s="175">
        <v>0.63700000000000001</v>
      </c>
      <c r="Y921" s="175" t="s">
        <v>143</v>
      </c>
      <c r="Z921" s="175" t="s">
        <v>143</v>
      </c>
      <c r="AA921" s="175">
        <v>8.0000000000000002E-3</v>
      </c>
      <c r="AB921" s="175">
        <v>5.3999999999999999E-2</v>
      </c>
      <c r="AC921" s="42"/>
    </row>
    <row r="922" spans="1:29" x14ac:dyDescent="0.25">
      <c r="A922" s="92" t="s">
        <v>2239</v>
      </c>
      <c r="B922" s="175" t="s">
        <v>143</v>
      </c>
      <c r="C922" s="175">
        <v>0.23966942148760331</v>
      </c>
      <c r="D922" s="175">
        <v>0.53202479338842978</v>
      </c>
      <c r="E922" s="175">
        <v>7.8512396694214878E-2</v>
      </c>
      <c r="F922" s="175">
        <v>1.6528925619834711E-2</v>
      </c>
      <c r="G922" s="175">
        <v>8.5743801652892568E-2</v>
      </c>
      <c r="H922" s="175" t="s">
        <v>143</v>
      </c>
      <c r="I922" s="175">
        <v>4.7520661157024795E-2</v>
      </c>
      <c r="J922" s="174">
        <v>1</v>
      </c>
      <c r="K922" s="176">
        <v>968</v>
      </c>
      <c r="L922" s="92"/>
      <c r="M922" s="175" t="s">
        <v>143</v>
      </c>
      <c r="N922" s="175" t="s">
        <v>143</v>
      </c>
      <c r="O922" s="175">
        <v>0.214</v>
      </c>
      <c r="P922" s="175">
        <v>0.26800000000000002</v>
      </c>
      <c r="Q922" s="175">
        <v>0.501</v>
      </c>
      <c r="R922" s="175">
        <v>0.56299999999999994</v>
      </c>
      <c r="S922" s="175">
        <v>6.3E-2</v>
      </c>
      <c r="T922" s="175">
        <v>9.7000000000000003E-2</v>
      </c>
      <c r="U922" s="175">
        <v>0.01</v>
      </c>
      <c r="V922" s="175">
        <v>2.7E-2</v>
      </c>
      <c r="W922" s="175">
        <v>7.0000000000000007E-2</v>
      </c>
      <c r="X922" s="175">
        <v>0.105</v>
      </c>
      <c r="Y922" s="175" t="s">
        <v>143</v>
      </c>
      <c r="Z922" s="175" t="s">
        <v>143</v>
      </c>
      <c r="AA922" s="175">
        <v>3.5999999999999997E-2</v>
      </c>
      <c r="AB922" s="175">
        <v>6.3E-2</v>
      </c>
      <c r="AC922" s="42"/>
    </row>
    <row r="923" spans="1:29" x14ac:dyDescent="0.25">
      <c r="A923" s="92" t="s">
        <v>2240</v>
      </c>
      <c r="B923" s="175" t="s">
        <v>143</v>
      </c>
      <c r="C923" s="175">
        <v>0.36021505376344087</v>
      </c>
      <c r="D923" s="175">
        <v>0.38172043010752688</v>
      </c>
      <c r="E923" s="175">
        <v>6.4516129032258063E-2</v>
      </c>
      <c r="F923" s="175">
        <v>5.3763440860215055E-2</v>
      </c>
      <c r="G923" s="175">
        <v>0.10215053763440861</v>
      </c>
      <c r="H923" s="175" t="s">
        <v>143</v>
      </c>
      <c r="I923" s="175">
        <v>3.7634408602150539E-2</v>
      </c>
      <c r="J923" s="174">
        <v>0.99999999999999989</v>
      </c>
      <c r="K923" s="176">
        <v>186</v>
      </c>
      <c r="L923" s="92"/>
      <c r="M923" s="175" t="s">
        <v>143</v>
      </c>
      <c r="N923" s="175" t="s">
        <v>143</v>
      </c>
      <c r="O923" s="175">
        <v>0.29499999999999998</v>
      </c>
      <c r="P923" s="175">
        <v>0.43099999999999999</v>
      </c>
      <c r="Q923" s="175">
        <v>0.315</v>
      </c>
      <c r="R923" s="175">
        <v>0.45300000000000001</v>
      </c>
      <c r="S923" s="175">
        <v>3.6999999999999998E-2</v>
      </c>
      <c r="T923" s="175">
        <v>0.109</v>
      </c>
      <c r="U923" s="175">
        <v>2.9000000000000001E-2</v>
      </c>
      <c r="V923" s="175">
        <v>9.6000000000000002E-2</v>
      </c>
      <c r="W923" s="175">
        <v>6.6000000000000003E-2</v>
      </c>
      <c r="X923" s="175">
        <v>0.154</v>
      </c>
      <c r="Y923" s="175" t="s">
        <v>143</v>
      </c>
      <c r="Z923" s="175" t="s">
        <v>143</v>
      </c>
      <c r="AA923" s="175">
        <v>1.7999999999999999E-2</v>
      </c>
      <c r="AB923" s="175">
        <v>7.5999999999999998E-2</v>
      </c>
      <c r="AC923" s="42"/>
    </row>
    <row r="924" spans="1:29" x14ac:dyDescent="0.25">
      <c r="A924" s="92" t="s">
        <v>2241</v>
      </c>
      <c r="B924" s="175">
        <v>4.9513381995133818E-2</v>
      </c>
      <c r="C924" s="175">
        <v>0.24829683698296837</v>
      </c>
      <c r="D924" s="175">
        <v>0.25608272506082724</v>
      </c>
      <c r="E924" s="175">
        <v>0.10450121654501217</v>
      </c>
      <c r="F924" s="175">
        <v>3.0413625304136254E-2</v>
      </c>
      <c r="G924" s="175">
        <v>0.23017031630170318</v>
      </c>
      <c r="H924" s="175">
        <v>6.5693430656934308E-3</v>
      </c>
      <c r="I924" s="175">
        <v>7.4452554744525543E-2</v>
      </c>
      <c r="J924" s="174">
        <v>1</v>
      </c>
      <c r="K924" s="176">
        <v>8220</v>
      </c>
      <c r="L924" s="92"/>
      <c r="M924" s="175">
        <v>4.4999999999999998E-2</v>
      </c>
      <c r="N924" s="175">
        <v>5.3999999999999999E-2</v>
      </c>
      <c r="O924" s="175">
        <v>0.23899999999999999</v>
      </c>
      <c r="P924" s="175">
        <v>0.25800000000000001</v>
      </c>
      <c r="Q924" s="175">
        <v>0.247</v>
      </c>
      <c r="R924" s="175">
        <v>0.26600000000000001</v>
      </c>
      <c r="S924" s="175">
        <v>9.8000000000000004E-2</v>
      </c>
      <c r="T924" s="175">
        <v>0.111</v>
      </c>
      <c r="U924" s="175">
        <v>2.7E-2</v>
      </c>
      <c r="V924" s="175">
        <v>3.4000000000000002E-2</v>
      </c>
      <c r="W924" s="175">
        <v>0.221</v>
      </c>
      <c r="X924" s="175">
        <v>0.23899999999999999</v>
      </c>
      <c r="Y924" s="175">
        <v>5.0000000000000001E-3</v>
      </c>
      <c r="Z924" s="175">
        <v>8.9999999999999993E-3</v>
      </c>
      <c r="AA924" s="175">
        <v>6.9000000000000006E-2</v>
      </c>
      <c r="AB924" s="175">
        <v>0.08</v>
      </c>
      <c r="AC924" s="42"/>
    </row>
    <row r="925" spans="1:29" x14ac:dyDescent="0.25">
      <c r="A925" s="92" t="s">
        <v>2242</v>
      </c>
      <c r="B925" s="175" t="s">
        <v>143</v>
      </c>
      <c r="C925" s="175">
        <v>0.30392156862745096</v>
      </c>
      <c r="D925" s="175">
        <v>0.23856209150326799</v>
      </c>
      <c r="E925" s="175">
        <v>9.8039215686274508E-2</v>
      </c>
      <c r="F925" s="175">
        <v>8.4967320261437912E-2</v>
      </c>
      <c r="G925" s="175">
        <v>0.19934640522875818</v>
      </c>
      <c r="H925" s="175">
        <v>1.3071895424836602E-2</v>
      </c>
      <c r="I925" s="175">
        <v>6.2091503267973858E-2</v>
      </c>
      <c r="J925" s="174">
        <v>1</v>
      </c>
      <c r="K925" s="176">
        <v>306</v>
      </c>
      <c r="L925" s="92"/>
      <c r="M925" s="175" t="s">
        <v>143</v>
      </c>
      <c r="N925" s="175" t="s">
        <v>143</v>
      </c>
      <c r="O925" s="175">
        <v>0.255</v>
      </c>
      <c r="P925" s="175">
        <v>0.35799999999999998</v>
      </c>
      <c r="Q925" s="175">
        <v>0.19400000000000001</v>
      </c>
      <c r="R925" s="175">
        <v>0.28899999999999998</v>
      </c>
      <c r="S925" s="175">
        <v>7.0000000000000007E-2</v>
      </c>
      <c r="T925" s="175">
        <v>0.13700000000000001</v>
      </c>
      <c r="U925" s="175">
        <v>5.8999999999999997E-2</v>
      </c>
      <c r="V925" s="175">
        <v>0.122</v>
      </c>
      <c r="W925" s="175">
        <v>0.158</v>
      </c>
      <c r="X925" s="175">
        <v>0.248</v>
      </c>
      <c r="Y925" s="175">
        <v>5.0000000000000001E-3</v>
      </c>
      <c r="Z925" s="175">
        <v>3.3000000000000002E-2</v>
      </c>
      <c r="AA925" s="175">
        <v>0.04</v>
      </c>
      <c r="AB925" s="175">
        <v>9.5000000000000001E-2</v>
      </c>
      <c r="AC925" s="42"/>
    </row>
    <row r="926" spans="1:29" x14ac:dyDescent="0.25">
      <c r="A926" s="92" t="s">
        <v>2243</v>
      </c>
      <c r="B926" s="175" t="s">
        <v>143</v>
      </c>
      <c r="C926" s="175">
        <v>7.0422535211267609E-2</v>
      </c>
      <c r="D926" s="175">
        <v>0.17183098591549295</v>
      </c>
      <c r="E926" s="175">
        <v>8.1690140845070425E-2</v>
      </c>
      <c r="F926" s="175">
        <v>1.6901408450704224E-2</v>
      </c>
      <c r="G926" s="175">
        <v>0.57183098591549297</v>
      </c>
      <c r="H926" s="175">
        <v>1.6901408450704224E-2</v>
      </c>
      <c r="I926" s="175">
        <v>7.0422535211267609E-2</v>
      </c>
      <c r="J926" s="174">
        <v>1</v>
      </c>
      <c r="K926" s="176">
        <v>355</v>
      </c>
      <c r="L926" s="92"/>
      <c r="M926" s="175" t="s">
        <v>143</v>
      </c>
      <c r="N926" s="175" t="s">
        <v>143</v>
      </c>
      <c r="O926" s="175">
        <v>4.8000000000000001E-2</v>
      </c>
      <c r="P926" s="175">
        <v>0.10199999999999999</v>
      </c>
      <c r="Q926" s="175">
        <v>0.13600000000000001</v>
      </c>
      <c r="R926" s="175">
        <v>0.215</v>
      </c>
      <c r="S926" s="175">
        <v>5.7000000000000002E-2</v>
      </c>
      <c r="T926" s="175">
        <v>0.115</v>
      </c>
      <c r="U926" s="175">
        <v>8.0000000000000002E-3</v>
      </c>
      <c r="V926" s="175">
        <v>3.5999999999999997E-2</v>
      </c>
      <c r="W926" s="175">
        <v>0.52</v>
      </c>
      <c r="X926" s="175">
        <v>0.622</v>
      </c>
      <c r="Y926" s="175">
        <v>8.0000000000000002E-3</v>
      </c>
      <c r="Z926" s="175">
        <v>3.5999999999999997E-2</v>
      </c>
      <c r="AA926" s="175">
        <v>4.8000000000000001E-2</v>
      </c>
      <c r="AB926" s="175">
        <v>0.10199999999999999</v>
      </c>
      <c r="AC926" s="42"/>
    </row>
    <row r="927" spans="1:29" x14ac:dyDescent="0.25">
      <c r="A927" s="92" t="s">
        <v>2244</v>
      </c>
      <c r="B927" s="175" t="s">
        <v>143</v>
      </c>
      <c r="C927" s="175" t="s">
        <v>143</v>
      </c>
      <c r="D927" s="175">
        <v>0.67125984251968507</v>
      </c>
      <c r="E927" s="175">
        <v>0.29133858267716534</v>
      </c>
      <c r="F927" s="175">
        <v>1.1811023622047244E-2</v>
      </c>
      <c r="G927" s="175">
        <v>9.8425196850393699E-3</v>
      </c>
      <c r="H927" s="175" t="s">
        <v>143</v>
      </c>
      <c r="I927" s="175">
        <v>1.5748031496062992E-2</v>
      </c>
      <c r="J927" s="174">
        <v>1</v>
      </c>
      <c r="K927" s="176">
        <v>508</v>
      </c>
      <c r="L927" s="92"/>
      <c r="M927" s="175" t="s">
        <v>143</v>
      </c>
      <c r="N927" s="175" t="s">
        <v>143</v>
      </c>
      <c r="O927" s="175" t="s">
        <v>143</v>
      </c>
      <c r="P927" s="175" t="s">
        <v>143</v>
      </c>
      <c r="Q927" s="175">
        <v>0.629</v>
      </c>
      <c r="R927" s="175">
        <v>0.71099999999999997</v>
      </c>
      <c r="S927" s="175">
        <v>0.254</v>
      </c>
      <c r="T927" s="175">
        <v>0.33200000000000002</v>
      </c>
      <c r="U927" s="175">
        <v>5.0000000000000001E-3</v>
      </c>
      <c r="V927" s="175">
        <v>2.5999999999999999E-2</v>
      </c>
      <c r="W927" s="175">
        <v>4.0000000000000001E-3</v>
      </c>
      <c r="X927" s="175">
        <v>2.3E-2</v>
      </c>
      <c r="Y927" s="175" t="s">
        <v>143</v>
      </c>
      <c r="Z927" s="175" t="s">
        <v>143</v>
      </c>
      <c r="AA927" s="175">
        <v>8.0000000000000002E-3</v>
      </c>
      <c r="AB927" s="175">
        <v>3.1E-2</v>
      </c>
      <c r="AC927" s="42"/>
    </row>
    <row r="928" spans="1:29" x14ac:dyDescent="0.25">
      <c r="A928" s="92" t="s">
        <v>2245</v>
      </c>
      <c r="B928" s="175" t="s">
        <v>143</v>
      </c>
      <c r="C928" s="175">
        <v>0.26473740621650588</v>
      </c>
      <c r="D928" s="175">
        <v>0.24437299035369775</v>
      </c>
      <c r="E928" s="175">
        <v>0.12111468381564845</v>
      </c>
      <c r="F928" s="175">
        <v>4.8231511254019289E-2</v>
      </c>
      <c r="G928" s="175">
        <v>0.25830653804930331</v>
      </c>
      <c r="H928" s="175">
        <v>6.4308681672025723E-3</v>
      </c>
      <c r="I928" s="175">
        <v>5.6806002143622719E-2</v>
      </c>
      <c r="J928" s="174">
        <v>1</v>
      </c>
      <c r="K928" s="176">
        <v>933</v>
      </c>
      <c r="L928" s="92"/>
      <c r="M928" s="175" t="s">
        <v>143</v>
      </c>
      <c r="N928" s="175" t="s">
        <v>143</v>
      </c>
      <c r="O928" s="175">
        <v>0.23699999999999999</v>
      </c>
      <c r="P928" s="175">
        <v>0.29399999999999998</v>
      </c>
      <c r="Q928" s="175">
        <v>0.218</v>
      </c>
      <c r="R928" s="175">
        <v>0.27300000000000002</v>
      </c>
      <c r="S928" s="175">
        <v>0.10199999999999999</v>
      </c>
      <c r="T928" s="175">
        <v>0.14399999999999999</v>
      </c>
      <c r="U928" s="175">
        <v>3.5999999999999997E-2</v>
      </c>
      <c r="V928" s="175">
        <v>6.4000000000000001E-2</v>
      </c>
      <c r="W928" s="175">
        <v>0.23100000000000001</v>
      </c>
      <c r="X928" s="175">
        <v>0.28699999999999998</v>
      </c>
      <c r="Y928" s="175">
        <v>3.0000000000000001E-3</v>
      </c>
      <c r="Z928" s="175">
        <v>1.4E-2</v>
      </c>
      <c r="AA928" s="175">
        <v>4.3999999999999997E-2</v>
      </c>
      <c r="AB928" s="175">
        <v>7.3999999999999996E-2</v>
      </c>
      <c r="AC928" s="42"/>
    </row>
    <row r="929" spans="1:29" x14ac:dyDescent="0.25">
      <c r="A929" s="92" t="s">
        <v>2246</v>
      </c>
      <c r="B929" s="175">
        <v>0.30763416477702193</v>
      </c>
      <c r="C929" s="175">
        <v>0.39606953892668179</v>
      </c>
      <c r="D929" s="175">
        <v>0.16326530612244897</v>
      </c>
      <c r="E929" s="175">
        <v>2.3431594860166289E-2</v>
      </c>
      <c r="F929" s="175">
        <v>3.779289493575208E-3</v>
      </c>
      <c r="G929" s="175">
        <v>3.7037037037037035E-2</v>
      </c>
      <c r="H929" s="175">
        <v>2.2675736961451248E-3</v>
      </c>
      <c r="I929" s="175">
        <v>6.6515495086923657E-2</v>
      </c>
      <c r="J929" s="174">
        <v>1</v>
      </c>
      <c r="K929" s="176">
        <v>1323</v>
      </c>
      <c r="L929" s="92"/>
      <c r="M929" s="175">
        <v>0.28299999999999997</v>
      </c>
      <c r="N929" s="175">
        <v>0.33300000000000002</v>
      </c>
      <c r="O929" s="175">
        <v>0.37</v>
      </c>
      <c r="P929" s="175">
        <v>0.42299999999999999</v>
      </c>
      <c r="Q929" s="175">
        <v>0.14399999999999999</v>
      </c>
      <c r="R929" s="175">
        <v>0.184</v>
      </c>
      <c r="S929" s="175">
        <v>1.7000000000000001E-2</v>
      </c>
      <c r="T929" s="175">
        <v>3.3000000000000002E-2</v>
      </c>
      <c r="U929" s="175">
        <v>2E-3</v>
      </c>
      <c r="V929" s="175">
        <v>8.9999999999999993E-3</v>
      </c>
      <c r="W929" s="175">
        <v>2.8000000000000001E-2</v>
      </c>
      <c r="X929" s="175">
        <v>4.9000000000000002E-2</v>
      </c>
      <c r="Y929" s="175">
        <v>1E-3</v>
      </c>
      <c r="Z929" s="175">
        <v>7.0000000000000001E-3</v>
      </c>
      <c r="AA929" s="175">
        <v>5.3999999999999999E-2</v>
      </c>
      <c r="AB929" s="175">
        <v>8.1000000000000003E-2</v>
      </c>
      <c r="AC929" s="42"/>
    </row>
    <row r="930" spans="1:29" x14ac:dyDescent="0.25">
      <c r="A930" s="92" t="s">
        <v>2247</v>
      </c>
      <c r="B930" s="175" t="s">
        <v>143</v>
      </c>
      <c r="C930" s="175">
        <v>0.19892473118279569</v>
      </c>
      <c r="D930" s="175">
        <v>0.25268817204301075</v>
      </c>
      <c r="E930" s="175">
        <v>0.16129032258064516</v>
      </c>
      <c r="F930" s="175">
        <v>3.2258064516129031E-2</v>
      </c>
      <c r="G930" s="175">
        <v>0.29032258064516131</v>
      </c>
      <c r="H930" s="175">
        <v>1.0752688172043012E-2</v>
      </c>
      <c r="I930" s="175">
        <v>5.3763440860215055E-2</v>
      </c>
      <c r="J930" s="174">
        <v>1</v>
      </c>
      <c r="K930" s="176">
        <v>186</v>
      </c>
      <c r="L930" s="92"/>
      <c r="M930" s="175" t="s">
        <v>143</v>
      </c>
      <c r="N930" s="175" t="s">
        <v>143</v>
      </c>
      <c r="O930" s="175">
        <v>0.14799999999999999</v>
      </c>
      <c r="P930" s="175">
        <v>0.26200000000000001</v>
      </c>
      <c r="Q930" s="175">
        <v>0.19600000000000001</v>
      </c>
      <c r="R930" s="175">
        <v>0.32</v>
      </c>
      <c r="S930" s="175">
        <v>0.115</v>
      </c>
      <c r="T930" s="175">
        <v>0.221</v>
      </c>
      <c r="U930" s="175">
        <v>1.4999999999999999E-2</v>
      </c>
      <c r="V930" s="175">
        <v>6.9000000000000006E-2</v>
      </c>
      <c r="W930" s="175">
        <v>0.23</v>
      </c>
      <c r="X930" s="175">
        <v>0.35899999999999999</v>
      </c>
      <c r="Y930" s="175">
        <v>3.0000000000000001E-3</v>
      </c>
      <c r="Z930" s="175">
        <v>3.7999999999999999E-2</v>
      </c>
      <c r="AA930" s="175">
        <v>2.9000000000000001E-2</v>
      </c>
      <c r="AB930" s="175">
        <v>9.6000000000000002E-2</v>
      </c>
      <c r="AC930" s="42"/>
    </row>
    <row r="931" spans="1:29" x14ac:dyDescent="0.25">
      <c r="A931" s="92" t="s">
        <v>2248</v>
      </c>
      <c r="B931" s="175" t="s">
        <v>143</v>
      </c>
      <c r="C931" s="175">
        <v>0.2119460500963391</v>
      </c>
      <c r="D931" s="175">
        <v>0.19942196531791909</v>
      </c>
      <c r="E931" s="175">
        <v>9.4412331406551059E-2</v>
      </c>
      <c r="F931" s="175">
        <v>2.119460500963391E-2</v>
      </c>
      <c r="G931" s="175">
        <v>0.39402697495183042</v>
      </c>
      <c r="H931" s="175">
        <v>5.7803468208092483E-3</v>
      </c>
      <c r="I931" s="175">
        <v>7.3217726396917149E-2</v>
      </c>
      <c r="J931" s="174">
        <v>1</v>
      </c>
      <c r="K931" s="176">
        <v>1038</v>
      </c>
      <c r="L931" s="92"/>
      <c r="M931" s="175" t="s">
        <v>143</v>
      </c>
      <c r="N931" s="175" t="s">
        <v>143</v>
      </c>
      <c r="O931" s="175">
        <v>0.188</v>
      </c>
      <c r="P931" s="175">
        <v>0.23799999999999999</v>
      </c>
      <c r="Q931" s="175">
        <v>0.17599999999999999</v>
      </c>
      <c r="R931" s="175">
        <v>0.22500000000000001</v>
      </c>
      <c r="S931" s="175">
        <v>7.8E-2</v>
      </c>
      <c r="T931" s="175">
        <v>0.114</v>
      </c>
      <c r="U931" s="175">
        <v>1.4E-2</v>
      </c>
      <c r="V931" s="175">
        <v>3.2000000000000001E-2</v>
      </c>
      <c r="W931" s="175">
        <v>0.36499999999999999</v>
      </c>
      <c r="X931" s="175">
        <v>0.42399999999999999</v>
      </c>
      <c r="Y931" s="175">
        <v>3.0000000000000001E-3</v>
      </c>
      <c r="Z931" s="175">
        <v>1.2999999999999999E-2</v>
      </c>
      <c r="AA931" s="175">
        <v>5.8999999999999997E-2</v>
      </c>
      <c r="AB931" s="175">
        <v>9.0999999999999998E-2</v>
      </c>
      <c r="AC931" s="42"/>
    </row>
    <row r="932" spans="1:29" x14ac:dyDescent="0.25">
      <c r="A932" s="92" t="s">
        <v>2249</v>
      </c>
      <c r="B932" s="175" t="s">
        <v>143</v>
      </c>
      <c r="C932" s="175">
        <v>0.51567944250871078</v>
      </c>
      <c r="D932" s="175">
        <v>0.2264808362369338</v>
      </c>
      <c r="E932" s="175">
        <v>0.10452961672473868</v>
      </c>
      <c r="F932" s="175">
        <v>6.9686411149825784E-3</v>
      </c>
      <c r="G932" s="175">
        <v>2.0905923344947737E-2</v>
      </c>
      <c r="H932" s="175">
        <v>3.4843205574912892E-3</v>
      </c>
      <c r="I932" s="175">
        <v>0.12195121951219512</v>
      </c>
      <c r="J932" s="174">
        <v>1</v>
      </c>
      <c r="K932" s="176">
        <v>287</v>
      </c>
      <c r="L932" s="92"/>
      <c r="M932" s="175" t="s">
        <v>143</v>
      </c>
      <c r="N932" s="175" t="s">
        <v>143</v>
      </c>
      <c r="O932" s="175">
        <v>0.45800000000000002</v>
      </c>
      <c r="P932" s="175">
        <v>0.57299999999999995</v>
      </c>
      <c r="Q932" s="175">
        <v>0.182</v>
      </c>
      <c r="R932" s="175">
        <v>0.27800000000000002</v>
      </c>
      <c r="S932" s="175">
        <v>7.3999999999999996E-2</v>
      </c>
      <c r="T932" s="175">
        <v>0.14499999999999999</v>
      </c>
      <c r="U932" s="175">
        <v>2E-3</v>
      </c>
      <c r="V932" s="175">
        <v>2.5000000000000001E-2</v>
      </c>
      <c r="W932" s="175">
        <v>0.01</v>
      </c>
      <c r="X932" s="175">
        <v>4.4999999999999998E-2</v>
      </c>
      <c r="Y932" s="175">
        <v>1E-3</v>
      </c>
      <c r="Z932" s="175">
        <v>1.9E-2</v>
      </c>
      <c r="AA932" s="175">
        <v>8.8999999999999996E-2</v>
      </c>
      <c r="AB932" s="175">
        <v>0.16500000000000001</v>
      </c>
      <c r="AC932" s="42"/>
    </row>
    <row r="933" spans="1:29" x14ac:dyDescent="0.25">
      <c r="A933" s="92" t="s">
        <v>2250</v>
      </c>
      <c r="B933" s="175" t="s">
        <v>143</v>
      </c>
      <c r="C933" s="175">
        <v>0.13108614232209737</v>
      </c>
      <c r="D933" s="175">
        <v>0.4044943820224719</v>
      </c>
      <c r="E933" s="175">
        <v>0.1198501872659176</v>
      </c>
      <c r="F933" s="175">
        <v>2.9962546816479401E-2</v>
      </c>
      <c r="G933" s="175">
        <v>0.25093632958801498</v>
      </c>
      <c r="H933" s="175">
        <v>3.7453183520599251E-3</v>
      </c>
      <c r="I933" s="175">
        <v>5.9925093632958802E-2</v>
      </c>
      <c r="J933" s="174">
        <v>0.99999999999999989</v>
      </c>
      <c r="K933" s="176">
        <v>267</v>
      </c>
      <c r="L933" s="92"/>
      <c r="M933" s="175" t="s">
        <v>143</v>
      </c>
      <c r="N933" s="175" t="s">
        <v>143</v>
      </c>
      <c r="O933" s="175">
        <v>9.6000000000000002E-2</v>
      </c>
      <c r="P933" s="175">
        <v>0.17699999999999999</v>
      </c>
      <c r="Q933" s="175">
        <v>0.34699999999999998</v>
      </c>
      <c r="R933" s="175">
        <v>0.46400000000000002</v>
      </c>
      <c r="S933" s="175">
        <v>8.5999999999999993E-2</v>
      </c>
      <c r="T933" s="175">
        <v>0.16400000000000001</v>
      </c>
      <c r="U933" s="175">
        <v>1.4999999999999999E-2</v>
      </c>
      <c r="V933" s="175">
        <v>5.8000000000000003E-2</v>
      </c>
      <c r="W933" s="175">
        <v>0.20300000000000001</v>
      </c>
      <c r="X933" s="175">
        <v>0.30599999999999999</v>
      </c>
      <c r="Y933" s="175">
        <v>1E-3</v>
      </c>
      <c r="Z933" s="175">
        <v>2.1000000000000001E-2</v>
      </c>
      <c r="AA933" s="175">
        <v>3.6999999999999998E-2</v>
      </c>
      <c r="AB933" s="175">
        <v>9.5000000000000001E-2</v>
      </c>
      <c r="AC933" s="42"/>
    </row>
    <row r="934" spans="1:29" x14ac:dyDescent="0.25">
      <c r="A934" s="92" t="s">
        <v>2251</v>
      </c>
      <c r="B934" s="175" t="s">
        <v>143</v>
      </c>
      <c r="C934" s="175">
        <v>0.31779661016949151</v>
      </c>
      <c r="D934" s="175">
        <v>0.25</v>
      </c>
      <c r="E934" s="175">
        <v>0.11864406779661017</v>
      </c>
      <c r="F934" s="175">
        <v>5.0847457627118647E-2</v>
      </c>
      <c r="G934" s="175">
        <v>0.19067796610169491</v>
      </c>
      <c r="H934" s="175">
        <v>1.2711864406779662E-2</v>
      </c>
      <c r="I934" s="175">
        <v>5.9322033898305086E-2</v>
      </c>
      <c r="J934" s="174">
        <v>0.99999999999999989</v>
      </c>
      <c r="K934" s="176">
        <v>236</v>
      </c>
      <c r="L934" s="92"/>
      <c r="M934" s="175" t="s">
        <v>143</v>
      </c>
      <c r="N934" s="175" t="s">
        <v>143</v>
      </c>
      <c r="O934" s="175">
        <v>0.26200000000000001</v>
      </c>
      <c r="P934" s="175">
        <v>0.38</v>
      </c>
      <c r="Q934" s="175">
        <v>0.19900000000000001</v>
      </c>
      <c r="R934" s="175">
        <v>0.309</v>
      </c>
      <c r="S934" s="175">
        <v>8.3000000000000004E-2</v>
      </c>
      <c r="T934" s="175">
        <v>0.16600000000000001</v>
      </c>
      <c r="U934" s="175">
        <v>2.9000000000000001E-2</v>
      </c>
      <c r="V934" s="175">
        <v>8.6999999999999994E-2</v>
      </c>
      <c r="W934" s="175">
        <v>0.14599999999999999</v>
      </c>
      <c r="X934" s="175">
        <v>0.246</v>
      </c>
      <c r="Y934" s="175">
        <v>4.0000000000000001E-3</v>
      </c>
      <c r="Z934" s="175">
        <v>3.6999999999999998E-2</v>
      </c>
      <c r="AA934" s="175">
        <v>3.5999999999999997E-2</v>
      </c>
      <c r="AB934" s="175">
        <v>9.7000000000000003E-2</v>
      </c>
      <c r="AC934" s="42"/>
    </row>
    <row r="935" spans="1:29" x14ac:dyDescent="0.25">
      <c r="A935" s="92" t="s">
        <v>2252</v>
      </c>
      <c r="B935" s="175" t="s">
        <v>143</v>
      </c>
      <c r="C935" s="175">
        <v>7.5999999999999998E-2</v>
      </c>
      <c r="D935" s="175">
        <v>0.16400000000000001</v>
      </c>
      <c r="E935" s="175">
        <v>6.8000000000000005E-2</v>
      </c>
      <c r="F935" s="175">
        <v>7.1999999999999995E-2</v>
      </c>
      <c r="G935" s="175">
        <v>0.53600000000000003</v>
      </c>
      <c r="H935" s="175">
        <v>4.0000000000000001E-3</v>
      </c>
      <c r="I935" s="175">
        <v>0.08</v>
      </c>
      <c r="J935" s="174">
        <v>1</v>
      </c>
      <c r="K935" s="176">
        <v>250</v>
      </c>
      <c r="L935" s="92"/>
      <c r="M935" s="175" t="s">
        <v>143</v>
      </c>
      <c r="N935" s="175" t="s">
        <v>143</v>
      </c>
      <c r="O935" s="175">
        <v>4.9000000000000002E-2</v>
      </c>
      <c r="P935" s="175">
        <v>0.11600000000000001</v>
      </c>
      <c r="Q935" s="175">
        <v>0.123</v>
      </c>
      <c r="R935" s="175">
        <v>0.215</v>
      </c>
      <c r="S935" s="175">
        <v>4.2999999999999997E-2</v>
      </c>
      <c r="T935" s="175">
        <v>0.106</v>
      </c>
      <c r="U935" s="175">
        <v>4.5999999999999999E-2</v>
      </c>
      <c r="V935" s="175">
        <v>0.111</v>
      </c>
      <c r="W935" s="175">
        <v>0.47399999999999998</v>
      </c>
      <c r="X935" s="175">
        <v>0.59699999999999998</v>
      </c>
      <c r="Y935" s="175">
        <v>1E-3</v>
      </c>
      <c r="Z935" s="175">
        <v>2.1999999999999999E-2</v>
      </c>
      <c r="AA935" s="175">
        <v>5.1999999999999998E-2</v>
      </c>
      <c r="AB935" s="175">
        <v>0.12</v>
      </c>
      <c r="AC935" s="42"/>
    </row>
    <row r="936" spans="1:29" x14ac:dyDescent="0.25">
      <c r="A936" s="92" t="s">
        <v>2253</v>
      </c>
      <c r="B936" s="175" t="s">
        <v>143</v>
      </c>
      <c r="C936" s="175">
        <v>0.26282051282051283</v>
      </c>
      <c r="D936" s="175">
        <v>0.39560439560439559</v>
      </c>
      <c r="E936" s="175">
        <v>0.13003663003663005</v>
      </c>
      <c r="F936" s="175">
        <v>1.0073260073260074E-2</v>
      </c>
      <c r="G936" s="175">
        <v>9.7069597069597072E-2</v>
      </c>
      <c r="H936" s="175">
        <v>3.663003663003663E-3</v>
      </c>
      <c r="I936" s="175">
        <v>0.10073260073260074</v>
      </c>
      <c r="J936" s="174">
        <v>0.99999999999999989</v>
      </c>
      <c r="K936" s="176">
        <v>1092</v>
      </c>
      <c r="L936" s="92"/>
      <c r="M936" s="175" t="s">
        <v>143</v>
      </c>
      <c r="N936" s="175" t="s">
        <v>143</v>
      </c>
      <c r="O936" s="175">
        <v>0.23799999999999999</v>
      </c>
      <c r="P936" s="175">
        <v>0.28999999999999998</v>
      </c>
      <c r="Q936" s="175">
        <v>0.36699999999999999</v>
      </c>
      <c r="R936" s="175">
        <v>0.42499999999999999</v>
      </c>
      <c r="S936" s="175">
        <v>0.111</v>
      </c>
      <c r="T936" s="175">
        <v>0.151</v>
      </c>
      <c r="U936" s="175">
        <v>6.0000000000000001E-3</v>
      </c>
      <c r="V936" s="175">
        <v>1.7999999999999999E-2</v>
      </c>
      <c r="W936" s="175">
        <v>8.1000000000000003E-2</v>
      </c>
      <c r="X936" s="175">
        <v>0.11600000000000001</v>
      </c>
      <c r="Y936" s="175">
        <v>1E-3</v>
      </c>
      <c r="Z936" s="175">
        <v>8.9999999999999993E-3</v>
      </c>
      <c r="AA936" s="175">
        <v>8.4000000000000005E-2</v>
      </c>
      <c r="AB936" s="175">
        <v>0.12</v>
      </c>
      <c r="AC936" s="42"/>
    </row>
    <row r="937" spans="1:29" x14ac:dyDescent="0.25">
      <c r="A937" s="92" t="s">
        <v>2254</v>
      </c>
      <c r="B937" s="175" t="s">
        <v>143</v>
      </c>
      <c r="C937" s="175">
        <v>0.34673366834170855</v>
      </c>
      <c r="D937" s="175">
        <v>0.33668341708542715</v>
      </c>
      <c r="E937" s="175">
        <v>0.11557788944723618</v>
      </c>
      <c r="F937" s="175">
        <v>3.015075376884422E-2</v>
      </c>
      <c r="G937" s="175">
        <v>0.11055276381909548</v>
      </c>
      <c r="H937" s="175">
        <v>5.0251256281407036E-3</v>
      </c>
      <c r="I937" s="175">
        <v>5.5276381909547742E-2</v>
      </c>
      <c r="J937" s="174">
        <v>1</v>
      </c>
      <c r="K937" s="176">
        <v>199</v>
      </c>
      <c r="L937" s="92"/>
      <c r="M937" s="175" t="s">
        <v>143</v>
      </c>
      <c r="N937" s="175" t="s">
        <v>143</v>
      </c>
      <c r="O937" s="175">
        <v>0.28399999999999997</v>
      </c>
      <c r="P937" s="175">
        <v>0.41499999999999998</v>
      </c>
      <c r="Q937" s="175">
        <v>0.27500000000000002</v>
      </c>
      <c r="R937" s="175">
        <v>0.40500000000000003</v>
      </c>
      <c r="S937" s="175">
        <v>7.8E-2</v>
      </c>
      <c r="T937" s="175">
        <v>0.16700000000000001</v>
      </c>
      <c r="U937" s="175">
        <v>1.4E-2</v>
      </c>
      <c r="V937" s="175">
        <v>6.4000000000000001E-2</v>
      </c>
      <c r="W937" s="175">
        <v>7.3999999999999996E-2</v>
      </c>
      <c r="X937" s="175">
        <v>0.16200000000000001</v>
      </c>
      <c r="Y937" s="175">
        <v>1E-3</v>
      </c>
      <c r="Z937" s="175">
        <v>2.8000000000000001E-2</v>
      </c>
      <c r="AA937" s="175">
        <v>3.1E-2</v>
      </c>
      <c r="AB937" s="175">
        <v>9.6000000000000002E-2</v>
      </c>
      <c r="AC937" s="42"/>
    </row>
    <row r="938" spans="1:29" x14ac:dyDescent="0.25">
      <c r="A938" s="92" t="s">
        <v>2255</v>
      </c>
      <c r="B938" s="175">
        <v>3.9760731878958483E-2</v>
      </c>
      <c r="C938" s="175">
        <v>0.24442880600516068</v>
      </c>
      <c r="D938" s="175">
        <v>0.27316443818906871</v>
      </c>
      <c r="E938" s="175">
        <v>0.13030729533192587</v>
      </c>
      <c r="F938" s="175">
        <v>2.7562749237626086E-2</v>
      </c>
      <c r="G938" s="175">
        <v>0.24947220267417311</v>
      </c>
      <c r="H938" s="175" t="s">
        <v>143</v>
      </c>
      <c r="I938" s="175">
        <v>3.5303776683087026E-2</v>
      </c>
      <c r="J938" s="174">
        <v>1</v>
      </c>
      <c r="K938" s="176">
        <v>8526</v>
      </c>
      <c r="L938" s="92"/>
      <c r="M938" s="175">
        <v>3.5999999999999997E-2</v>
      </c>
      <c r="N938" s="175">
        <v>4.3999999999999997E-2</v>
      </c>
      <c r="O938" s="175">
        <v>0.23499999999999999</v>
      </c>
      <c r="P938" s="175">
        <v>0.254</v>
      </c>
      <c r="Q938" s="175">
        <v>0.26400000000000001</v>
      </c>
      <c r="R938" s="175">
        <v>0.28299999999999997</v>
      </c>
      <c r="S938" s="175">
        <v>0.123</v>
      </c>
      <c r="T938" s="175">
        <v>0.13800000000000001</v>
      </c>
      <c r="U938" s="175">
        <v>2.4E-2</v>
      </c>
      <c r="V938" s="175">
        <v>3.1E-2</v>
      </c>
      <c r="W938" s="175">
        <v>0.24</v>
      </c>
      <c r="X938" s="175">
        <v>0.25900000000000001</v>
      </c>
      <c r="Y938" s="175" t="s">
        <v>143</v>
      </c>
      <c r="Z938" s="175" t="s">
        <v>143</v>
      </c>
      <c r="AA938" s="175">
        <v>3.2000000000000001E-2</v>
      </c>
      <c r="AB938" s="175">
        <v>3.9E-2</v>
      </c>
      <c r="AC938" s="42"/>
    </row>
    <row r="939" spans="1:29" x14ac:dyDescent="0.25">
      <c r="A939" s="92" t="s">
        <v>2256</v>
      </c>
      <c r="B939" s="175" t="s">
        <v>143</v>
      </c>
      <c r="C939" s="175">
        <v>0.29394812680115273</v>
      </c>
      <c r="D939" s="175">
        <v>0.27953890489913547</v>
      </c>
      <c r="E939" s="175">
        <v>0.1239193083573487</v>
      </c>
      <c r="F939" s="175">
        <v>8.3573487031700283E-2</v>
      </c>
      <c r="G939" s="175">
        <v>0.19884726224783861</v>
      </c>
      <c r="H939" s="175" t="s">
        <v>143</v>
      </c>
      <c r="I939" s="175">
        <v>2.0172910662824207E-2</v>
      </c>
      <c r="J939" s="174">
        <v>1</v>
      </c>
      <c r="K939" s="176">
        <v>347</v>
      </c>
      <c r="L939" s="92"/>
      <c r="M939" s="175" t="s">
        <v>143</v>
      </c>
      <c r="N939" s="175" t="s">
        <v>143</v>
      </c>
      <c r="O939" s="175">
        <v>0.248</v>
      </c>
      <c r="P939" s="175">
        <v>0.34399999999999997</v>
      </c>
      <c r="Q939" s="175">
        <v>0.23499999999999999</v>
      </c>
      <c r="R939" s="175">
        <v>0.32900000000000001</v>
      </c>
      <c r="S939" s="175">
        <v>9.2999999999999999E-2</v>
      </c>
      <c r="T939" s="175">
        <v>0.16300000000000001</v>
      </c>
      <c r="U939" s="175">
        <v>5.8999999999999997E-2</v>
      </c>
      <c r="V939" s="175">
        <v>0.11700000000000001</v>
      </c>
      <c r="W939" s="175">
        <v>0.16</v>
      </c>
      <c r="X939" s="175">
        <v>0.24399999999999999</v>
      </c>
      <c r="Y939" s="175" t="s">
        <v>143</v>
      </c>
      <c r="Z939" s="175" t="s">
        <v>143</v>
      </c>
      <c r="AA939" s="175">
        <v>0.01</v>
      </c>
      <c r="AB939" s="175">
        <v>4.1000000000000002E-2</v>
      </c>
      <c r="AC939" s="42"/>
    </row>
    <row r="940" spans="1:29" x14ac:dyDescent="0.25">
      <c r="A940" s="92" t="s">
        <v>2257</v>
      </c>
      <c r="B940" s="175" t="s">
        <v>143</v>
      </c>
      <c r="C940" s="175">
        <v>5.9154929577464786E-2</v>
      </c>
      <c r="D940" s="175">
        <v>0.18028169014084508</v>
      </c>
      <c r="E940" s="175">
        <v>0.10140845070422536</v>
      </c>
      <c r="F940" s="175">
        <v>1.6901408450704224E-2</v>
      </c>
      <c r="G940" s="175">
        <v>0.57464788732394367</v>
      </c>
      <c r="H940" s="175" t="s">
        <v>143</v>
      </c>
      <c r="I940" s="175">
        <v>6.7605633802816895E-2</v>
      </c>
      <c r="J940" s="174">
        <v>1</v>
      </c>
      <c r="K940" s="176">
        <v>355</v>
      </c>
      <c r="L940" s="92"/>
      <c r="M940" s="175" t="s">
        <v>143</v>
      </c>
      <c r="N940" s="175" t="s">
        <v>143</v>
      </c>
      <c r="O940" s="175">
        <v>3.9E-2</v>
      </c>
      <c r="P940" s="175">
        <v>8.8999999999999996E-2</v>
      </c>
      <c r="Q940" s="175">
        <v>0.14399999999999999</v>
      </c>
      <c r="R940" s="175">
        <v>0.224</v>
      </c>
      <c r="S940" s="175">
        <v>7.3999999999999996E-2</v>
      </c>
      <c r="T940" s="175">
        <v>0.13700000000000001</v>
      </c>
      <c r="U940" s="175">
        <v>8.0000000000000002E-3</v>
      </c>
      <c r="V940" s="175">
        <v>3.5999999999999997E-2</v>
      </c>
      <c r="W940" s="175">
        <v>0.52300000000000002</v>
      </c>
      <c r="X940" s="175">
        <v>0.625</v>
      </c>
      <c r="Y940" s="175" t="s">
        <v>143</v>
      </c>
      <c r="Z940" s="175" t="s">
        <v>143</v>
      </c>
      <c r="AA940" s="175">
        <v>4.5999999999999999E-2</v>
      </c>
      <c r="AB940" s="175">
        <v>9.9000000000000005E-2</v>
      </c>
      <c r="AC940" s="42"/>
    </row>
    <row r="941" spans="1:29" x14ac:dyDescent="0.25">
      <c r="A941" s="92" t="s">
        <v>2258</v>
      </c>
      <c r="B941" s="175">
        <v>9.562841530054645E-3</v>
      </c>
      <c r="C941" s="175">
        <v>2.7322404371584699E-3</v>
      </c>
      <c r="D941" s="175">
        <v>0.70491803278688525</v>
      </c>
      <c r="E941" s="175">
        <v>5.737704918032787E-2</v>
      </c>
      <c r="F941" s="175">
        <v>0.1830601092896175</v>
      </c>
      <c r="G941" s="175">
        <v>2.5956284153005466E-2</v>
      </c>
      <c r="H941" s="175" t="s">
        <v>143</v>
      </c>
      <c r="I941" s="175">
        <v>1.6393442622950821E-2</v>
      </c>
      <c r="J941" s="174">
        <v>0.99999999999999989</v>
      </c>
      <c r="K941" s="176">
        <v>732</v>
      </c>
      <c r="L941" s="92"/>
      <c r="M941" s="175">
        <v>5.0000000000000001E-3</v>
      </c>
      <c r="N941" s="175">
        <v>0.02</v>
      </c>
      <c r="O941" s="175">
        <v>1E-3</v>
      </c>
      <c r="P941" s="175">
        <v>0.01</v>
      </c>
      <c r="Q941" s="175">
        <v>0.67100000000000004</v>
      </c>
      <c r="R941" s="175">
        <v>0.73699999999999999</v>
      </c>
      <c r="S941" s="175">
        <v>4.2999999999999997E-2</v>
      </c>
      <c r="T941" s="175">
        <v>7.6999999999999999E-2</v>
      </c>
      <c r="U941" s="175">
        <v>0.157</v>
      </c>
      <c r="V941" s="175">
        <v>0.21299999999999999</v>
      </c>
      <c r="W941" s="175">
        <v>1.7000000000000001E-2</v>
      </c>
      <c r="X941" s="175">
        <v>0.04</v>
      </c>
      <c r="Y941" s="175" t="s">
        <v>143</v>
      </c>
      <c r="Z941" s="175" t="s">
        <v>143</v>
      </c>
      <c r="AA941" s="175">
        <v>8.9999999999999993E-3</v>
      </c>
      <c r="AB941" s="175">
        <v>2.8000000000000001E-2</v>
      </c>
      <c r="AC941" s="42"/>
    </row>
    <row r="942" spans="1:29" x14ac:dyDescent="0.25">
      <c r="A942" s="92" t="s">
        <v>2259</v>
      </c>
      <c r="B942" s="175" t="s">
        <v>143</v>
      </c>
      <c r="C942" s="175">
        <v>0.2381870781099325</v>
      </c>
      <c r="D942" s="175">
        <v>0.29411764705882354</v>
      </c>
      <c r="E942" s="175">
        <v>0.1253616200578592</v>
      </c>
      <c r="F942" s="175">
        <v>3.1822565091610418E-2</v>
      </c>
      <c r="G942" s="175">
        <v>0.27868852459016391</v>
      </c>
      <c r="H942" s="175" t="s">
        <v>143</v>
      </c>
      <c r="I942" s="175">
        <v>3.1822565091610418E-2</v>
      </c>
      <c r="J942" s="174">
        <v>1</v>
      </c>
      <c r="K942" s="176">
        <v>1037</v>
      </c>
      <c r="L942" s="92"/>
      <c r="M942" s="175" t="s">
        <v>143</v>
      </c>
      <c r="N942" s="175" t="s">
        <v>143</v>
      </c>
      <c r="O942" s="175">
        <v>0.21299999999999999</v>
      </c>
      <c r="P942" s="175">
        <v>0.26500000000000001</v>
      </c>
      <c r="Q942" s="175">
        <v>0.26700000000000002</v>
      </c>
      <c r="R942" s="175">
        <v>0.32300000000000001</v>
      </c>
      <c r="S942" s="175">
        <v>0.107</v>
      </c>
      <c r="T942" s="175">
        <v>0.14699999999999999</v>
      </c>
      <c r="U942" s="175">
        <v>2.3E-2</v>
      </c>
      <c r="V942" s="175">
        <v>4.3999999999999997E-2</v>
      </c>
      <c r="W942" s="175">
        <v>0.252</v>
      </c>
      <c r="X942" s="175">
        <v>0.307</v>
      </c>
      <c r="Y942" s="175" t="s">
        <v>143</v>
      </c>
      <c r="Z942" s="175" t="s">
        <v>143</v>
      </c>
      <c r="AA942" s="175">
        <v>2.3E-2</v>
      </c>
      <c r="AB942" s="175">
        <v>4.3999999999999997E-2</v>
      </c>
      <c r="AC942" s="42"/>
    </row>
    <row r="943" spans="1:29" x14ac:dyDescent="0.25">
      <c r="A943" s="92" t="s">
        <v>2260</v>
      </c>
      <c r="B943" s="175">
        <v>0.25279106858054229</v>
      </c>
      <c r="C943" s="175">
        <v>0.43700159489633172</v>
      </c>
      <c r="D943" s="175">
        <v>0.14114832535885166</v>
      </c>
      <c r="E943" s="175">
        <v>5.1834130781499205E-2</v>
      </c>
      <c r="F943" s="175">
        <v>9.5693779904306216E-3</v>
      </c>
      <c r="G943" s="175">
        <v>7.1770334928229665E-2</v>
      </c>
      <c r="H943" s="175" t="s">
        <v>143</v>
      </c>
      <c r="I943" s="175">
        <v>3.5885167464114832E-2</v>
      </c>
      <c r="J943" s="174">
        <v>1.0000000000000002</v>
      </c>
      <c r="K943" s="176">
        <v>1254</v>
      </c>
      <c r="L943" s="92"/>
      <c r="M943" s="175">
        <v>0.23</v>
      </c>
      <c r="N943" s="175">
        <v>0.27800000000000002</v>
      </c>
      <c r="O943" s="175">
        <v>0.41</v>
      </c>
      <c r="P943" s="175">
        <v>0.46500000000000002</v>
      </c>
      <c r="Q943" s="175">
        <v>0.123</v>
      </c>
      <c r="R943" s="175">
        <v>0.16200000000000001</v>
      </c>
      <c r="S943" s="175">
        <v>4.1000000000000002E-2</v>
      </c>
      <c r="T943" s="175">
        <v>6.6000000000000003E-2</v>
      </c>
      <c r="U943" s="175">
        <v>5.0000000000000001E-3</v>
      </c>
      <c r="V943" s="175">
        <v>1.7000000000000001E-2</v>
      </c>
      <c r="W943" s="175">
        <v>5.8999999999999997E-2</v>
      </c>
      <c r="X943" s="175">
        <v>8.6999999999999994E-2</v>
      </c>
      <c r="Y943" s="175" t="s">
        <v>143</v>
      </c>
      <c r="Z943" s="175" t="s">
        <v>143</v>
      </c>
      <c r="AA943" s="175">
        <v>2.7E-2</v>
      </c>
      <c r="AB943" s="175">
        <v>4.8000000000000001E-2</v>
      </c>
      <c r="AC943" s="42"/>
    </row>
    <row r="944" spans="1:29" x14ac:dyDescent="0.25">
      <c r="A944" s="92" t="s">
        <v>2261</v>
      </c>
      <c r="B944" s="175" t="s">
        <v>143</v>
      </c>
      <c r="C944" s="175">
        <v>0.17333333333333334</v>
      </c>
      <c r="D944" s="175">
        <v>0.23333333333333334</v>
      </c>
      <c r="E944" s="175">
        <v>0.22666666666666666</v>
      </c>
      <c r="F944" s="175">
        <v>0.02</v>
      </c>
      <c r="G944" s="175">
        <v>0.32</v>
      </c>
      <c r="H944" s="175" t="s">
        <v>143</v>
      </c>
      <c r="I944" s="175">
        <v>2.6666666666666668E-2</v>
      </c>
      <c r="J944" s="174">
        <v>1</v>
      </c>
      <c r="K944" s="176">
        <v>150</v>
      </c>
      <c r="L944" s="92"/>
      <c r="M944" s="175" t="s">
        <v>143</v>
      </c>
      <c r="N944" s="175" t="s">
        <v>143</v>
      </c>
      <c r="O944" s="175">
        <v>0.121</v>
      </c>
      <c r="P944" s="175">
        <v>0.24199999999999999</v>
      </c>
      <c r="Q944" s="175">
        <v>0.17299999999999999</v>
      </c>
      <c r="R944" s="175">
        <v>0.307</v>
      </c>
      <c r="S944" s="175">
        <v>0.16700000000000001</v>
      </c>
      <c r="T944" s="175">
        <v>0.3</v>
      </c>
      <c r="U944" s="175">
        <v>7.0000000000000001E-3</v>
      </c>
      <c r="V944" s="175">
        <v>5.7000000000000002E-2</v>
      </c>
      <c r="W944" s="175">
        <v>0.251</v>
      </c>
      <c r="X944" s="175">
        <v>0.39800000000000002</v>
      </c>
      <c r="Y944" s="175" t="s">
        <v>143</v>
      </c>
      <c r="Z944" s="175" t="s">
        <v>143</v>
      </c>
      <c r="AA944" s="175">
        <v>0.01</v>
      </c>
      <c r="AB944" s="175">
        <v>6.7000000000000004E-2</v>
      </c>
      <c r="AC944" s="42"/>
    </row>
    <row r="945" spans="1:29" x14ac:dyDescent="0.25">
      <c r="A945" s="92" t="s">
        <v>2262</v>
      </c>
      <c r="B945" s="175" t="s">
        <v>143</v>
      </c>
      <c r="C945" s="175">
        <v>0.26485568760611206</v>
      </c>
      <c r="D945" s="175">
        <v>0.20203735144312393</v>
      </c>
      <c r="E945" s="175">
        <v>0.14091680814940577</v>
      </c>
      <c r="F945" s="175">
        <v>1.0186757215619695E-2</v>
      </c>
      <c r="G945" s="175">
        <v>0.35568760611205436</v>
      </c>
      <c r="H945" s="175" t="s">
        <v>143</v>
      </c>
      <c r="I945" s="175">
        <v>2.6315789473684209E-2</v>
      </c>
      <c r="J945" s="174">
        <v>0.99999999999999989</v>
      </c>
      <c r="K945" s="176">
        <v>1178</v>
      </c>
      <c r="L945" s="92"/>
      <c r="M945" s="175" t="s">
        <v>143</v>
      </c>
      <c r="N945" s="175" t="s">
        <v>143</v>
      </c>
      <c r="O945" s="175">
        <v>0.24</v>
      </c>
      <c r="P945" s="175">
        <v>0.29099999999999998</v>
      </c>
      <c r="Q945" s="175">
        <v>0.18</v>
      </c>
      <c r="R945" s="175">
        <v>0.22600000000000001</v>
      </c>
      <c r="S945" s="175">
        <v>0.122</v>
      </c>
      <c r="T945" s="175">
        <v>0.16200000000000001</v>
      </c>
      <c r="U945" s="175">
        <v>6.0000000000000001E-3</v>
      </c>
      <c r="V945" s="175">
        <v>1.7999999999999999E-2</v>
      </c>
      <c r="W945" s="175">
        <v>0.32900000000000001</v>
      </c>
      <c r="X945" s="175">
        <v>0.38300000000000001</v>
      </c>
      <c r="Y945" s="175" t="s">
        <v>143</v>
      </c>
      <c r="Z945" s="175" t="s">
        <v>143</v>
      </c>
      <c r="AA945" s="175">
        <v>1.9E-2</v>
      </c>
      <c r="AB945" s="175">
        <v>3.6999999999999998E-2</v>
      </c>
      <c r="AC945" s="42"/>
    </row>
    <row r="946" spans="1:29" x14ac:dyDescent="0.25">
      <c r="A946" s="92" t="s">
        <v>2263</v>
      </c>
      <c r="B946" s="175" t="s">
        <v>143</v>
      </c>
      <c r="C946" s="175">
        <v>0.34076433121019106</v>
      </c>
      <c r="D946" s="175">
        <v>0.43949044585987262</v>
      </c>
      <c r="E946" s="175">
        <v>8.9171974522292988E-2</v>
      </c>
      <c r="F946" s="175">
        <v>1.5923566878980892E-2</v>
      </c>
      <c r="G946" s="175">
        <v>1.5923566878980892E-2</v>
      </c>
      <c r="H946" s="175" t="s">
        <v>143</v>
      </c>
      <c r="I946" s="175">
        <v>9.8726114649681534E-2</v>
      </c>
      <c r="J946" s="174">
        <v>0.99999999999999989</v>
      </c>
      <c r="K946" s="176">
        <v>314</v>
      </c>
      <c r="L946" s="92"/>
      <c r="M946" s="175" t="s">
        <v>143</v>
      </c>
      <c r="N946" s="175" t="s">
        <v>143</v>
      </c>
      <c r="O946" s="175">
        <v>0.29099999999999998</v>
      </c>
      <c r="P946" s="175">
        <v>0.39500000000000002</v>
      </c>
      <c r="Q946" s="175">
        <v>0.38600000000000001</v>
      </c>
      <c r="R946" s="175">
        <v>0.495</v>
      </c>
      <c r="S946" s="175">
        <v>6.2E-2</v>
      </c>
      <c r="T946" s="175">
        <v>0.126</v>
      </c>
      <c r="U946" s="175">
        <v>7.0000000000000001E-3</v>
      </c>
      <c r="V946" s="175">
        <v>3.6999999999999998E-2</v>
      </c>
      <c r="W946" s="175">
        <v>7.0000000000000001E-3</v>
      </c>
      <c r="X946" s="175">
        <v>3.6999999999999998E-2</v>
      </c>
      <c r="Y946" s="175" t="s">
        <v>143</v>
      </c>
      <c r="Z946" s="175" t="s">
        <v>143</v>
      </c>
      <c r="AA946" s="175">
        <v>7.0000000000000007E-2</v>
      </c>
      <c r="AB946" s="175">
        <v>0.13700000000000001</v>
      </c>
      <c r="AC946" s="42"/>
    </row>
    <row r="947" spans="1:29" x14ac:dyDescent="0.25">
      <c r="A947" s="92" t="s">
        <v>2264</v>
      </c>
      <c r="B947" s="175" t="s">
        <v>143</v>
      </c>
      <c r="C947" s="175">
        <v>7.9872204472843447E-2</v>
      </c>
      <c r="D947" s="175">
        <v>0.33546325878594252</v>
      </c>
      <c r="E947" s="175">
        <v>0.16932907348242812</v>
      </c>
      <c r="F947" s="175">
        <v>3.1948881789137379E-2</v>
      </c>
      <c r="G947" s="175">
        <v>0.36421725239616615</v>
      </c>
      <c r="H947" s="175" t="s">
        <v>143</v>
      </c>
      <c r="I947" s="175">
        <v>1.9169329073482427E-2</v>
      </c>
      <c r="J947" s="174">
        <v>1</v>
      </c>
      <c r="K947" s="176">
        <v>313</v>
      </c>
      <c r="L947" s="92"/>
      <c r="M947" s="175" t="s">
        <v>143</v>
      </c>
      <c r="N947" s="175" t="s">
        <v>143</v>
      </c>
      <c r="O947" s="175">
        <v>5.5E-2</v>
      </c>
      <c r="P947" s="175">
        <v>0.115</v>
      </c>
      <c r="Q947" s="175">
        <v>0.28499999999999998</v>
      </c>
      <c r="R947" s="175">
        <v>0.38900000000000001</v>
      </c>
      <c r="S947" s="175">
        <v>0.13200000000000001</v>
      </c>
      <c r="T947" s="175">
        <v>0.215</v>
      </c>
      <c r="U947" s="175">
        <v>1.7000000000000001E-2</v>
      </c>
      <c r="V947" s="175">
        <v>5.8000000000000003E-2</v>
      </c>
      <c r="W947" s="175">
        <v>0.313</v>
      </c>
      <c r="X947" s="175">
        <v>0.41899999999999998</v>
      </c>
      <c r="Y947" s="175" t="s">
        <v>143</v>
      </c>
      <c r="Z947" s="175" t="s">
        <v>143</v>
      </c>
      <c r="AA947" s="175">
        <v>8.9999999999999993E-3</v>
      </c>
      <c r="AB947" s="175">
        <v>4.1000000000000002E-2</v>
      </c>
      <c r="AC947" s="42"/>
    </row>
    <row r="948" spans="1:29" x14ac:dyDescent="0.25">
      <c r="A948" s="92" t="s">
        <v>2265</v>
      </c>
      <c r="B948" s="175" t="s">
        <v>143</v>
      </c>
      <c r="C948" s="175">
        <v>0.31800766283524906</v>
      </c>
      <c r="D948" s="175">
        <v>0.2413793103448276</v>
      </c>
      <c r="E948" s="175">
        <v>0.14942528735632185</v>
      </c>
      <c r="F948" s="175">
        <v>3.0651340996168581E-2</v>
      </c>
      <c r="G948" s="175">
        <v>0.22222222222222221</v>
      </c>
      <c r="H948" s="175" t="s">
        <v>143</v>
      </c>
      <c r="I948" s="175">
        <v>3.8314176245210725E-2</v>
      </c>
      <c r="J948" s="174">
        <v>1.0000000000000002</v>
      </c>
      <c r="K948" s="176">
        <v>261</v>
      </c>
      <c r="L948" s="92"/>
      <c r="M948" s="175" t="s">
        <v>143</v>
      </c>
      <c r="N948" s="175" t="s">
        <v>143</v>
      </c>
      <c r="O948" s="175">
        <v>0.26400000000000001</v>
      </c>
      <c r="P948" s="175">
        <v>0.377</v>
      </c>
      <c r="Q948" s="175">
        <v>0.193</v>
      </c>
      <c r="R948" s="175">
        <v>0.29699999999999999</v>
      </c>
      <c r="S948" s="175">
        <v>0.111</v>
      </c>
      <c r="T948" s="175">
        <v>0.19800000000000001</v>
      </c>
      <c r="U948" s="175">
        <v>1.6E-2</v>
      </c>
      <c r="V948" s="175">
        <v>5.8999999999999997E-2</v>
      </c>
      <c r="W948" s="175">
        <v>0.17599999999999999</v>
      </c>
      <c r="X948" s="175">
        <v>0.27600000000000002</v>
      </c>
      <c r="Y948" s="175" t="s">
        <v>143</v>
      </c>
      <c r="Z948" s="175" t="s">
        <v>143</v>
      </c>
      <c r="AA948" s="175">
        <v>2.1000000000000001E-2</v>
      </c>
      <c r="AB948" s="175">
        <v>6.9000000000000006E-2</v>
      </c>
      <c r="AC948" s="42"/>
    </row>
    <row r="949" spans="1:29" x14ac:dyDescent="0.25">
      <c r="A949" s="92" t="s">
        <v>2266</v>
      </c>
      <c r="B949" s="175" t="s">
        <v>143</v>
      </c>
      <c r="C949" s="175">
        <v>0.100418410041841</v>
      </c>
      <c r="D949" s="175">
        <v>0.1799163179916318</v>
      </c>
      <c r="E949" s="175">
        <v>0.14225941422594143</v>
      </c>
      <c r="F949" s="175">
        <v>2.5104602510460251E-2</v>
      </c>
      <c r="G949" s="175">
        <v>0.48535564853556484</v>
      </c>
      <c r="H949" s="175" t="s">
        <v>143</v>
      </c>
      <c r="I949" s="175">
        <v>6.6945606694560664E-2</v>
      </c>
      <c r="J949" s="174">
        <v>1</v>
      </c>
      <c r="K949" s="176">
        <v>239</v>
      </c>
      <c r="L949" s="92"/>
      <c r="M949" s="175" t="s">
        <v>143</v>
      </c>
      <c r="N949" s="175" t="s">
        <v>143</v>
      </c>
      <c r="O949" s="175">
        <v>6.8000000000000005E-2</v>
      </c>
      <c r="P949" s="175">
        <v>0.14499999999999999</v>
      </c>
      <c r="Q949" s="175">
        <v>0.13600000000000001</v>
      </c>
      <c r="R949" s="175">
        <v>0.23400000000000001</v>
      </c>
      <c r="S949" s="175">
        <v>0.104</v>
      </c>
      <c r="T949" s="175">
        <v>0.192</v>
      </c>
      <c r="U949" s="175">
        <v>1.2E-2</v>
      </c>
      <c r="V949" s="175">
        <v>5.3999999999999999E-2</v>
      </c>
      <c r="W949" s="175">
        <v>0.42299999999999999</v>
      </c>
      <c r="X949" s="175">
        <v>0.54800000000000004</v>
      </c>
      <c r="Y949" s="175" t="s">
        <v>143</v>
      </c>
      <c r="Z949" s="175" t="s">
        <v>143</v>
      </c>
      <c r="AA949" s="175">
        <v>4.2000000000000003E-2</v>
      </c>
      <c r="AB949" s="175">
        <v>0.106</v>
      </c>
      <c r="AC949" s="42"/>
    </row>
    <row r="950" spans="1:29" x14ac:dyDescent="0.25">
      <c r="A950" s="92" t="s">
        <v>2267</v>
      </c>
      <c r="B950" s="175" t="s">
        <v>143</v>
      </c>
      <c r="C950" s="175">
        <v>0.21276595744680851</v>
      </c>
      <c r="D950" s="175">
        <v>0.40070921985815605</v>
      </c>
      <c r="E950" s="175">
        <v>0.17375886524822695</v>
      </c>
      <c r="F950" s="175">
        <v>4.3439716312056738E-2</v>
      </c>
      <c r="G950" s="175">
        <v>0.13563829787234041</v>
      </c>
      <c r="H950" s="175" t="s">
        <v>143</v>
      </c>
      <c r="I950" s="175">
        <v>3.3687943262411348E-2</v>
      </c>
      <c r="J950" s="174">
        <v>1</v>
      </c>
      <c r="K950" s="176">
        <v>1128</v>
      </c>
      <c r="L950" s="92"/>
      <c r="M950" s="175" t="s">
        <v>143</v>
      </c>
      <c r="N950" s="175" t="s">
        <v>143</v>
      </c>
      <c r="O950" s="175">
        <v>0.19</v>
      </c>
      <c r="P950" s="175">
        <v>0.23799999999999999</v>
      </c>
      <c r="Q950" s="175">
        <v>0.372</v>
      </c>
      <c r="R950" s="175">
        <v>0.43</v>
      </c>
      <c r="S950" s="175">
        <v>0.153</v>
      </c>
      <c r="T950" s="175">
        <v>0.19700000000000001</v>
      </c>
      <c r="U950" s="175">
        <v>3.3000000000000002E-2</v>
      </c>
      <c r="V950" s="175">
        <v>5.7000000000000002E-2</v>
      </c>
      <c r="W950" s="175">
        <v>0.11700000000000001</v>
      </c>
      <c r="X950" s="175">
        <v>0.157</v>
      </c>
      <c r="Y950" s="175" t="s">
        <v>143</v>
      </c>
      <c r="Z950" s="175" t="s">
        <v>143</v>
      </c>
      <c r="AA950" s="175">
        <v>2.5000000000000001E-2</v>
      </c>
      <c r="AB950" s="175">
        <v>4.5999999999999999E-2</v>
      </c>
      <c r="AC950" s="42"/>
    </row>
    <row r="951" spans="1:29" x14ac:dyDescent="0.25">
      <c r="A951" s="92" t="s">
        <v>2268</v>
      </c>
      <c r="B951" s="175" t="s">
        <v>143</v>
      </c>
      <c r="C951" s="175">
        <v>0.25789473684210529</v>
      </c>
      <c r="D951" s="175">
        <v>0.47368421052631576</v>
      </c>
      <c r="E951" s="175">
        <v>9.4736842105263161E-2</v>
      </c>
      <c r="F951" s="175">
        <v>1.0526315789473684E-2</v>
      </c>
      <c r="G951" s="175">
        <v>0.1368421052631579</v>
      </c>
      <c r="H951" s="175" t="s">
        <v>143</v>
      </c>
      <c r="I951" s="175">
        <v>2.6315789473684209E-2</v>
      </c>
      <c r="J951" s="174">
        <v>1</v>
      </c>
      <c r="K951" s="176">
        <v>190</v>
      </c>
      <c r="L951" s="92"/>
      <c r="M951" s="175" t="s">
        <v>143</v>
      </c>
      <c r="N951" s="175" t="s">
        <v>143</v>
      </c>
      <c r="O951" s="175">
        <v>0.20100000000000001</v>
      </c>
      <c r="P951" s="175">
        <v>0.32400000000000001</v>
      </c>
      <c r="Q951" s="175">
        <v>0.40400000000000003</v>
      </c>
      <c r="R951" s="175">
        <v>0.54400000000000004</v>
      </c>
      <c r="S951" s="175">
        <v>6.0999999999999999E-2</v>
      </c>
      <c r="T951" s="175">
        <v>0.14499999999999999</v>
      </c>
      <c r="U951" s="175">
        <v>3.0000000000000001E-3</v>
      </c>
      <c r="V951" s="175">
        <v>3.7999999999999999E-2</v>
      </c>
      <c r="W951" s="175">
        <v>9.5000000000000001E-2</v>
      </c>
      <c r="X951" s="175">
        <v>0.193</v>
      </c>
      <c r="Y951" s="175" t="s">
        <v>143</v>
      </c>
      <c r="Z951" s="175" t="s">
        <v>143</v>
      </c>
      <c r="AA951" s="175">
        <v>1.0999999999999999E-2</v>
      </c>
      <c r="AB951" s="175">
        <v>0.06</v>
      </c>
      <c r="AC951" s="42"/>
    </row>
    <row r="952" spans="1:29" x14ac:dyDescent="0.25">
      <c r="A952" s="92" t="s">
        <v>2269</v>
      </c>
      <c r="B952" s="175">
        <v>4.5593616893634892E-2</v>
      </c>
      <c r="C952" s="175">
        <v>0.29239906413102168</v>
      </c>
      <c r="D952" s="175">
        <v>0.2604235407043014</v>
      </c>
      <c r="E952" s="175">
        <v>8.4888115663807065E-2</v>
      </c>
      <c r="F952" s="175">
        <v>3.503509508668786E-2</v>
      </c>
      <c r="G952" s="175">
        <v>0.25148479212910191</v>
      </c>
      <c r="H952" s="175">
        <v>1.1398404223408724E-3</v>
      </c>
      <c r="I952" s="175">
        <v>2.9035934969104324E-2</v>
      </c>
      <c r="J952" s="174">
        <v>0.99999999999999989</v>
      </c>
      <c r="K952" s="176">
        <v>16669</v>
      </c>
      <c r="L952" s="92"/>
      <c r="M952" s="175">
        <v>4.2999999999999997E-2</v>
      </c>
      <c r="N952" s="175">
        <v>4.9000000000000002E-2</v>
      </c>
      <c r="O952" s="175">
        <v>0.28599999999999998</v>
      </c>
      <c r="P952" s="175">
        <v>0.29899999999999999</v>
      </c>
      <c r="Q952" s="175">
        <v>0.254</v>
      </c>
      <c r="R952" s="175">
        <v>0.26700000000000002</v>
      </c>
      <c r="S952" s="175">
        <v>8.1000000000000003E-2</v>
      </c>
      <c r="T952" s="175">
        <v>8.8999999999999996E-2</v>
      </c>
      <c r="U952" s="175">
        <v>3.2000000000000001E-2</v>
      </c>
      <c r="V952" s="175">
        <v>3.7999999999999999E-2</v>
      </c>
      <c r="W952" s="175">
        <v>0.245</v>
      </c>
      <c r="X952" s="175">
        <v>0.25800000000000001</v>
      </c>
      <c r="Y952" s="175">
        <v>1E-3</v>
      </c>
      <c r="Z952" s="175">
        <v>2E-3</v>
      </c>
      <c r="AA952" s="175">
        <v>2.7E-2</v>
      </c>
      <c r="AB952" s="175">
        <v>3.2000000000000001E-2</v>
      </c>
      <c r="AC952" s="42"/>
    </row>
    <row r="953" spans="1:29" x14ac:dyDescent="0.25">
      <c r="A953" s="92" t="s">
        <v>2270</v>
      </c>
      <c r="B953" s="175" t="s">
        <v>143</v>
      </c>
      <c r="C953" s="175">
        <v>0.35398230088495575</v>
      </c>
      <c r="D953" s="175">
        <v>0.23362831858407079</v>
      </c>
      <c r="E953" s="175">
        <v>0.12389380530973451</v>
      </c>
      <c r="F953" s="175">
        <v>6.0176991150442477E-2</v>
      </c>
      <c r="G953" s="175">
        <v>0.20176991150442478</v>
      </c>
      <c r="H953" s="175">
        <v>1.7699115044247787E-3</v>
      </c>
      <c r="I953" s="175">
        <v>2.4778761061946902E-2</v>
      </c>
      <c r="J953" s="174">
        <v>0.99999999999999989</v>
      </c>
      <c r="K953" s="176">
        <v>565</v>
      </c>
      <c r="L953" s="92"/>
      <c r="M953" s="175" t="s">
        <v>143</v>
      </c>
      <c r="N953" s="175" t="s">
        <v>143</v>
      </c>
      <c r="O953" s="175">
        <v>0.316</v>
      </c>
      <c r="P953" s="175">
        <v>0.39400000000000002</v>
      </c>
      <c r="Q953" s="175">
        <v>0.20100000000000001</v>
      </c>
      <c r="R953" s="175">
        <v>0.27</v>
      </c>
      <c r="S953" s="175">
        <v>9.9000000000000005E-2</v>
      </c>
      <c r="T953" s="175">
        <v>0.154</v>
      </c>
      <c r="U953" s="175">
        <v>4.2999999999999997E-2</v>
      </c>
      <c r="V953" s="175">
        <v>8.3000000000000004E-2</v>
      </c>
      <c r="W953" s="175">
        <v>0.17100000000000001</v>
      </c>
      <c r="X953" s="175">
        <v>0.23699999999999999</v>
      </c>
      <c r="Y953" s="175">
        <v>0</v>
      </c>
      <c r="Z953" s="175">
        <v>0.01</v>
      </c>
      <c r="AA953" s="175">
        <v>1.4999999999999999E-2</v>
      </c>
      <c r="AB953" s="175">
        <v>4.1000000000000002E-2</v>
      </c>
      <c r="AC953" s="42"/>
    </row>
    <row r="954" spans="1:29" x14ac:dyDescent="0.25">
      <c r="A954" s="92" t="s">
        <v>2271</v>
      </c>
      <c r="B954" s="175" t="s">
        <v>143</v>
      </c>
      <c r="C954" s="175">
        <v>9.8674521354933722E-2</v>
      </c>
      <c r="D954" s="175">
        <v>0.18851251840942562</v>
      </c>
      <c r="E954" s="175">
        <v>7.9528718703976431E-2</v>
      </c>
      <c r="F954" s="175">
        <v>1.3254786450662739E-2</v>
      </c>
      <c r="G954" s="175">
        <v>0.5714285714285714</v>
      </c>
      <c r="H954" s="175">
        <v>4.418262150220913E-3</v>
      </c>
      <c r="I954" s="175">
        <v>4.4182621502209134E-2</v>
      </c>
      <c r="J954" s="174">
        <v>0.99999999999999989</v>
      </c>
      <c r="K954" s="176">
        <v>679</v>
      </c>
      <c r="L954" s="92"/>
      <c r="M954" s="175" t="s">
        <v>143</v>
      </c>
      <c r="N954" s="175" t="s">
        <v>143</v>
      </c>
      <c r="O954" s="175">
        <v>7.8E-2</v>
      </c>
      <c r="P954" s="175">
        <v>0.123</v>
      </c>
      <c r="Q954" s="175">
        <v>0.161</v>
      </c>
      <c r="R954" s="175">
        <v>0.22</v>
      </c>
      <c r="S954" s="175">
        <v>6.0999999999999999E-2</v>
      </c>
      <c r="T954" s="175">
        <v>0.10199999999999999</v>
      </c>
      <c r="U954" s="175">
        <v>7.0000000000000001E-3</v>
      </c>
      <c r="V954" s="175">
        <v>2.5000000000000001E-2</v>
      </c>
      <c r="W954" s="175">
        <v>0.53400000000000003</v>
      </c>
      <c r="X954" s="175">
        <v>0.60799999999999998</v>
      </c>
      <c r="Y954" s="175">
        <v>2E-3</v>
      </c>
      <c r="Z954" s="175">
        <v>1.2999999999999999E-2</v>
      </c>
      <c r="AA954" s="175">
        <v>3.1E-2</v>
      </c>
      <c r="AB954" s="175">
        <v>6.2E-2</v>
      </c>
      <c r="AC954" s="42"/>
    </row>
    <row r="955" spans="1:29" x14ac:dyDescent="0.25">
      <c r="A955" s="92" t="s">
        <v>2272</v>
      </c>
      <c r="B955" s="175" t="s">
        <v>143</v>
      </c>
      <c r="C955" s="175" t="s">
        <v>143</v>
      </c>
      <c r="D955" s="175">
        <v>0.56675749318801094</v>
      </c>
      <c r="E955" s="175">
        <v>0.33446866485013627</v>
      </c>
      <c r="F955" s="175">
        <v>4.7683923705722072E-3</v>
      </c>
      <c r="G955" s="175">
        <v>1.0899182561307902E-2</v>
      </c>
      <c r="H955" s="175" t="s">
        <v>143</v>
      </c>
      <c r="I955" s="175">
        <v>8.3106267029972758E-2</v>
      </c>
      <c r="J955" s="174">
        <v>1.0000000000000002</v>
      </c>
      <c r="K955" s="176">
        <v>1468</v>
      </c>
      <c r="L955" s="92"/>
      <c r="M955" s="175" t="s">
        <v>143</v>
      </c>
      <c r="N955" s="175" t="s">
        <v>143</v>
      </c>
      <c r="O955" s="175" t="s">
        <v>143</v>
      </c>
      <c r="P955" s="175" t="s">
        <v>143</v>
      </c>
      <c r="Q955" s="175">
        <v>0.54100000000000004</v>
      </c>
      <c r="R955" s="175">
        <v>0.59199999999999997</v>
      </c>
      <c r="S955" s="175">
        <v>0.311</v>
      </c>
      <c r="T955" s="175">
        <v>0.35899999999999999</v>
      </c>
      <c r="U955" s="175">
        <v>2E-3</v>
      </c>
      <c r="V955" s="175">
        <v>0.01</v>
      </c>
      <c r="W955" s="175">
        <v>7.0000000000000001E-3</v>
      </c>
      <c r="X955" s="175">
        <v>1.7999999999999999E-2</v>
      </c>
      <c r="Y955" s="175" t="s">
        <v>143</v>
      </c>
      <c r="Z955" s="175" t="s">
        <v>143</v>
      </c>
      <c r="AA955" s="175">
        <v>7.0000000000000007E-2</v>
      </c>
      <c r="AB955" s="175">
        <v>9.8000000000000004E-2</v>
      </c>
      <c r="AC955" s="42"/>
    </row>
    <row r="956" spans="1:29" x14ac:dyDescent="0.25">
      <c r="A956" s="92" t="s">
        <v>2273</v>
      </c>
      <c r="B956" s="175" t="s">
        <v>143</v>
      </c>
      <c r="C956" s="175">
        <v>0.31270666036844591</v>
      </c>
      <c r="D956" s="175">
        <v>0.23334907888521492</v>
      </c>
      <c r="E956" s="175">
        <v>7.4633915918752958E-2</v>
      </c>
      <c r="F956" s="175">
        <v>8.5498346717052434E-2</v>
      </c>
      <c r="G956" s="175">
        <v>0.27161076995748701</v>
      </c>
      <c r="H956" s="175">
        <v>4.7236655644780352E-4</v>
      </c>
      <c r="I956" s="175">
        <v>2.172886159659896E-2</v>
      </c>
      <c r="J956" s="174">
        <v>0.99999999999999989</v>
      </c>
      <c r="K956" s="176">
        <v>2117</v>
      </c>
      <c r="L956" s="92"/>
      <c r="M956" s="175" t="s">
        <v>143</v>
      </c>
      <c r="N956" s="175" t="s">
        <v>143</v>
      </c>
      <c r="O956" s="175">
        <v>0.29299999999999998</v>
      </c>
      <c r="P956" s="175">
        <v>0.33300000000000002</v>
      </c>
      <c r="Q956" s="175">
        <v>0.216</v>
      </c>
      <c r="R956" s="175">
        <v>0.252</v>
      </c>
      <c r="S956" s="175">
        <v>6.4000000000000001E-2</v>
      </c>
      <c r="T956" s="175">
        <v>8.6999999999999994E-2</v>
      </c>
      <c r="U956" s="175">
        <v>7.3999999999999996E-2</v>
      </c>
      <c r="V956" s="175">
        <v>9.8000000000000004E-2</v>
      </c>
      <c r="W956" s="175">
        <v>0.253</v>
      </c>
      <c r="X956" s="175">
        <v>0.29099999999999998</v>
      </c>
      <c r="Y956" s="175">
        <v>0</v>
      </c>
      <c r="Z956" s="175">
        <v>3.0000000000000001E-3</v>
      </c>
      <c r="AA956" s="175">
        <v>1.6E-2</v>
      </c>
      <c r="AB956" s="175">
        <v>2.9000000000000001E-2</v>
      </c>
      <c r="AC956" s="42"/>
    </row>
    <row r="957" spans="1:29" x14ac:dyDescent="0.25">
      <c r="A957" s="92" t="s">
        <v>2274</v>
      </c>
      <c r="B957" s="175">
        <v>0.29473684210526313</v>
      </c>
      <c r="C957" s="175">
        <v>0.48968421052631578</v>
      </c>
      <c r="D957" s="175">
        <v>0.11494736842105263</v>
      </c>
      <c r="E957" s="175">
        <v>2.9473684210526315E-2</v>
      </c>
      <c r="F957" s="175">
        <v>2.9473684210526317E-3</v>
      </c>
      <c r="G957" s="175">
        <v>4.1263157894736842E-2</v>
      </c>
      <c r="H957" s="175">
        <v>8.4210526315789478E-4</v>
      </c>
      <c r="I957" s="175">
        <v>2.6105263157894736E-2</v>
      </c>
      <c r="J957" s="174">
        <v>1</v>
      </c>
      <c r="K957" s="176">
        <v>2375</v>
      </c>
      <c r="L957" s="92"/>
      <c r="M957" s="175">
        <v>0.27700000000000002</v>
      </c>
      <c r="N957" s="175">
        <v>0.313</v>
      </c>
      <c r="O957" s="175">
        <v>0.47</v>
      </c>
      <c r="P957" s="175">
        <v>0.51</v>
      </c>
      <c r="Q957" s="175">
        <v>0.10299999999999999</v>
      </c>
      <c r="R957" s="175">
        <v>0.128</v>
      </c>
      <c r="S957" s="175">
        <v>2.3E-2</v>
      </c>
      <c r="T957" s="175">
        <v>3.6999999999999998E-2</v>
      </c>
      <c r="U957" s="175">
        <v>1E-3</v>
      </c>
      <c r="V957" s="175">
        <v>6.0000000000000001E-3</v>
      </c>
      <c r="W957" s="175">
        <v>3.4000000000000002E-2</v>
      </c>
      <c r="X957" s="175">
        <v>0.05</v>
      </c>
      <c r="Y957" s="175">
        <v>0</v>
      </c>
      <c r="Z957" s="175">
        <v>3.0000000000000001E-3</v>
      </c>
      <c r="AA957" s="175">
        <v>0.02</v>
      </c>
      <c r="AB957" s="175">
        <v>3.3000000000000002E-2</v>
      </c>
      <c r="AC957" s="42"/>
    </row>
    <row r="958" spans="1:29" x14ac:dyDescent="0.25">
      <c r="A958" s="92" t="s">
        <v>2275</v>
      </c>
      <c r="B958" s="175" t="s">
        <v>143</v>
      </c>
      <c r="C958" s="175">
        <v>0.24292452830188679</v>
      </c>
      <c r="D958" s="175">
        <v>0.25471698113207547</v>
      </c>
      <c r="E958" s="175">
        <v>0.12264150943396226</v>
      </c>
      <c r="F958" s="175">
        <v>3.0660377358490566E-2</v>
      </c>
      <c r="G958" s="175">
        <v>0.29952830188679247</v>
      </c>
      <c r="H958" s="175" t="s">
        <v>143</v>
      </c>
      <c r="I958" s="175">
        <v>4.9528301886792456E-2</v>
      </c>
      <c r="J958" s="174">
        <v>1</v>
      </c>
      <c r="K958" s="176">
        <v>424</v>
      </c>
      <c r="L958" s="92"/>
      <c r="M958" s="175" t="s">
        <v>143</v>
      </c>
      <c r="N958" s="175" t="s">
        <v>143</v>
      </c>
      <c r="O958" s="175">
        <v>0.20499999999999999</v>
      </c>
      <c r="P958" s="175">
        <v>0.28599999999999998</v>
      </c>
      <c r="Q958" s="175">
        <v>0.216</v>
      </c>
      <c r="R958" s="175">
        <v>0.29799999999999999</v>
      </c>
      <c r="S958" s="175">
        <v>9.5000000000000001E-2</v>
      </c>
      <c r="T958" s="175">
        <v>0.157</v>
      </c>
      <c r="U958" s="175">
        <v>1.7999999999999999E-2</v>
      </c>
      <c r="V958" s="175">
        <v>5.1999999999999998E-2</v>
      </c>
      <c r="W958" s="175">
        <v>0.25800000000000001</v>
      </c>
      <c r="X958" s="175">
        <v>0.34499999999999997</v>
      </c>
      <c r="Y958" s="175" t="s">
        <v>143</v>
      </c>
      <c r="Z958" s="175" t="s">
        <v>143</v>
      </c>
      <c r="AA958" s="175">
        <v>3.3000000000000002E-2</v>
      </c>
      <c r="AB958" s="175">
        <v>7.4999999999999997E-2</v>
      </c>
      <c r="AC958" s="42"/>
    </row>
    <row r="959" spans="1:29" x14ac:dyDescent="0.25">
      <c r="A959" s="92" t="s">
        <v>2276</v>
      </c>
      <c r="B959" s="175" t="s">
        <v>143</v>
      </c>
      <c r="C959" s="175">
        <v>0.29825783972125436</v>
      </c>
      <c r="D959" s="175">
        <v>0.21289198606271778</v>
      </c>
      <c r="E959" s="175">
        <v>6.7944250871080136E-2</v>
      </c>
      <c r="F959" s="175">
        <v>1.0104529616724738E-2</v>
      </c>
      <c r="G959" s="175">
        <v>0.38606271777003487</v>
      </c>
      <c r="H959" s="175">
        <v>1.7421602787456446E-3</v>
      </c>
      <c r="I959" s="175">
        <v>2.2996515679442508E-2</v>
      </c>
      <c r="J959" s="174">
        <v>1</v>
      </c>
      <c r="K959" s="176">
        <v>2870</v>
      </c>
      <c r="L959" s="92"/>
      <c r="M959" s="175" t="s">
        <v>143</v>
      </c>
      <c r="N959" s="175" t="s">
        <v>143</v>
      </c>
      <c r="O959" s="175">
        <v>0.28199999999999997</v>
      </c>
      <c r="P959" s="175">
        <v>0.315</v>
      </c>
      <c r="Q959" s="175">
        <v>0.19800000000000001</v>
      </c>
      <c r="R959" s="175">
        <v>0.22800000000000001</v>
      </c>
      <c r="S959" s="175">
        <v>5.8999999999999997E-2</v>
      </c>
      <c r="T959" s="175">
        <v>7.8E-2</v>
      </c>
      <c r="U959" s="175">
        <v>7.0000000000000001E-3</v>
      </c>
      <c r="V959" s="175">
        <v>1.4E-2</v>
      </c>
      <c r="W959" s="175">
        <v>0.36799999999999999</v>
      </c>
      <c r="X959" s="175">
        <v>0.40400000000000003</v>
      </c>
      <c r="Y959" s="175">
        <v>1E-3</v>
      </c>
      <c r="Z959" s="175">
        <v>4.0000000000000001E-3</v>
      </c>
      <c r="AA959" s="175">
        <v>1.7999999999999999E-2</v>
      </c>
      <c r="AB959" s="175">
        <v>2.9000000000000001E-2</v>
      </c>
      <c r="AC959" s="42"/>
    </row>
    <row r="960" spans="1:29" x14ac:dyDescent="0.25">
      <c r="A960" s="92" t="s">
        <v>2277</v>
      </c>
      <c r="B960" s="175" t="s">
        <v>143</v>
      </c>
      <c r="C960" s="175">
        <v>0.25269978401727861</v>
      </c>
      <c r="D960" s="175">
        <v>0.48812095032397407</v>
      </c>
      <c r="E960" s="175">
        <v>8.2073434125269976E-2</v>
      </c>
      <c r="F960" s="175">
        <v>6.4794816414686825E-3</v>
      </c>
      <c r="G960" s="175">
        <v>2.591792656587473E-2</v>
      </c>
      <c r="H960" s="175">
        <v>2.1598272138228943E-3</v>
      </c>
      <c r="I960" s="175">
        <v>0.14254859611231102</v>
      </c>
      <c r="J960" s="174">
        <v>1.0000000000000002</v>
      </c>
      <c r="K960" s="176">
        <v>463</v>
      </c>
      <c r="L960" s="92"/>
      <c r="M960" s="175" t="s">
        <v>143</v>
      </c>
      <c r="N960" s="175" t="s">
        <v>143</v>
      </c>
      <c r="O960" s="175">
        <v>0.215</v>
      </c>
      <c r="P960" s="175">
        <v>0.29399999999999998</v>
      </c>
      <c r="Q960" s="175">
        <v>0.443</v>
      </c>
      <c r="R960" s="175">
        <v>0.53400000000000003</v>
      </c>
      <c r="S960" s="175">
        <v>0.06</v>
      </c>
      <c r="T960" s="175">
        <v>0.111</v>
      </c>
      <c r="U960" s="175">
        <v>2E-3</v>
      </c>
      <c r="V960" s="175">
        <v>1.9E-2</v>
      </c>
      <c r="W960" s="175">
        <v>1.4999999999999999E-2</v>
      </c>
      <c r="X960" s="175">
        <v>4.4999999999999998E-2</v>
      </c>
      <c r="Y960" s="175">
        <v>0</v>
      </c>
      <c r="Z960" s="175">
        <v>1.2E-2</v>
      </c>
      <c r="AA960" s="175">
        <v>0.114</v>
      </c>
      <c r="AB960" s="175">
        <v>0.17699999999999999</v>
      </c>
      <c r="AC960" s="42"/>
    </row>
    <row r="961" spans="1:29" x14ac:dyDescent="0.25">
      <c r="A961" s="92" t="s">
        <v>2278</v>
      </c>
      <c r="B961" s="175" t="s">
        <v>143</v>
      </c>
      <c r="C961" s="175">
        <v>0.22709923664122136</v>
      </c>
      <c r="D961" s="175">
        <v>0.36450381679389315</v>
      </c>
      <c r="E961" s="175">
        <v>9.5419847328244281E-2</v>
      </c>
      <c r="F961" s="175">
        <v>2.2900763358778626E-2</v>
      </c>
      <c r="G961" s="175">
        <v>0.27099236641221375</v>
      </c>
      <c r="H961" s="175" t="s">
        <v>143</v>
      </c>
      <c r="I961" s="175">
        <v>1.9083969465648856E-2</v>
      </c>
      <c r="J961" s="174">
        <v>1</v>
      </c>
      <c r="K961" s="176">
        <v>524</v>
      </c>
      <c r="L961" s="92"/>
      <c r="M961" s="175" t="s">
        <v>143</v>
      </c>
      <c r="N961" s="175" t="s">
        <v>143</v>
      </c>
      <c r="O961" s="175">
        <v>0.193</v>
      </c>
      <c r="P961" s="175">
        <v>0.26500000000000001</v>
      </c>
      <c r="Q961" s="175">
        <v>0.32400000000000001</v>
      </c>
      <c r="R961" s="175">
        <v>0.40699999999999997</v>
      </c>
      <c r="S961" s="175">
        <v>7.2999999999999995E-2</v>
      </c>
      <c r="T961" s="175">
        <v>0.124</v>
      </c>
      <c r="U961" s="175">
        <v>1.2999999999999999E-2</v>
      </c>
      <c r="V961" s="175">
        <v>0.04</v>
      </c>
      <c r="W961" s="175">
        <v>0.23499999999999999</v>
      </c>
      <c r="X961" s="175">
        <v>0.311</v>
      </c>
      <c r="Y961" s="175" t="s">
        <v>143</v>
      </c>
      <c r="Z961" s="175" t="s">
        <v>143</v>
      </c>
      <c r="AA961" s="175">
        <v>0.01</v>
      </c>
      <c r="AB961" s="175">
        <v>3.5000000000000003E-2</v>
      </c>
      <c r="AC961" s="42"/>
    </row>
    <row r="962" spans="1:29" x14ac:dyDescent="0.25">
      <c r="A962" s="92" t="s">
        <v>2279</v>
      </c>
      <c r="B962" s="175" t="s">
        <v>143</v>
      </c>
      <c r="C962" s="175">
        <v>0.42857142857142855</v>
      </c>
      <c r="D962" s="175">
        <v>0.19298245614035087</v>
      </c>
      <c r="E962" s="175">
        <v>5.764411027568922E-2</v>
      </c>
      <c r="F962" s="175">
        <v>0.10025062656641603</v>
      </c>
      <c r="G962" s="175">
        <v>0.20551378446115287</v>
      </c>
      <c r="H962" s="175">
        <v>2.5062656641604009E-3</v>
      </c>
      <c r="I962" s="175">
        <v>1.2531328320802004E-2</v>
      </c>
      <c r="J962" s="174">
        <v>1</v>
      </c>
      <c r="K962" s="176">
        <v>399</v>
      </c>
      <c r="L962" s="92"/>
      <c r="M962" s="175" t="s">
        <v>143</v>
      </c>
      <c r="N962" s="175" t="s">
        <v>143</v>
      </c>
      <c r="O962" s="175">
        <v>0.38100000000000001</v>
      </c>
      <c r="P962" s="175">
        <v>0.47799999999999998</v>
      </c>
      <c r="Q962" s="175">
        <v>0.157</v>
      </c>
      <c r="R962" s="175">
        <v>0.23499999999999999</v>
      </c>
      <c r="S962" s="175">
        <v>3.9E-2</v>
      </c>
      <c r="T962" s="175">
        <v>8.5000000000000006E-2</v>
      </c>
      <c r="U962" s="175">
        <v>7.3999999999999996E-2</v>
      </c>
      <c r="V962" s="175">
        <v>0.13400000000000001</v>
      </c>
      <c r="W962" s="175">
        <v>0.16900000000000001</v>
      </c>
      <c r="X962" s="175">
        <v>0.248</v>
      </c>
      <c r="Y962" s="175">
        <v>0</v>
      </c>
      <c r="Z962" s="175">
        <v>1.4E-2</v>
      </c>
      <c r="AA962" s="175">
        <v>5.0000000000000001E-3</v>
      </c>
      <c r="AB962" s="175">
        <v>2.9000000000000001E-2</v>
      </c>
      <c r="AC962" s="42"/>
    </row>
    <row r="963" spans="1:29" x14ac:dyDescent="0.25">
      <c r="A963" s="92" t="s">
        <v>2280</v>
      </c>
      <c r="B963" s="175" t="s">
        <v>143</v>
      </c>
      <c r="C963" s="175">
        <v>0.14186046511627906</v>
      </c>
      <c r="D963" s="175">
        <v>0.22093023255813954</v>
      </c>
      <c r="E963" s="175">
        <v>8.8372093023255813E-2</v>
      </c>
      <c r="F963" s="175">
        <v>3.0232558139534883E-2</v>
      </c>
      <c r="G963" s="175">
        <v>0.49302325581395351</v>
      </c>
      <c r="H963" s="175" t="s">
        <v>143</v>
      </c>
      <c r="I963" s="175">
        <v>2.5581395348837209E-2</v>
      </c>
      <c r="J963" s="174">
        <v>1.0000000000000002</v>
      </c>
      <c r="K963" s="176">
        <v>430</v>
      </c>
      <c r="L963" s="92"/>
      <c r="M963" s="175" t="s">
        <v>143</v>
      </c>
      <c r="N963" s="175" t="s">
        <v>143</v>
      </c>
      <c r="O963" s="175">
        <v>0.112</v>
      </c>
      <c r="P963" s="175">
        <v>0.17799999999999999</v>
      </c>
      <c r="Q963" s="175">
        <v>0.184</v>
      </c>
      <c r="R963" s="175">
        <v>0.26300000000000001</v>
      </c>
      <c r="S963" s="175">
        <v>6.5000000000000002E-2</v>
      </c>
      <c r="T963" s="175">
        <v>0.11899999999999999</v>
      </c>
      <c r="U963" s="175">
        <v>1.7999999999999999E-2</v>
      </c>
      <c r="V963" s="175">
        <v>5.0999999999999997E-2</v>
      </c>
      <c r="W963" s="175">
        <v>0.44600000000000001</v>
      </c>
      <c r="X963" s="175">
        <v>0.54</v>
      </c>
      <c r="Y963" s="175" t="s">
        <v>143</v>
      </c>
      <c r="Z963" s="175" t="s">
        <v>143</v>
      </c>
      <c r="AA963" s="175">
        <v>1.4E-2</v>
      </c>
      <c r="AB963" s="175">
        <v>4.4999999999999998E-2</v>
      </c>
      <c r="AC963" s="42"/>
    </row>
    <row r="964" spans="1:29" x14ac:dyDescent="0.25">
      <c r="A964" s="92" t="s">
        <v>2281</v>
      </c>
      <c r="B964" s="175" t="s">
        <v>143</v>
      </c>
      <c r="C964" s="175">
        <v>0.2765196662693683</v>
      </c>
      <c r="D964" s="175">
        <v>0.43384982121573301</v>
      </c>
      <c r="E964" s="175">
        <v>0.12276519666269368</v>
      </c>
      <c r="F964" s="175">
        <v>4.8867699642431463E-2</v>
      </c>
      <c r="G964" s="175">
        <v>9.1775923718712751E-2</v>
      </c>
      <c r="H964" s="175">
        <v>5.9594755661501785E-4</v>
      </c>
      <c r="I964" s="175">
        <v>2.562574493444577E-2</v>
      </c>
      <c r="J964" s="174">
        <v>1</v>
      </c>
      <c r="K964" s="176">
        <v>1678</v>
      </c>
      <c r="L964" s="92"/>
      <c r="M964" s="175" t="s">
        <v>143</v>
      </c>
      <c r="N964" s="175" t="s">
        <v>143</v>
      </c>
      <c r="O964" s="175">
        <v>0.25600000000000001</v>
      </c>
      <c r="P964" s="175">
        <v>0.29799999999999999</v>
      </c>
      <c r="Q964" s="175">
        <v>0.41</v>
      </c>
      <c r="R964" s="175">
        <v>0.45800000000000002</v>
      </c>
      <c r="S964" s="175">
        <v>0.108</v>
      </c>
      <c r="T964" s="175">
        <v>0.13900000000000001</v>
      </c>
      <c r="U964" s="175">
        <v>0.04</v>
      </c>
      <c r="V964" s="175">
        <v>0.06</v>
      </c>
      <c r="W964" s="175">
        <v>7.9000000000000001E-2</v>
      </c>
      <c r="X964" s="175">
        <v>0.107</v>
      </c>
      <c r="Y964" s="175">
        <v>0</v>
      </c>
      <c r="Z964" s="175">
        <v>3.0000000000000001E-3</v>
      </c>
      <c r="AA964" s="175">
        <v>1.9E-2</v>
      </c>
      <c r="AB964" s="175">
        <v>3.4000000000000002E-2</v>
      </c>
      <c r="AC964" s="42"/>
    </row>
    <row r="965" spans="1:29" x14ac:dyDescent="0.25">
      <c r="A965" s="92" t="s">
        <v>2282</v>
      </c>
      <c r="B965" s="175" t="s">
        <v>143</v>
      </c>
      <c r="C965" s="175">
        <v>0.42937853107344631</v>
      </c>
      <c r="D965" s="175">
        <v>0.3672316384180791</v>
      </c>
      <c r="E965" s="175">
        <v>9.03954802259887E-2</v>
      </c>
      <c r="F965" s="175">
        <v>1.6949152542372881E-2</v>
      </c>
      <c r="G965" s="175">
        <v>7.6271186440677971E-2</v>
      </c>
      <c r="H965" s="175" t="s">
        <v>143</v>
      </c>
      <c r="I965" s="175">
        <v>1.977401129943503E-2</v>
      </c>
      <c r="J965" s="174">
        <v>0.99999999999999989</v>
      </c>
      <c r="K965" s="176">
        <v>354</v>
      </c>
      <c r="L965" s="92"/>
      <c r="M965" s="175" t="s">
        <v>143</v>
      </c>
      <c r="N965" s="175" t="s">
        <v>143</v>
      </c>
      <c r="O965" s="175">
        <v>0.379</v>
      </c>
      <c r="P965" s="175">
        <v>0.48099999999999998</v>
      </c>
      <c r="Q965" s="175">
        <v>0.31900000000000001</v>
      </c>
      <c r="R965" s="175">
        <v>0.41899999999999998</v>
      </c>
      <c r="S965" s="175">
        <v>6.5000000000000002E-2</v>
      </c>
      <c r="T965" s="175">
        <v>0.125</v>
      </c>
      <c r="U965" s="175">
        <v>8.0000000000000002E-3</v>
      </c>
      <c r="V965" s="175">
        <v>3.5999999999999997E-2</v>
      </c>
      <c r="W965" s="175">
        <v>5.2999999999999999E-2</v>
      </c>
      <c r="X965" s="175">
        <v>0.109</v>
      </c>
      <c r="Y965" s="175" t="s">
        <v>143</v>
      </c>
      <c r="Z965" s="175" t="s">
        <v>143</v>
      </c>
      <c r="AA965" s="175">
        <v>0.01</v>
      </c>
      <c r="AB965" s="175">
        <v>0.04</v>
      </c>
      <c r="AC965" s="42"/>
    </row>
    <row r="966" spans="1:29" x14ac:dyDescent="0.25">
      <c r="A966" s="92" t="s">
        <v>2283</v>
      </c>
      <c r="B966" s="175">
        <v>4.3284161490683232E-2</v>
      </c>
      <c r="C966" s="175">
        <v>0.29182841614906835</v>
      </c>
      <c r="D966" s="175">
        <v>0.26096661490683232</v>
      </c>
      <c r="E966" s="175">
        <v>9.4817546583850928E-2</v>
      </c>
      <c r="F966" s="175">
        <v>2.9891304347826088E-2</v>
      </c>
      <c r="G966" s="175">
        <v>0.23971273291925466</v>
      </c>
      <c r="H966" s="175">
        <v>4.076086956521739E-3</v>
      </c>
      <c r="I966" s="175">
        <v>3.5423136645962736E-2</v>
      </c>
      <c r="J966" s="174">
        <v>0.99999999999999989</v>
      </c>
      <c r="K966" s="176">
        <v>10304</v>
      </c>
      <c r="L966" s="92"/>
      <c r="M966" s="175">
        <v>0.04</v>
      </c>
      <c r="N966" s="175">
        <v>4.7E-2</v>
      </c>
      <c r="O966" s="175">
        <v>0.28299999999999997</v>
      </c>
      <c r="P966" s="175">
        <v>0.30099999999999999</v>
      </c>
      <c r="Q966" s="175">
        <v>0.253</v>
      </c>
      <c r="R966" s="175">
        <v>0.27</v>
      </c>
      <c r="S966" s="175">
        <v>8.8999999999999996E-2</v>
      </c>
      <c r="T966" s="175">
        <v>0.10100000000000001</v>
      </c>
      <c r="U966" s="175">
        <v>2.7E-2</v>
      </c>
      <c r="V966" s="175">
        <v>3.3000000000000002E-2</v>
      </c>
      <c r="W966" s="175">
        <v>0.23200000000000001</v>
      </c>
      <c r="X966" s="175">
        <v>0.248</v>
      </c>
      <c r="Y966" s="175">
        <v>3.0000000000000001E-3</v>
      </c>
      <c r="Z966" s="175">
        <v>6.0000000000000001E-3</v>
      </c>
      <c r="AA966" s="175">
        <v>3.2000000000000001E-2</v>
      </c>
      <c r="AB966" s="175">
        <v>3.9E-2</v>
      </c>
      <c r="AC966" s="42"/>
    </row>
    <row r="967" spans="1:29" x14ac:dyDescent="0.25">
      <c r="A967" s="92" t="s">
        <v>2284</v>
      </c>
      <c r="B967" s="175" t="s">
        <v>143</v>
      </c>
      <c r="C967" s="175">
        <v>0.37428571428571428</v>
      </c>
      <c r="D967" s="175">
        <v>0.23428571428571429</v>
      </c>
      <c r="E967" s="175">
        <v>0.11714285714285715</v>
      </c>
      <c r="F967" s="175">
        <v>7.1428571428571425E-2</v>
      </c>
      <c r="G967" s="175">
        <v>0.17428571428571429</v>
      </c>
      <c r="H967" s="175">
        <v>5.7142857142857143E-3</v>
      </c>
      <c r="I967" s="175">
        <v>2.2857142857142857E-2</v>
      </c>
      <c r="J967" s="174">
        <v>0.99999999999999989</v>
      </c>
      <c r="K967" s="176">
        <v>350</v>
      </c>
      <c r="L967" s="92"/>
      <c r="M967" s="175" t="s">
        <v>143</v>
      </c>
      <c r="N967" s="175" t="s">
        <v>143</v>
      </c>
      <c r="O967" s="175">
        <v>0.32500000000000001</v>
      </c>
      <c r="P967" s="175">
        <v>0.42599999999999999</v>
      </c>
      <c r="Q967" s="175">
        <v>0.193</v>
      </c>
      <c r="R967" s="175">
        <v>0.28100000000000003</v>
      </c>
      <c r="S967" s="175">
        <v>8.7999999999999995E-2</v>
      </c>
      <c r="T967" s="175">
        <v>0.155</v>
      </c>
      <c r="U967" s="175">
        <v>4.9000000000000002E-2</v>
      </c>
      <c r="V967" s="175">
        <v>0.10299999999999999</v>
      </c>
      <c r="W967" s="175">
        <v>0.13800000000000001</v>
      </c>
      <c r="X967" s="175">
        <v>0.218</v>
      </c>
      <c r="Y967" s="175">
        <v>2E-3</v>
      </c>
      <c r="Z967" s="175">
        <v>2.1000000000000001E-2</v>
      </c>
      <c r="AA967" s="175">
        <v>1.2E-2</v>
      </c>
      <c r="AB967" s="175">
        <v>4.3999999999999997E-2</v>
      </c>
      <c r="AC967" s="42"/>
    </row>
    <row r="968" spans="1:29" x14ac:dyDescent="0.25">
      <c r="A968" s="92" t="s">
        <v>2285</v>
      </c>
      <c r="B968" s="175" t="s">
        <v>143</v>
      </c>
      <c r="C968" s="175">
        <v>7.4829931972789115E-2</v>
      </c>
      <c r="D968" s="175">
        <v>0.17687074829931973</v>
      </c>
      <c r="E968" s="175">
        <v>4.7619047619047616E-2</v>
      </c>
      <c r="F968" s="175">
        <v>2.0408163265306121E-2</v>
      </c>
      <c r="G968" s="175">
        <v>0.63265306122448983</v>
      </c>
      <c r="H968" s="175">
        <v>1.3605442176870748E-2</v>
      </c>
      <c r="I968" s="175">
        <v>3.4013605442176874E-2</v>
      </c>
      <c r="J968" s="174">
        <v>1</v>
      </c>
      <c r="K968" s="176">
        <v>294</v>
      </c>
      <c r="L968" s="92"/>
      <c r="M968" s="175" t="s">
        <v>143</v>
      </c>
      <c r="N968" s="175" t="s">
        <v>143</v>
      </c>
      <c r="O968" s="175">
        <v>0.05</v>
      </c>
      <c r="P968" s="175">
        <v>0.111</v>
      </c>
      <c r="Q968" s="175">
        <v>0.13800000000000001</v>
      </c>
      <c r="R968" s="175">
        <v>0.22500000000000001</v>
      </c>
      <c r="S968" s="175">
        <v>2.9000000000000001E-2</v>
      </c>
      <c r="T968" s="175">
        <v>7.8E-2</v>
      </c>
      <c r="U968" s="175">
        <v>8.9999999999999993E-3</v>
      </c>
      <c r="V968" s="175">
        <v>4.3999999999999997E-2</v>
      </c>
      <c r="W968" s="175">
        <v>0.57599999999999996</v>
      </c>
      <c r="X968" s="175">
        <v>0.68600000000000005</v>
      </c>
      <c r="Y968" s="175">
        <v>5.0000000000000001E-3</v>
      </c>
      <c r="Z968" s="175">
        <v>3.4000000000000002E-2</v>
      </c>
      <c r="AA968" s="175">
        <v>1.9E-2</v>
      </c>
      <c r="AB968" s="175">
        <v>6.0999999999999999E-2</v>
      </c>
      <c r="AC968" s="42"/>
    </row>
    <row r="969" spans="1:29" x14ac:dyDescent="0.25">
      <c r="A969" s="92" t="s">
        <v>2286</v>
      </c>
      <c r="B969" s="175">
        <v>2.6560424966799467E-3</v>
      </c>
      <c r="C969" s="175">
        <v>1.3280212483399733E-3</v>
      </c>
      <c r="D969" s="175">
        <v>0.92430278884462147</v>
      </c>
      <c r="E969" s="175">
        <v>4.3824701195219126E-2</v>
      </c>
      <c r="F969" s="175">
        <v>5.3120849933598934E-3</v>
      </c>
      <c r="G969" s="175">
        <v>3.9840637450199202E-3</v>
      </c>
      <c r="H969" s="175" t="s">
        <v>143</v>
      </c>
      <c r="I969" s="175">
        <v>1.8592297476759629E-2</v>
      </c>
      <c r="J969" s="174">
        <v>0.99999999999999989</v>
      </c>
      <c r="K969" s="176">
        <v>753</v>
      </c>
      <c r="L969" s="92"/>
      <c r="M969" s="175">
        <v>1E-3</v>
      </c>
      <c r="N969" s="175">
        <v>0.01</v>
      </c>
      <c r="O969" s="175">
        <v>0</v>
      </c>
      <c r="P969" s="175">
        <v>7.0000000000000001E-3</v>
      </c>
      <c r="Q969" s="175">
        <v>0.90300000000000002</v>
      </c>
      <c r="R969" s="175">
        <v>0.94099999999999995</v>
      </c>
      <c r="S969" s="175">
        <v>3.1E-2</v>
      </c>
      <c r="T969" s="175">
        <v>6.0999999999999999E-2</v>
      </c>
      <c r="U969" s="175">
        <v>2E-3</v>
      </c>
      <c r="V969" s="175">
        <v>1.4E-2</v>
      </c>
      <c r="W969" s="175">
        <v>1E-3</v>
      </c>
      <c r="X969" s="175">
        <v>1.2E-2</v>
      </c>
      <c r="Y969" s="175" t="s">
        <v>143</v>
      </c>
      <c r="Z969" s="175" t="s">
        <v>143</v>
      </c>
      <c r="AA969" s="175">
        <v>1.0999999999999999E-2</v>
      </c>
      <c r="AB969" s="175">
        <v>3.1E-2</v>
      </c>
      <c r="AC969" s="42"/>
    </row>
    <row r="970" spans="1:29" x14ac:dyDescent="0.25">
      <c r="A970" s="92" t="s">
        <v>2287</v>
      </c>
      <c r="B970" s="175">
        <v>2.2988505747126436E-3</v>
      </c>
      <c r="C970" s="175">
        <v>0.33180076628352489</v>
      </c>
      <c r="D970" s="175">
        <v>0.2413793103448276</v>
      </c>
      <c r="E970" s="175">
        <v>8.8888888888888892E-2</v>
      </c>
      <c r="F970" s="175">
        <v>4.9042145593869733E-2</v>
      </c>
      <c r="G970" s="175">
        <v>0.25287356321839083</v>
      </c>
      <c r="H970" s="175">
        <v>3.0651340996168583E-3</v>
      </c>
      <c r="I970" s="175">
        <v>3.0651340996168581E-2</v>
      </c>
      <c r="J970" s="174">
        <v>1</v>
      </c>
      <c r="K970" s="176">
        <v>1305</v>
      </c>
      <c r="L970" s="92"/>
      <c r="M970" s="175">
        <v>1E-3</v>
      </c>
      <c r="N970" s="175">
        <v>7.0000000000000001E-3</v>
      </c>
      <c r="O970" s="175">
        <v>0.307</v>
      </c>
      <c r="P970" s="175">
        <v>0.35799999999999998</v>
      </c>
      <c r="Q970" s="175">
        <v>0.219</v>
      </c>
      <c r="R970" s="175">
        <v>0.26500000000000001</v>
      </c>
      <c r="S970" s="175">
        <v>7.4999999999999997E-2</v>
      </c>
      <c r="T970" s="175">
        <v>0.106</v>
      </c>
      <c r="U970" s="175">
        <v>3.9E-2</v>
      </c>
      <c r="V970" s="175">
        <v>6.2E-2</v>
      </c>
      <c r="W970" s="175">
        <v>0.23</v>
      </c>
      <c r="X970" s="175">
        <v>0.27700000000000002</v>
      </c>
      <c r="Y970" s="175">
        <v>1E-3</v>
      </c>
      <c r="Z970" s="175">
        <v>8.0000000000000002E-3</v>
      </c>
      <c r="AA970" s="175">
        <v>2.3E-2</v>
      </c>
      <c r="AB970" s="175">
        <v>4.1000000000000002E-2</v>
      </c>
      <c r="AC970" s="42"/>
    </row>
    <row r="971" spans="1:29" x14ac:dyDescent="0.25">
      <c r="A971" s="92" t="s">
        <v>2288</v>
      </c>
      <c r="B971" s="175">
        <v>0.28162746344564527</v>
      </c>
      <c r="C971" s="175">
        <v>0.43483788938334395</v>
      </c>
      <c r="D971" s="175">
        <v>0.14113159567705022</v>
      </c>
      <c r="E971" s="175">
        <v>4.5772409408773043E-2</v>
      </c>
      <c r="F971" s="175">
        <v>1.2714558169103624E-3</v>
      </c>
      <c r="G971" s="175">
        <v>6.675143038779402E-2</v>
      </c>
      <c r="H971" s="175">
        <v>5.0858232676414495E-3</v>
      </c>
      <c r="I971" s="175">
        <v>2.3521932612841703E-2</v>
      </c>
      <c r="J971" s="174">
        <v>1</v>
      </c>
      <c r="K971" s="176">
        <v>1573</v>
      </c>
      <c r="L971" s="92"/>
      <c r="M971" s="175">
        <v>0.26</v>
      </c>
      <c r="N971" s="175">
        <v>0.30399999999999999</v>
      </c>
      <c r="O971" s="175">
        <v>0.41099999999999998</v>
      </c>
      <c r="P971" s="175">
        <v>0.45900000000000002</v>
      </c>
      <c r="Q971" s="175">
        <v>0.125</v>
      </c>
      <c r="R971" s="175">
        <v>0.159</v>
      </c>
      <c r="S971" s="175">
        <v>3.6999999999999998E-2</v>
      </c>
      <c r="T971" s="175">
        <v>5.7000000000000002E-2</v>
      </c>
      <c r="U971" s="175">
        <v>0</v>
      </c>
      <c r="V971" s="175">
        <v>5.0000000000000001E-3</v>
      </c>
      <c r="W971" s="175">
        <v>5.5E-2</v>
      </c>
      <c r="X971" s="175">
        <v>0.08</v>
      </c>
      <c r="Y971" s="175">
        <v>3.0000000000000001E-3</v>
      </c>
      <c r="Z971" s="175">
        <v>0.01</v>
      </c>
      <c r="AA971" s="175">
        <v>1.7000000000000001E-2</v>
      </c>
      <c r="AB971" s="175">
        <v>3.2000000000000001E-2</v>
      </c>
      <c r="AC971" s="42"/>
    </row>
    <row r="972" spans="1:29" x14ac:dyDescent="0.25">
      <c r="A972" s="92" t="s">
        <v>2289</v>
      </c>
      <c r="B972" s="175" t="s">
        <v>143</v>
      </c>
      <c r="C972" s="175">
        <v>0.25666666666666665</v>
      </c>
      <c r="D972" s="175">
        <v>0.24</v>
      </c>
      <c r="E972" s="175">
        <v>0.14333333333333334</v>
      </c>
      <c r="F972" s="175">
        <v>0.03</v>
      </c>
      <c r="G972" s="175">
        <v>0.30666666666666664</v>
      </c>
      <c r="H972" s="175">
        <v>6.6666666666666671E-3</v>
      </c>
      <c r="I972" s="175">
        <v>1.6666666666666666E-2</v>
      </c>
      <c r="J972" s="174">
        <v>1</v>
      </c>
      <c r="K972" s="176">
        <v>300</v>
      </c>
      <c r="L972" s="92"/>
      <c r="M972" s="175" t="s">
        <v>143</v>
      </c>
      <c r="N972" s="175" t="s">
        <v>143</v>
      </c>
      <c r="O972" s="175">
        <v>0.21099999999999999</v>
      </c>
      <c r="P972" s="175">
        <v>0.309</v>
      </c>
      <c r="Q972" s="175">
        <v>0.19500000000000001</v>
      </c>
      <c r="R972" s="175">
        <v>0.29099999999999998</v>
      </c>
      <c r="S972" s="175">
        <v>0.108</v>
      </c>
      <c r="T972" s="175">
        <v>0.188</v>
      </c>
      <c r="U972" s="175">
        <v>1.6E-2</v>
      </c>
      <c r="V972" s="175">
        <v>5.6000000000000001E-2</v>
      </c>
      <c r="W972" s="175">
        <v>0.25700000000000001</v>
      </c>
      <c r="X972" s="175">
        <v>0.36099999999999999</v>
      </c>
      <c r="Y972" s="175">
        <v>2E-3</v>
      </c>
      <c r="Z972" s="175">
        <v>2.4E-2</v>
      </c>
      <c r="AA972" s="175">
        <v>7.0000000000000001E-3</v>
      </c>
      <c r="AB972" s="175">
        <v>3.7999999999999999E-2</v>
      </c>
      <c r="AC972" s="42"/>
    </row>
    <row r="973" spans="1:29" x14ac:dyDescent="0.25">
      <c r="A973" s="92" t="s">
        <v>2290</v>
      </c>
      <c r="B973" s="175" t="s">
        <v>143</v>
      </c>
      <c r="C973" s="175">
        <v>0.30983302411873842</v>
      </c>
      <c r="D973" s="175">
        <v>0.18181818181818182</v>
      </c>
      <c r="E973" s="175">
        <v>7.8849721706864564E-2</v>
      </c>
      <c r="F973" s="175">
        <v>1.948051948051948E-2</v>
      </c>
      <c r="G973" s="175">
        <v>0.38126159554730982</v>
      </c>
      <c r="H973" s="175">
        <v>5.5658627087198514E-3</v>
      </c>
      <c r="I973" s="175">
        <v>2.3191094619666047E-2</v>
      </c>
      <c r="J973" s="174">
        <v>1</v>
      </c>
      <c r="K973" s="176">
        <v>1078</v>
      </c>
      <c r="L973" s="92"/>
      <c r="M973" s="175" t="s">
        <v>143</v>
      </c>
      <c r="N973" s="175" t="s">
        <v>143</v>
      </c>
      <c r="O973" s="175">
        <v>0.28299999999999997</v>
      </c>
      <c r="P973" s="175">
        <v>0.33800000000000002</v>
      </c>
      <c r="Q973" s="175">
        <v>0.16</v>
      </c>
      <c r="R973" s="175">
        <v>0.20599999999999999</v>
      </c>
      <c r="S973" s="175">
        <v>6.4000000000000001E-2</v>
      </c>
      <c r="T973" s="175">
        <v>9.6000000000000002E-2</v>
      </c>
      <c r="U973" s="175">
        <v>1.2999999999999999E-2</v>
      </c>
      <c r="V973" s="175">
        <v>0.03</v>
      </c>
      <c r="W973" s="175">
        <v>0.35299999999999998</v>
      </c>
      <c r="X973" s="175">
        <v>0.41099999999999998</v>
      </c>
      <c r="Y973" s="175">
        <v>3.0000000000000001E-3</v>
      </c>
      <c r="Z973" s="175">
        <v>1.2E-2</v>
      </c>
      <c r="AA973" s="175">
        <v>1.6E-2</v>
      </c>
      <c r="AB973" s="175">
        <v>3.4000000000000002E-2</v>
      </c>
      <c r="AC973" s="42"/>
    </row>
    <row r="974" spans="1:29" x14ac:dyDescent="0.25">
      <c r="A974" s="92" t="s">
        <v>2291</v>
      </c>
      <c r="B974" s="175" t="s">
        <v>143</v>
      </c>
      <c r="C974" s="175">
        <v>0.34022556390977443</v>
      </c>
      <c r="D974" s="175">
        <v>0.36466165413533835</v>
      </c>
      <c r="E974" s="175">
        <v>6.9548872180451124E-2</v>
      </c>
      <c r="F974" s="175">
        <v>7.5187969924812026E-3</v>
      </c>
      <c r="G974" s="175">
        <v>3.9473684210526314E-2</v>
      </c>
      <c r="H974" s="175">
        <v>1.8796992481203006E-3</v>
      </c>
      <c r="I974" s="175">
        <v>0.17669172932330826</v>
      </c>
      <c r="J974" s="174">
        <v>0.99999999999999989</v>
      </c>
      <c r="K974" s="176">
        <v>532</v>
      </c>
      <c r="L974" s="92"/>
      <c r="M974" s="175" t="s">
        <v>143</v>
      </c>
      <c r="N974" s="175" t="s">
        <v>143</v>
      </c>
      <c r="O974" s="175">
        <v>0.30099999999999999</v>
      </c>
      <c r="P974" s="175">
        <v>0.38200000000000001</v>
      </c>
      <c r="Q974" s="175">
        <v>0.32500000000000001</v>
      </c>
      <c r="R974" s="175">
        <v>0.40600000000000003</v>
      </c>
      <c r="S974" s="175">
        <v>5.0999999999999997E-2</v>
      </c>
      <c r="T974" s="175">
        <v>9.4E-2</v>
      </c>
      <c r="U974" s="175">
        <v>3.0000000000000001E-3</v>
      </c>
      <c r="V974" s="175">
        <v>1.9E-2</v>
      </c>
      <c r="W974" s="175">
        <v>2.5999999999999999E-2</v>
      </c>
      <c r="X974" s="175">
        <v>0.06</v>
      </c>
      <c r="Y974" s="175">
        <v>0</v>
      </c>
      <c r="Z974" s="175">
        <v>1.0999999999999999E-2</v>
      </c>
      <c r="AA974" s="175">
        <v>0.14699999999999999</v>
      </c>
      <c r="AB974" s="175">
        <v>0.21099999999999999</v>
      </c>
      <c r="AC974" s="42"/>
    </row>
    <row r="975" spans="1:29" x14ac:dyDescent="0.25">
      <c r="A975" s="92" t="s">
        <v>2292</v>
      </c>
      <c r="B975" s="175" t="s">
        <v>143</v>
      </c>
      <c r="C975" s="175">
        <v>0.19289340101522842</v>
      </c>
      <c r="D975" s="175">
        <v>0.32741116751269034</v>
      </c>
      <c r="E975" s="175">
        <v>0.10913705583756345</v>
      </c>
      <c r="F975" s="175">
        <v>1.7766497461928935E-2</v>
      </c>
      <c r="G975" s="175">
        <v>0.32741116751269034</v>
      </c>
      <c r="H975" s="175" t="s">
        <v>143</v>
      </c>
      <c r="I975" s="175">
        <v>2.5380710659898477E-2</v>
      </c>
      <c r="J975" s="174">
        <v>0.99999999999999978</v>
      </c>
      <c r="K975" s="176">
        <v>394</v>
      </c>
      <c r="L975" s="92"/>
      <c r="M975" s="175" t="s">
        <v>143</v>
      </c>
      <c r="N975" s="175" t="s">
        <v>143</v>
      </c>
      <c r="O975" s="175">
        <v>0.157</v>
      </c>
      <c r="P975" s="175">
        <v>0.23499999999999999</v>
      </c>
      <c r="Q975" s="175">
        <v>0.28299999999999997</v>
      </c>
      <c r="R975" s="175">
        <v>0.375</v>
      </c>
      <c r="S975" s="175">
        <v>8.2000000000000003E-2</v>
      </c>
      <c r="T975" s="175">
        <v>0.14399999999999999</v>
      </c>
      <c r="U975" s="175">
        <v>8.9999999999999993E-3</v>
      </c>
      <c r="V975" s="175">
        <v>3.5999999999999997E-2</v>
      </c>
      <c r="W975" s="175">
        <v>0.28299999999999997</v>
      </c>
      <c r="X975" s="175">
        <v>0.375</v>
      </c>
      <c r="Y975" s="175" t="s">
        <v>143</v>
      </c>
      <c r="Z975" s="175" t="s">
        <v>143</v>
      </c>
      <c r="AA975" s="175">
        <v>1.4E-2</v>
      </c>
      <c r="AB975" s="175">
        <v>4.5999999999999999E-2</v>
      </c>
      <c r="AC975" s="42"/>
    </row>
    <row r="976" spans="1:29" x14ac:dyDescent="0.25">
      <c r="A976" s="92" t="s">
        <v>2293</v>
      </c>
      <c r="B976" s="175" t="s">
        <v>143</v>
      </c>
      <c r="C976" s="175">
        <v>0.38970588235294118</v>
      </c>
      <c r="D976" s="175">
        <v>0.16544117647058823</v>
      </c>
      <c r="E976" s="175">
        <v>7.720588235294118E-2</v>
      </c>
      <c r="F976" s="175">
        <v>0.11764705882352941</v>
      </c>
      <c r="G976" s="175">
        <v>0.23529411764705882</v>
      </c>
      <c r="H976" s="175" t="s">
        <v>143</v>
      </c>
      <c r="I976" s="175">
        <v>1.4705882352941176E-2</v>
      </c>
      <c r="J976" s="174">
        <v>1</v>
      </c>
      <c r="K976" s="176">
        <v>272</v>
      </c>
      <c r="L976" s="92"/>
      <c r="M976" s="175" t="s">
        <v>143</v>
      </c>
      <c r="N976" s="175" t="s">
        <v>143</v>
      </c>
      <c r="O976" s="175">
        <v>0.33400000000000002</v>
      </c>
      <c r="P976" s="175">
        <v>0.44900000000000001</v>
      </c>
      <c r="Q976" s="175">
        <v>0.126</v>
      </c>
      <c r="R976" s="175">
        <v>0.214</v>
      </c>
      <c r="S976" s="175">
        <v>5.0999999999999997E-2</v>
      </c>
      <c r="T976" s="175">
        <v>0.115</v>
      </c>
      <c r="U976" s="175">
        <v>8.5000000000000006E-2</v>
      </c>
      <c r="V976" s="175">
        <v>0.161</v>
      </c>
      <c r="W976" s="175">
        <v>0.189</v>
      </c>
      <c r="X976" s="175">
        <v>0.28899999999999998</v>
      </c>
      <c r="Y976" s="175" t="s">
        <v>143</v>
      </c>
      <c r="Z976" s="175" t="s">
        <v>143</v>
      </c>
      <c r="AA976" s="175">
        <v>6.0000000000000001E-3</v>
      </c>
      <c r="AB976" s="175">
        <v>3.6999999999999998E-2</v>
      </c>
      <c r="AC976" s="42"/>
    </row>
    <row r="977" spans="1:29" x14ac:dyDescent="0.25">
      <c r="A977" s="92" t="s">
        <v>2294</v>
      </c>
      <c r="B977" s="175" t="s">
        <v>143</v>
      </c>
      <c r="C977" s="175">
        <v>0.15151515151515152</v>
      </c>
      <c r="D977" s="175">
        <v>0.18181818181818182</v>
      </c>
      <c r="E977" s="175">
        <v>7.9545454545454544E-2</v>
      </c>
      <c r="F977" s="175">
        <v>4.1666666666666664E-2</v>
      </c>
      <c r="G977" s="175">
        <v>0.50757575757575757</v>
      </c>
      <c r="H977" s="175">
        <v>1.1363636363636364E-2</v>
      </c>
      <c r="I977" s="175">
        <v>2.6515151515151516E-2</v>
      </c>
      <c r="J977" s="174">
        <v>1</v>
      </c>
      <c r="K977" s="176">
        <v>264</v>
      </c>
      <c r="L977" s="92"/>
      <c r="M977" s="175" t="s">
        <v>143</v>
      </c>
      <c r="N977" s="175" t="s">
        <v>143</v>
      </c>
      <c r="O977" s="175">
        <v>0.113</v>
      </c>
      <c r="P977" s="175">
        <v>0.2</v>
      </c>
      <c r="Q977" s="175">
        <v>0.14000000000000001</v>
      </c>
      <c r="R977" s="175">
        <v>0.23300000000000001</v>
      </c>
      <c r="S977" s="175">
        <v>5.2999999999999999E-2</v>
      </c>
      <c r="T977" s="175">
        <v>0.11899999999999999</v>
      </c>
      <c r="U977" s="175">
        <v>2.3E-2</v>
      </c>
      <c r="V977" s="175">
        <v>7.2999999999999995E-2</v>
      </c>
      <c r="W977" s="175">
        <v>0.44800000000000001</v>
      </c>
      <c r="X977" s="175">
        <v>0.56699999999999995</v>
      </c>
      <c r="Y977" s="175">
        <v>4.0000000000000001E-3</v>
      </c>
      <c r="Z977" s="175">
        <v>3.3000000000000002E-2</v>
      </c>
      <c r="AA977" s="175">
        <v>1.2999999999999999E-2</v>
      </c>
      <c r="AB977" s="175">
        <v>5.3999999999999999E-2</v>
      </c>
      <c r="AC977" s="42"/>
    </row>
    <row r="978" spans="1:29" x14ac:dyDescent="0.25">
      <c r="A978" s="92" t="s">
        <v>2295</v>
      </c>
      <c r="B978" s="175" t="s">
        <v>143</v>
      </c>
      <c r="C978" s="175">
        <v>0.26291079812206575</v>
      </c>
      <c r="D978" s="175">
        <v>0.4029733959311424</v>
      </c>
      <c r="E978" s="175">
        <v>0.13223787167449139</v>
      </c>
      <c r="F978" s="175">
        <v>2.8169014084507043E-2</v>
      </c>
      <c r="G978" s="175">
        <v>0.13693270735524257</v>
      </c>
      <c r="H978" s="175">
        <v>7.8247261345852897E-4</v>
      </c>
      <c r="I978" s="175">
        <v>3.5993740219092331E-2</v>
      </c>
      <c r="J978" s="174">
        <v>0.99999999999999989</v>
      </c>
      <c r="K978" s="176">
        <v>1278</v>
      </c>
      <c r="L978" s="92"/>
      <c r="M978" s="175" t="s">
        <v>143</v>
      </c>
      <c r="N978" s="175" t="s">
        <v>143</v>
      </c>
      <c r="O978" s="175">
        <v>0.24</v>
      </c>
      <c r="P978" s="175">
        <v>0.28799999999999998</v>
      </c>
      <c r="Q978" s="175">
        <v>0.376</v>
      </c>
      <c r="R978" s="175">
        <v>0.43</v>
      </c>
      <c r="S978" s="175">
        <v>0.115</v>
      </c>
      <c r="T978" s="175">
        <v>0.152</v>
      </c>
      <c r="U978" s="175">
        <v>0.02</v>
      </c>
      <c r="V978" s="175">
        <v>3.9E-2</v>
      </c>
      <c r="W978" s="175">
        <v>0.11899999999999999</v>
      </c>
      <c r="X978" s="175">
        <v>0.157</v>
      </c>
      <c r="Y978" s="175">
        <v>0</v>
      </c>
      <c r="Z978" s="175">
        <v>4.0000000000000001E-3</v>
      </c>
      <c r="AA978" s="175">
        <v>2.7E-2</v>
      </c>
      <c r="AB978" s="175">
        <v>4.8000000000000001E-2</v>
      </c>
      <c r="AC978" s="42"/>
    </row>
    <row r="979" spans="1:29" x14ac:dyDescent="0.25">
      <c r="A979" s="92" t="s">
        <v>2296</v>
      </c>
      <c r="B979" s="175" t="s">
        <v>143</v>
      </c>
      <c r="C979" s="175">
        <v>0.39405204460966542</v>
      </c>
      <c r="D979" s="175">
        <v>0.44237918215613381</v>
      </c>
      <c r="E979" s="175">
        <v>4.8327137546468404E-2</v>
      </c>
      <c r="F979" s="175">
        <v>1.4869888475836431E-2</v>
      </c>
      <c r="G979" s="175">
        <v>5.5762081784386616E-2</v>
      </c>
      <c r="H979" s="175" t="s">
        <v>143</v>
      </c>
      <c r="I979" s="175">
        <v>4.4609665427509292E-2</v>
      </c>
      <c r="J979" s="174">
        <v>1</v>
      </c>
      <c r="K979" s="176">
        <v>269</v>
      </c>
      <c r="L979" s="92"/>
      <c r="M979" s="175" t="s">
        <v>143</v>
      </c>
      <c r="N979" s="175" t="s">
        <v>143</v>
      </c>
      <c r="O979" s="175">
        <v>0.33800000000000002</v>
      </c>
      <c r="P979" s="175">
        <v>0.45400000000000001</v>
      </c>
      <c r="Q979" s="175">
        <v>0.38400000000000001</v>
      </c>
      <c r="R979" s="175">
        <v>0.502</v>
      </c>
      <c r="S979" s="175">
        <v>2.8000000000000001E-2</v>
      </c>
      <c r="T979" s="175">
        <v>8.1000000000000003E-2</v>
      </c>
      <c r="U979" s="175">
        <v>6.0000000000000001E-3</v>
      </c>
      <c r="V979" s="175">
        <v>3.7999999999999999E-2</v>
      </c>
      <c r="W979" s="175">
        <v>3.4000000000000002E-2</v>
      </c>
      <c r="X979" s="175">
        <v>0.09</v>
      </c>
      <c r="Y979" s="175" t="s">
        <v>143</v>
      </c>
      <c r="Z979" s="175" t="s">
        <v>143</v>
      </c>
      <c r="AA979" s="175">
        <v>2.5999999999999999E-2</v>
      </c>
      <c r="AB979" s="175">
        <v>7.5999999999999998E-2</v>
      </c>
      <c r="AC979" s="42"/>
    </row>
    <row r="980" spans="1:29" x14ac:dyDescent="0.25">
      <c r="A980" s="92" t="s">
        <v>2297</v>
      </c>
      <c r="B980" s="175">
        <v>4.3764773297041759E-2</v>
      </c>
      <c r="C980" s="175">
        <v>0.25564071341594441</v>
      </c>
      <c r="D980" s="175">
        <v>0.26344817706468016</v>
      </c>
      <c r="E980" s="175">
        <v>9.4477472960389663E-2</v>
      </c>
      <c r="F980" s="175">
        <v>5.1428980732039255E-2</v>
      </c>
      <c r="G980" s="175">
        <v>0.23866485208795932</v>
      </c>
      <c r="H980" s="175">
        <v>3.7246615571950433E-3</v>
      </c>
      <c r="I980" s="175">
        <v>4.8850368884750375E-2</v>
      </c>
      <c r="J980" s="174">
        <v>1</v>
      </c>
      <c r="K980" s="176">
        <v>13961</v>
      </c>
      <c r="L980" s="92"/>
      <c r="M980" s="175">
        <v>0.04</v>
      </c>
      <c r="N980" s="175">
        <v>4.7E-2</v>
      </c>
      <c r="O980" s="175">
        <v>0.248</v>
      </c>
      <c r="P980" s="175">
        <v>0.26300000000000001</v>
      </c>
      <c r="Q980" s="175">
        <v>0.25600000000000001</v>
      </c>
      <c r="R980" s="175">
        <v>0.27100000000000002</v>
      </c>
      <c r="S980" s="175">
        <v>0.09</v>
      </c>
      <c r="T980" s="175">
        <v>9.9000000000000005E-2</v>
      </c>
      <c r="U980" s="175">
        <v>4.8000000000000001E-2</v>
      </c>
      <c r="V980" s="175">
        <v>5.5E-2</v>
      </c>
      <c r="W980" s="175">
        <v>0.23200000000000001</v>
      </c>
      <c r="X980" s="175">
        <v>0.246</v>
      </c>
      <c r="Y980" s="175">
        <v>3.0000000000000001E-3</v>
      </c>
      <c r="Z980" s="175">
        <v>5.0000000000000001E-3</v>
      </c>
      <c r="AA980" s="175">
        <v>4.4999999999999998E-2</v>
      </c>
      <c r="AB980" s="175">
        <v>5.2999999999999999E-2</v>
      </c>
      <c r="AC980" s="42"/>
    </row>
    <row r="981" spans="1:29" x14ac:dyDescent="0.25">
      <c r="A981" s="92" t="s">
        <v>2298</v>
      </c>
      <c r="B981" s="175" t="s">
        <v>143</v>
      </c>
      <c r="C981" s="175">
        <v>0.33774834437086093</v>
      </c>
      <c r="D981" s="175">
        <v>0.31567328918322296</v>
      </c>
      <c r="E981" s="175">
        <v>7.505518763796909E-2</v>
      </c>
      <c r="F981" s="175">
        <v>4.6357615894039736E-2</v>
      </c>
      <c r="G981" s="175">
        <v>0.19205298013245034</v>
      </c>
      <c r="H981" s="175">
        <v>2.2075055187637969E-3</v>
      </c>
      <c r="I981" s="175">
        <v>3.0905077262693158E-2</v>
      </c>
      <c r="J981" s="174">
        <v>1</v>
      </c>
      <c r="K981" s="176">
        <v>453</v>
      </c>
      <c r="L981" s="92"/>
      <c r="M981" s="175" t="s">
        <v>143</v>
      </c>
      <c r="N981" s="175" t="s">
        <v>143</v>
      </c>
      <c r="O981" s="175">
        <v>0.29599999999999999</v>
      </c>
      <c r="P981" s="175">
        <v>0.38300000000000001</v>
      </c>
      <c r="Q981" s="175">
        <v>0.27500000000000002</v>
      </c>
      <c r="R981" s="175">
        <v>0.36</v>
      </c>
      <c r="S981" s="175">
        <v>5.3999999999999999E-2</v>
      </c>
      <c r="T981" s="175">
        <v>0.10299999999999999</v>
      </c>
      <c r="U981" s="175">
        <v>3.1E-2</v>
      </c>
      <c r="V981" s="175">
        <v>7.0000000000000007E-2</v>
      </c>
      <c r="W981" s="175">
        <v>0.158</v>
      </c>
      <c r="X981" s="175">
        <v>0.23100000000000001</v>
      </c>
      <c r="Y981" s="175">
        <v>0</v>
      </c>
      <c r="Z981" s="175">
        <v>1.2E-2</v>
      </c>
      <c r="AA981" s="175">
        <v>1.7999999999999999E-2</v>
      </c>
      <c r="AB981" s="175">
        <v>5.0999999999999997E-2</v>
      </c>
      <c r="AC981" s="42"/>
    </row>
    <row r="982" spans="1:29" x14ac:dyDescent="0.25">
      <c r="A982" s="92" t="s">
        <v>2299</v>
      </c>
      <c r="B982" s="175" t="s">
        <v>143</v>
      </c>
      <c r="C982" s="175">
        <v>5.9523809523809521E-2</v>
      </c>
      <c r="D982" s="175">
        <v>0.21666666666666667</v>
      </c>
      <c r="E982" s="175">
        <v>5.4761904761904762E-2</v>
      </c>
      <c r="F982" s="175">
        <v>1.4285714285714285E-2</v>
      </c>
      <c r="G982" s="175">
        <v>0.60476190476190472</v>
      </c>
      <c r="H982" s="175">
        <v>1.1904761904761904E-2</v>
      </c>
      <c r="I982" s="175">
        <v>3.8095238095238099E-2</v>
      </c>
      <c r="J982" s="174">
        <v>0.99999999999999989</v>
      </c>
      <c r="K982" s="176">
        <v>420</v>
      </c>
      <c r="L982" s="92"/>
      <c r="M982" s="175" t="s">
        <v>143</v>
      </c>
      <c r="N982" s="175" t="s">
        <v>143</v>
      </c>
      <c r="O982" s="175">
        <v>4.1000000000000002E-2</v>
      </c>
      <c r="P982" s="175">
        <v>8.5999999999999993E-2</v>
      </c>
      <c r="Q982" s="175">
        <v>0.18</v>
      </c>
      <c r="R982" s="175">
        <v>0.25900000000000001</v>
      </c>
      <c r="S982" s="175">
        <v>3.6999999999999998E-2</v>
      </c>
      <c r="T982" s="175">
        <v>8.1000000000000003E-2</v>
      </c>
      <c r="U982" s="175">
        <v>7.0000000000000001E-3</v>
      </c>
      <c r="V982" s="175">
        <v>3.1E-2</v>
      </c>
      <c r="W982" s="175">
        <v>0.55700000000000005</v>
      </c>
      <c r="X982" s="175">
        <v>0.65</v>
      </c>
      <c r="Y982" s="175">
        <v>5.0000000000000001E-3</v>
      </c>
      <c r="Z982" s="175">
        <v>2.8000000000000001E-2</v>
      </c>
      <c r="AA982" s="175">
        <v>2.4E-2</v>
      </c>
      <c r="AB982" s="175">
        <v>6.0999999999999999E-2</v>
      </c>
      <c r="AC982" s="42"/>
    </row>
    <row r="983" spans="1:29" x14ac:dyDescent="0.25">
      <c r="A983" s="92" t="s">
        <v>2300</v>
      </c>
      <c r="B983" s="175" t="s">
        <v>143</v>
      </c>
      <c r="C983" s="175" t="s">
        <v>143</v>
      </c>
      <c r="D983" s="175">
        <v>0.57461809635722683</v>
      </c>
      <c r="E983" s="175">
        <v>0.39012925969447709</v>
      </c>
      <c r="F983" s="175">
        <v>7.0505287896592246E-3</v>
      </c>
      <c r="G983" s="175">
        <v>4.7003525264394828E-3</v>
      </c>
      <c r="H983" s="175" t="s">
        <v>143</v>
      </c>
      <c r="I983" s="175">
        <v>2.3501762632197415E-2</v>
      </c>
      <c r="J983" s="174">
        <v>1</v>
      </c>
      <c r="K983" s="176">
        <v>851</v>
      </c>
      <c r="L983" s="92"/>
      <c r="M983" s="175" t="s">
        <v>143</v>
      </c>
      <c r="N983" s="175" t="s">
        <v>143</v>
      </c>
      <c r="O983" s="175" t="s">
        <v>143</v>
      </c>
      <c r="P983" s="175" t="s">
        <v>143</v>
      </c>
      <c r="Q983" s="175">
        <v>0.54100000000000004</v>
      </c>
      <c r="R983" s="175">
        <v>0.60699999999999998</v>
      </c>
      <c r="S983" s="175">
        <v>0.35799999999999998</v>
      </c>
      <c r="T983" s="175">
        <v>0.42299999999999999</v>
      </c>
      <c r="U983" s="175">
        <v>3.0000000000000001E-3</v>
      </c>
      <c r="V983" s="175">
        <v>1.4999999999999999E-2</v>
      </c>
      <c r="W983" s="175">
        <v>2E-3</v>
      </c>
      <c r="X983" s="175">
        <v>1.2E-2</v>
      </c>
      <c r="Y983" s="175" t="s">
        <v>143</v>
      </c>
      <c r="Z983" s="175" t="s">
        <v>143</v>
      </c>
      <c r="AA983" s="175">
        <v>1.4999999999999999E-2</v>
      </c>
      <c r="AB983" s="175">
        <v>3.5999999999999997E-2</v>
      </c>
      <c r="AC983" s="42"/>
    </row>
    <row r="984" spans="1:29" x14ac:dyDescent="0.25">
      <c r="A984" s="92" t="s">
        <v>2301</v>
      </c>
      <c r="B984" s="175" t="s">
        <v>143</v>
      </c>
      <c r="C984" s="175">
        <v>0.27745327102803741</v>
      </c>
      <c r="D984" s="175">
        <v>0.21320093457943926</v>
      </c>
      <c r="E984" s="175">
        <v>0.10163551401869159</v>
      </c>
      <c r="F984" s="175">
        <v>9.8130841121495324E-2</v>
      </c>
      <c r="G984" s="175">
        <v>0.2605140186915888</v>
      </c>
      <c r="H984" s="175">
        <v>2.9205607476635513E-3</v>
      </c>
      <c r="I984" s="175">
        <v>4.614485981308411E-2</v>
      </c>
      <c r="J984" s="174">
        <v>1</v>
      </c>
      <c r="K984" s="176">
        <v>1712</v>
      </c>
      <c r="L984" s="92"/>
      <c r="M984" s="175" t="s">
        <v>143</v>
      </c>
      <c r="N984" s="175" t="s">
        <v>143</v>
      </c>
      <c r="O984" s="175">
        <v>0.25700000000000001</v>
      </c>
      <c r="P984" s="175">
        <v>0.29899999999999999</v>
      </c>
      <c r="Q984" s="175">
        <v>0.19400000000000001</v>
      </c>
      <c r="R984" s="175">
        <v>0.23300000000000001</v>
      </c>
      <c r="S984" s="175">
        <v>8.7999999999999995E-2</v>
      </c>
      <c r="T984" s="175">
        <v>0.11700000000000001</v>
      </c>
      <c r="U984" s="175">
        <v>8.5000000000000006E-2</v>
      </c>
      <c r="V984" s="175">
        <v>0.113</v>
      </c>
      <c r="W984" s="175">
        <v>0.24</v>
      </c>
      <c r="X984" s="175">
        <v>0.28199999999999997</v>
      </c>
      <c r="Y984" s="175">
        <v>1E-3</v>
      </c>
      <c r="Z984" s="175">
        <v>7.0000000000000001E-3</v>
      </c>
      <c r="AA984" s="175">
        <v>3.6999999999999998E-2</v>
      </c>
      <c r="AB984" s="175">
        <v>5.7000000000000002E-2</v>
      </c>
      <c r="AC984" s="42"/>
    </row>
    <row r="985" spans="1:29" x14ac:dyDescent="0.25">
      <c r="A985" s="92" t="s">
        <v>2302</v>
      </c>
      <c r="B985" s="175">
        <v>0.27223960661600355</v>
      </c>
      <c r="C985" s="175">
        <v>0.40500670540902994</v>
      </c>
      <c r="D985" s="175">
        <v>0.16450603486812695</v>
      </c>
      <c r="E985" s="175">
        <v>3.7997317836388017E-2</v>
      </c>
      <c r="F985" s="175">
        <v>6.7054090299508273E-3</v>
      </c>
      <c r="G985" s="175">
        <v>5.0067054090299511E-2</v>
      </c>
      <c r="H985" s="175">
        <v>4.9172999552972736E-3</v>
      </c>
      <c r="I985" s="175">
        <v>5.856057219490389E-2</v>
      </c>
      <c r="J985" s="174">
        <v>1.0000000000000002</v>
      </c>
      <c r="K985" s="176">
        <v>2237</v>
      </c>
      <c r="L985" s="92"/>
      <c r="M985" s="175">
        <v>0.254</v>
      </c>
      <c r="N985" s="175">
        <v>0.29099999999999998</v>
      </c>
      <c r="O985" s="175">
        <v>0.38500000000000001</v>
      </c>
      <c r="P985" s="175">
        <v>0.42499999999999999</v>
      </c>
      <c r="Q985" s="175">
        <v>0.15</v>
      </c>
      <c r="R985" s="175">
        <v>0.18</v>
      </c>
      <c r="S985" s="175">
        <v>3.1E-2</v>
      </c>
      <c r="T985" s="175">
        <v>4.7E-2</v>
      </c>
      <c r="U985" s="175">
        <v>4.0000000000000001E-3</v>
      </c>
      <c r="V985" s="175">
        <v>1.0999999999999999E-2</v>
      </c>
      <c r="W985" s="175">
        <v>4.2000000000000003E-2</v>
      </c>
      <c r="X985" s="175">
        <v>0.06</v>
      </c>
      <c r="Y985" s="175">
        <v>3.0000000000000001E-3</v>
      </c>
      <c r="Z985" s="175">
        <v>8.9999999999999993E-3</v>
      </c>
      <c r="AA985" s="175">
        <v>0.05</v>
      </c>
      <c r="AB985" s="175">
        <v>6.9000000000000006E-2</v>
      </c>
      <c r="AC985" s="42"/>
    </row>
    <row r="986" spans="1:29" x14ac:dyDescent="0.25">
      <c r="A986" s="92" t="s">
        <v>2303</v>
      </c>
      <c r="B986" s="175" t="s">
        <v>143</v>
      </c>
      <c r="C986" s="175">
        <v>0.17751479289940827</v>
      </c>
      <c r="D986" s="175">
        <v>0.22781065088757396</v>
      </c>
      <c r="E986" s="175">
        <v>0.15384615384615385</v>
      </c>
      <c r="F986" s="175">
        <v>4.142011834319527E-2</v>
      </c>
      <c r="G986" s="175">
        <v>0.36982248520710059</v>
      </c>
      <c r="H986" s="175" t="s">
        <v>143</v>
      </c>
      <c r="I986" s="175">
        <v>2.9585798816568046E-2</v>
      </c>
      <c r="J986" s="174">
        <v>1</v>
      </c>
      <c r="K986" s="176">
        <v>338</v>
      </c>
      <c r="L986" s="92"/>
      <c r="M986" s="175" t="s">
        <v>143</v>
      </c>
      <c r="N986" s="175" t="s">
        <v>143</v>
      </c>
      <c r="O986" s="175">
        <v>0.14000000000000001</v>
      </c>
      <c r="P986" s="175">
        <v>0.222</v>
      </c>
      <c r="Q986" s="175">
        <v>0.186</v>
      </c>
      <c r="R986" s="175">
        <v>0.27500000000000002</v>
      </c>
      <c r="S986" s="175">
        <v>0.11899999999999999</v>
      </c>
      <c r="T986" s="175">
        <v>0.19600000000000001</v>
      </c>
      <c r="U986" s="175">
        <v>2.5000000000000001E-2</v>
      </c>
      <c r="V986" s="175">
        <v>6.8000000000000005E-2</v>
      </c>
      <c r="W986" s="175">
        <v>0.32</v>
      </c>
      <c r="X986" s="175">
        <v>0.42199999999999999</v>
      </c>
      <c r="Y986" s="175" t="s">
        <v>143</v>
      </c>
      <c r="Z986" s="175" t="s">
        <v>143</v>
      </c>
      <c r="AA986" s="175">
        <v>1.6E-2</v>
      </c>
      <c r="AB986" s="175">
        <v>5.3999999999999999E-2</v>
      </c>
      <c r="AC986" s="42"/>
    </row>
    <row r="987" spans="1:29" x14ac:dyDescent="0.25">
      <c r="A987" s="92" t="s">
        <v>2304</v>
      </c>
      <c r="B987" s="175" t="s">
        <v>143</v>
      </c>
      <c r="C987" s="175">
        <v>0.25655563430191353</v>
      </c>
      <c r="D987" s="175">
        <v>0.19489723600283487</v>
      </c>
      <c r="E987" s="175">
        <v>7.7958894401133946E-2</v>
      </c>
      <c r="F987" s="175">
        <v>2.7639971651311126E-2</v>
      </c>
      <c r="G987" s="175">
        <v>0.40326009922041106</v>
      </c>
      <c r="H987" s="175">
        <v>6.3784549964564135E-3</v>
      </c>
      <c r="I987" s="175">
        <v>3.3309709425939048E-2</v>
      </c>
      <c r="J987" s="174">
        <v>1</v>
      </c>
      <c r="K987" s="176">
        <v>1411</v>
      </c>
      <c r="L987" s="92"/>
      <c r="M987" s="175" t="s">
        <v>143</v>
      </c>
      <c r="N987" s="175" t="s">
        <v>143</v>
      </c>
      <c r="O987" s="175">
        <v>0.23400000000000001</v>
      </c>
      <c r="P987" s="175">
        <v>0.28000000000000003</v>
      </c>
      <c r="Q987" s="175">
        <v>0.17499999999999999</v>
      </c>
      <c r="R987" s="175">
        <v>0.216</v>
      </c>
      <c r="S987" s="175">
        <v>6.5000000000000002E-2</v>
      </c>
      <c r="T987" s="175">
        <v>9.2999999999999999E-2</v>
      </c>
      <c r="U987" s="175">
        <v>0.02</v>
      </c>
      <c r="V987" s="175">
        <v>3.7999999999999999E-2</v>
      </c>
      <c r="W987" s="175">
        <v>0.378</v>
      </c>
      <c r="X987" s="175">
        <v>0.42899999999999999</v>
      </c>
      <c r="Y987" s="175">
        <v>3.0000000000000001E-3</v>
      </c>
      <c r="Z987" s="175">
        <v>1.2E-2</v>
      </c>
      <c r="AA987" s="175">
        <v>2.5000000000000001E-2</v>
      </c>
      <c r="AB987" s="175">
        <v>4.3999999999999997E-2</v>
      </c>
      <c r="AC987" s="42"/>
    </row>
    <row r="988" spans="1:29" x14ac:dyDescent="0.25">
      <c r="A988" s="92" t="s">
        <v>2305</v>
      </c>
      <c r="B988" s="175" t="s">
        <v>143</v>
      </c>
      <c r="C988" s="175">
        <v>0.38687392055267705</v>
      </c>
      <c r="D988" s="175">
        <v>0.35233160621761656</v>
      </c>
      <c r="E988" s="175">
        <v>6.9084628670120898E-2</v>
      </c>
      <c r="F988" s="175">
        <v>1.3816925734024179E-2</v>
      </c>
      <c r="G988" s="175">
        <v>2.4179620034542316E-2</v>
      </c>
      <c r="H988" s="175" t="s">
        <v>143</v>
      </c>
      <c r="I988" s="175">
        <v>0.153713298791019</v>
      </c>
      <c r="J988" s="174">
        <v>1</v>
      </c>
      <c r="K988" s="176">
        <v>579</v>
      </c>
      <c r="L988" s="92"/>
      <c r="M988" s="175" t="s">
        <v>143</v>
      </c>
      <c r="N988" s="175" t="s">
        <v>143</v>
      </c>
      <c r="O988" s="175">
        <v>0.34799999999999998</v>
      </c>
      <c r="P988" s="175">
        <v>0.42699999999999999</v>
      </c>
      <c r="Q988" s="175">
        <v>0.315</v>
      </c>
      <c r="R988" s="175">
        <v>0.39200000000000002</v>
      </c>
      <c r="S988" s="175">
        <v>5.0999999999999997E-2</v>
      </c>
      <c r="T988" s="175">
        <v>9.2999999999999999E-2</v>
      </c>
      <c r="U988" s="175">
        <v>7.0000000000000001E-3</v>
      </c>
      <c r="V988" s="175">
        <v>2.7E-2</v>
      </c>
      <c r="W988" s="175">
        <v>1.4E-2</v>
      </c>
      <c r="X988" s="175">
        <v>0.04</v>
      </c>
      <c r="Y988" s="175" t="s">
        <v>143</v>
      </c>
      <c r="Z988" s="175" t="s">
        <v>143</v>
      </c>
      <c r="AA988" s="175">
        <v>0.127</v>
      </c>
      <c r="AB988" s="175">
        <v>0.185</v>
      </c>
      <c r="AC988" s="42"/>
    </row>
    <row r="989" spans="1:29" x14ac:dyDescent="0.25">
      <c r="A989" s="92" t="s">
        <v>2306</v>
      </c>
      <c r="B989" s="175" t="s">
        <v>143</v>
      </c>
      <c r="C989" s="175">
        <v>0.14629948364888123</v>
      </c>
      <c r="D989" s="175">
        <v>0.33562822719449226</v>
      </c>
      <c r="E989" s="175">
        <v>0.12392426850258176</v>
      </c>
      <c r="F989" s="175">
        <v>3.9586919104991396E-2</v>
      </c>
      <c r="G989" s="175">
        <v>0.31497418244406195</v>
      </c>
      <c r="H989" s="175">
        <v>3.4423407917383822E-3</v>
      </c>
      <c r="I989" s="175">
        <v>3.614457831325301E-2</v>
      </c>
      <c r="J989" s="174">
        <v>0.99999999999999989</v>
      </c>
      <c r="K989" s="176">
        <v>581</v>
      </c>
      <c r="L989" s="92"/>
      <c r="M989" s="175" t="s">
        <v>143</v>
      </c>
      <c r="N989" s="175" t="s">
        <v>143</v>
      </c>
      <c r="O989" s="175">
        <v>0.12</v>
      </c>
      <c r="P989" s="175">
        <v>0.17699999999999999</v>
      </c>
      <c r="Q989" s="175">
        <v>0.29799999999999999</v>
      </c>
      <c r="R989" s="175">
        <v>0.375</v>
      </c>
      <c r="S989" s="175">
        <v>0.1</v>
      </c>
      <c r="T989" s="175">
        <v>0.153</v>
      </c>
      <c r="U989" s="175">
        <v>2.7E-2</v>
      </c>
      <c r="V989" s="175">
        <v>5.8999999999999997E-2</v>
      </c>
      <c r="W989" s="175">
        <v>0.27900000000000003</v>
      </c>
      <c r="X989" s="175">
        <v>0.35399999999999998</v>
      </c>
      <c r="Y989" s="175">
        <v>1E-3</v>
      </c>
      <c r="Z989" s="175">
        <v>1.2E-2</v>
      </c>
      <c r="AA989" s="175">
        <v>2.4E-2</v>
      </c>
      <c r="AB989" s="175">
        <v>5.5E-2</v>
      </c>
      <c r="AC989" s="42"/>
    </row>
    <row r="990" spans="1:29" x14ac:dyDescent="0.25">
      <c r="A990" s="92" t="s">
        <v>2307</v>
      </c>
      <c r="B990" s="175" t="s">
        <v>143</v>
      </c>
      <c r="C990" s="175">
        <v>0.30434782608695654</v>
      </c>
      <c r="D990" s="175">
        <v>0.14066496163682865</v>
      </c>
      <c r="E990" s="175">
        <v>8.4398976982097182E-2</v>
      </c>
      <c r="F990" s="175">
        <v>0.21739130434782608</v>
      </c>
      <c r="G990" s="175">
        <v>0.21227621483375958</v>
      </c>
      <c r="H990" s="175">
        <v>2.5575447570332483E-3</v>
      </c>
      <c r="I990" s="175">
        <v>3.8363171355498722E-2</v>
      </c>
      <c r="J990" s="174">
        <v>1</v>
      </c>
      <c r="K990" s="176">
        <v>391</v>
      </c>
      <c r="L990" s="92"/>
      <c r="M990" s="175" t="s">
        <v>143</v>
      </c>
      <c r="N990" s="175" t="s">
        <v>143</v>
      </c>
      <c r="O990" s="175">
        <v>0.26100000000000001</v>
      </c>
      <c r="P990" s="175">
        <v>0.35199999999999998</v>
      </c>
      <c r="Q990" s="175">
        <v>0.11</v>
      </c>
      <c r="R990" s="175">
        <v>0.17899999999999999</v>
      </c>
      <c r="S990" s="175">
        <v>6.0999999999999999E-2</v>
      </c>
      <c r="T990" s="175">
        <v>0.11600000000000001</v>
      </c>
      <c r="U990" s="175">
        <v>0.17899999999999999</v>
      </c>
      <c r="V990" s="175">
        <v>0.26100000000000001</v>
      </c>
      <c r="W990" s="175">
        <v>0.17499999999999999</v>
      </c>
      <c r="X990" s="175">
        <v>0.25600000000000001</v>
      </c>
      <c r="Y990" s="175">
        <v>0</v>
      </c>
      <c r="Z990" s="175">
        <v>1.4E-2</v>
      </c>
      <c r="AA990" s="175">
        <v>2.3E-2</v>
      </c>
      <c r="AB990" s="175">
        <v>6.2E-2</v>
      </c>
      <c r="AC990" s="42"/>
    </row>
    <row r="991" spans="1:29" x14ac:dyDescent="0.25">
      <c r="A991" s="92" t="s">
        <v>2308</v>
      </c>
      <c r="B991" s="175" t="s">
        <v>143</v>
      </c>
      <c r="C991" s="175">
        <v>0.11809045226130653</v>
      </c>
      <c r="D991" s="175">
        <v>0.17839195979899497</v>
      </c>
      <c r="E991" s="175">
        <v>8.0402010050251257E-2</v>
      </c>
      <c r="F991" s="175">
        <v>4.7738693467336682E-2</v>
      </c>
      <c r="G991" s="175">
        <v>0.51758793969849248</v>
      </c>
      <c r="H991" s="175">
        <v>5.0251256281407036E-3</v>
      </c>
      <c r="I991" s="175">
        <v>5.2763819095477386E-2</v>
      </c>
      <c r="J991" s="174">
        <v>1</v>
      </c>
      <c r="K991" s="176">
        <v>398</v>
      </c>
      <c r="L991" s="92"/>
      <c r="M991" s="175" t="s">
        <v>143</v>
      </c>
      <c r="N991" s="175" t="s">
        <v>143</v>
      </c>
      <c r="O991" s="175">
        <v>0.09</v>
      </c>
      <c r="P991" s="175">
        <v>0.154</v>
      </c>
      <c r="Q991" s="175">
        <v>0.14399999999999999</v>
      </c>
      <c r="R991" s="175">
        <v>0.219</v>
      </c>
      <c r="S991" s="175">
        <v>5.8000000000000003E-2</v>
      </c>
      <c r="T991" s="175">
        <v>0.111</v>
      </c>
      <c r="U991" s="175">
        <v>3.1E-2</v>
      </c>
      <c r="V991" s="175">
        <v>7.2999999999999995E-2</v>
      </c>
      <c r="W991" s="175">
        <v>0.46899999999999997</v>
      </c>
      <c r="X991" s="175">
        <v>0.56599999999999995</v>
      </c>
      <c r="Y991" s="175">
        <v>1E-3</v>
      </c>
      <c r="Z991" s="175">
        <v>1.7999999999999999E-2</v>
      </c>
      <c r="AA991" s="175">
        <v>3.5000000000000003E-2</v>
      </c>
      <c r="AB991" s="175">
        <v>7.9000000000000001E-2</v>
      </c>
      <c r="AC991" s="42"/>
    </row>
    <row r="992" spans="1:29" x14ac:dyDescent="0.25">
      <c r="A992" s="92" t="s">
        <v>2309</v>
      </c>
      <c r="B992" s="175" t="s">
        <v>143</v>
      </c>
      <c r="C992" s="175">
        <v>0.2530737704918033</v>
      </c>
      <c r="D992" s="175">
        <v>0.40368852459016391</v>
      </c>
      <c r="E992" s="175">
        <v>0.12090163934426229</v>
      </c>
      <c r="F992" s="175">
        <v>6.3012295081967207E-2</v>
      </c>
      <c r="G992" s="175">
        <v>0.11577868852459017</v>
      </c>
      <c r="H992" s="175">
        <v>1.5368852459016393E-3</v>
      </c>
      <c r="I992" s="175">
        <v>4.2008196721311473E-2</v>
      </c>
      <c r="J992" s="174">
        <v>1</v>
      </c>
      <c r="K992" s="176">
        <v>1952</v>
      </c>
      <c r="L992" s="92"/>
      <c r="M992" s="175" t="s">
        <v>143</v>
      </c>
      <c r="N992" s="175" t="s">
        <v>143</v>
      </c>
      <c r="O992" s="175">
        <v>0.23400000000000001</v>
      </c>
      <c r="P992" s="175">
        <v>0.27300000000000002</v>
      </c>
      <c r="Q992" s="175">
        <v>0.38200000000000001</v>
      </c>
      <c r="R992" s="175">
        <v>0.42599999999999999</v>
      </c>
      <c r="S992" s="175">
        <v>0.107</v>
      </c>
      <c r="T992" s="175">
        <v>0.13600000000000001</v>
      </c>
      <c r="U992" s="175">
        <v>5.2999999999999999E-2</v>
      </c>
      <c r="V992" s="175">
        <v>7.4999999999999997E-2</v>
      </c>
      <c r="W992" s="175">
        <v>0.10199999999999999</v>
      </c>
      <c r="X992" s="175">
        <v>0.13100000000000001</v>
      </c>
      <c r="Y992" s="175">
        <v>1E-3</v>
      </c>
      <c r="Z992" s="175">
        <v>5.0000000000000001E-3</v>
      </c>
      <c r="AA992" s="175">
        <v>3.4000000000000002E-2</v>
      </c>
      <c r="AB992" s="175">
        <v>5.1999999999999998E-2</v>
      </c>
      <c r="AC992" s="42"/>
    </row>
    <row r="993" spans="1:29" x14ac:dyDescent="0.25">
      <c r="A993" s="92" t="s">
        <v>2310</v>
      </c>
      <c r="B993" s="175" t="s">
        <v>143</v>
      </c>
      <c r="C993" s="175">
        <v>0.42318840579710143</v>
      </c>
      <c r="D993" s="175">
        <v>0.36811594202898551</v>
      </c>
      <c r="E993" s="175">
        <v>7.2463768115942032E-2</v>
      </c>
      <c r="F993" s="175">
        <v>1.7391304347826087E-2</v>
      </c>
      <c r="G993" s="175">
        <v>6.6666666666666666E-2</v>
      </c>
      <c r="H993" s="175" t="s">
        <v>143</v>
      </c>
      <c r="I993" s="175">
        <v>5.2173913043478258E-2</v>
      </c>
      <c r="J993" s="174">
        <v>1</v>
      </c>
      <c r="K993" s="176">
        <v>345</v>
      </c>
      <c r="L993" s="92"/>
      <c r="M993" s="175" t="s">
        <v>143</v>
      </c>
      <c r="N993" s="175" t="s">
        <v>143</v>
      </c>
      <c r="O993" s="175">
        <v>0.372</v>
      </c>
      <c r="P993" s="175">
        <v>0.47599999999999998</v>
      </c>
      <c r="Q993" s="175">
        <v>0.31900000000000001</v>
      </c>
      <c r="R993" s="175">
        <v>0.42</v>
      </c>
      <c r="S993" s="175">
        <v>0.05</v>
      </c>
      <c r="T993" s="175">
        <v>0.105</v>
      </c>
      <c r="U993" s="175">
        <v>8.0000000000000002E-3</v>
      </c>
      <c r="V993" s="175">
        <v>3.6999999999999998E-2</v>
      </c>
      <c r="W993" s="175">
        <v>4.4999999999999998E-2</v>
      </c>
      <c r="X993" s="175">
        <v>9.8000000000000004E-2</v>
      </c>
      <c r="Y993" s="175" t="s">
        <v>143</v>
      </c>
      <c r="Z993" s="175" t="s">
        <v>143</v>
      </c>
      <c r="AA993" s="175">
        <v>3.3000000000000002E-2</v>
      </c>
      <c r="AB993" s="175">
        <v>8.1000000000000003E-2</v>
      </c>
      <c r="AC993" s="42"/>
    </row>
    <row r="994" spans="1:29" x14ac:dyDescent="0.25">
      <c r="A994" s="92" t="s">
        <v>2311</v>
      </c>
      <c r="B994" s="175">
        <v>3.866317169069463E-2</v>
      </c>
      <c r="C994" s="175">
        <v>0.1946264744429882</v>
      </c>
      <c r="D994" s="175">
        <v>0.31356487549148099</v>
      </c>
      <c r="E994" s="175">
        <v>9.5838794233289643E-2</v>
      </c>
      <c r="F994" s="175">
        <v>2.8669724770642203E-2</v>
      </c>
      <c r="G994" s="175">
        <v>0.24770642201834864</v>
      </c>
      <c r="H994" s="175">
        <v>7.2083879423328967E-3</v>
      </c>
      <c r="I994" s="175">
        <v>7.3722149410222801E-2</v>
      </c>
      <c r="J994" s="174">
        <v>1</v>
      </c>
      <c r="K994" s="176">
        <v>6104</v>
      </c>
      <c r="L994" s="92"/>
      <c r="M994" s="175">
        <v>3.4000000000000002E-2</v>
      </c>
      <c r="N994" s="175">
        <v>4.3999999999999997E-2</v>
      </c>
      <c r="O994" s="175">
        <v>0.185</v>
      </c>
      <c r="P994" s="175">
        <v>0.20499999999999999</v>
      </c>
      <c r="Q994" s="175">
        <v>0.30199999999999999</v>
      </c>
      <c r="R994" s="175">
        <v>0.32500000000000001</v>
      </c>
      <c r="S994" s="175">
        <v>8.8999999999999996E-2</v>
      </c>
      <c r="T994" s="175">
        <v>0.10299999999999999</v>
      </c>
      <c r="U994" s="175">
        <v>2.5000000000000001E-2</v>
      </c>
      <c r="V994" s="175">
        <v>3.3000000000000002E-2</v>
      </c>
      <c r="W994" s="175">
        <v>0.23699999999999999</v>
      </c>
      <c r="X994" s="175">
        <v>0.25900000000000001</v>
      </c>
      <c r="Y994" s="175">
        <v>5.0000000000000001E-3</v>
      </c>
      <c r="Z994" s="175">
        <v>0.01</v>
      </c>
      <c r="AA994" s="175">
        <v>6.7000000000000004E-2</v>
      </c>
      <c r="AB994" s="175">
        <v>8.1000000000000003E-2</v>
      </c>
      <c r="AC994" s="42"/>
    </row>
    <row r="995" spans="1:29" x14ac:dyDescent="0.25">
      <c r="A995" s="92" t="s">
        <v>2312</v>
      </c>
      <c r="B995" s="175" t="s">
        <v>143</v>
      </c>
      <c r="C995" s="175">
        <v>0.18235294117647058</v>
      </c>
      <c r="D995" s="175">
        <v>0.3235294117647059</v>
      </c>
      <c r="E995" s="175">
        <v>0.15294117647058825</v>
      </c>
      <c r="F995" s="175">
        <v>4.1176470588235294E-2</v>
      </c>
      <c r="G995" s="175">
        <v>0.24705882352941178</v>
      </c>
      <c r="H995" s="175" t="s">
        <v>143</v>
      </c>
      <c r="I995" s="175">
        <v>5.2941176470588235E-2</v>
      </c>
      <c r="J995" s="174">
        <v>1</v>
      </c>
      <c r="K995" s="176">
        <v>170</v>
      </c>
      <c r="L995" s="92"/>
      <c r="M995" s="175" t="s">
        <v>143</v>
      </c>
      <c r="N995" s="175" t="s">
        <v>143</v>
      </c>
      <c r="O995" s="175">
        <v>0.13200000000000001</v>
      </c>
      <c r="P995" s="175">
        <v>0.247</v>
      </c>
      <c r="Q995" s="175">
        <v>0.25800000000000001</v>
      </c>
      <c r="R995" s="175">
        <v>0.39700000000000002</v>
      </c>
      <c r="S995" s="175">
        <v>0.107</v>
      </c>
      <c r="T995" s="175">
        <v>0.215</v>
      </c>
      <c r="U995" s="175">
        <v>0.02</v>
      </c>
      <c r="V995" s="175">
        <v>8.3000000000000004E-2</v>
      </c>
      <c r="W995" s="175">
        <v>0.188</v>
      </c>
      <c r="X995" s="175">
        <v>0.317</v>
      </c>
      <c r="Y995" s="175" t="s">
        <v>143</v>
      </c>
      <c r="Z995" s="175" t="s">
        <v>143</v>
      </c>
      <c r="AA995" s="175">
        <v>2.8000000000000001E-2</v>
      </c>
      <c r="AB995" s="175">
        <v>9.8000000000000004E-2</v>
      </c>
      <c r="AC995" s="42"/>
    </row>
    <row r="996" spans="1:29" x14ac:dyDescent="0.25">
      <c r="A996" s="92" t="s">
        <v>2313</v>
      </c>
      <c r="B996" s="175" t="s">
        <v>143</v>
      </c>
      <c r="C996" s="175">
        <v>2.7777777777777776E-2</v>
      </c>
      <c r="D996" s="175">
        <v>0.22222222222222221</v>
      </c>
      <c r="E996" s="175">
        <v>6.0185185185185182E-2</v>
      </c>
      <c r="F996" s="175">
        <v>9.2592592592592587E-3</v>
      </c>
      <c r="G996" s="175">
        <v>0.58333333333333337</v>
      </c>
      <c r="H996" s="175">
        <v>1.3888888888888888E-2</v>
      </c>
      <c r="I996" s="175">
        <v>8.3333333333333329E-2</v>
      </c>
      <c r="J996" s="174">
        <v>1</v>
      </c>
      <c r="K996" s="176">
        <v>216</v>
      </c>
      <c r="L996" s="92"/>
      <c r="M996" s="175" t="s">
        <v>143</v>
      </c>
      <c r="N996" s="175" t="s">
        <v>143</v>
      </c>
      <c r="O996" s="175">
        <v>1.2999999999999999E-2</v>
      </c>
      <c r="P996" s="175">
        <v>5.8999999999999997E-2</v>
      </c>
      <c r="Q996" s="175">
        <v>0.17199999999999999</v>
      </c>
      <c r="R996" s="175">
        <v>0.28199999999999997</v>
      </c>
      <c r="S996" s="175">
        <v>3.5999999999999997E-2</v>
      </c>
      <c r="T996" s="175">
        <v>0.1</v>
      </c>
      <c r="U996" s="175">
        <v>3.0000000000000001E-3</v>
      </c>
      <c r="V996" s="175">
        <v>3.3000000000000002E-2</v>
      </c>
      <c r="W996" s="175">
        <v>0.51700000000000002</v>
      </c>
      <c r="X996" s="175">
        <v>0.64700000000000002</v>
      </c>
      <c r="Y996" s="175">
        <v>5.0000000000000001E-3</v>
      </c>
      <c r="Z996" s="175">
        <v>0.04</v>
      </c>
      <c r="AA996" s="175">
        <v>5.2999999999999999E-2</v>
      </c>
      <c r="AB996" s="175">
        <v>0.128</v>
      </c>
      <c r="AC996" s="42"/>
    </row>
    <row r="997" spans="1:29" x14ac:dyDescent="0.25">
      <c r="A997" s="92" t="s">
        <v>2314</v>
      </c>
      <c r="B997" s="175" t="s">
        <v>143</v>
      </c>
      <c r="C997" s="175" t="s">
        <v>143</v>
      </c>
      <c r="D997" s="175">
        <v>0.69248291571753984</v>
      </c>
      <c r="E997" s="175">
        <v>6.1503416856492028E-2</v>
      </c>
      <c r="F997" s="175">
        <v>0.16173120728929385</v>
      </c>
      <c r="G997" s="175">
        <v>1.1389521640091117E-2</v>
      </c>
      <c r="H997" s="175" t="s">
        <v>143</v>
      </c>
      <c r="I997" s="175">
        <v>7.289293849658314E-2</v>
      </c>
      <c r="J997" s="174">
        <v>1</v>
      </c>
      <c r="K997" s="176">
        <v>439</v>
      </c>
      <c r="L997" s="92"/>
      <c r="M997" s="175" t="s">
        <v>143</v>
      </c>
      <c r="N997" s="175" t="s">
        <v>143</v>
      </c>
      <c r="O997" s="175" t="s">
        <v>143</v>
      </c>
      <c r="P997" s="175" t="s">
        <v>143</v>
      </c>
      <c r="Q997" s="175">
        <v>0.64800000000000002</v>
      </c>
      <c r="R997" s="175">
        <v>0.73399999999999999</v>
      </c>
      <c r="S997" s="175">
        <v>4.2999999999999997E-2</v>
      </c>
      <c r="T997" s="175">
        <v>8.7999999999999995E-2</v>
      </c>
      <c r="U997" s="175">
        <v>0.13</v>
      </c>
      <c r="V997" s="175">
        <v>0.19900000000000001</v>
      </c>
      <c r="W997" s="175">
        <v>5.0000000000000001E-3</v>
      </c>
      <c r="X997" s="175">
        <v>2.5999999999999999E-2</v>
      </c>
      <c r="Y997" s="175" t="s">
        <v>143</v>
      </c>
      <c r="Z997" s="175" t="s">
        <v>143</v>
      </c>
      <c r="AA997" s="175">
        <v>5.1999999999999998E-2</v>
      </c>
      <c r="AB997" s="175">
        <v>0.10100000000000001</v>
      </c>
      <c r="AC997" s="42"/>
    </row>
    <row r="998" spans="1:29" x14ac:dyDescent="0.25">
      <c r="A998" s="92" t="s">
        <v>2315</v>
      </c>
      <c r="B998" s="175" t="s">
        <v>143</v>
      </c>
      <c r="C998" s="175">
        <v>0.25705329153605017</v>
      </c>
      <c r="D998" s="175">
        <v>0.28683385579937304</v>
      </c>
      <c r="E998" s="175">
        <v>7.2100313479623826E-2</v>
      </c>
      <c r="F998" s="175">
        <v>5.1724137931034482E-2</v>
      </c>
      <c r="G998" s="175">
        <v>0.26802507836990597</v>
      </c>
      <c r="H998" s="175">
        <v>7.8369905956112845E-3</v>
      </c>
      <c r="I998" s="175">
        <v>5.6426332288401257E-2</v>
      </c>
      <c r="J998" s="174">
        <v>1</v>
      </c>
      <c r="K998" s="176">
        <v>638</v>
      </c>
      <c r="L998" s="92"/>
      <c r="M998" s="175" t="s">
        <v>143</v>
      </c>
      <c r="N998" s="175" t="s">
        <v>143</v>
      </c>
      <c r="O998" s="175">
        <v>0.22500000000000001</v>
      </c>
      <c r="P998" s="175">
        <v>0.29199999999999998</v>
      </c>
      <c r="Q998" s="175">
        <v>0.253</v>
      </c>
      <c r="R998" s="175">
        <v>0.32300000000000001</v>
      </c>
      <c r="S998" s="175">
        <v>5.3999999999999999E-2</v>
      </c>
      <c r="T998" s="175">
        <v>9.5000000000000001E-2</v>
      </c>
      <c r="U998" s="175">
        <v>3.6999999999999998E-2</v>
      </c>
      <c r="V998" s="175">
        <v>7.1999999999999995E-2</v>
      </c>
      <c r="W998" s="175">
        <v>0.23499999999999999</v>
      </c>
      <c r="X998" s="175">
        <v>0.30399999999999999</v>
      </c>
      <c r="Y998" s="175">
        <v>3.0000000000000001E-3</v>
      </c>
      <c r="Z998" s="175">
        <v>1.7999999999999999E-2</v>
      </c>
      <c r="AA998" s="175">
        <v>4.1000000000000002E-2</v>
      </c>
      <c r="AB998" s="175">
        <v>7.6999999999999999E-2</v>
      </c>
      <c r="AC998" s="42"/>
    </row>
    <row r="999" spans="1:29" x14ac:dyDescent="0.25">
      <c r="A999" s="92" t="s">
        <v>2316</v>
      </c>
      <c r="B999" s="175">
        <v>0.2576419213973799</v>
      </c>
      <c r="C999" s="175">
        <v>0.34388646288209607</v>
      </c>
      <c r="D999" s="175">
        <v>0.21179039301310043</v>
      </c>
      <c r="E999" s="175">
        <v>3.2751091703056769E-2</v>
      </c>
      <c r="F999" s="175">
        <v>4.3668122270742356E-3</v>
      </c>
      <c r="G999" s="175">
        <v>5.0218340611353711E-2</v>
      </c>
      <c r="H999" s="175">
        <v>3.2751091703056767E-3</v>
      </c>
      <c r="I999" s="175">
        <v>9.606986899563319E-2</v>
      </c>
      <c r="J999" s="174">
        <v>1</v>
      </c>
      <c r="K999" s="176">
        <v>916</v>
      </c>
      <c r="L999" s="92"/>
      <c r="M999" s="175">
        <v>0.23</v>
      </c>
      <c r="N999" s="175">
        <v>0.28699999999999998</v>
      </c>
      <c r="O999" s="175">
        <v>0.314</v>
      </c>
      <c r="P999" s="175">
        <v>0.375</v>
      </c>
      <c r="Q999" s="175">
        <v>0.187</v>
      </c>
      <c r="R999" s="175">
        <v>0.23899999999999999</v>
      </c>
      <c r="S999" s="175">
        <v>2.3E-2</v>
      </c>
      <c r="T999" s="175">
        <v>4.5999999999999999E-2</v>
      </c>
      <c r="U999" s="175">
        <v>2E-3</v>
      </c>
      <c r="V999" s="175">
        <v>1.0999999999999999E-2</v>
      </c>
      <c r="W999" s="175">
        <v>3.7999999999999999E-2</v>
      </c>
      <c r="X999" s="175">
        <v>6.6000000000000003E-2</v>
      </c>
      <c r="Y999" s="175">
        <v>1E-3</v>
      </c>
      <c r="Z999" s="175">
        <v>0.01</v>
      </c>
      <c r="AA999" s="175">
        <v>7.9000000000000001E-2</v>
      </c>
      <c r="AB999" s="175">
        <v>0.11700000000000001</v>
      </c>
      <c r="AC999" s="42"/>
    </row>
    <row r="1000" spans="1:29" x14ac:dyDescent="0.25">
      <c r="A1000" s="92" t="s">
        <v>2317</v>
      </c>
      <c r="B1000" s="175" t="s">
        <v>143</v>
      </c>
      <c r="C1000" s="175">
        <v>0.11904761904761904</v>
      </c>
      <c r="D1000" s="175">
        <v>0.34920634920634919</v>
      </c>
      <c r="E1000" s="175">
        <v>0.1984126984126984</v>
      </c>
      <c r="F1000" s="175">
        <v>3.968253968253968E-2</v>
      </c>
      <c r="G1000" s="175">
        <v>0.23015873015873015</v>
      </c>
      <c r="H1000" s="175">
        <v>1.5873015873015872E-2</v>
      </c>
      <c r="I1000" s="175">
        <v>4.7619047619047616E-2</v>
      </c>
      <c r="J1000" s="174">
        <v>1</v>
      </c>
      <c r="K1000" s="176">
        <v>126</v>
      </c>
      <c r="L1000" s="92"/>
      <c r="M1000" s="175" t="s">
        <v>143</v>
      </c>
      <c r="N1000" s="175" t="s">
        <v>143</v>
      </c>
      <c r="O1000" s="175">
        <v>7.2999999999999995E-2</v>
      </c>
      <c r="P1000" s="175">
        <v>0.187</v>
      </c>
      <c r="Q1000" s="175">
        <v>0.27200000000000002</v>
      </c>
      <c r="R1000" s="175">
        <v>0.436</v>
      </c>
      <c r="S1000" s="175">
        <v>0.13800000000000001</v>
      </c>
      <c r="T1000" s="175">
        <v>0.27700000000000002</v>
      </c>
      <c r="U1000" s="175">
        <v>1.7000000000000001E-2</v>
      </c>
      <c r="V1000" s="175">
        <v>0.09</v>
      </c>
      <c r="W1000" s="175">
        <v>0.16500000000000001</v>
      </c>
      <c r="X1000" s="175">
        <v>0.311</v>
      </c>
      <c r="Y1000" s="175">
        <v>4.0000000000000001E-3</v>
      </c>
      <c r="Z1000" s="175">
        <v>5.6000000000000001E-2</v>
      </c>
      <c r="AA1000" s="175">
        <v>2.1999999999999999E-2</v>
      </c>
      <c r="AB1000" s="175">
        <v>0.1</v>
      </c>
      <c r="AC1000" s="42"/>
    </row>
    <row r="1001" spans="1:29" x14ac:dyDescent="0.25">
      <c r="A1001" s="92" t="s">
        <v>2318</v>
      </c>
      <c r="B1001" s="175" t="s">
        <v>143</v>
      </c>
      <c r="C1001" s="175">
        <v>0.17070357554786619</v>
      </c>
      <c r="D1001" s="175">
        <v>0.27220299884659749</v>
      </c>
      <c r="E1001" s="175">
        <v>8.073817762399077E-2</v>
      </c>
      <c r="F1001" s="175">
        <v>2.1914648212226068E-2</v>
      </c>
      <c r="G1001" s="175">
        <v>0.38638985005767013</v>
      </c>
      <c r="H1001" s="175">
        <v>1.7301038062283738E-2</v>
      </c>
      <c r="I1001" s="175">
        <v>5.0749711649365627E-2</v>
      </c>
      <c r="J1001" s="174">
        <v>1</v>
      </c>
      <c r="K1001" s="176">
        <v>867</v>
      </c>
      <c r="L1001" s="92"/>
      <c r="M1001" s="175" t="s">
        <v>143</v>
      </c>
      <c r="N1001" s="175" t="s">
        <v>143</v>
      </c>
      <c r="O1001" s="175">
        <v>0.14699999999999999</v>
      </c>
      <c r="P1001" s="175">
        <v>0.19700000000000001</v>
      </c>
      <c r="Q1001" s="175">
        <v>0.24399999999999999</v>
      </c>
      <c r="R1001" s="175">
        <v>0.30299999999999999</v>
      </c>
      <c r="S1001" s="175">
        <v>6.4000000000000001E-2</v>
      </c>
      <c r="T1001" s="175">
        <v>0.10100000000000001</v>
      </c>
      <c r="U1001" s="175">
        <v>1.4E-2</v>
      </c>
      <c r="V1001" s="175">
        <v>3.4000000000000002E-2</v>
      </c>
      <c r="W1001" s="175">
        <v>0.35499999999999998</v>
      </c>
      <c r="X1001" s="175">
        <v>0.41899999999999998</v>
      </c>
      <c r="Y1001" s="175">
        <v>1.0999999999999999E-2</v>
      </c>
      <c r="Z1001" s="175">
        <v>2.8000000000000001E-2</v>
      </c>
      <c r="AA1001" s="175">
        <v>3.7999999999999999E-2</v>
      </c>
      <c r="AB1001" s="175">
        <v>6.7000000000000004E-2</v>
      </c>
      <c r="AC1001" s="42"/>
    </row>
    <row r="1002" spans="1:29" x14ac:dyDescent="0.25">
      <c r="A1002" s="92" t="s">
        <v>2319</v>
      </c>
      <c r="B1002" s="175" t="s">
        <v>143</v>
      </c>
      <c r="C1002" s="175">
        <v>0.37362637362637363</v>
      </c>
      <c r="D1002" s="175">
        <v>0.39560439560439559</v>
      </c>
      <c r="E1002" s="175">
        <v>8.2417582417582416E-2</v>
      </c>
      <c r="F1002" s="175">
        <v>1.6483516483516484E-2</v>
      </c>
      <c r="G1002" s="175">
        <v>1.6483516483516484E-2</v>
      </c>
      <c r="H1002" s="175" t="s">
        <v>143</v>
      </c>
      <c r="I1002" s="175">
        <v>0.11538461538461539</v>
      </c>
      <c r="J1002" s="174">
        <v>1</v>
      </c>
      <c r="K1002" s="176">
        <v>182</v>
      </c>
      <c r="L1002" s="92"/>
      <c r="M1002" s="175" t="s">
        <v>143</v>
      </c>
      <c r="N1002" s="175" t="s">
        <v>143</v>
      </c>
      <c r="O1002" s="175">
        <v>0.307</v>
      </c>
      <c r="P1002" s="175">
        <v>0.44600000000000001</v>
      </c>
      <c r="Q1002" s="175">
        <v>0.32700000000000001</v>
      </c>
      <c r="R1002" s="175">
        <v>0.46800000000000003</v>
      </c>
      <c r="S1002" s="175">
        <v>5.0999999999999997E-2</v>
      </c>
      <c r="T1002" s="175">
        <v>0.13200000000000001</v>
      </c>
      <c r="U1002" s="175">
        <v>6.0000000000000001E-3</v>
      </c>
      <c r="V1002" s="175">
        <v>4.7E-2</v>
      </c>
      <c r="W1002" s="175">
        <v>6.0000000000000001E-3</v>
      </c>
      <c r="X1002" s="175">
        <v>4.7E-2</v>
      </c>
      <c r="Y1002" s="175" t="s">
        <v>143</v>
      </c>
      <c r="Z1002" s="175" t="s">
        <v>143</v>
      </c>
      <c r="AA1002" s="175">
        <v>7.6999999999999999E-2</v>
      </c>
      <c r="AB1002" s="175">
        <v>0.17</v>
      </c>
      <c r="AC1002" s="42"/>
    </row>
    <row r="1003" spans="1:29" x14ac:dyDescent="0.25">
      <c r="A1003" s="92" t="s">
        <v>2320</v>
      </c>
      <c r="B1003" s="175" t="s">
        <v>143</v>
      </c>
      <c r="C1003" s="175">
        <v>0.1078838174273859</v>
      </c>
      <c r="D1003" s="175">
        <v>0.40663900414937759</v>
      </c>
      <c r="E1003" s="175">
        <v>0.12033195020746888</v>
      </c>
      <c r="F1003" s="175">
        <v>3.7344398340248962E-2</v>
      </c>
      <c r="G1003" s="175">
        <v>0.27385892116182575</v>
      </c>
      <c r="H1003" s="175" t="s">
        <v>143</v>
      </c>
      <c r="I1003" s="175">
        <v>5.3941908713692949E-2</v>
      </c>
      <c r="J1003" s="174">
        <v>1</v>
      </c>
      <c r="K1003" s="176">
        <v>241</v>
      </c>
      <c r="L1003" s="92"/>
      <c r="M1003" s="175" t="s">
        <v>143</v>
      </c>
      <c r="N1003" s="175" t="s">
        <v>143</v>
      </c>
      <c r="O1003" s="175">
        <v>7.4999999999999997E-2</v>
      </c>
      <c r="P1003" s="175">
        <v>0.153</v>
      </c>
      <c r="Q1003" s="175">
        <v>0.34699999999999998</v>
      </c>
      <c r="R1003" s="175">
        <v>0.47</v>
      </c>
      <c r="S1003" s="175">
        <v>8.5000000000000006E-2</v>
      </c>
      <c r="T1003" s="175">
        <v>0.16700000000000001</v>
      </c>
      <c r="U1003" s="175">
        <v>0.02</v>
      </c>
      <c r="V1003" s="175">
        <v>6.9000000000000006E-2</v>
      </c>
      <c r="W1003" s="175">
        <v>0.221</v>
      </c>
      <c r="X1003" s="175">
        <v>0.33300000000000002</v>
      </c>
      <c r="Y1003" s="175" t="s">
        <v>143</v>
      </c>
      <c r="Z1003" s="175" t="s">
        <v>143</v>
      </c>
      <c r="AA1003" s="175">
        <v>3.2000000000000001E-2</v>
      </c>
      <c r="AB1003" s="175">
        <v>0.09</v>
      </c>
      <c r="AC1003" s="42"/>
    </row>
    <row r="1004" spans="1:29" x14ac:dyDescent="0.25">
      <c r="A1004" s="92" t="s">
        <v>2321</v>
      </c>
      <c r="B1004" s="175" t="s">
        <v>143</v>
      </c>
      <c r="C1004" s="175">
        <v>0.28742514970059879</v>
      </c>
      <c r="D1004" s="175">
        <v>0.23952095808383234</v>
      </c>
      <c r="E1004" s="175">
        <v>5.3892215568862277E-2</v>
      </c>
      <c r="F1004" s="175">
        <v>7.7844311377245512E-2</v>
      </c>
      <c r="G1004" s="175">
        <v>0.25748502994011974</v>
      </c>
      <c r="H1004" s="175">
        <v>1.1976047904191617E-2</v>
      </c>
      <c r="I1004" s="175">
        <v>7.1856287425149698E-2</v>
      </c>
      <c r="J1004" s="174">
        <v>0.99999999999999978</v>
      </c>
      <c r="K1004" s="176">
        <v>167</v>
      </c>
      <c r="L1004" s="92"/>
      <c r="M1004" s="175" t="s">
        <v>143</v>
      </c>
      <c r="N1004" s="175" t="s">
        <v>143</v>
      </c>
      <c r="O1004" s="175">
        <v>0.224</v>
      </c>
      <c r="P1004" s="175">
        <v>0.36</v>
      </c>
      <c r="Q1004" s="175">
        <v>0.18099999999999999</v>
      </c>
      <c r="R1004" s="175">
        <v>0.31</v>
      </c>
      <c r="S1004" s="175">
        <v>2.9000000000000001E-2</v>
      </c>
      <c r="T1004" s="175">
        <v>9.9000000000000005E-2</v>
      </c>
      <c r="U1004" s="175">
        <v>4.5999999999999999E-2</v>
      </c>
      <c r="V1004" s="175">
        <v>0.129</v>
      </c>
      <c r="W1004" s="175">
        <v>0.19700000000000001</v>
      </c>
      <c r="X1004" s="175">
        <v>0.32900000000000001</v>
      </c>
      <c r="Y1004" s="175">
        <v>3.0000000000000001E-3</v>
      </c>
      <c r="Z1004" s="175">
        <v>4.2999999999999997E-2</v>
      </c>
      <c r="AA1004" s="175">
        <v>4.2000000000000003E-2</v>
      </c>
      <c r="AB1004" s="175">
        <v>0.121</v>
      </c>
      <c r="AC1004" s="42"/>
    </row>
    <row r="1005" spans="1:29" x14ac:dyDescent="0.25">
      <c r="A1005" s="92" t="s">
        <v>2322</v>
      </c>
      <c r="B1005" s="175" t="s">
        <v>143</v>
      </c>
      <c r="C1005" s="175">
        <v>8.9385474860335198E-2</v>
      </c>
      <c r="D1005" s="175">
        <v>0.22346368715083798</v>
      </c>
      <c r="E1005" s="175">
        <v>9.4972067039106142E-2</v>
      </c>
      <c r="F1005" s="175">
        <v>2.23463687150838E-2</v>
      </c>
      <c r="G1005" s="175">
        <v>0.48044692737430167</v>
      </c>
      <c r="H1005" s="175">
        <v>1.6759776536312849E-2</v>
      </c>
      <c r="I1005" s="175">
        <v>7.2625698324022353E-2</v>
      </c>
      <c r="J1005" s="174">
        <v>1</v>
      </c>
      <c r="K1005" s="176">
        <v>179</v>
      </c>
      <c r="L1005" s="92"/>
      <c r="M1005" s="175" t="s">
        <v>143</v>
      </c>
      <c r="N1005" s="175" t="s">
        <v>143</v>
      </c>
      <c r="O1005" s="175">
        <v>5.6000000000000001E-2</v>
      </c>
      <c r="P1005" s="175">
        <v>0.14000000000000001</v>
      </c>
      <c r="Q1005" s="175">
        <v>0.16900000000000001</v>
      </c>
      <c r="R1005" s="175">
        <v>0.28999999999999998</v>
      </c>
      <c r="S1005" s="175">
        <v>0.06</v>
      </c>
      <c r="T1005" s="175">
        <v>0.14699999999999999</v>
      </c>
      <c r="U1005" s="175">
        <v>8.9999999999999993E-3</v>
      </c>
      <c r="V1005" s="175">
        <v>5.6000000000000001E-2</v>
      </c>
      <c r="W1005" s="175">
        <v>0.40799999999999997</v>
      </c>
      <c r="X1005" s="175">
        <v>0.55300000000000005</v>
      </c>
      <c r="Y1005" s="175">
        <v>6.0000000000000001E-3</v>
      </c>
      <c r="Z1005" s="175">
        <v>4.8000000000000001E-2</v>
      </c>
      <c r="AA1005" s="175">
        <v>4.2999999999999997E-2</v>
      </c>
      <c r="AB1005" s="175">
        <v>0.12</v>
      </c>
      <c r="AC1005" s="42"/>
    </row>
    <row r="1006" spans="1:29" x14ac:dyDescent="0.25">
      <c r="A1006" s="92" t="s">
        <v>2323</v>
      </c>
      <c r="B1006" s="175" t="s">
        <v>143</v>
      </c>
      <c r="C1006" s="175">
        <v>0.17241379310344829</v>
      </c>
      <c r="D1006" s="175">
        <v>0.48673740053050396</v>
      </c>
      <c r="E1006" s="175">
        <v>0.14190981432360741</v>
      </c>
      <c r="F1006" s="175">
        <v>1.7241379310344827E-2</v>
      </c>
      <c r="G1006" s="175">
        <v>9.6816976127320958E-2</v>
      </c>
      <c r="H1006" s="175">
        <v>2.6525198938992041E-3</v>
      </c>
      <c r="I1006" s="175">
        <v>8.2228116710875335E-2</v>
      </c>
      <c r="J1006" s="174">
        <v>1</v>
      </c>
      <c r="K1006" s="176">
        <v>754</v>
      </c>
      <c r="L1006" s="92"/>
      <c r="M1006" s="175" t="s">
        <v>143</v>
      </c>
      <c r="N1006" s="175" t="s">
        <v>143</v>
      </c>
      <c r="O1006" s="175">
        <v>0.14699999999999999</v>
      </c>
      <c r="P1006" s="175">
        <v>0.20100000000000001</v>
      </c>
      <c r="Q1006" s="175">
        <v>0.45100000000000001</v>
      </c>
      <c r="R1006" s="175">
        <v>0.52200000000000002</v>
      </c>
      <c r="S1006" s="175">
        <v>0.11899999999999999</v>
      </c>
      <c r="T1006" s="175">
        <v>0.16900000000000001</v>
      </c>
      <c r="U1006" s="175">
        <v>0.01</v>
      </c>
      <c r="V1006" s="175">
        <v>2.9000000000000001E-2</v>
      </c>
      <c r="W1006" s="175">
        <v>7.8E-2</v>
      </c>
      <c r="X1006" s="175">
        <v>0.12</v>
      </c>
      <c r="Y1006" s="175">
        <v>1E-3</v>
      </c>
      <c r="Z1006" s="175">
        <v>0.01</v>
      </c>
      <c r="AA1006" s="175">
        <v>6.5000000000000002E-2</v>
      </c>
      <c r="AB1006" s="175">
        <v>0.104</v>
      </c>
      <c r="AC1006" s="42"/>
    </row>
    <row r="1007" spans="1:29" x14ac:dyDescent="0.25">
      <c r="A1007" s="92" t="s">
        <v>2324</v>
      </c>
      <c r="B1007" s="175" t="s">
        <v>143</v>
      </c>
      <c r="C1007" s="175">
        <v>0.30573248407643311</v>
      </c>
      <c r="D1007" s="175">
        <v>0.36942675159235666</v>
      </c>
      <c r="E1007" s="175">
        <v>7.6433121019108277E-2</v>
      </c>
      <c r="F1007" s="175">
        <v>3.8216560509554139E-2</v>
      </c>
      <c r="G1007" s="175">
        <v>0.10828025477707007</v>
      </c>
      <c r="H1007" s="175" t="s">
        <v>143</v>
      </c>
      <c r="I1007" s="175">
        <v>0.10191082802547771</v>
      </c>
      <c r="J1007" s="174">
        <v>0.99999999999999989</v>
      </c>
      <c r="K1007" s="176">
        <v>157</v>
      </c>
      <c r="L1007" s="92"/>
      <c r="M1007" s="175" t="s">
        <v>143</v>
      </c>
      <c r="N1007" s="175" t="s">
        <v>143</v>
      </c>
      <c r="O1007" s="175">
        <v>0.23899999999999999</v>
      </c>
      <c r="P1007" s="175">
        <v>0.38200000000000001</v>
      </c>
      <c r="Q1007" s="175">
        <v>0.29799999999999999</v>
      </c>
      <c r="R1007" s="175">
        <v>0.44700000000000001</v>
      </c>
      <c r="S1007" s="175">
        <v>4.3999999999999997E-2</v>
      </c>
      <c r="T1007" s="175">
        <v>0.129</v>
      </c>
      <c r="U1007" s="175">
        <v>1.7999999999999999E-2</v>
      </c>
      <c r="V1007" s="175">
        <v>8.1000000000000003E-2</v>
      </c>
      <c r="W1007" s="175">
        <v>6.9000000000000006E-2</v>
      </c>
      <c r="X1007" s="175">
        <v>0.16700000000000001</v>
      </c>
      <c r="Y1007" s="175" t="s">
        <v>143</v>
      </c>
      <c r="Z1007" s="175" t="s">
        <v>143</v>
      </c>
      <c r="AA1007" s="175">
        <v>6.4000000000000001E-2</v>
      </c>
      <c r="AB1007" s="175">
        <v>0.159</v>
      </c>
      <c r="AC1007" s="42"/>
    </row>
    <row r="1008" spans="1:29" x14ac:dyDescent="0.25">
      <c r="A1008" s="92" t="s">
        <v>2325</v>
      </c>
      <c r="B1008" s="175">
        <v>4.0220736495808131E-2</v>
      </c>
      <c r="C1008" s="175">
        <v>0.24970816088294598</v>
      </c>
      <c r="D1008" s="175">
        <v>0.24811631115356045</v>
      </c>
      <c r="E1008" s="175">
        <v>0.13127454101666136</v>
      </c>
      <c r="F1008" s="175">
        <v>3.109413138066433E-2</v>
      </c>
      <c r="G1008" s="175">
        <v>0.27125119388729702</v>
      </c>
      <c r="H1008" s="175">
        <v>2.5469595670168737E-3</v>
      </c>
      <c r="I1008" s="175">
        <v>2.5787965616045846E-2</v>
      </c>
      <c r="J1008" s="174">
        <v>0.99999999999999989</v>
      </c>
      <c r="K1008" s="176">
        <v>9423</v>
      </c>
      <c r="L1008" s="92"/>
      <c r="M1008" s="175">
        <v>3.5999999999999997E-2</v>
      </c>
      <c r="N1008" s="175">
        <v>4.3999999999999997E-2</v>
      </c>
      <c r="O1008" s="175">
        <v>0.24099999999999999</v>
      </c>
      <c r="P1008" s="175">
        <v>0.25900000000000001</v>
      </c>
      <c r="Q1008" s="175">
        <v>0.23899999999999999</v>
      </c>
      <c r="R1008" s="175">
        <v>0.25700000000000001</v>
      </c>
      <c r="S1008" s="175">
        <v>0.125</v>
      </c>
      <c r="T1008" s="175">
        <v>0.13800000000000001</v>
      </c>
      <c r="U1008" s="175">
        <v>2.8000000000000001E-2</v>
      </c>
      <c r="V1008" s="175">
        <v>3.5000000000000003E-2</v>
      </c>
      <c r="W1008" s="175">
        <v>0.26200000000000001</v>
      </c>
      <c r="X1008" s="175">
        <v>0.28000000000000003</v>
      </c>
      <c r="Y1008" s="175">
        <v>2E-3</v>
      </c>
      <c r="Z1008" s="175">
        <v>4.0000000000000001E-3</v>
      </c>
      <c r="AA1008" s="175">
        <v>2.3E-2</v>
      </c>
      <c r="AB1008" s="175">
        <v>2.9000000000000001E-2</v>
      </c>
      <c r="AC1008" s="42"/>
    </row>
    <row r="1009" spans="1:29" x14ac:dyDescent="0.25">
      <c r="A1009" s="92" t="s">
        <v>2326</v>
      </c>
      <c r="B1009" s="175" t="s">
        <v>143</v>
      </c>
      <c r="C1009" s="175">
        <v>0.25981873111782477</v>
      </c>
      <c r="D1009" s="175">
        <v>0.27190332326283989</v>
      </c>
      <c r="E1009" s="175">
        <v>0.20241691842900303</v>
      </c>
      <c r="F1009" s="175">
        <v>8.4592145015105744E-2</v>
      </c>
      <c r="G1009" s="175">
        <v>0.16616314199395771</v>
      </c>
      <c r="H1009" s="175" t="s">
        <v>143</v>
      </c>
      <c r="I1009" s="175">
        <v>1.5105740181268883E-2</v>
      </c>
      <c r="J1009" s="174">
        <v>1</v>
      </c>
      <c r="K1009" s="176">
        <v>331</v>
      </c>
      <c r="L1009" s="92"/>
      <c r="M1009" s="175" t="s">
        <v>143</v>
      </c>
      <c r="N1009" s="175" t="s">
        <v>143</v>
      </c>
      <c r="O1009" s="175">
        <v>0.216</v>
      </c>
      <c r="P1009" s="175">
        <v>0.31</v>
      </c>
      <c r="Q1009" s="175">
        <v>0.22700000000000001</v>
      </c>
      <c r="R1009" s="175">
        <v>0.32200000000000001</v>
      </c>
      <c r="S1009" s="175">
        <v>0.16300000000000001</v>
      </c>
      <c r="T1009" s="175">
        <v>0.249</v>
      </c>
      <c r="U1009" s="175">
        <v>5.8999999999999997E-2</v>
      </c>
      <c r="V1009" s="175">
        <v>0.12</v>
      </c>
      <c r="W1009" s="175">
        <v>0.13</v>
      </c>
      <c r="X1009" s="175">
        <v>0.21</v>
      </c>
      <c r="Y1009" s="175" t="s">
        <v>143</v>
      </c>
      <c r="Z1009" s="175" t="s">
        <v>143</v>
      </c>
      <c r="AA1009" s="175">
        <v>6.0000000000000001E-3</v>
      </c>
      <c r="AB1009" s="175">
        <v>3.5000000000000003E-2</v>
      </c>
      <c r="AC1009" s="42"/>
    </row>
    <row r="1010" spans="1:29" x14ac:dyDescent="0.25">
      <c r="A1010" s="92" t="s">
        <v>2327</v>
      </c>
      <c r="B1010" s="175" t="s">
        <v>143</v>
      </c>
      <c r="C1010" s="175">
        <v>8.5642317380352648E-2</v>
      </c>
      <c r="D1010" s="175">
        <v>0.11083123425692695</v>
      </c>
      <c r="E1010" s="175">
        <v>7.3047858942065488E-2</v>
      </c>
      <c r="F1010" s="175">
        <v>1.0075566750629723E-2</v>
      </c>
      <c r="G1010" s="175">
        <v>0.68010075566750627</v>
      </c>
      <c r="H1010" s="175">
        <v>2.5188916876574307E-3</v>
      </c>
      <c r="I1010" s="175">
        <v>3.7783375314861464E-2</v>
      </c>
      <c r="J1010" s="174">
        <v>0.99999999999999989</v>
      </c>
      <c r="K1010" s="176">
        <v>397</v>
      </c>
      <c r="L1010" s="92"/>
      <c r="M1010" s="175" t="s">
        <v>143</v>
      </c>
      <c r="N1010" s="175" t="s">
        <v>143</v>
      </c>
      <c r="O1010" s="175">
        <v>6.2E-2</v>
      </c>
      <c r="P1010" s="175">
        <v>0.11700000000000001</v>
      </c>
      <c r="Q1010" s="175">
        <v>8.4000000000000005E-2</v>
      </c>
      <c r="R1010" s="175">
        <v>0.14599999999999999</v>
      </c>
      <c r="S1010" s="175">
        <v>5.0999999999999997E-2</v>
      </c>
      <c r="T1010" s="175">
        <v>0.10299999999999999</v>
      </c>
      <c r="U1010" s="175">
        <v>4.0000000000000001E-3</v>
      </c>
      <c r="V1010" s="175">
        <v>2.5999999999999999E-2</v>
      </c>
      <c r="W1010" s="175">
        <v>0.63300000000000001</v>
      </c>
      <c r="X1010" s="175">
        <v>0.72399999999999998</v>
      </c>
      <c r="Y1010" s="175">
        <v>0</v>
      </c>
      <c r="Z1010" s="175">
        <v>1.4E-2</v>
      </c>
      <c r="AA1010" s="175">
        <v>2.3E-2</v>
      </c>
      <c r="AB1010" s="175">
        <v>6.0999999999999999E-2</v>
      </c>
      <c r="AC1010" s="42"/>
    </row>
    <row r="1011" spans="1:29" x14ac:dyDescent="0.25">
      <c r="A1011" s="92" t="s">
        <v>2328</v>
      </c>
      <c r="B1011" s="175">
        <v>9.4607379375591296E-4</v>
      </c>
      <c r="C1011" s="175">
        <v>3.7842951750236518E-3</v>
      </c>
      <c r="D1011" s="175">
        <v>0.74550614947965943</v>
      </c>
      <c r="E1011" s="175">
        <v>0.13528855250709557</v>
      </c>
      <c r="F1011" s="175">
        <v>3.1220435193945129E-2</v>
      </c>
      <c r="G1011" s="175">
        <v>6.6225165562913907E-3</v>
      </c>
      <c r="H1011" s="175" t="s">
        <v>143</v>
      </c>
      <c r="I1011" s="175">
        <v>7.6631977294228951E-2</v>
      </c>
      <c r="J1011" s="174">
        <v>1</v>
      </c>
      <c r="K1011" s="176">
        <v>1057</v>
      </c>
      <c r="L1011" s="92"/>
      <c r="M1011" s="175">
        <v>0</v>
      </c>
      <c r="N1011" s="175">
        <v>5.0000000000000001E-3</v>
      </c>
      <c r="O1011" s="175">
        <v>1E-3</v>
      </c>
      <c r="P1011" s="175">
        <v>0.01</v>
      </c>
      <c r="Q1011" s="175">
        <v>0.71799999999999997</v>
      </c>
      <c r="R1011" s="175">
        <v>0.77100000000000002</v>
      </c>
      <c r="S1011" s="175">
        <v>0.11600000000000001</v>
      </c>
      <c r="T1011" s="175">
        <v>0.157</v>
      </c>
      <c r="U1011" s="175">
        <v>2.1999999999999999E-2</v>
      </c>
      <c r="V1011" s="175">
        <v>4.3999999999999997E-2</v>
      </c>
      <c r="W1011" s="175">
        <v>3.0000000000000001E-3</v>
      </c>
      <c r="X1011" s="175">
        <v>1.4E-2</v>
      </c>
      <c r="Y1011" s="175" t="s">
        <v>143</v>
      </c>
      <c r="Z1011" s="175" t="s">
        <v>143</v>
      </c>
      <c r="AA1011" s="175">
        <v>6.2E-2</v>
      </c>
      <c r="AB1011" s="175">
        <v>9.4E-2</v>
      </c>
      <c r="AC1011" s="42"/>
    </row>
    <row r="1012" spans="1:29" x14ac:dyDescent="0.25">
      <c r="A1012" s="92" t="s">
        <v>2329</v>
      </c>
      <c r="B1012" s="175" t="s">
        <v>143</v>
      </c>
      <c r="C1012" s="175">
        <v>0.32242990654205606</v>
      </c>
      <c r="D1012" s="175">
        <v>0.21682242990654205</v>
      </c>
      <c r="E1012" s="175">
        <v>0.10747663551401869</v>
      </c>
      <c r="F1012" s="175">
        <v>4.6728971962616821E-2</v>
      </c>
      <c r="G1012" s="175">
        <v>0.28317757009345795</v>
      </c>
      <c r="H1012" s="175">
        <v>3.7383177570093459E-3</v>
      </c>
      <c r="I1012" s="175">
        <v>1.9626168224299065E-2</v>
      </c>
      <c r="J1012" s="174">
        <v>1</v>
      </c>
      <c r="K1012" s="176">
        <v>1070</v>
      </c>
      <c r="L1012" s="92"/>
      <c r="M1012" s="175" t="s">
        <v>143</v>
      </c>
      <c r="N1012" s="175" t="s">
        <v>143</v>
      </c>
      <c r="O1012" s="175">
        <v>0.29499999999999998</v>
      </c>
      <c r="P1012" s="175">
        <v>0.35099999999999998</v>
      </c>
      <c r="Q1012" s="175">
        <v>0.193</v>
      </c>
      <c r="R1012" s="175">
        <v>0.24299999999999999</v>
      </c>
      <c r="S1012" s="175">
        <v>0.09</v>
      </c>
      <c r="T1012" s="175">
        <v>0.127</v>
      </c>
      <c r="U1012" s="175">
        <v>3.5999999999999997E-2</v>
      </c>
      <c r="V1012" s="175">
        <v>6.0999999999999999E-2</v>
      </c>
      <c r="W1012" s="175">
        <v>0.25700000000000001</v>
      </c>
      <c r="X1012" s="175">
        <v>0.311</v>
      </c>
      <c r="Y1012" s="175">
        <v>1E-3</v>
      </c>
      <c r="Z1012" s="175">
        <v>0.01</v>
      </c>
      <c r="AA1012" s="175">
        <v>1.2999999999999999E-2</v>
      </c>
      <c r="AB1012" s="175">
        <v>0.03</v>
      </c>
      <c r="AC1012" s="42"/>
    </row>
    <row r="1013" spans="1:29" x14ac:dyDescent="0.25">
      <c r="A1013" s="92" t="s">
        <v>2330</v>
      </c>
      <c r="B1013" s="175">
        <v>0.24238320920785375</v>
      </c>
      <c r="C1013" s="175">
        <v>0.40690589031821262</v>
      </c>
      <c r="D1013" s="175">
        <v>0.17874069058903183</v>
      </c>
      <c r="E1013" s="175">
        <v>7.3798239675016933E-2</v>
      </c>
      <c r="F1013" s="175">
        <v>6.770480704129993E-4</v>
      </c>
      <c r="G1013" s="175">
        <v>6.025727826675694E-2</v>
      </c>
      <c r="H1013" s="175">
        <v>2.7081922816519972E-3</v>
      </c>
      <c r="I1013" s="175">
        <v>3.4529451591062965E-2</v>
      </c>
      <c r="J1013" s="174">
        <v>1.0000000000000002</v>
      </c>
      <c r="K1013" s="176">
        <v>1477</v>
      </c>
      <c r="L1013" s="92"/>
      <c r="M1013" s="175">
        <v>0.221</v>
      </c>
      <c r="N1013" s="175">
        <v>0.26500000000000001</v>
      </c>
      <c r="O1013" s="175">
        <v>0.38200000000000001</v>
      </c>
      <c r="P1013" s="175">
        <v>0.432</v>
      </c>
      <c r="Q1013" s="175">
        <v>0.16</v>
      </c>
      <c r="R1013" s="175">
        <v>0.19900000000000001</v>
      </c>
      <c r="S1013" s="175">
        <v>6.2E-2</v>
      </c>
      <c r="T1013" s="175">
        <v>8.7999999999999995E-2</v>
      </c>
      <c r="U1013" s="175">
        <v>0</v>
      </c>
      <c r="V1013" s="175">
        <v>4.0000000000000001E-3</v>
      </c>
      <c r="W1013" s="175">
        <v>4.9000000000000002E-2</v>
      </c>
      <c r="X1013" s="175">
        <v>7.3999999999999996E-2</v>
      </c>
      <c r="Y1013" s="175">
        <v>1E-3</v>
      </c>
      <c r="Z1013" s="175">
        <v>7.0000000000000001E-3</v>
      </c>
      <c r="AA1013" s="175">
        <v>2.5999999999999999E-2</v>
      </c>
      <c r="AB1013" s="175">
        <v>4.4999999999999998E-2</v>
      </c>
      <c r="AC1013" s="42"/>
    </row>
    <row r="1014" spans="1:29" x14ac:dyDescent="0.25">
      <c r="A1014" s="92" t="s">
        <v>2331</v>
      </c>
      <c r="B1014" s="175" t="s">
        <v>143</v>
      </c>
      <c r="C1014" s="175">
        <v>0.17045454545454544</v>
      </c>
      <c r="D1014" s="175">
        <v>0.23484848484848486</v>
      </c>
      <c r="E1014" s="175">
        <v>0.23863636363636365</v>
      </c>
      <c r="F1014" s="175">
        <v>2.2727272727272728E-2</v>
      </c>
      <c r="G1014" s="175">
        <v>0.31439393939393939</v>
      </c>
      <c r="H1014" s="175">
        <v>3.787878787878788E-3</v>
      </c>
      <c r="I1014" s="175">
        <v>1.5151515151515152E-2</v>
      </c>
      <c r="J1014" s="174">
        <v>0.99999999999999989</v>
      </c>
      <c r="K1014" s="176">
        <v>264</v>
      </c>
      <c r="L1014" s="92"/>
      <c r="M1014" s="175" t="s">
        <v>143</v>
      </c>
      <c r="N1014" s="175" t="s">
        <v>143</v>
      </c>
      <c r="O1014" s="175">
        <v>0.13</v>
      </c>
      <c r="P1014" s="175">
        <v>0.22</v>
      </c>
      <c r="Q1014" s="175">
        <v>0.188</v>
      </c>
      <c r="R1014" s="175">
        <v>0.28999999999999998</v>
      </c>
      <c r="S1014" s="175">
        <v>0.191</v>
      </c>
      <c r="T1014" s="175">
        <v>0.29399999999999998</v>
      </c>
      <c r="U1014" s="175">
        <v>0.01</v>
      </c>
      <c r="V1014" s="175">
        <v>4.9000000000000002E-2</v>
      </c>
      <c r="W1014" s="175">
        <v>0.26100000000000001</v>
      </c>
      <c r="X1014" s="175">
        <v>0.373</v>
      </c>
      <c r="Y1014" s="175">
        <v>1E-3</v>
      </c>
      <c r="Z1014" s="175">
        <v>2.1000000000000001E-2</v>
      </c>
      <c r="AA1014" s="175">
        <v>6.0000000000000001E-3</v>
      </c>
      <c r="AB1014" s="175">
        <v>3.7999999999999999E-2</v>
      </c>
      <c r="AC1014" s="42"/>
    </row>
    <row r="1015" spans="1:29" x14ac:dyDescent="0.25">
      <c r="A1015" s="92" t="s">
        <v>2332</v>
      </c>
      <c r="B1015" s="175" t="s">
        <v>143</v>
      </c>
      <c r="C1015" s="175">
        <v>0.2095435684647303</v>
      </c>
      <c r="D1015" s="175">
        <v>0.23789764868603042</v>
      </c>
      <c r="E1015" s="175">
        <v>0.10027662517289074</v>
      </c>
      <c r="F1015" s="175">
        <v>1.3831258644536652E-2</v>
      </c>
      <c r="G1015" s="175">
        <v>0.41286307053941906</v>
      </c>
      <c r="H1015" s="175">
        <v>2.7662517289073307E-3</v>
      </c>
      <c r="I1015" s="175">
        <v>2.2821576763485476E-2</v>
      </c>
      <c r="J1015" s="174">
        <v>0.99999999999999989</v>
      </c>
      <c r="K1015" s="176">
        <v>1446</v>
      </c>
      <c r="L1015" s="92"/>
      <c r="M1015" s="175" t="s">
        <v>143</v>
      </c>
      <c r="N1015" s="175" t="s">
        <v>143</v>
      </c>
      <c r="O1015" s="175">
        <v>0.189</v>
      </c>
      <c r="P1015" s="175">
        <v>0.23100000000000001</v>
      </c>
      <c r="Q1015" s="175">
        <v>0.217</v>
      </c>
      <c r="R1015" s="175">
        <v>0.26100000000000001</v>
      </c>
      <c r="S1015" s="175">
        <v>8.5999999999999993E-2</v>
      </c>
      <c r="T1015" s="175">
        <v>0.11700000000000001</v>
      </c>
      <c r="U1015" s="175">
        <v>8.9999999999999993E-3</v>
      </c>
      <c r="V1015" s="175">
        <v>2.1000000000000001E-2</v>
      </c>
      <c r="W1015" s="175">
        <v>0.38800000000000001</v>
      </c>
      <c r="X1015" s="175">
        <v>0.438</v>
      </c>
      <c r="Y1015" s="175">
        <v>1E-3</v>
      </c>
      <c r="Z1015" s="175">
        <v>7.0000000000000001E-3</v>
      </c>
      <c r="AA1015" s="175">
        <v>1.6E-2</v>
      </c>
      <c r="AB1015" s="175">
        <v>3.2000000000000001E-2</v>
      </c>
      <c r="AC1015" s="42"/>
    </row>
    <row r="1016" spans="1:29" x14ac:dyDescent="0.25">
      <c r="A1016" s="92" t="s">
        <v>2333</v>
      </c>
      <c r="B1016" s="175" t="s">
        <v>143</v>
      </c>
      <c r="C1016" s="175">
        <v>0.36046511627906974</v>
      </c>
      <c r="D1016" s="175">
        <v>0.41279069767441862</v>
      </c>
      <c r="E1016" s="175">
        <v>9.0116279069767435E-2</v>
      </c>
      <c r="F1016" s="175">
        <v>2.9069767441860465E-3</v>
      </c>
      <c r="G1016" s="175">
        <v>4.0697674418604654E-2</v>
      </c>
      <c r="H1016" s="175" t="s">
        <v>143</v>
      </c>
      <c r="I1016" s="175">
        <v>9.3023255813953487E-2</v>
      </c>
      <c r="J1016" s="174">
        <v>1</v>
      </c>
      <c r="K1016" s="176">
        <v>344</v>
      </c>
      <c r="L1016" s="92"/>
      <c r="M1016" s="175" t="s">
        <v>143</v>
      </c>
      <c r="N1016" s="175" t="s">
        <v>143</v>
      </c>
      <c r="O1016" s="175">
        <v>0.312</v>
      </c>
      <c r="P1016" s="175">
        <v>0.41199999999999998</v>
      </c>
      <c r="Q1016" s="175">
        <v>0.36199999999999999</v>
      </c>
      <c r="R1016" s="175">
        <v>0.46600000000000003</v>
      </c>
      <c r="S1016" s="175">
        <v>6.4000000000000001E-2</v>
      </c>
      <c r="T1016" s="175">
        <v>0.125</v>
      </c>
      <c r="U1016" s="175">
        <v>1E-3</v>
      </c>
      <c r="V1016" s="175">
        <v>1.6E-2</v>
      </c>
      <c r="W1016" s="175">
        <v>2.4E-2</v>
      </c>
      <c r="X1016" s="175">
        <v>6.7000000000000004E-2</v>
      </c>
      <c r="Y1016" s="175" t="s">
        <v>143</v>
      </c>
      <c r="Z1016" s="175" t="s">
        <v>143</v>
      </c>
      <c r="AA1016" s="175">
        <v>6.7000000000000004E-2</v>
      </c>
      <c r="AB1016" s="175">
        <v>0.128</v>
      </c>
      <c r="AC1016" s="42"/>
    </row>
    <row r="1017" spans="1:29" x14ac:dyDescent="0.25">
      <c r="A1017" s="92" t="s">
        <v>2334</v>
      </c>
      <c r="B1017" s="175" t="s">
        <v>143</v>
      </c>
      <c r="C1017" s="175">
        <v>0.14956011730205279</v>
      </c>
      <c r="D1017" s="175">
        <v>0.32258064516129031</v>
      </c>
      <c r="E1017" s="175">
        <v>0.16129032258064516</v>
      </c>
      <c r="F1017" s="175">
        <v>3.519061583577713E-2</v>
      </c>
      <c r="G1017" s="175">
        <v>0.29912023460410558</v>
      </c>
      <c r="H1017" s="175">
        <v>2.9325513196480938E-3</v>
      </c>
      <c r="I1017" s="175">
        <v>2.932551319648094E-2</v>
      </c>
      <c r="J1017" s="174">
        <v>1</v>
      </c>
      <c r="K1017" s="176">
        <v>341</v>
      </c>
      <c r="L1017" s="92"/>
      <c r="M1017" s="175" t="s">
        <v>143</v>
      </c>
      <c r="N1017" s="175" t="s">
        <v>143</v>
      </c>
      <c r="O1017" s="175">
        <v>0.11600000000000001</v>
      </c>
      <c r="P1017" s="175">
        <v>0.191</v>
      </c>
      <c r="Q1017" s="175">
        <v>0.27500000000000002</v>
      </c>
      <c r="R1017" s="175">
        <v>0.374</v>
      </c>
      <c r="S1017" s="175">
        <v>0.126</v>
      </c>
      <c r="T1017" s="175">
        <v>0.20399999999999999</v>
      </c>
      <c r="U1017" s="175">
        <v>0.02</v>
      </c>
      <c r="V1017" s="175">
        <v>0.06</v>
      </c>
      <c r="W1017" s="175">
        <v>0.253</v>
      </c>
      <c r="X1017" s="175">
        <v>0.35</v>
      </c>
      <c r="Y1017" s="175">
        <v>1E-3</v>
      </c>
      <c r="Z1017" s="175">
        <v>1.6E-2</v>
      </c>
      <c r="AA1017" s="175">
        <v>1.6E-2</v>
      </c>
      <c r="AB1017" s="175">
        <v>5.2999999999999999E-2</v>
      </c>
      <c r="AC1017" s="42"/>
    </row>
    <row r="1018" spans="1:29" x14ac:dyDescent="0.25">
      <c r="A1018" s="92" t="s">
        <v>2335</v>
      </c>
      <c r="B1018" s="175" t="s">
        <v>143</v>
      </c>
      <c r="C1018" s="175">
        <v>0.31854838709677419</v>
      </c>
      <c r="D1018" s="175">
        <v>0.125</v>
      </c>
      <c r="E1018" s="175">
        <v>0.10080645161290322</v>
      </c>
      <c r="F1018" s="175">
        <v>0.12096774193548387</v>
      </c>
      <c r="G1018" s="175">
        <v>0.31854838709677419</v>
      </c>
      <c r="H1018" s="175">
        <v>4.0322580645161289E-3</v>
      </c>
      <c r="I1018" s="175">
        <v>1.2096774193548387E-2</v>
      </c>
      <c r="J1018" s="174">
        <v>1</v>
      </c>
      <c r="K1018" s="176">
        <v>248</v>
      </c>
      <c r="L1018" s="92"/>
      <c r="M1018" s="175" t="s">
        <v>143</v>
      </c>
      <c r="N1018" s="175" t="s">
        <v>143</v>
      </c>
      <c r="O1018" s="175">
        <v>0.26400000000000001</v>
      </c>
      <c r="P1018" s="175">
        <v>0.379</v>
      </c>
      <c r="Q1018" s="175">
        <v>8.8999999999999996E-2</v>
      </c>
      <c r="R1018" s="175">
        <v>0.17199999999999999</v>
      </c>
      <c r="S1018" s="175">
        <v>6.9000000000000006E-2</v>
      </c>
      <c r="T1018" s="175">
        <v>0.14499999999999999</v>
      </c>
      <c r="U1018" s="175">
        <v>8.5999999999999993E-2</v>
      </c>
      <c r="V1018" s="175">
        <v>0.16700000000000001</v>
      </c>
      <c r="W1018" s="175">
        <v>0.26400000000000001</v>
      </c>
      <c r="X1018" s="175">
        <v>0.379</v>
      </c>
      <c r="Y1018" s="175">
        <v>1E-3</v>
      </c>
      <c r="Z1018" s="175">
        <v>2.1999999999999999E-2</v>
      </c>
      <c r="AA1018" s="175">
        <v>4.0000000000000001E-3</v>
      </c>
      <c r="AB1018" s="175">
        <v>3.5000000000000003E-2</v>
      </c>
      <c r="AC1018" s="42"/>
    </row>
    <row r="1019" spans="1:29" x14ac:dyDescent="0.25">
      <c r="A1019" s="92" t="s">
        <v>2336</v>
      </c>
      <c r="B1019" s="175" t="s">
        <v>143</v>
      </c>
      <c r="C1019" s="175">
        <v>9.90990990990991E-2</v>
      </c>
      <c r="D1019" s="175">
        <v>0.15315315315315314</v>
      </c>
      <c r="E1019" s="175">
        <v>0.10810810810810811</v>
      </c>
      <c r="F1019" s="175">
        <v>4.954954954954955E-2</v>
      </c>
      <c r="G1019" s="175">
        <v>0.55855855855855852</v>
      </c>
      <c r="H1019" s="175" t="s">
        <v>143</v>
      </c>
      <c r="I1019" s="175">
        <v>3.1531531531531529E-2</v>
      </c>
      <c r="J1019" s="174">
        <v>0.99999999999999989</v>
      </c>
      <c r="K1019" s="176">
        <v>222</v>
      </c>
      <c r="L1019" s="92"/>
      <c r="M1019" s="175" t="s">
        <v>143</v>
      </c>
      <c r="N1019" s="175" t="s">
        <v>143</v>
      </c>
      <c r="O1019" s="175">
        <v>6.6000000000000003E-2</v>
      </c>
      <c r="P1019" s="175">
        <v>0.14499999999999999</v>
      </c>
      <c r="Q1019" s="175">
        <v>0.112</v>
      </c>
      <c r="R1019" s="175">
        <v>0.20599999999999999</v>
      </c>
      <c r="S1019" s="175">
        <v>7.3999999999999996E-2</v>
      </c>
      <c r="T1019" s="175">
        <v>0.156</v>
      </c>
      <c r="U1019" s="175">
        <v>2.8000000000000001E-2</v>
      </c>
      <c r="V1019" s="175">
        <v>8.6999999999999994E-2</v>
      </c>
      <c r="W1019" s="175">
        <v>0.49299999999999999</v>
      </c>
      <c r="X1019" s="175">
        <v>0.622</v>
      </c>
      <c r="Y1019" s="175" t="s">
        <v>143</v>
      </c>
      <c r="Z1019" s="175" t="s">
        <v>143</v>
      </c>
      <c r="AA1019" s="175">
        <v>1.4999999999999999E-2</v>
      </c>
      <c r="AB1019" s="175">
        <v>6.4000000000000001E-2</v>
      </c>
      <c r="AC1019" s="42"/>
    </row>
    <row r="1020" spans="1:29" x14ac:dyDescent="0.25">
      <c r="A1020" s="92" t="s">
        <v>2337</v>
      </c>
      <c r="B1020" s="175" t="s">
        <v>143</v>
      </c>
      <c r="C1020" s="175">
        <v>0.21259029927760578</v>
      </c>
      <c r="D1020" s="175">
        <v>0.36222910216718268</v>
      </c>
      <c r="E1020" s="175">
        <v>0.22291021671826625</v>
      </c>
      <c r="F1020" s="175">
        <v>3.8183694530443756E-2</v>
      </c>
      <c r="G1020" s="175">
        <v>0.14447884416924664</v>
      </c>
      <c r="H1020" s="175">
        <v>1.0319917440660474E-3</v>
      </c>
      <c r="I1020" s="175">
        <v>1.8575851393188854E-2</v>
      </c>
      <c r="J1020" s="174">
        <v>1.0000000000000002</v>
      </c>
      <c r="K1020" s="176">
        <v>969</v>
      </c>
      <c r="L1020" s="92"/>
      <c r="M1020" s="175" t="s">
        <v>143</v>
      </c>
      <c r="N1020" s="175" t="s">
        <v>143</v>
      </c>
      <c r="O1020" s="175">
        <v>0.188</v>
      </c>
      <c r="P1020" s="175">
        <v>0.23899999999999999</v>
      </c>
      <c r="Q1020" s="175">
        <v>0.33300000000000002</v>
      </c>
      <c r="R1020" s="175">
        <v>0.39300000000000002</v>
      </c>
      <c r="S1020" s="175">
        <v>0.19800000000000001</v>
      </c>
      <c r="T1020" s="175">
        <v>0.25</v>
      </c>
      <c r="U1020" s="175">
        <v>2.8000000000000001E-2</v>
      </c>
      <c r="V1020" s="175">
        <v>5.1999999999999998E-2</v>
      </c>
      <c r="W1020" s="175">
        <v>0.124</v>
      </c>
      <c r="X1020" s="175">
        <v>0.16800000000000001</v>
      </c>
      <c r="Y1020" s="175">
        <v>0</v>
      </c>
      <c r="Z1020" s="175">
        <v>6.0000000000000001E-3</v>
      </c>
      <c r="AA1020" s="175">
        <v>1.2E-2</v>
      </c>
      <c r="AB1020" s="175">
        <v>2.9000000000000001E-2</v>
      </c>
      <c r="AC1020" s="42"/>
    </row>
    <row r="1021" spans="1:29" x14ac:dyDescent="0.25">
      <c r="A1021" s="92" t="s">
        <v>2338</v>
      </c>
      <c r="B1021" s="175" t="s">
        <v>143</v>
      </c>
      <c r="C1021" s="175">
        <v>0.37391304347826088</v>
      </c>
      <c r="D1021" s="175">
        <v>0.38695652173913042</v>
      </c>
      <c r="E1021" s="175">
        <v>0.11739130434782609</v>
      </c>
      <c r="F1021" s="175">
        <v>2.6086956521739129E-2</v>
      </c>
      <c r="G1021" s="175">
        <v>8.2608695652173908E-2</v>
      </c>
      <c r="H1021" s="175" t="s">
        <v>143</v>
      </c>
      <c r="I1021" s="175">
        <v>1.3043478260869565E-2</v>
      </c>
      <c r="J1021" s="174">
        <v>1</v>
      </c>
      <c r="K1021" s="176">
        <v>230</v>
      </c>
      <c r="L1021" s="92"/>
      <c r="M1021" s="175" t="s">
        <v>143</v>
      </c>
      <c r="N1021" s="175" t="s">
        <v>143</v>
      </c>
      <c r="O1021" s="175">
        <v>0.314</v>
      </c>
      <c r="P1021" s="175">
        <v>0.438</v>
      </c>
      <c r="Q1021" s="175">
        <v>0.32600000000000001</v>
      </c>
      <c r="R1021" s="175">
        <v>0.45100000000000001</v>
      </c>
      <c r="S1021" s="175">
        <v>8.2000000000000003E-2</v>
      </c>
      <c r="T1021" s="175">
        <v>0.16500000000000001</v>
      </c>
      <c r="U1021" s="175">
        <v>1.2E-2</v>
      </c>
      <c r="V1021" s="175">
        <v>5.6000000000000001E-2</v>
      </c>
      <c r="W1021" s="175">
        <v>5.3999999999999999E-2</v>
      </c>
      <c r="X1021" s="175">
        <v>0.125</v>
      </c>
      <c r="Y1021" s="175" t="s">
        <v>143</v>
      </c>
      <c r="Z1021" s="175" t="s">
        <v>143</v>
      </c>
      <c r="AA1021" s="175">
        <v>4.0000000000000001E-3</v>
      </c>
      <c r="AB1021" s="175">
        <v>3.7999999999999999E-2</v>
      </c>
      <c r="AC1021" s="42"/>
    </row>
    <row r="1022" spans="1:29" x14ac:dyDescent="0.25">
      <c r="A1022" s="92" t="s">
        <v>2339</v>
      </c>
      <c r="B1022" s="175">
        <v>3.9352517985611513E-2</v>
      </c>
      <c r="C1022" s="175">
        <v>0.21776978417266188</v>
      </c>
      <c r="D1022" s="175">
        <v>0.30107913669064751</v>
      </c>
      <c r="E1022" s="175">
        <v>7.9352517985611506E-2</v>
      </c>
      <c r="F1022" s="175">
        <v>3.5323741007194244E-2</v>
      </c>
      <c r="G1022" s="175">
        <v>0.23352517985611509</v>
      </c>
      <c r="H1022" s="175">
        <v>6.0431654676258995E-3</v>
      </c>
      <c r="I1022" s="175">
        <v>8.7553956834532376E-2</v>
      </c>
      <c r="J1022" s="174">
        <v>1</v>
      </c>
      <c r="K1022" s="176">
        <v>13900</v>
      </c>
      <c r="L1022" s="92"/>
      <c r="M1022" s="175">
        <v>3.5999999999999997E-2</v>
      </c>
      <c r="N1022" s="175">
        <v>4.2999999999999997E-2</v>
      </c>
      <c r="O1022" s="175">
        <v>0.21099999999999999</v>
      </c>
      <c r="P1022" s="175">
        <v>0.22500000000000001</v>
      </c>
      <c r="Q1022" s="175">
        <v>0.29399999999999998</v>
      </c>
      <c r="R1022" s="175">
        <v>0.309</v>
      </c>
      <c r="S1022" s="175">
        <v>7.4999999999999997E-2</v>
      </c>
      <c r="T1022" s="175">
        <v>8.4000000000000005E-2</v>
      </c>
      <c r="U1022" s="175">
        <v>3.2000000000000001E-2</v>
      </c>
      <c r="V1022" s="175">
        <v>3.9E-2</v>
      </c>
      <c r="W1022" s="175">
        <v>0.22700000000000001</v>
      </c>
      <c r="X1022" s="175">
        <v>0.24099999999999999</v>
      </c>
      <c r="Y1022" s="175">
        <v>5.0000000000000001E-3</v>
      </c>
      <c r="Z1022" s="175">
        <v>7.0000000000000001E-3</v>
      </c>
      <c r="AA1022" s="175">
        <v>8.3000000000000004E-2</v>
      </c>
      <c r="AB1022" s="175">
        <v>9.1999999999999998E-2</v>
      </c>
      <c r="AC1022" s="42"/>
    </row>
    <row r="1023" spans="1:29" x14ac:dyDescent="0.25">
      <c r="A1023" s="92" t="s">
        <v>2340</v>
      </c>
      <c r="B1023" s="175" t="s">
        <v>143</v>
      </c>
      <c r="C1023" s="175">
        <v>0.24631578947368421</v>
      </c>
      <c r="D1023" s="175">
        <v>0.31578947368421051</v>
      </c>
      <c r="E1023" s="175">
        <v>0.10105263157894737</v>
      </c>
      <c r="F1023" s="175">
        <v>6.7368421052631577E-2</v>
      </c>
      <c r="G1023" s="175">
        <v>0.21052631578947367</v>
      </c>
      <c r="H1023" s="175">
        <v>2.1052631578947368E-3</v>
      </c>
      <c r="I1023" s="175">
        <v>5.6842105263157895E-2</v>
      </c>
      <c r="J1023" s="174">
        <v>1</v>
      </c>
      <c r="K1023" s="176">
        <v>475</v>
      </c>
      <c r="L1023" s="92"/>
      <c r="M1023" s="175" t="s">
        <v>143</v>
      </c>
      <c r="N1023" s="175" t="s">
        <v>143</v>
      </c>
      <c r="O1023" s="175">
        <v>0.21</v>
      </c>
      <c r="P1023" s="175">
        <v>0.28699999999999998</v>
      </c>
      <c r="Q1023" s="175">
        <v>0.27600000000000002</v>
      </c>
      <c r="R1023" s="175">
        <v>0.35899999999999999</v>
      </c>
      <c r="S1023" s="175">
        <v>7.6999999999999999E-2</v>
      </c>
      <c r="T1023" s="175">
        <v>0.13100000000000001</v>
      </c>
      <c r="U1023" s="175">
        <v>4.8000000000000001E-2</v>
      </c>
      <c r="V1023" s="175">
        <v>9.4E-2</v>
      </c>
      <c r="W1023" s="175">
        <v>0.17599999999999999</v>
      </c>
      <c r="X1023" s="175">
        <v>0.249</v>
      </c>
      <c r="Y1023" s="175">
        <v>0</v>
      </c>
      <c r="Z1023" s="175">
        <v>1.2E-2</v>
      </c>
      <c r="AA1023" s="175">
        <v>3.9E-2</v>
      </c>
      <c r="AB1023" s="175">
        <v>8.1000000000000003E-2</v>
      </c>
      <c r="AC1023" s="42"/>
    </row>
    <row r="1024" spans="1:29" x14ac:dyDescent="0.25">
      <c r="A1024" s="92" t="s">
        <v>2341</v>
      </c>
      <c r="B1024" s="175" t="s">
        <v>143</v>
      </c>
      <c r="C1024" s="175">
        <v>7.8291814946619215E-2</v>
      </c>
      <c r="D1024" s="175">
        <v>0.20996441281138789</v>
      </c>
      <c r="E1024" s="175">
        <v>4.0925266903914591E-2</v>
      </c>
      <c r="F1024" s="175">
        <v>2.491103202846975E-2</v>
      </c>
      <c r="G1024" s="175">
        <v>0.58362989323843417</v>
      </c>
      <c r="H1024" s="175">
        <v>1.4234875444839857E-2</v>
      </c>
      <c r="I1024" s="175">
        <v>4.8042704626334518E-2</v>
      </c>
      <c r="J1024" s="174">
        <v>0.99999999999999989</v>
      </c>
      <c r="K1024" s="176">
        <v>562</v>
      </c>
      <c r="L1024" s="92"/>
      <c r="M1024" s="175" t="s">
        <v>143</v>
      </c>
      <c r="N1024" s="175" t="s">
        <v>143</v>
      </c>
      <c r="O1024" s="175">
        <v>5.8999999999999997E-2</v>
      </c>
      <c r="P1024" s="175">
        <v>0.10299999999999999</v>
      </c>
      <c r="Q1024" s="175">
        <v>0.17799999999999999</v>
      </c>
      <c r="R1024" s="175">
        <v>0.246</v>
      </c>
      <c r="S1024" s="175">
        <v>2.7E-2</v>
      </c>
      <c r="T1024" s="175">
        <v>6.0999999999999999E-2</v>
      </c>
      <c r="U1024" s="175">
        <v>1.4999999999999999E-2</v>
      </c>
      <c r="V1024" s="175">
        <v>4.1000000000000002E-2</v>
      </c>
      <c r="W1024" s="175">
        <v>0.54200000000000004</v>
      </c>
      <c r="X1024" s="175">
        <v>0.624</v>
      </c>
      <c r="Y1024" s="175">
        <v>7.0000000000000001E-3</v>
      </c>
      <c r="Z1024" s="175">
        <v>2.8000000000000001E-2</v>
      </c>
      <c r="AA1024" s="175">
        <v>3.3000000000000002E-2</v>
      </c>
      <c r="AB1024" s="175">
        <v>6.9000000000000006E-2</v>
      </c>
      <c r="AC1024" s="42"/>
    </row>
    <row r="1025" spans="1:29" x14ac:dyDescent="0.25">
      <c r="A1025" s="92" t="s">
        <v>2342</v>
      </c>
      <c r="B1025" s="175" t="s">
        <v>143</v>
      </c>
      <c r="C1025" s="175">
        <v>9.4607379375591296E-4</v>
      </c>
      <c r="D1025" s="175">
        <v>0.67171239356669821</v>
      </c>
      <c r="E1025" s="175">
        <v>0.19678334910122991</v>
      </c>
      <c r="F1025" s="175">
        <v>1.4191106906338695E-2</v>
      </c>
      <c r="G1025" s="175">
        <v>1.0406811731315043E-2</v>
      </c>
      <c r="H1025" s="175" t="s">
        <v>143</v>
      </c>
      <c r="I1025" s="175">
        <v>0.10596026490066225</v>
      </c>
      <c r="J1025" s="174">
        <v>1</v>
      </c>
      <c r="K1025" s="176">
        <v>1057</v>
      </c>
      <c r="L1025" s="92"/>
      <c r="M1025" s="175" t="s">
        <v>143</v>
      </c>
      <c r="N1025" s="175" t="s">
        <v>143</v>
      </c>
      <c r="O1025" s="175">
        <v>0</v>
      </c>
      <c r="P1025" s="175">
        <v>5.0000000000000001E-3</v>
      </c>
      <c r="Q1025" s="175">
        <v>0.64300000000000002</v>
      </c>
      <c r="R1025" s="175">
        <v>0.69899999999999995</v>
      </c>
      <c r="S1025" s="175">
        <v>0.17399999999999999</v>
      </c>
      <c r="T1025" s="175">
        <v>0.222</v>
      </c>
      <c r="U1025" s="175">
        <v>8.9999999999999993E-3</v>
      </c>
      <c r="V1025" s="175">
        <v>2.3E-2</v>
      </c>
      <c r="W1025" s="175">
        <v>6.0000000000000001E-3</v>
      </c>
      <c r="X1025" s="175">
        <v>1.9E-2</v>
      </c>
      <c r="Y1025" s="175" t="s">
        <v>143</v>
      </c>
      <c r="Z1025" s="175" t="s">
        <v>143</v>
      </c>
      <c r="AA1025" s="175">
        <v>8.8999999999999996E-2</v>
      </c>
      <c r="AB1025" s="175">
        <v>0.126</v>
      </c>
      <c r="AC1025" s="42"/>
    </row>
    <row r="1026" spans="1:29" x14ac:dyDescent="0.25">
      <c r="A1026" s="92" t="s">
        <v>2343</v>
      </c>
      <c r="B1026" s="175" t="s">
        <v>143</v>
      </c>
      <c r="C1026" s="175">
        <v>0.23311184939091917</v>
      </c>
      <c r="D1026" s="175">
        <v>0.29789590254706533</v>
      </c>
      <c r="E1026" s="175">
        <v>6.2015503875968991E-2</v>
      </c>
      <c r="F1026" s="175">
        <v>5.4817275747508304E-2</v>
      </c>
      <c r="G1026" s="175">
        <v>0.2718715393133998</v>
      </c>
      <c r="H1026" s="175">
        <v>7.7519379844961239E-3</v>
      </c>
      <c r="I1026" s="175">
        <v>7.2535991140642297E-2</v>
      </c>
      <c r="J1026" s="174">
        <v>1</v>
      </c>
      <c r="K1026" s="176">
        <v>1806</v>
      </c>
      <c r="L1026" s="92"/>
      <c r="M1026" s="175" t="s">
        <v>143</v>
      </c>
      <c r="N1026" s="175" t="s">
        <v>143</v>
      </c>
      <c r="O1026" s="175">
        <v>0.214</v>
      </c>
      <c r="P1026" s="175">
        <v>0.253</v>
      </c>
      <c r="Q1026" s="175">
        <v>0.27700000000000002</v>
      </c>
      <c r="R1026" s="175">
        <v>0.31900000000000001</v>
      </c>
      <c r="S1026" s="175">
        <v>5.1999999999999998E-2</v>
      </c>
      <c r="T1026" s="175">
        <v>7.3999999999999996E-2</v>
      </c>
      <c r="U1026" s="175">
        <v>4.4999999999999998E-2</v>
      </c>
      <c r="V1026" s="175">
        <v>6.6000000000000003E-2</v>
      </c>
      <c r="W1026" s="175">
        <v>0.252</v>
      </c>
      <c r="X1026" s="175">
        <v>0.29299999999999998</v>
      </c>
      <c r="Y1026" s="175">
        <v>5.0000000000000001E-3</v>
      </c>
      <c r="Z1026" s="175">
        <v>1.2999999999999999E-2</v>
      </c>
      <c r="AA1026" s="175">
        <v>6.0999999999999999E-2</v>
      </c>
      <c r="AB1026" s="175">
        <v>8.5000000000000006E-2</v>
      </c>
      <c r="AC1026" s="42"/>
    </row>
    <row r="1027" spans="1:29" x14ac:dyDescent="0.25">
      <c r="A1027" s="92" t="s">
        <v>2344</v>
      </c>
      <c r="B1027" s="175">
        <v>0.24583520936515083</v>
      </c>
      <c r="C1027" s="175">
        <v>0.34984241332733002</v>
      </c>
      <c r="D1027" s="175">
        <v>0.18910400720396217</v>
      </c>
      <c r="E1027" s="175">
        <v>4.9076992345790188E-2</v>
      </c>
      <c r="F1027" s="175">
        <v>2.7014858171994596E-3</v>
      </c>
      <c r="G1027" s="175">
        <v>5.1328230526789732E-2</v>
      </c>
      <c r="H1027" s="175">
        <v>2.7014858171994596E-3</v>
      </c>
      <c r="I1027" s="175">
        <v>0.10941017559657812</v>
      </c>
      <c r="J1027" s="174">
        <v>0.99999999999999978</v>
      </c>
      <c r="K1027" s="176">
        <v>2221</v>
      </c>
      <c r="L1027" s="92"/>
      <c r="M1027" s="175">
        <v>0.22800000000000001</v>
      </c>
      <c r="N1027" s="175">
        <v>0.26400000000000001</v>
      </c>
      <c r="O1027" s="175">
        <v>0.33</v>
      </c>
      <c r="P1027" s="175">
        <v>0.37</v>
      </c>
      <c r="Q1027" s="175">
        <v>0.17299999999999999</v>
      </c>
      <c r="R1027" s="175">
        <v>0.20599999999999999</v>
      </c>
      <c r="S1027" s="175">
        <v>4.1000000000000002E-2</v>
      </c>
      <c r="T1027" s="175">
        <v>5.8999999999999997E-2</v>
      </c>
      <c r="U1027" s="175">
        <v>1E-3</v>
      </c>
      <c r="V1027" s="175">
        <v>6.0000000000000001E-3</v>
      </c>
      <c r="W1027" s="175">
        <v>4.2999999999999997E-2</v>
      </c>
      <c r="X1027" s="175">
        <v>6.0999999999999999E-2</v>
      </c>
      <c r="Y1027" s="175">
        <v>1E-3</v>
      </c>
      <c r="Z1027" s="175">
        <v>6.0000000000000001E-3</v>
      </c>
      <c r="AA1027" s="175">
        <v>9.7000000000000003E-2</v>
      </c>
      <c r="AB1027" s="175">
        <v>0.123</v>
      </c>
      <c r="AC1027" s="42"/>
    </row>
    <row r="1028" spans="1:29" x14ac:dyDescent="0.25">
      <c r="A1028" s="92" t="s">
        <v>2345</v>
      </c>
      <c r="B1028" s="175" t="s">
        <v>143</v>
      </c>
      <c r="C1028" s="175">
        <v>0.17041800643086816</v>
      </c>
      <c r="D1028" s="175">
        <v>0.27652733118971062</v>
      </c>
      <c r="E1028" s="175">
        <v>0.14469453376205788</v>
      </c>
      <c r="F1028" s="175">
        <v>2.8938906752411574E-2</v>
      </c>
      <c r="G1028" s="175">
        <v>0.2861736334405145</v>
      </c>
      <c r="H1028" s="175">
        <v>1.2861736334405145E-2</v>
      </c>
      <c r="I1028" s="175">
        <v>8.0385852090032156E-2</v>
      </c>
      <c r="J1028" s="174">
        <v>1</v>
      </c>
      <c r="K1028" s="176">
        <v>311</v>
      </c>
      <c r="L1028" s="92"/>
      <c r="M1028" s="175" t="s">
        <v>143</v>
      </c>
      <c r="N1028" s="175" t="s">
        <v>143</v>
      </c>
      <c r="O1028" s="175">
        <v>0.13300000000000001</v>
      </c>
      <c r="P1028" s="175">
        <v>0.216</v>
      </c>
      <c r="Q1028" s="175">
        <v>0.23</v>
      </c>
      <c r="R1028" s="175">
        <v>0.32900000000000001</v>
      </c>
      <c r="S1028" s="175">
        <v>0.11</v>
      </c>
      <c r="T1028" s="175">
        <v>0.188</v>
      </c>
      <c r="U1028" s="175">
        <v>1.4999999999999999E-2</v>
      </c>
      <c r="V1028" s="175">
        <v>5.3999999999999999E-2</v>
      </c>
      <c r="W1028" s="175">
        <v>0.23899999999999999</v>
      </c>
      <c r="X1028" s="175">
        <v>0.33900000000000002</v>
      </c>
      <c r="Y1028" s="175">
        <v>5.0000000000000001E-3</v>
      </c>
      <c r="Z1028" s="175">
        <v>3.3000000000000002E-2</v>
      </c>
      <c r="AA1028" s="175">
        <v>5.5E-2</v>
      </c>
      <c r="AB1028" s="175">
        <v>0.11600000000000001</v>
      </c>
      <c r="AC1028" s="42"/>
    </row>
    <row r="1029" spans="1:29" x14ac:dyDescent="0.25">
      <c r="A1029" s="92" t="s">
        <v>2346</v>
      </c>
      <c r="B1029" s="175" t="s">
        <v>143</v>
      </c>
      <c r="C1029" s="175">
        <v>0.18335419274092615</v>
      </c>
      <c r="D1029" s="175">
        <v>0.25594493116395495</v>
      </c>
      <c r="E1029" s="175">
        <v>8.5106382978723402E-2</v>
      </c>
      <c r="F1029" s="175">
        <v>2.6282853566958697E-2</v>
      </c>
      <c r="G1029" s="175">
        <v>0.3904881101376721</v>
      </c>
      <c r="H1029" s="175">
        <v>8.135168961201502E-3</v>
      </c>
      <c r="I1029" s="175">
        <v>5.0688360450563207E-2</v>
      </c>
      <c r="J1029" s="174">
        <v>1</v>
      </c>
      <c r="K1029" s="176">
        <v>1598</v>
      </c>
      <c r="L1029" s="92"/>
      <c r="M1029" s="175" t="s">
        <v>143</v>
      </c>
      <c r="N1029" s="175" t="s">
        <v>143</v>
      </c>
      <c r="O1029" s="175">
        <v>0.16500000000000001</v>
      </c>
      <c r="P1029" s="175">
        <v>0.20300000000000001</v>
      </c>
      <c r="Q1029" s="175">
        <v>0.23499999999999999</v>
      </c>
      <c r="R1029" s="175">
        <v>0.27800000000000002</v>
      </c>
      <c r="S1029" s="175">
        <v>7.1999999999999995E-2</v>
      </c>
      <c r="T1029" s="175">
        <v>0.1</v>
      </c>
      <c r="U1029" s="175">
        <v>0.02</v>
      </c>
      <c r="V1029" s="175">
        <v>3.5000000000000003E-2</v>
      </c>
      <c r="W1029" s="175">
        <v>0.36699999999999999</v>
      </c>
      <c r="X1029" s="175">
        <v>0.41499999999999998</v>
      </c>
      <c r="Y1029" s="175">
        <v>5.0000000000000001E-3</v>
      </c>
      <c r="Z1029" s="175">
        <v>1.4E-2</v>
      </c>
      <c r="AA1029" s="175">
        <v>4.1000000000000002E-2</v>
      </c>
      <c r="AB1029" s="175">
        <v>6.3E-2</v>
      </c>
      <c r="AC1029" s="42"/>
    </row>
    <row r="1030" spans="1:29" x14ac:dyDescent="0.25">
      <c r="A1030" s="92" t="s">
        <v>2347</v>
      </c>
      <c r="B1030" s="175" t="s">
        <v>143</v>
      </c>
      <c r="C1030" s="175">
        <v>0.31239092495637</v>
      </c>
      <c r="D1030" s="175">
        <v>0.39092495636998253</v>
      </c>
      <c r="E1030" s="175">
        <v>7.6788830715532289E-2</v>
      </c>
      <c r="F1030" s="175">
        <v>1.3961605584642234E-2</v>
      </c>
      <c r="G1030" s="175">
        <v>3.3158813263525308E-2</v>
      </c>
      <c r="H1030" s="175">
        <v>3.4904013961605585E-3</v>
      </c>
      <c r="I1030" s="175">
        <v>0.16928446771378708</v>
      </c>
      <c r="J1030" s="174">
        <v>1</v>
      </c>
      <c r="K1030" s="176">
        <v>573</v>
      </c>
      <c r="L1030" s="92"/>
      <c r="M1030" s="175" t="s">
        <v>143</v>
      </c>
      <c r="N1030" s="175" t="s">
        <v>143</v>
      </c>
      <c r="O1030" s="175">
        <v>0.27600000000000002</v>
      </c>
      <c r="P1030" s="175">
        <v>0.35099999999999998</v>
      </c>
      <c r="Q1030" s="175">
        <v>0.35199999999999998</v>
      </c>
      <c r="R1030" s="175">
        <v>0.43099999999999999</v>
      </c>
      <c r="S1030" s="175">
        <v>5.8000000000000003E-2</v>
      </c>
      <c r="T1030" s="175">
        <v>0.10199999999999999</v>
      </c>
      <c r="U1030" s="175">
        <v>7.0000000000000001E-3</v>
      </c>
      <c r="V1030" s="175">
        <v>2.7E-2</v>
      </c>
      <c r="W1030" s="175">
        <v>2.1000000000000001E-2</v>
      </c>
      <c r="X1030" s="175">
        <v>5.0999999999999997E-2</v>
      </c>
      <c r="Y1030" s="175">
        <v>1E-3</v>
      </c>
      <c r="Z1030" s="175">
        <v>1.2999999999999999E-2</v>
      </c>
      <c r="AA1030" s="175">
        <v>0.14099999999999999</v>
      </c>
      <c r="AB1030" s="175">
        <v>0.20200000000000001</v>
      </c>
      <c r="AC1030" s="42"/>
    </row>
    <row r="1031" spans="1:29" x14ac:dyDescent="0.25">
      <c r="A1031" s="92" t="s">
        <v>2348</v>
      </c>
      <c r="B1031" s="175" t="s">
        <v>143</v>
      </c>
      <c r="C1031" s="175">
        <v>0.13698630136986301</v>
      </c>
      <c r="D1031" s="175">
        <v>0.34637964774951074</v>
      </c>
      <c r="E1031" s="175">
        <v>0.12133072407045009</v>
      </c>
      <c r="F1031" s="175">
        <v>4.5009784735812131E-2</v>
      </c>
      <c r="G1031" s="175">
        <v>0.2583170254403131</v>
      </c>
      <c r="H1031" s="175">
        <v>7.8277886497064575E-3</v>
      </c>
      <c r="I1031" s="175">
        <v>8.4148727984344418E-2</v>
      </c>
      <c r="J1031" s="174">
        <v>1</v>
      </c>
      <c r="K1031" s="176">
        <v>511</v>
      </c>
      <c r="L1031" s="92"/>
      <c r="M1031" s="175" t="s">
        <v>143</v>
      </c>
      <c r="N1031" s="175" t="s">
        <v>143</v>
      </c>
      <c r="O1031" s="175">
        <v>0.11</v>
      </c>
      <c r="P1031" s="175">
        <v>0.17</v>
      </c>
      <c r="Q1031" s="175">
        <v>0.30599999999999999</v>
      </c>
      <c r="R1031" s="175">
        <v>0.38900000000000001</v>
      </c>
      <c r="S1031" s="175">
        <v>9.6000000000000002E-2</v>
      </c>
      <c r="T1031" s="175">
        <v>0.153</v>
      </c>
      <c r="U1031" s="175">
        <v>0.03</v>
      </c>
      <c r="V1031" s="175">
        <v>6.7000000000000004E-2</v>
      </c>
      <c r="W1031" s="175">
        <v>0.222</v>
      </c>
      <c r="X1031" s="175">
        <v>0.29799999999999999</v>
      </c>
      <c r="Y1031" s="175">
        <v>3.0000000000000001E-3</v>
      </c>
      <c r="Z1031" s="175">
        <v>0.02</v>
      </c>
      <c r="AA1031" s="175">
        <v>6.3E-2</v>
      </c>
      <c r="AB1031" s="175">
        <v>0.111</v>
      </c>
      <c r="AC1031" s="42"/>
    </row>
    <row r="1032" spans="1:29" x14ac:dyDescent="0.25">
      <c r="A1032" s="92" t="s">
        <v>2349</v>
      </c>
      <c r="B1032" s="175" t="s">
        <v>143</v>
      </c>
      <c r="C1032" s="175">
        <v>0.25647668393782386</v>
      </c>
      <c r="D1032" s="175">
        <v>0.26943005181347152</v>
      </c>
      <c r="E1032" s="175">
        <v>6.4766839378238336E-2</v>
      </c>
      <c r="F1032" s="175">
        <v>0.14248704663212436</v>
      </c>
      <c r="G1032" s="175">
        <v>0.18911917098445596</v>
      </c>
      <c r="H1032" s="175">
        <v>5.1813471502590676E-3</v>
      </c>
      <c r="I1032" s="175">
        <v>7.2538860103626937E-2</v>
      </c>
      <c r="J1032" s="174">
        <v>1.0000000000000002</v>
      </c>
      <c r="K1032" s="176">
        <v>386</v>
      </c>
      <c r="L1032" s="92"/>
      <c r="M1032" s="175" t="s">
        <v>143</v>
      </c>
      <c r="N1032" s="175" t="s">
        <v>143</v>
      </c>
      <c r="O1032" s="175">
        <v>0.215</v>
      </c>
      <c r="P1032" s="175">
        <v>0.30199999999999999</v>
      </c>
      <c r="Q1032" s="175">
        <v>0.22800000000000001</v>
      </c>
      <c r="R1032" s="175">
        <v>0.316</v>
      </c>
      <c r="S1032" s="175">
        <v>4.3999999999999997E-2</v>
      </c>
      <c r="T1032" s="175">
        <v>9.4E-2</v>
      </c>
      <c r="U1032" s="175">
        <v>0.111</v>
      </c>
      <c r="V1032" s="175">
        <v>0.18099999999999999</v>
      </c>
      <c r="W1032" s="175">
        <v>0.153</v>
      </c>
      <c r="X1032" s="175">
        <v>0.23100000000000001</v>
      </c>
      <c r="Y1032" s="175">
        <v>1E-3</v>
      </c>
      <c r="Z1032" s="175">
        <v>1.9E-2</v>
      </c>
      <c r="AA1032" s="175">
        <v>5.0999999999999997E-2</v>
      </c>
      <c r="AB1032" s="175">
        <v>0.10299999999999999</v>
      </c>
      <c r="AC1032" s="42"/>
    </row>
    <row r="1033" spans="1:29" x14ac:dyDescent="0.25">
      <c r="A1033" s="92" t="s">
        <v>2350</v>
      </c>
      <c r="B1033" s="175" t="s">
        <v>143</v>
      </c>
      <c r="C1033" s="175">
        <v>0.10817307692307693</v>
      </c>
      <c r="D1033" s="175">
        <v>0.24519230769230768</v>
      </c>
      <c r="E1033" s="175">
        <v>6.0096153846153848E-2</v>
      </c>
      <c r="F1033" s="175">
        <v>5.5288461538461536E-2</v>
      </c>
      <c r="G1033" s="175">
        <v>0.46634615384615385</v>
      </c>
      <c r="H1033" s="175">
        <v>9.6153846153846159E-3</v>
      </c>
      <c r="I1033" s="175">
        <v>5.5288461538461536E-2</v>
      </c>
      <c r="J1033" s="174">
        <v>1</v>
      </c>
      <c r="K1033" s="176">
        <v>416</v>
      </c>
      <c r="L1033" s="92"/>
      <c r="M1033" s="175" t="s">
        <v>143</v>
      </c>
      <c r="N1033" s="175" t="s">
        <v>143</v>
      </c>
      <c r="O1033" s="175">
        <v>8.2000000000000003E-2</v>
      </c>
      <c r="P1033" s="175">
        <v>0.14199999999999999</v>
      </c>
      <c r="Q1033" s="175">
        <v>0.20599999999999999</v>
      </c>
      <c r="R1033" s="175">
        <v>0.28899999999999998</v>
      </c>
      <c r="S1033" s="175">
        <v>4.1000000000000002E-2</v>
      </c>
      <c r="T1033" s="175">
        <v>8.6999999999999994E-2</v>
      </c>
      <c r="U1033" s="175">
        <v>3.6999999999999998E-2</v>
      </c>
      <c r="V1033" s="175">
        <v>8.2000000000000003E-2</v>
      </c>
      <c r="W1033" s="175">
        <v>0.41899999999999998</v>
      </c>
      <c r="X1033" s="175">
        <v>0.51400000000000001</v>
      </c>
      <c r="Y1033" s="175">
        <v>4.0000000000000001E-3</v>
      </c>
      <c r="Z1033" s="175">
        <v>2.4E-2</v>
      </c>
      <c r="AA1033" s="175">
        <v>3.6999999999999998E-2</v>
      </c>
      <c r="AB1033" s="175">
        <v>8.2000000000000003E-2</v>
      </c>
      <c r="AC1033" s="42"/>
    </row>
    <row r="1034" spans="1:29" x14ac:dyDescent="0.25">
      <c r="A1034" s="92" t="s">
        <v>2351</v>
      </c>
      <c r="B1034" s="175" t="s">
        <v>143</v>
      </c>
      <c r="C1034" s="175">
        <v>0.20223463687150839</v>
      </c>
      <c r="D1034" s="175">
        <v>0.48770949720670392</v>
      </c>
      <c r="E1034" s="175">
        <v>7.4860335195530731E-2</v>
      </c>
      <c r="F1034" s="175">
        <v>2.1787709497206705E-2</v>
      </c>
      <c r="G1034" s="175">
        <v>9.720670391061452E-2</v>
      </c>
      <c r="H1034" s="175">
        <v>5.5865921787709499E-3</v>
      </c>
      <c r="I1034" s="175">
        <v>0.1106145251396648</v>
      </c>
      <c r="J1034" s="174">
        <v>1</v>
      </c>
      <c r="K1034" s="176">
        <v>1790</v>
      </c>
      <c r="L1034" s="92"/>
      <c r="M1034" s="175" t="s">
        <v>143</v>
      </c>
      <c r="N1034" s="175" t="s">
        <v>143</v>
      </c>
      <c r="O1034" s="175">
        <v>0.184</v>
      </c>
      <c r="P1034" s="175">
        <v>0.221</v>
      </c>
      <c r="Q1034" s="175">
        <v>0.46500000000000002</v>
      </c>
      <c r="R1034" s="175">
        <v>0.51100000000000001</v>
      </c>
      <c r="S1034" s="175">
        <v>6.4000000000000001E-2</v>
      </c>
      <c r="T1034" s="175">
        <v>8.7999999999999995E-2</v>
      </c>
      <c r="U1034" s="175">
        <v>1.6E-2</v>
      </c>
      <c r="V1034" s="175">
        <v>0.03</v>
      </c>
      <c r="W1034" s="175">
        <v>8.4000000000000005E-2</v>
      </c>
      <c r="X1034" s="175">
        <v>0.112</v>
      </c>
      <c r="Y1034" s="175">
        <v>3.0000000000000001E-3</v>
      </c>
      <c r="Z1034" s="175">
        <v>0.01</v>
      </c>
      <c r="AA1034" s="175">
        <v>9.7000000000000003E-2</v>
      </c>
      <c r="AB1034" s="175">
        <v>0.126</v>
      </c>
      <c r="AC1034" s="42"/>
    </row>
    <row r="1035" spans="1:29" x14ac:dyDescent="0.25">
      <c r="A1035" s="92" t="s">
        <v>2352</v>
      </c>
      <c r="B1035" s="175" t="s">
        <v>143</v>
      </c>
      <c r="C1035" s="175">
        <v>0.41139240506329117</v>
      </c>
      <c r="D1035" s="175">
        <v>0.31962025316455694</v>
      </c>
      <c r="E1035" s="175">
        <v>4.746835443037975E-2</v>
      </c>
      <c r="F1035" s="175">
        <v>3.7974683544303799E-2</v>
      </c>
      <c r="G1035" s="175">
        <v>7.9113924050632917E-2</v>
      </c>
      <c r="H1035" s="175">
        <v>3.1645569620253164E-3</v>
      </c>
      <c r="I1035" s="175">
        <v>0.10126582278481013</v>
      </c>
      <c r="J1035" s="174">
        <v>1</v>
      </c>
      <c r="K1035" s="176">
        <v>316</v>
      </c>
      <c r="L1035" s="92"/>
      <c r="M1035" s="175" t="s">
        <v>143</v>
      </c>
      <c r="N1035" s="175" t="s">
        <v>143</v>
      </c>
      <c r="O1035" s="175">
        <v>0.35899999999999999</v>
      </c>
      <c r="P1035" s="175">
        <v>0.46600000000000003</v>
      </c>
      <c r="Q1035" s="175">
        <v>0.27100000000000002</v>
      </c>
      <c r="R1035" s="175">
        <v>0.373</v>
      </c>
      <c r="S1035" s="175">
        <v>2.9000000000000001E-2</v>
      </c>
      <c r="T1035" s="175">
        <v>7.6999999999999999E-2</v>
      </c>
      <c r="U1035" s="175">
        <v>2.1999999999999999E-2</v>
      </c>
      <c r="V1035" s="175">
        <v>6.5000000000000002E-2</v>
      </c>
      <c r="W1035" s="175">
        <v>5.3999999999999999E-2</v>
      </c>
      <c r="X1035" s="175">
        <v>0.114</v>
      </c>
      <c r="Y1035" s="175">
        <v>1E-3</v>
      </c>
      <c r="Z1035" s="175">
        <v>1.7999999999999999E-2</v>
      </c>
      <c r="AA1035" s="175">
        <v>7.2999999999999995E-2</v>
      </c>
      <c r="AB1035" s="175">
        <v>0.13900000000000001</v>
      </c>
      <c r="AC1035" s="42"/>
    </row>
    <row r="1036" spans="1:29" x14ac:dyDescent="0.25">
      <c r="A1036" s="92" t="s">
        <v>2353</v>
      </c>
      <c r="B1036" s="175">
        <v>5.1803885291396852E-2</v>
      </c>
      <c r="C1036" s="175">
        <v>0.25470243601603454</v>
      </c>
      <c r="D1036" s="175">
        <v>0.24658238256758147</v>
      </c>
      <c r="E1036" s="175">
        <v>0.10823311748381129</v>
      </c>
      <c r="F1036" s="175">
        <v>4.9234248124164867E-2</v>
      </c>
      <c r="G1036" s="175">
        <v>0.19570356665638811</v>
      </c>
      <c r="H1036" s="175">
        <v>3.1863500873676636E-3</v>
      </c>
      <c r="I1036" s="175">
        <v>9.0554013773255213E-2</v>
      </c>
      <c r="J1036" s="174">
        <v>1</v>
      </c>
      <c r="K1036" s="176">
        <v>9729</v>
      </c>
      <c r="L1036" s="92"/>
      <c r="M1036" s="175">
        <v>4.8000000000000001E-2</v>
      </c>
      <c r="N1036" s="175">
        <v>5.6000000000000001E-2</v>
      </c>
      <c r="O1036" s="175">
        <v>0.246</v>
      </c>
      <c r="P1036" s="175">
        <v>0.26300000000000001</v>
      </c>
      <c r="Q1036" s="175">
        <v>0.23799999999999999</v>
      </c>
      <c r="R1036" s="175">
        <v>0.255</v>
      </c>
      <c r="S1036" s="175">
        <v>0.10199999999999999</v>
      </c>
      <c r="T1036" s="175">
        <v>0.115</v>
      </c>
      <c r="U1036" s="175">
        <v>4.4999999999999998E-2</v>
      </c>
      <c r="V1036" s="175">
        <v>5.3999999999999999E-2</v>
      </c>
      <c r="W1036" s="175">
        <v>0.188</v>
      </c>
      <c r="X1036" s="175">
        <v>0.20399999999999999</v>
      </c>
      <c r="Y1036" s="175">
        <v>2E-3</v>
      </c>
      <c r="Z1036" s="175">
        <v>5.0000000000000001E-3</v>
      </c>
      <c r="AA1036" s="175">
        <v>8.5000000000000006E-2</v>
      </c>
      <c r="AB1036" s="175">
        <v>9.6000000000000002E-2</v>
      </c>
      <c r="AC1036" s="42"/>
    </row>
    <row r="1037" spans="1:29" x14ac:dyDescent="0.25">
      <c r="A1037" s="92" t="s">
        <v>2354</v>
      </c>
      <c r="B1037" s="175" t="s">
        <v>143</v>
      </c>
      <c r="C1037" s="175">
        <v>0.34810126582278483</v>
      </c>
      <c r="D1037" s="175">
        <v>0.21202531645569619</v>
      </c>
      <c r="E1037" s="175">
        <v>0.12658227848101267</v>
      </c>
      <c r="F1037" s="175">
        <v>0.11708860759493671</v>
      </c>
      <c r="G1037" s="175">
        <v>0.12974683544303797</v>
      </c>
      <c r="H1037" s="175">
        <v>3.1645569620253164E-3</v>
      </c>
      <c r="I1037" s="175">
        <v>6.3291139240506333E-2</v>
      </c>
      <c r="J1037" s="174">
        <v>1</v>
      </c>
      <c r="K1037" s="176">
        <v>316</v>
      </c>
      <c r="L1037" s="92"/>
      <c r="M1037" s="175" t="s">
        <v>143</v>
      </c>
      <c r="N1037" s="175" t="s">
        <v>143</v>
      </c>
      <c r="O1037" s="175">
        <v>0.29799999999999999</v>
      </c>
      <c r="P1037" s="175">
        <v>0.40200000000000002</v>
      </c>
      <c r="Q1037" s="175">
        <v>0.17100000000000001</v>
      </c>
      <c r="R1037" s="175">
        <v>0.26</v>
      </c>
      <c r="S1037" s="175">
        <v>9.4E-2</v>
      </c>
      <c r="T1037" s="175">
        <v>0.16800000000000001</v>
      </c>
      <c r="U1037" s="175">
        <v>8.5999999999999993E-2</v>
      </c>
      <c r="V1037" s="175">
        <v>0.157</v>
      </c>
      <c r="W1037" s="175">
        <v>9.7000000000000003E-2</v>
      </c>
      <c r="X1037" s="175">
        <v>0.17100000000000001</v>
      </c>
      <c r="Y1037" s="175">
        <v>1E-3</v>
      </c>
      <c r="Z1037" s="175">
        <v>1.7999999999999999E-2</v>
      </c>
      <c r="AA1037" s="175">
        <v>4.1000000000000002E-2</v>
      </c>
      <c r="AB1037" s="175">
        <v>9.6000000000000002E-2</v>
      </c>
      <c r="AC1037" s="42"/>
    </row>
    <row r="1038" spans="1:29" x14ac:dyDescent="0.25">
      <c r="A1038" s="92" t="s">
        <v>2355</v>
      </c>
      <c r="B1038" s="175" t="s">
        <v>143</v>
      </c>
      <c r="C1038" s="175">
        <v>9.7922848664688422E-2</v>
      </c>
      <c r="D1038" s="175">
        <v>0.14540059347181009</v>
      </c>
      <c r="E1038" s="175">
        <v>7.418397626112759E-2</v>
      </c>
      <c r="F1038" s="175">
        <v>4.1543026706231452E-2</v>
      </c>
      <c r="G1038" s="175">
        <v>0.54896142433234418</v>
      </c>
      <c r="H1038" s="175">
        <v>1.7804154302670624E-2</v>
      </c>
      <c r="I1038" s="175">
        <v>7.418397626112759E-2</v>
      </c>
      <c r="J1038" s="174">
        <v>0.99999999999999989</v>
      </c>
      <c r="K1038" s="176">
        <v>337</v>
      </c>
      <c r="L1038" s="92"/>
      <c r="M1038" s="175" t="s">
        <v>143</v>
      </c>
      <c r="N1038" s="175" t="s">
        <v>143</v>
      </c>
      <c r="O1038" s="175">
        <v>7.0999999999999994E-2</v>
      </c>
      <c r="P1038" s="175">
        <v>0.13400000000000001</v>
      </c>
      <c r="Q1038" s="175">
        <v>0.112</v>
      </c>
      <c r="R1038" s="175">
        <v>0.187</v>
      </c>
      <c r="S1038" s="175">
        <v>5.0999999999999997E-2</v>
      </c>
      <c r="T1038" s="175">
        <v>0.107</v>
      </c>
      <c r="U1038" s="175">
        <v>2.5000000000000001E-2</v>
      </c>
      <c r="V1038" s="175">
        <v>6.9000000000000006E-2</v>
      </c>
      <c r="W1038" s="175">
        <v>0.496</v>
      </c>
      <c r="X1038" s="175">
        <v>0.60099999999999998</v>
      </c>
      <c r="Y1038" s="175">
        <v>8.0000000000000002E-3</v>
      </c>
      <c r="Z1038" s="175">
        <v>3.7999999999999999E-2</v>
      </c>
      <c r="AA1038" s="175">
        <v>5.0999999999999997E-2</v>
      </c>
      <c r="AB1038" s="175">
        <v>0.107</v>
      </c>
      <c r="AC1038" s="42"/>
    </row>
    <row r="1039" spans="1:29" x14ac:dyDescent="0.25">
      <c r="A1039" s="92" t="s">
        <v>2356</v>
      </c>
      <c r="B1039" s="175" t="s">
        <v>143</v>
      </c>
      <c r="C1039" s="175" t="s">
        <v>143</v>
      </c>
      <c r="D1039" s="175">
        <v>0.51431844215349365</v>
      </c>
      <c r="E1039" s="175">
        <v>0.15922107674684993</v>
      </c>
      <c r="F1039" s="175">
        <v>0.25887743413516612</v>
      </c>
      <c r="G1039" s="175">
        <v>1.0309278350515464E-2</v>
      </c>
      <c r="H1039" s="175" t="s">
        <v>143</v>
      </c>
      <c r="I1039" s="175">
        <v>5.7273768613974797E-2</v>
      </c>
      <c r="J1039" s="174">
        <v>1</v>
      </c>
      <c r="K1039" s="176">
        <v>873</v>
      </c>
      <c r="L1039" s="92"/>
      <c r="M1039" s="175" t="s">
        <v>143</v>
      </c>
      <c r="N1039" s="175" t="s">
        <v>143</v>
      </c>
      <c r="O1039" s="175" t="s">
        <v>143</v>
      </c>
      <c r="P1039" s="175" t="s">
        <v>143</v>
      </c>
      <c r="Q1039" s="175">
        <v>0.48099999999999998</v>
      </c>
      <c r="R1039" s="175">
        <v>0.54700000000000004</v>
      </c>
      <c r="S1039" s="175">
        <v>0.13600000000000001</v>
      </c>
      <c r="T1039" s="175">
        <v>0.185</v>
      </c>
      <c r="U1039" s="175">
        <v>0.23100000000000001</v>
      </c>
      <c r="V1039" s="175">
        <v>0.28899999999999998</v>
      </c>
      <c r="W1039" s="175">
        <v>5.0000000000000001E-3</v>
      </c>
      <c r="X1039" s="175">
        <v>1.9E-2</v>
      </c>
      <c r="Y1039" s="175" t="s">
        <v>143</v>
      </c>
      <c r="Z1039" s="175" t="s">
        <v>143</v>
      </c>
      <c r="AA1039" s="175">
        <v>4.3999999999999997E-2</v>
      </c>
      <c r="AB1039" s="175">
        <v>7.4999999999999997E-2</v>
      </c>
      <c r="AC1039" s="42"/>
    </row>
    <row r="1040" spans="1:29" x14ac:dyDescent="0.25">
      <c r="A1040" s="92" t="s">
        <v>2357</v>
      </c>
      <c r="B1040" s="175" t="s">
        <v>143</v>
      </c>
      <c r="C1040" s="175">
        <v>0.24743150684931506</v>
      </c>
      <c r="D1040" s="175">
        <v>0.23886986301369864</v>
      </c>
      <c r="E1040" s="175">
        <v>0.10273972602739725</v>
      </c>
      <c r="F1040" s="175">
        <v>9.0753424657534248E-2</v>
      </c>
      <c r="G1040" s="175">
        <v>0.23373287671232876</v>
      </c>
      <c r="H1040" s="175">
        <v>3.4246575342465752E-3</v>
      </c>
      <c r="I1040" s="175">
        <v>8.3047945205479451E-2</v>
      </c>
      <c r="J1040" s="174">
        <v>1</v>
      </c>
      <c r="K1040" s="176">
        <v>1168</v>
      </c>
      <c r="L1040" s="92"/>
      <c r="M1040" s="175" t="s">
        <v>143</v>
      </c>
      <c r="N1040" s="175" t="s">
        <v>143</v>
      </c>
      <c r="O1040" s="175">
        <v>0.224</v>
      </c>
      <c r="P1040" s="175">
        <v>0.27300000000000002</v>
      </c>
      <c r="Q1040" s="175">
        <v>0.215</v>
      </c>
      <c r="R1040" s="175">
        <v>0.26400000000000001</v>
      </c>
      <c r="S1040" s="175">
        <v>8.6999999999999994E-2</v>
      </c>
      <c r="T1040" s="175">
        <v>0.121</v>
      </c>
      <c r="U1040" s="175">
        <v>7.5999999999999998E-2</v>
      </c>
      <c r="V1040" s="175">
        <v>0.109</v>
      </c>
      <c r="W1040" s="175">
        <v>0.21</v>
      </c>
      <c r="X1040" s="175">
        <v>0.25900000000000001</v>
      </c>
      <c r="Y1040" s="175">
        <v>1E-3</v>
      </c>
      <c r="Z1040" s="175">
        <v>8.9999999999999993E-3</v>
      </c>
      <c r="AA1040" s="175">
        <v>6.9000000000000006E-2</v>
      </c>
      <c r="AB1040" s="175">
        <v>0.1</v>
      </c>
      <c r="AC1040" s="42"/>
    </row>
    <row r="1041" spans="1:29" x14ac:dyDescent="0.25">
      <c r="A1041" s="92" t="s">
        <v>2358</v>
      </c>
      <c r="B1041" s="175">
        <v>0.29060360920970751</v>
      </c>
      <c r="C1041" s="175">
        <v>0.39265712507778472</v>
      </c>
      <c r="D1041" s="175">
        <v>0.16614810205351588</v>
      </c>
      <c r="E1041" s="175">
        <v>2.9869321717485998E-2</v>
      </c>
      <c r="F1041" s="175">
        <v>4.3559427504667085E-3</v>
      </c>
      <c r="G1041" s="175">
        <v>2.8624766645924081E-2</v>
      </c>
      <c r="H1041" s="175">
        <v>1.2445550715619166E-3</v>
      </c>
      <c r="I1041" s="175">
        <v>8.6496577473553202E-2</v>
      </c>
      <c r="J1041" s="174">
        <v>1</v>
      </c>
      <c r="K1041" s="176">
        <v>1607</v>
      </c>
      <c r="L1041" s="92"/>
      <c r="M1041" s="175">
        <v>0.26900000000000002</v>
      </c>
      <c r="N1041" s="175">
        <v>0.313</v>
      </c>
      <c r="O1041" s="175">
        <v>0.36899999999999999</v>
      </c>
      <c r="P1041" s="175">
        <v>0.41699999999999998</v>
      </c>
      <c r="Q1041" s="175">
        <v>0.14899999999999999</v>
      </c>
      <c r="R1041" s="175">
        <v>0.185</v>
      </c>
      <c r="S1041" s="175">
        <v>2.3E-2</v>
      </c>
      <c r="T1041" s="175">
        <v>3.9E-2</v>
      </c>
      <c r="U1041" s="175">
        <v>2E-3</v>
      </c>
      <c r="V1041" s="175">
        <v>8.9999999999999993E-3</v>
      </c>
      <c r="W1041" s="175">
        <v>2.1999999999999999E-2</v>
      </c>
      <c r="X1041" s="175">
        <v>3.7999999999999999E-2</v>
      </c>
      <c r="Y1041" s="175">
        <v>0</v>
      </c>
      <c r="Z1041" s="175">
        <v>5.0000000000000001E-3</v>
      </c>
      <c r="AA1041" s="175">
        <v>7.3999999999999996E-2</v>
      </c>
      <c r="AB1041" s="175">
        <v>0.10100000000000001</v>
      </c>
      <c r="AC1041" s="42"/>
    </row>
    <row r="1042" spans="1:29" x14ac:dyDescent="0.25">
      <c r="A1042" s="92" t="s">
        <v>2359</v>
      </c>
      <c r="B1042" s="175" t="s">
        <v>143</v>
      </c>
      <c r="C1042" s="175">
        <v>0.17370892018779344</v>
      </c>
      <c r="D1042" s="175">
        <v>0.22065727699530516</v>
      </c>
      <c r="E1042" s="175">
        <v>0.23943661971830985</v>
      </c>
      <c r="F1042" s="175">
        <v>6.5727699530516437E-2</v>
      </c>
      <c r="G1042" s="175">
        <v>0.21126760563380281</v>
      </c>
      <c r="H1042" s="175" t="s">
        <v>143</v>
      </c>
      <c r="I1042" s="175">
        <v>8.9201877934272297E-2</v>
      </c>
      <c r="J1042" s="174">
        <v>1</v>
      </c>
      <c r="K1042" s="176">
        <v>213</v>
      </c>
      <c r="L1042" s="92"/>
      <c r="M1042" s="175" t="s">
        <v>143</v>
      </c>
      <c r="N1042" s="175" t="s">
        <v>143</v>
      </c>
      <c r="O1042" s="175">
        <v>0.129</v>
      </c>
      <c r="P1042" s="175">
        <v>0.23</v>
      </c>
      <c r="Q1042" s="175">
        <v>0.17</v>
      </c>
      <c r="R1042" s="175">
        <v>0.28100000000000003</v>
      </c>
      <c r="S1042" s="175">
        <v>0.187</v>
      </c>
      <c r="T1042" s="175">
        <v>0.30099999999999999</v>
      </c>
      <c r="U1042" s="175">
        <v>0.04</v>
      </c>
      <c r="V1042" s="175">
        <v>0.107</v>
      </c>
      <c r="W1042" s="175">
        <v>0.16200000000000001</v>
      </c>
      <c r="X1042" s="175">
        <v>0.27100000000000002</v>
      </c>
      <c r="Y1042" s="175" t="s">
        <v>143</v>
      </c>
      <c r="Z1042" s="175" t="s">
        <v>143</v>
      </c>
      <c r="AA1042" s="175">
        <v>5.8000000000000003E-2</v>
      </c>
      <c r="AB1042" s="175">
        <v>0.13500000000000001</v>
      </c>
      <c r="AC1042" s="42"/>
    </row>
    <row r="1043" spans="1:29" x14ac:dyDescent="0.25">
      <c r="A1043" s="92" t="s">
        <v>2360</v>
      </c>
      <c r="B1043" s="175" t="s">
        <v>143</v>
      </c>
      <c r="C1043" s="175">
        <v>0.24236641221374045</v>
      </c>
      <c r="D1043" s="175">
        <v>0.1784351145038168</v>
      </c>
      <c r="E1043" s="175">
        <v>0.12118320610687022</v>
      </c>
      <c r="F1043" s="175">
        <v>3.0534351145038167E-2</v>
      </c>
      <c r="G1043" s="175">
        <v>0.3568702290076336</v>
      </c>
      <c r="H1043" s="175">
        <v>4.7709923664122139E-3</v>
      </c>
      <c r="I1043" s="175">
        <v>6.5839694656488548E-2</v>
      </c>
      <c r="J1043" s="174">
        <v>0.99999999999999989</v>
      </c>
      <c r="K1043" s="176">
        <v>1048</v>
      </c>
      <c r="L1043" s="92"/>
      <c r="M1043" s="175" t="s">
        <v>143</v>
      </c>
      <c r="N1043" s="175" t="s">
        <v>143</v>
      </c>
      <c r="O1043" s="175">
        <v>0.217</v>
      </c>
      <c r="P1043" s="175">
        <v>0.26900000000000002</v>
      </c>
      <c r="Q1043" s="175">
        <v>0.156</v>
      </c>
      <c r="R1043" s="175">
        <v>0.20300000000000001</v>
      </c>
      <c r="S1043" s="175">
        <v>0.10299999999999999</v>
      </c>
      <c r="T1043" s="175">
        <v>0.14199999999999999</v>
      </c>
      <c r="U1043" s="175">
        <v>2.1999999999999999E-2</v>
      </c>
      <c r="V1043" s="175">
        <v>4.2999999999999997E-2</v>
      </c>
      <c r="W1043" s="175">
        <v>0.32800000000000001</v>
      </c>
      <c r="X1043" s="175">
        <v>0.38600000000000001</v>
      </c>
      <c r="Y1043" s="175">
        <v>2E-3</v>
      </c>
      <c r="Z1043" s="175">
        <v>1.0999999999999999E-2</v>
      </c>
      <c r="AA1043" s="175">
        <v>5.1999999999999998E-2</v>
      </c>
      <c r="AB1043" s="175">
        <v>8.2000000000000003E-2</v>
      </c>
      <c r="AC1043" s="42"/>
    </row>
    <row r="1044" spans="1:29" x14ac:dyDescent="0.25">
      <c r="A1044" s="92" t="s">
        <v>2361</v>
      </c>
      <c r="B1044" s="175" t="s">
        <v>143</v>
      </c>
      <c r="C1044" s="175">
        <v>0.36862745098039218</v>
      </c>
      <c r="D1044" s="175">
        <v>0.36274509803921567</v>
      </c>
      <c r="E1044" s="175">
        <v>7.8431372549019607E-2</v>
      </c>
      <c r="F1044" s="175">
        <v>7.8431372549019607E-3</v>
      </c>
      <c r="G1044" s="175">
        <v>1.5686274509803921E-2</v>
      </c>
      <c r="H1044" s="175" t="s">
        <v>143</v>
      </c>
      <c r="I1044" s="175">
        <v>0.16666666666666666</v>
      </c>
      <c r="J1044" s="174">
        <v>0.99999999999999989</v>
      </c>
      <c r="K1044" s="176">
        <v>510</v>
      </c>
      <c r="L1044" s="92"/>
      <c r="M1044" s="175" t="s">
        <v>143</v>
      </c>
      <c r="N1044" s="175" t="s">
        <v>143</v>
      </c>
      <c r="O1044" s="175">
        <v>0.32800000000000001</v>
      </c>
      <c r="P1044" s="175">
        <v>0.41099999999999998</v>
      </c>
      <c r="Q1044" s="175">
        <v>0.32200000000000001</v>
      </c>
      <c r="R1044" s="175">
        <v>0.40500000000000003</v>
      </c>
      <c r="S1044" s="175">
        <v>5.8000000000000003E-2</v>
      </c>
      <c r="T1044" s="175">
        <v>0.105</v>
      </c>
      <c r="U1044" s="175">
        <v>3.0000000000000001E-3</v>
      </c>
      <c r="V1044" s="175">
        <v>0.02</v>
      </c>
      <c r="W1044" s="175">
        <v>8.0000000000000002E-3</v>
      </c>
      <c r="X1044" s="175">
        <v>3.1E-2</v>
      </c>
      <c r="Y1044" s="175" t="s">
        <v>143</v>
      </c>
      <c r="Z1044" s="175" t="s">
        <v>143</v>
      </c>
      <c r="AA1044" s="175">
        <v>0.13700000000000001</v>
      </c>
      <c r="AB1044" s="175">
        <v>0.20100000000000001</v>
      </c>
      <c r="AC1044" s="42"/>
    </row>
    <row r="1045" spans="1:29" x14ac:dyDescent="0.25">
      <c r="A1045" s="92" t="s">
        <v>2362</v>
      </c>
      <c r="B1045" s="175" t="s">
        <v>143</v>
      </c>
      <c r="C1045" s="175">
        <v>0.16666666666666666</v>
      </c>
      <c r="D1045" s="175">
        <v>0.34139784946236557</v>
      </c>
      <c r="E1045" s="175">
        <v>0.13978494623655913</v>
      </c>
      <c r="F1045" s="175">
        <v>4.3010752688172046E-2</v>
      </c>
      <c r="G1045" s="175">
        <v>0.21774193548387097</v>
      </c>
      <c r="H1045" s="175">
        <v>2.6881720430107529E-3</v>
      </c>
      <c r="I1045" s="175">
        <v>8.8709677419354843E-2</v>
      </c>
      <c r="J1045" s="174">
        <v>1</v>
      </c>
      <c r="K1045" s="176">
        <v>372</v>
      </c>
      <c r="L1045" s="92"/>
      <c r="M1045" s="175" t="s">
        <v>143</v>
      </c>
      <c r="N1045" s="175" t="s">
        <v>143</v>
      </c>
      <c r="O1045" s="175">
        <v>0.13200000000000001</v>
      </c>
      <c r="P1045" s="175">
        <v>0.20799999999999999</v>
      </c>
      <c r="Q1045" s="175">
        <v>0.29499999999999998</v>
      </c>
      <c r="R1045" s="175">
        <v>0.39100000000000001</v>
      </c>
      <c r="S1045" s="175">
        <v>0.108</v>
      </c>
      <c r="T1045" s="175">
        <v>0.17899999999999999</v>
      </c>
      <c r="U1045" s="175">
        <v>2.7E-2</v>
      </c>
      <c r="V1045" s="175">
        <v>6.9000000000000006E-2</v>
      </c>
      <c r="W1045" s="175">
        <v>0.17899999999999999</v>
      </c>
      <c r="X1045" s="175">
        <v>0.26200000000000001</v>
      </c>
      <c r="Y1045" s="175">
        <v>0</v>
      </c>
      <c r="Z1045" s="175">
        <v>1.4999999999999999E-2</v>
      </c>
      <c r="AA1045" s="175">
        <v>6.4000000000000001E-2</v>
      </c>
      <c r="AB1045" s="175">
        <v>0.122</v>
      </c>
      <c r="AC1045" s="42"/>
    </row>
    <row r="1046" spans="1:29" x14ac:dyDescent="0.25">
      <c r="A1046" s="92" t="s">
        <v>2363</v>
      </c>
      <c r="B1046" s="175" t="s">
        <v>143</v>
      </c>
      <c r="C1046" s="175">
        <v>0.2914798206278027</v>
      </c>
      <c r="D1046" s="175">
        <v>0.15695067264573992</v>
      </c>
      <c r="E1046" s="175">
        <v>0.11210762331838565</v>
      </c>
      <c r="F1046" s="175">
        <v>0.14798206278026907</v>
      </c>
      <c r="G1046" s="175">
        <v>0.23766816143497757</v>
      </c>
      <c r="H1046" s="175" t="s">
        <v>143</v>
      </c>
      <c r="I1046" s="175">
        <v>5.3811659192825115E-2</v>
      </c>
      <c r="J1046" s="174">
        <v>1</v>
      </c>
      <c r="K1046" s="176">
        <v>223</v>
      </c>
      <c r="L1046" s="92"/>
      <c r="M1046" s="175" t="s">
        <v>143</v>
      </c>
      <c r="N1046" s="175" t="s">
        <v>143</v>
      </c>
      <c r="O1046" s="175">
        <v>0.23599999999999999</v>
      </c>
      <c r="P1046" s="175">
        <v>0.35399999999999998</v>
      </c>
      <c r="Q1046" s="175">
        <v>0.115</v>
      </c>
      <c r="R1046" s="175">
        <v>0.21</v>
      </c>
      <c r="S1046" s="175">
        <v>7.6999999999999999E-2</v>
      </c>
      <c r="T1046" s="175">
        <v>0.16</v>
      </c>
      <c r="U1046" s="175">
        <v>0.107</v>
      </c>
      <c r="V1046" s="175">
        <v>0.20100000000000001</v>
      </c>
      <c r="W1046" s="175">
        <v>0.187</v>
      </c>
      <c r="X1046" s="175">
        <v>0.29799999999999999</v>
      </c>
      <c r="Y1046" s="175" t="s">
        <v>143</v>
      </c>
      <c r="Z1046" s="175" t="s">
        <v>143</v>
      </c>
      <c r="AA1046" s="175">
        <v>3.1E-2</v>
      </c>
      <c r="AB1046" s="175">
        <v>9.1999999999999998E-2</v>
      </c>
      <c r="AC1046" s="42"/>
    </row>
    <row r="1047" spans="1:29" x14ac:dyDescent="0.25">
      <c r="A1047" s="92" t="s">
        <v>2364</v>
      </c>
      <c r="B1047" s="175" t="s">
        <v>143</v>
      </c>
      <c r="C1047" s="175">
        <v>0.13978494623655913</v>
      </c>
      <c r="D1047" s="175">
        <v>0.13620071684587814</v>
      </c>
      <c r="E1047" s="175">
        <v>0.1039426523297491</v>
      </c>
      <c r="F1047" s="175">
        <v>6.4516129032258063E-2</v>
      </c>
      <c r="G1047" s="175">
        <v>0.44802867383512546</v>
      </c>
      <c r="H1047" s="175">
        <v>7.1684587813620072E-3</v>
      </c>
      <c r="I1047" s="175">
        <v>0.1003584229390681</v>
      </c>
      <c r="J1047" s="174">
        <v>1</v>
      </c>
      <c r="K1047" s="176">
        <v>279</v>
      </c>
      <c r="L1047" s="92"/>
      <c r="M1047" s="175" t="s">
        <v>143</v>
      </c>
      <c r="N1047" s="175" t="s">
        <v>143</v>
      </c>
      <c r="O1047" s="175">
        <v>0.104</v>
      </c>
      <c r="P1047" s="175">
        <v>0.185</v>
      </c>
      <c r="Q1047" s="175">
        <v>0.10100000000000001</v>
      </c>
      <c r="R1047" s="175">
        <v>0.18099999999999999</v>
      </c>
      <c r="S1047" s="175">
        <v>7.2999999999999995E-2</v>
      </c>
      <c r="T1047" s="175">
        <v>0.14499999999999999</v>
      </c>
      <c r="U1047" s="175">
        <v>4.1000000000000002E-2</v>
      </c>
      <c r="V1047" s="175">
        <v>0.1</v>
      </c>
      <c r="W1047" s="175">
        <v>0.39100000000000001</v>
      </c>
      <c r="X1047" s="175">
        <v>0.50700000000000001</v>
      </c>
      <c r="Y1047" s="175">
        <v>2E-3</v>
      </c>
      <c r="Z1047" s="175">
        <v>2.5999999999999999E-2</v>
      </c>
      <c r="AA1047" s="175">
        <v>7.0000000000000007E-2</v>
      </c>
      <c r="AB1047" s="175">
        <v>0.14099999999999999</v>
      </c>
      <c r="AC1047" s="42"/>
    </row>
    <row r="1048" spans="1:29" x14ac:dyDescent="0.25">
      <c r="A1048" s="92" t="s">
        <v>2365</v>
      </c>
      <c r="B1048" s="175" t="s">
        <v>143</v>
      </c>
      <c r="C1048" s="175">
        <v>0.25838414634146339</v>
      </c>
      <c r="D1048" s="175">
        <v>0.37652439024390244</v>
      </c>
      <c r="E1048" s="175">
        <v>0.13414634146341464</v>
      </c>
      <c r="F1048" s="175">
        <v>4.3445121951219509E-2</v>
      </c>
      <c r="G1048" s="175">
        <v>8.2317073170731711E-2</v>
      </c>
      <c r="H1048" s="175">
        <v>3.0487804878048782E-3</v>
      </c>
      <c r="I1048" s="175">
        <v>0.10213414634146341</v>
      </c>
      <c r="J1048" s="174">
        <v>1</v>
      </c>
      <c r="K1048" s="176">
        <v>1312</v>
      </c>
      <c r="L1048" s="92"/>
      <c r="M1048" s="175" t="s">
        <v>143</v>
      </c>
      <c r="N1048" s="175" t="s">
        <v>143</v>
      </c>
      <c r="O1048" s="175">
        <v>0.23499999999999999</v>
      </c>
      <c r="P1048" s="175">
        <v>0.28299999999999997</v>
      </c>
      <c r="Q1048" s="175">
        <v>0.35099999999999998</v>
      </c>
      <c r="R1048" s="175">
        <v>0.40300000000000002</v>
      </c>
      <c r="S1048" s="175">
        <v>0.11700000000000001</v>
      </c>
      <c r="T1048" s="175">
        <v>0.154</v>
      </c>
      <c r="U1048" s="175">
        <v>3.4000000000000002E-2</v>
      </c>
      <c r="V1048" s="175">
        <v>5.6000000000000001E-2</v>
      </c>
      <c r="W1048" s="175">
        <v>6.9000000000000006E-2</v>
      </c>
      <c r="X1048" s="175">
        <v>9.8000000000000004E-2</v>
      </c>
      <c r="Y1048" s="175">
        <v>1E-3</v>
      </c>
      <c r="Z1048" s="175">
        <v>8.0000000000000002E-3</v>
      </c>
      <c r="AA1048" s="175">
        <v>8.6999999999999994E-2</v>
      </c>
      <c r="AB1048" s="175">
        <v>0.12</v>
      </c>
      <c r="AC1048" s="42"/>
    </row>
    <row r="1049" spans="1:29" x14ac:dyDescent="0.25">
      <c r="A1049" s="92" t="s">
        <v>2366</v>
      </c>
      <c r="B1049" s="175" t="s">
        <v>143</v>
      </c>
      <c r="C1049" s="175">
        <v>0.37444933920704848</v>
      </c>
      <c r="D1049" s="175">
        <v>0.34801762114537443</v>
      </c>
      <c r="E1049" s="175">
        <v>9.2511013215859028E-2</v>
      </c>
      <c r="F1049" s="175">
        <v>3.5242290748898682E-2</v>
      </c>
      <c r="G1049" s="175">
        <v>8.8105726872246701E-2</v>
      </c>
      <c r="H1049" s="175">
        <v>4.4052863436123352E-3</v>
      </c>
      <c r="I1049" s="175">
        <v>5.7268722466960353E-2</v>
      </c>
      <c r="J1049" s="174">
        <v>1.0000000000000002</v>
      </c>
      <c r="K1049" s="176">
        <v>227</v>
      </c>
      <c r="L1049" s="92"/>
      <c r="M1049" s="175" t="s">
        <v>143</v>
      </c>
      <c r="N1049" s="175" t="s">
        <v>143</v>
      </c>
      <c r="O1049" s="175">
        <v>0.314</v>
      </c>
      <c r="P1049" s="175">
        <v>0.439</v>
      </c>
      <c r="Q1049" s="175">
        <v>0.28899999999999998</v>
      </c>
      <c r="R1049" s="175">
        <v>0.41199999999999998</v>
      </c>
      <c r="S1049" s="175">
        <v>6.0999999999999999E-2</v>
      </c>
      <c r="T1049" s="175">
        <v>0.13700000000000001</v>
      </c>
      <c r="U1049" s="175">
        <v>1.7999999999999999E-2</v>
      </c>
      <c r="V1049" s="175">
        <v>6.8000000000000005E-2</v>
      </c>
      <c r="W1049" s="175">
        <v>5.8000000000000003E-2</v>
      </c>
      <c r="X1049" s="175">
        <v>0.13200000000000001</v>
      </c>
      <c r="Y1049" s="175">
        <v>1E-3</v>
      </c>
      <c r="Z1049" s="175">
        <v>2.5000000000000001E-2</v>
      </c>
      <c r="AA1049" s="175">
        <v>3.4000000000000002E-2</v>
      </c>
      <c r="AB1049" s="175">
        <v>9.6000000000000002E-2</v>
      </c>
      <c r="AC1049" s="42"/>
    </row>
    <row r="1050" spans="1:29" x14ac:dyDescent="0.25">
      <c r="A1050" s="92" t="s">
        <v>2367</v>
      </c>
      <c r="B1050" s="175">
        <v>4.6872743030478115E-2</v>
      </c>
      <c r="C1050" s="175">
        <v>0.23017477971977465</v>
      </c>
      <c r="D1050" s="175">
        <v>0.27451971688574317</v>
      </c>
      <c r="E1050" s="175">
        <v>0.11302903365592951</v>
      </c>
      <c r="F1050" s="175">
        <v>4.0011555683952045E-2</v>
      </c>
      <c r="G1050" s="175">
        <v>0.25039722663585151</v>
      </c>
      <c r="H1050" s="175">
        <v>3.2500361115123501E-3</v>
      </c>
      <c r="I1050" s="175">
        <v>4.1744908276758634E-2</v>
      </c>
      <c r="J1050" s="174">
        <v>1</v>
      </c>
      <c r="K1050" s="176">
        <v>13846</v>
      </c>
      <c r="L1050" s="92"/>
      <c r="M1050" s="175">
        <v>4.2999999999999997E-2</v>
      </c>
      <c r="N1050" s="175">
        <v>5.0999999999999997E-2</v>
      </c>
      <c r="O1050" s="175">
        <v>0.223</v>
      </c>
      <c r="P1050" s="175">
        <v>0.23699999999999999</v>
      </c>
      <c r="Q1050" s="175">
        <v>0.26700000000000002</v>
      </c>
      <c r="R1050" s="175">
        <v>0.28199999999999997</v>
      </c>
      <c r="S1050" s="175">
        <v>0.108</v>
      </c>
      <c r="T1050" s="175">
        <v>0.11799999999999999</v>
      </c>
      <c r="U1050" s="175">
        <v>3.6999999999999998E-2</v>
      </c>
      <c r="V1050" s="175">
        <v>4.2999999999999997E-2</v>
      </c>
      <c r="W1050" s="175">
        <v>0.24299999999999999</v>
      </c>
      <c r="X1050" s="175">
        <v>0.25800000000000001</v>
      </c>
      <c r="Y1050" s="175">
        <v>2E-3</v>
      </c>
      <c r="Z1050" s="175">
        <v>4.0000000000000001E-3</v>
      </c>
      <c r="AA1050" s="175">
        <v>3.9E-2</v>
      </c>
      <c r="AB1050" s="175">
        <v>4.4999999999999998E-2</v>
      </c>
      <c r="AC1050" s="42"/>
    </row>
    <row r="1051" spans="1:29" x14ac:dyDescent="0.25">
      <c r="A1051" s="92" t="s">
        <v>2368</v>
      </c>
      <c r="B1051" s="175" t="s">
        <v>143</v>
      </c>
      <c r="C1051" s="175">
        <v>0.25467289719626168</v>
      </c>
      <c r="D1051" s="175">
        <v>0.30841121495327101</v>
      </c>
      <c r="E1051" s="175">
        <v>0.10514018691588785</v>
      </c>
      <c r="F1051" s="175">
        <v>0.12149532710280374</v>
      </c>
      <c r="G1051" s="175">
        <v>0.1822429906542056</v>
      </c>
      <c r="H1051" s="175">
        <v>7.0093457943925233E-3</v>
      </c>
      <c r="I1051" s="175">
        <v>2.1028037383177569E-2</v>
      </c>
      <c r="J1051" s="174">
        <v>1</v>
      </c>
      <c r="K1051" s="176">
        <v>428</v>
      </c>
      <c r="L1051" s="92"/>
      <c r="M1051" s="175" t="s">
        <v>143</v>
      </c>
      <c r="N1051" s="175" t="s">
        <v>143</v>
      </c>
      <c r="O1051" s="175">
        <v>0.216</v>
      </c>
      <c r="P1051" s="175">
        <v>0.29799999999999999</v>
      </c>
      <c r="Q1051" s="175">
        <v>0.26700000000000002</v>
      </c>
      <c r="R1051" s="175">
        <v>0.35399999999999998</v>
      </c>
      <c r="S1051" s="175">
        <v>0.08</v>
      </c>
      <c r="T1051" s="175">
        <v>0.13800000000000001</v>
      </c>
      <c r="U1051" s="175">
        <v>9.4E-2</v>
      </c>
      <c r="V1051" s="175">
        <v>0.156</v>
      </c>
      <c r="W1051" s="175">
        <v>0.14899999999999999</v>
      </c>
      <c r="X1051" s="175">
        <v>0.222</v>
      </c>
      <c r="Y1051" s="175">
        <v>2E-3</v>
      </c>
      <c r="Z1051" s="175">
        <v>0.02</v>
      </c>
      <c r="AA1051" s="175">
        <v>1.0999999999999999E-2</v>
      </c>
      <c r="AB1051" s="175">
        <v>3.9E-2</v>
      </c>
      <c r="AC1051" s="42"/>
    </row>
    <row r="1052" spans="1:29" x14ac:dyDescent="0.25">
      <c r="A1052" s="92" t="s">
        <v>2369</v>
      </c>
      <c r="B1052" s="175" t="s">
        <v>143</v>
      </c>
      <c r="C1052" s="175">
        <v>7.0512820512820512E-2</v>
      </c>
      <c r="D1052" s="175">
        <v>0.15811965811965811</v>
      </c>
      <c r="E1052" s="175">
        <v>8.7606837606837601E-2</v>
      </c>
      <c r="F1052" s="175">
        <v>2.3504273504273504E-2</v>
      </c>
      <c r="G1052" s="175">
        <v>0.58760683760683763</v>
      </c>
      <c r="H1052" s="175">
        <v>3.4188034188034191E-2</v>
      </c>
      <c r="I1052" s="175">
        <v>3.8461538461538464E-2</v>
      </c>
      <c r="J1052" s="174">
        <v>1</v>
      </c>
      <c r="K1052" s="176">
        <v>468</v>
      </c>
      <c r="L1052" s="92"/>
      <c r="M1052" s="175" t="s">
        <v>143</v>
      </c>
      <c r="N1052" s="175" t="s">
        <v>143</v>
      </c>
      <c r="O1052" s="175">
        <v>5.0999999999999997E-2</v>
      </c>
      <c r="P1052" s="175">
        <v>9.7000000000000003E-2</v>
      </c>
      <c r="Q1052" s="175">
        <v>0.128</v>
      </c>
      <c r="R1052" s="175">
        <v>0.19400000000000001</v>
      </c>
      <c r="S1052" s="175">
        <v>6.5000000000000002E-2</v>
      </c>
      <c r="T1052" s="175">
        <v>0.11700000000000001</v>
      </c>
      <c r="U1052" s="175">
        <v>1.2999999999999999E-2</v>
      </c>
      <c r="V1052" s="175">
        <v>4.2000000000000003E-2</v>
      </c>
      <c r="W1052" s="175">
        <v>0.54200000000000004</v>
      </c>
      <c r="X1052" s="175">
        <v>0.63100000000000001</v>
      </c>
      <c r="Y1052" s="175">
        <v>2.1000000000000001E-2</v>
      </c>
      <c r="Z1052" s="175">
        <v>5.5E-2</v>
      </c>
      <c r="AA1052" s="175">
        <v>2.4E-2</v>
      </c>
      <c r="AB1052" s="175">
        <v>0.06</v>
      </c>
      <c r="AC1052" s="42"/>
    </row>
    <row r="1053" spans="1:29" x14ac:dyDescent="0.25">
      <c r="A1053" s="92" t="s">
        <v>2370</v>
      </c>
      <c r="B1053" s="175" t="s">
        <v>143</v>
      </c>
      <c r="C1053" s="175" t="s">
        <v>143</v>
      </c>
      <c r="D1053" s="175">
        <v>0.69917743830787304</v>
      </c>
      <c r="E1053" s="175">
        <v>0.25969447708578142</v>
      </c>
      <c r="F1053" s="175">
        <v>3.5252643948296123E-3</v>
      </c>
      <c r="G1053" s="175">
        <v>1.4101057579318449E-2</v>
      </c>
      <c r="H1053" s="175" t="s">
        <v>143</v>
      </c>
      <c r="I1053" s="175">
        <v>2.3501762632197415E-2</v>
      </c>
      <c r="J1053" s="174">
        <v>0.99999999999999989</v>
      </c>
      <c r="K1053" s="176">
        <v>851</v>
      </c>
      <c r="L1053" s="92"/>
      <c r="M1053" s="175" t="s">
        <v>143</v>
      </c>
      <c r="N1053" s="175" t="s">
        <v>143</v>
      </c>
      <c r="O1053" s="175" t="s">
        <v>143</v>
      </c>
      <c r="P1053" s="175" t="s">
        <v>143</v>
      </c>
      <c r="Q1053" s="175">
        <v>0.66800000000000004</v>
      </c>
      <c r="R1053" s="175">
        <v>0.72899999999999998</v>
      </c>
      <c r="S1053" s="175">
        <v>0.23100000000000001</v>
      </c>
      <c r="T1053" s="175">
        <v>0.28999999999999998</v>
      </c>
      <c r="U1053" s="175">
        <v>1E-3</v>
      </c>
      <c r="V1053" s="175">
        <v>0.01</v>
      </c>
      <c r="W1053" s="175">
        <v>8.0000000000000002E-3</v>
      </c>
      <c r="X1053" s="175">
        <v>2.4E-2</v>
      </c>
      <c r="Y1053" s="175" t="s">
        <v>143</v>
      </c>
      <c r="Z1053" s="175" t="s">
        <v>143</v>
      </c>
      <c r="AA1053" s="175">
        <v>1.4999999999999999E-2</v>
      </c>
      <c r="AB1053" s="175">
        <v>3.5999999999999997E-2</v>
      </c>
      <c r="AC1053" s="42"/>
    </row>
    <row r="1054" spans="1:29" x14ac:dyDescent="0.25">
      <c r="A1054" s="92" t="s">
        <v>2371</v>
      </c>
      <c r="B1054" s="175" t="s">
        <v>143</v>
      </c>
      <c r="C1054" s="175">
        <v>0.25044404973357015</v>
      </c>
      <c r="D1054" s="175">
        <v>0.23031379514505623</v>
      </c>
      <c r="E1054" s="175">
        <v>0.10479573712255773</v>
      </c>
      <c r="F1054" s="175">
        <v>7.6376554174067496E-2</v>
      </c>
      <c r="G1054" s="175">
        <v>0.28300769686204857</v>
      </c>
      <c r="H1054" s="175">
        <v>1.1841326228537595E-3</v>
      </c>
      <c r="I1054" s="175">
        <v>5.3878034339846066E-2</v>
      </c>
      <c r="J1054" s="174">
        <v>1</v>
      </c>
      <c r="K1054" s="176">
        <v>1689</v>
      </c>
      <c r="L1054" s="92"/>
      <c r="M1054" s="175" t="s">
        <v>143</v>
      </c>
      <c r="N1054" s="175" t="s">
        <v>143</v>
      </c>
      <c r="O1054" s="175">
        <v>0.23</v>
      </c>
      <c r="P1054" s="175">
        <v>0.27200000000000002</v>
      </c>
      <c r="Q1054" s="175">
        <v>0.21099999999999999</v>
      </c>
      <c r="R1054" s="175">
        <v>0.251</v>
      </c>
      <c r="S1054" s="175">
        <v>9.0999999999999998E-2</v>
      </c>
      <c r="T1054" s="175">
        <v>0.12</v>
      </c>
      <c r="U1054" s="175">
        <v>6.5000000000000002E-2</v>
      </c>
      <c r="V1054" s="175">
        <v>0.09</v>
      </c>
      <c r="W1054" s="175">
        <v>0.26200000000000001</v>
      </c>
      <c r="X1054" s="175">
        <v>0.30499999999999999</v>
      </c>
      <c r="Y1054" s="175">
        <v>0</v>
      </c>
      <c r="Z1054" s="175">
        <v>4.0000000000000001E-3</v>
      </c>
      <c r="AA1054" s="175">
        <v>4.3999999999999997E-2</v>
      </c>
      <c r="AB1054" s="175">
        <v>6.6000000000000003E-2</v>
      </c>
      <c r="AC1054" s="42"/>
    </row>
    <row r="1055" spans="1:29" x14ac:dyDescent="0.25">
      <c r="A1055" s="92" t="s">
        <v>2372</v>
      </c>
      <c r="B1055" s="175">
        <v>0.28012879484820608</v>
      </c>
      <c r="C1055" s="175">
        <v>0.42548298068077278</v>
      </c>
      <c r="D1055" s="175">
        <v>0.13707451701931922</v>
      </c>
      <c r="E1055" s="175">
        <v>4.875804967801288E-2</v>
      </c>
      <c r="F1055" s="175">
        <v>7.3597056117755289E-3</v>
      </c>
      <c r="G1055" s="175">
        <v>4.5078196872125116E-2</v>
      </c>
      <c r="H1055" s="175">
        <v>2.7598896044158236E-3</v>
      </c>
      <c r="I1055" s="175">
        <v>5.3357865685372582E-2</v>
      </c>
      <c r="J1055" s="174">
        <v>1</v>
      </c>
      <c r="K1055" s="176">
        <v>2174</v>
      </c>
      <c r="L1055" s="92"/>
      <c r="M1055" s="175">
        <v>0.26200000000000001</v>
      </c>
      <c r="N1055" s="175">
        <v>0.29899999999999999</v>
      </c>
      <c r="O1055" s="175">
        <v>0.40500000000000003</v>
      </c>
      <c r="P1055" s="175">
        <v>0.44600000000000001</v>
      </c>
      <c r="Q1055" s="175">
        <v>0.123</v>
      </c>
      <c r="R1055" s="175">
        <v>0.152</v>
      </c>
      <c r="S1055" s="175">
        <v>0.04</v>
      </c>
      <c r="T1055" s="175">
        <v>5.8999999999999997E-2</v>
      </c>
      <c r="U1055" s="175">
        <v>5.0000000000000001E-3</v>
      </c>
      <c r="V1055" s="175">
        <v>1.2E-2</v>
      </c>
      <c r="W1055" s="175">
        <v>3.6999999999999998E-2</v>
      </c>
      <c r="X1055" s="175">
        <v>5.5E-2</v>
      </c>
      <c r="Y1055" s="175">
        <v>1E-3</v>
      </c>
      <c r="Z1055" s="175">
        <v>6.0000000000000001E-3</v>
      </c>
      <c r="AA1055" s="175">
        <v>4.4999999999999998E-2</v>
      </c>
      <c r="AB1055" s="175">
        <v>6.4000000000000001E-2</v>
      </c>
      <c r="AC1055" s="42"/>
    </row>
    <row r="1056" spans="1:29" x14ac:dyDescent="0.25">
      <c r="A1056" s="92" t="s">
        <v>2373</v>
      </c>
      <c r="B1056" s="175" t="s">
        <v>143</v>
      </c>
      <c r="C1056" s="175">
        <v>0.18103448275862069</v>
      </c>
      <c r="D1056" s="175">
        <v>0.23563218390804597</v>
      </c>
      <c r="E1056" s="175">
        <v>0.23275862068965517</v>
      </c>
      <c r="F1056" s="175">
        <v>3.7356321839080463E-2</v>
      </c>
      <c r="G1056" s="175">
        <v>0.27586206896551724</v>
      </c>
      <c r="H1056" s="175">
        <v>2.8735632183908046E-3</v>
      </c>
      <c r="I1056" s="175">
        <v>3.4482758620689655E-2</v>
      </c>
      <c r="J1056" s="174">
        <v>0.99999999999999989</v>
      </c>
      <c r="K1056" s="176">
        <v>348</v>
      </c>
      <c r="L1056" s="92"/>
      <c r="M1056" s="175" t="s">
        <v>143</v>
      </c>
      <c r="N1056" s="175" t="s">
        <v>143</v>
      </c>
      <c r="O1056" s="175">
        <v>0.14399999999999999</v>
      </c>
      <c r="P1056" s="175">
        <v>0.22500000000000001</v>
      </c>
      <c r="Q1056" s="175">
        <v>0.19400000000000001</v>
      </c>
      <c r="R1056" s="175">
        <v>0.28299999999999997</v>
      </c>
      <c r="S1056" s="175">
        <v>0.191</v>
      </c>
      <c r="T1056" s="175">
        <v>0.28000000000000003</v>
      </c>
      <c r="U1056" s="175">
        <v>2.1999999999999999E-2</v>
      </c>
      <c r="V1056" s="175">
        <v>6.3E-2</v>
      </c>
      <c r="W1056" s="175">
        <v>0.23200000000000001</v>
      </c>
      <c r="X1056" s="175">
        <v>0.32500000000000001</v>
      </c>
      <c r="Y1056" s="175">
        <v>1E-3</v>
      </c>
      <c r="Z1056" s="175">
        <v>1.6E-2</v>
      </c>
      <c r="AA1056" s="175">
        <v>0.02</v>
      </c>
      <c r="AB1056" s="175">
        <v>5.8999999999999997E-2</v>
      </c>
      <c r="AC1056" s="42"/>
    </row>
    <row r="1057" spans="1:29" x14ac:dyDescent="0.25">
      <c r="A1057" s="92" t="s">
        <v>2374</v>
      </c>
      <c r="B1057" s="175" t="s">
        <v>143</v>
      </c>
      <c r="C1057" s="175">
        <v>0.18412274849899934</v>
      </c>
      <c r="D1057" s="175">
        <v>0.23882588392261508</v>
      </c>
      <c r="E1057" s="175">
        <v>0.13075383589059372</v>
      </c>
      <c r="F1057" s="175">
        <v>1.6010673782521682E-2</v>
      </c>
      <c r="G1057" s="175">
        <v>0.40493662441627754</v>
      </c>
      <c r="H1057" s="175">
        <v>2.0013342228152103E-3</v>
      </c>
      <c r="I1057" s="175">
        <v>2.3348899266177451E-2</v>
      </c>
      <c r="J1057" s="174">
        <v>1</v>
      </c>
      <c r="K1057" s="176">
        <v>1499</v>
      </c>
      <c r="L1057" s="92"/>
      <c r="M1057" s="175" t="s">
        <v>143</v>
      </c>
      <c r="N1057" s="175" t="s">
        <v>143</v>
      </c>
      <c r="O1057" s="175">
        <v>0.16500000000000001</v>
      </c>
      <c r="P1057" s="175">
        <v>0.20499999999999999</v>
      </c>
      <c r="Q1057" s="175">
        <v>0.218</v>
      </c>
      <c r="R1057" s="175">
        <v>0.26100000000000001</v>
      </c>
      <c r="S1057" s="175">
        <v>0.115</v>
      </c>
      <c r="T1057" s="175">
        <v>0.14899999999999999</v>
      </c>
      <c r="U1057" s="175">
        <v>1.0999999999999999E-2</v>
      </c>
      <c r="V1057" s="175">
        <v>2.4E-2</v>
      </c>
      <c r="W1057" s="175">
        <v>0.38</v>
      </c>
      <c r="X1057" s="175">
        <v>0.43</v>
      </c>
      <c r="Y1057" s="175">
        <v>1E-3</v>
      </c>
      <c r="Z1057" s="175">
        <v>6.0000000000000001E-3</v>
      </c>
      <c r="AA1057" s="175">
        <v>1.7000000000000001E-2</v>
      </c>
      <c r="AB1057" s="175">
        <v>3.2000000000000001E-2</v>
      </c>
      <c r="AC1057" s="42"/>
    </row>
    <row r="1058" spans="1:29" x14ac:dyDescent="0.25">
      <c r="A1058" s="92" t="s">
        <v>2375</v>
      </c>
      <c r="B1058" s="175" t="s">
        <v>143</v>
      </c>
      <c r="C1058" s="175">
        <v>0.40752351097178685</v>
      </c>
      <c r="D1058" s="175">
        <v>0.37617554858934171</v>
      </c>
      <c r="E1058" s="175">
        <v>7.3667711598746077E-2</v>
      </c>
      <c r="F1058" s="175">
        <v>1.8808777429467086E-2</v>
      </c>
      <c r="G1058" s="175">
        <v>2.8213166144200628E-2</v>
      </c>
      <c r="H1058" s="175">
        <v>1.567398119122257E-3</v>
      </c>
      <c r="I1058" s="175">
        <v>9.4043887147335428E-2</v>
      </c>
      <c r="J1058" s="174">
        <v>1</v>
      </c>
      <c r="K1058" s="176">
        <v>638</v>
      </c>
      <c r="L1058" s="92"/>
      <c r="M1058" s="175" t="s">
        <v>143</v>
      </c>
      <c r="N1058" s="175" t="s">
        <v>143</v>
      </c>
      <c r="O1058" s="175">
        <v>0.37</v>
      </c>
      <c r="P1058" s="175">
        <v>0.44600000000000001</v>
      </c>
      <c r="Q1058" s="175">
        <v>0.33900000000000002</v>
      </c>
      <c r="R1058" s="175">
        <v>0.41399999999999998</v>
      </c>
      <c r="S1058" s="175">
        <v>5.6000000000000001E-2</v>
      </c>
      <c r="T1058" s="175">
        <v>9.7000000000000003E-2</v>
      </c>
      <c r="U1058" s="175">
        <v>1.0999999999999999E-2</v>
      </c>
      <c r="V1058" s="175">
        <v>3.3000000000000002E-2</v>
      </c>
      <c r="W1058" s="175">
        <v>1.7999999999999999E-2</v>
      </c>
      <c r="X1058" s="175">
        <v>4.3999999999999997E-2</v>
      </c>
      <c r="Y1058" s="175">
        <v>0</v>
      </c>
      <c r="Z1058" s="175">
        <v>8.9999999999999993E-3</v>
      </c>
      <c r="AA1058" s="175">
        <v>7.3999999999999996E-2</v>
      </c>
      <c r="AB1058" s="175">
        <v>0.11899999999999999</v>
      </c>
      <c r="AC1058" s="42"/>
    </row>
    <row r="1059" spans="1:29" x14ac:dyDescent="0.25">
      <c r="A1059" s="92" t="s">
        <v>2376</v>
      </c>
      <c r="B1059" s="175" t="s">
        <v>143</v>
      </c>
      <c r="C1059" s="175">
        <v>0.12880143112701253</v>
      </c>
      <c r="D1059" s="175">
        <v>0.35778175313059035</v>
      </c>
      <c r="E1059" s="175">
        <v>0.14132379248658319</v>
      </c>
      <c r="F1059" s="175">
        <v>3.2200357781753133E-2</v>
      </c>
      <c r="G1059" s="175">
        <v>0.30769230769230771</v>
      </c>
      <c r="H1059" s="175">
        <v>5.3667262969588547E-3</v>
      </c>
      <c r="I1059" s="175">
        <v>2.6833631484794274E-2</v>
      </c>
      <c r="J1059" s="174">
        <v>1</v>
      </c>
      <c r="K1059" s="176">
        <v>559</v>
      </c>
      <c r="L1059" s="92"/>
      <c r="M1059" s="175" t="s">
        <v>143</v>
      </c>
      <c r="N1059" s="175" t="s">
        <v>143</v>
      </c>
      <c r="O1059" s="175">
        <v>0.104</v>
      </c>
      <c r="P1059" s="175">
        <v>0.159</v>
      </c>
      <c r="Q1059" s="175">
        <v>0.31900000000000001</v>
      </c>
      <c r="R1059" s="175">
        <v>0.39800000000000002</v>
      </c>
      <c r="S1059" s="175">
        <v>0.115</v>
      </c>
      <c r="T1059" s="175">
        <v>0.17299999999999999</v>
      </c>
      <c r="U1059" s="175">
        <v>0.02</v>
      </c>
      <c r="V1059" s="175">
        <v>0.05</v>
      </c>
      <c r="W1059" s="175">
        <v>0.27100000000000002</v>
      </c>
      <c r="X1059" s="175">
        <v>0.34699999999999998</v>
      </c>
      <c r="Y1059" s="175">
        <v>2E-3</v>
      </c>
      <c r="Z1059" s="175">
        <v>1.6E-2</v>
      </c>
      <c r="AA1059" s="175">
        <v>1.6E-2</v>
      </c>
      <c r="AB1059" s="175">
        <v>4.3999999999999997E-2</v>
      </c>
      <c r="AC1059" s="42"/>
    </row>
    <row r="1060" spans="1:29" x14ac:dyDescent="0.25">
      <c r="A1060" s="92" t="s">
        <v>2377</v>
      </c>
      <c r="B1060" s="175" t="s">
        <v>143</v>
      </c>
      <c r="C1060" s="175">
        <v>0.23961661341853036</v>
      </c>
      <c r="D1060" s="175">
        <v>0.19488817891373802</v>
      </c>
      <c r="E1060" s="175">
        <v>0.13418530351437699</v>
      </c>
      <c r="F1060" s="175">
        <v>0.19488817891373802</v>
      </c>
      <c r="G1060" s="175">
        <v>0.17252396166134185</v>
      </c>
      <c r="H1060" s="175">
        <v>3.1948881789137379E-3</v>
      </c>
      <c r="I1060" s="175">
        <v>6.070287539936102E-2</v>
      </c>
      <c r="J1060" s="174">
        <v>1</v>
      </c>
      <c r="K1060" s="176">
        <v>313</v>
      </c>
      <c r="L1060" s="92"/>
      <c r="M1060" s="175" t="s">
        <v>143</v>
      </c>
      <c r="N1060" s="175" t="s">
        <v>143</v>
      </c>
      <c r="O1060" s="175">
        <v>0.19600000000000001</v>
      </c>
      <c r="P1060" s="175">
        <v>0.28999999999999998</v>
      </c>
      <c r="Q1060" s="175">
        <v>0.155</v>
      </c>
      <c r="R1060" s="175">
        <v>0.24199999999999999</v>
      </c>
      <c r="S1060" s="175">
        <v>0.10100000000000001</v>
      </c>
      <c r="T1060" s="175">
        <v>0.17599999999999999</v>
      </c>
      <c r="U1060" s="175">
        <v>0.155</v>
      </c>
      <c r="V1060" s="175">
        <v>0.24199999999999999</v>
      </c>
      <c r="W1060" s="175">
        <v>0.13500000000000001</v>
      </c>
      <c r="X1060" s="175">
        <v>0.218</v>
      </c>
      <c r="Y1060" s="175">
        <v>1E-3</v>
      </c>
      <c r="Z1060" s="175">
        <v>1.7999999999999999E-2</v>
      </c>
      <c r="AA1060" s="175">
        <v>3.9E-2</v>
      </c>
      <c r="AB1060" s="175">
        <v>9.2999999999999999E-2</v>
      </c>
      <c r="AC1060" s="42"/>
    </row>
    <row r="1061" spans="1:29" x14ac:dyDescent="0.25">
      <c r="A1061" s="92" t="s">
        <v>2378</v>
      </c>
      <c r="B1061" s="175" t="s">
        <v>143</v>
      </c>
      <c r="C1061" s="175">
        <v>0.11707317073170732</v>
      </c>
      <c r="D1061" s="175">
        <v>0.17560975609756097</v>
      </c>
      <c r="E1061" s="175">
        <v>9.2682926829268292E-2</v>
      </c>
      <c r="F1061" s="175">
        <v>4.6341463414634146E-2</v>
      </c>
      <c r="G1061" s="175">
        <v>0.53902439024390247</v>
      </c>
      <c r="H1061" s="175" t="s">
        <v>143</v>
      </c>
      <c r="I1061" s="175">
        <v>2.9268292682926831E-2</v>
      </c>
      <c r="J1061" s="174">
        <v>1</v>
      </c>
      <c r="K1061" s="176">
        <v>410</v>
      </c>
      <c r="L1061" s="92"/>
      <c r="M1061" s="175" t="s">
        <v>143</v>
      </c>
      <c r="N1061" s="175" t="s">
        <v>143</v>
      </c>
      <c r="O1061" s="175">
        <v>8.8999999999999996E-2</v>
      </c>
      <c r="P1061" s="175">
        <v>0.152</v>
      </c>
      <c r="Q1061" s="175">
        <v>0.14199999999999999</v>
      </c>
      <c r="R1061" s="175">
        <v>0.215</v>
      </c>
      <c r="S1061" s="175">
        <v>6.8000000000000005E-2</v>
      </c>
      <c r="T1061" s="175">
        <v>0.125</v>
      </c>
      <c r="U1061" s="175">
        <v>0.03</v>
      </c>
      <c r="V1061" s="175">
        <v>7.0999999999999994E-2</v>
      </c>
      <c r="W1061" s="175">
        <v>0.49099999999999999</v>
      </c>
      <c r="X1061" s="175">
        <v>0.58699999999999997</v>
      </c>
      <c r="Y1061" s="175" t="s">
        <v>143</v>
      </c>
      <c r="Z1061" s="175" t="s">
        <v>143</v>
      </c>
      <c r="AA1061" s="175">
        <v>1.7000000000000001E-2</v>
      </c>
      <c r="AB1061" s="175">
        <v>0.05</v>
      </c>
      <c r="AC1061" s="42"/>
    </row>
    <row r="1062" spans="1:29" x14ac:dyDescent="0.25">
      <c r="A1062" s="92" t="s">
        <v>2379</v>
      </c>
      <c r="B1062" s="175" t="s">
        <v>143</v>
      </c>
      <c r="C1062" s="175">
        <v>0.18268215417106654</v>
      </c>
      <c r="D1062" s="175">
        <v>0.49260823653643082</v>
      </c>
      <c r="E1062" s="175">
        <v>0.12829989440337911</v>
      </c>
      <c r="F1062" s="175">
        <v>2.1647307286166841E-2</v>
      </c>
      <c r="G1062" s="175">
        <v>0.1235480464625132</v>
      </c>
      <c r="H1062" s="175">
        <v>2.1119324181626186E-3</v>
      </c>
      <c r="I1062" s="175">
        <v>4.9102428722280884E-2</v>
      </c>
      <c r="J1062" s="174">
        <v>1</v>
      </c>
      <c r="K1062" s="176">
        <v>1894</v>
      </c>
      <c r="L1062" s="92"/>
      <c r="M1062" s="175" t="s">
        <v>143</v>
      </c>
      <c r="N1062" s="175" t="s">
        <v>143</v>
      </c>
      <c r="O1062" s="175">
        <v>0.16600000000000001</v>
      </c>
      <c r="P1062" s="175">
        <v>0.20100000000000001</v>
      </c>
      <c r="Q1062" s="175">
        <v>0.47</v>
      </c>
      <c r="R1062" s="175">
        <v>0.51500000000000001</v>
      </c>
      <c r="S1062" s="175">
        <v>0.114</v>
      </c>
      <c r="T1062" s="175">
        <v>0.14399999999999999</v>
      </c>
      <c r="U1062" s="175">
        <v>1.6E-2</v>
      </c>
      <c r="V1062" s="175">
        <v>2.9000000000000001E-2</v>
      </c>
      <c r="W1062" s="175">
        <v>0.109</v>
      </c>
      <c r="X1062" s="175">
        <v>0.13900000000000001</v>
      </c>
      <c r="Y1062" s="175">
        <v>1E-3</v>
      </c>
      <c r="Z1062" s="175">
        <v>5.0000000000000001E-3</v>
      </c>
      <c r="AA1062" s="175">
        <v>0.04</v>
      </c>
      <c r="AB1062" s="175">
        <v>0.06</v>
      </c>
      <c r="AC1062" s="42"/>
    </row>
    <row r="1063" spans="1:29" x14ac:dyDescent="0.25">
      <c r="A1063" s="92" t="s">
        <v>2380</v>
      </c>
      <c r="B1063" s="175" t="s">
        <v>143</v>
      </c>
      <c r="C1063" s="175">
        <v>0.25324675324675322</v>
      </c>
      <c r="D1063" s="175">
        <v>0.42857142857142855</v>
      </c>
      <c r="E1063" s="175">
        <v>0.11038961038961038</v>
      </c>
      <c r="F1063" s="175">
        <v>5.844155844155844E-2</v>
      </c>
      <c r="G1063" s="175">
        <v>0.1038961038961039</v>
      </c>
      <c r="H1063" s="175">
        <v>3.246753246753247E-3</v>
      </c>
      <c r="I1063" s="175">
        <v>4.2207792207792208E-2</v>
      </c>
      <c r="J1063" s="174">
        <v>1</v>
      </c>
      <c r="K1063" s="176">
        <v>308</v>
      </c>
      <c r="L1063" s="92"/>
      <c r="M1063" s="175" t="s">
        <v>143</v>
      </c>
      <c r="N1063" s="175" t="s">
        <v>143</v>
      </c>
      <c r="O1063" s="175">
        <v>0.20799999999999999</v>
      </c>
      <c r="P1063" s="175">
        <v>0.30499999999999999</v>
      </c>
      <c r="Q1063" s="175">
        <v>0.375</v>
      </c>
      <c r="R1063" s="175">
        <v>0.48399999999999999</v>
      </c>
      <c r="S1063" s="175">
        <v>0.08</v>
      </c>
      <c r="T1063" s="175">
        <v>0.15</v>
      </c>
      <c r="U1063" s="175">
        <v>3.6999999999999998E-2</v>
      </c>
      <c r="V1063" s="175">
        <v>0.09</v>
      </c>
      <c r="W1063" s="175">
        <v>7.4999999999999997E-2</v>
      </c>
      <c r="X1063" s="175">
        <v>0.14299999999999999</v>
      </c>
      <c r="Y1063" s="175">
        <v>1E-3</v>
      </c>
      <c r="Z1063" s="175">
        <v>1.7999999999999999E-2</v>
      </c>
      <c r="AA1063" s="175">
        <v>2.5000000000000001E-2</v>
      </c>
      <c r="AB1063" s="175">
        <v>7.0999999999999994E-2</v>
      </c>
      <c r="AC1063" s="42"/>
    </row>
    <row r="1064" spans="1:29" x14ac:dyDescent="0.25">
      <c r="A1064" s="92" t="s">
        <v>2381</v>
      </c>
      <c r="B1064" s="175">
        <v>4.4228368204002874E-2</v>
      </c>
      <c r="C1064" s="175">
        <v>0.26438651583368017</v>
      </c>
      <c r="D1064" s="175">
        <v>0.26991033256403468</v>
      </c>
      <c r="E1064" s="175">
        <v>0.10071506942605274</v>
      </c>
      <c r="F1064" s="175">
        <v>3.7153342665809087E-2</v>
      </c>
      <c r="G1064" s="175">
        <v>0.23120578109038628</v>
      </c>
      <c r="H1064" s="175">
        <v>7.6047065945291517E-3</v>
      </c>
      <c r="I1064" s="175">
        <v>4.479588362150505E-2</v>
      </c>
      <c r="J1064" s="174">
        <v>1</v>
      </c>
      <c r="K1064" s="176">
        <v>26431</v>
      </c>
      <c r="L1064" s="92"/>
      <c r="M1064" s="175">
        <v>4.2000000000000003E-2</v>
      </c>
      <c r="N1064" s="175">
        <v>4.7E-2</v>
      </c>
      <c r="O1064" s="175">
        <v>0.25900000000000001</v>
      </c>
      <c r="P1064" s="175">
        <v>0.27</v>
      </c>
      <c r="Q1064" s="175">
        <v>0.26500000000000001</v>
      </c>
      <c r="R1064" s="175">
        <v>0.27500000000000002</v>
      </c>
      <c r="S1064" s="175">
        <v>9.7000000000000003E-2</v>
      </c>
      <c r="T1064" s="175">
        <v>0.104</v>
      </c>
      <c r="U1064" s="175">
        <v>3.5000000000000003E-2</v>
      </c>
      <c r="V1064" s="175">
        <v>0.04</v>
      </c>
      <c r="W1064" s="175">
        <v>0.22600000000000001</v>
      </c>
      <c r="X1064" s="175">
        <v>0.23599999999999999</v>
      </c>
      <c r="Y1064" s="175">
        <v>7.0000000000000001E-3</v>
      </c>
      <c r="Z1064" s="175">
        <v>8.9999999999999993E-3</v>
      </c>
      <c r="AA1064" s="175">
        <v>4.2000000000000003E-2</v>
      </c>
      <c r="AB1064" s="175">
        <v>4.7E-2</v>
      </c>
      <c r="AC1064" s="42"/>
    </row>
    <row r="1065" spans="1:29" x14ac:dyDescent="0.25">
      <c r="A1065" s="92" t="s">
        <v>2382</v>
      </c>
      <c r="B1065" s="175" t="s">
        <v>143</v>
      </c>
      <c r="C1065" s="175">
        <v>0.29040097205346294</v>
      </c>
      <c r="D1065" s="175">
        <v>0.29040097205346294</v>
      </c>
      <c r="E1065" s="175">
        <v>0.11057108140947752</v>
      </c>
      <c r="F1065" s="175">
        <v>3.8882138517618466E-2</v>
      </c>
      <c r="G1065" s="175">
        <v>0.22843256379100851</v>
      </c>
      <c r="H1065" s="175">
        <v>2.4301336573511541E-3</v>
      </c>
      <c r="I1065" s="175">
        <v>3.8882138517618466E-2</v>
      </c>
      <c r="J1065" s="174">
        <v>1</v>
      </c>
      <c r="K1065" s="176">
        <v>823</v>
      </c>
      <c r="L1065" s="92"/>
      <c r="M1065" s="175" t="s">
        <v>143</v>
      </c>
      <c r="N1065" s="175" t="s">
        <v>143</v>
      </c>
      <c r="O1065" s="175">
        <v>0.26</v>
      </c>
      <c r="P1065" s="175">
        <v>0.32200000000000001</v>
      </c>
      <c r="Q1065" s="175">
        <v>0.26</v>
      </c>
      <c r="R1065" s="175">
        <v>0.32200000000000001</v>
      </c>
      <c r="S1065" s="175">
        <v>9.0999999999999998E-2</v>
      </c>
      <c r="T1065" s="175">
        <v>0.13400000000000001</v>
      </c>
      <c r="U1065" s="175">
        <v>2.8000000000000001E-2</v>
      </c>
      <c r="V1065" s="175">
        <v>5.3999999999999999E-2</v>
      </c>
      <c r="W1065" s="175">
        <v>0.20100000000000001</v>
      </c>
      <c r="X1065" s="175">
        <v>0.25800000000000001</v>
      </c>
      <c r="Y1065" s="175">
        <v>1E-3</v>
      </c>
      <c r="Z1065" s="175">
        <v>8.9999999999999993E-3</v>
      </c>
      <c r="AA1065" s="175">
        <v>2.8000000000000001E-2</v>
      </c>
      <c r="AB1065" s="175">
        <v>5.3999999999999999E-2</v>
      </c>
      <c r="AC1065" s="42"/>
    </row>
    <row r="1066" spans="1:29" x14ac:dyDescent="0.25">
      <c r="A1066" s="92" t="s">
        <v>2383</v>
      </c>
      <c r="B1066" s="175" t="s">
        <v>143</v>
      </c>
      <c r="C1066" s="175">
        <v>6.0887512899896801E-2</v>
      </c>
      <c r="D1066" s="175">
        <v>0.18575851393188855</v>
      </c>
      <c r="E1066" s="175">
        <v>6.3983488132094937E-2</v>
      </c>
      <c r="F1066" s="175">
        <v>2.1671826625386997E-2</v>
      </c>
      <c r="G1066" s="175">
        <v>0.59649122807017541</v>
      </c>
      <c r="H1066" s="175">
        <v>3.0959752321981424E-2</v>
      </c>
      <c r="I1066" s="175">
        <v>4.0247678018575851E-2</v>
      </c>
      <c r="J1066" s="174">
        <v>1</v>
      </c>
      <c r="K1066" s="176">
        <v>969</v>
      </c>
      <c r="L1066" s="92"/>
      <c r="M1066" s="175" t="s">
        <v>143</v>
      </c>
      <c r="N1066" s="175" t="s">
        <v>143</v>
      </c>
      <c r="O1066" s="175">
        <v>4.7E-2</v>
      </c>
      <c r="P1066" s="175">
        <v>7.8E-2</v>
      </c>
      <c r="Q1066" s="175">
        <v>0.16300000000000001</v>
      </c>
      <c r="R1066" s="175">
        <v>0.21099999999999999</v>
      </c>
      <c r="S1066" s="175">
        <v>0.05</v>
      </c>
      <c r="T1066" s="175">
        <v>8.1000000000000003E-2</v>
      </c>
      <c r="U1066" s="175">
        <v>1.4E-2</v>
      </c>
      <c r="V1066" s="175">
        <v>3.3000000000000002E-2</v>
      </c>
      <c r="W1066" s="175">
        <v>0.56499999999999995</v>
      </c>
      <c r="X1066" s="175">
        <v>0.627</v>
      </c>
      <c r="Y1066" s="175">
        <v>2.1999999999999999E-2</v>
      </c>
      <c r="Z1066" s="175">
        <v>4.3999999999999997E-2</v>
      </c>
      <c r="AA1066" s="175">
        <v>0.03</v>
      </c>
      <c r="AB1066" s="175">
        <v>5.5E-2</v>
      </c>
      <c r="AC1066" s="42"/>
    </row>
    <row r="1067" spans="1:29" x14ac:dyDescent="0.25">
      <c r="A1067" s="92" t="s">
        <v>2384</v>
      </c>
      <c r="B1067" s="175" t="s">
        <v>143</v>
      </c>
      <c r="C1067" s="175">
        <v>1.1282437006393381E-3</v>
      </c>
      <c r="D1067" s="175">
        <v>0.56863482512222641</v>
      </c>
      <c r="E1067" s="175">
        <v>0.27303497555471984</v>
      </c>
      <c r="F1067" s="175">
        <v>0.11733734486649117</v>
      </c>
      <c r="G1067" s="175">
        <v>8.6498683715682586E-3</v>
      </c>
      <c r="H1067" s="175" t="s">
        <v>143</v>
      </c>
      <c r="I1067" s="175">
        <v>3.121474238435502E-2</v>
      </c>
      <c r="J1067" s="174">
        <v>1</v>
      </c>
      <c r="K1067" s="176">
        <v>2659</v>
      </c>
      <c r="L1067" s="92"/>
      <c r="M1067" s="175" t="s">
        <v>143</v>
      </c>
      <c r="N1067" s="175" t="s">
        <v>143</v>
      </c>
      <c r="O1067" s="175">
        <v>0</v>
      </c>
      <c r="P1067" s="175">
        <v>3.0000000000000001E-3</v>
      </c>
      <c r="Q1067" s="175">
        <v>0.55000000000000004</v>
      </c>
      <c r="R1067" s="175">
        <v>0.58699999999999997</v>
      </c>
      <c r="S1067" s="175">
        <v>0.25600000000000001</v>
      </c>
      <c r="T1067" s="175">
        <v>0.28999999999999998</v>
      </c>
      <c r="U1067" s="175">
        <v>0.106</v>
      </c>
      <c r="V1067" s="175">
        <v>0.13</v>
      </c>
      <c r="W1067" s="175">
        <v>6.0000000000000001E-3</v>
      </c>
      <c r="X1067" s="175">
        <v>1.2999999999999999E-2</v>
      </c>
      <c r="Y1067" s="175" t="s">
        <v>143</v>
      </c>
      <c r="Z1067" s="175" t="s">
        <v>143</v>
      </c>
      <c r="AA1067" s="175">
        <v>2.5000000000000001E-2</v>
      </c>
      <c r="AB1067" s="175">
        <v>3.9E-2</v>
      </c>
      <c r="AC1067" s="42"/>
    </row>
    <row r="1068" spans="1:29" x14ac:dyDescent="0.25">
      <c r="A1068" s="92" t="s">
        <v>2385</v>
      </c>
      <c r="B1068" s="175">
        <v>2.0802377414561664E-3</v>
      </c>
      <c r="C1068" s="175">
        <v>0.26270430906389303</v>
      </c>
      <c r="D1068" s="175">
        <v>0.25408618127786031</v>
      </c>
      <c r="E1068" s="175">
        <v>0.10222882615156018</v>
      </c>
      <c r="F1068" s="175">
        <v>5.4086181277860329E-2</v>
      </c>
      <c r="G1068" s="175">
        <v>0.27369985141158992</v>
      </c>
      <c r="H1068" s="175">
        <v>6.8350668647845468E-3</v>
      </c>
      <c r="I1068" s="175">
        <v>4.4279346210995545E-2</v>
      </c>
      <c r="J1068" s="174">
        <v>0.99999999999999989</v>
      </c>
      <c r="K1068" s="176">
        <v>3365</v>
      </c>
      <c r="L1068" s="92"/>
      <c r="M1068" s="175">
        <v>1E-3</v>
      </c>
      <c r="N1068" s="175">
        <v>4.0000000000000001E-3</v>
      </c>
      <c r="O1068" s="175">
        <v>0.248</v>
      </c>
      <c r="P1068" s="175">
        <v>0.27800000000000002</v>
      </c>
      <c r="Q1068" s="175">
        <v>0.24</v>
      </c>
      <c r="R1068" s="175">
        <v>0.26900000000000002</v>
      </c>
      <c r="S1068" s="175">
        <v>9.1999999999999998E-2</v>
      </c>
      <c r="T1068" s="175">
        <v>0.113</v>
      </c>
      <c r="U1068" s="175">
        <v>4.7E-2</v>
      </c>
      <c r="V1068" s="175">
        <v>6.2E-2</v>
      </c>
      <c r="W1068" s="175">
        <v>0.25900000000000001</v>
      </c>
      <c r="X1068" s="175">
        <v>0.28899999999999998</v>
      </c>
      <c r="Y1068" s="175">
        <v>5.0000000000000001E-3</v>
      </c>
      <c r="Z1068" s="175">
        <v>0.01</v>
      </c>
      <c r="AA1068" s="175">
        <v>3.7999999999999999E-2</v>
      </c>
      <c r="AB1068" s="175">
        <v>5.1999999999999998E-2</v>
      </c>
      <c r="AC1068" s="42"/>
    </row>
    <row r="1069" spans="1:29" x14ac:dyDescent="0.25">
      <c r="A1069" s="92" t="s">
        <v>2386</v>
      </c>
      <c r="B1069" s="175">
        <v>0.26782273603082851</v>
      </c>
      <c r="C1069" s="175">
        <v>0.47374759152215801</v>
      </c>
      <c r="D1069" s="175">
        <v>0.12909441233140656</v>
      </c>
      <c r="E1069" s="175">
        <v>3.3959537572254332E-2</v>
      </c>
      <c r="F1069" s="175">
        <v>2.6493256262042388E-3</v>
      </c>
      <c r="G1069" s="175">
        <v>4.3834296724470131E-2</v>
      </c>
      <c r="H1069" s="175">
        <v>6.0211946050096341E-3</v>
      </c>
      <c r="I1069" s="175">
        <v>4.2870905587668595E-2</v>
      </c>
      <c r="J1069" s="174">
        <v>1</v>
      </c>
      <c r="K1069" s="176">
        <v>4152</v>
      </c>
      <c r="L1069" s="92"/>
      <c r="M1069" s="175">
        <v>0.255</v>
      </c>
      <c r="N1069" s="175">
        <v>0.28199999999999997</v>
      </c>
      <c r="O1069" s="175">
        <v>0.45900000000000002</v>
      </c>
      <c r="P1069" s="175">
        <v>0.48899999999999999</v>
      </c>
      <c r="Q1069" s="175">
        <v>0.11899999999999999</v>
      </c>
      <c r="R1069" s="175">
        <v>0.14000000000000001</v>
      </c>
      <c r="S1069" s="175">
        <v>2.9000000000000001E-2</v>
      </c>
      <c r="T1069" s="175">
        <v>0.04</v>
      </c>
      <c r="U1069" s="175">
        <v>1E-3</v>
      </c>
      <c r="V1069" s="175">
        <v>5.0000000000000001E-3</v>
      </c>
      <c r="W1069" s="175">
        <v>3.7999999999999999E-2</v>
      </c>
      <c r="X1069" s="175">
        <v>0.05</v>
      </c>
      <c r="Y1069" s="175">
        <v>4.0000000000000001E-3</v>
      </c>
      <c r="Z1069" s="175">
        <v>8.9999999999999993E-3</v>
      </c>
      <c r="AA1069" s="175">
        <v>3.6999999999999998E-2</v>
      </c>
      <c r="AB1069" s="175">
        <v>4.9000000000000002E-2</v>
      </c>
      <c r="AC1069" s="42"/>
    </row>
    <row r="1070" spans="1:29" x14ac:dyDescent="0.25">
      <c r="A1070" s="92" t="s">
        <v>2387</v>
      </c>
      <c r="B1070" s="175" t="s">
        <v>143</v>
      </c>
      <c r="C1070" s="175">
        <v>0.13263525305410123</v>
      </c>
      <c r="D1070" s="175">
        <v>0.34205933682373474</v>
      </c>
      <c r="E1070" s="175">
        <v>0.14834205933682373</v>
      </c>
      <c r="F1070" s="175">
        <v>5.5846422338568937E-2</v>
      </c>
      <c r="G1070" s="175">
        <v>0.25479930191972078</v>
      </c>
      <c r="H1070" s="175">
        <v>3.4904013961605585E-3</v>
      </c>
      <c r="I1070" s="175">
        <v>6.2827225130890049E-2</v>
      </c>
      <c r="J1070" s="174">
        <v>1</v>
      </c>
      <c r="K1070" s="176">
        <v>573</v>
      </c>
      <c r="L1070" s="92"/>
      <c r="M1070" s="175" t="s">
        <v>143</v>
      </c>
      <c r="N1070" s="175" t="s">
        <v>143</v>
      </c>
      <c r="O1070" s="175">
        <v>0.107</v>
      </c>
      <c r="P1070" s="175">
        <v>0.16300000000000001</v>
      </c>
      <c r="Q1070" s="175">
        <v>0.30399999999999999</v>
      </c>
      <c r="R1070" s="175">
        <v>0.38200000000000001</v>
      </c>
      <c r="S1070" s="175">
        <v>0.122</v>
      </c>
      <c r="T1070" s="175">
        <v>0.18</v>
      </c>
      <c r="U1070" s="175">
        <v>0.04</v>
      </c>
      <c r="V1070" s="175">
        <v>7.8E-2</v>
      </c>
      <c r="W1070" s="175">
        <v>0.221</v>
      </c>
      <c r="X1070" s="175">
        <v>0.29199999999999998</v>
      </c>
      <c r="Y1070" s="175">
        <v>1E-3</v>
      </c>
      <c r="Z1070" s="175">
        <v>1.2999999999999999E-2</v>
      </c>
      <c r="AA1070" s="175">
        <v>4.5999999999999999E-2</v>
      </c>
      <c r="AB1070" s="175">
        <v>8.5999999999999993E-2</v>
      </c>
      <c r="AC1070" s="42"/>
    </row>
    <row r="1071" spans="1:29" x14ac:dyDescent="0.25">
      <c r="A1071" s="92" t="s">
        <v>2388</v>
      </c>
      <c r="B1071" s="175" t="s">
        <v>143</v>
      </c>
      <c r="C1071" s="175">
        <v>0.20638234416940054</v>
      </c>
      <c r="D1071" s="175">
        <v>0.22427676707426186</v>
      </c>
      <c r="E1071" s="175">
        <v>0.12108559498956159</v>
      </c>
      <c r="F1071" s="175">
        <v>2.5648672830301224E-2</v>
      </c>
      <c r="G1071" s="175">
        <v>0.37936176558305995</v>
      </c>
      <c r="H1071" s="175">
        <v>8.947211452430659E-3</v>
      </c>
      <c r="I1071" s="175">
        <v>3.4297643900984193E-2</v>
      </c>
      <c r="J1071" s="174">
        <v>1</v>
      </c>
      <c r="K1071" s="176">
        <v>3353</v>
      </c>
      <c r="L1071" s="92"/>
      <c r="M1071" s="175" t="s">
        <v>143</v>
      </c>
      <c r="N1071" s="175" t="s">
        <v>143</v>
      </c>
      <c r="O1071" s="175">
        <v>0.193</v>
      </c>
      <c r="P1071" s="175">
        <v>0.22</v>
      </c>
      <c r="Q1071" s="175">
        <v>0.21</v>
      </c>
      <c r="R1071" s="175">
        <v>0.23899999999999999</v>
      </c>
      <c r="S1071" s="175">
        <v>0.11</v>
      </c>
      <c r="T1071" s="175">
        <v>0.13300000000000001</v>
      </c>
      <c r="U1071" s="175">
        <v>2.1000000000000001E-2</v>
      </c>
      <c r="V1071" s="175">
        <v>3.2000000000000001E-2</v>
      </c>
      <c r="W1071" s="175">
        <v>0.36299999999999999</v>
      </c>
      <c r="X1071" s="175">
        <v>0.39600000000000002</v>
      </c>
      <c r="Y1071" s="175">
        <v>6.0000000000000001E-3</v>
      </c>
      <c r="Z1071" s="175">
        <v>1.2999999999999999E-2</v>
      </c>
      <c r="AA1071" s="175">
        <v>2.9000000000000001E-2</v>
      </c>
      <c r="AB1071" s="175">
        <v>4.1000000000000002E-2</v>
      </c>
      <c r="AC1071" s="42"/>
    </row>
    <row r="1072" spans="1:29" x14ac:dyDescent="0.25">
      <c r="A1072" s="92" t="s">
        <v>2389</v>
      </c>
      <c r="B1072" s="175" t="s">
        <v>143</v>
      </c>
      <c r="C1072" s="175">
        <v>0.42964824120603012</v>
      </c>
      <c r="D1072" s="175">
        <v>0.35301507537688442</v>
      </c>
      <c r="E1072" s="175">
        <v>6.9095477386934667E-2</v>
      </c>
      <c r="F1072" s="175">
        <v>7.537688442211055E-3</v>
      </c>
      <c r="G1072" s="175">
        <v>2.2613065326633167E-2</v>
      </c>
      <c r="H1072" s="175" t="s">
        <v>143</v>
      </c>
      <c r="I1072" s="175">
        <v>0.11809045226130653</v>
      </c>
      <c r="J1072" s="174">
        <v>1</v>
      </c>
      <c r="K1072" s="176">
        <v>796</v>
      </c>
      <c r="L1072" s="92"/>
      <c r="M1072" s="175" t="s">
        <v>143</v>
      </c>
      <c r="N1072" s="175" t="s">
        <v>143</v>
      </c>
      <c r="O1072" s="175">
        <v>0.39600000000000002</v>
      </c>
      <c r="P1072" s="175">
        <v>0.46400000000000002</v>
      </c>
      <c r="Q1072" s="175">
        <v>0.32100000000000001</v>
      </c>
      <c r="R1072" s="175">
        <v>0.38700000000000001</v>
      </c>
      <c r="S1072" s="175">
        <v>5.2999999999999999E-2</v>
      </c>
      <c r="T1072" s="175">
        <v>8.8999999999999996E-2</v>
      </c>
      <c r="U1072" s="175">
        <v>3.0000000000000001E-3</v>
      </c>
      <c r="V1072" s="175">
        <v>1.6E-2</v>
      </c>
      <c r="W1072" s="175">
        <v>1.4E-2</v>
      </c>
      <c r="X1072" s="175">
        <v>3.5000000000000003E-2</v>
      </c>
      <c r="Y1072" s="175" t="s">
        <v>143</v>
      </c>
      <c r="Z1072" s="175" t="s">
        <v>143</v>
      </c>
      <c r="AA1072" s="175">
        <v>9.7000000000000003E-2</v>
      </c>
      <c r="AB1072" s="175">
        <v>0.14199999999999999</v>
      </c>
      <c r="AC1072" s="42"/>
    </row>
    <row r="1073" spans="1:29" x14ac:dyDescent="0.25">
      <c r="A1073" s="92" t="s">
        <v>2390</v>
      </c>
      <c r="B1073" s="175" t="s">
        <v>143</v>
      </c>
      <c r="C1073" s="175">
        <v>0.20136518771331058</v>
      </c>
      <c r="D1073" s="175">
        <v>0.32309442548350398</v>
      </c>
      <c r="E1073" s="175">
        <v>0.11262798634812286</v>
      </c>
      <c r="F1073" s="175">
        <v>3.0716723549488054E-2</v>
      </c>
      <c r="G1073" s="175">
        <v>0.2844141069397042</v>
      </c>
      <c r="H1073" s="175" t="s">
        <v>143</v>
      </c>
      <c r="I1073" s="175">
        <v>4.778156996587031E-2</v>
      </c>
      <c r="J1073" s="174">
        <v>1</v>
      </c>
      <c r="K1073" s="176">
        <v>879</v>
      </c>
      <c r="L1073" s="92"/>
      <c r="M1073" s="175" t="s">
        <v>143</v>
      </c>
      <c r="N1073" s="175" t="s">
        <v>143</v>
      </c>
      <c r="O1073" s="175">
        <v>0.17599999999999999</v>
      </c>
      <c r="P1073" s="175">
        <v>0.22900000000000001</v>
      </c>
      <c r="Q1073" s="175">
        <v>0.29299999999999998</v>
      </c>
      <c r="R1073" s="175">
        <v>0.35499999999999998</v>
      </c>
      <c r="S1073" s="175">
        <v>9.2999999999999999E-2</v>
      </c>
      <c r="T1073" s="175">
        <v>0.13500000000000001</v>
      </c>
      <c r="U1073" s="175">
        <v>2.1000000000000001E-2</v>
      </c>
      <c r="V1073" s="175">
        <v>4.3999999999999997E-2</v>
      </c>
      <c r="W1073" s="175">
        <v>0.25600000000000001</v>
      </c>
      <c r="X1073" s="175">
        <v>0.315</v>
      </c>
      <c r="Y1073" s="175" t="s">
        <v>143</v>
      </c>
      <c r="Z1073" s="175" t="s">
        <v>143</v>
      </c>
      <c r="AA1073" s="175">
        <v>3.5999999999999997E-2</v>
      </c>
      <c r="AB1073" s="175">
        <v>6.4000000000000001E-2</v>
      </c>
      <c r="AC1073" s="42"/>
    </row>
    <row r="1074" spans="1:29" x14ac:dyDescent="0.25">
      <c r="A1074" s="92" t="s">
        <v>2391</v>
      </c>
      <c r="B1074" s="175" t="s">
        <v>143</v>
      </c>
      <c r="C1074" s="175">
        <v>0.37020648967551623</v>
      </c>
      <c r="D1074" s="175">
        <v>0.18141592920353983</v>
      </c>
      <c r="E1074" s="175">
        <v>8.5545722713864306E-2</v>
      </c>
      <c r="F1074" s="175">
        <v>9.2920353982300891E-2</v>
      </c>
      <c r="G1074" s="175">
        <v>0.24336283185840707</v>
      </c>
      <c r="H1074" s="175">
        <v>4.4247787610619468E-3</v>
      </c>
      <c r="I1074" s="175">
        <v>2.2123893805309734E-2</v>
      </c>
      <c r="J1074" s="174">
        <v>1</v>
      </c>
      <c r="K1074" s="176">
        <v>678</v>
      </c>
      <c r="L1074" s="92"/>
      <c r="M1074" s="175" t="s">
        <v>143</v>
      </c>
      <c r="N1074" s="175" t="s">
        <v>143</v>
      </c>
      <c r="O1074" s="175">
        <v>0.33500000000000002</v>
      </c>
      <c r="P1074" s="175">
        <v>0.40699999999999997</v>
      </c>
      <c r="Q1074" s="175">
        <v>0.154</v>
      </c>
      <c r="R1074" s="175">
        <v>0.21199999999999999</v>
      </c>
      <c r="S1074" s="175">
        <v>6.7000000000000004E-2</v>
      </c>
      <c r="T1074" s="175">
        <v>0.109</v>
      </c>
      <c r="U1074" s="175">
        <v>7.2999999999999995E-2</v>
      </c>
      <c r="V1074" s="175">
        <v>0.11700000000000001</v>
      </c>
      <c r="W1074" s="175">
        <v>0.21299999999999999</v>
      </c>
      <c r="X1074" s="175">
        <v>0.27700000000000002</v>
      </c>
      <c r="Y1074" s="175">
        <v>2E-3</v>
      </c>
      <c r="Z1074" s="175">
        <v>1.2999999999999999E-2</v>
      </c>
      <c r="AA1074" s="175">
        <v>1.2999999999999999E-2</v>
      </c>
      <c r="AB1074" s="175">
        <v>3.5999999999999997E-2</v>
      </c>
      <c r="AC1074" s="42"/>
    </row>
    <row r="1075" spans="1:29" x14ac:dyDescent="0.25">
      <c r="A1075" s="92" t="s">
        <v>2392</v>
      </c>
      <c r="B1075" s="175" t="s">
        <v>143</v>
      </c>
      <c r="C1075" s="175">
        <v>8.5850556438791734E-2</v>
      </c>
      <c r="D1075" s="175">
        <v>0.21939586645468998</v>
      </c>
      <c r="E1075" s="175">
        <v>0.13354531001589826</v>
      </c>
      <c r="F1075" s="175">
        <v>3.6565977742448331E-2</v>
      </c>
      <c r="G1075" s="175">
        <v>0.47058823529411764</v>
      </c>
      <c r="H1075" s="175">
        <v>1.4308426073131956E-2</v>
      </c>
      <c r="I1075" s="175">
        <v>3.9745627980922099E-2</v>
      </c>
      <c r="J1075" s="174">
        <v>1</v>
      </c>
      <c r="K1075" s="176">
        <v>629</v>
      </c>
      <c r="L1075" s="92"/>
      <c r="M1075" s="175" t="s">
        <v>143</v>
      </c>
      <c r="N1075" s="175" t="s">
        <v>143</v>
      </c>
      <c r="O1075" s="175">
        <v>6.6000000000000003E-2</v>
      </c>
      <c r="P1075" s="175">
        <v>0.11</v>
      </c>
      <c r="Q1075" s="175">
        <v>0.189</v>
      </c>
      <c r="R1075" s="175">
        <v>0.253</v>
      </c>
      <c r="S1075" s="175">
        <v>0.109</v>
      </c>
      <c r="T1075" s="175">
        <v>0.16200000000000001</v>
      </c>
      <c r="U1075" s="175">
        <v>2.4E-2</v>
      </c>
      <c r="V1075" s="175">
        <v>5.3999999999999999E-2</v>
      </c>
      <c r="W1075" s="175">
        <v>0.432</v>
      </c>
      <c r="X1075" s="175">
        <v>0.51</v>
      </c>
      <c r="Y1075" s="175">
        <v>8.0000000000000002E-3</v>
      </c>
      <c r="Z1075" s="175">
        <v>2.7E-2</v>
      </c>
      <c r="AA1075" s="175">
        <v>2.7E-2</v>
      </c>
      <c r="AB1075" s="175">
        <v>5.8000000000000003E-2</v>
      </c>
      <c r="AC1075" s="42"/>
    </row>
    <row r="1076" spans="1:29" x14ac:dyDescent="0.25">
      <c r="A1076" s="92" t="s">
        <v>2393</v>
      </c>
      <c r="B1076" s="175" t="s">
        <v>143</v>
      </c>
      <c r="C1076" s="175">
        <v>0.25620987998883615</v>
      </c>
      <c r="D1076" s="175">
        <v>0.43957577449065027</v>
      </c>
      <c r="E1076" s="175">
        <v>0.10493999441808541</v>
      </c>
      <c r="F1076" s="175">
        <v>5.6377337426737374E-2</v>
      </c>
      <c r="G1076" s="175">
        <v>8.2333240301423388E-2</v>
      </c>
      <c r="H1076" s="175">
        <v>6.9773932458833381E-3</v>
      </c>
      <c r="I1076" s="175">
        <v>5.3586380128384035E-2</v>
      </c>
      <c r="J1076" s="174">
        <v>1</v>
      </c>
      <c r="K1076" s="176">
        <v>3583</v>
      </c>
      <c r="L1076" s="92"/>
      <c r="M1076" s="175" t="s">
        <v>143</v>
      </c>
      <c r="N1076" s="175" t="s">
        <v>143</v>
      </c>
      <c r="O1076" s="175">
        <v>0.24199999999999999</v>
      </c>
      <c r="P1076" s="175">
        <v>0.27100000000000002</v>
      </c>
      <c r="Q1076" s="175">
        <v>0.42299999999999999</v>
      </c>
      <c r="R1076" s="175">
        <v>0.45600000000000002</v>
      </c>
      <c r="S1076" s="175">
        <v>9.5000000000000001E-2</v>
      </c>
      <c r="T1076" s="175">
        <v>0.115</v>
      </c>
      <c r="U1076" s="175">
        <v>4.9000000000000002E-2</v>
      </c>
      <c r="V1076" s="175">
        <v>6.4000000000000001E-2</v>
      </c>
      <c r="W1076" s="175">
        <v>7.3999999999999996E-2</v>
      </c>
      <c r="X1076" s="175">
        <v>9.1999999999999998E-2</v>
      </c>
      <c r="Y1076" s="175">
        <v>5.0000000000000001E-3</v>
      </c>
      <c r="Z1076" s="175">
        <v>0.01</v>
      </c>
      <c r="AA1076" s="175">
        <v>4.7E-2</v>
      </c>
      <c r="AB1076" s="175">
        <v>6.0999999999999999E-2</v>
      </c>
      <c r="AC1076" s="42"/>
    </row>
    <row r="1077" spans="1:29" x14ac:dyDescent="0.25">
      <c r="A1077" s="92" t="s">
        <v>2394</v>
      </c>
      <c r="B1077" s="175" t="s">
        <v>143</v>
      </c>
      <c r="C1077" s="175">
        <v>0.35260115606936415</v>
      </c>
      <c r="D1077" s="175">
        <v>0.37427745664739887</v>
      </c>
      <c r="E1077" s="175">
        <v>0.11849710982658959</v>
      </c>
      <c r="F1077" s="175">
        <v>2.8901734104046242E-2</v>
      </c>
      <c r="G1077" s="175">
        <v>8.2369942196531792E-2</v>
      </c>
      <c r="H1077" s="175">
        <v>4.335260115606936E-3</v>
      </c>
      <c r="I1077" s="175">
        <v>3.9017341040462429E-2</v>
      </c>
      <c r="J1077" s="174">
        <v>1</v>
      </c>
      <c r="K1077" s="176">
        <v>692</v>
      </c>
      <c r="L1077" s="92"/>
      <c r="M1077" s="175" t="s">
        <v>143</v>
      </c>
      <c r="N1077" s="175" t="s">
        <v>143</v>
      </c>
      <c r="O1077" s="175">
        <v>0.318</v>
      </c>
      <c r="P1077" s="175">
        <v>0.38900000000000001</v>
      </c>
      <c r="Q1077" s="175">
        <v>0.33900000000000002</v>
      </c>
      <c r="R1077" s="175">
        <v>0.41099999999999998</v>
      </c>
      <c r="S1077" s="175">
        <v>9.6000000000000002E-2</v>
      </c>
      <c r="T1077" s="175">
        <v>0.14499999999999999</v>
      </c>
      <c r="U1077" s="175">
        <v>1.9E-2</v>
      </c>
      <c r="V1077" s="175">
        <v>4.3999999999999997E-2</v>
      </c>
      <c r="W1077" s="175">
        <v>6.4000000000000001E-2</v>
      </c>
      <c r="X1077" s="175">
        <v>0.105</v>
      </c>
      <c r="Y1077" s="175">
        <v>1E-3</v>
      </c>
      <c r="Z1077" s="175">
        <v>1.2999999999999999E-2</v>
      </c>
      <c r="AA1077" s="175">
        <v>2.7E-2</v>
      </c>
      <c r="AB1077" s="175">
        <v>5.6000000000000001E-2</v>
      </c>
      <c r="AC1077" s="42"/>
    </row>
    <row r="1078" spans="1:29" x14ac:dyDescent="0.25">
      <c r="A1078" s="92" t="s">
        <v>2395</v>
      </c>
      <c r="B1078" s="175">
        <v>4.2712272258508079E-2</v>
      </c>
      <c r="C1078" s="175">
        <v>0.17566173942935717</v>
      </c>
      <c r="D1078" s="175">
        <v>0.29193881058783089</v>
      </c>
      <c r="E1078" s="175">
        <v>0.11498796837401169</v>
      </c>
      <c r="F1078" s="175">
        <v>2.6039876246132691E-2</v>
      </c>
      <c r="G1078" s="175">
        <v>0.2490546579580612</v>
      </c>
      <c r="H1078" s="175">
        <v>9.9690615331729116E-3</v>
      </c>
      <c r="I1078" s="175">
        <v>8.9635613612925408E-2</v>
      </c>
      <c r="J1078" s="174">
        <v>0.99999999999999989</v>
      </c>
      <c r="K1078" s="176">
        <v>11636</v>
      </c>
      <c r="L1078" s="92"/>
      <c r="M1078" s="175">
        <v>3.9E-2</v>
      </c>
      <c r="N1078" s="175">
        <v>4.7E-2</v>
      </c>
      <c r="O1078" s="175">
        <v>0.16900000000000001</v>
      </c>
      <c r="P1078" s="175">
        <v>0.183</v>
      </c>
      <c r="Q1078" s="175">
        <v>0.28399999999999997</v>
      </c>
      <c r="R1078" s="175">
        <v>0.3</v>
      </c>
      <c r="S1078" s="175">
        <v>0.109</v>
      </c>
      <c r="T1078" s="175">
        <v>0.121</v>
      </c>
      <c r="U1078" s="175">
        <v>2.3E-2</v>
      </c>
      <c r="V1078" s="175">
        <v>2.9000000000000001E-2</v>
      </c>
      <c r="W1078" s="175">
        <v>0.24099999999999999</v>
      </c>
      <c r="X1078" s="175">
        <v>0.25700000000000001</v>
      </c>
      <c r="Y1078" s="175">
        <v>8.0000000000000002E-3</v>
      </c>
      <c r="Z1078" s="175">
        <v>1.2E-2</v>
      </c>
      <c r="AA1078" s="175">
        <v>8.5000000000000006E-2</v>
      </c>
      <c r="AB1078" s="175">
        <v>9.5000000000000001E-2</v>
      </c>
      <c r="AC1078" s="42"/>
    </row>
    <row r="1079" spans="1:29" x14ac:dyDescent="0.25">
      <c r="A1079" s="92" t="s">
        <v>2396</v>
      </c>
      <c r="B1079" s="175" t="s">
        <v>143</v>
      </c>
      <c r="C1079" s="175">
        <v>0.21428571428571427</v>
      </c>
      <c r="D1079" s="175">
        <v>0.31527093596059114</v>
      </c>
      <c r="E1079" s="175">
        <v>0.10344827586206896</v>
      </c>
      <c r="F1079" s="175">
        <v>2.9556650246305417E-2</v>
      </c>
      <c r="G1079" s="175">
        <v>0.28078817733990147</v>
      </c>
      <c r="H1079" s="175">
        <v>4.9261083743842365E-3</v>
      </c>
      <c r="I1079" s="175">
        <v>5.1724137931034482E-2</v>
      </c>
      <c r="J1079" s="174">
        <v>0.99999999999999989</v>
      </c>
      <c r="K1079" s="176">
        <v>406</v>
      </c>
      <c r="L1079" s="92"/>
      <c r="M1079" s="175" t="s">
        <v>143</v>
      </c>
      <c r="N1079" s="175" t="s">
        <v>143</v>
      </c>
      <c r="O1079" s="175">
        <v>0.17699999999999999</v>
      </c>
      <c r="P1079" s="175">
        <v>0.25700000000000001</v>
      </c>
      <c r="Q1079" s="175">
        <v>0.27200000000000002</v>
      </c>
      <c r="R1079" s="175">
        <v>0.36199999999999999</v>
      </c>
      <c r="S1079" s="175">
        <v>7.6999999999999999E-2</v>
      </c>
      <c r="T1079" s="175">
        <v>0.13700000000000001</v>
      </c>
      <c r="U1079" s="175">
        <v>1.7000000000000001E-2</v>
      </c>
      <c r="V1079" s="175">
        <v>5.0999999999999997E-2</v>
      </c>
      <c r="W1079" s="175">
        <v>0.23899999999999999</v>
      </c>
      <c r="X1079" s="175">
        <v>0.32600000000000001</v>
      </c>
      <c r="Y1079" s="175">
        <v>1E-3</v>
      </c>
      <c r="Z1079" s="175">
        <v>1.7999999999999999E-2</v>
      </c>
      <c r="AA1079" s="175">
        <v>3.4000000000000002E-2</v>
      </c>
      <c r="AB1079" s="175">
        <v>7.8E-2</v>
      </c>
      <c r="AC1079" s="42"/>
    </row>
    <row r="1080" spans="1:29" x14ac:dyDescent="0.25">
      <c r="A1080" s="92" t="s">
        <v>2397</v>
      </c>
      <c r="B1080" s="175" t="s">
        <v>143</v>
      </c>
      <c r="C1080" s="175">
        <v>7.650273224043716E-2</v>
      </c>
      <c r="D1080" s="175">
        <v>0.18032786885245902</v>
      </c>
      <c r="E1080" s="175">
        <v>6.2841530054644809E-2</v>
      </c>
      <c r="F1080" s="175">
        <v>1.912568306010929E-2</v>
      </c>
      <c r="G1080" s="175">
        <v>0.54098360655737709</v>
      </c>
      <c r="H1080" s="175">
        <v>3.5519125683060107E-2</v>
      </c>
      <c r="I1080" s="175">
        <v>8.4699453551912565E-2</v>
      </c>
      <c r="J1080" s="174">
        <v>1.0000000000000002</v>
      </c>
      <c r="K1080" s="176">
        <v>366</v>
      </c>
      <c r="L1080" s="92"/>
      <c r="M1080" s="175" t="s">
        <v>143</v>
      </c>
      <c r="N1080" s="175" t="s">
        <v>143</v>
      </c>
      <c r="O1080" s="175">
        <v>5.2999999999999999E-2</v>
      </c>
      <c r="P1080" s="175">
        <v>0.108</v>
      </c>
      <c r="Q1080" s="175">
        <v>0.14399999999999999</v>
      </c>
      <c r="R1080" s="175">
        <v>0.223</v>
      </c>
      <c r="S1080" s="175">
        <v>4.2000000000000003E-2</v>
      </c>
      <c r="T1080" s="175">
        <v>9.2999999999999999E-2</v>
      </c>
      <c r="U1080" s="175">
        <v>8.9999999999999993E-3</v>
      </c>
      <c r="V1080" s="175">
        <v>3.9E-2</v>
      </c>
      <c r="W1080" s="175">
        <v>0.49</v>
      </c>
      <c r="X1080" s="175">
        <v>0.59099999999999997</v>
      </c>
      <c r="Y1080" s="175">
        <v>2.1000000000000001E-2</v>
      </c>
      <c r="Z1080" s="175">
        <v>0.06</v>
      </c>
      <c r="AA1080" s="175">
        <v>0.06</v>
      </c>
      <c r="AB1080" s="175">
        <v>0.11799999999999999</v>
      </c>
      <c r="AC1080" s="42"/>
    </row>
    <row r="1081" spans="1:29" x14ac:dyDescent="0.25">
      <c r="A1081" s="92" t="s">
        <v>2398</v>
      </c>
      <c r="B1081" s="175" t="s">
        <v>143</v>
      </c>
      <c r="C1081" s="175" t="s">
        <v>143</v>
      </c>
      <c r="D1081" s="175">
        <v>0.72019464720194648</v>
      </c>
      <c r="E1081" s="175">
        <v>7.6642335766423361E-2</v>
      </c>
      <c r="F1081" s="175">
        <v>0.11435523114355231</v>
      </c>
      <c r="G1081" s="175">
        <v>3.1630170316301706E-2</v>
      </c>
      <c r="H1081" s="175" t="s">
        <v>143</v>
      </c>
      <c r="I1081" s="175">
        <v>5.7177615571776155E-2</v>
      </c>
      <c r="J1081" s="174">
        <v>0.99999999999999989</v>
      </c>
      <c r="K1081" s="176">
        <v>822</v>
      </c>
      <c r="L1081" s="92"/>
      <c r="M1081" s="175" t="s">
        <v>143</v>
      </c>
      <c r="N1081" s="175" t="s">
        <v>143</v>
      </c>
      <c r="O1081" s="175" t="s">
        <v>143</v>
      </c>
      <c r="P1081" s="175" t="s">
        <v>143</v>
      </c>
      <c r="Q1081" s="175">
        <v>0.68899999999999995</v>
      </c>
      <c r="R1081" s="175">
        <v>0.75</v>
      </c>
      <c r="S1081" s="175">
        <v>0.06</v>
      </c>
      <c r="T1081" s="175">
        <v>9.7000000000000003E-2</v>
      </c>
      <c r="U1081" s="175">
        <v>9.4E-2</v>
      </c>
      <c r="V1081" s="175">
        <v>0.13800000000000001</v>
      </c>
      <c r="W1081" s="175">
        <v>2.1999999999999999E-2</v>
      </c>
      <c r="X1081" s="175">
        <v>4.5999999999999999E-2</v>
      </c>
      <c r="Y1081" s="175" t="s">
        <v>143</v>
      </c>
      <c r="Z1081" s="175" t="s">
        <v>143</v>
      </c>
      <c r="AA1081" s="175">
        <v>4.2999999999999997E-2</v>
      </c>
      <c r="AB1081" s="175">
        <v>7.4999999999999997E-2</v>
      </c>
      <c r="AC1081" s="42"/>
    </row>
    <row r="1082" spans="1:29" x14ac:dyDescent="0.25">
      <c r="A1082" s="92" t="s">
        <v>2399</v>
      </c>
      <c r="B1082" s="175">
        <v>7.3313782991202346E-4</v>
      </c>
      <c r="C1082" s="175">
        <v>0.19281524926686217</v>
      </c>
      <c r="D1082" s="175">
        <v>0.27859237536656889</v>
      </c>
      <c r="E1082" s="175">
        <v>0.10263929618768329</v>
      </c>
      <c r="F1082" s="175">
        <v>3.2991202346041054E-2</v>
      </c>
      <c r="G1082" s="175">
        <v>0.30645161290322581</v>
      </c>
      <c r="H1082" s="175">
        <v>1.1730205278592375E-2</v>
      </c>
      <c r="I1082" s="175">
        <v>7.4046920821114373E-2</v>
      </c>
      <c r="J1082" s="174">
        <v>0.99999999999999989</v>
      </c>
      <c r="K1082" s="176">
        <v>1364</v>
      </c>
      <c r="L1082" s="92"/>
      <c r="M1082" s="175">
        <v>0</v>
      </c>
      <c r="N1082" s="175">
        <v>4.0000000000000001E-3</v>
      </c>
      <c r="O1082" s="175">
        <v>0.17299999999999999</v>
      </c>
      <c r="P1082" s="175">
        <v>0.215</v>
      </c>
      <c r="Q1082" s="175">
        <v>0.255</v>
      </c>
      <c r="R1082" s="175">
        <v>0.30299999999999999</v>
      </c>
      <c r="S1082" s="175">
        <v>8.7999999999999995E-2</v>
      </c>
      <c r="T1082" s="175">
        <v>0.12</v>
      </c>
      <c r="U1082" s="175">
        <v>2.5000000000000001E-2</v>
      </c>
      <c r="V1082" s="175">
        <v>4.3999999999999997E-2</v>
      </c>
      <c r="W1082" s="175">
        <v>0.28299999999999997</v>
      </c>
      <c r="X1082" s="175">
        <v>0.33100000000000002</v>
      </c>
      <c r="Y1082" s="175">
        <v>7.0000000000000001E-3</v>
      </c>
      <c r="Z1082" s="175">
        <v>1.9E-2</v>
      </c>
      <c r="AA1082" s="175">
        <v>6.0999999999999999E-2</v>
      </c>
      <c r="AB1082" s="175">
        <v>8.8999999999999996E-2</v>
      </c>
      <c r="AC1082" s="42"/>
    </row>
    <row r="1083" spans="1:29" x14ac:dyDescent="0.25">
      <c r="A1083" s="92" t="s">
        <v>2400</v>
      </c>
      <c r="B1083" s="175">
        <v>0.26467449306296692</v>
      </c>
      <c r="C1083" s="175">
        <v>0.31323372465314836</v>
      </c>
      <c r="D1083" s="175">
        <v>0.20864461045891142</v>
      </c>
      <c r="E1083" s="175">
        <v>4.5357524012806828E-2</v>
      </c>
      <c r="F1083" s="175">
        <v>3.735325506937033E-3</v>
      </c>
      <c r="G1083" s="175">
        <v>4.909284951974386E-2</v>
      </c>
      <c r="H1083" s="175">
        <v>6.9370330843116328E-3</v>
      </c>
      <c r="I1083" s="175">
        <v>0.10832443970117396</v>
      </c>
      <c r="J1083" s="174">
        <v>1</v>
      </c>
      <c r="K1083" s="176">
        <v>1874</v>
      </c>
      <c r="L1083" s="92"/>
      <c r="M1083" s="175">
        <v>0.245</v>
      </c>
      <c r="N1083" s="175">
        <v>0.28499999999999998</v>
      </c>
      <c r="O1083" s="175">
        <v>0.29299999999999998</v>
      </c>
      <c r="P1083" s="175">
        <v>0.33500000000000002</v>
      </c>
      <c r="Q1083" s="175">
        <v>0.191</v>
      </c>
      <c r="R1083" s="175">
        <v>0.22800000000000001</v>
      </c>
      <c r="S1083" s="175">
        <v>3.6999999999999998E-2</v>
      </c>
      <c r="T1083" s="175">
        <v>5.6000000000000001E-2</v>
      </c>
      <c r="U1083" s="175">
        <v>2E-3</v>
      </c>
      <c r="V1083" s="175">
        <v>8.0000000000000002E-3</v>
      </c>
      <c r="W1083" s="175">
        <v>0.04</v>
      </c>
      <c r="X1083" s="175">
        <v>0.06</v>
      </c>
      <c r="Y1083" s="175">
        <v>4.0000000000000001E-3</v>
      </c>
      <c r="Z1083" s="175">
        <v>1.2E-2</v>
      </c>
      <c r="AA1083" s="175">
        <v>9.5000000000000001E-2</v>
      </c>
      <c r="AB1083" s="175">
        <v>0.123</v>
      </c>
      <c r="AC1083" s="42"/>
    </row>
    <row r="1084" spans="1:29" x14ac:dyDescent="0.25">
      <c r="A1084" s="92" t="s">
        <v>2401</v>
      </c>
      <c r="B1084" s="175" t="s">
        <v>143</v>
      </c>
      <c r="C1084" s="175">
        <v>0.14529914529914531</v>
      </c>
      <c r="D1084" s="175">
        <v>0.29914529914529914</v>
      </c>
      <c r="E1084" s="175">
        <v>0.18376068376068377</v>
      </c>
      <c r="F1084" s="175">
        <v>2.564102564102564E-2</v>
      </c>
      <c r="G1084" s="175">
        <v>0.26923076923076922</v>
      </c>
      <c r="H1084" s="175">
        <v>2.9914529914529916E-2</v>
      </c>
      <c r="I1084" s="175">
        <v>4.7008547008547008E-2</v>
      </c>
      <c r="J1084" s="174">
        <v>1</v>
      </c>
      <c r="K1084" s="176">
        <v>234</v>
      </c>
      <c r="L1084" s="92"/>
      <c r="M1084" s="175" t="s">
        <v>143</v>
      </c>
      <c r="N1084" s="175" t="s">
        <v>143</v>
      </c>
      <c r="O1084" s="175">
        <v>0.106</v>
      </c>
      <c r="P1084" s="175">
        <v>0.19600000000000001</v>
      </c>
      <c r="Q1084" s="175">
        <v>0.24399999999999999</v>
      </c>
      <c r="R1084" s="175">
        <v>0.36099999999999999</v>
      </c>
      <c r="S1084" s="175">
        <v>0.13900000000000001</v>
      </c>
      <c r="T1084" s="175">
        <v>0.23799999999999999</v>
      </c>
      <c r="U1084" s="175">
        <v>1.2E-2</v>
      </c>
      <c r="V1084" s="175">
        <v>5.5E-2</v>
      </c>
      <c r="W1084" s="175">
        <v>0.216</v>
      </c>
      <c r="X1084" s="175">
        <v>0.32900000000000001</v>
      </c>
      <c r="Y1084" s="175">
        <v>1.4999999999999999E-2</v>
      </c>
      <c r="Z1084" s="175">
        <v>0.06</v>
      </c>
      <c r="AA1084" s="175">
        <v>2.5999999999999999E-2</v>
      </c>
      <c r="AB1084" s="175">
        <v>8.2000000000000003E-2</v>
      </c>
      <c r="AC1084" s="42"/>
    </row>
    <row r="1085" spans="1:29" x14ac:dyDescent="0.25">
      <c r="A1085" s="92" t="s">
        <v>2402</v>
      </c>
      <c r="B1085" s="175" t="s">
        <v>143</v>
      </c>
      <c r="C1085" s="175">
        <v>0.13356890459363957</v>
      </c>
      <c r="D1085" s="175">
        <v>0.24734982332155478</v>
      </c>
      <c r="E1085" s="175">
        <v>0.13922261484098941</v>
      </c>
      <c r="F1085" s="175">
        <v>1.9081272084805655E-2</v>
      </c>
      <c r="G1085" s="175">
        <v>0.39575971731448761</v>
      </c>
      <c r="H1085" s="175">
        <v>1.2014134275618375E-2</v>
      </c>
      <c r="I1085" s="175">
        <v>5.3003533568904596E-2</v>
      </c>
      <c r="J1085" s="174">
        <v>1</v>
      </c>
      <c r="K1085" s="176">
        <v>1415</v>
      </c>
      <c r="L1085" s="92"/>
      <c r="M1085" s="175" t="s">
        <v>143</v>
      </c>
      <c r="N1085" s="175" t="s">
        <v>143</v>
      </c>
      <c r="O1085" s="175">
        <v>0.11700000000000001</v>
      </c>
      <c r="P1085" s="175">
        <v>0.152</v>
      </c>
      <c r="Q1085" s="175">
        <v>0.22600000000000001</v>
      </c>
      <c r="R1085" s="175">
        <v>0.27</v>
      </c>
      <c r="S1085" s="175">
        <v>0.122</v>
      </c>
      <c r="T1085" s="175">
        <v>0.158</v>
      </c>
      <c r="U1085" s="175">
        <v>1.2999999999999999E-2</v>
      </c>
      <c r="V1085" s="175">
        <v>2.8000000000000001E-2</v>
      </c>
      <c r="W1085" s="175">
        <v>0.371</v>
      </c>
      <c r="X1085" s="175">
        <v>0.42099999999999999</v>
      </c>
      <c r="Y1085" s="175">
        <v>8.0000000000000002E-3</v>
      </c>
      <c r="Z1085" s="175">
        <v>1.9E-2</v>
      </c>
      <c r="AA1085" s="175">
        <v>4.2000000000000003E-2</v>
      </c>
      <c r="AB1085" s="175">
        <v>6.6000000000000003E-2</v>
      </c>
      <c r="AC1085" s="42"/>
    </row>
    <row r="1086" spans="1:29" x14ac:dyDescent="0.25">
      <c r="A1086" s="92" t="s">
        <v>2403</v>
      </c>
      <c r="B1086" s="175" t="s">
        <v>143</v>
      </c>
      <c r="C1086" s="175">
        <v>0.25964010282776351</v>
      </c>
      <c r="D1086" s="175">
        <v>0.43187660668380462</v>
      </c>
      <c r="E1086" s="175">
        <v>9.2544987146529561E-2</v>
      </c>
      <c r="F1086" s="175">
        <v>1.5424164524421594E-2</v>
      </c>
      <c r="G1086" s="175">
        <v>4.8843187660668377E-2</v>
      </c>
      <c r="H1086" s="175">
        <v>7.7120822622107968E-3</v>
      </c>
      <c r="I1086" s="175">
        <v>0.14395886889460155</v>
      </c>
      <c r="J1086" s="174">
        <v>1.0000000000000002</v>
      </c>
      <c r="K1086" s="176">
        <v>389</v>
      </c>
      <c r="L1086" s="92"/>
      <c r="M1086" s="175" t="s">
        <v>143</v>
      </c>
      <c r="N1086" s="175" t="s">
        <v>143</v>
      </c>
      <c r="O1086" s="175">
        <v>0.219</v>
      </c>
      <c r="P1086" s="175">
        <v>0.30499999999999999</v>
      </c>
      <c r="Q1086" s="175">
        <v>0.38400000000000001</v>
      </c>
      <c r="R1086" s="175">
        <v>0.48199999999999998</v>
      </c>
      <c r="S1086" s="175">
        <v>6.8000000000000005E-2</v>
      </c>
      <c r="T1086" s="175">
        <v>0.125</v>
      </c>
      <c r="U1086" s="175">
        <v>7.0000000000000001E-3</v>
      </c>
      <c r="V1086" s="175">
        <v>3.3000000000000002E-2</v>
      </c>
      <c r="W1086" s="175">
        <v>3.1E-2</v>
      </c>
      <c r="X1086" s="175">
        <v>7.4999999999999997E-2</v>
      </c>
      <c r="Y1086" s="175">
        <v>3.0000000000000001E-3</v>
      </c>
      <c r="Z1086" s="175">
        <v>2.1999999999999999E-2</v>
      </c>
      <c r="AA1086" s="175">
        <v>0.113</v>
      </c>
      <c r="AB1086" s="175">
        <v>0.182</v>
      </c>
      <c r="AC1086" s="42"/>
    </row>
    <row r="1087" spans="1:29" x14ac:dyDescent="0.25">
      <c r="A1087" s="92" t="s">
        <v>2404</v>
      </c>
      <c r="B1087" s="175" t="s">
        <v>143</v>
      </c>
      <c r="C1087" s="175">
        <v>8.9485458612975396E-2</v>
      </c>
      <c r="D1087" s="175">
        <v>0.32885906040268459</v>
      </c>
      <c r="E1087" s="175">
        <v>0.18791946308724833</v>
      </c>
      <c r="F1087" s="175">
        <v>2.2371364653243849E-2</v>
      </c>
      <c r="G1087" s="175">
        <v>0.28411633109619688</v>
      </c>
      <c r="H1087" s="175">
        <v>6.7114093959731542E-3</v>
      </c>
      <c r="I1087" s="175">
        <v>8.0536912751677847E-2</v>
      </c>
      <c r="J1087" s="174">
        <v>1</v>
      </c>
      <c r="K1087" s="176">
        <v>447</v>
      </c>
      <c r="L1087" s="92"/>
      <c r="M1087" s="175" t="s">
        <v>143</v>
      </c>
      <c r="N1087" s="175" t="s">
        <v>143</v>
      </c>
      <c r="O1087" s="175">
        <v>6.6000000000000003E-2</v>
      </c>
      <c r="P1087" s="175">
        <v>0.12</v>
      </c>
      <c r="Q1087" s="175">
        <v>0.28699999999999998</v>
      </c>
      <c r="R1087" s="175">
        <v>0.374</v>
      </c>
      <c r="S1087" s="175">
        <v>0.154</v>
      </c>
      <c r="T1087" s="175">
        <v>0.22700000000000001</v>
      </c>
      <c r="U1087" s="175">
        <v>1.2E-2</v>
      </c>
      <c r="V1087" s="175">
        <v>4.1000000000000002E-2</v>
      </c>
      <c r="W1087" s="175">
        <v>0.24399999999999999</v>
      </c>
      <c r="X1087" s="175">
        <v>0.32800000000000001</v>
      </c>
      <c r="Y1087" s="175">
        <v>2E-3</v>
      </c>
      <c r="Z1087" s="175">
        <v>0.02</v>
      </c>
      <c r="AA1087" s="175">
        <v>5.8999999999999997E-2</v>
      </c>
      <c r="AB1087" s="175">
        <v>0.109</v>
      </c>
      <c r="AC1087" s="42"/>
    </row>
    <row r="1088" spans="1:29" x14ac:dyDescent="0.25">
      <c r="A1088" s="92" t="s">
        <v>2405</v>
      </c>
      <c r="B1088" s="175" t="s">
        <v>143</v>
      </c>
      <c r="C1088" s="175">
        <v>0.19291338582677164</v>
      </c>
      <c r="D1088" s="175">
        <v>0.22440944881889763</v>
      </c>
      <c r="E1088" s="175">
        <v>0.12204724409448819</v>
      </c>
      <c r="F1088" s="175">
        <v>0.1062992125984252</v>
      </c>
      <c r="G1088" s="175">
        <v>0.27952755905511811</v>
      </c>
      <c r="H1088" s="175" t="s">
        <v>143</v>
      </c>
      <c r="I1088" s="175">
        <v>7.4803149606299218E-2</v>
      </c>
      <c r="J1088" s="174">
        <v>0.99999999999999989</v>
      </c>
      <c r="K1088" s="176">
        <v>254</v>
      </c>
      <c r="L1088" s="92"/>
      <c r="M1088" s="175" t="s">
        <v>143</v>
      </c>
      <c r="N1088" s="175" t="s">
        <v>143</v>
      </c>
      <c r="O1088" s="175">
        <v>0.14899999999999999</v>
      </c>
      <c r="P1088" s="175">
        <v>0.246</v>
      </c>
      <c r="Q1088" s="175">
        <v>0.17699999999999999</v>
      </c>
      <c r="R1088" s="175">
        <v>0.28000000000000003</v>
      </c>
      <c r="S1088" s="175">
        <v>8.6999999999999994E-2</v>
      </c>
      <c r="T1088" s="175">
        <v>0.16800000000000001</v>
      </c>
      <c r="U1088" s="175">
        <v>7.3999999999999996E-2</v>
      </c>
      <c r="V1088" s="175">
        <v>0.15</v>
      </c>
      <c r="W1088" s="175">
        <v>0.22800000000000001</v>
      </c>
      <c r="X1088" s="175">
        <v>0.33800000000000002</v>
      </c>
      <c r="Y1088" s="175" t="s">
        <v>143</v>
      </c>
      <c r="Z1088" s="175" t="s">
        <v>143</v>
      </c>
      <c r="AA1088" s="175">
        <v>4.8000000000000001E-2</v>
      </c>
      <c r="AB1088" s="175">
        <v>0.114</v>
      </c>
      <c r="AC1088" s="42"/>
    </row>
    <row r="1089" spans="1:29" x14ac:dyDescent="0.25">
      <c r="A1089" s="92" t="s">
        <v>2406</v>
      </c>
      <c r="B1089" s="175" t="s">
        <v>143</v>
      </c>
      <c r="C1089" s="175">
        <v>5.9800664451827246E-2</v>
      </c>
      <c r="D1089" s="175">
        <v>0.20930232558139536</v>
      </c>
      <c r="E1089" s="175">
        <v>0.11627906976744186</v>
      </c>
      <c r="F1089" s="175">
        <v>2.3255813953488372E-2</v>
      </c>
      <c r="G1089" s="175">
        <v>0.51495016611295685</v>
      </c>
      <c r="H1089" s="175">
        <v>1.9933554817275746E-2</v>
      </c>
      <c r="I1089" s="175">
        <v>5.647840531561462E-2</v>
      </c>
      <c r="J1089" s="174">
        <v>1</v>
      </c>
      <c r="K1089" s="176">
        <v>301</v>
      </c>
      <c r="L1089" s="92"/>
      <c r="M1089" s="175" t="s">
        <v>143</v>
      </c>
      <c r="N1089" s="175" t="s">
        <v>143</v>
      </c>
      <c r="O1089" s="175">
        <v>3.7999999999999999E-2</v>
      </c>
      <c r="P1089" s="175">
        <v>9.2999999999999999E-2</v>
      </c>
      <c r="Q1089" s="175">
        <v>0.16700000000000001</v>
      </c>
      <c r="R1089" s="175">
        <v>0.25900000000000001</v>
      </c>
      <c r="S1089" s="175">
        <v>8.5000000000000006E-2</v>
      </c>
      <c r="T1089" s="175">
        <v>0.157</v>
      </c>
      <c r="U1089" s="175">
        <v>1.0999999999999999E-2</v>
      </c>
      <c r="V1089" s="175">
        <v>4.7E-2</v>
      </c>
      <c r="W1089" s="175">
        <v>0.45900000000000002</v>
      </c>
      <c r="X1089" s="175">
        <v>0.57099999999999995</v>
      </c>
      <c r="Y1089" s="175">
        <v>8.9999999999999993E-3</v>
      </c>
      <c r="Z1089" s="175">
        <v>4.2999999999999997E-2</v>
      </c>
      <c r="AA1089" s="175">
        <v>3.5999999999999997E-2</v>
      </c>
      <c r="AB1089" s="175">
        <v>8.8999999999999996E-2</v>
      </c>
      <c r="AC1089" s="42"/>
    </row>
    <row r="1090" spans="1:29" x14ac:dyDescent="0.25">
      <c r="A1090" s="92" t="s">
        <v>2407</v>
      </c>
      <c r="B1090" s="175" t="s">
        <v>143</v>
      </c>
      <c r="C1090" s="175">
        <v>0.16538192011212333</v>
      </c>
      <c r="D1090" s="175">
        <v>0.43798177995795373</v>
      </c>
      <c r="E1090" s="175">
        <v>0.11002102312543798</v>
      </c>
      <c r="F1090" s="175">
        <v>1.6818500350385426E-2</v>
      </c>
      <c r="G1090" s="175">
        <v>0.14155571128241065</v>
      </c>
      <c r="H1090" s="175">
        <v>7.0077084793272598E-3</v>
      </c>
      <c r="I1090" s="175">
        <v>0.1212333566923616</v>
      </c>
      <c r="J1090" s="174">
        <v>1</v>
      </c>
      <c r="K1090" s="176">
        <v>1427</v>
      </c>
      <c r="L1090" s="92"/>
      <c r="M1090" s="175" t="s">
        <v>143</v>
      </c>
      <c r="N1090" s="175" t="s">
        <v>143</v>
      </c>
      <c r="O1090" s="175">
        <v>0.14699999999999999</v>
      </c>
      <c r="P1090" s="175">
        <v>0.186</v>
      </c>
      <c r="Q1090" s="175">
        <v>0.41199999999999998</v>
      </c>
      <c r="R1090" s="175">
        <v>0.46400000000000002</v>
      </c>
      <c r="S1090" s="175">
        <v>9.5000000000000001E-2</v>
      </c>
      <c r="T1090" s="175">
        <v>0.127</v>
      </c>
      <c r="U1090" s="175">
        <v>1.0999999999999999E-2</v>
      </c>
      <c r="V1090" s="175">
        <v>2.5000000000000001E-2</v>
      </c>
      <c r="W1090" s="175">
        <v>0.124</v>
      </c>
      <c r="X1090" s="175">
        <v>0.161</v>
      </c>
      <c r="Y1090" s="175">
        <v>4.0000000000000001E-3</v>
      </c>
      <c r="Z1090" s="175">
        <v>1.2999999999999999E-2</v>
      </c>
      <c r="AA1090" s="175">
        <v>0.105</v>
      </c>
      <c r="AB1090" s="175">
        <v>0.13900000000000001</v>
      </c>
      <c r="AC1090" s="42"/>
    </row>
    <row r="1091" spans="1:29" x14ac:dyDescent="0.25">
      <c r="A1091" s="92" t="s">
        <v>2408</v>
      </c>
      <c r="B1091" s="175" t="s">
        <v>143</v>
      </c>
      <c r="C1091" s="175">
        <v>0.27027027027027029</v>
      </c>
      <c r="D1091" s="175">
        <v>0.45270270270270269</v>
      </c>
      <c r="E1091" s="175">
        <v>7.77027027027027E-2</v>
      </c>
      <c r="F1091" s="175">
        <v>2.7027027027027029E-2</v>
      </c>
      <c r="G1091" s="175">
        <v>9.1216216216216214E-2</v>
      </c>
      <c r="H1091" s="175">
        <v>3.3783783783783786E-3</v>
      </c>
      <c r="I1091" s="175">
        <v>7.77027027027027E-2</v>
      </c>
      <c r="J1091" s="174">
        <v>1.0000000000000002</v>
      </c>
      <c r="K1091" s="176">
        <v>296</v>
      </c>
      <c r="L1091" s="92"/>
      <c r="M1091" s="175" t="s">
        <v>143</v>
      </c>
      <c r="N1091" s="175" t="s">
        <v>143</v>
      </c>
      <c r="O1091" s="175">
        <v>0.223</v>
      </c>
      <c r="P1091" s="175">
        <v>0.32400000000000001</v>
      </c>
      <c r="Q1091" s="175">
        <v>0.39700000000000002</v>
      </c>
      <c r="R1091" s="175">
        <v>0.51</v>
      </c>
      <c r="S1091" s="175">
        <v>5.1999999999999998E-2</v>
      </c>
      <c r="T1091" s="175">
        <v>0.114</v>
      </c>
      <c r="U1091" s="175">
        <v>1.4E-2</v>
      </c>
      <c r="V1091" s="175">
        <v>5.1999999999999998E-2</v>
      </c>
      <c r="W1091" s="175">
        <v>6.3E-2</v>
      </c>
      <c r="X1091" s="175">
        <v>0.129</v>
      </c>
      <c r="Y1091" s="175">
        <v>1E-3</v>
      </c>
      <c r="Z1091" s="175">
        <v>1.9E-2</v>
      </c>
      <c r="AA1091" s="175">
        <v>5.1999999999999998E-2</v>
      </c>
      <c r="AB1091" s="175">
        <v>0.114</v>
      </c>
      <c r="AC1091" s="42"/>
    </row>
    <row r="1092" spans="1:29" x14ac:dyDescent="0.25">
      <c r="A1092" s="92" t="s">
        <v>2409</v>
      </c>
      <c r="B1092" s="175">
        <v>3.4650545561781189E-2</v>
      </c>
      <c r="C1092" s="175">
        <v>0.19640224122677677</v>
      </c>
      <c r="D1092" s="175">
        <v>0.32704217045119433</v>
      </c>
      <c r="E1092" s="175">
        <v>0.13005013270421706</v>
      </c>
      <c r="F1092" s="175">
        <v>2.5361250368622825E-2</v>
      </c>
      <c r="G1092" s="175">
        <v>0.24955765260984961</v>
      </c>
      <c r="H1092" s="175" t="s">
        <v>143</v>
      </c>
      <c r="I1092" s="175">
        <v>3.6936007077558244E-2</v>
      </c>
      <c r="J1092" s="174">
        <v>1</v>
      </c>
      <c r="K1092" s="176">
        <v>13564</v>
      </c>
      <c r="L1092" s="92"/>
      <c r="M1092" s="175">
        <v>3.2000000000000001E-2</v>
      </c>
      <c r="N1092" s="175">
        <v>3.7999999999999999E-2</v>
      </c>
      <c r="O1092" s="175">
        <v>0.19</v>
      </c>
      <c r="P1092" s="175">
        <v>0.20300000000000001</v>
      </c>
      <c r="Q1092" s="175">
        <v>0.31900000000000001</v>
      </c>
      <c r="R1092" s="175">
        <v>0.33500000000000002</v>
      </c>
      <c r="S1092" s="175">
        <v>0.124</v>
      </c>
      <c r="T1092" s="175">
        <v>0.13600000000000001</v>
      </c>
      <c r="U1092" s="175">
        <v>2.3E-2</v>
      </c>
      <c r="V1092" s="175">
        <v>2.8000000000000001E-2</v>
      </c>
      <c r="W1092" s="175">
        <v>0.24199999999999999</v>
      </c>
      <c r="X1092" s="175">
        <v>0.25700000000000001</v>
      </c>
      <c r="Y1092" s="175" t="s">
        <v>143</v>
      </c>
      <c r="Z1092" s="175" t="s">
        <v>143</v>
      </c>
      <c r="AA1092" s="175">
        <v>3.4000000000000002E-2</v>
      </c>
      <c r="AB1092" s="175">
        <v>0.04</v>
      </c>
      <c r="AC1092" s="42"/>
    </row>
    <row r="1093" spans="1:29" x14ac:dyDescent="0.25">
      <c r="A1093" s="92" t="s">
        <v>2410</v>
      </c>
      <c r="B1093" s="175" t="s">
        <v>143</v>
      </c>
      <c r="C1093" s="175">
        <v>0.14634146341463414</v>
      </c>
      <c r="D1093" s="175">
        <v>0.41666666666666669</v>
      </c>
      <c r="E1093" s="175">
        <v>0.1524390243902439</v>
      </c>
      <c r="F1093" s="175">
        <v>4.2682926829268296E-2</v>
      </c>
      <c r="G1093" s="175">
        <v>0.21138211382113822</v>
      </c>
      <c r="H1093" s="175" t="s">
        <v>143</v>
      </c>
      <c r="I1093" s="175">
        <v>3.048780487804878E-2</v>
      </c>
      <c r="J1093" s="174">
        <v>1</v>
      </c>
      <c r="K1093" s="176">
        <v>492</v>
      </c>
      <c r="L1093" s="92"/>
      <c r="M1093" s="175" t="s">
        <v>143</v>
      </c>
      <c r="N1093" s="175" t="s">
        <v>143</v>
      </c>
      <c r="O1093" s="175">
        <v>0.11799999999999999</v>
      </c>
      <c r="P1093" s="175">
        <v>0.18</v>
      </c>
      <c r="Q1093" s="175">
        <v>0.374</v>
      </c>
      <c r="R1093" s="175">
        <v>0.46100000000000002</v>
      </c>
      <c r="S1093" s="175">
        <v>0.123</v>
      </c>
      <c r="T1093" s="175">
        <v>0.187</v>
      </c>
      <c r="U1093" s="175">
        <v>2.8000000000000001E-2</v>
      </c>
      <c r="V1093" s="175">
        <v>6.4000000000000001E-2</v>
      </c>
      <c r="W1093" s="175">
        <v>0.17799999999999999</v>
      </c>
      <c r="X1093" s="175">
        <v>0.25</v>
      </c>
      <c r="Y1093" s="175" t="s">
        <v>143</v>
      </c>
      <c r="Z1093" s="175" t="s">
        <v>143</v>
      </c>
      <c r="AA1093" s="175">
        <v>1.9E-2</v>
      </c>
      <c r="AB1093" s="175">
        <v>0.05</v>
      </c>
      <c r="AC1093" s="42"/>
    </row>
    <row r="1094" spans="1:29" x14ac:dyDescent="0.25">
      <c r="A1094" s="92" t="s">
        <v>2411</v>
      </c>
      <c r="B1094" s="175" t="s">
        <v>143</v>
      </c>
      <c r="C1094" s="175">
        <v>3.8817005545286505E-2</v>
      </c>
      <c r="D1094" s="175">
        <v>0.20702402957486138</v>
      </c>
      <c r="E1094" s="175">
        <v>7.763401109057301E-2</v>
      </c>
      <c r="F1094" s="175">
        <v>1.4787430683918669E-2</v>
      </c>
      <c r="G1094" s="175">
        <v>0.6081330868761553</v>
      </c>
      <c r="H1094" s="175" t="s">
        <v>143</v>
      </c>
      <c r="I1094" s="175">
        <v>5.3604436229205174E-2</v>
      </c>
      <c r="J1094" s="174">
        <v>1</v>
      </c>
      <c r="K1094" s="176">
        <v>541</v>
      </c>
      <c r="L1094" s="92"/>
      <c r="M1094" s="175" t="s">
        <v>143</v>
      </c>
      <c r="N1094" s="175" t="s">
        <v>143</v>
      </c>
      <c r="O1094" s="175">
        <v>2.5999999999999999E-2</v>
      </c>
      <c r="P1094" s="175">
        <v>5.8999999999999997E-2</v>
      </c>
      <c r="Q1094" s="175">
        <v>0.17499999999999999</v>
      </c>
      <c r="R1094" s="175">
        <v>0.24299999999999999</v>
      </c>
      <c r="S1094" s="175">
        <v>5.8000000000000003E-2</v>
      </c>
      <c r="T1094" s="175">
        <v>0.10299999999999999</v>
      </c>
      <c r="U1094" s="175">
        <v>8.0000000000000002E-3</v>
      </c>
      <c r="V1094" s="175">
        <v>2.9000000000000001E-2</v>
      </c>
      <c r="W1094" s="175">
        <v>0.56599999999999995</v>
      </c>
      <c r="X1094" s="175">
        <v>0.64800000000000002</v>
      </c>
      <c r="Y1094" s="175" t="s">
        <v>143</v>
      </c>
      <c r="Z1094" s="175" t="s">
        <v>143</v>
      </c>
      <c r="AA1094" s="175">
        <v>3.7999999999999999E-2</v>
      </c>
      <c r="AB1094" s="175">
        <v>7.5999999999999998E-2</v>
      </c>
      <c r="AC1094" s="42"/>
    </row>
    <row r="1095" spans="1:29" x14ac:dyDescent="0.25">
      <c r="A1095" s="92" t="s">
        <v>2412</v>
      </c>
      <c r="B1095" s="175">
        <v>5.1635111876075735E-3</v>
      </c>
      <c r="C1095" s="175">
        <v>8.6058519793459555E-4</v>
      </c>
      <c r="D1095" s="175">
        <v>0.77969018932874357</v>
      </c>
      <c r="E1095" s="175">
        <v>5.938037865748709E-2</v>
      </c>
      <c r="F1095" s="175">
        <v>6.6265060240963861E-2</v>
      </c>
      <c r="G1095" s="175">
        <v>5.1635111876075735E-3</v>
      </c>
      <c r="H1095" s="175" t="s">
        <v>143</v>
      </c>
      <c r="I1095" s="175">
        <v>8.3476764199655759E-2</v>
      </c>
      <c r="J1095" s="174">
        <v>1</v>
      </c>
      <c r="K1095" s="176">
        <v>1162</v>
      </c>
      <c r="L1095" s="92"/>
      <c r="M1095" s="175">
        <v>2E-3</v>
      </c>
      <c r="N1095" s="175">
        <v>1.0999999999999999E-2</v>
      </c>
      <c r="O1095" s="175">
        <v>0</v>
      </c>
      <c r="P1095" s="175">
        <v>5.0000000000000001E-3</v>
      </c>
      <c r="Q1095" s="175">
        <v>0.755</v>
      </c>
      <c r="R1095" s="175">
        <v>0.80300000000000005</v>
      </c>
      <c r="S1095" s="175">
        <v>4.7E-2</v>
      </c>
      <c r="T1095" s="175">
        <v>7.3999999999999996E-2</v>
      </c>
      <c r="U1095" s="175">
        <v>5.2999999999999999E-2</v>
      </c>
      <c r="V1095" s="175">
        <v>8.2000000000000003E-2</v>
      </c>
      <c r="W1095" s="175">
        <v>2E-3</v>
      </c>
      <c r="X1095" s="175">
        <v>1.0999999999999999E-2</v>
      </c>
      <c r="Y1095" s="175" t="s">
        <v>143</v>
      </c>
      <c r="Z1095" s="175" t="s">
        <v>143</v>
      </c>
      <c r="AA1095" s="175">
        <v>6.9000000000000006E-2</v>
      </c>
      <c r="AB1095" s="175">
        <v>0.10100000000000001</v>
      </c>
      <c r="AC1095" s="42"/>
    </row>
    <row r="1096" spans="1:29" x14ac:dyDescent="0.25">
      <c r="A1096" s="92" t="s">
        <v>2413</v>
      </c>
      <c r="B1096" s="175" t="s">
        <v>143</v>
      </c>
      <c r="C1096" s="175">
        <v>0.17486338797814208</v>
      </c>
      <c r="D1096" s="175">
        <v>0.31086824529447482</v>
      </c>
      <c r="E1096" s="175">
        <v>0.14996964177292046</v>
      </c>
      <c r="F1096" s="175">
        <v>3.7644201578627808E-2</v>
      </c>
      <c r="G1096" s="175">
        <v>0.30176077717061323</v>
      </c>
      <c r="H1096" s="175" t="s">
        <v>143</v>
      </c>
      <c r="I1096" s="175">
        <v>2.4893746205221615E-2</v>
      </c>
      <c r="J1096" s="174">
        <v>1</v>
      </c>
      <c r="K1096" s="176">
        <v>1647</v>
      </c>
      <c r="L1096" s="92"/>
      <c r="M1096" s="175" t="s">
        <v>143</v>
      </c>
      <c r="N1096" s="175" t="s">
        <v>143</v>
      </c>
      <c r="O1096" s="175">
        <v>0.157</v>
      </c>
      <c r="P1096" s="175">
        <v>0.19400000000000001</v>
      </c>
      <c r="Q1096" s="175">
        <v>0.28899999999999998</v>
      </c>
      <c r="R1096" s="175">
        <v>0.33400000000000002</v>
      </c>
      <c r="S1096" s="175">
        <v>0.13400000000000001</v>
      </c>
      <c r="T1096" s="175">
        <v>0.16800000000000001</v>
      </c>
      <c r="U1096" s="175">
        <v>2.9000000000000001E-2</v>
      </c>
      <c r="V1096" s="175">
        <v>4.8000000000000001E-2</v>
      </c>
      <c r="W1096" s="175">
        <v>0.28000000000000003</v>
      </c>
      <c r="X1096" s="175">
        <v>0.32400000000000001</v>
      </c>
      <c r="Y1096" s="175" t="s">
        <v>143</v>
      </c>
      <c r="Z1096" s="175" t="s">
        <v>143</v>
      </c>
      <c r="AA1096" s="175">
        <v>1.7999999999999999E-2</v>
      </c>
      <c r="AB1096" s="175">
        <v>3.4000000000000002E-2</v>
      </c>
      <c r="AC1096" s="42"/>
    </row>
    <row r="1097" spans="1:29" x14ac:dyDescent="0.25">
      <c r="A1097" s="92" t="s">
        <v>2414</v>
      </c>
      <c r="B1097" s="175">
        <v>0.23886205045625336</v>
      </c>
      <c r="C1097" s="175">
        <v>0.37734836285560924</v>
      </c>
      <c r="D1097" s="175">
        <v>0.22705314009661837</v>
      </c>
      <c r="E1097" s="175">
        <v>6.2265163714439076E-2</v>
      </c>
      <c r="F1097" s="175">
        <v>5.3676865271068174E-3</v>
      </c>
      <c r="G1097" s="175">
        <v>5.1529790660225443E-2</v>
      </c>
      <c r="H1097" s="175" t="s">
        <v>143</v>
      </c>
      <c r="I1097" s="175">
        <v>3.7573805689747719E-2</v>
      </c>
      <c r="J1097" s="174">
        <v>1</v>
      </c>
      <c r="K1097" s="176">
        <v>1863</v>
      </c>
      <c r="L1097" s="92"/>
      <c r="M1097" s="175">
        <v>0.22</v>
      </c>
      <c r="N1097" s="175">
        <v>0.25900000000000001</v>
      </c>
      <c r="O1097" s="175">
        <v>0.35599999999999998</v>
      </c>
      <c r="P1097" s="175">
        <v>0.4</v>
      </c>
      <c r="Q1097" s="175">
        <v>0.20899999999999999</v>
      </c>
      <c r="R1097" s="175">
        <v>0.247</v>
      </c>
      <c r="S1097" s="175">
        <v>5.1999999999999998E-2</v>
      </c>
      <c r="T1097" s="175">
        <v>7.3999999999999996E-2</v>
      </c>
      <c r="U1097" s="175">
        <v>3.0000000000000001E-3</v>
      </c>
      <c r="V1097" s="175">
        <v>0.01</v>
      </c>
      <c r="W1097" s="175">
        <v>4.2000000000000003E-2</v>
      </c>
      <c r="X1097" s="175">
        <v>6.3E-2</v>
      </c>
      <c r="Y1097" s="175" t="s">
        <v>143</v>
      </c>
      <c r="Z1097" s="175" t="s">
        <v>143</v>
      </c>
      <c r="AA1097" s="175">
        <v>0.03</v>
      </c>
      <c r="AB1097" s="175">
        <v>4.7E-2</v>
      </c>
      <c r="AC1097" s="42"/>
    </row>
    <row r="1098" spans="1:29" x14ac:dyDescent="0.25">
      <c r="A1098" s="92" t="s">
        <v>2415</v>
      </c>
      <c r="B1098" s="175" t="s">
        <v>143</v>
      </c>
      <c r="C1098" s="175">
        <v>0.13588850174216027</v>
      </c>
      <c r="D1098" s="175">
        <v>0.34843205574912894</v>
      </c>
      <c r="E1098" s="175">
        <v>0.18466898954703834</v>
      </c>
      <c r="F1098" s="175">
        <v>1.0452961672473868E-2</v>
      </c>
      <c r="G1098" s="175">
        <v>0.29965156794425085</v>
      </c>
      <c r="H1098" s="175" t="s">
        <v>143</v>
      </c>
      <c r="I1098" s="175">
        <v>2.0905923344947737E-2</v>
      </c>
      <c r="J1098" s="174">
        <v>1</v>
      </c>
      <c r="K1098" s="176">
        <v>287</v>
      </c>
      <c r="L1098" s="92"/>
      <c r="M1098" s="175" t="s">
        <v>143</v>
      </c>
      <c r="N1098" s="175" t="s">
        <v>143</v>
      </c>
      <c r="O1098" s="175">
        <v>0.10100000000000001</v>
      </c>
      <c r="P1098" s="175">
        <v>0.18</v>
      </c>
      <c r="Q1098" s="175">
        <v>0.29599999999999999</v>
      </c>
      <c r="R1098" s="175">
        <v>0.40500000000000003</v>
      </c>
      <c r="S1098" s="175">
        <v>0.14399999999999999</v>
      </c>
      <c r="T1098" s="175">
        <v>0.23400000000000001</v>
      </c>
      <c r="U1098" s="175">
        <v>4.0000000000000001E-3</v>
      </c>
      <c r="V1098" s="175">
        <v>0.03</v>
      </c>
      <c r="W1098" s="175">
        <v>0.25</v>
      </c>
      <c r="X1098" s="175">
        <v>0.35499999999999998</v>
      </c>
      <c r="Y1098" s="175" t="s">
        <v>143</v>
      </c>
      <c r="Z1098" s="175" t="s">
        <v>143</v>
      </c>
      <c r="AA1098" s="175">
        <v>0.01</v>
      </c>
      <c r="AB1098" s="175">
        <v>4.4999999999999998E-2</v>
      </c>
      <c r="AC1098" s="42"/>
    </row>
    <row r="1099" spans="1:29" x14ac:dyDescent="0.25">
      <c r="A1099" s="92" t="s">
        <v>2416</v>
      </c>
      <c r="B1099" s="175" t="s">
        <v>143</v>
      </c>
      <c r="C1099" s="175">
        <v>0.17820867959372114</v>
      </c>
      <c r="D1099" s="175">
        <v>0.27746999076638967</v>
      </c>
      <c r="E1099" s="175">
        <v>0.12096029547553093</v>
      </c>
      <c r="F1099" s="175">
        <v>1.4773776546629732E-2</v>
      </c>
      <c r="G1099" s="175">
        <v>0.37119113573407203</v>
      </c>
      <c r="H1099" s="175" t="s">
        <v>143</v>
      </c>
      <c r="I1099" s="175">
        <v>3.7396121883656507E-2</v>
      </c>
      <c r="J1099" s="174">
        <v>0.99999999999999989</v>
      </c>
      <c r="K1099" s="176">
        <v>2166</v>
      </c>
      <c r="L1099" s="92"/>
      <c r="M1099" s="175" t="s">
        <v>143</v>
      </c>
      <c r="N1099" s="175" t="s">
        <v>143</v>
      </c>
      <c r="O1099" s="175">
        <v>0.16300000000000001</v>
      </c>
      <c r="P1099" s="175">
        <v>0.19500000000000001</v>
      </c>
      <c r="Q1099" s="175">
        <v>0.25900000000000001</v>
      </c>
      <c r="R1099" s="175">
        <v>0.29699999999999999</v>
      </c>
      <c r="S1099" s="175">
        <v>0.108</v>
      </c>
      <c r="T1099" s="175">
        <v>0.13500000000000001</v>
      </c>
      <c r="U1099" s="175">
        <v>0.01</v>
      </c>
      <c r="V1099" s="175">
        <v>2.1000000000000001E-2</v>
      </c>
      <c r="W1099" s="175">
        <v>0.35099999999999998</v>
      </c>
      <c r="X1099" s="175">
        <v>0.39200000000000002</v>
      </c>
      <c r="Y1099" s="175" t="s">
        <v>143</v>
      </c>
      <c r="Z1099" s="175" t="s">
        <v>143</v>
      </c>
      <c r="AA1099" s="175">
        <v>0.03</v>
      </c>
      <c r="AB1099" s="175">
        <v>4.5999999999999999E-2</v>
      </c>
      <c r="AC1099" s="42"/>
    </row>
    <row r="1100" spans="1:29" x14ac:dyDescent="0.25">
      <c r="A1100" s="92" t="s">
        <v>2417</v>
      </c>
      <c r="B1100" s="175" t="s">
        <v>143</v>
      </c>
      <c r="C1100" s="175">
        <v>0.34782608695652173</v>
      </c>
      <c r="D1100" s="175">
        <v>0.43236714975845408</v>
      </c>
      <c r="E1100" s="175">
        <v>7.2463768115942032E-2</v>
      </c>
      <c r="F1100" s="175">
        <v>7.246376811594203E-3</v>
      </c>
      <c r="G1100" s="175">
        <v>3.140096618357488E-2</v>
      </c>
      <c r="H1100" s="175" t="s">
        <v>143</v>
      </c>
      <c r="I1100" s="175">
        <v>0.10869565217391304</v>
      </c>
      <c r="J1100" s="174">
        <v>1</v>
      </c>
      <c r="K1100" s="176">
        <v>414</v>
      </c>
      <c r="L1100" s="92"/>
      <c r="M1100" s="175" t="s">
        <v>143</v>
      </c>
      <c r="N1100" s="175" t="s">
        <v>143</v>
      </c>
      <c r="O1100" s="175">
        <v>0.30399999999999999</v>
      </c>
      <c r="P1100" s="175">
        <v>0.39500000000000002</v>
      </c>
      <c r="Q1100" s="175">
        <v>0.38500000000000001</v>
      </c>
      <c r="R1100" s="175">
        <v>0.48</v>
      </c>
      <c r="S1100" s="175">
        <v>5.0999999999999997E-2</v>
      </c>
      <c r="T1100" s="175">
        <v>0.10199999999999999</v>
      </c>
      <c r="U1100" s="175">
        <v>2E-3</v>
      </c>
      <c r="V1100" s="175">
        <v>2.1000000000000001E-2</v>
      </c>
      <c r="W1100" s="175">
        <v>1.7999999999999999E-2</v>
      </c>
      <c r="X1100" s="175">
        <v>5.2999999999999999E-2</v>
      </c>
      <c r="Y1100" s="175" t="s">
        <v>143</v>
      </c>
      <c r="Z1100" s="175" t="s">
        <v>143</v>
      </c>
      <c r="AA1100" s="175">
        <v>8.2000000000000003E-2</v>
      </c>
      <c r="AB1100" s="175">
        <v>0.14199999999999999</v>
      </c>
      <c r="AC1100" s="42"/>
    </row>
    <row r="1101" spans="1:29" x14ac:dyDescent="0.25">
      <c r="A1101" s="92" t="s">
        <v>2418</v>
      </c>
      <c r="B1101" s="175" t="s">
        <v>143</v>
      </c>
      <c r="C1101" s="175">
        <v>0.12528473804100229</v>
      </c>
      <c r="D1101" s="175">
        <v>0.38496583143507973</v>
      </c>
      <c r="E1101" s="175">
        <v>0.20045558086560364</v>
      </c>
      <c r="F1101" s="175">
        <v>2.7334851936218679E-2</v>
      </c>
      <c r="G1101" s="175">
        <v>0.23234624145785876</v>
      </c>
      <c r="H1101" s="175" t="s">
        <v>143</v>
      </c>
      <c r="I1101" s="175">
        <v>2.9612756264236904E-2</v>
      </c>
      <c r="J1101" s="174">
        <v>1</v>
      </c>
      <c r="K1101" s="176">
        <v>439</v>
      </c>
      <c r="L1101" s="92"/>
      <c r="M1101" s="175" t="s">
        <v>143</v>
      </c>
      <c r="N1101" s="175" t="s">
        <v>143</v>
      </c>
      <c r="O1101" s="175">
        <v>9.8000000000000004E-2</v>
      </c>
      <c r="P1101" s="175">
        <v>0.16</v>
      </c>
      <c r="Q1101" s="175">
        <v>0.34100000000000003</v>
      </c>
      <c r="R1101" s="175">
        <v>0.43099999999999999</v>
      </c>
      <c r="S1101" s="175">
        <v>0.16600000000000001</v>
      </c>
      <c r="T1101" s="175">
        <v>0.24</v>
      </c>
      <c r="U1101" s="175">
        <v>1.6E-2</v>
      </c>
      <c r="V1101" s="175">
        <v>4.7E-2</v>
      </c>
      <c r="W1101" s="175">
        <v>0.19500000000000001</v>
      </c>
      <c r="X1101" s="175">
        <v>0.27400000000000002</v>
      </c>
      <c r="Y1101" s="175" t="s">
        <v>143</v>
      </c>
      <c r="Z1101" s="175" t="s">
        <v>143</v>
      </c>
      <c r="AA1101" s="175">
        <v>1.7000000000000001E-2</v>
      </c>
      <c r="AB1101" s="175">
        <v>0.05</v>
      </c>
      <c r="AC1101" s="42"/>
    </row>
    <row r="1102" spans="1:29" x14ac:dyDescent="0.25">
      <c r="A1102" s="92" t="s">
        <v>2419</v>
      </c>
      <c r="B1102" s="175" t="s">
        <v>143</v>
      </c>
      <c r="C1102" s="175">
        <v>0.25531914893617019</v>
      </c>
      <c r="D1102" s="175">
        <v>0.2047872340425532</v>
      </c>
      <c r="E1102" s="175">
        <v>0.1702127659574468</v>
      </c>
      <c r="F1102" s="175">
        <v>9.3085106382978719E-2</v>
      </c>
      <c r="G1102" s="175">
        <v>0.25</v>
      </c>
      <c r="H1102" s="175" t="s">
        <v>143</v>
      </c>
      <c r="I1102" s="175">
        <v>2.6595744680851064E-2</v>
      </c>
      <c r="J1102" s="174">
        <v>1</v>
      </c>
      <c r="K1102" s="176">
        <v>376</v>
      </c>
      <c r="L1102" s="92"/>
      <c r="M1102" s="175" t="s">
        <v>143</v>
      </c>
      <c r="N1102" s="175" t="s">
        <v>143</v>
      </c>
      <c r="O1102" s="175">
        <v>0.214</v>
      </c>
      <c r="P1102" s="175">
        <v>0.30199999999999999</v>
      </c>
      <c r="Q1102" s="175">
        <v>0.16700000000000001</v>
      </c>
      <c r="R1102" s="175">
        <v>0.248</v>
      </c>
      <c r="S1102" s="175">
        <v>0.13600000000000001</v>
      </c>
      <c r="T1102" s="175">
        <v>0.21099999999999999</v>
      </c>
      <c r="U1102" s="175">
        <v>6.8000000000000005E-2</v>
      </c>
      <c r="V1102" s="175">
        <v>0.127</v>
      </c>
      <c r="W1102" s="175">
        <v>0.20899999999999999</v>
      </c>
      <c r="X1102" s="175">
        <v>0.29599999999999999</v>
      </c>
      <c r="Y1102" s="175" t="s">
        <v>143</v>
      </c>
      <c r="Z1102" s="175" t="s">
        <v>143</v>
      </c>
      <c r="AA1102" s="175">
        <v>1.4999999999999999E-2</v>
      </c>
      <c r="AB1102" s="175">
        <v>4.8000000000000001E-2</v>
      </c>
      <c r="AC1102" s="42"/>
    </row>
    <row r="1103" spans="1:29" x14ac:dyDescent="0.25">
      <c r="A1103" s="92" t="s">
        <v>2420</v>
      </c>
      <c r="B1103" s="175" t="s">
        <v>143</v>
      </c>
      <c r="C1103" s="175">
        <v>8.3601286173633438E-2</v>
      </c>
      <c r="D1103" s="175">
        <v>0.20257234726688103</v>
      </c>
      <c r="E1103" s="175">
        <v>0.12540192926045016</v>
      </c>
      <c r="F1103" s="175">
        <v>3.8585209003215437E-2</v>
      </c>
      <c r="G1103" s="175">
        <v>0.49839228295819937</v>
      </c>
      <c r="H1103" s="175" t="s">
        <v>143</v>
      </c>
      <c r="I1103" s="175">
        <v>5.1446945337620578E-2</v>
      </c>
      <c r="J1103" s="174">
        <v>1</v>
      </c>
      <c r="K1103" s="176">
        <v>311</v>
      </c>
      <c r="L1103" s="92"/>
      <c r="M1103" s="175" t="s">
        <v>143</v>
      </c>
      <c r="N1103" s="175" t="s">
        <v>143</v>
      </c>
      <c r="O1103" s="175">
        <v>5.8000000000000003E-2</v>
      </c>
      <c r="P1103" s="175">
        <v>0.12</v>
      </c>
      <c r="Q1103" s="175">
        <v>0.16200000000000001</v>
      </c>
      <c r="R1103" s="175">
        <v>0.251</v>
      </c>
      <c r="S1103" s="175">
        <v>9.2999999999999999E-2</v>
      </c>
      <c r="T1103" s="175">
        <v>0.16700000000000001</v>
      </c>
      <c r="U1103" s="175">
        <v>2.1999999999999999E-2</v>
      </c>
      <c r="V1103" s="175">
        <v>6.6000000000000003E-2</v>
      </c>
      <c r="W1103" s="175">
        <v>0.443</v>
      </c>
      <c r="X1103" s="175">
        <v>0.55400000000000005</v>
      </c>
      <c r="Y1103" s="175" t="s">
        <v>143</v>
      </c>
      <c r="Z1103" s="175" t="s">
        <v>143</v>
      </c>
      <c r="AA1103" s="175">
        <v>3.2000000000000001E-2</v>
      </c>
      <c r="AB1103" s="175">
        <v>8.2000000000000003E-2</v>
      </c>
      <c r="AC1103" s="42"/>
    </row>
    <row r="1104" spans="1:29" x14ac:dyDescent="0.25">
      <c r="A1104" s="92" t="s">
        <v>2421</v>
      </c>
      <c r="B1104" s="175" t="s">
        <v>143</v>
      </c>
      <c r="C1104" s="175">
        <v>0.20468187274909963</v>
      </c>
      <c r="D1104" s="175">
        <v>0.48439375750300118</v>
      </c>
      <c r="E1104" s="175">
        <v>0.12725090036014405</v>
      </c>
      <c r="F1104" s="175">
        <v>2.8211284513805522E-2</v>
      </c>
      <c r="G1104" s="175">
        <v>0.11944777911164466</v>
      </c>
      <c r="H1104" s="175" t="s">
        <v>143</v>
      </c>
      <c r="I1104" s="175">
        <v>3.601440576230492E-2</v>
      </c>
      <c r="J1104" s="174">
        <v>1</v>
      </c>
      <c r="K1104" s="176">
        <v>1666</v>
      </c>
      <c r="L1104" s="92"/>
      <c r="M1104" s="175" t="s">
        <v>143</v>
      </c>
      <c r="N1104" s="175" t="s">
        <v>143</v>
      </c>
      <c r="O1104" s="175">
        <v>0.186</v>
      </c>
      <c r="P1104" s="175">
        <v>0.22500000000000001</v>
      </c>
      <c r="Q1104" s="175">
        <v>0.46</v>
      </c>
      <c r="R1104" s="175">
        <v>0.50800000000000001</v>
      </c>
      <c r="S1104" s="175">
        <v>0.112</v>
      </c>
      <c r="T1104" s="175">
        <v>0.14399999999999999</v>
      </c>
      <c r="U1104" s="175">
        <v>2.1000000000000001E-2</v>
      </c>
      <c r="V1104" s="175">
        <v>3.6999999999999998E-2</v>
      </c>
      <c r="W1104" s="175">
        <v>0.105</v>
      </c>
      <c r="X1104" s="175">
        <v>0.13600000000000001</v>
      </c>
      <c r="Y1104" s="175" t="s">
        <v>143</v>
      </c>
      <c r="Z1104" s="175" t="s">
        <v>143</v>
      </c>
      <c r="AA1104" s="175">
        <v>2.8000000000000001E-2</v>
      </c>
      <c r="AB1104" s="175">
        <v>4.5999999999999999E-2</v>
      </c>
      <c r="AC1104" s="42"/>
    </row>
    <row r="1105" spans="1:29" x14ac:dyDescent="0.25">
      <c r="A1105" s="92" t="s">
        <v>2422</v>
      </c>
      <c r="B1105" s="175" t="s">
        <v>143</v>
      </c>
      <c r="C1105" s="175">
        <v>0.27508090614886732</v>
      </c>
      <c r="D1105" s="175">
        <v>0.4627831715210356</v>
      </c>
      <c r="E1105" s="175">
        <v>0.13915857605177995</v>
      </c>
      <c r="F1105" s="175">
        <v>1.2944983818770227E-2</v>
      </c>
      <c r="G1105" s="175">
        <v>8.4142394822006472E-2</v>
      </c>
      <c r="H1105" s="175" t="s">
        <v>143</v>
      </c>
      <c r="I1105" s="175">
        <v>2.5889967637540454E-2</v>
      </c>
      <c r="J1105" s="174">
        <v>1</v>
      </c>
      <c r="K1105" s="176">
        <v>309</v>
      </c>
      <c r="L1105" s="92"/>
      <c r="M1105" s="175" t="s">
        <v>143</v>
      </c>
      <c r="N1105" s="175" t="s">
        <v>143</v>
      </c>
      <c r="O1105" s="175">
        <v>0.22800000000000001</v>
      </c>
      <c r="P1105" s="175">
        <v>0.32700000000000001</v>
      </c>
      <c r="Q1105" s="175">
        <v>0.40799999999999997</v>
      </c>
      <c r="R1105" s="175">
        <v>0.51800000000000002</v>
      </c>
      <c r="S1105" s="175">
        <v>0.105</v>
      </c>
      <c r="T1105" s="175">
        <v>0.182</v>
      </c>
      <c r="U1105" s="175">
        <v>5.0000000000000001E-3</v>
      </c>
      <c r="V1105" s="175">
        <v>3.3000000000000002E-2</v>
      </c>
      <c r="W1105" s="175">
        <v>5.8000000000000003E-2</v>
      </c>
      <c r="X1105" s="175">
        <v>0.12</v>
      </c>
      <c r="Y1105" s="175" t="s">
        <v>143</v>
      </c>
      <c r="Z1105" s="175" t="s">
        <v>143</v>
      </c>
      <c r="AA1105" s="175">
        <v>1.2999999999999999E-2</v>
      </c>
      <c r="AB1105" s="175">
        <v>0.05</v>
      </c>
      <c r="AC1105" s="42"/>
    </row>
    <row r="1106" spans="1:29" x14ac:dyDescent="0.25">
      <c r="A1106" s="92" t="s">
        <v>2423</v>
      </c>
      <c r="B1106" s="175">
        <v>3.6407978399094154E-2</v>
      </c>
      <c r="C1106" s="175">
        <v>0.26826931451964114</v>
      </c>
      <c r="D1106" s="175">
        <v>0.26339169061928402</v>
      </c>
      <c r="E1106" s="175">
        <v>5.8705687657869522E-2</v>
      </c>
      <c r="F1106" s="175">
        <v>5.0344046685828758E-2</v>
      </c>
      <c r="G1106" s="175">
        <v>0.2597334726940162</v>
      </c>
      <c r="H1106" s="175">
        <v>1.567807682257643E-3</v>
      </c>
      <c r="I1106" s="175">
        <v>6.1580001742008533E-2</v>
      </c>
      <c r="J1106" s="174">
        <v>0.99999999999999978</v>
      </c>
      <c r="K1106" s="176">
        <v>11481</v>
      </c>
      <c r="L1106" s="92"/>
      <c r="M1106" s="175">
        <v>3.3000000000000002E-2</v>
      </c>
      <c r="N1106" s="175">
        <v>0.04</v>
      </c>
      <c r="O1106" s="175">
        <v>0.26</v>
      </c>
      <c r="P1106" s="175">
        <v>0.27600000000000002</v>
      </c>
      <c r="Q1106" s="175">
        <v>0.255</v>
      </c>
      <c r="R1106" s="175">
        <v>0.27200000000000002</v>
      </c>
      <c r="S1106" s="175">
        <v>5.5E-2</v>
      </c>
      <c r="T1106" s="175">
        <v>6.3E-2</v>
      </c>
      <c r="U1106" s="175">
        <v>4.5999999999999999E-2</v>
      </c>
      <c r="V1106" s="175">
        <v>5.3999999999999999E-2</v>
      </c>
      <c r="W1106" s="175">
        <v>0.252</v>
      </c>
      <c r="X1106" s="175">
        <v>0.26800000000000002</v>
      </c>
      <c r="Y1106" s="175">
        <v>1E-3</v>
      </c>
      <c r="Z1106" s="175">
        <v>2E-3</v>
      </c>
      <c r="AA1106" s="175">
        <v>5.7000000000000002E-2</v>
      </c>
      <c r="AB1106" s="175">
        <v>6.6000000000000003E-2</v>
      </c>
      <c r="AC1106" s="42"/>
    </row>
    <row r="1107" spans="1:29" x14ac:dyDescent="0.25">
      <c r="A1107" s="92" t="s">
        <v>2424</v>
      </c>
      <c r="B1107" s="175" t="s">
        <v>143</v>
      </c>
      <c r="C1107" s="175">
        <v>0.25984251968503935</v>
      </c>
      <c r="D1107" s="175">
        <v>0.2230971128608924</v>
      </c>
      <c r="E1107" s="175">
        <v>8.1364829396325458E-2</v>
      </c>
      <c r="F1107" s="175">
        <v>0.13385826771653545</v>
      </c>
      <c r="G1107" s="175">
        <v>0.22047244094488189</v>
      </c>
      <c r="H1107" s="175" t="s">
        <v>143</v>
      </c>
      <c r="I1107" s="175">
        <v>8.1364829396325458E-2</v>
      </c>
      <c r="J1107" s="174">
        <v>1</v>
      </c>
      <c r="K1107" s="176">
        <v>381</v>
      </c>
      <c r="L1107" s="92"/>
      <c r="M1107" s="175" t="s">
        <v>143</v>
      </c>
      <c r="N1107" s="175" t="s">
        <v>143</v>
      </c>
      <c r="O1107" s="175">
        <v>0.218</v>
      </c>
      <c r="P1107" s="175">
        <v>0.30599999999999999</v>
      </c>
      <c r="Q1107" s="175">
        <v>0.184</v>
      </c>
      <c r="R1107" s="175">
        <v>0.26800000000000002</v>
      </c>
      <c r="S1107" s="175">
        <v>5.8000000000000003E-2</v>
      </c>
      <c r="T1107" s="175">
        <v>0.113</v>
      </c>
      <c r="U1107" s="175">
        <v>0.10299999999999999</v>
      </c>
      <c r="V1107" s="175">
        <v>0.17199999999999999</v>
      </c>
      <c r="W1107" s="175">
        <v>0.182</v>
      </c>
      <c r="X1107" s="175">
        <v>0.26500000000000001</v>
      </c>
      <c r="Y1107" s="175" t="s">
        <v>143</v>
      </c>
      <c r="Z1107" s="175" t="s">
        <v>143</v>
      </c>
      <c r="AA1107" s="175">
        <v>5.8000000000000003E-2</v>
      </c>
      <c r="AB1107" s="175">
        <v>0.113</v>
      </c>
      <c r="AC1107" s="42"/>
    </row>
    <row r="1108" spans="1:29" x14ac:dyDescent="0.25">
      <c r="A1108" s="92" t="s">
        <v>2425</v>
      </c>
      <c r="B1108" s="175" t="s">
        <v>143</v>
      </c>
      <c r="C1108" s="175">
        <v>9.2929292929292931E-2</v>
      </c>
      <c r="D1108" s="175">
        <v>0.16161616161616163</v>
      </c>
      <c r="E1108" s="175">
        <v>3.4343434343434343E-2</v>
      </c>
      <c r="F1108" s="175">
        <v>2.2222222222222223E-2</v>
      </c>
      <c r="G1108" s="175">
        <v>0.62424242424242427</v>
      </c>
      <c r="H1108" s="175">
        <v>1.0101010101010102E-2</v>
      </c>
      <c r="I1108" s="175">
        <v>5.4545454545454543E-2</v>
      </c>
      <c r="J1108" s="174">
        <v>1</v>
      </c>
      <c r="K1108" s="176">
        <v>495</v>
      </c>
      <c r="L1108" s="92"/>
      <c r="M1108" s="175" t="s">
        <v>143</v>
      </c>
      <c r="N1108" s="175" t="s">
        <v>143</v>
      </c>
      <c r="O1108" s="175">
        <v>7.0000000000000007E-2</v>
      </c>
      <c r="P1108" s="175">
        <v>0.122</v>
      </c>
      <c r="Q1108" s="175">
        <v>0.13200000000000001</v>
      </c>
      <c r="R1108" s="175">
        <v>0.19700000000000001</v>
      </c>
      <c r="S1108" s="175">
        <v>2.1999999999999999E-2</v>
      </c>
      <c r="T1108" s="175">
        <v>5.3999999999999999E-2</v>
      </c>
      <c r="U1108" s="175">
        <v>1.2E-2</v>
      </c>
      <c r="V1108" s="175">
        <v>3.9E-2</v>
      </c>
      <c r="W1108" s="175">
        <v>0.58099999999999996</v>
      </c>
      <c r="X1108" s="175">
        <v>0.66600000000000004</v>
      </c>
      <c r="Y1108" s="175">
        <v>4.0000000000000001E-3</v>
      </c>
      <c r="Z1108" s="175">
        <v>2.3E-2</v>
      </c>
      <c r="AA1108" s="175">
        <v>3.7999999999999999E-2</v>
      </c>
      <c r="AB1108" s="175">
        <v>7.8E-2</v>
      </c>
      <c r="AC1108" s="42"/>
    </row>
    <row r="1109" spans="1:29" x14ac:dyDescent="0.25">
      <c r="A1109" s="92" t="s">
        <v>2426</v>
      </c>
      <c r="B1109" s="175" t="s">
        <v>143</v>
      </c>
      <c r="C1109" s="175" t="s">
        <v>143</v>
      </c>
      <c r="D1109" s="175">
        <v>0.74557823129251699</v>
      </c>
      <c r="E1109" s="175">
        <v>4.4897959183673466E-2</v>
      </c>
      <c r="F1109" s="175">
        <v>0.13469387755102041</v>
      </c>
      <c r="G1109" s="175">
        <v>1.2244897959183673E-2</v>
      </c>
      <c r="H1109" s="175" t="s">
        <v>143</v>
      </c>
      <c r="I1109" s="175">
        <v>6.2585034013605448E-2</v>
      </c>
      <c r="J1109" s="174">
        <v>1</v>
      </c>
      <c r="K1109" s="176">
        <v>735</v>
      </c>
      <c r="L1109" s="92"/>
      <c r="M1109" s="175" t="s">
        <v>143</v>
      </c>
      <c r="N1109" s="175" t="s">
        <v>143</v>
      </c>
      <c r="O1109" s="175" t="s">
        <v>143</v>
      </c>
      <c r="P1109" s="175" t="s">
        <v>143</v>
      </c>
      <c r="Q1109" s="175">
        <v>0.71299999999999997</v>
      </c>
      <c r="R1109" s="175">
        <v>0.77600000000000002</v>
      </c>
      <c r="S1109" s="175">
        <v>3.2000000000000001E-2</v>
      </c>
      <c r="T1109" s="175">
        <v>6.2E-2</v>
      </c>
      <c r="U1109" s="175">
        <v>0.112</v>
      </c>
      <c r="V1109" s="175">
        <v>0.161</v>
      </c>
      <c r="W1109" s="175">
        <v>6.0000000000000001E-3</v>
      </c>
      <c r="X1109" s="175">
        <v>2.3E-2</v>
      </c>
      <c r="Y1109" s="175" t="s">
        <v>143</v>
      </c>
      <c r="Z1109" s="175" t="s">
        <v>143</v>
      </c>
      <c r="AA1109" s="175">
        <v>4.7E-2</v>
      </c>
      <c r="AB1109" s="175">
        <v>8.2000000000000003E-2</v>
      </c>
      <c r="AC1109" s="42"/>
    </row>
    <row r="1110" spans="1:29" x14ac:dyDescent="0.25">
      <c r="A1110" s="92" t="s">
        <v>2427</v>
      </c>
      <c r="B1110" s="175" t="s">
        <v>143</v>
      </c>
      <c r="C1110" s="175">
        <v>0.29896142433234424</v>
      </c>
      <c r="D1110" s="175">
        <v>0.24332344213649851</v>
      </c>
      <c r="E1110" s="175">
        <v>5.192878338278932E-2</v>
      </c>
      <c r="F1110" s="175">
        <v>7.6409495548961426E-2</v>
      </c>
      <c r="G1110" s="175">
        <v>0.27744807121661719</v>
      </c>
      <c r="H1110" s="175">
        <v>1.483679525222552E-3</v>
      </c>
      <c r="I1110" s="175">
        <v>5.0445103857566766E-2</v>
      </c>
      <c r="J1110" s="174">
        <v>1</v>
      </c>
      <c r="K1110" s="176">
        <v>1348</v>
      </c>
      <c r="L1110" s="92"/>
      <c r="M1110" s="175" t="s">
        <v>143</v>
      </c>
      <c r="N1110" s="175" t="s">
        <v>143</v>
      </c>
      <c r="O1110" s="175">
        <v>0.27500000000000002</v>
      </c>
      <c r="P1110" s="175">
        <v>0.32400000000000001</v>
      </c>
      <c r="Q1110" s="175">
        <v>0.221</v>
      </c>
      <c r="R1110" s="175">
        <v>0.26700000000000002</v>
      </c>
      <c r="S1110" s="175">
        <v>4.1000000000000002E-2</v>
      </c>
      <c r="T1110" s="175">
        <v>6.5000000000000002E-2</v>
      </c>
      <c r="U1110" s="175">
        <v>6.3E-2</v>
      </c>
      <c r="V1110" s="175">
        <v>9.1999999999999998E-2</v>
      </c>
      <c r="W1110" s="175">
        <v>0.254</v>
      </c>
      <c r="X1110" s="175">
        <v>0.30199999999999999</v>
      </c>
      <c r="Y1110" s="175">
        <v>0</v>
      </c>
      <c r="Z1110" s="175">
        <v>5.0000000000000001E-3</v>
      </c>
      <c r="AA1110" s="175">
        <v>0.04</v>
      </c>
      <c r="AB1110" s="175">
        <v>6.3E-2</v>
      </c>
      <c r="AC1110" s="42"/>
    </row>
    <row r="1111" spans="1:29" x14ac:dyDescent="0.25">
      <c r="A1111" s="92" t="s">
        <v>2428</v>
      </c>
      <c r="B1111" s="175">
        <v>0.24076354679802955</v>
      </c>
      <c r="C1111" s="175">
        <v>0.44396551724137934</v>
      </c>
      <c r="D1111" s="175">
        <v>0.17056650246305419</v>
      </c>
      <c r="E1111" s="175">
        <v>3.5098522167487683E-2</v>
      </c>
      <c r="F1111" s="175">
        <v>5.5418719211822662E-3</v>
      </c>
      <c r="G1111" s="175">
        <v>4.6798029556650245E-2</v>
      </c>
      <c r="H1111" s="175">
        <v>2.4630541871921183E-3</v>
      </c>
      <c r="I1111" s="175">
        <v>5.4802955665024633E-2</v>
      </c>
      <c r="J1111" s="174">
        <v>1</v>
      </c>
      <c r="K1111" s="176">
        <v>1624</v>
      </c>
      <c r="L1111" s="92"/>
      <c r="M1111" s="175">
        <v>0.221</v>
      </c>
      <c r="N1111" s="175">
        <v>0.26200000000000001</v>
      </c>
      <c r="O1111" s="175">
        <v>0.42</v>
      </c>
      <c r="P1111" s="175">
        <v>0.46800000000000003</v>
      </c>
      <c r="Q1111" s="175">
        <v>0.153</v>
      </c>
      <c r="R1111" s="175">
        <v>0.19</v>
      </c>
      <c r="S1111" s="175">
        <v>2.7E-2</v>
      </c>
      <c r="T1111" s="175">
        <v>4.4999999999999998E-2</v>
      </c>
      <c r="U1111" s="175">
        <v>3.0000000000000001E-3</v>
      </c>
      <c r="V1111" s="175">
        <v>0.01</v>
      </c>
      <c r="W1111" s="175">
        <v>3.7999999999999999E-2</v>
      </c>
      <c r="X1111" s="175">
        <v>5.8000000000000003E-2</v>
      </c>
      <c r="Y1111" s="175">
        <v>1E-3</v>
      </c>
      <c r="Z1111" s="175">
        <v>6.0000000000000001E-3</v>
      </c>
      <c r="AA1111" s="175">
        <v>4.4999999999999998E-2</v>
      </c>
      <c r="AB1111" s="175">
        <v>6.7000000000000004E-2</v>
      </c>
      <c r="AC1111" s="42"/>
    </row>
    <row r="1112" spans="1:29" x14ac:dyDescent="0.25">
      <c r="A1112" s="92" t="s">
        <v>2429</v>
      </c>
      <c r="B1112" s="175" t="s">
        <v>143</v>
      </c>
      <c r="C1112" s="175">
        <v>0.21830985915492956</v>
      </c>
      <c r="D1112" s="175">
        <v>0.32746478873239437</v>
      </c>
      <c r="E1112" s="175">
        <v>4.5774647887323945E-2</v>
      </c>
      <c r="F1112" s="175">
        <v>4.5774647887323945E-2</v>
      </c>
      <c r="G1112" s="175">
        <v>0.29225352112676056</v>
      </c>
      <c r="H1112" s="175" t="s">
        <v>143</v>
      </c>
      <c r="I1112" s="175">
        <v>7.0422535211267609E-2</v>
      </c>
      <c r="J1112" s="174">
        <v>1</v>
      </c>
      <c r="K1112" s="176">
        <v>284</v>
      </c>
      <c r="L1112" s="92"/>
      <c r="M1112" s="175" t="s">
        <v>143</v>
      </c>
      <c r="N1112" s="175" t="s">
        <v>143</v>
      </c>
      <c r="O1112" s="175">
        <v>0.17399999999999999</v>
      </c>
      <c r="P1112" s="175">
        <v>0.27</v>
      </c>
      <c r="Q1112" s="175">
        <v>0.27600000000000002</v>
      </c>
      <c r="R1112" s="175">
        <v>0.38400000000000001</v>
      </c>
      <c r="S1112" s="175">
        <v>2.7E-2</v>
      </c>
      <c r="T1112" s="175">
        <v>7.6999999999999999E-2</v>
      </c>
      <c r="U1112" s="175">
        <v>2.7E-2</v>
      </c>
      <c r="V1112" s="175">
        <v>7.6999999999999999E-2</v>
      </c>
      <c r="W1112" s="175">
        <v>0.24199999999999999</v>
      </c>
      <c r="X1112" s="175">
        <v>0.34799999999999998</v>
      </c>
      <c r="Y1112" s="175" t="s">
        <v>143</v>
      </c>
      <c r="Z1112" s="175" t="s">
        <v>143</v>
      </c>
      <c r="AA1112" s="175">
        <v>4.5999999999999999E-2</v>
      </c>
      <c r="AB1112" s="175">
        <v>0.106</v>
      </c>
      <c r="AC1112" s="42"/>
    </row>
    <row r="1113" spans="1:29" x14ac:dyDescent="0.25">
      <c r="A1113" s="92" t="s">
        <v>2430</v>
      </c>
      <c r="B1113" s="175" t="s">
        <v>143</v>
      </c>
      <c r="C1113" s="175">
        <v>0.23206018518518517</v>
      </c>
      <c r="D1113" s="175">
        <v>0.24247685185185186</v>
      </c>
      <c r="E1113" s="175">
        <v>4.2824074074074077E-2</v>
      </c>
      <c r="F1113" s="175">
        <v>2.7777777777777776E-2</v>
      </c>
      <c r="G1113" s="175">
        <v>0.40914351851851855</v>
      </c>
      <c r="H1113" s="175">
        <v>1.1574074074074073E-3</v>
      </c>
      <c r="I1113" s="175">
        <v>4.4560185185185182E-2</v>
      </c>
      <c r="J1113" s="174">
        <v>1</v>
      </c>
      <c r="K1113" s="176">
        <v>1728</v>
      </c>
      <c r="L1113" s="92"/>
      <c r="M1113" s="175" t="s">
        <v>143</v>
      </c>
      <c r="N1113" s="175" t="s">
        <v>143</v>
      </c>
      <c r="O1113" s="175">
        <v>0.21299999999999999</v>
      </c>
      <c r="P1113" s="175">
        <v>0.253</v>
      </c>
      <c r="Q1113" s="175">
        <v>0.223</v>
      </c>
      <c r="R1113" s="175">
        <v>0.26300000000000001</v>
      </c>
      <c r="S1113" s="175">
        <v>3.4000000000000002E-2</v>
      </c>
      <c r="T1113" s="175">
        <v>5.2999999999999999E-2</v>
      </c>
      <c r="U1113" s="175">
        <v>2.1000000000000001E-2</v>
      </c>
      <c r="V1113" s="175">
        <v>3.6999999999999998E-2</v>
      </c>
      <c r="W1113" s="175">
        <v>0.38600000000000001</v>
      </c>
      <c r="X1113" s="175">
        <v>0.433</v>
      </c>
      <c r="Y1113" s="175">
        <v>0</v>
      </c>
      <c r="Z1113" s="175">
        <v>4.0000000000000001E-3</v>
      </c>
      <c r="AA1113" s="175">
        <v>3.5999999999999997E-2</v>
      </c>
      <c r="AB1113" s="175">
        <v>5.5E-2</v>
      </c>
      <c r="AC1113" s="42"/>
    </row>
    <row r="1114" spans="1:29" x14ac:dyDescent="0.25">
      <c r="A1114" s="92" t="s">
        <v>2431</v>
      </c>
      <c r="B1114" s="175" t="s">
        <v>143</v>
      </c>
      <c r="C1114" s="175">
        <v>0.47132169576059851</v>
      </c>
      <c r="D1114" s="175">
        <v>0.28428927680798005</v>
      </c>
      <c r="E1114" s="175">
        <v>3.4912718204488775E-2</v>
      </c>
      <c r="F1114" s="175">
        <v>2.2443890274314215E-2</v>
      </c>
      <c r="G1114" s="175">
        <v>4.488778054862843E-2</v>
      </c>
      <c r="H1114" s="175" t="s">
        <v>143</v>
      </c>
      <c r="I1114" s="175">
        <v>0.14214463840399003</v>
      </c>
      <c r="J1114" s="174">
        <v>1</v>
      </c>
      <c r="K1114" s="176">
        <v>401</v>
      </c>
      <c r="L1114" s="92"/>
      <c r="M1114" s="175" t="s">
        <v>143</v>
      </c>
      <c r="N1114" s="175" t="s">
        <v>143</v>
      </c>
      <c r="O1114" s="175">
        <v>0.42299999999999999</v>
      </c>
      <c r="P1114" s="175">
        <v>0.52</v>
      </c>
      <c r="Q1114" s="175">
        <v>0.24199999999999999</v>
      </c>
      <c r="R1114" s="175">
        <v>0.33</v>
      </c>
      <c r="S1114" s="175">
        <v>2.1000000000000001E-2</v>
      </c>
      <c r="T1114" s="175">
        <v>5.8000000000000003E-2</v>
      </c>
      <c r="U1114" s="175">
        <v>1.2E-2</v>
      </c>
      <c r="V1114" s="175">
        <v>4.2000000000000003E-2</v>
      </c>
      <c r="W1114" s="175">
        <v>2.9000000000000001E-2</v>
      </c>
      <c r="X1114" s="175">
        <v>7.0000000000000007E-2</v>
      </c>
      <c r="Y1114" s="175" t="s">
        <v>143</v>
      </c>
      <c r="Z1114" s="175" t="s">
        <v>143</v>
      </c>
      <c r="AA1114" s="175">
        <v>0.111</v>
      </c>
      <c r="AB1114" s="175">
        <v>0.18</v>
      </c>
      <c r="AC1114" s="42"/>
    </row>
    <row r="1115" spans="1:29" x14ac:dyDescent="0.25">
      <c r="A1115" s="92" t="s">
        <v>2432</v>
      </c>
      <c r="B1115" s="175" t="s">
        <v>143</v>
      </c>
      <c r="C1115" s="175">
        <v>0.21937321937321938</v>
      </c>
      <c r="D1115" s="175">
        <v>0.34188034188034189</v>
      </c>
      <c r="E1115" s="175">
        <v>6.8376068376068383E-2</v>
      </c>
      <c r="F1115" s="175">
        <v>5.4131054131054131E-2</v>
      </c>
      <c r="G1115" s="175">
        <v>0.27635327635327633</v>
      </c>
      <c r="H1115" s="175">
        <v>2.8490028490028491E-3</v>
      </c>
      <c r="I1115" s="175">
        <v>3.7037037037037035E-2</v>
      </c>
      <c r="J1115" s="174">
        <v>1</v>
      </c>
      <c r="K1115" s="176">
        <v>351</v>
      </c>
      <c r="L1115" s="92"/>
      <c r="M1115" s="175" t="s">
        <v>143</v>
      </c>
      <c r="N1115" s="175" t="s">
        <v>143</v>
      </c>
      <c r="O1115" s="175">
        <v>0.17899999999999999</v>
      </c>
      <c r="P1115" s="175">
        <v>0.26600000000000001</v>
      </c>
      <c r="Q1115" s="175">
        <v>0.29399999999999998</v>
      </c>
      <c r="R1115" s="175">
        <v>0.39300000000000002</v>
      </c>
      <c r="S1115" s="175">
        <v>4.5999999999999999E-2</v>
      </c>
      <c r="T1115" s="175">
        <v>0.1</v>
      </c>
      <c r="U1115" s="175">
        <v>3.5000000000000003E-2</v>
      </c>
      <c r="V1115" s="175">
        <v>8.3000000000000004E-2</v>
      </c>
      <c r="W1115" s="175">
        <v>0.23200000000000001</v>
      </c>
      <c r="X1115" s="175">
        <v>0.32500000000000001</v>
      </c>
      <c r="Y1115" s="175">
        <v>1E-3</v>
      </c>
      <c r="Z1115" s="175">
        <v>1.6E-2</v>
      </c>
      <c r="AA1115" s="175">
        <v>2.1999999999999999E-2</v>
      </c>
      <c r="AB1115" s="175">
        <v>6.2E-2</v>
      </c>
      <c r="AC1115" s="42"/>
    </row>
    <row r="1116" spans="1:29" x14ac:dyDescent="0.25">
      <c r="A1116" s="92" t="s">
        <v>2433</v>
      </c>
      <c r="B1116" s="175" t="s">
        <v>143</v>
      </c>
      <c r="C1116" s="175">
        <v>0.37583892617449666</v>
      </c>
      <c r="D1116" s="175">
        <v>0.17449664429530201</v>
      </c>
      <c r="E1116" s="175">
        <v>5.3691275167785234E-2</v>
      </c>
      <c r="F1116" s="175">
        <v>0.11409395973154363</v>
      </c>
      <c r="G1116" s="175">
        <v>0.24161073825503357</v>
      </c>
      <c r="H1116" s="175" t="s">
        <v>143</v>
      </c>
      <c r="I1116" s="175">
        <v>4.0268456375838924E-2</v>
      </c>
      <c r="J1116" s="174">
        <v>1</v>
      </c>
      <c r="K1116" s="176">
        <v>298</v>
      </c>
      <c r="L1116" s="92"/>
      <c r="M1116" s="175" t="s">
        <v>143</v>
      </c>
      <c r="N1116" s="175" t="s">
        <v>143</v>
      </c>
      <c r="O1116" s="175">
        <v>0.32300000000000001</v>
      </c>
      <c r="P1116" s="175">
        <v>0.432</v>
      </c>
      <c r="Q1116" s="175">
        <v>0.13600000000000001</v>
      </c>
      <c r="R1116" s="175">
        <v>0.222</v>
      </c>
      <c r="S1116" s="175">
        <v>3.3000000000000002E-2</v>
      </c>
      <c r="T1116" s="175">
        <v>8.5000000000000006E-2</v>
      </c>
      <c r="U1116" s="175">
        <v>8.3000000000000004E-2</v>
      </c>
      <c r="V1116" s="175">
        <v>0.155</v>
      </c>
      <c r="W1116" s="175">
        <v>0.19600000000000001</v>
      </c>
      <c r="X1116" s="175">
        <v>0.29299999999999998</v>
      </c>
      <c r="Y1116" s="175" t="s">
        <v>143</v>
      </c>
      <c r="Z1116" s="175" t="s">
        <v>143</v>
      </c>
      <c r="AA1116" s="175">
        <v>2.3E-2</v>
      </c>
      <c r="AB1116" s="175">
        <v>6.9000000000000006E-2</v>
      </c>
      <c r="AC1116" s="42"/>
    </row>
    <row r="1117" spans="1:29" x14ac:dyDescent="0.25">
      <c r="A1117" s="92" t="s">
        <v>2434</v>
      </c>
      <c r="B1117" s="175" t="s">
        <v>143</v>
      </c>
      <c r="C1117" s="175">
        <v>0.1076923076923077</v>
      </c>
      <c r="D1117" s="175">
        <v>0.14615384615384616</v>
      </c>
      <c r="E1117" s="175">
        <v>8.0769230769230774E-2</v>
      </c>
      <c r="F1117" s="175">
        <v>2.6923076923076925E-2</v>
      </c>
      <c r="G1117" s="175">
        <v>0.5461538461538461</v>
      </c>
      <c r="H1117" s="175">
        <v>7.6923076923076927E-3</v>
      </c>
      <c r="I1117" s="175">
        <v>8.461538461538462E-2</v>
      </c>
      <c r="J1117" s="174">
        <v>0.99999999999999989</v>
      </c>
      <c r="K1117" s="176">
        <v>260</v>
      </c>
      <c r="L1117" s="92"/>
      <c r="M1117" s="175" t="s">
        <v>143</v>
      </c>
      <c r="N1117" s="175" t="s">
        <v>143</v>
      </c>
      <c r="O1117" s="175">
        <v>7.5999999999999998E-2</v>
      </c>
      <c r="P1117" s="175">
        <v>0.151</v>
      </c>
      <c r="Q1117" s="175">
        <v>0.108</v>
      </c>
      <c r="R1117" s="175">
        <v>0.19400000000000001</v>
      </c>
      <c r="S1117" s="175">
        <v>5.2999999999999999E-2</v>
      </c>
      <c r="T1117" s="175">
        <v>0.12</v>
      </c>
      <c r="U1117" s="175">
        <v>1.2999999999999999E-2</v>
      </c>
      <c r="V1117" s="175">
        <v>5.5E-2</v>
      </c>
      <c r="W1117" s="175">
        <v>0.48499999999999999</v>
      </c>
      <c r="X1117" s="175">
        <v>0.60599999999999998</v>
      </c>
      <c r="Y1117" s="175">
        <v>2E-3</v>
      </c>
      <c r="Z1117" s="175">
        <v>2.8000000000000001E-2</v>
      </c>
      <c r="AA1117" s="175">
        <v>5.7000000000000002E-2</v>
      </c>
      <c r="AB1117" s="175">
        <v>0.125</v>
      </c>
      <c r="AC1117" s="42"/>
    </row>
    <row r="1118" spans="1:29" x14ac:dyDescent="0.25">
      <c r="A1118" s="92" t="s">
        <v>2435</v>
      </c>
      <c r="B1118" s="175" t="s">
        <v>143</v>
      </c>
      <c r="C1118" s="175">
        <v>0.25136612021857924</v>
      </c>
      <c r="D1118" s="175">
        <v>0.40095628415300544</v>
      </c>
      <c r="E1118" s="175">
        <v>9.0163934426229511E-2</v>
      </c>
      <c r="F1118" s="175">
        <v>6.3524590163934427E-2</v>
      </c>
      <c r="G1118" s="175">
        <v>0.11407103825136612</v>
      </c>
      <c r="H1118" s="175">
        <v>6.8306010928961749E-4</v>
      </c>
      <c r="I1118" s="175">
        <v>7.9234972677595633E-2</v>
      </c>
      <c r="J1118" s="174">
        <v>1</v>
      </c>
      <c r="K1118" s="176">
        <v>1464</v>
      </c>
      <c r="L1118" s="92"/>
      <c r="M1118" s="175" t="s">
        <v>143</v>
      </c>
      <c r="N1118" s="175" t="s">
        <v>143</v>
      </c>
      <c r="O1118" s="175">
        <v>0.23</v>
      </c>
      <c r="P1118" s="175">
        <v>0.27400000000000002</v>
      </c>
      <c r="Q1118" s="175">
        <v>0.376</v>
      </c>
      <c r="R1118" s="175">
        <v>0.42599999999999999</v>
      </c>
      <c r="S1118" s="175">
        <v>7.6999999999999999E-2</v>
      </c>
      <c r="T1118" s="175">
        <v>0.106</v>
      </c>
      <c r="U1118" s="175">
        <v>5.1999999999999998E-2</v>
      </c>
      <c r="V1118" s="175">
        <v>7.6999999999999999E-2</v>
      </c>
      <c r="W1118" s="175">
        <v>9.9000000000000005E-2</v>
      </c>
      <c r="X1118" s="175">
        <v>0.13100000000000001</v>
      </c>
      <c r="Y1118" s="175">
        <v>0</v>
      </c>
      <c r="Z1118" s="175">
        <v>4.0000000000000001E-3</v>
      </c>
      <c r="AA1118" s="175">
        <v>6.6000000000000003E-2</v>
      </c>
      <c r="AB1118" s="175">
        <v>9.4E-2</v>
      </c>
      <c r="AC1118" s="42"/>
    </row>
    <row r="1119" spans="1:29" x14ac:dyDescent="0.25">
      <c r="A1119" s="92" t="s">
        <v>2436</v>
      </c>
      <c r="B1119" s="175" t="s">
        <v>143</v>
      </c>
      <c r="C1119" s="175">
        <v>0.41803278688524592</v>
      </c>
      <c r="D1119" s="175">
        <v>0.34426229508196721</v>
      </c>
      <c r="E1119" s="175">
        <v>6.9672131147540978E-2</v>
      </c>
      <c r="F1119" s="175">
        <v>3.2786885245901641E-2</v>
      </c>
      <c r="G1119" s="175">
        <v>8.6065573770491802E-2</v>
      </c>
      <c r="H1119" s="175" t="s">
        <v>143</v>
      </c>
      <c r="I1119" s="175">
        <v>4.9180327868852458E-2</v>
      </c>
      <c r="J1119" s="174">
        <v>1.0000000000000002</v>
      </c>
      <c r="K1119" s="176">
        <v>244</v>
      </c>
      <c r="L1119" s="92"/>
      <c r="M1119" s="175" t="s">
        <v>143</v>
      </c>
      <c r="N1119" s="175" t="s">
        <v>143</v>
      </c>
      <c r="O1119" s="175">
        <v>0.35799999999999998</v>
      </c>
      <c r="P1119" s="175">
        <v>0.48099999999999998</v>
      </c>
      <c r="Q1119" s="175">
        <v>0.28699999999999998</v>
      </c>
      <c r="R1119" s="175">
        <v>0.40600000000000003</v>
      </c>
      <c r="S1119" s="175">
        <v>4.3999999999999997E-2</v>
      </c>
      <c r="T1119" s="175">
        <v>0.109</v>
      </c>
      <c r="U1119" s="175">
        <v>1.7000000000000001E-2</v>
      </c>
      <c r="V1119" s="175">
        <v>6.3E-2</v>
      </c>
      <c r="W1119" s="175">
        <v>5.7000000000000002E-2</v>
      </c>
      <c r="X1119" s="175">
        <v>0.128</v>
      </c>
      <c r="Y1119" s="175" t="s">
        <v>143</v>
      </c>
      <c r="Z1119" s="175" t="s">
        <v>143</v>
      </c>
      <c r="AA1119" s="175">
        <v>2.8000000000000001E-2</v>
      </c>
      <c r="AB1119" s="175">
        <v>8.4000000000000005E-2</v>
      </c>
      <c r="AC1119" s="42"/>
    </row>
    <row r="1120" spans="1:29" x14ac:dyDescent="0.25">
      <c r="A1120" s="92" t="s">
        <v>2437</v>
      </c>
      <c r="B1120" s="175">
        <v>3.1836327345309383E-2</v>
      </c>
      <c r="C1120" s="175">
        <v>0.17415169660678642</v>
      </c>
      <c r="D1120" s="175">
        <v>0.27684630738522953</v>
      </c>
      <c r="E1120" s="175">
        <v>0.12355289421157685</v>
      </c>
      <c r="F1120" s="175">
        <v>3.43313373253493E-2</v>
      </c>
      <c r="G1120" s="175">
        <v>0.27704590818363273</v>
      </c>
      <c r="H1120" s="175">
        <v>8.4830339321357289E-3</v>
      </c>
      <c r="I1120" s="175">
        <v>7.3752495009980046E-2</v>
      </c>
      <c r="J1120" s="174">
        <v>1</v>
      </c>
      <c r="K1120" s="176">
        <v>10020</v>
      </c>
      <c r="L1120" s="92"/>
      <c r="M1120" s="175">
        <v>2.9000000000000001E-2</v>
      </c>
      <c r="N1120" s="175">
        <v>3.5000000000000003E-2</v>
      </c>
      <c r="O1120" s="175">
        <v>0.16700000000000001</v>
      </c>
      <c r="P1120" s="175">
        <v>0.182</v>
      </c>
      <c r="Q1120" s="175">
        <v>0.26800000000000002</v>
      </c>
      <c r="R1120" s="175">
        <v>0.28599999999999998</v>
      </c>
      <c r="S1120" s="175">
        <v>0.11700000000000001</v>
      </c>
      <c r="T1120" s="175">
        <v>0.13</v>
      </c>
      <c r="U1120" s="175">
        <v>3.1E-2</v>
      </c>
      <c r="V1120" s="175">
        <v>3.7999999999999999E-2</v>
      </c>
      <c r="W1120" s="175">
        <v>0.26800000000000002</v>
      </c>
      <c r="X1120" s="175">
        <v>0.28599999999999998</v>
      </c>
      <c r="Y1120" s="175">
        <v>7.0000000000000001E-3</v>
      </c>
      <c r="Z1120" s="175">
        <v>0.01</v>
      </c>
      <c r="AA1120" s="175">
        <v>6.9000000000000006E-2</v>
      </c>
      <c r="AB1120" s="175">
        <v>7.9000000000000001E-2</v>
      </c>
      <c r="AC1120" s="42"/>
    </row>
    <row r="1121" spans="1:29" x14ac:dyDescent="0.25">
      <c r="A1121" s="92" t="s">
        <v>2438</v>
      </c>
      <c r="B1121" s="175" t="s">
        <v>143</v>
      </c>
      <c r="C1121" s="175">
        <v>0.16975308641975309</v>
      </c>
      <c r="D1121" s="175">
        <v>0.29012345679012347</v>
      </c>
      <c r="E1121" s="175">
        <v>0.16049382716049382</v>
      </c>
      <c r="F1121" s="175">
        <v>6.1728395061728392E-2</v>
      </c>
      <c r="G1121" s="175">
        <v>0.26851851851851855</v>
      </c>
      <c r="H1121" s="175">
        <v>3.0864197530864196E-3</v>
      </c>
      <c r="I1121" s="175">
        <v>4.6296296296296294E-2</v>
      </c>
      <c r="J1121" s="174">
        <v>1.0000000000000002</v>
      </c>
      <c r="K1121" s="176">
        <v>324</v>
      </c>
      <c r="L1121" s="92"/>
      <c r="M1121" s="175" t="s">
        <v>143</v>
      </c>
      <c r="N1121" s="175" t="s">
        <v>143</v>
      </c>
      <c r="O1121" s="175">
        <v>0.13300000000000001</v>
      </c>
      <c r="P1121" s="175">
        <v>0.214</v>
      </c>
      <c r="Q1121" s="175">
        <v>0.24299999999999999</v>
      </c>
      <c r="R1121" s="175">
        <v>0.34200000000000003</v>
      </c>
      <c r="S1121" s="175">
        <v>0.125</v>
      </c>
      <c r="T1121" s="175">
        <v>0.20399999999999999</v>
      </c>
      <c r="U1121" s="175">
        <v>0.04</v>
      </c>
      <c r="V1121" s="175">
        <v>9.2999999999999999E-2</v>
      </c>
      <c r="W1121" s="175">
        <v>0.223</v>
      </c>
      <c r="X1121" s="175">
        <v>0.31900000000000001</v>
      </c>
      <c r="Y1121" s="175">
        <v>1E-3</v>
      </c>
      <c r="Z1121" s="175">
        <v>1.7000000000000001E-2</v>
      </c>
      <c r="AA1121" s="175">
        <v>2.8000000000000001E-2</v>
      </c>
      <c r="AB1121" s="175">
        <v>7.4999999999999997E-2</v>
      </c>
      <c r="AC1121" s="42"/>
    </row>
    <row r="1122" spans="1:29" x14ac:dyDescent="0.25">
      <c r="A1122" s="92" t="s">
        <v>2439</v>
      </c>
      <c r="B1122" s="175" t="s">
        <v>143</v>
      </c>
      <c r="C1122" s="175">
        <v>5.2486187845303865E-2</v>
      </c>
      <c r="D1122" s="175">
        <v>0.16298342541436464</v>
      </c>
      <c r="E1122" s="175">
        <v>8.2872928176795577E-2</v>
      </c>
      <c r="F1122" s="175">
        <v>1.9337016574585635E-2</v>
      </c>
      <c r="G1122" s="175">
        <v>0.58839779005524862</v>
      </c>
      <c r="H1122" s="175">
        <v>3.0386740331491711E-2</v>
      </c>
      <c r="I1122" s="175">
        <v>6.3535911602209949E-2</v>
      </c>
      <c r="J1122" s="174">
        <v>1</v>
      </c>
      <c r="K1122" s="176">
        <v>362</v>
      </c>
      <c r="L1122" s="92"/>
      <c r="M1122" s="175" t="s">
        <v>143</v>
      </c>
      <c r="N1122" s="175" t="s">
        <v>143</v>
      </c>
      <c r="O1122" s="175">
        <v>3.4000000000000002E-2</v>
      </c>
      <c r="P1122" s="175">
        <v>8.1000000000000003E-2</v>
      </c>
      <c r="Q1122" s="175">
        <v>0.129</v>
      </c>
      <c r="R1122" s="175">
        <v>0.20499999999999999</v>
      </c>
      <c r="S1122" s="175">
        <v>5.8999999999999997E-2</v>
      </c>
      <c r="T1122" s="175">
        <v>0.11600000000000001</v>
      </c>
      <c r="U1122" s="175">
        <v>8.9999999999999993E-3</v>
      </c>
      <c r="V1122" s="175">
        <v>3.9E-2</v>
      </c>
      <c r="W1122" s="175">
        <v>0.53700000000000003</v>
      </c>
      <c r="X1122" s="175">
        <v>0.63800000000000001</v>
      </c>
      <c r="Y1122" s="175">
        <v>1.7000000000000001E-2</v>
      </c>
      <c r="Z1122" s="175">
        <v>5.3999999999999999E-2</v>
      </c>
      <c r="AA1122" s="175">
        <v>4.2999999999999997E-2</v>
      </c>
      <c r="AB1122" s="175">
        <v>9.4E-2</v>
      </c>
      <c r="AC1122" s="42"/>
    </row>
    <row r="1123" spans="1:29" x14ac:dyDescent="0.25">
      <c r="A1123" s="92" t="s">
        <v>2440</v>
      </c>
      <c r="B1123" s="175" t="s">
        <v>143</v>
      </c>
      <c r="C1123" s="175">
        <v>1.0224948875255625E-3</v>
      </c>
      <c r="D1123" s="175">
        <v>0.74028629856850714</v>
      </c>
      <c r="E1123" s="175">
        <v>9.9182004089979556E-2</v>
      </c>
      <c r="F1123" s="175">
        <v>7.8732106339468297E-2</v>
      </c>
      <c r="G1123" s="175">
        <v>1.0224948875255624E-2</v>
      </c>
      <c r="H1123" s="175" t="s">
        <v>143</v>
      </c>
      <c r="I1123" s="175">
        <v>7.0552147239263799E-2</v>
      </c>
      <c r="J1123" s="174">
        <v>1</v>
      </c>
      <c r="K1123" s="176">
        <v>978</v>
      </c>
      <c r="L1123" s="92"/>
      <c r="M1123" s="175" t="s">
        <v>143</v>
      </c>
      <c r="N1123" s="175" t="s">
        <v>143</v>
      </c>
      <c r="O1123" s="175">
        <v>0</v>
      </c>
      <c r="P1123" s="175">
        <v>6.0000000000000001E-3</v>
      </c>
      <c r="Q1123" s="175">
        <v>0.71199999999999997</v>
      </c>
      <c r="R1123" s="175">
        <v>0.76700000000000002</v>
      </c>
      <c r="S1123" s="175">
        <v>8.2000000000000003E-2</v>
      </c>
      <c r="T1123" s="175">
        <v>0.12</v>
      </c>
      <c r="U1123" s="175">
        <v>6.3E-2</v>
      </c>
      <c r="V1123" s="175">
        <v>9.7000000000000003E-2</v>
      </c>
      <c r="W1123" s="175">
        <v>6.0000000000000001E-3</v>
      </c>
      <c r="X1123" s="175">
        <v>1.9E-2</v>
      </c>
      <c r="Y1123" s="175" t="s">
        <v>143</v>
      </c>
      <c r="Z1123" s="175" t="s">
        <v>143</v>
      </c>
      <c r="AA1123" s="175">
        <v>5.6000000000000001E-2</v>
      </c>
      <c r="AB1123" s="175">
        <v>8.7999999999999995E-2</v>
      </c>
      <c r="AC1123" s="42"/>
    </row>
    <row r="1124" spans="1:29" x14ac:dyDescent="0.25">
      <c r="A1124" s="92" t="s">
        <v>2441</v>
      </c>
      <c r="B1124" s="175" t="s">
        <v>143</v>
      </c>
      <c r="C1124" s="175">
        <v>0.22583479789103691</v>
      </c>
      <c r="D1124" s="175">
        <v>0.28998242530755713</v>
      </c>
      <c r="E1124" s="175">
        <v>8.6115992970123026E-2</v>
      </c>
      <c r="F1124" s="175">
        <v>3.7785588752196834E-2</v>
      </c>
      <c r="G1124" s="175">
        <v>0.28998242530755713</v>
      </c>
      <c r="H1124" s="175">
        <v>1.3181019332161687E-2</v>
      </c>
      <c r="I1124" s="175">
        <v>5.7117750439367308E-2</v>
      </c>
      <c r="J1124" s="174">
        <v>1</v>
      </c>
      <c r="K1124" s="176">
        <v>1138</v>
      </c>
      <c r="L1124" s="92"/>
      <c r="M1124" s="175" t="s">
        <v>143</v>
      </c>
      <c r="N1124" s="175" t="s">
        <v>143</v>
      </c>
      <c r="O1124" s="175">
        <v>0.20200000000000001</v>
      </c>
      <c r="P1124" s="175">
        <v>0.251</v>
      </c>
      <c r="Q1124" s="175">
        <v>0.26400000000000001</v>
      </c>
      <c r="R1124" s="175">
        <v>0.317</v>
      </c>
      <c r="S1124" s="175">
        <v>7.0999999999999994E-2</v>
      </c>
      <c r="T1124" s="175">
        <v>0.104</v>
      </c>
      <c r="U1124" s="175">
        <v>2.8000000000000001E-2</v>
      </c>
      <c r="V1124" s="175">
        <v>5.0999999999999997E-2</v>
      </c>
      <c r="W1124" s="175">
        <v>0.26400000000000001</v>
      </c>
      <c r="X1124" s="175">
        <v>0.317</v>
      </c>
      <c r="Y1124" s="175">
        <v>8.0000000000000002E-3</v>
      </c>
      <c r="Z1124" s="175">
        <v>2.1999999999999999E-2</v>
      </c>
      <c r="AA1124" s="175">
        <v>4.4999999999999998E-2</v>
      </c>
      <c r="AB1124" s="175">
        <v>7.1999999999999995E-2</v>
      </c>
      <c r="AC1124" s="42"/>
    </row>
    <row r="1125" spans="1:29" x14ac:dyDescent="0.25">
      <c r="A1125" s="92" t="s">
        <v>2442</v>
      </c>
      <c r="B1125" s="175">
        <v>0.21337792642140468</v>
      </c>
      <c r="C1125" s="175">
        <v>0.33511705685618731</v>
      </c>
      <c r="D1125" s="175">
        <v>0.22876254180602007</v>
      </c>
      <c r="E1125" s="175">
        <v>5.150501672240803E-2</v>
      </c>
      <c r="F1125" s="175">
        <v>4.6822742474916385E-3</v>
      </c>
      <c r="G1125" s="175">
        <v>7.6923076923076927E-2</v>
      </c>
      <c r="H1125" s="175">
        <v>5.3511705685618726E-3</v>
      </c>
      <c r="I1125" s="175">
        <v>8.4280936454849492E-2</v>
      </c>
      <c r="J1125" s="174">
        <v>1.0000000000000002</v>
      </c>
      <c r="K1125" s="176">
        <v>1495</v>
      </c>
      <c r="L1125" s="92"/>
      <c r="M1125" s="175">
        <v>0.193</v>
      </c>
      <c r="N1125" s="175">
        <v>0.23499999999999999</v>
      </c>
      <c r="O1125" s="175">
        <v>0.312</v>
      </c>
      <c r="P1125" s="175">
        <v>0.35899999999999999</v>
      </c>
      <c r="Q1125" s="175">
        <v>0.20799999999999999</v>
      </c>
      <c r="R1125" s="175">
        <v>0.251</v>
      </c>
      <c r="S1125" s="175">
        <v>4.1000000000000002E-2</v>
      </c>
      <c r="T1125" s="175">
        <v>6.4000000000000001E-2</v>
      </c>
      <c r="U1125" s="175">
        <v>2E-3</v>
      </c>
      <c r="V1125" s="175">
        <v>0.01</v>
      </c>
      <c r="W1125" s="175">
        <v>6.4000000000000001E-2</v>
      </c>
      <c r="X1125" s="175">
        <v>9.1999999999999998E-2</v>
      </c>
      <c r="Y1125" s="175">
        <v>3.0000000000000001E-3</v>
      </c>
      <c r="Z1125" s="175">
        <v>1.0999999999999999E-2</v>
      </c>
      <c r="AA1125" s="175">
        <v>7.0999999999999994E-2</v>
      </c>
      <c r="AB1125" s="175">
        <v>9.9000000000000005E-2</v>
      </c>
      <c r="AC1125" s="42"/>
    </row>
    <row r="1126" spans="1:29" x14ac:dyDescent="0.25">
      <c r="A1126" s="92" t="s">
        <v>2443</v>
      </c>
      <c r="B1126" s="175" t="s">
        <v>143</v>
      </c>
      <c r="C1126" s="175">
        <v>0.11538461538461539</v>
      </c>
      <c r="D1126" s="175">
        <v>0.31730769230769229</v>
      </c>
      <c r="E1126" s="175">
        <v>0.21634615384615385</v>
      </c>
      <c r="F1126" s="175">
        <v>3.8461538461538464E-2</v>
      </c>
      <c r="G1126" s="175">
        <v>0.26923076923076922</v>
      </c>
      <c r="H1126" s="175">
        <v>9.6153846153846159E-3</v>
      </c>
      <c r="I1126" s="175">
        <v>3.3653846153846152E-2</v>
      </c>
      <c r="J1126" s="174">
        <v>0.99999999999999989</v>
      </c>
      <c r="K1126" s="176">
        <v>208</v>
      </c>
      <c r="L1126" s="92"/>
      <c r="M1126" s="175" t="s">
        <v>143</v>
      </c>
      <c r="N1126" s="175" t="s">
        <v>143</v>
      </c>
      <c r="O1126" s="175">
        <v>7.9000000000000001E-2</v>
      </c>
      <c r="P1126" s="175">
        <v>0.16600000000000001</v>
      </c>
      <c r="Q1126" s="175">
        <v>0.25800000000000001</v>
      </c>
      <c r="R1126" s="175">
        <v>0.38300000000000001</v>
      </c>
      <c r="S1126" s="175">
        <v>0.16600000000000001</v>
      </c>
      <c r="T1126" s="175">
        <v>0.27700000000000002</v>
      </c>
      <c r="U1126" s="175">
        <v>0.02</v>
      </c>
      <c r="V1126" s="175">
        <v>7.3999999999999996E-2</v>
      </c>
      <c r="W1126" s="175">
        <v>0.214</v>
      </c>
      <c r="X1126" s="175">
        <v>0.33300000000000002</v>
      </c>
      <c r="Y1126" s="175">
        <v>3.0000000000000001E-3</v>
      </c>
      <c r="Z1126" s="175">
        <v>3.4000000000000002E-2</v>
      </c>
      <c r="AA1126" s="175">
        <v>1.6E-2</v>
      </c>
      <c r="AB1126" s="175">
        <v>6.8000000000000005E-2</v>
      </c>
      <c r="AC1126" s="42"/>
    </row>
    <row r="1127" spans="1:29" x14ac:dyDescent="0.25">
      <c r="A1127" s="92" t="s">
        <v>2444</v>
      </c>
      <c r="B1127" s="175" t="s">
        <v>143</v>
      </c>
      <c r="C1127" s="175">
        <v>0.13276231263383298</v>
      </c>
      <c r="D1127" s="175">
        <v>0.20199857244825126</v>
      </c>
      <c r="E1127" s="175">
        <v>0.12562455389007851</v>
      </c>
      <c r="F1127" s="175">
        <v>2.0699500356887938E-2</v>
      </c>
      <c r="G1127" s="175">
        <v>0.45039257673090649</v>
      </c>
      <c r="H1127" s="175">
        <v>1.4275517487508922E-2</v>
      </c>
      <c r="I1127" s="175">
        <v>5.4246966452533907E-2</v>
      </c>
      <c r="J1127" s="174">
        <v>1</v>
      </c>
      <c r="K1127" s="176">
        <v>1401</v>
      </c>
      <c r="L1127" s="92"/>
      <c r="M1127" s="175" t="s">
        <v>143</v>
      </c>
      <c r="N1127" s="175" t="s">
        <v>143</v>
      </c>
      <c r="O1127" s="175">
        <v>0.11600000000000001</v>
      </c>
      <c r="P1127" s="175">
        <v>0.152</v>
      </c>
      <c r="Q1127" s="175">
        <v>0.182</v>
      </c>
      <c r="R1127" s="175">
        <v>0.224</v>
      </c>
      <c r="S1127" s="175">
        <v>0.109</v>
      </c>
      <c r="T1127" s="175">
        <v>0.14399999999999999</v>
      </c>
      <c r="U1127" s="175">
        <v>1.4E-2</v>
      </c>
      <c r="V1127" s="175">
        <v>0.03</v>
      </c>
      <c r="W1127" s="175">
        <v>0.42499999999999999</v>
      </c>
      <c r="X1127" s="175">
        <v>0.47699999999999998</v>
      </c>
      <c r="Y1127" s="175">
        <v>8.9999999999999993E-3</v>
      </c>
      <c r="Z1127" s="175">
        <v>2.1999999999999999E-2</v>
      </c>
      <c r="AA1127" s="175">
        <v>4.3999999999999997E-2</v>
      </c>
      <c r="AB1127" s="175">
        <v>6.7000000000000004E-2</v>
      </c>
      <c r="AC1127" s="42"/>
    </row>
    <row r="1128" spans="1:29" x14ac:dyDescent="0.25">
      <c r="A1128" s="92" t="s">
        <v>2445</v>
      </c>
      <c r="B1128" s="175" t="s">
        <v>143</v>
      </c>
      <c r="C1128" s="175">
        <v>0.24215246636771301</v>
      </c>
      <c r="D1128" s="175">
        <v>0.42600896860986548</v>
      </c>
      <c r="E1128" s="175">
        <v>9.417040358744394E-2</v>
      </c>
      <c r="F1128" s="175">
        <v>3.1390134529147982E-2</v>
      </c>
      <c r="G1128" s="175">
        <v>4.4843049327354258E-2</v>
      </c>
      <c r="H1128" s="175" t="s">
        <v>143</v>
      </c>
      <c r="I1128" s="175">
        <v>0.16143497757847533</v>
      </c>
      <c r="J1128" s="174">
        <v>1</v>
      </c>
      <c r="K1128" s="176">
        <v>223</v>
      </c>
      <c r="L1128" s="92"/>
      <c r="M1128" s="175" t="s">
        <v>143</v>
      </c>
      <c r="N1128" s="175" t="s">
        <v>143</v>
      </c>
      <c r="O1128" s="175">
        <v>0.191</v>
      </c>
      <c r="P1128" s="175">
        <v>0.30199999999999999</v>
      </c>
      <c r="Q1128" s="175">
        <v>0.36299999999999999</v>
      </c>
      <c r="R1128" s="175">
        <v>0.49199999999999999</v>
      </c>
      <c r="S1128" s="175">
        <v>6.2E-2</v>
      </c>
      <c r="T1128" s="175">
        <v>0.14000000000000001</v>
      </c>
      <c r="U1128" s="175">
        <v>1.4999999999999999E-2</v>
      </c>
      <c r="V1128" s="175">
        <v>6.3E-2</v>
      </c>
      <c r="W1128" s="175">
        <v>2.5000000000000001E-2</v>
      </c>
      <c r="X1128" s="175">
        <v>8.1000000000000003E-2</v>
      </c>
      <c r="Y1128" s="175" t="s">
        <v>143</v>
      </c>
      <c r="Z1128" s="175" t="s">
        <v>143</v>
      </c>
      <c r="AA1128" s="175">
        <v>0.11899999999999999</v>
      </c>
      <c r="AB1128" s="175">
        <v>0.215</v>
      </c>
      <c r="AC1128" s="42"/>
    </row>
    <row r="1129" spans="1:29" x14ac:dyDescent="0.25">
      <c r="A1129" s="92" t="s">
        <v>2446</v>
      </c>
      <c r="B1129" s="175" t="s">
        <v>143</v>
      </c>
      <c r="C1129" s="175">
        <v>8.5106382978723402E-2</v>
      </c>
      <c r="D1129" s="175">
        <v>0.33244680851063829</v>
      </c>
      <c r="E1129" s="175">
        <v>0.15159574468085107</v>
      </c>
      <c r="F1129" s="175">
        <v>3.1914893617021274E-2</v>
      </c>
      <c r="G1129" s="175">
        <v>0.32978723404255317</v>
      </c>
      <c r="H1129" s="175">
        <v>5.3191489361702126E-3</v>
      </c>
      <c r="I1129" s="175">
        <v>6.3829787234042548E-2</v>
      </c>
      <c r="J1129" s="174">
        <v>1</v>
      </c>
      <c r="K1129" s="176">
        <v>376</v>
      </c>
      <c r="L1129" s="92"/>
      <c r="M1129" s="175" t="s">
        <v>143</v>
      </c>
      <c r="N1129" s="175" t="s">
        <v>143</v>
      </c>
      <c r="O1129" s="175">
        <v>6.0999999999999999E-2</v>
      </c>
      <c r="P1129" s="175">
        <v>0.11799999999999999</v>
      </c>
      <c r="Q1129" s="175">
        <v>0.28699999999999998</v>
      </c>
      <c r="R1129" s="175">
        <v>0.38200000000000001</v>
      </c>
      <c r="S1129" s="175">
        <v>0.11899999999999999</v>
      </c>
      <c r="T1129" s="175">
        <v>0.191</v>
      </c>
      <c r="U1129" s="175">
        <v>1.7999999999999999E-2</v>
      </c>
      <c r="V1129" s="175">
        <v>5.5E-2</v>
      </c>
      <c r="W1129" s="175">
        <v>0.28399999999999997</v>
      </c>
      <c r="X1129" s="175">
        <v>0.379</v>
      </c>
      <c r="Y1129" s="175">
        <v>1E-3</v>
      </c>
      <c r="Z1129" s="175">
        <v>1.9E-2</v>
      </c>
      <c r="AA1129" s="175">
        <v>4.2999999999999997E-2</v>
      </c>
      <c r="AB1129" s="175">
        <v>9.2999999999999999E-2</v>
      </c>
      <c r="AC1129" s="42"/>
    </row>
    <row r="1130" spans="1:29" x14ac:dyDescent="0.25">
      <c r="A1130" s="92" t="s">
        <v>2447</v>
      </c>
      <c r="B1130" s="175" t="s">
        <v>143</v>
      </c>
      <c r="C1130" s="175">
        <v>0.2088888888888889</v>
      </c>
      <c r="D1130" s="175">
        <v>0.21777777777777776</v>
      </c>
      <c r="E1130" s="175">
        <v>0.12</v>
      </c>
      <c r="F1130" s="175">
        <v>8.4444444444444447E-2</v>
      </c>
      <c r="G1130" s="175">
        <v>0.27555555555555555</v>
      </c>
      <c r="H1130" s="175">
        <v>8.8888888888888889E-3</v>
      </c>
      <c r="I1130" s="175">
        <v>8.4444444444444447E-2</v>
      </c>
      <c r="J1130" s="174">
        <v>0.99999999999999989</v>
      </c>
      <c r="K1130" s="176">
        <v>225</v>
      </c>
      <c r="L1130" s="92"/>
      <c r="M1130" s="175" t="s">
        <v>143</v>
      </c>
      <c r="N1130" s="175" t="s">
        <v>143</v>
      </c>
      <c r="O1130" s="175">
        <v>0.161</v>
      </c>
      <c r="P1130" s="175">
        <v>0.26700000000000002</v>
      </c>
      <c r="Q1130" s="175">
        <v>0.16900000000000001</v>
      </c>
      <c r="R1130" s="175">
        <v>0.27600000000000002</v>
      </c>
      <c r="S1130" s="175">
        <v>8.4000000000000005E-2</v>
      </c>
      <c r="T1130" s="175">
        <v>0.16900000000000001</v>
      </c>
      <c r="U1130" s="175">
        <v>5.5E-2</v>
      </c>
      <c r="V1130" s="175">
        <v>0.128</v>
      </c>
      <c r="W1130" s="175">
        <v>0.221</v>
      </c>
      <c r="X1130" s="175">
        <v>0.33700000000000002</v>
      </c>
      <c r="Y1130" s="175">
        <v>2E-3</v>
      </c>
      <c r="Z1130" s="175">
        <v>3.2000000000000001E-2</v>
      </c>
      <c r="AA1130" s="175">
        <v>5.5E-2</v>
      </c>
      <c r="AB1130" s="175">
        <v>0.128</v>
      </c>
      <c r="AC1130" s="42"/>
    </row>
    <row r="1131" spans="1:29" x14ac:dyDescent="0.25">
      <c r="A1131" s="92" t="s">
        <v>2448</v>
      </c>
      <c r="B1131" s="175" t="s">
        <v>143</v>
      </c>
      <c r="C1131" s="175">
        <v>6.7796610169491525E-2</v>
      </c>
      <c r="D1131" s="175">
        <v>0.15593220338983052</v>
      </c>
      <c r="E1131" s="175">
        <v>0.10847457627118644</v>
      </c>
      <c r="F1131" s="175">
        <v>5.4237288135593219E-2</v>
      </c>
      <c r="G1131" s="175">
        <v>0.55254237288135588</v>
      </c>
      <c r="H1131" s="175">
        <v>1.3559322033898305E-2</v>
      </c>
      <c r="I1131" s="175">
        <v>4.7457627118644069E-2</v>
      </c>
      <c r="J1131" s="174">
        <v>1</v>
      </c>
      <c r="K1131" s="176">
        <v>295</v>
      </c>
      <c r="L1131" s="92"/>
      <c r="M1131" s="175" t="s">
        <v>143</v>
      </c>
      <c r="N1131" s="175" t="s">
        <v>143</v>
      </c>
      <c r="O1131" s="175">
        <v>4.3999999999999997E-2</v>
      </c>
      <c r="P1131" s="175">
        <v>0.10199999999999999</v>
      </c>
      <c r="Q1131" s="175">
        <v>0.11899999999999999</v>
      </c>
      <c r="R1131" s="175">
        <v>0.20200000000000001</v>
      </c>
      <c r="S1131" s="175">
        <v>7.8E-2</v>
      </c>
      <c r="T1131" s="175">
        <v>0.14899999999999999</v>
      </c>
      <c r="U1131" s="175">
        <v>3.4000000000000002E-2</v>
      </c>
      <c r="V1131" s="175">
        <v>8.5999999999999993E-2</v>
      </c>
      <c r="W1131" s="175">
        <v>0.495</v>
      </c>
      <c r="X1131" s="175">
        <v>0.60799999999999998</v>
      </c>
      <c r="Y1131" s="175">
        <v>5.0000000000000001E-3</v>
      </c>
      <c r="Z1131" s="175">
        <v>3.4000000000000002E-2</v>
      </c>
      <c r="AA1131" s="175">
        <v>2.8000000000000001E-2</v>
      </c>
      <c r="AB1131" s="175">
        <v>7.8E-2</v>
      </c>
      <c r="AC1131" s="42"/>
    </row>
    <row r="1132" spans="1:29" x14ac:dyDescent="0.25">
      <c r="A1132" s="92" t="s">
        <v>2449</v>
      </c>
      <c r="B1132" s="175" t="s">
        <v>143</v>
      </c>
      <c r="C1132" s="175">
        <v>0.18166939443535188</v>
      </c>
      <c r="D1132" s="175">
        <v>0.43289689034369888</v>
      </c>
      <c r="E1132" s="175">
        <v>0.13420621931260229</v>
      </c>
      <c r="F1132" s="175">
        <v>4.4189852700491E-2</v>
      </c>
      <c r="G1132" s="175">
        <v>0.1072013093289689</v>
      </c>
      <c r="H1132" s="175">
        <v>4.0916530278232409E-3</v>
      </c>
      <c r="I1132" s="175">
        <v>9.5744680851063829E-2</v>
      </c>
      <c r="J1132" s="174">
        <v>1</v>
      </c>
      <c r="K1132" s="176">
        <v>1222</v>
      </c>
      <c r="L1132" s="92"/>
      <c r="M1132" s="175" t="s">
        <v>143</v>
      </c>
      <c r="N1132" s="175" t="s">
        <v>143</v>
      </c>
      <c r="O1132" s="175">
        <v>0.161</v>
      </c>
      <c r="P1132" s="175">
        <v>0.20399999999999999</v>
      </c>
      <c r="Q1132" s="175">
        <v>0.40500000000000003</v>
      </c>
      <c r="R1132" s="175">
        <v>0.46100000000000002</v>
      </c>
      <c r="S1132" s="175">
        <v>0.11600000000000001</v>
      </c>
      <c r="T1132" s="175">
        <v>0.154</v>
      </c>
      <c r="U1132" s="175">
        <v>3.4000000000000002E-2</v>
      </c>
      <c r="V1132" s="175">
        <v>5.7000000000000002E-2</v>
      </c>
      <c r="W1132" s="175">
        <v>9.0999999999999998E-2</v>
      </c>
      <c r="X1132" s="175">
        <v>0.126</v>
      </c>
      <c r="Y1132" s="175">
        <v>2E-3</v>
      </c>
      <c r="Z1132" s="175">
        <v>0.01</v>
      </c>
      <c r="AA1132" s="175">
        <v>0.08</v>
      </c>
      <c r="AB1132" s="175">
        <v>0.114</v>
      </c>
      <c r="AC1132" s="42"/>
    </row>
    <row r="1133" spans="1:29" x14ac:dyDescent="0.25">
      <c r="A1133" s="92" t="s">
        <v>2450</v>
      </c>
      <c r="B1133" s="175" t="s">
        <v>143</v>
      </c>
      <c r="C1133" s="175">
        <v>0.29844961240310075</v>
      </c>
      <c r="D1133" s="175">
        <v>0.32170542635658916</v>
      </c>
      <c r="E1133" s="175">
        <v>0.17054263565891473</v>
      </c>
      <c r="F1133" s="175">
        <v>2.3255813953488372E-2</v>
      </c>
      <c r="G1133" s="175">
        <v>0.13565891472868216</v>
      </c>
      <c r="H1133" s="175" t="s">
        <v>143</v>
      </c>
      <c r="I1133" s="175">
        <v>5.0387596899224806E-2</v>
      </c>
      <c r="J1133" s="174">
        <v>1</v>
      </c>
      <c r="K1133" s="176">
        <v>258</v>
      </c>
      <c r="L1133" s="92"/>
      <c r="M1133" s="175" t="s">
        <v>143</v>
      </c>
      <c r="N1133" s="175" t="s">
        <v>143</v>
      </c>
      <c r="O1133" s="175">
        <v>0.246</v>
      </c>
      <c r="P1133" s="175">
        <v>0.35699999999999998</v>
      </c>
      <c r="Q1133" s="175">
        <v>0.26800000000000002</v>
      </c>
      <c r="R1133" s="175">
        <v>0.38100000000000001</v>
      </c>
      <c r="S1133" s="175">
        <v>0.13</v>
      </c>
      <c r="T1133" s="175">
        <v>0.221</v>
      </c>
      <c r="U1133" s="175">
        <v>1.0999999999999999E-2</v>
      </c>
      <c r="V1133" s="175">
        <v>0.05</v>
      </c>
      <c r="W1133" s="175">
        <v>9.9000000000000005E-2</v>
      </c>
      <c r="X1133" s="175">
        <v>0.183</v>
      </c>
      <c r="Y1133" s="175" t="s">
        <v>143</v>
      </c>
      <c r="Z1133" s="175" t="s">
        <v>143</v>
      </c>
      <c r="AA1133" s="175">
        <v>0.03</v>
      </c>
      <c r="AB1133" s="175">
        <v>8.4000000000000005E-2</v>
      </c>
      <c r="AC1133" s="42"/>
    </row>
    <row r="1134" spans="1:29" x14ac:dyDescent="0.25">
      <c r="A1134" s="92" t="s">
        <v>2451</v>
      </c>
      <c r="B1134" s="175">
        <v>5.5793271247587886E-2</v>
      </c>
      <c r="C1134" s="175">
        <v>0.26554241127611378</v>
      </c>
      <c r="D1134" s="175">
        <v>0.2479234835137176</v>
      </c>
      <c r="E1134" s="175">
        <v>0.10957295075090193</v>
      </c>
      <c r="F1134" s="175">
        <v>2.9952177196073498E-2</v>
      </c>
      <c r="G1134" s="175">
        <v>0.24809128282574042</v>
      </c>
      <c r="H1134" s="175">
        <v>6.795872136924239E-3</v>
      </c>
      <c r="I1134" s="175">
        <v>3.632855105294068E-2</v>
      </c>
      <c r="J1134" s="174">
        <v>0.99999999999999989</v>
      </c>
      <c r="K1134" s="176">
        <v>11919</v>
      </c>
      <c r="L1134" s="92"/>
      <c r="M1134" s="175">
        <v>5.1999999999999998E-2</v>
      </c>
      <c r="N1134" s="175">
        <v>0.06</v>
      </c>
      <c r="O1134" s="175">
        <v>0.25800000000000001</v>
      </c>
      <c r="P1134" s="175">
        <v>0.27400000000000002</v>
      </c>
      <c r="Q1134" s="175">
        <v>0.24</v>
      </c>
      <c r="R1134" s="175">
        <v>0.25600000000000001</v>
      </c>
      <c r="S1134" s="175">
        <v>0.104</v>
      </c>
      <c r="T1134" s="175">
        <v>0.115</v>
      </c>
      <c r="U1134" s="175">
        <v>2.7E-2</v>
      </c>
      <c r="V1134" s="175">
        <v>3.3000000000000002E-2</v>
      </c>
      <c r="W1134" s="175">
        <v>0.24</v>
      </c>
      <c r="X1134" s="175">
        <v>0.25600000000000001</v>
      </c>
      <c r="Y1134" s="175">
        <v>5.0000000000000001E-3</v>
      </c>
      <c r="Z1134" s="175">
        <v>8.0000000000000002E-3</v>
      </c>
      <c r="AA1134" s="175">
        <v>3.3000000000000002E-2</v>
      </c>
      <c r="AB1134" s="175">
        <v>0.04</v>
      </c>
      <c r="AC1134" s="42"/>
    </row>
    <row r="1135" spans="1:29" x14ac:dyDescent="0.25">
      <c r="A1135" s="92" t="s">
        <v>2452</v>
      </c>
      <c r="B1135" s="175" t="s">
        <v>143</v>
      </c>
      <c r="C1135" s="175">
        <v>0.25681818181818183</v>
      </c>
      <c r="D1135" s="175">
        <v>0.30909090909090908</v>
      </c>
      <c r="E1135" s="175">
        <v>0.15454545454545454</v>
      </c>
      <c r="F1135" s="175">
        <v>3.4090909090909088E-2</v>
      </c>
      <c r="G1135" s="175">
        <v>0.21363636363636362</v>
      </c>
      <c r="H1135" s="175">
        <v>6.8181818181818179E-3</v>
      </c>
      <c r="I1135" s="175">
        <v>2.5000000000000001E-2</v>
      </c>
      <c r="J1135" s="174">
        <v>1</v>
      </c>
      <c r="K1135" s="176">
        <v>440</v>
      </c>
      <c r="L1135" s="92"/>
      <c r="M1135" s="175" t="s">
        <v>143</v>
      </c>
      <c r="N1135" s="175" t="s">
        <v>143</v>
      </c>
      <c r="O1135" s="175">
        <v>0.218</v>
      </c>
      <c r="P1135" s="175">
        <v>0.3</v>
      </c>
      <c r="Q1135" s="175">
        <v>0.26800000000000002</v>
      </c>
      <c r="R1135" s="175">
        <v>0.35399999999999998</v>
      </c>
      <c r="S1135" s="175">
        <v>0.124</v>
      </c>
      <c r="T1135" s="175">
        <v>0.191</v>
      </c>
      <c r="U1135" s="175">
        <v>2.1000000000000001E-2</v>
      </c>
      <c r="V1135" s="175">
        <v>5.5E-2</v>
      </c>
      <c r="W1135" s="175">
        <v>0.17799999999999999</v>
      </c>
      <c r="X1135" s="175">
        <v>0.254</v>
      </c>
      <c r="Y1135" s="175">
        <v>2E-3</v>
      </c>
      <c r="Z1135" s="175">
        <v>0.02</v>
      </c>
      <c r="AA1135" s="175">
        <v>1.4E-2</v>
      </c>
      <c r="AB1135" s="175">
        <v>4.3999999999999997E-2</v>
      </c>
      <c r="AC1135" s="42"/>
    </row>
    <row r="1136" spans="1:29" x14ac:dyDescent="0.25">
      <c r="A1136" s="92" t="s">
        <v>2453</v>
      </c>
      <c r="B1136" s="175" t="s">
        <v>143</v>
      </c>
      <c r="C1136" s="175">
        <v>8.4000000000000005E-2</v>
      </c>
      <c r="D1136" s="175">
        <v>0.17</v>
      </c>
      <c r="E1136" s="175">
        <v>6.6000000000000003E-2</v>
      </c>
      <c r="F1136" s="175">
        <v>8.0000000000000002E-3</v>
      </c>
      <c r="G1136" s="175">
        <v>0.59399999999999997</v>
      </c>
      <c r="H1136" s="175">
        <v>2.8000000000000001E-2</v>
      </c>
      <c r="I1136" s="175">
        <v>0.05</v>
      </c>
      <c r="J1136" s="174">
        <v>1</v>
      </c>
      <c r="K1136" s="176">
        <v>500</v>
      </c>
      <c r="L1136" s="92"/>
      <c r="M1136" s="175" t="s">
        <v>143</v>
      </c>
      <c r="N1136" s="175" t="s">
        <v>143</v>
      </c>
      <c r="O1136" s="175">
        <v>6.3E-2</v>
      </c>
      <c r="P1136" s="175">
        <v>0.112</v>
      </c>
      <c r="Q1136" s="175">
        <v>0.14000000000000001</v>
      </c>
      <c r="R1136" s="175">
        <v>0.20499999999999999</v>
      </c>
      <c r="S1136" s="175">
        <v>4.7E-2</v>
      </c>
      <c r="T1136" s="175">
        <v>9.0999999999999998E-2</v>
      </c>
      <c r="U1136" s="175">
        <v>3.0000000000000001E-3</v>
      </c>
      <c r="V1136" s="175">
        <v>0.02</v>
      </c>
      <c r="W1136" s="175">
        <v>0.55000000000000004</v>
      </c>
      <c r="X1136" s="175">
        <v>0.63600000000000001</v>
      </c>
      <c r="Y1136" s="175">
        <v>1.7000000000000001E-2</v>
      </c>
      <c r="Z1136" s="175">
        <v>4.5999999999999999E-2</v>
      </c>
      <c r="AA1136" s="175">
        <v>3.4000000000000002E-2</v>
      </c>
      <c r="AB1136" s="175">
        <v>7.2999999999999995E-2</v>
      </c>
      <c r="AC1136" s="42"/>
    </row>
    <row r="1137" spans="1:29" x14ac:dyDescent="0.25">
      <c r="A1137" s="92" t="s">
        <v>2454</v>
      </c>
      <c r="B1137" s="175" t="s">
        <v>143</v>
      </c>
      <c r="C1137" s="175" t="s">
        <v>143</v>
      </c>
      <c r="D1137" s="175">
        <v>0.84046692607003892</v>
      </c>
      <c r="E1137" s="175">
        <v>9.9221789883268477E-2</v>
      </c>
      <c r="F1137" s="175">
        <v>3.8910505836575876E-3</v>
      </c>
      <c r="G1137" s="175">
        <v>5.8365758754863814E-3</v>
      </c>
      <c r="H1137" s="175" t="s">
        <v>143</v>
      </c>
      <c r="I1137" s="175">
        <v>5.0583657587548639E-2</v>
      </c>
      <c r="J1137" s="174">
        <v>1</v>
      </c>
      <c r="K1137" s="176">
        <v>514</v>
      </c>
      <c r="L1137" s="92"/>
      <c r="M1137" s="175" t="s">
        <v>143</v>
      </c>
      <c r="N1137" s="175" t="s">
        <v>143</v>
      </c>
      <c r="O1137" s="175" t="s">
        <v>143</v>
      </c>
      <c r="P1137" s="175" t="s">
        <v>143</v>
      </c>
      <c r="Q1137" s="175">
        <v>0.80600000000000005</v>
      </c>
      <c r="R1137" s="175">
        <v>0.87</v>
      </c>
      <c r="S1137" s="175">
        <v>7.5999999999999998E-2</v>
      </c>
      <c r="T1137" s="175">
        <v>0.128</v>
      </c>
      <c r="U1137" s="175">
        <v>1E-3</v>
      </c>
      <c r="V1137" s="175">
        <v>1.4E-2</v>
      </c>
      <c r="W1137" s="175">
        <v>2E-3</v>
      </c>
      <c r="X1137" s="175">
        <v>1.7000000000000001E-2</v>
      </c>
      <c r="Y1137" s="175" t="s">
        <v>143</v>
      </c>
      <c r="Z1137" s="175" t="s">
        <v>143</v>
      </c>
      <c r="AA1137" s="175">
        <v>3.5000000000000003E-2</v>
      </c>
      <c r="AB1137" s="175">
        <v>7.2999999999999995E-2</v>
      </c>
      <c r="AC1137" s="42"/>
    </row>
    <row r="1138" spans="1:29" x14ac:dyDescent="0.25">
      <c r="A1138" s="92" t="s">
        <v>2455</v>
      </c>
      <c r="B1138" s="175">
        <v>5.1874999999999998E-2</v>
      </c>
      <c r="C1138" s="175">
        <v>0.24437500000000001</v>
      </c>
      <c r="D1138" s="175">
        <v>0.25437500000000002</v>
      </c>
      <c r="E1138" s="175">
        <v>9.5625000000000002E-2</v>
      </c>
      <c r="F1138" s="175">
        <v>3.6249999999999998E-2</v>
      </c>
      <c r="G1138" s="175">
        <v>0.28125</v>
      </c>
      <c r="H1138" s="175">
        <v>3.7499999999999999E-3</v>
      </c>
      <c r="I1138" s="175">
        <v>3.2500000000000001E-2</v>
      </c>
      <c r="J1138" s="174">
        <v>1</v>
      </c>
      <c r="K1138" s="176">
        <v>1600</v>
      </c>
      <c r="L1138" s="92"/>
      <c r="M1138" s="175">
        <v>4.2000000000000003E-2</v>
      </c>
      <c r="N1138" s="175">
        <v>6.4000000000000001E-2</v>
      </c>
      <c r="O1138" s="175">
        <v>0.224</v>
      </c>
      <c r="P1138" s="175">
        <v>0.26600000000000001</v>
      </c>
      <c r="Q1138" s="175">
        <v>0.23400000000000001</v>
      </c>
      <c r="R1138" s="175">
        <v>0.27600000000000002</v>
      </c>
      <c r="S1138" s="175">
        <v>8.2000000000000003E-2</v>
      </c>
      <c r="T1138" s="175">
        <v>0.111</v>
      </c>
      <c r="U1138" s="175">
        <v>2.8000000000000001E-2</v>
      </c>
      <c r="V1138" s="175">
        <v>4.7E-2</v>
      </c>
      <c r="W1138" s="175">
        <v>0.26</v>
      </c>
      <c r="X1138" s="175">
        <v>0.30399999999999999</v>
      </c>
      <c r="Y1138" s="175">
        <v>2E-3</v>
      </c>
      <c r="Z1138" s="175">
        <v>8.0000000000000002E-3</v>
      </c>
      <c r="AA1138" s="175">
        <v>2.5000000000000001E-2</v>
      </c>
      <c r="AB1138" s="175">
        <v>4.2000000000000003E-2</v>
      </c>
      <c r="AC1138" s="42"/>
    </row>
    <row r="1139" spans="1:29" x14ac:dyDescent="0.25">
      <c r="A1139" s="92" t="s">
        <v>2456</v>
      </c>
      <c r="B1139" s="175">
        <v>0.31232254400908577</v>
      </c>
      <c r="C1139" s="175">
        <v>0.42986939239068711</v>
      </c>
      <c r="D1139" s="175">
        <v>0.13515048268029528</v>
      </c>
      <c r="E1139" s="175">
        <v>3.691084611016468E-2</v>
      </c>
      <c r="F1139" s="175">
        <v>2.2714366837024418E-3</v>
      </c>
      <c r="G1139" s="175">
        <v>4.6564452015900058E-2</v>
      </c>
      <c r="H1139" s="175">
        <v>5.6785917092561046E-3</v>
      </c>
      <c r="I1139" s="175">
        <v>3.1232254400908575E-2</v>
      </c>
      <c r="J1139" s="174">
        <v>1</v>
      </c>
      <c r="K1139" s="176">
        <v>1761</v>
      </c>
      <c r="L1139" s="92"/>
      <c r="M1139" s="175">
        <v>0.29099999999999998</v>
      </c>
      <c r="N1139" s="175">
        <v>0.33400000000000002</v>
      </c>
      <c r="O1139" s="175">
        <v>0.40699999999999997</v>
      </c>
      <c r="P1139" s="175">
        <v>0.45300000000000001</v>
      </c>
      <c r="Q1139" s="175">
        <v>0.12</v>
      </c>
      <c r="R1139" s="175">
        <v>0.152</v>
      </c>
      <c r="S1139" s="175">
        <v>2.9000000000000001E-2</v>
      </c>
      <c r="T1139" s="175">
        <v>4.7E-2</v>
      </c>
      <c r="U1139" s="175">
        <v>1E-3</v>
      </c>
      <c r="V1139" s="175">
        <v>6.0000000000000001E-3</v>
      </c>
      <c r="W1139" s="175">
        <v>3.7999999999999999E-2</v>
      </c>
      <c r="X1139" s="175">
        <v>5.7000000000000002E-2</v>
      </c>
      <c r="Y1139" s="175">
        <v>3.0000000000000001E-3</v>
      </c>
      <c r="Z1139" s="175">
        <v>0.01</v>
      </c>
      <c r="AA1139" s="175">
        <v>2.4E-2</v>
      </c>
      <c r="AB1139" s="175">
        <v>0.04</v>
      </c>
      <c r="AC1139" s="42"/>
    </row>
    <row r="1140" spans="1:29" x14ac:dyDescent="0.25">
      <c r="A1140" s="92" t="s">
        <v>2457</v>
      </c>
      <c r="B1140" s="175" t="s">
        <v>143</v>
      </c>
      <c r="C1140" s="175">
        <v>0.21721311475409835</v>
      </c>
      <c r="D1140" s="175">
        <v>0.28278688524590162</v>
      </c>
      <c r="E1140" s="175">
        <v>0.1721311475409836</v>
      </c>
      <c r="F1140" s="175">
        <v>1.2295081967213115E-2</v>
      </c>
      <c r="G1140" s="175">
        <v>0.25819672131147542</v>
      </c>
      <c r="H1140" s="175">
        <v>2.0491803278688523E-2</v>
      </c>
      <c r="I1140" s="175">
        <v>3.6885245901639344E-2</v>
      </c>
      <c r="J1140" s="174">
        <v>0.99999999999999989</v>
      </c>
      <c r="K1140" s="176">
        <v>244</v>
      </c>
      <c r="L1140" s="92"/>
      <c r="M1140" s="175" t="s">
        <v>143</v>
      </c>
      <c r="N1140" s="175" t="s">
        <v>143</v>
      </c>
      <c r="O1140" s="175">
        <v>0.17</v>
      </c>
      <c r="P1140" s="175">
        <v>0.27300000000000002</v>
      </c>
      <c r="Q1140" s="175">
        <v>0.23</v>
      </c>
      <c r="R1140" s="175">
        <v>0.34200000000000003</v>
      </c>
      <c r="S1140" s="175">
        <v>0.13</v>
      </c>
      <c r="T1140" s="175">
        <v>0.224</v>
      </c>
      <c r="U1140" s="175">
        <v>4.0000000000000001E-3</v>
      </c>
      <c r="V1140" s="175">
        <v>3.5999999999999997E-2</v>
      </c>
      <c r="W1140" s="175">
        <v>0.20699999999999999</v>
      </c>
      <c r="X1140" s="175">
        <v>0.317</v>
      </c>
      <c r="Y1140" s="175">
        <v>8.9999999999999993E-3</v>
      </c>
      <c r="Z1140" s="175">
        <v>4.7E-2</v>
      </c>
      <c r="AA1140" s="175">
        <v>0.02</v>
      </c>
      <c r="AB1140" s="175">
        <v>6.9000000000000006E-2</v>
      </c>
      <c r="AC1140" s="42"/>
    </row>
    <row r="1141" spans="1:29" x14ac:dyDescent="0.25">
      <c r="A1141" s="92" t="s">
        <v>2458</v>
      </c>
      <c r="B1141" s="175" t="s">
        <v>143</v>
      </c>
      <c r="C1141" s="175">
        <v>0.29357798165137616</v>
      </c>
      <c r="D1141" s="175">
        <v>0.17970858067997841</v>
      </c>
      <c r="E1141" s="175">
        <v>0.10793308148947653</v>
      </c>
      <c r="F1141" s="175">
        <v>1.9427954668105773E-2</v>
      </c>
      <c r="G1141" s="175">
        <v>0.36913113869400971</v>
      </c>
      <c r="H1141" s="175">
        <v>9.7139773340528864E-3</v>
      </c>
      <c r="I1141" s="175">
        <v>2.0507285483000539E-2</v>
      </c>
      <c r="J1141" s="174">
        <v>1</v>
      </c>
      <c r="K1141" s="176">
        <v>1853</v>
      </c>
      <c r="L1141" s="92"/>
      <c r="M1141" s="175" t="s">
        <v>143</v>
      </c>
      <c r="N1141" s="175" t="s">
        <v>143</v>
      </c>
      <c r="O1141" s="175">
        <v>0.27300000000000002</v>
      </c>
      <c r="P1141" s="175">
        <v>0.315</v>
      </c>
      <c r="Q1141" s="175">
        <v>0.16300000000000001</v>
      </c>
      <c r="R1141" s="175">
        <v>0.19800000000000001</v>
      </c>
      <c r="S1141" s="175">
        <v>9.5000000000000001E-2</v>
      </c>
      <c r="T1141" s="175">
        <v>0.123</v>
      </c>
      <c r="U1141" s="175">
        <v>1.4E-2</v>
      </c>
      <c r="V1141" s="175">
        <v>2.7E-2</v>
      </c>
      <c r="W1141" s="175">
        <v>0.34699999999999998</v>
      </c>
      <c r="X1141" s="175">
        <v>0.39100000000000001</v>
      </c>
      <c r="Y1141" s="175">
        <v>6.0000000000000001E-3</v>
      </c>
      <c r="Z1141" s="175">
        <v>1.4999999999999999E-2</v>
      </c>
      <c r="AA1141" s="175">
        <v>1.4999999999999999E-2</v>
      </c>
      <c r="AB1141" s="175">
        <v>2.8000000000000001E-2</v>
      </c>
      <c r="AC1141" s="42"/>
    </row>
    <row r="1142" spans="1:29" x14ac:dyDescent="0.25">
      <c r="A1142" s="92" t="s">
        <v>2459</v>
      </c>
      <c r="B1142" s="175" t="s">
        <v>143</v>
      </c>
      <c r="C1142" s="175">
        <v>0.43990384615384615</v>
      </c>
      <c r="D1142" s="175">
        <v>0.375</v>
      </c>
      <c r="E1142" s="175">
        <v>6.7307692307692304E-2</v>
      </c>
      <c r="F1142" s="175">
        <v>2.403846153846154E-3</v>
      </c>
      <c r="G1142" s="175">
        <v>1.9230769230769232E-2</v>
      </c>
      <c r="H1142" s="175" t="s">
        <v>143</v>
      </c>
      <c r="I1142" s="175">
        <v>9.6153846153846159E-2</v>
      </c>
      <c r="J1142" s="174">
        <v>1</v>
      </c>
      <c r="K1142" s="176">
        <v>416</v>
      </c>
      <c r="L1142" s="92"/>
      <c r="M1142" s="175" t="s">
        <v>143</v>
      </c>
      <c r="N1142" s="175" t="s">
        <v>143</v>
      </c>
      <c r="O1142" s="175">
        <v>0.39300000000000002</v>
      </c>
      <c r="P1142" s="175">
        <v>0.48799999999999999</v>
      </c>
      <c r="Q1142" s="175">
        <v>0.33</v>
      </c>
      <c r="R1142" s="175">
        <v>0.42199999999999999</v>
      </c>
      <c r="S1142" s="175">
        <v>4.7E-2</v>
      </c>
      <c r="T1142" s="175">
        <v>9.6000000000000002E-2</v>
      </c>
      <c r="U1142" s="175">
        <v>0</v>
      </c>
      <c r="V1142" s="175">
        <v>1.2999999999999999E-2</v>
      </c>
      <c r="W1142" s="175">
        <v>0.01</v>
      </c>
      <c r="X1142" s="175">
        <v>3.6999999999999998E-2</v>
      </c>
      <c r="Y1142" s="175" t="s">
        <v>143</v>
      </c>
      <c r="Z1142" s="175" t="s">
        <v>143</v>
      </c>
      <c r="AA1142" s="175">
        <v>7.0999999999999994E-2</v>
      </c>
      <c r="AB1142" s="175">
        <v>0.128</v>
      </c>
      <c r="AC1142" s="42"/>
    </row>
    <row r="1143" spans="1:29" x14ac:dyDescent="0.25">
      <c r="A1143" s="92" t="s">
        <v>2460</v>
      </c>
      <c r="B1143" s="175" t="s">
        <v>143</v>
      </c>
      <c r="C1143" s="175">
        <v>0.19086021505376344</v>
      </c>
      <c r="D1143" s="175">
        <v>0.32258064516129031</v>
      </c>
      <c r="E1143" s="175">
        <v>0.1424731182795699</v>
      </c>
      <c r="F1143" s="175">
        <v>3.7634408602150539E-2</v>
      </c>
      <c r="G1143" s="175">
        <v>0.25806451612903225</v>
      </c>
      <c r="H1143" s="175">
        <v>5.3763440860215058E-3</v>
      </c>
      <c r="I1143" s="175">
        <v>4.3010752688172046E-2</v>
      </c>
      <c r="J1143" s="174">
        <v>0.99999999999999989</v>
      </c>
      <c r="K1143" s="176">
        <v>372</v>
      </c>
      <c r="L1143" s="92"/>
      <c r="M1143" s="175" t="s">
        <v>143</v>
      </c>
      <c r="N1143" s="175" t="s">
        <v>143</v>
      </c>
      <c r="O1143" s="175">
        <v>0.154</v>
      </c>
      <c r="P1143" s="175">
        <v>0.23400000000000001</v>
      </c>
      <c r="Q1143" s="175">
        <v>0.27700000000000002</v>
      </c>
      <c r="R1143" s="175">
        <v>0.372</v>
      </c>
      <c r="S1143" s="175">
        <v>0.111</v>
      </c>
      <c r="T1143" s="175">
        <v>0.182</v>
      </c>
      <c r="U1143" s="175">
        <v>2.3E-2</v>
      </c>
      <c r="V1143" s="175">
        <v>6.2E-2</v>
      </c>
      <c r="W1143" s="175">
        <v>0.216</v>
      </c>
      <c r="X1143" s="175">
        <v>0.30499999999999999</v>
      </c>
      <c r="Y1143" s="175">
        <v>1E-3</v>
      </c>
      <c r="Z1143" s="175">
        <v>1.9E-2</v>
      </c>
      <c r="AA1143" s="175">
        <v>2.7E-2</v>
      </c>
      <c r="AB1143" s="175">
        <v>6.9000000000000006E-2</v>
      </c>
      <c r="AC1143" s="42"/>
    </row>
    <row r="1144" spans="1:29" x14ac:dyDescent="0.25">
      <c r="A1144" s="92" t="s">
        <v>2461</v>
      </c>
      <c r="B1144" s="175" t="s">
        <v>143</v>
      </c>
      <c r="C1144" s="175">
        <v>0.35180055401662053</v>
      </c>
      <c r="D1144" s="175">
        <v>0.19390581717451524</v>
      </c>
      <c r="E1144" s="175">
        <v>7.7562326869806089E-2</v>
      </c>
      <c r="F1144" s="175">
        <v>9.6952908587257622E-2</v>
      </c>
      <c r="G1144" s="175">
        <v>0.23822714681440443</v>
      </c>
      <c r="H1144" s="175">
        <v>5.5401662049861496E-3</v>
      </c>
      <c r="I1144" s="175">
        <v>3.6011080332409975E-2</v>
      </c>
      <c r="J1144" s="174">
        <v>0.99999999999999989</v>
      </c>
      <c r="K1144" s="176">
        <v>361</v>
      </c>
      <c r="L1144" s="92"/>
      <c r="M1144" s="175" t="s">
        <v>143</v>
      </c>
      <c r="N1144" s="175" t="s">
        <v>143</v>
      </c>
      <c r="O1144" s="175">
        <v>0.30399999999999999</v>
      </c>
      <c r="P1144" s="175">
        <v>0.40200000000000002</v>
      </c>
      <c r="Q1144" s="175">
        <v>0.156</v>
      </c>
      <c r="R1144" s="175">
        <v>0.23799999999999999</v>
      </c>
      <c r="S1144" s="175">
        <v>5.3999999999999999E-2</v>
      </c>
      <c r="T1144" s="175">
        <v>0.11</v>
      </c>
      <c r="U1144" s="175">
        <v>7.0999999999999994E-2</v>
      </c>
      <c r="V1144" s="175">
        <v>0.13200000000000001</v>
      </c>
      <c r="W1144" s="175">
        <v>0.19700000000000001</v>
      </c>
      <c r="X1144" s="175">
        <v>0.28499999999999998</v>
      </c>
      <c r="Y1144" s="175">
        <v>2E-3</v>
      </c>
      <c r="Z1144" s="175">
        <v>0.02</v>
      </c>
      <c r="AA1144" s="175">
        <v>2.1000000000000001E-2</v>
      </c>
      <c r="AB1144" s="175">
        <v>6.0999999999999999E-2</v>
      </c>
      <c r="AC1144" s="42"/>
    </row>
    <row r="1145" spans="1:29" x14ac:dyDescent="0.25">
      <c r="A1145" s="92" t="s">
        <v>2462</v>
      </c>
      <c r="B1145" s="175" t="s">
        <v>143</v>
      </c>
      <c r="C1145" s="175">
        <v>8.0906148867313912E-2</v>
      </c>
      <c r="D1145" s="175">
        <v>0.2168284789644013</v>
      </c>
      <c r="E1145" s="175">
        <v>0.13268608414239483</v>
      </c>
      <c r="F1145" s="175">
        <v>4.5307443365695796E-2</v>
      </c>
      <c r="G1145" s="175">
        <v>0.4336569579288026</v>
      </c>
      <c r="H1145" s="175">
        <v>2.2653721682847898E-2</v>
      </c>
      <c r="I1145" s="175">
        <v>6.7961165048543687E-2</v>
      </c>
      <c r="J1145" s="174">
        <v>0.99999999999999989</v>
      </c>
      <c r="K1145" s="176">
        <v>309</v>
      </c>
      <c r="L1145" s="92"/>
      <c r="M1145" s="175" t="s">
        <v>143</v>
      </c>
      <c r="N1145" s="175" t="s">
        <v>143</v>
      </c>
      <c r="O1145" s="175">
        <v>5.5E-2</v>
      </c>
      <c r="P1145" s="175">
        <v>0.11700000000000001</v>
      </c>
      <c r="Q1145" s="175">
        <v>0.17499999999999999</v>
      </c>
      <c r="R1145" s="175">
        <v>0.26600000000000001</v>
      </c>
      <c r="S1145" s="175">
        <v>9.9000000000000005E-2</v>
      </c>
      <c r="T1145" s="175">
        <v>0.17499999999999999</v>
      </c>
      <c r="U1145" s="175">
        <v>2.7E-2</v>
      </c>
      <c r="V1145" s="175">
        <v>7.4999999999999997E-2</v>
      </c>
      <c r="W1145" s="175">
        <v>0.38</v>
      </c>
      <c r="X1145" s="175">
        <v>0.48899999999999999</v>
      </c>
      <c r="Y1145" s="175">
        <v>1.0999999999999999E-2</v>
      </c>
      <c r="Z1145" s="175">
        <v>4.5999999999999999E-2</v>
      </c>
      <c r="AA1145" s="175">
        <v>4.4999999999999998E-2</v>
      </c>
      <c r="AB1145" s="175">
        <v>0.10199999999999999</v>
      </c>
      <c r="AC1145" s="42"/>
    </row>
    <row r="1146" spans="1:29" x14ac:dyDescent="0.25">
      <c r="A1146" s="92" t="s">
        <v>2463</v>
      </c>
      <c r="B1146" s="175" t="s">
        <v>143</v>
      </c>
      <c r="C1146" s="175">
        <v>0.24472243940578578</v>
      </c>
      <c r="D1146" s="175">
        <v>0.42924159499609071</v>
      </c>
      <c r="E1146" s="175">
        <v>0.11884284597341674</v>
      </c>
      <c r="F1146" s="175">
        <v>4.3784206411258797E-2</v>
      </c>
      <c r="G1146" s="175">
        <v>0.12040656763096169</v>
      </c>
      <c r="H1146" s="175">
        <v>7.8186082877247849E-4</v>
      </c>
      <c r="I1146" s="175">
        <v>4.2220484753713837E-2</v>
      </c>
      <c r="J1146" s="174">
        <v>1</v>
      </c>
      <c r="K1146" s="176">
        <v>1279</v>
      </c>
      <c r="L1146" s="92"/>
      <c r="M1146" s="175" t="s">
        <v>143</v>
      </c>
      <c r="N1146" s="175" t="s">
        <v>143</v>
      </c>
      <c r="O1146" s="175">
        <v>0.222</v>
      </c>
      <c r="P1146" s="175">
        <v>0.26900000000000002</v>
      </c>
      <c r="Q1146" s="175">
        <v>0.40200000000000002</v>
      </c>
      <c r="R1146" s="175">
        <v>0.45700000000000002</v>
      </c>
      <c r="S1146" s="175">
        <v>0.10199999999999999</v>
      </c>
      <c r="T1146" s="175">
        <v>0.13800000000000001</v>
      </c>
      <c r="U1146" s="175">
        <v>3.4000000000000002E-2</v>
      </c>
      <c r="V1146" s="175">
        <v>5.6000000000000001E-2</v>
      </c>
      <c r="W1146" s="175">
        <v>0.104</v>
      </c>
      <c r="X1146" s="175">
        <v>0.13900000000000001</v>
      </c>
      <c r="Y1146" s="175">
        <v>0</v>
      </c>
      <c r="Z1146" s="175">
        <v>4.0000000000000001E-3</v>
      </c>
      <c r="AA1146" s="175">
        <v>3.3000000000000002E-2</v>
      </c>
      <c r="AB1146" s="175">
        <v>5.5E-2</v>
      </c>
      <c r="AC1146" s="42"/>
    </row>
    <row r="1147" spans="1:29" x14ac:dyDescent="0.25">
      <c r="A1147" s="92" t="s">
        <v>2464</v>
      </c>
      <c r="B1147" s="175" t="s">
        <v>143</v>
      </c>
      <c r="C1147" s="175">
        <v>0.43181818181818182</v>
      </c>
      <c r="D1147" s="175">
        <v>0.23106060606060605</v>
      </c>
      <c r="E1147" s="175">
        <v>0.17424242424242425</v>
      </c>
      <c r="F1147" s="175">
        <v>3.4090909090909088E-2</v>
      </c>
      <c r="G1147" s="175">
        <v>9.8484848484848481E-2</v>
      </c>
      <c r="H1147" s="175">
        <v>3.787878787878788E-3</v>
      </c>
      <c r="I1147" s="175">
        <v>2.6515151515151516E-2</v>
      </c>
      <c r="J1147" s="174">
        <v>1</v>
      </c>
      <c r="K1147" s="176">
        <v>264</v>
      </c>
      <c r="L1147" s="92"/>
      <c r="M1147" s="175" t="s">
        <v>143</v>
      </c>
      <c r="N1147" s="175" t="s">
        <v>143</v>
      </c>
      <c r="O1147" s="175">
        <v>0.373</v>
      </c>
      <c r="P1147" s="175">
        <v>0.49199999999999999</v>
      </c>
      <c r="Q1147" s="175">
        <v>0.184</v>
      </c>
      <c r="R1147" s="175">
        <v>0.28599999999999998</v>
      </c>
      <c r="S1147" s="175">
        <v>0.13300000000000001</v>
      </c>
      <c r="T1147" s="175">
        <v>0.22500000000000001</v>
      </c>
      <c r="U1147" s="175">
        <v>1.7999999999999999E-2</v>
      </c>
      <c r="V1147" s="175">
        <v>6.4000000000000001E-2</v>
      </c>
      <c r="W1147" s="175">
        <v>6.8000000000000005E-2</v>
      </c>
      <c r="X1147" s="175">
        <v>0.14000000000000001</v>
      </c>
      <c r="Y1147" s="175">
        <v>1E-3</v>
      </c>
      <c r="Z1147" s="175">
        <v>2.1000000000000001E-2</v>
      </c>
      <c r="AA1147" s="175">
        <v>1.2999999999999999E-2</v>
      </c>
      <c r="AB1147" s="175">
        <v>5.3999999999999999E-2</v>
      </c>
      <c r="AC1147" s="42"/>
    </row>
    <row r="1148" spans="1:29" x14ac:dyDescent="0.25">
      <c r="A1148" s="92" t="s">
        <v>2465</v>
      </c>
      <c r="B1148" s="175">
        <v>4.7791123778501629E-2</v>
      </c>
      <c r="C1148" s="175">
        <v>0.30160830618892509</v>
      </c>
      <c r="D1148" s="175">
        <v>0.24435057003257329</v>
      </c>
      <c r="E1148" s="175">
        <v>0.11471905537459283</v>
      </c>
      <c r="F1148" s="175">
        <v>3.1962540716612378E-2</v>
      </c>
      <c r="G1148" s="175">
        <v>0.22770765472312704</v>
      </c>
      <c r="H1148" s="175">
        <v>3.4100162866449514E-3</v>
      </c>
      <c r="I1148" s="175">
        <v>2.84507328990228E-2</v>
      </c>
      <c r="J1148" s="174">
        <v>1</v>
      </c>
      <c r="K1148" s="176">
        <v>19648</v>
      </c>
      <c r="L1148" s="92"/>
      <c r="M1148" s="175">
        <v>4.4999999999999998E-2</v>
      </c>
      <c r="N1148" s="175">
        <v>5.0999999999999997E-2</v>
      </c>
      <c r="O1148" s="175">
        <v>0.29499999999999998</v>
      </c>
      <c r="P1148" s="175">
        <v>0.308</v>
      </c>
      <c r="Q1148" s="175">
        <v>0.23799999999999999</v>
      </c>
      <c r="R1148" s="175">
        <v>0.25</v>
      </c>
      <c r="S1148" s="175">
        <v>0.11</v>
      </c>
      <c r="T1148" s="175">
        <v>0.11899999999999999</v>
      </c>
      <c r="U1148" s="175">
        <v>0.03</v>
      </c>
      <c r="V1148" s="175">
        <v>3.5000000000000003E-2</v>
      </c>
      <c r="W1148" s="175">
        <v>0.222</v>
      </c>
      <c r="X1148" s="175">
        <v>0.23400000000000001</v>
      </c>
      <c r="Y1148" s="175">
        <v>3.0000000000000001E-3</v>
      </c>
      <c r="Z1148" s="175">
        <v>4.0000000000000001E-3</v>
      </c>
      <c r="AA1148" s="175">
        <v>2.5999999999999999E-2</v>
      </c>
      <c r="AB1148" s="175">
        <v>3.1E-2</v>
      </c>
      <c r="AC1148" s="42"/>
    </row>
    <row r="1149" spans="1:29" x14ac:dyDescent="0.25">
      <c r="A1149" s="92" t="s">
        <v>2466</v>
      </c>
      <c r="B1149" s="175" t="s">
        <v>143</v>
      </c>
      <c r="C1149" s="175">
        <v>0.36271676300578037</v>
      </c>
      <c r="D1149" s="175">
        <v>0.24710982658959538</v>
      </c>
      <c r="E1149" s="175">
        <v>0.16618497109826588</v>
      </c>
      <c r="F1149" s="175">
        <v>4.9132947976878616E-2</v>
      </c>
      <c r="G1149" s="175">
        <v>0.15173410404624277</v>
      </c>
      <c r="H1149" s="175">
        <v>1.4450867052023121E-3</v>
      </c>
      <c r="I1149" s="175">
        <v>2.1676300578034682E-2</v>
      </c>
      <c r="J1149" s="174">
        <v>1</v>
      </c>
      <c r="K1149" s="176">
        <v>692</v>
      </c>
      <c r="L1149" s="92"/>
      <c r="M1149" s="175" t="s">
        <v>143</v>
      </c>
      <c r="N1149" s="175" t="s">
        <v>143</v>
      </c>
      <c r="O1149" s="175">
        <v>0.32800000000000001</v>
      </c>
      <c r="P1149" s="175">
        <v>0.39900000000000002</v>
      </c>
      <c r="Q1149" s="175">
        <v>0.216</v>
      </c>
      <c r="R1149" s="175">
        <v>0.28100000000000003</v>
      </c>
      <c r="S1149" s="175">
        <v>0.14000000000000001</v>
      </c>
      <c r="T1149" s="175">
        <v>0.19600000000000001</v>
      </c>
      <c r="U1149" s="175">
        <v>3.5000000000000003E-2</v>
      </c>
      <c r="V1149" s="175">
        <v>6.8000000000000005E-2</v>
      </c>
      <c r="W1149" s="175">
        <v>0.127</v>
      </c>
      <c r="X1149" s="175">
        <v>0.18</v>
      </c>
      <c r="Y1149" s="175">
        <v>0</v>
      </c>
      <c r="Z1149" s="175">
        <v>8.0000000000000002E-3</v>
      </c>
      <c r="AA1149" s="175">
        <v>1.2999999999999999E-2</v>
      </c>
      <c r="AB1149" s="175">
        <v>3.5000000000000003E-2</v>
      </c>
      <c r="AC1149" s="42"/>
    </row>
    <row r="1150" spans="1:29" x14ac:dyDescent="0.25">
      <c r="A1150" s="92" t="s">
        <v>2467</v>
      </c>
      <c r="B1150" s="175" t="s">
        <v>143</v>
      </c>
      <c r="C1150" s="175">
        <v>8.1889763779527558E-2</v>
      </c>
      <c r="D1150" s="175">
        <v>0.20787401574803149</v>
      </c>
      <c r="E1150" s="175">
        <v>7.4015748031496062E-2</v>
      </c>
      <c r="F1150" s="175">
        <v>2.5196850393700787E-2</v>
      </c>
      <c r="G1150" s="175">
        <v>0.55905511811023623</v>
      </c>
      <c r="H1150" s="175">
        <v>1.1023622047244094E-2</v>
      </c>
      <c r="I1150" s="175">
        <v>4.0944881889763779E-2</v>
      </c>
      <c r="J1150" s="174">
        <v>0.99999999999999989</v>
      </c>
      <c r="K1150" s="176">
        <v>635</v>
      </c>
      <c r="L1150" s="92"/>
      <c r="M1150" s="175" t="s">
        <v>143</v>
      </c>
      <c r="N1150" s="175" t="s">
        <v>143</v>
      </c>
      <c r="O1150" s="175">
        <v>6.3E-2</v>
      </c>
      <c r="P1150" s="175">
        <v>0.106</v>
      </c>
      <c r="Q1150" s="175">
        <v>0.17799999999999999</v>
      </c>
      <c r="R1150" s="175">
        <v>0.24099999999999999</v>
      </c>
      <c r="S1150" s="175">
        <v>5.6000000000000001E-2</v>
      </c>
      <c r="T1150" s="175">
        <v>9.7000000000000003E-2</v>
      </c>
      <c r="U1150" s="175">
        <v>1.6E-2</v>
      </c>
      <c r="V1150" s="175">
        <v>4.1000000000000002E-2</v>
      </c>
      <c r="W1150" s="175">
        <v>0.52</v>
      </c>
      <c r="X1150" s="175">
        <v>0.59699999999999998</v>
      </c>
      <c r="Y1150" s="175">
        <v>5.0000000000000001E-3</v>
      </c>
      <c r="Z1150" s="175">
        <v>2.3E-2</v>
      </c>
      <c r="AA1150" s="175">
        <v>2.8000000000000001E-2</v>
      </c>
      <c r="AB1150" s="175">
        <v>5.8999999999999997E-2</v>
      </c>
      <c r="AC1150" s="42"/>
    </row>
    <row r="1151" spans="1:29" x14ac:dyDescent="0.25">
      <c r="A1151" s="92" t="s">
        <v>2468</v>
      </c>
      <c r="B1151" s="175" t="s">
        <v>143</v>
      </c>
      <c r="C1151" s="175">
        <v>1.4720314033366045E-3</v>
      </c>
      <c r="D1151" s="175">
        <v>0.6501472031403337</v>
      </c>
      <c r="E1151" s="175">
        <v>0.22423945044160942</v>
      </c>
      <c r="F1151" s="175">
        <v>8.5377821393523068E-2</v>
      </c>
      <c r="G1151" s="175">
        <v>8.3415112855740915E-3</v>
      </c>
      <c r="H1151" s="175" t="s">
        <v>143</v>
      </c>
      <c r="I1151" s="175">
        <v>3.0421982335623161E-2</v>
      </c>
      <c r="J1151" s="174">
        <v>1.0000000000000002</v>
      </c>
      <c r="K1151" s="176">
        <v>2038</v>
      </c>
      <c r="L1151" s="92"/>
      <c r="M1151" s="175" t="s">
        <v>143</v>
      </c>
      <c r="N1151" s="175" t="s">
        <v>143</v>
      </c>
      <c r="O1151" s="175">
        <v>1E-3</v>
      </c>
      <c r="P1151" s="175">
        <v>4.0000000000000001E-3</v>
      </c>
      <c r="Q1151" s="175">
        <v>0.629</v>
      </c>
      <c r="R1151" s="175">
        <v>0.67100000000000004</v>
      </c>
      <c r="S1151" s="175">
        <v>0.20699999999999999</v>
      </c>
      <c r="T1151" s="175">
        <v>0.24299999999999999</v>
      </c>
      <c r="U1151" s="175">
        <v>7.3999999999999996E-2</v>
      </c>
      <c r="V1151" s="175">
        <v>9.8000000000000004E-2</v>
      </c>
      <c r="W1151" s="175">
        <v>5.0000000000000001E-3</v>
      </c>
      <c r="X1151" s="175">
        <v>1.2999999999999999E-2</v>
      </c>
      <c r="Y1151" s="175" t="s">
        <v>143</v>
      </c>
      <c r="Z1151" s="175" t="s">
        <v>143</v>
      </c>
      <c r="AA1151" s="175">
        <v>2.4E-2</v>
      </c>
      <c r="AB1151" s="175">
        <v>3.9E-2</v>
      </c>
      <c r="AC1151" s="42"/>
    </row>
    <row r="1152" spans="1:29" x14ac:dyDescent="0.25">
      <c r="A1152" s="92" t="s">
        <v>2469</v>
      </c>
      <c r="B1152" s="175">
        <v>6.8846815834767644E-3</v>
      </c>
      <c r="C1152" s="175">
        <v>0.3253012048192771</v>
      </c>
      <c r="D1152" s="175">
        <v>0.2302065404475043</v>
      </c>
      <c r="E1152" s="175">
        <v>0.10456110154905336</v>
      </c>
      <c r="F1152" s="175">
        <v>4.9053356282271948E-2</v>
      </c>
      <c r="G1152" s="175">
        <v>0.2525817555938038</v>
      </c>
      <c r="H1152" s="175">
        <v>6.024096385542169E-3</v>
      </c>
      <c r="I1152" s="175">
        <v>2.5387263339070567E-2</v>
      </c>
      <c r="J1152" s="174">
        <v>1</v>
      </c>
      <c r="K1152" s="176">
        <v>2324</v>
      </c>
      <c r="L1152" s="92"/>
      <c r="M1152" s="175">
        <v>4.0000000000000001E-3</v>
      </c>
      <c r="N1152" s="175">
        <v>1.0999999999999999E-2</v>
      </c>
      <c r="O1152" s="175">
        <v>0.307</v>
      </c>
      <c r="P1152" s="175">
        <v>0.34499999999999997</v>
      </c>
      <c r="Q1152" s="175">
        <v>0.214</v>
      </c>
      <c r="R1152" s="175">
        <v>0.248</v>
      </c>
      <c r="S1152" s="175">
        <v>9.2999999999999999E-2</v>
      </c>
      <c r="T1152" s="175">
        <v>0.11799999999999999</v>
      </c>
      <c r="U1152" s="175">
        <v>4.1000000000000002E-2</v>
      </c>
      <c r="V1152" s="175">
        <v>5.8999999999999997E-2</v>
      </c>
      <c r="W1152" s="175">
        <v>0.23499999999999999</v>
      </c>
      <c r="X1152" s="175">
        <v>0.27100000000000002</v>
      </c>
      <c r="Y1152" s="175">
        <v>4.0000000000000001E-3</v>
      </c>
      <c r="Z1152" s="175">
        <v>0.01</v>
      </c>
      <c r="AA1152" s="175">
        <v>0.02</v>
      </c>
      <c r="AB1152" s="175">
        <v>3.3000000000000002E-2</v>
      </c>
      <c r="AC1152" s="42"/>
    </row>
    <row r="1153" spans="1:29" x14ac:dyDescent="0.25">
      <c r="A1153" s="92" t="s">
        <v>2470</v>
      </c>
      <c r="B1153" s="175">
        <v>0.30392497394928797</v>
      </c>
      <c r="C1153" s="175">
        <v>0.45050364709968738</v>
      </c>
      <c r="D1153" s="175">
        <v>0.13546370267453978</v>
      </c>
      <c r="E1153" s="175">
        <v>3.9597082320250089E-2</v>
      </c>
      <c r="F1153" s="175">
        <v>1.0420284821118443E-3</v>
      </c>
      <c r="G1153" s="175">
        <v>4.133379645710316E-2</v>
      </c>
      <c r="H1153" s="175">
        <v>1.3893713094824591E-3</v>
      </c>
      <c r="I1153" s="175">
        <v>2.6745397707537338E-2</v>
      </c>
      <c r="J1153" s="174">
        <v>1</v>
      </c>
      <c r="K1153" s="176">
        <v>2879</v>
      </c>
      <c r="L1153" s="92"/>
      <c r="M1153" s="175">
        <v>0.28699999999999998</v>
      </c>
      <c r="N1153" s="175">
        <v>0.32100000000000001</v>
      </c>
      <c r="O1153" s="175">
        <v>0.432</v>
      </c>
      <c r="P1153" s="175">
        <v>0.46899999999999997</v>
      </c>
      <c r="Q1153" s="175">
        <v>0.123</v>
      </c>
      <c r="R1153" s="175">
        <v>0.14799999999999999</v>
      </c>
      <c r="S1153" s="175">
        <v>3.3000000000000002E-2</v>
      </c>
      <c r="T1153" s="175">
        <v>4.7E-2</v>
      </c>
      <c r="U1153" s="175">
        <v>0</v>
      </c>
      <c r="V1153" s="175">
        <v>3.0000000000000001E-3</v>
      </c>
      <c r="W1153" s="175">
        <v>3.5000000000000003E-2</v>
      </c>
      <c r="X1153" s="175">
        <v>4.9000000000000002E-2</v>
      </c>
      <c r="Y1153" s="175">
        <v>1E-3</v>
      </c>
      <c r="Z1153" s="175">
        <v>4.0000000000000001E-3</v>
      </c>
      <c r="AA1153" s="175">
        <v>2.1000000000000001E-2</v>
      </c>
      <c r="AB1153" s="175">
        <v>3.3000000000000002E-2</v>
      </c>
      <c r="AC1153" s="42"/>
    </row>
    <row r="1154" spans="1:29" x14ac:dyDescent="0.25">
      <c r="A1154" s="92" t="s">
        <v>2471</v>
      </c>
      <c r="B1154" s="175" t="s">
        <v>143</v>
      </c>
      <c r="C1154" s="175">
        <v>0.18049792531120332</v>
      </c>
      <c r="D1154" s="175">
        <v>0.28423236514522821</v>
      </c>
      <c r="E1154" s="175">
        <v>0.21161825726141079</v>
      </c>
      <c r="F1154" s="175">
        <v>2.0746887966804978E-2</v>
      </c>
      <c r="G1154" s="175">
        <v>0.26970954356846472</v>
      </c>
      <c r="H1154" s="175">
        <v>2.0746887966804979E-3</v>
      </c>
      <c r="I1154" s="175">
        <v>3.1120331950207469E-2</v>
      </c>
      <c r="J1154" s="174">
        <v>1</v>
      </c>
      <c r="K1154" s="176">
        <v>482</v>
      </c>
      <c r="L1154" s="92"/>
      <c r="M1154" s="175" t="s">
        <v>143</v>
      </c>
      <c r="N1154" s="175" t="s">
        <v>143</v>
      </c>
      <c r="O1154" s="175">
        <v>0.14899999999999999</v>
      </c>
      <c r="P1154" s="175">
        <v>0.217</v>
      </c>
      <c r="Q1154" s="175">
        <v>0.246</v>
      </c>
      <c r="R1154" s="175">
        <v>0.32600000000000001</v>
      </c>
      <c r="S1154" s="175">
        <v>0.17799999999999999</v>
      </c>
      <c r="T1154" s="175">
        <v>0.25</v>
      </c>
      <c r="U1154" s="175">
        <v>1.0999999999999999E-2</v>
      </c>
      <c r="V1154" s="175">
        <v>3.7999999999999999E-2</v>
      </c>
      <c r="W1154" s="175">
        <v>0.23200000000000001</v>
      </c>
      <c r="X1154" s="175">
        <v>0.311</v>
      </c>
      <c r="Y1154" s="175">
        <v>0</v>
      </c>
      <c r="Z1154" s="175">
        <v>1.2E-2</v>
      </c>
      <c r="AA1154" s="175">
        <v>1.9E-2</v>
      </c>
      <c r="AB1154" s="175">
        <v>5.0999999999999997E-2</v>
      </c>
      <c r="AC1154" s="42"/>
    </row>
    <row r="1155" spans="1:29" x14ac:dyDescent="0.25">
      <c r="A1155" s="92" t="s">
        <v>2472</v>
      </c>
      <c r="B1155" s="175" t="s">
        <v>143</v>
      </c>
      <c r="C1155" s="175">
        <v>0.30080060998856273</v>
      </c>
      <c r="D1155" s="175">
        <v>0.17613419748379719</v>
      </c>
      <c r="E1155" s="175">
        <v>8.997331300038125E-2</v>
      </c>
      <c r="F1155" s="175">
        <v>2.0205871139916128E-2</v>
      </c>
      <c r="G1155" s="175">
        <v>0.38238658025162026</v>
      </c>
      <c r="H1155" s="175">
        <v>5.7186427754479605E-3</v>
      </c>
      <c r="I1155" s="175">
        <v>2.4780785360274494E-2</v>
      </c>
      <c r="J1155" s="174">
        <v>1</v>
      </c>
      <c r="K1155" s="176">
        <v>2623</v>
      </c>
      <c r="L1155" s="92"/>
      <c r="M1155" s="175" t="s">
        <v>143</v>
      </c>
      <c r="N1155" s="175" t="s">
        <v>143</v>
      </c>
      <c r="O1155" s="175">
        <v>0.28399999999999997</v>
      </c>
      <c r="P1155" s="175">
        <v>0.31900000000000001</v>
      </c>
      <c r="Q1155" s="175">
        <v>0.16200000000000001</v>
      </c>
      <c r="R1155" s="175">
        <v>0.191</v>
      </c>
      <c r="S1155" s="175">
        <v>0.08</v>
      </c>
      <c r="T1155" s="175">
        <v>0.10199999999999999</v>
      </c>
      <c r="U1155" s="175">
        <v>1.4999999999999999E-2</v>
      </c>
      <c r="V1155" s="175">
        <v>2.5999999999999999E-2</v>
      </c>
      <c r="W1155" s="175">
        <v>0.36399999999999999</v>
      </c>
      <c r="X1155" s="175">
        <v>0.40100000000000002</v>
      </c>
      <c r="Y1155" s="175">
        <v>3.0000000000000001E-3</v>
      </c>
      <c r="Z1155" s="175">
        <v>8.9999999999999993E-3</v>
      </c>
      <c r="AA1155" s="175">
        <v>1.9E-2</v>
      </c>
      <c r="AB1155" s="175">
        <v>3.1E-2</v>
      </c>
      <c r="AC1155" s="42"/>
    </row>
    <row r="1156" spans="1:29" x14ac:dyDescent="0.25">
      <c r="A1156" s="92" t="s">
        <v>2473</v>
      </c>
      <c r="B1156" s="175" t="s">
        <v>143</v>
      </c>
      <c r="C1156" s="175">
        <v>0.49621785173978822</v>
      </c>
      <c r="D1156" s="175">
        <v>0.3237518910741301</v>
      </c>
      <c r="E1156" s="175">
        <v>7.7155824508320731E-2</v>
      </c>
      <c r="F1156" s="175">
        <v>6.0514372163388806E-3</v>
      </c>
      <c r="G1156" s="175">
        <v>1.9667170953101363E-2</v>
      </c>
      <c r="H1156" s="175" t="s">
        <v>143</v>
      </c>
      <c r="I1156" s="175">
        <v>7.7155824508320731E-2</v>
      </c>
      <c r="J1156" s="174">
        <v>0.99999999999999989</v>
      </c>
      <c r="K1156" s="176">
        <v>661</v>
      </c>
      <c r="L1156" s="92"/>
      <c r="M1156" s="175" t="s">
        <v>143</v>
      </c>
      <c r="N1156" s="175" t="s">
        <v>143</v>
      </c>
      <c r="O1156" s="175">
        <v>0.45800000000000002</v>
      </c>
      <c r="P1156" s="175">
        <v>0.53400000000000003</v>
      </c>
      <c r="Q1156" s="175">
        <v>0.28899999999999998</v>
      </c>
      <c r="R1156" s="175">
        <v>0.36</v>
      </c>
      <c r="S1156" s="175">
        <v>5.8999999999999997E-2</v>
      </c>
      <c r="T1156" s="175">
        <v>0.1</v>
      </c>
      <c r="U1156" s="175">
        <v>2E-3</v>
      </c>
      <c r="V1156" s="175">
        <v>1.4999999999999999E-2</v>
      </c>
      <c r="W1156" s="175">
        <v>1.2E-2</v>
      </c>
      <c r="X1156" s="175">
        <v>3.3000000000000002E-2</v>
      </c>
      <c r="Y1156" s="175" t="s">
        <v>143</v>
      </c>
      <c r="Z1156" s="175" t="s">
        <v>143</v>
      </c>
      <c r="AA1156" s="175">
        <v>5.8999999999999997E-2</v>
      </c>
      <c r="AB1156" s="175">
        <v>0.1</v>
      </c>
      <c r="AC1156" s="42"/>
    </row>
    <row r="1157" spans="1:29" x14ac:dyDescent="0.25">
      <c r="A1157" s="92" t="s">
        <v>2474</v>
      </c>
      <c r="B1157" s="175" t="s">
        <v>143</v>
      </c>
      <c r="C1157" s="175">
        <v>0.16971279373368145</v>
      </c>
      <c r="D1157" s="175">
        <v>0.33289817232375979</v>
      </c>
      <c r="E1157" s="175">
        <v>0.15535248041775457</v>
      </c>
      <c r="F1157" s="175">
        <v>1.6971279373368148E-2</v>
      </c>
      <c r="G1157" s="175">
        <v>0.28590078328981722</v>
      </c>
      <c r="H1157" s="175">
        <v>1.3054830287206266E-3</v>
      </c>
      <c r="I1157" s="175">
        <v>3.7859007832898174E-2</v>
      </c>
      <c r="J1157" s="174">
        <v>0.99999999999999989</v>
      </c>
      <c r="K1157" s="176">
        <v>766</v>
      </c>
      <c r="L1157" s="92"/>
      <c r="M1157" s="175" t="s">
        <v>143</v>
      </c>
      <c r="N1157" s="175" t="s">
        <v>143</v>
      </c>
      <c r="O1157" s="175">
        <v>0.14499999999999999</v>
      </c>
      <c r="P1157" s="175">
        <v>0.19800000000000001</v>
      </c>
      <c r="Q1157" s="175">
        <v>0.3</v>
      </c>
      <c r="R1157" s="175">
        <v>0.36699999999999999</v>
      </c>
      <c r="S1157" s="175">
        <v>0.13100000000000001</v>
      </c>
      <c r="T1157" s="175">
        <v>0.183</v>
      </c>
      <c r="U1157" s="175">
        <v>0.01</v>
      </c>
      <c r="V1157" s="175">
        <v>2.9000000000000001E-2</v>
      </c>
      <c r="W1157" s="175">
        <v>0.255</v>
      </c>
      <c r="X1157" s="175">
        <v>0.31900000000000001</v>
      </c>
      <c r="Y1157" s="175">
        <v>0</v>
      </c>
      <c r="Z1157" s="175">
        <v>7.0000000000000001E-3</v>
      </c>
      <c r="AA1157" s="175">
        <v>2.5999999999999999E-2</v>
      </c>
      <c r="AB1157" s="175">
        <v>5.3999999999999999E-2</v>
      </c>
      <c r="AC1157" s="42"/>
    </row>
    <row r="1158" spans="1:29" x14ac:dyDescent="0.25">
      <c r="A1158" s="92" t="s">
        <v>2475</v>
      </c>
      <c r="B1158" s="175" t="s">
        <v>143</v>
      </c>
      <c r="C1158" s="175">
        <v>0.42451154529307283</v>
      </c>
      <c r="D1158" s="175">
        <v>0.18294849023090587</v>
      </c>
      <c r="E1158" s="175">
        <v>8.8809946714031973E-2</v>
      </c>
      <c r="F1158" s="175">
        <v>9.5914742451154528E-2</v>
      </c>
      <c r="G1158" s="175">
        <v>0.18827708703374779</v>
      </c>
      <c r="H1158" s="175">
        <v>1.7761989342806395E-3</v>
      </c>
      <c r="I1158" s="175">
        <v>1.7761989342806393E-2</v>
      </c>
      <c r="J1158" s="174">
        <v>1</v>
      </c>
      <c r="K1158" s="176">
        <v>563</v>
      </c>
      <c r="L1158" s="92"/>
      <c r="M1158" s="175" t="s">
        <v>143</v>
      </c>
      <c r="N1158" s="175" t="s">
        <v>143</v>
      </c>
      <c r="O1158" s="175">
        <v>0.38400000000000001</v>
      </c>
      <c r="P1158" s="175">
        <v>0.46600000000000003</v>
      </c>
      <c r="Q1158" s="175">
        <v>0.153</v>
      </c>
      <c r="R1158" s="175">
        <v>0.217</v>
      </c>
      <c r="S1158" s="175">
        <v>6.8000000000000005E-2</v>
      </c>
      <c r="T1158" s="175">
        <v>0.115</v>
      </c>
      <c r="U1158" s="175">
        <v>7.3999999999999996E-2</v>
      </c>
      <c r="V1158" s="175">
        <v>0.123</v>
      </c>
      <c r="W1158" s="175">
        <v>0.158</v>
      </c>
      <c r="X1158" s="175">
        <v>0.223</v>
      </c>
      <c r="Y1158" s="175">
        <v>0</v>
      </c>
      <c r="Z1158" s="175">
        <v>0.01</v>
      </c>
      <c r="AA1158" s="175">
        <v>0.01</v>
      </c>
      <c r="AB1158" s="175">
        <v>3.2000000000000001E-2</v>
      </c>
      <c r="AC1158" s="42"/>
    </row>
    <row r="1159" spans="1:29" x14ac:dyDescent="0.25">
      <c r="A1159" s="92" t="s">
        <v>2476</v>
      </c>
      <c r="B1159" s="175" t="s">
        <v>143</v>
      </c>
      <c r="C1159" s="175">
        <v>0.13446969696969696</v>
      </c>
      <c r="D1159" s="175">
        <v>0.17045454545454544</v>
      </c>
      <c r="E1159" s="175">
        <v>9.4696969696969696E-2</v>
      </c>
      <c r="F1159" s="175">
        <v>4.7348484848484848E-2</v>
      </c>
      <c r="G1159" s="175">
        <v>0.52840909090909094</v>
      </c>
      <c r="H1159" s="175">
        <v>5.681818181818182E-3</v>
      </c>
      <c r="I1159" s="175">
        <v>1.893939393939394E-2</v>
      </c>
      <c r="J1159" s="174">
        <v>1.0000000000000002</v>
      </c>
      <c r="K1159" s="176">
        <v>528</v>
      </c>
      <c r="L1159" s="92"/>
      <c r="M1159" s="175" t="s">
        <v>143</v>
      </c>
      <c r="N1159" s="175" t="s">
        <v>143</v>
      </c>
      <c r="O1159" s="175">
        <v>0.108</v>
      </c>
      <c r="P1159" s="175">
        <v>0.16600000000000001</v>
      </c>
      <c r="Q1159" s="175">
        <v>0.14099999999999999</v>
      </c>
      <c r="R1159" s="175">
        <v>0.20499999999999999</v>
      </c>
      <c r="S1159" s="175">
        <v>7.2999999999999995E-2</v>
      </c>
      <c r="T1159" s="175">
        <v>0.123</v>
      </c>
      <c r="U1159" s="175">
        <v>3.2000000000000001E-2</v>
      </c>
      <c r="V1159" s="175">
        <v>6.9000000000000006E-2</v>
      </c>
      <c r="W1159" s="175">
        <v>0.48599999999999999</v>
      </c>
      <c r="X1159" s="175">
        <v>0.57099999999999995</v>
      </c>
      <c r="Y1159" s="175">
        <v>2E-3</v>
      </c>
      <c r="Z1159" s="175">
        <v>1.7000000000000001E-2</v>
      </c>
      <c r="AA1159" s="175">
        <v>0.01</v>
      </c>
      <c r="AB1159" s="175">
        <v>3.5000000000000003E-2</v>
      </c>
      <c r="AC1159" s="42"/>
    </row>
    <row r="1160" spans="1:29" x14ac:dyDescent="0.25">
      <c r="A1160" s="92" t="s">
        <v>2477</v>
      </c>
      <c r="B1160" s="175" t="s">
        <v>143</v>
      </c>
      <c r="C1160" s="175">
        <v>0.32445328031809145</v>
      </c>
      <c r="D1160" s="175">
        <v>0.34035785288270376</v>
      </c>
      <c r="E1160" s="175">
        <v>0.14711729622266401</v>
      </c>
      <c r="F1160" s="175">
        <v>6.2823061630218682E-2</v>
      </c>
      <c r="G1160" s="175">
        <v>0.10258449304174951</v>
      </c>
      <c r="H1160" s="175">
        <v>4.3737574552683896E-3</v>
      </c>
      <c r="I1160" s="175">
        <v>1.8290258449304174E-2</v>
      </c>
      <c r="J1160" s="174">
        <v>1</v>
      </c>
      <c r="K1160" s="176">
        <v>2515</v>
      </c>
      <c r="L1160" s="92"/>
      <c r="M1160" s="175" t="s">
        <v>143</v>
      </c>
      <c r="N1160" s="175" t="s">
        <v>143</v>
      </c>
      <c r="O1160" s="175">
        <v>0.30599999999999999</v>
      </c>
      <c r="P1160" s="175">
        <v>0.34300000000000003</v>
      </c>
      <c r="Q1160" s="175">
        <v>0.32200000000000001</v>
      </c>
      <c r="R1160" s="175">
        <v>0.35899999999999999</v>
      </c>
      <c r="S1160" s="175">
        <v>0.13400000000000001</v>
      </c>
      <c r="T1160" s="175">
        <v>0.161</v>
      </c>
      <c r="U1160" s="175">
        <v>5.3999999999999999E-2</v>
      </c>
      <c r="V1160" s="175">
        <v>7.2999999999999995E-2</v>
      </c>
      <c r="W1160" s="175">
        <v>9.0999999999999998E-2</v>
      </c>
      <c r="X1160" s="175">
        <v>0.115</v>
      </c>
      <c r="Y1160" s="175">
        <v>2E-3</v>
      </c>
      <c r="Z1160" s="175">
        <v>8.0000000000000002E-3</v>
      </c>
      <c r="AA1160" s="175">
        <v>1.4E-2</v>
      </c>
      <c r="AB1160" s="175">
        <v>2.4E-2</v>
      </c>
      <c r="AC1160" s="42"/>
    </row>
    <row r="1161" spans="1:29" x14ac:dyDescent="0.25">
      <c r="A1161" s="92" t="s">
        <v>2478</v>
      </c>
      <c r="B1161" s="175" t="s">
        <v>143</v>
      </c>
      <c r="C1161" s="175">
        <v>0.41119691119691121</v>
      </c>
      <c r="D1161" s="175">
        <v>0.37451737451737449</v>
      </c>
      <c r="E1161" s="175">
        <v>9.2664092664092659E-2</v>
      </c>
      <c r="F1161" s="175">
        <v>7.7220077220077222E-3</v>
      </c>
      <c r="G1161" s="175">
        <v>7.9150579150579145E-2</v>
      </c>
      <c r="H1161" s="175" t="s">
        <v>143</v>
      </c>
      <c r="I1161" s="175">
        <v>3.4749034749034749E-2</v>
      </c>
      <c r="J1161" s="174">
        <v>1</v>
      </c>
      <c r="K1161" s="176">
        <v>518</v>
      </c>
      <c r="L1161" s="92"/>
      <c r="M1161" s="175" t="s">
        <v>143</v>
      </c>
      <c r="N1161" s="175" t="s">
        <v>143</v>
      </c>
      <c r="O1161" s="175">
        <v>0.37</v>
      </c>
      <c r="P1161" s="175">
        <v>0.45400000000000001</v>
      </c>
      <c r="Q1161" s="175">
        <v>0.33400000000000002</v>
      </c>
      <c r="R1161" s="175">
        <v>0.41699999999999998</v>
      </c>
      <c r="S1161" s="175">
        <v>7.0999999999999994E-2</v>
      </c>
      <c r="T1161" s="175">
        <v>0.121</v>
      </c>
      <c r="U1161" s="175">
        <v>3.0000000000000001E-3</v>
      </c>
      <c r="V1161" s="175">
        <v>0.02</v>
      </c>
      <c r="W1161" s="175">
        <v>5.8999999999999997E-2</v>
      </c>
      <c r="X1161" s="175">
        <v>0.106</v>
      </c>
      <c r="Y1161" s="175" t="s">
        <v>143</v>
      </c>
      <c r="Z1161" s="175" t="s">
        <v>143</v>
      </c>
      <c r="AA1161" s="175">
        <v>2.1999999999999999E-2</v>
      </c>
      <c r="AB1161" s="175">
        <v>5.3999999999999999E-2</v>
      </c>
      <c r="AC1161" s="42"/>
    </row>
    <row r="1162" spans="1:29" x14ac:dyDescent="0.25">
      <c r="A1162" s="92" t="s">
        <v>2479</v>
      </c>
      <c r="B1162" s="175">
        <v>5.0355793129277175E-2</v>
      </c>
      <c r="C1162" s="175">
        <v>0.25382179701065677</v>
      </c>
      <c r="D1162" s="175">
        <v>0.29723196350141295</v>
      </c>
      <c r="E1162" s="175">
        <v>9.1961458581594088E-2</v>
      </c>
      <c r="F1162" s="175">
        <v>3.3059820911783735E-2</v>
      </c>
      <c r="G1162" s="175">
        <v>0.20884545980729291</v>
      </c>
      <c r="H1162" s="175">
        <v>1.0214156821354398E-4</v>
      </c>
      <c r="I1162" s="175">
        <v>6.4621565489768815E-2</v>
      </c>
      <c r="J1162" s="174">
        <v>0.99999999999999989</v>
      </c>
      <c r="K1162" s="176">
        <v>29371</v>
      </c>
      <c r="L1162" s="92"/>
      <c r="M1162" s="175">
        <v>4.8000000000000001E-2</v>
      </c>
      <c r="N1162" s="175">
        <v>5.2999999999999999E-2</v>
      </c>
      <c r="O1162" s="175">
        <v>0.249</v>
      </c>
      <c r="P1162" s="175">
        <v>0.25900000000000001</v>
      </c>
      <c r="Q1162" s="175">
        <v>0.29199999999999998</v>
      </c>
      <c r="R1162" s="175">
        <v>0.30199999999999999</v>
      </c>
      <c r="S1162" s="175">
        <v>8.8999999999999996E-2</v>
      </c>
      <c r="T1162" s="175">
        <v>9.5000000000000001E-2</v>
      </c>
      <c r="U1162" s="175">
        <v>3.1E-2</v>
      </c>
      <c r="V1162" s="175">
        <v>3.5000000000000003E-2</v>
      </c>
      <c r="W1162" s="175">
        <v>0.20399999999999999</v>
      </c>
      <c r="X1162" s="175">
        <v>0.214</v>
      </c>
      <c r="Y1162" s="175">
        <v>0</v>
      </c>
      <c r="Z1162" s="175">
        <v>0</v>
      </c>
      <c r="AA1162" s="175">
        <v>6.2E-2</v>
      </c>
      <c r="AB1162" s="175">
        <v>6.7000000000000004E-2</v>
      </c>
      <c r="AC1162" s="42"/>
    </row>
    <row r="1163" spans="1:29" x14ac:dyDescent="0.25">
      <c r="A1163" s="92" t="s">
        <v>2480</v>
      </c>
      <c r="B1163" s="175" t="s">
        <v>143</v>
      </c>
      <c r="C1163" s="175">
        <v>0.32457027300303337</v>
      </c>
      <c r="D1163" s="175">
        <v>0.28311425682507585</v>
      </c>
      <c r="E1163" s="175">
        <v>0.13144590495449948</v>
      </c>
      <c r="F1163" s="175">
        <v>4.2467138523761376E-2</v>
      </c>
      <c r="G1163" s="175">
        <v>0.17391304347826086</v>
      </c>
      <c r="H1163" s="175" t="s">
        <v>143</v>
      </c>
      <c r="I1163" s="175">
        <v>4.4489383215369056E-2</v>
      </c>
      <c r="J1163" s="174">
        <v>1</v>
      </c>
      <c r="K1163" s="176">
        <v>989</v>
      </c>
      <c r="L1163" s="92"/>
      <c r="M1163" s="175" t="s">
        <v>143</v>
      </c>
      <c r="N1163" s="175" t="s">
        <v>143</v>
      </c>
      <c r="O1163" s="175">
        <v>0.29599999999999999</v>
      </c>
      <c r="P1163" s="175">
        <v>0.35399999999999998</v>
      </c>
      <c r="Q1163" s="175">
        <v>0.25600000000000001</v>
      </c>
      <c r="R1163" s="175">
        <v>0.312</v>
      </c>
      <c r="S1163" s="175">
        <v>0.112</v>
      </c>
      <c r="T1163" s="175">
        <v>0.154</v>
      </c>
      <c r="U1163" s="175">
        <v>3.2000000000000001E-2</v>
      </c>
      <c r="V1163" s="175">
        <v>5.7000000000000002E-2</v>
      </c>
      <c r="W1163" s="175">
        <v>0.152</v>
      </c>
      <c r="X1163" s="175">
        <v>0.19900000000000001</v>
      </c>
      <c r="Y1163" s="175" t="s">
        <v>143</v>
      </c>
      <c r="Z1163" s="175" t="s">
        <v>143</v>
      </c>
      <c r="AA1163" s="175">
        <v>3.3000000000000002E-2</v>
      </c>
      <c r="AB1163" s="175">
        <v>5.8999999999999997E-2</v>
      </c>
      <c r="AC1163" s="42"/>
    </row>
    <row r="1164" spans="1:29" x14ac:dyDescent="0.25">
      <c r="A1164" s="92" t="s">
        <v>2481</v>
      </c>
      <c r="B1164" s="175" t="s">
        <v>143</v>
      </c>
      <c r="C1164" s="175">
        <v>7.6719576719576715E-2</v>
      </c>
      <c r="D1164" s="175">
        <v>0.2001763668430335</v>
      </c>
      <c r="E1164" s="175">
        <v>6.4373897707231037E-2</v>
      </c>
      <c r="F1164" s="175">
        <v>2.0282186948853614E-2</v>
      </c>
      <c r="G1164" s="175">
        <v>0.57583774250440922</v>
      </c>
      <c r="H1164" s="175" t="s">
        <v>143</v>
      </c>
      <c r="I1164" s="175">
        <v>6.261022927689594E-2</v>
      </c>
      <c r="J1164" s="174">
        <v>1</v>
      </c>
      <c r="K1164" s="176">
        <v>1134</v>
      </c>
      <c r="L1164" s="92"/>
      <c r="M1164" s="175" t="s">
        <v>143</v>
      </c>
      <c r="N1164" s="175" t="s">
        <v>143</v>
      </c>
      <c r="O1164" s="175">
        <v>6.3E-2</v>
      </c>
      <c r="P1164" s="175">
        <v>9.4E-2</v>
      </c>
      <c r="Q1164" s="175">
        <v>0.17799999999999999</v>
      </c>
      <c r="R1164" s="175">
        <v>0.224</v>
      </c>
      <c r="S1164" s="175">
        <v>5.1999999999999998E-2</v>
      </c>
      <c r="T1164" s="175">
        <v>0.08</v>
      </c>
      <c r="U1164" s="175">
        <v>1.4E-2</v>
      </c>
      <c r="V1164" s="175">
        <v>0.03</v>
      </c>
      <c r="W1164" s="175">
        <v>0.54700000000000004</v>
      </c>
      <c r="X1164" s="175">
        <v>0.60399999999999998</v>
      </c>
      <c r="Y1164" s="175" t="s">
        <v>143</v>
      </c>
      <c r="Z1164" s="175" t="s">
        <v>143</v>
      </c>
      <c r="AA1164" s="175">
        <v>0.05</v>
      </c>
      <c r="AB1164" s="175">
        <v>7.8E-2</v>
      </c>
      <c r="AC1164" s="42"/>
    </row>
    <row r="1165" spans="1:29" x14ac:dyDescent="0.25">
      <c r="A1165" s="92" t="s">
        <v>2482</v>
      </c>
      <c r="B1165" s="175">
        <v>3.1311154598825833E-3</v>
      </c>
      <c r="C1165" s="175" t="s">
        <v>143</v>
      </c>
      <c r="D1165" s="175">
        <v>0.67123287671232879</v>
      </c>
      <c r="E1165" s="175">
        <v>0.2665362035225049</v>
      </c>
      <c r="F1165" s="175">
        <v>1.0176125244618396E-2</v>
      </c>
      <c r="G1165" s="175">
        <v>2.3483365949119373E-3</v>
      </c>
      <c r="H1165" s="175" t="s">
        <v>143</v>
      </c>
      <c r="I1165" s="175">
        <v>4.6575342465753428E-2</v>
      </c>
      <c r="J1165" s="174">
        <v>1</v>
      </c>
      <c r="K1165" s="176">
        <v>2555</v>
      </c>
      <c r="L1165" s="92"/>
      <c r="M1165" s="175">
        <v>2E-3</v>
      </c>
      <c r="N1165" s="175">
        <v>6.0000000000000001E-3</v>
      </c>
      <c r="O1165" s="175" t="s">
        <v>143</v>
      </c>
      <c r="P1165" s="175" t="s">
        <v>143</v>
      </c>
      <c r="Q1165" s="175">
        <v>0.65300000000000002</v>
      </c>
      <c r="R1165" s="175">
        <v>0.68899999999999995</v>
      </c>
      <c r="S1165" s="175">
        <v>0.25</v>
      </c>
      <c r="T1165" s="175">
        <v>0.28399999999999997</v>
      </c>
      <c r="U1165" s="175">
        <v>7.0000000000000001E-3</v>
      </c>
      <c r="V1165" s="175">
        <v>1.4999999999999999E-2</v>
      </c>
      <c r="W1165" s="175">
        <v>1E-3</v>
      </c>
      <c r="X1165" s="175">
        <v>5.0000000000000001E-3</v>
      </c>
      <c r="Y1165" s="175" t="s">
        <v>143</v>
      </c>
      <c r="Z1165" s="175" t="s">
        <v>143</v>
      </c>
      <c r="AA1165" s="175">
        <v>3.9E-2</v>
      </c>
      <c r="AB1165" s="175">
        <v>5.5E-2</v>
      </c>
      <c r="AC1165" s="42"/>
    </row>
    <row r="1166" spans="1:29" x14ac:dyDescent="0.25">
      <c r="A1166" s="92" t="s">
        <v>2483</v>
      </c>
      <c r="B1166" s="175">
        <v>1.8862981399004455E-2</v>
      </c>
      <c r="C1166" s="175">
        <v>0.2478386167146974</v>
      </c>
      <c r="D1166" s="175">
        <v>0.30259365994236309</v>
      </c>
      <c r="E1166" s="175">
        <v>7.8333769976421275E-2</v>
      </c>
      <c r="F1166" s="175">
        <v>5.3969085669373855E-2</v>
      </c>
      <c r="G1166" s="175">
        <v>0.24652868745087766</v>
      </c>
      <c r="H1166" s="175">
        <v>2.6198585276395077E-4</v>
      </c>
      <c r="I1166" s="175">
        <v>5.16112129944983E-2</v>
      </c>
      <c r="J1166" s="174">
        <v>1</v>
      </c>
      <c r="K1166" s="176">
        <v>3817</v>
      </c>
      <c r="L1166" s="92"/>
      <c r="M1166" s="175">
        <v>1.4999999999999999E-2</v>
      </c>
      <c r="N1166" s="175">
        <v>2.4E-2</v>
      </c>
      <c r="O1166" s="175">
        <v>0.23400000000000001</v>
      </c>
      <c r="P1166" s="175">
        <v>0.26200000000000001</v>
      </c>
      <c r="Q1166" s="175">
        <v>0.28799999999999998</v>
      </c>
      <c r="R1166" s="175">
        <v>0.317</v>
      </c>
      <c r="S1166" s="175">
        <v>7.0000000000000007E-2</v>
      </c>
      <c r="T1166" s="175">
        <v>8.6999999999999994E-2</v>
      </c>
      <c r="U1166" s="175">
        <v>4.7E-2</v>
      </c>
      <c r="V1166" s="175">
        <v>6.2E-2</v>
      </c>
      <c r="W1166" s="175">
        <v>0.23300000000000001</v>
      </c>
      <c r="X1166" s="175">
        <v>0.26</v>
      </c>
      <c r="Y1166" s="175">
        <v>0</v>
      </c>
      <c r="Z1166" s="175">
        <v>1E-3</v>
      </c>
      <c r="AA1166" s="175">
        <v>4.4999999999999998E-2</v>
      </c>
      <c r="AB1166" s="175">
        <v>5.8999999999999997E-2</v>
      </c>
      <c r="AC1166" s="42"/>
    </row>
    <row r="1167" spans="1:29" x14ac:dyDescent="0.25">
      <c r="A1167" s="92" t="s">
        <v>2484</v>
      </c>
      <c r="B1167" s="175">
        <v>0.30314437555358725</v>
      </c>
      <c r="C1167" s="175">
        <v>0.39282550930026572</v>
      </c>
      <c r="D1167" s="175">
        <v>0.16275465013286095</v>
      </c>
      <c r="E1167" s="175">
        <v>3.5872453498671387E-2</v>
      </c>
      <c r="F1167" s="175">
        <v>2.2143489813994687E-3</v>
      </c>
      <c r="G1167" s="175">
        <v>3.7422497785651015E-2</v>
      </c>
      <c r="H1167" s="175">
        <v>2.2143489813994686E-4</v>
      </c>
      <c r="I1167" s="175">
        <v>6.5544729849424263E-2</v>
      </c>
      <c r="J1167" s="174">
        <v>1</v>
      </c>
      <c r="K1167" s="176">
        <v>4516</v>
      </c>
      <c r="L1167" s="92"/>
      <c r="M1167" s="175">
        <v>0.28999999999999998</v>
      </c>
      <c r="N1167" s="175">
        <v>0.317</v>
      </c>
      <c r="O1167" s="175">
        <v>0.379</v>
      </c>
      <c r="P1167" s="175">
        <v>0.40699999999999997</v>
      </c>
      <c r="Q1167" s="175">
        <v>0.152</v>
      </c>
      <c r="R1167" s="175">
        <v>0.17399999999999999</v>
      </c>
      <c r="S1167" s="175">
        <v>3.1E-2</v>
      </c>
      <c r="T1167" s="175">
        <v>4.2000000000000003E-2</v>
      </c>
      <c r="U1167" s="175">
        <v>1E-3</v>
      </c>
      <c r="V1167" s="175">
        <v>4.0000000000000001E-3</v>
      </c>
      <c r="W1167" s="175">
        <v>3.2000000000000001E-2</v>
      </c>
      <c r="X1167" s="175">
        <v>4.2999999999999997E-2</v>
      </c>
      <c r="Y1167" s="175">
        <v>0</v>
      </c>
      <c r="Z1167" s="175">
        <v>1E-3</v>
      </c>
      <c r="AA1167" s="175">
        <v>5.8999999999999997E-2</v>
      </c>
      <c r="AB1167" s="175">
        <v>7.2999999999999995E-2</v>
      </c>
      <c r="AC1167" s="42"/>
    </row>
    <row r="1168" spans="1:29" x14ac:dyDescent="0.25">
      <c r="A1168" s="92" t="s">
        <v>2485</v>
      </c>
      <c r="B1168" s="175" t="s">
        <v>143</v>
      </c>
      <c r="C1168" s="175">
        <v>0.20184899845916796</v>
      </c>
      <c r="D1168" s="175">
        <v>0.3728813559322034</v>
      </c>
      <c r="E1168" s="175">
        <v>0.15716486902927582</v>
      </c>
      <c r="F1168" s="175">
        <v>2.465331278890601E-2</v>
      </c>
      <c r="G1168" s="175">
        <v>0.18952234206471494</v>
      </c>
      <c r="H1168" s="175" t="s">
        <v>143</v>
      </c>
      <c r="I1168" s="175">
        <v>5.3929121725731895E-2</v>
      </c>
      <c r="J1168" s="174">
        <v>1</v>
      </c>
      <c r="K1168" s="176">
        <v>649</v>
      </c>
      <c r="L1168" s="92"/>
      <c r="M1168" s="175" t="s">
        <v>143</v>
      </c>
      <c r="N1168" s="175" t="s">
        <v>143</v>
      </c>
      <c r="O1168" s="175">
        <v>0.17299999999999999</v>
      </c>
      <c r="P1168" s="175">
        <v>0.23400000000000001</v>
      </c>
      <c r="Q1168" s="175">
        <v>0.33700000000000002</v>
      </c>
      <c r="R1168" s="175">
        <v>0.41099999999999998</v>
      </c>
      <c r="S1168" s="175">
        <v>0.13100000000000001</v>
      </c>
      <c r="T1168" s="175">
        <v>0.187</v>
      </c>
      <c r="U1168" s="175">
        <v>1.4999999999999999E-2</v>
      </c>
      <c r="V1168" s="175">
        <v>0.04</v>
      </c>
      <c r="W1168" s="175">
        <v>0.161</v>
      </c>
      <c r="X1168" s="175">
        <v>0.221</v>
      </c>
      <c r="Y1168" s="175" t="s">
        <v>143</v>
      </c>
      <c r="Z1168" s="175" t="s">
        <v>143</v>
      </c>
      <c r="AA1168" s="175">
        <v>3.9E-2</v>
      </c>
      <c r="AB1168" s="175">
        <v>7.3999999999999996E-2</v>
      </c>
      <c r="AC1168" s="42"/>
    </row>
    <row r="1169" spans="1:29" x14ac:dyDescent="0.25">
      <c r="A1169" s="92" t="s">
        <v>2486</v>
      </c>
      <c r="B1169" s="175" t="s">
        <v>143</v>
      </c>
      <c r="C1169" s="175">
        <v>0.22493384298735666</v>
      </c>
      <c r="D1169" s="175">
        <v>0.2355189650102911</v>
      </c>
      <c r="E1169" s="175">
        <v>0.12143487209644223</v>
      </c>
      <c r="F1169" s="175">
        <v>3.0579241399588356E-2</v>
      </c>
      <c r="G1169" s="175">
        <v>0.34225227874154662</v>
      </c>
      <c r="H1169" s="175" t="s">
        <v>143</v>
      </c>
      <c r="I1169" s="175">
        <v>4.5280799764775066E-2</v>
      </c>
      <c r="J1169" s="174">
        <v>1</v>
      </c>
      <c r="K1169" s="176">
        <v>3401</v>
      </c>
      <c r="L1169" s="92"/>
      <c r="M1169" s="175" t="s">
        <v>143</v>
      </c>
      <c r="N1169" s="175" t="s">
        <v>143</v>
      </c>
      <c r="O1169" s="175">
        <v>0.21099999999999999</v>
      </c>
      <c r="P1169" s="175">
        <v>0.23899999999999999</v>
      </c>
      <c r="Q1169" s="175">
        <v>0.222</v>
      </c>
      <c r="R1169" s="175">
        <v>0.25</v>
      </c>
      <c r="S1169" s="175">
        <v>0.111</v>
      </c>
      <c r="T1169" s="175">
        <v>0.13300000000000001</v>
      </c>
      <c r="U1169" s="175">
        <v>2.5000000000000001E-2</v>
      </c>
      <c r="V1169" s="175">
        <v>3.6999999999999998E-2</v>
      </c>
      <c r="W1169" s="175">
        <v>0.32600000000000001</v>
      </c>
      <c r="X1169" s="175">
        <v>0.35799999999999998</v>
      </c>
      <c r="Y1169" s="175" t="s">
        <v>143</v>
      </c>
      <c r="Z1169" s="175" t="s">
        <v>143</v>
      </c>
      <c r="AA1169" s="175">
        <v>3.9E-2</v>
      </c>
      <c r="AB1169" s="175">
        <v>5.2999999999999999E-2</v>
      </c>
      <c r="AC1169" s="42"/>
    </row>
    <row r="1170" spans="1:29" x14ac:dyDescent="0.25">
      <c r="A1170" s="92" t="s">
        <v>2487</v>
      </c>
      <c r="B1170" s="175" t="s">
        <v>143</v>
      </c>
      <c r="C1170" s="175">
        <v>0.41044776119402987</v>
      </c>
      <c r="D1170" s="175">
        <v>0.35261194029850745</v>
      </c>
      <c r="E1170" s="175">
        <v>6.5298507462686561E-2</v>
      </c>
      <c r="F1170" s="175">
        <v>1.3059701492537313E-2</v>
      </c>
      <c r="G1170" s="175">
        <v>1.3992537313432836E-2</v>
      </c>
      <c r="H1170" s="175" t="s">
        <v>143</v>
      </c>
      <c r="I1170" s="175">
        <v>0.14458955223880596</v>
      </c>
      <c r="J1170" s="174">
        <v>1</v>
      </c>
      <c r="K1170" s="176">
        <v>1072</v>
      </c>
      <c r="L1170" s="92"/>
      <c r="M1170" s="175" t="s">
        <v>143</v>
      </c>
      <c r="N1170" s="175" t="s">
        <v>143</v>
      </c>
      <c r="O1170" s="175">
        <v>0.38100000000000001</v>
      </c>
      <c r="P1170" s="175">
        <v>0.44</v>
      </c>
      <c r="Q1170" s="175">
        <v>0.32500000000000001</v>
      </c>
      <c r="R1170" s="175">
        <v>0.38200000000000001</v>
      </c>
      <c r="S1170" s="175">
        <v>5.1999999999999998E-2</v>
      </c>
      <c r="T1170" s="175">
        <v>8.2000000000000003E-2</v>
      </c>
      <c r="U1170" s="175">
        <v>8.0000000000000002E-3</v>
      </c>
      <c r="V1170" s="175">
        <v>2.1999999999999999E-2</v>
      </c>
      <c r="W1170" s="175">
        <v>8.0000000000000002E-3</v>
      </c>
      <c r="X1170" s="175">
        <v>2.3E-2</v>
      </c>
      <c r="Y1170" s="175" t="s">
        <v>143</v>
      </c>
      <c r="Z1170" s="175" t="s">
        <v>143</v>
      </c>
      <c r="AA1170" s="175">
        <v>0.125</v>
      </c>
      <c r="AB1170" s="175">
        <v>0.16700000000000001</v>
      </c>
      <c r="AC1170" s="42"/>
    </row>
    <row r="1171" spans="1:29" x14ac:dyDescent="0.25">
      <c r="A1171" s="92" t="s">
        <v>2488</v>
      </c>
      <c r="B1171" s="175" t="s">
        <v>143</v>
      </c>
      <c r="C1171" s="175">
        <v>0.15391304347826087</v>
      </c>
      <c r="D1171" s="175">
        <v>0.39304347826086955</v>
      </c>
      <c r="E1171" s="175">
        <v>9.5652173913043481E-2</v>
      </c>
      <c r="F1171" s="175">
        <v>2.782608695652174E-2</v>
      </c>
      <c r="G1171" s="175">
        <v>0.26608695652173914</v>
      </c>
      <c r="H1171" s="175" t="s">
        <v>143</v>
      </c>
      <c r="I1171" s="175">
        <v>6.347826086956522E-2</v>
      </c>
      <c r="J1171" s="174">
        <v>1</v>
      </c>
      <c r="K1171" s="176">
        <v>1150</v>
      </c>
      <c r="L1171" s="92"/>
      <c r="M1171" s="175" t="s">
        <v>143</v>
      </c>
      <c r="N1171" s="175" t="s">
        <v>143</v>
      </c>
      <c r="O1171" s="175">
        <v>0.13400000000000001</v>
      </c>
      <c r="P1171" s="175">
        <v>0.17599999999999999</v>
      </c>
      <c r="Q1171" s="175">
        <v>0.36499999999999999</v>
      </c>
      <c r="R1171" s="175">
        <v>0.42199999999999999</v>
      </c>
      <c r="S1171" s="175">
        <v>0.08</v>
      </c>
      <c r="T1171" s="175">
        <v>0.114</v>
      </c>
      <c r="U1171" s="175">
        <v>0.02</v>
      </c>
      <c r="V1171" s="175">
        <v>3.9E-2</v>
      </c>
      <c r="W1171" s="175">
        <v>0.24099999999999999</v>
      </c>
      <c r="X1171" s="175">
        <v>0.29199999999999998</v>
      </c>
      <c r="Y1171" s="175" t="s">
        <v>143</v>
      </c>
      <c r="Z1171" s="175" t="s">
        <v>143</v>
      </c>
      <c r="AA1171" s="175">
        <v>5.0999999999999997E-2</v>
      </c>
      <c r="AB1171" s="175">
        <v>7.9000000000000001E-2</v>
      </c>
      <c r="AC1171" s="42"/>
    </row>
    <row r="1172" spans="1:29" x14ac:dyDescent="0.25">
      <c r="A1172" s="92" t="s">
        <v>2489</v>
      </c>
      <c r="B1172" s="175" t="s">
        <v>143</v>
      </c>
      <c r="C1172" s="175">
        <v>0.38121546961325969</v>
      </c>
      <c r="D1172" s="175">
        <v>0.22375690607734808</v>
      </c>
      <c r="E1172" s="175">
        <v>6.7679558011049717E-2</v>
      </c>
      <c r="F1172" s="175">
        <v>9.8066298342541436E-2</v>
      </c>
      <c r="G1172" s="175">
        <v>0.17679558011049723</v>
      </c>
      <c r="H1172" s="175" t="s">
        <v>143</v>
      </c>
      <c r="I1172" s="175">
        <v>5.2486187845303865E-2</v>
      </c>
      <c r="J1172" s="174">
        <v>1</v>
      </c>
      <c r="K1172" s="176">
        <v>724</v>
      </c>
      <c r="L1172" s="92"/>
      <c r="M1172" s="175" t="s">
        <v>143</v>
      </c>
      <c r="N1172" s="175" t="s">
        <v>143</v>
      </c>
      <c r="O1172" s="175">
        <v>0.34699999999999998</v>
      </c>
      <c r="P1172" s="175">
        <v>0.41699999999999998</v>
      </c>
      <c r="Q1172" s="175">
        <v>0.19500000000000001</v>
      </c>
      <c r="R1172" s="175">
        <v>0.25600000000000001</v>
      </c>
      <c r="S1172" s="175">
        <v>5.1999999999999998E-2</v>
      </c>
      <c r="T1172" s="175">
        <v>8.7999999999999995E-2</v>
      </c>
      <c r="U1172" s="175">
        <v>7.8E-2</v>
      </c>
      <c r="V1172" s="175">
        <v>0.122</v>
      </c>
      <c r="W1172" s="175">
        <v>0.151</v>
      </c>
      <c r="X1172" s="175">
        <v>0.20599999999999999</v>
      </c>
      <c r="Y1172" s="175" t="s">
        <v>143</v>
      </c>
      <c r="Z1172" s="175" t="s">
        <v>143</v>
      </c>
      <c r="AA1172" s="175">
        <v>3.7999999999999999E-2</v>
      </c>
      <c r="AB1172" s="175">
        <v>7.0999999999999994E-2</v>
      </c>
      <c r="AC1172" s="42"/>
    </row>
    <row r="1173" spans="1:29" x14ac:dyDescent="0.25">
      <c r="A1173" s="92" t="s">
        <v>2490</v>
      </c>
      <c r="B1173" s="175" t="s">
        <v>143</v>
      </c>
      <c r="C1173" s="175">
        <v>0.11124546553808948</v>
      </c>
      <c r="D1173" s="175">
        <v>0.22974607013301088</v>
      </c>
      <c r="E1173" s="175">
        <v>8.3434099153567115E-2</v>
      </c>
      <c r="F1173" s="175">
        <v>4.7158403869407499E-2</v>
      </c>
      <c r="G1173" s="175">
        <v>0.45949214026602175</v>
      </c>
      <c r="H1173" s="175">
        <v>1.2091898428053204E-3</v>
      </c>
      <c r="I1173" s="175">
        <v>6.7714631197097946E-2</v>
      </c>
      <c r="J1173" s="174">
        <v>1</v>
      </c>
      <c r="K1173" s="176">
        <v>827</v>
      </c>
      <c r="L1173" s="92"/>
      <c r="M1173" s="175" t="s">
        <v>143</v>
      </c>
      <c r="N1173" s="175" t="s">
        <v>143</v>
      </c>
      <c r="O1173" s="175">
        <v>9.1999999999999998E-2</v>
      </c>
      <c r="P1173" s="175">
        <v>0.13400000000000001</v>
      </c>
      <c r="Q1173" s="175">
        <v>0.20200000000000001</v>
      </c>
      <c r="R1173" s="175">
        <v>0.26</v>
      </c>
      <c r="S1173" s="175">
        <v>6.6000000000000003E-2</v>
      </c>
      <c r="T1173" s="175">
        <v>0.104</v>
      </c>
      <c r="U1173" s="175">
        <v>3.5000000000000003E-2</v>
      </c>
      <c r="V1173" s="175">
        <v>6.4000000000000001E-2</v>
      </c>
      <c r="W1173" s="175">
        <v>0.42599999999999999</v>
      </c>
      <c r="X1173" s="175">
        <v>0.49399999999999999</v>
      </c>
      <c r="Y1173" s="175">
        <v>0</v>
      </c>
      <c r="Z1173" s="175">
        <v>7.0000000000000001E-3</v>
      </c>
      <c r="AA1173" s="175">
        <v>5.2999999999999999E-2</v>
      </c>
      <c r="AB1173" s="175">
        <v>8.6999999999999994E-2</v>
      </c>
      <c r="AC1173" s="42"/>
    </row>
    <row r="1174" spans="1:29" x14ac:dyDescent="0.25">
      <c r="A1174" s="92" t="s">
        <v>2491</v>
      </c>
      <c r="B1174" s="175" t="s">
        <v>143</v>
      </c>
      <c r="C1174" s="175">
        <v>0.28850545546815531</v>
      </c>
      <c r="D1174" s="175">
        <v>0.43364628266937327</v>
      </c>
      <c r="E1174" s="175">
        <v>9.1093631058107083E-2</v>
      </c>
      <c r="F1174" s="175">
        <v>3.6538949505201729E-2</v>
      </c>
      <c r="G1174" s="175">
        <v>6.8764273027150463E-2</v>
      </c>
      <c r="H1174" s="175" t="s">
        <v>143</v>
      </c>
      <c r="I1174" s="175">
        <v>8.145140827201218E-2</v>
      </c>
      <c r="J1174" s="174">
        <v>1.0000000000000002</v>
      </c>
      <c r="K1174" s="176">
        <v>3941</v>
      </c>
      <c r="L1174" s="92"/>
      <c r="M1174" s="175" t="s">
        <v>143</v>
      </c>
      <c r="N1174" s="175" t="s">
        <v>143</v>
      </c>
      <c r="O1174" s="175">
        <v>0.27500000000000002</v>
      </c>
      <c r="P1174" s="175">
        <v>0.30299999999999999</v>
      </c>
      <c r="Q1174" s="175">
        <v>0.41799999999999998</v>
      </c>
      <c r="R1174" s="175">
        <v>0.44900000000000001</v>
      </c>
      <c r="S1174" s="175">
        <v>8.3000000000000004E-2</v>
      </c>
      <c r="T1174" s="175">
        <v>0.1</v>
      </c>
      <c r="U1174" s="175">
        <v>3.1E-2</v>
      </c>
      <c r="V1174" s="175">
        <v>4.2999999999999997E-2</v>
      </c>
      <c r="W1174" s="175">
        <v>6.0999999999999999E-2</v>
      </c>
      <c r="X1174" s="175">
        <v>7.6999999999999999E-2</v>
      </c>
      <c r="Y1174" s="175" t="s">
        <v>143</v>
      </c>
      <c r="Z1174" s="175" t="s">
        <v>143</v>
      </c>
      <c r="AA1174" s="175">
        <v>7.2999999999999995E-2</v>
      </c>
      <c r="AB1174" s="175">
        <v>0.09</v>
      </c>
      <c r="AC1174" s="42"/>
    </row>
    <row r="1175" spans="1:29" x14ac:dyDescent="0.25">
      <c r="A1175" s="92" t="s">
        <v>2492</v>
      </c>
      <c r="B1175" s="175" t="s">
        <v>143</v>
      </c>
      <c r="C1175" s="175">
        <v>0.39036755386565275</v>
      </c>
      <c r="D1175" s="175">
        <v>0.41064638783269963</v>
      </c>
      <c r="E1175" s="175">
        <v>5.7034220532319393E-2</v>
      </c>
      <c r="F1175" s="175">
        <v>1.1406844106463879E-2</v>
      </c>
      <c r="G1175" s="175">
        <v>7.3510773130544993E-2</v>
      </c>
      <c r="H1175" s="175" t="s">
        <v>143</v>
      </c>
      <c r="I1175" s="175">
        <v>5.7034220532319393E-2</v>
      </c>
      <c r="J1175" s="174">
        <v>1</v>
      </c>
      <c r="K1175" s="176">
        <v>789</v>
      </c>
      <c r="L1175" s="92"/>
      <c r="M1175" s="175" t="s">
        <v>143</v>
      </c>
      <c r="N1175" s="175" t="s">
        <v>143</v>
      </c>
      <c r="O1175" s="175">
        <v>0.35699999999999998</v>
      </c>
      <c r="P1175" s="175">
        <v>0.42499999999999999</v>
      </c>
      <c r="Q1175" s="175">
        <v>0.377</v>
      </c>
      <c r="R1175" s="175">
        <v>0.44500000000000001</v>
      </c>
      <c r="S1175" s="175">
        <v>4.2999999999999997E-2</v>
      </c>
      <c r="T1175" s="175">
        <v>7.4999999999999997E-2</v>
      </c>
      <c r="U1175" s="175">
        <v>6.0000000000000001E-3</v>
      </c>
      <c r="V1175" s="175">
        <v>2.1999999999999999E-2</v>
      </c>
      <c r="W1175" s="175">
        <v>5.7000000000000002E-2</v>
      </c>
      <c r="X1175" s="175">
        <v>9.4E-2</v>
      </c>
      <c r="Y1175" s="175" t="s">
        <v>143</v>
      </c>
      <c r="Z1175" s="175" t="s">
        <v>143</v>
      </c>
      <c r="AA1175" s="175">
        <v>4.2999999999999997E-2</v>
      </c>
      <c r="AB1175" s="175">
        <v>7.4999999999999997E-2</v>
      </c>
      <c r="AC1175" s="42"/>
    </row>
    <row r="1176" spans="1:29" x14ac:dyDescent="0.25">
      <c r="A1176" s="92" t="s">
        <v>2493</v>
      </c>
      <c r="B1176" s="175">
        <v>3.9521933994295801E-2</v>
      </c>
      <c r="C1176" s="175">
        <v>0.29566752682330572</v>
      </c>
      <c r="D1176" s="175">
        <v>0.29403775634931412</v>
      </c>
      <c r="E1176" s="175">
        <v>5.1881026755398615E-2</v>
      </c>
      <c r="F1176" s="175">
        <v>2.9471682738014395E-2</v>
      </c>
      <c r="G1176" s="175">
        <v>0.24989813934537553</v>
      </c>
      <c r="H1176" s="175">
        <v>2.8520983294852641E-3</v>
      </c>
      <c r="I1176" s="175">
        <v>3.6669835664810538E-2</v>
      </c>
      <c r="J1176" s="174">
        <v>1</v>
      </c>
      <c r="K1176" s="176">
        <v>7363</v>
      </c>
      <c r="L1176" s="92"/>
      <c r="M1176" s="175">
        <v>3.5000000000000003E-2</v>
      </c>
      <c r="N1176" s="175">
        <v>4.3999999999999997E-2</v>
      </c>
      <c r="O1176" s="175">
        <v>0.28499999999999998</v>
      </c>
      <c r="P1176" s="175">
        <v>0.30599999999999999</v>
      </c>
      <c r="Q1176" s="175">
        <v>0.28399999999999997</v>
      </c>
      <c r="R1176" s="175">
        <v>0.30499999999999999</v>
      </c>
      <c r="S1176" s="175">
        <v>4.7E-2</v>
      </c>
      <c r="T1176" s="175">
        <v>5.7000000000000002E-2</v>
      </c>
      <c r="U1176" s="175">
        <v>2.5999999999999999E-2</v>
      </c>
      <c r="V1176" s="175">
        <v>3.4000000000000002E-2</v>
      </c>
      <c r="W1176" s="175">
        <v>0.24</v>
      </c>
      <c r="X1176" s="175">
        <v>0.26</v>
      </c>
      <c r="Y1176" s="175">
        <v>2E-3</v>
      </c>
      <c r="Z1176" s="175">
        <v>4.0000000000000001E-3</v>
      </c>
      <c r="AA1176" s="175">
        <v>3.3000000000000002E-2</v>
      </c>
      <c r="AB1176" s="175">
        <v>4.1000000000000002E-2</v>
      </c>
      <c r="AC1176" s="42"/>
    </row>
    <row r="1177" spans="1:29" x14ac:dyDescent="0.25">
      <c r="A1177" s="92" t="s">
        <v>2494</v>
      </c>
      <c r="B1177" s="175" t="s">
        <v>143</v>
      </c>
      <c r="C1177" s="175">
        <v>0.23239436619718309</v>
      </c>
      <c r="D1177" s="175">
        <v>0.37323943661971831</v>
      </c>
      <c r="E1177" s="175">
        <v>8.098591549295775E-2</v>
      </c>
      <c r="F1177" s="175">
        <v>9.8591549295774641E-2</v>
      </c>
      <c r="G1177" s="175">
        <v>0.19014084507042253</v>
      </c>
      <c r="H1177" s="175" t="s">
        <v>143</v>
      </c>
      <c r="I1177" s="175">
        <v>2.464788732394366E-2</v>
      </c>
      <c r="J1177" s="174">
        <v>0.99999999999999989</v>
      </c>
      <c r="K1177" s="176">
        <v>284</v>
      </c>
      <c r="L1177" s="92"/>
      <c r="M1177" s="175" t="s">
        <v>143</v>
      </c>
      <c r="N1177" s="175" t="s">
        <v>143</v>
      </c>
      <c r="O1177" s="175">
        <v>0.187</v>
      </c>
      <c r="P1177" s="175">
        <v>0.28499999999999998</v>
      </c>
      <c r="Q1177" s="175">
        <v>0.31900000000000001</v>
      </c>
      <c r="R1177" s="175">
        <v>0.43099999999999999</v>
      </c>
      <c r="S1177" s="175">
        <v>5.5E-2</v>
      </c>
      <c r="T1177" s="175">
        <v>0.11899999999999999</v>
      </c>
      <c r="U1177" s="175">
        <v>6.9000000000000006E-2</v>
      </c>
      <c r="V1177" s="175">
        <v>0.13900000000000001</v>
      </c>
      <c r="W1177" s="175">
        <v>0.14899999999999999</v>
      </c>
      <c r="X1177" s="175">
        <v>0.24</v>
      </c>
      <c r="Y1177" s="175" t="s">
        <v>143</v>
      </c>
      <c r="Z1177" s="175" t="s">
        <v>143</v>
      </c>
      <c r="AA1177" s="175">
        <v>1.2E-2</v>
      </c>
      <c r="AB1177" s="175">
        <v>0.05</v>
      </c>
      <c r="AC1177" s="42"/>
    </row>
    <row r="1178" spans="1:29" x14ac:dyDescent="0.25">
      <c r="A1178" s="92" t="s">
        <v>2495</v>
      </c>
      <c r="B1178" s="175" t="s">
        <v>143</v>
      </c>
      <c r="C1178" s="175">
        <v>8.7912087912087919E-2</v>
      </c>
      <c r="D1178" s="175">
        <v>0.23076923076923078</v>
      </c>
      <c r="E1178" s="175">
        <v>7.326007326007326E-3</v>
      </c>
      <c r="F1178" s="175">
        <v>2.564102564102564E-2</v>
      </c>
      <c r="G1178" s="175">
        <v>0.5494505494505495</v>
      </c>
      <c r="H1178" s="175">
        <v>4.0293040293040296E-2</v>
      </c>
      <c r="I1178" s="175">
        <v>5.8608058608058608E-2</v>
      </c>
      <c r="J1178" s="174">
        <v>1</v>
      </c>
      <c r="K1178" s="176">
        <v>273</v>
      </c>
      <c r="L1178" s="92"/>
      <c r="M1178" s="175" t="s">
        <v>143</v>
      </c>
      <c r="N1178" s="175" t="s">
        <v>143</v>
      </c>
      <c r="O1178" s="175">
        <v>0.06</v>
      </c>
      <c r="P1178" s="175">
        <v>0.127</v>
      </c>
      <c r="Q1178" s="175">
        <v>0.185</v>
      </c>
      <c r="R1178" s="175">
        <v>0.28399999999999997</v>
      </c>
      <c r="S1178" s="175">
        <v>2E-3</v>
      </c>
      <c r="T1178" s="175">
        <v>2.5999999999999999E-2</v>
      </c>
      <c r="U1178" s="175">
        <v>1.2E-2</v>
      </c>
      <c r="V1178" s="175">
        <v>5.1999999999999998E-2</v>
      </c>
      <c r="W1178" s="175">
        <v>0.49</v>
      </c>
      <c r="X1178" s="175">
        <v>0.60699999999999998</v>
      </c>
      <c r="Y1178" s="175">
        <v>2.3E-2</v>
      </c>
      <c r="Z1178" s="175">
        <v>7.0999999999999994E-2</v>
      </c>
      <c r="AA1178" s="175">
        <v>3.5999999999999997E-2</v>
      </c>
      <c r="AB1178" s="175">
        <v>9.2999999999999999E-2</v>
      </c>
      <c r="AC1178" s="42"/>
    </row>
    <row r="1179" spans="1:29" x14ac:dyDescent="0.25">
      <c r="A1179" s="92" t="s">
        <v>2496</v>
      </c>
      <c r="B1179" s="175" t="s">
        <v>143</v>
      </c>
      <c r="C1179" s="175" t="s">
        <v>143</v>
      </c>
      <c r="D1179" s="175">
        <v>0.71471025260029719</v>
      </c>
      <c r="E1179" s="175">
        <v>3.4175334323922731E-2</v>
      </c>
      <c r="F1179" s="175">
        <v>0.20208023774145617</v>
      </c>
      <c r="G1179" s="175">
        <v>1.0401188707280832E-2</v>
      </c>
      <c r="H1179" s="175" t="s">
        <v>143</v>
      </c>
      <c r="I1179" s="175">
        <v>3.8632986627043092E-2</v>
      </c>
      <c r="J1179" s="174">
        <v>0.99999999999999989</v>
      </c>
      <c r="K1179" s="176">
        <v>673</v>
      </c>
      <c r="L1179" s="92"/>
      <c r="M1179" s="175" t="s">
        <v>143</v>
      </c>
      <c r="N1179" s="175" t="s">
        <v>143</v>
      </c>
      <c r="O1179" s="175" t="s">
        <v>143</v>
      </c>
      <c r="P1179" s="175" t="s">
        <v>143</v>
      </c>
      <c r="Q1179" s="175">
        <v>0.67900000000000005</v>
      </c>
      <c r="R1179" s="175">
        <v>0.748</v>
      </c>
      <c r="S1179" s="175">
        <v>2.3E-2</v>
      </c>
      <c r="T1179" s="175">
        <v>5.0999999999999997E-2</v>
      </c>
      <c r="U1179" s="175">
        <v>0.17299999999999999</v>
      </c>
      <c r="V1179" s="175">
        <v>0.23400000000000001</v>
      </c>
      <c r="W1179" s="175">
        <v>5.0000000000000001E-3</v>
      </c>
      <c r="X1179" s="175">
        <v>2.1000000000000001E-2</v>
      </c>
      <c r="Y1179" s="175" t="s">
        <v>143</v>
      </c>
      <c r="Z1179" s="175" t="s">
        <v>143</v>
      </c>
      <c r="AA1179" s="175">
        <v>2.5999999999999999E-2</v>
      </c>
      <c r="AB1179" s="175">
        <v>5.6000000000000001E-2</v>
      </c>
      <c r="AC1179" s="42"/>
    </row>
    <row r="1180" spans="1:29" x14ac:dyDescent="0.25">
      <c r="A1180" s="92" t="s">
        <v>2497</v>
      </c>
      <c r="B1180" s="175">
        <v>1.7688679245283018E-2</v>
      </c>
      <c r="C1180" s="175">
        <v>0.28419811320754718</v>
      </c>
      <c r="D1180" s="175">
        <v>0.30660377358490565</v>
      </c>
      <c r="E1180" s="175">
        <v>4.1273584905660375E-2</v>
      </c>
      <c r="F1180" s="175">
        <v>4.4811320754716978E-2</v>
      </c>
      <c r="G1180" s="175">
        <v>0.27358490566037735</v>
      </c>
      <c r="H1180" s="175">
        <v>1.1792452830188679E-3</v>
      </c>
      <c r="I1180" s="175">
        <v>3.0660377358490566E-2</v>
      </c>
      <c r="J1180" s="174">
        <v>0.99999999999999978</v>
      </c>
      <c r="K1180" s="176">
        <v>848</v>
      </c>
      <c r="L1180" s="92"/>
      <c r="M1180" s="175">
        <v>1.0999999999999999E-2</v>
      </c>
      <c r="N1180" s="175">
        <v>2.9000000000000001E-2</v>
      </c>
      <c r="O1180" s="175">
        <v>0.255</v>
      </c>
      <c r="P1180" s="175">
        <v>0.315</v>
      </c>
      <c r="Q1180" s="175">
        <v>0.27600000000000002</v>
      </c>
      <c r="R1180" s="175">
        <v>0.33800000000000002</v>
      </c>
      <c r="S1180" s="175">
        <v>0.03</v>
      </c>
      <c r="T1180" s="175">
        <v>5.7000000000000002E-2</v>
      </c>
      <c r="U1180" s="175">
        <v>3.3000000000000002E-2</v>
      </c>
      <c r="V1180" s="175">
        <v>6.0999999999999999E-2</v>
      </c>
      <c r="W1180" s="175">
        <v>0.245</v>
      </c>
      <c r="X1180" s="175">
        <v>0.30499999999999999</v>
      </c>
      <c r="Y1180" s="175">
        <v>0</v>
      </c>
      <c r="Z1180" s="175">
        <v>7.0000000000000001E-3</v>
      </c>
      <c r="AA1180" s="175">
        <v>2.1000000000000001E-2</v>
      </c>
      <c r="AB1180" s="175">
        <v>4.4999999999999998E-2</v>
      </c>
      <c r="AC1180" s="42"/>
    </row>
    <row r="1181" spans="1:29" x14ac:dyDescent="0.25">
      <c r="A1181" s="92" t="s">
        <v>2498</v>
      </c>
      <c r="B1181" s="175">
        <v>0.24306220095693781</v>
      </c>
      <c r="C1181" s="175">
        <v>0.50239234449760761</v>
      </c>
      <c r="D1181" s="175">
        <v>0.14832535885167464</v>
      </c>
      <c r="E1181" s="175">
        <v>2.200956937799043E-2</v>
      </c>
      <c r="F1181" s="175" t="s">
        <v>143</v>
      </c>
      <c r="G1181" s="175">
        <v>4.9760765550239235E-2</v>
      </c>
      <c r="H1181" s="175">
        <v>1.9138755980861245E-3</v>
      </c>
      <c r="I1181" s="175">
        <v>3.2535885167464113E-2</v>
      </c>
      <c r="J1181" s="174">
        <v>0.99999999999999989</v>
      </c>
      <c r="K1181" s="176">
        <v>1045</v>
      </c>
      <c r="L1181" s="92"/>
      <c r="M1181" s="175">
        <v>0.218</v>
      </c>
      <c r="N1181" s="175">
        <v>0.27</v>
      </c>
      <c r="O1181" s="175">
        <v>0.47199999999999998</v>
      </c>
      <c r="P1181" s="175">
        <v>0.53300000000000003</v>
      </c>
      <c r="Q1181" s="175">
        <v>0.128</v>
      </c>
      <c r="R1181" s="175">
        <v>0.17100000000000001</v>
      </c>
      <c r="S1181" s="175">
        <v>1.4999999999999999E-2</v>
      </c>
      <c r="T1181" s="175">
        <v>3.3000000000000002E-2</v>
      </c>
      <c r="U1181" s="175" t="s">
        <v>143</v>
      </c>
      <c r="V1181" s="175" t="s">
        <v>143</v>
      </c>
      <c r="W1181" s="175">
        <v>3.7999999999999999E-2</v>
      </c>
      <c r="X1181" s="175">
        <v>6.5000000000000002E-2</v>
      </c>
      <c r="Y1181" s="175">
        <v>1E-3</v>
      </c>
      <c r="Z1181" s="175">
        <v>7.0000000000000001E-3</v>
      </c>
      <c r="AA1181" s="175">
        <v>2.3E-2</v>
      </c>
      <c r="AB1181" s="175">
        <v>4.4999999999999998E-2</v>
      </c>
      <c r="AC1181" s="42"/>
    </row>
    <row r="1182" spans="1:29" x14ac:dyDescent="0.25">
      <c r="A1182" s="92" t="s">
        <v>2499</v>
      </c>
      <c r="B1182" s="175" t="s">
        <v>143</v>
      </c>
      <c r="C1182" s="175">
        <v>0.2233502538071066</v>
      </c>
      <c r="D1182" s="175">
        <v>0.30964467005076141</v>
      </c>
      <c r="E1182" s="175">
        <v>7.1065989847715741E-2</v>
      </c>
      <c r="F1182" s="175">
        <v>3.553299492385787E-2</v>
      </c>
      <c r="G1182" s="175">
        <v>0.28934010152284262</v>
      </c>
      <c r="H1182" s="175" t="s">
        <v>143</v>
      </c>
      <c r="I1182" s="175">
        <v>7.1065989847715741E-2</v>
      </c>
      <c r="J1182" s="174">
        <v>0.99999999999999989</v>
      </c>
      <c r="K1182" s="176">
        <v>197</v>
      </c>
      <c r="L1182" s="92"/>
      <c r="M1182" s="175" t="s">
        <v>143</v>
      </c>
      <c r="N1182" s="175" t="s">
        <v>143</v>
      </c>
      <c r="O1182" s="175">
        <v>0.17100000000000001</v>
      </c>
      <c r="P1182" s="175">
        <v>0.28599999999999998</v>
      </c>
      <c r="Q1182" s="175">
        <v>0.249</v>
      </c>
      <c r="R1182" s="175">
        <v>0.377</v>
      </c>
      <c r="S1182" s="175">
        <v>4.2999999999999997E-2</v>
      </c>
      <c r="T1182" s="175">
        <v>0.11600000000000001</v>
      </c>
      <c r="U1182" s="175">
        <v>1.7000000000000001E-2</v>
      </c>
      <c r="V1182" s="175">
        <v>7.1999999999999995E-2</v>
      </c>
      <c r="W1182" s="175">
        <v>0.23100000000000001</v>
      </c>
      <c r="X1182" s="175">
        <v>0.35599999999999998</v>
      </c>
      <c r="Y1182" s="175" t="s">
        <v>143</v>
      </c>
      <c r="Z1182" s="175" t="s">
        <v>143</v>
      </c>
      <c r="AA1182" s="175">
        <v>4.2999999999999997E-2</v>
      </c>
      <c r="AB1182" s="175">
        <v>0.11600000000000001</v>
      </c>
      <c r="AC1182" s="42"/>
    </row>
    <row r="1183" spans="1:29" x14ac:dyDescent="0.25">
      <c r="A1183" s="92" t="s">
        <v>2500</v>
      </c>
      <c r="B1183" s="175" t="s">
        <v>143</v>
      </c>
      <c r="C1183" s="175">
        <v>0.32898415657036345</v>
      </c>
      <c r="D1183" s="175">
        <v>0.1891891891891892</v>
      </c>
      <c r="E1183" s="175">
        <v>3.7278657968313138E-2</v>
      </c>
      <c r="F1183" s="175">
        <v>1.2115563839701771E-2</v>
      </c>
      <c r="G1183" s="175">
        <v>0.41006523765144454</v>
      </c>
      <c r="H1183" s="175">
        <v>9.3196644920782849E-4</v>
      </c>
      <c r="I1183" s="175">
        <v>2.1435228331780055E-2</v>
      </c>
      <c r="J1183" s="174">
        <v>0.99999999999999989</v>
      </c>
      <c r="K1183" s="176">
        <v>1073</v>
      </c>
      <c r="L1183" s="92"/>
      <c r="M1183" s="175" t="s">
        <v>143</v>
      </c>
      <c r="N1183" s="175" t="s">
        <v>143</v>
      </c>
      <c r="O1183" s="175">
        <v>0.30199999999999999</v>
      </c>
      <c r="P1183" s="175">
        <v>0.35799999999999998</v>
      </c>
      <c r="Q1183" s="175">
        <v>0.16700000000000001</v>
      </c>
      <c r="R1183" s="175">
        <v>0.214</v>
      </c>
      <c r="S1183" s="175">
        <v>2.7E-2</v>
      </c>
      <c r="T1183" s="175">
        <v>0.05</v>
      </c>
      <c r="U1183" s="175">
        <v>7.0000000000000001E-3</v>
      </c>
      <c r="V1183" s="175">
        <v>2.1000000000000001E-2</v>
      </c>
      <c r="W1183" s="175">
        <v>0.38100000000000001</v>
      </c>
      <c r="X1183" s="175">
        <v>0.44</v>
      </c>
      <c r="Y1183" s="175">
        <v>0</v>
      </c>
      <c r="Z1183" s="175">
        <v>5.0000000000000001E-3</v>
      </c>
      <c r="AA1183" s="175">
        <v>1.4E-2</v>
      </c>
      <c r="AB1183" s="175">
        <v>3.2000000000000001E-2</v>
      </c>
      <c r="AC1183" s="42"/>
    </row>
    <row r="1184" spans="1:29" x14ac:dyDescent="0.25">
      <c r="A1184" s="92" t="s">
        <v>2501</v>
      </c>
      <c r="B1184" s="175" t="s">
        <v>143</v>
      </c>
      <c r="C1184" s="175">
        <v>0.37391304347826088</v>
      </c>
      <c r="D1184" s="175">
        <v>0.43478260869565216</v>
      </c>
      <c r="E1184" s="175">
        <v>5.2173913043478258E-2</v>
      </c>
      <c r="F1184" s="175" t="s">
        <v>143</v>
      </c>
      <c r="G1184" s="175">
        <v>1.3043478260869565E-2</v>
      </c>
      <c r="H1184" s="175" t="s">
        <v>143</v>
      </c>
      <c r="I1184" s="175">
        <v>0.12608695652173912</v>
      </c>
      <c r="J1184" s="174">
        <v>1</v>
      </c>
      <c r="K1184" s="176">
        <v>230</v>
      </c>
      <c r="L1184" s="92"/>
      <c r="M1184" s="175" t="s">
        <v>143</v>
      </c>
      <c r="N1184" s="175" t="s">
        <v>143</v>
      </c>
      <c r="O1184" s="175">
        <v>0.314</v>
      </c>
      <c r="P1184" s="175">
        <v>0.438</v>
      </c>
      <c r="Q1184" s="175">
        <v>0.372</v>
      </c>
      <c r="R1184" s="175">
        <v>0.499</v>
      </c>
      <c r="S1184" s="175">
        <v>0.03</v>
      </c>
      <c r="T1184" s="175">
        <v>8.8999999999999996E-2</v>
      </c>
      <c r="U1184" s="175" t="s">
        <v>143</v>
      </c>
      <c r="V1184" s="175" t="s">
        <v>143</v>
      </c>
      <c r="W1184" s="175">
        <v>4.0000000000000001E-3</v>
      </c>
      <c r="X1184" s="175">
        <v>3.7999999999999999E-2</v>
      </c>
      <c r="Y1184" s="175" t="s">
        <v>143</v>
      </c>
      <c r="Z1184" s="175" t="s">
        <v>143</v>
      </c>
      <c r="AA1184" s="175">
        <v>8.8999999999999996E-2</v>
      </c>
      <c r="AB1184" s="175">
        <v>0.17499999999999999</v>
      </c>
      <c r="AC1184" s="42"/>
    </row>
    <row r="1185" spans="1:29" x14ac:dyDescent="0.25">
      <c r="A1185" s="92" t="s">
        <v>2502</v>
      </c>
      <c r="B1185" s="175" t="s">
        <v>143</v>
      </c>
      <c r="C1185" s="175">
        <v>0.1646586345381526</v>
      </c>
      <c r="D1185" s="175">
        <v>0.36947791164658633</v>
      </c>
      <c r="E1185" s="175">
        <v>8.8353413654618476E-2</v>
      </c>
      <c r="F1185" s="175">
        <v>2.4096385542168676E-2</v>
      </c>
      <c r="G1185" s="175">
        <v>0.31726907630522089</v>
      </c>
      <c r="H1185" s="175" t="s">
        <v>143</v>
      </c>
      <c r="I1185" s="175">
        <v>3.614457831325301E-2</v>
      </c>
      <c r="J1185" s="174">
        <v>1</v>
      </c>
      <c r="K1185" s="176">
        <v>249</v>
      </c>
      <c r="L1185" s="92"/>
      <c r="M1185" s="175" t="s">
        <v>143</v>
      </c>
      <c r="N1185" s="175" t="s">
        <v>143</v>
      </c>
      <c r="O1185" s="175">
        <v>0.124</v>
      </c>
      <c r="P1185" s="175">
        <v>0.216</v>
      </c>
      <c r="Q1185" s="175">
        <v>0.312</v>
      </c>
      <c r="R1185" s="175">
        <v>0.43099999999999999</v>
      </c>
      <c r="S1185" s="175">
        <v>5.8999999999999997E-2</v>
      </c>
      <c r="T1185" s="175">
        <v>0.13</v>
      </c>
      <c r="U1185" s="175">
        <v>1.0999999999999999E-2</v>
      </c>
      <c r="V1185" s="175">
        <v>5.1999999999999998E-2</v>
      </c>
      <c r="W1185" s="175">
        <v>0.26300000000000001</v>
      </c>
      <c r="X1185" s="175">
        <v>0.377</v>
      </c>
      <c r="Y1185" s="175" t="s">
        <v>143</v>
      </c>
      <c r="Z1185" s="175" t="s">
        <v>143</v>
      </c>
      <c r="AA1185" s="175">
        <v>1.9E-2</v>
      </c>
      <c r="AB1185" s="175">
        <v>6.7000000000000004E-2</v>
      </c>
      <c r="AC1185" s="42"/>
    </row>
    <row r="1186" spans="1:29" x14ac:dyDescent="0.25">
      <c r="A1186" s="92" t="s">
        <v>2503</v>
      </c>
      <c r="B1186" s="175" t="s">
        <v>143</v>
      </c>
      <c r="C1186" s="175">
        <v>0.36458333333333331</v>
      </c>
      <c r="D1186" s="175">
        <v>0.265625</v>
      </c>
      <c r="E1186" s="175">
        <v>2.0833333333333332E-2</v>
      </c>
      <c r="F1186" s="175">
        <v>8.8541666666666671E-2</v>
      </c>
      <c r="G1186" s="175">
        <v>0.234375</v>
      </c>
      <c r="H1186" s="175" t="s">
        <v>143</v>
      </c>
      <c r="I1186" s="175">
        <v>2.6041666666666668E-2</v>
      </c>
      <c r="J1186" s="174">
        <v>0.99999999999999989</v>
      </c>
      <c r="K1186" s="176">
        <v>192</v>
      </c>
      <c r="L1186" s="92"/>
      <c r="M1186" s="175" t="s">
        <v>143</v>
      </c>
      <c r="N1186" s="175" t="s">
        <v>143</v>
      </c>
      <c r="O1186" s="175">
        <v>0.3</v>
      </c>
      <c r="P1186" s="175">
        <v>0.435</v>
      </c>
      <c r="Q1186" s="175">
        <v>0.20799999999999999</v>
      </c>
      <c r="R1186" s="175">
        <v>0.33200000000000002</v>
      </c>
      <c r="S1186" s="175">
        <v>8.0000000000000002E-3</v>
      </c>
      <c r="T1186" s="175">
        <v>5.1999999999999998E-2</v>
      </c>
      <c r="U1186" s="175">
        <v>5.6000000000000001E-2</v>
      </c>
      <c r="V1186" s="175">
        <v>0.13700000000000001</v>
      </c>
      <c r="W1186" s="175">
        <v>0.18</v>
      </c>
      <c r="X1186" s="175">
        <v>0.29899999999999999</v>
      </c>
      <c r="Y1186" s="175" t="s">
        <v>143</v>
      </c>
      <c r="Z1186" s="175" t="s">
        <v>143</v>
      </c>
      <c r="AA1186" s="175">
        <v>1.0999999999999999E-2</v>
      </c>
      <c r="AB1186" s="175">
        <v>0.06</v>
      </c>
      <c r="AC1186" s="42"/>
    </row>
    <row r="1187" spans="1:29" x14ac:dyDescent="0.25">
      <c r="A1187" s="92" t="s">
        <v>2504</v>
      </c>
      <c r="B1187" s="175" t="s">
        <v>143</v>
      </c>
      <c r="C1187" s="175">
        <v>0.14917127071823205</v>
      </c>
      <c r="D1187" s="175">
        <v>0.17679558011049723</v>
      </c>
      <c r="E1187" s="175">
        <v>2.2099447513812154E-2</v>
      </c>
      <c r="F1187" s="175">
        <v>1.1049723756906077E-2</v>
      </c>
      <c r="G1187" s="175">
        <v>0.61878453038674031</v>
      </c>
      <c r="H1187" s="175">
        <v>5.5248618784530384E-3</v>
      </c>
      <c r="I1187" s="175">
        <v>1.6574585635359115E-2</v>
      </c>
      <c r="J1187" s="174">
        <v>0.99999999999999989</v>
      </c>
      <c r="K1187" s="176">
        <v>181</v>
      </c>
      <c r="L1187" s="92"/>
      <c r="M1187" s="175" t="s">
        <v>143</v>
      </c>
      <c r="N1187" s="175" t="s">
        <v>143</v>
      </c>
      <c r="O1187" s="175">
        <v>0.105</v>
      </c>
      <c r="P1187" s="175">
        <v>0.20799999999999999</v>
      </c>
      <c r="Q1187" s="175">
        <v>0.128</v>
      </c>
      <c r="R1187" s="175">
        <v>0.23899999999999999</v>
      </c>
      <c r="S1187" s="175">
        <v>8.9999999999999993E-3</v>
      </c>
      <c r="T1187" s="175">
        <v>5.5E-2</v>
      </c>
      <c r="U1187" s="175">
        <v>3.0000000000000001E-3</v>
      </c>
      <c r="V1187" s="175">
        <v>3.9E-2</v>
      </c>
      <c r="W1187" s="175">
        <v>0.54600000000000004</v>
      </c>
      <c r="X1187" s="175">
        <v>0.68600000000000005</v>
      </c>
      <c r="Y1187" s="175">
        <v>1E-3</v>
      </c>
      <c r="Z1187" s="175">
        <v>3.1E-2</v>
      </c>
      <c r="AA1187" s="175">
        <v>6.0000000000000001E-3</v>
      </c>
      <c r="AB1187" s="175">
        <v>4.8000000000000001E-2</v>
      </c>
      <c r="AC1187" s="42"/>
    </row>
    <row r="1188" spans="1:29" x14ac:dyDescent="0.25">
      <c r="A1188" s="92" t="s">
        <v>2505</v>
      </c>
      <c r="B1188" s="175" t="s">
        <v>143</v>
      </c>
      <c r="C1188" s="175">
        <v>0.27213114754098361</v>
      </c>
      <c r="D1188" s="175">
        <v>0.46557377049180326</v>
      </c>
      <c r="E1188" s="175">
        <v>9.1803278688524587E-2</v>
      </c>
      <c r="F1188" s="175">
        <v>1.6393442622950821E-2</v>
      </c>
      <c r="G1188" s="175">
        <v>0.1005464480874317</v>
      </c>
      <c r="H1188" s="175">
        <v>2.185792349726776E-3</v>
      </c>
      <c r="I1188" s="175">
        <v>5.1366120218579232E-2</v>
      </c>
      <c r="J1188" s="174">
        <v>1</v>
      </c>
      <c r="K1188" s="176">
        <v>915</v>
      </c>
      <c r="L1188" s="92"/>
      <c r="M1188" s="175" t="s">
        <v>143</v>
      </c>
      <c r="N1188" s="175" t="s">
        <v>143</v>
      </c>
      <c r="O1188" s="175">
        <v>0.24399999999999999</v>
      </c>
      <c r="P1188" s="175">
        <v>0.30199999999999999</v>
      </c>
      <c r="Q1188" s="175">
        <v>0.433</v>
      </c>
      <c r="R1188" s="175">
        <v>0.498</v>
      </c>
      <c r="S1188" s="175">
        <v>7.4999999999999997E-2</v>
      </c>
      <c r="T1188" s="175">
        <v>0.112</v>
      </c>
      <c r="U1188" s="175">
        <v>0.01</v>
      </c>
      <c r="V1188" s="175">
        <v>2.7E-2</v>
      </c>
      <c r="W1188" s="175">
        <v>8.3000000000000004E-2</v>
      </c>
      <c r="X1188" s="175">
        <v>0.122</v>
      </c>
      <c r="Y1188" s="175">
        <v>1E-3</v>
      </c>
      <c r="Z1188" s="175">
        <v>8.0000000000000002E-3</v>
      </c>
      <c r="AA1188" s="175">
        <v>3.9E-2</v>
      </c>
      <c r="AB1188" s="175">
        <v>6.8000000000000005E-2</v>
      </c>
      <c r="AC1188" s="42"/>
    </row>
    <row r="1189" spans="1:29" x14ac:dyDescent="0.25">
      <c r="A1189" s="92" t="s">
        <v>2506</v>
      </c>
      <c r="B1189" s="175" t="s">
        <v>143</v>
      </c>
      <c r="C1189" s="175">
        <v>0.38095238095238093</v>
      </c>
      <c r="D1189" s="175">
        <v>0.36666666666666664</v>
      </c>
      <c r="E1189" s="175">
        <v>4.7619047619047616E-2</v>
      </c>
      <c r="F1189" s="175">
        <v>4.2857142857142858E-2</v>
      </c>
      <c r="G1189" s="175">
        <v>0.10476190476190476</v>
      </c>
      <c r="H1189" s="175">
        <v>9.5238095238095247E-3</v>
      </c>
      <c r="I1189" s="175">
        <v>4.7619047619047616E-2</v>
      </c>
      <c r="J1189" s="174">
        <v>1</v>
      </c>
      <c r="K1189" s="176">
        <v>210</v>
      </c>
      <c r="L1189" s="92"/>
      <c r="M1189" s="175" t="s">
        <v>143</v>
      </c>
      <c r="N1189" s="175" t="s">
        <v>143</v>
      </c>
      <c r="O1189" s="175">
        <v>0.318</v>
      </c>
      <c r="P1189" s="175">
        <v>0.44800000000000001</v>
      </c>
      <c r="Q1189" s="175">
        <v>0.30399999999999999</v>
      </c>
      <c r="R1189" s="175">
        <v>0.434</v>
      </c>
      <c r="S1189" s="175">
        <v>2.5999999999999999E-2</v>
      </c>
      <c r="T1189" s="175">
        <v>8.5000000000000006E-2</v>
      </c>
      <c r="U1189" s="175">
        <v>2.3E-2</v>
      </c>
      <c r="V1189" s="175">
        <v>7.9000000000000001E-2</v>
      </c>
      <c r="W1189" s="175">
        <v>7.0000000000000007E-2</v>
      </c>
      <c r="X1189" s="175">
        <v>0.154</v>
      </c>
      <c r="Y1189" s="175">
        <v>3.0000000000000001E-3</v>
      </c>
      <c r="Z1189" s="175">
        <v>3.4000000000000002E-2</v>
      </c>
      <c r="AA1189" s="175">
        <v>2.5999999999999999E-2</v>
      </c>
      <c r="AB1189" s="175">
        <v>8.5000000000000006E-2</v>
      </c>
      <c r="AC1189" s="42"/>
    </row>
    <row r="1190" spans="1:29" x14ac:dyDescent="0.25">
      <c r="A1190" s="92" t="s">
        <v>2507</v>
      </c>
      <c r="B1190" s="175">
        <v>4.5432517567240129E-2</v>
      </c>
      <c r="C1190" s="175">
        <v>0.26762781681608916</v>
      </c>
      <c r="D1190" s="175">
        <v>0.24521444148291738</v>
      </c>
      <c r="E1190" s="175">
        <v>0.10164768597043858</v>
      </c>
      <c r="F1190" s="175">
        <v>2.5563363217833777E-2</v>
      </c>
      <c r="G1190" s="175">
        <v>0.23976253937484857</v>
      </c>
      <c r="H1190" s="175">
        <v>9.2076568936273317E-3</v>
      </c>
      <c r="I1190" s="175">
        <v>6.5543978677005094E-2</v>
      </c>
      <c r="J1190" s="174">
        <v>1.0000000000000002</v>
      </c>
      <c r="K1190" s="176">
        <v>8254</v>
      </c>
      <c r="L1190" s="92"/>
      <c r="M1190" s="175">
        <v>4.1000000000000002E-2</v>
      </c>
      <c r="N1190" s="175">
        <v>0.05</v>
      </c>
      <c r="O1190" s="175">
        <v>0.25800000000000001</v>
      </c>
      <c r="P1190" s="175">
        <v>0.27700000000000002</v>
      </c>
      <c r="Q1190" s="175">
        <v>0.23599999999999999</v>
      </c>
      <c r="R1190" s="175">
        <v>0.255</v>
      </c>
      <c r="S1190" s="175">
        <v>9.5000000000000001E-2</v>
      </c>
      <c r="T1190" s="175">
        <v>0.108</v>
      </c>
      <c r="U1190" s="175">
        <v>2.1999999999999999E-2</v>
      </c>
      <c r="V1190" s="175">
        <v>2.9000000000000001E-2</v>
      </c>
      <c r="W1190" s="175">
        <v>0.23100000000000001</v>
      </c>
      <c r="X1190" s="175">
        <v>0.249</v>
      </c>
      <c r="Y1190" s="175">
        <v>7.0000000000000001E-3</v>
      </c>
      <c r="Z1190" s="175">
        <v>1.2E-2</v>
      </c>
      <c r="AA1190" s="175">
        <v>0.06</v>
      </c>
      <c r="AB1190" s="175">
        <v>7.0999999999999994E-2</v>
      </c>
      <c r="AC1190" s="42"/>
    </row>
    <row r="1191" spans="1:29" x14ac:dyDescent="0.25">
      <c r="A1191" s="92" t="s">
        <v>2508</v>
      </c>
      <c r="B1191" s="175" t="s">
        <v>143</v>
      </c>
      <c r="C1191" s="175">
        <v>0.33540372670807456</v>
      </c>
      <c r="D1191" s="175">
        <v>0.27639751552795033</v>
      </c>
      <c r="E1191" s="175">
        <v>0.12732919254658384</v>
      </c>
      <c r="F1191" s="175">
        <v>3.7267080745341616E-2</v>
      </c>
      <c r="G1191" s="175">
        <v>0.18322981366459629</v>
      </c>
      <c r="H1191" s="175">
        <v>9.316770186335404E-3</v>
      </c>
      <c r="I1191" s="175">
        <v>3.1055900621118012E-2</v>
      </c>
      <c r="J1191" s="174">
        <v>0.99999999999999989</v>
      </c>
      <c r="K1191" s="176">
        <v>322</v>
      </c>
      <c r="L1191" s="92"/>
      <c r="M1191" s="175" t="s">
        <v>143</v>
      </c>
      <c r="N1191" s="175" t="s">
        <v>143</v>
      </c>
      <c r="O1191" s="175">
        <v>0.28599999999999998</v>
      </c>
      <c r="P1191" s="175">
        <v>0.38900000000000001</v>
      </c>
      <c r="Q1191" s="175">
        <v>0.23</v>
      </c>
      <c r="R1191" s="175">
        <v>0.32800000000000001</v>
      </c>
      <c r="S1191" s="175">
        <v>9.5000000000000001E-2</v>
      </c>
      <c r="T1191" s="175">
        <v>0.16800000000000001</v>
      </c>
      <c r="U1191" s="175">
        <v>2.1000000000000001E-2</v>
      </c>
      <c r="V1191" s="175">
        <v>6.4000000000000001E-2</v>
      </c>
      <c r="W1191" s="175">
        <v>0.14499999999999999</v>
      </c>
      <c r="X1191" s="175">
        <v>0.22900000000000001</v>
      </c>
      <c r="Y1191" s="175">
        <v>3.0000000000000001E-3</v>
      </c>
      <c r="Z1191" s="175">
        <v>2.7E-2</v>
      </c>
      <c r="AA1191" s="175">
        <v>1.7000000000000001E-2</v>
      </c>
      <c r="AB1191" s="175">
        <v>5.6000000000000001E-2</v>
      </c>
      <c r="AC1191" s="42"/>
    </row>
    <row r="1192" spans="1:29" x14ac:dyDescent="0.25">
      <c r="A1192" s="92" t="s">
        <v>2509</v>
      </c>
      <c r="B1192" s="175" t="s">
        <v>143</v>
      </c>
      <c r="C1192" s="175">
        <v>8.8414634146341459E-2</v>
      </c>
      <c r="D1192" s="175">
        <v>0.15548780487804878</v>
      </c>
      <c r="E1192" s="175">
        <v>5.7926829268292686E-2</v>
      </c>
      <c r="F1192" s="175">
        <v>2.7439024390243903E-2</v>
      </c>
      <c r="G1192" s="175">
        <v>0.57317073170731703</v>
      </c>
      <c r="H1192" s="175">
        <v>3.9634146341463415E-2</v>
      </c>
      <c r="I1192" s="175">
        <v>5.7926829268292686E-2</v>
      </c>
      <c r="J1192" s="174">
        <v>1</v>
      </c>
      <c r="K1192" s="176">
        <v>328</v>
      </c>
      <c r="L1192" s="92"/>
      <c r="M1192" s="175" t="s">
        <v>143</v>
      </c>
      <c r="N1192" s="175" t="s">
        <v>143</v>
      </c>
      <c r="O1192" s="175">
        <v>6.2E-2</v>
      </c>
      <c r="P1192" s="175">
        <v>0.124</v>
      </c>
      <c r="Q1192" s="175">
        <v>0.12</v>
      </c>
      <c r="R1192" s="175">
        <v>0.19900000000000001</v>
      </c>
      <c r="S1192" s="175">
        <v>3.6999999999999998E-2</v>
      </c>
      <c r="T1192" s="175">
        <v>8.8999999999999996E-2</v>
      </c>
      <c r="U1192" s="175">
        <v>1.4999999999999999E-2</v>
      </c>
      <c r="V1192" s="175">
        <v>5.0999999999999997E-2</v>
      </c>
      <c r="W1192" s="175">
        <v>0.51900000000000002</v>
      </c>
      <c r="X1192" s="175">
        <v>0.626</v>
      </c>
      <c r="Y1192" s="175">
        <v>2.3E-2</v>
      </c>
      <c r="Z1192" s="175">
        <v>6.7000000000000004E-2</v>
      </c>
      <c r="AA1192" s="175">
        <v>3.6999999999999998E-2</v>
      </c>
      <c r="AB1192" s="175">
        <v>8.8999999999999996E-2</v>
      </c>
      <c r="AC1192" s="42"/>
    </row>
    <row r="1193" spans="1:29" x14ac:dyDescent="0.25">
      <c r="A1193" s="92" t="s">
        <v>2510</v>
      </c>
      <c r="B1193" s="175" t="s">
        <v>143</v>
      </c>
      <c r="C1193" s="175" t="s">
        <v>143</v>
      </c>
      <c r="D1193" s="175">
        <v>0.54430379746835444</v>
      </c>
      <c r="E1193" s="175">
        <v>0.38677918424753865</v>
      </c>
      <c r="F1193" s="175">
        <v>1.969057665260197E-2</v>
      </c>
      <c r="G1193" s="175">
        <v>7.0323488045007029E-3</v>
      </c>
      <c r="H1193" s="175" t="s">
        <v>143</v>
      </c>
      <c r="I1193" s="175">
        <v>4.2194092827004218E-2</v>
      </c>
      <c r="J1193" s="174">
        <v>1</v>
      </c>
      <c r="K1193" s="176">
        <v>711</v>
      </c>
      <c r="L1193" s="92"/>
      <c r="M1193" s="175" t="s">
        <v>143</v>
      </c>
      <c r="N1193" s="175" t="s">
        <v>143</v>
      </c>
      <c r="O1193" s="175" t="s">
        <v>143</v>
      </c>
      <c r="P1193" s="175" t="s">
        <v>143</v>
      </c>
      <c r="Q1193" s="175">
        <v>0.50800000000000001</v>
      </c>
      <c r="R1193" s="175">
        <v>0.58099999999999996</v>
      </c>
      <c r="S1193" s="175">
        <v>0.35199999999999998</v>
      </c>
      <c r="T1193" s="175">
        <v>0.42299999999999999</v>
      </c>
      <c r="U1193" s="175">
        <v>1.2E-2</v>
      </c>
      <c r="V1193" s="175">
        <v>3.3000000000000002E-2</v>
      </c>
      <c r="W1193" s="175">
        <v>3.0000000000000001E-3</v>
      </c>
      <c r="X1193" s="175">
        <v>1.6E-2</v>
      </c>
      <c r="Y1193" s="175" t="s">
        <v>143</v>
      </c>
      <c r="Z1193" s="175" t="s">
        <v>143</v>
      </c>
      <c r="AA1193" s="175">
        <v>0.03</v>
      </c>
      <c r="AB1193" s="175">
        <v>0.06</v>
      </c>
      <c r="AC1193" s="42"/>
    </row>
    <row r="1194" spans="1:29" x14ac:dyDescent="0.25">
      <c r="A1194" s="92" t="s">
        <v>2511</v>
      </c>
      <c r="B1194" s="175" t="s">
        <v>143</v>
      </c>
      <c r="C1194" s="175">
        <v>0.29754601226993865</v>
      </c>
      <c r="D1194" s="175">
        <v>0.21574642126789367</v>
      </c>
      <c r="E1194" s="175">
        <v>0.11247443762781185</v>
      </c>
      <c r="F1194" s="175">
        <v>3.1697341513292433E-2</v>
      </c>
      <c r="G1194" s="175">
        <v>0.27402862985685073</v>
      </c>
      <c r="H1194" s="175">
        <v>7.1574642126789366E-3</v>
      </c>
      <c r="I1194" s="175">
        <v>6.1349693251533742E-2</v>
      </c>
      <c r="J1194" s="174">
        <v>1</v>
      </c>
      <c r="K1194" s="176">
        <v>978</v>
      </c>
      <c r="L1194" s="92"/>
      <c r="M1194" s="175" t="s">
        <v>143</v>
      </c>
      <c r="N1194" s="175" t="s">
        <v>143</v>
      </c>
      <c r="O1194" s="175">
        <v>0.27</v>
      </c>
      <c r="P1194" s="175">
        <v>0.32700000000000001</v>
      </c>
      <c r="Q1194" s="175">
        <v>0.191</v>
      </c>
      <c r="R1194" s="175">
        <v>0.24299999999999999</v>
      </c>
      <c r="S1194" s="175">
        <v>9.4E-2</v>
      </c>
      <c r="T1194" s="175">
        <v>0.13400000000000001</v>
      </c>
      <c r="U1194" s="175">
        <v>2.1999999999999999E-2</v>
      </c>
      <c r="V1194" s="175">
        <v>4.4999999999999998E-2</v>
      </c>
      <c r="W1194" s="175">
        <v>0.247</v>
      </c>
      <c r="X1194" s="175">
        <v>0.30299999999999999</v>
      </c>
      <c r="Y1194" s="175">
        <v>3.0000000000000001E-3</v>
      </c>
      <c r="Z1194" s="175">
        <v>1.4999999999999999E-2</v>
      </c>
      <c r="AA1194" s="175">
        <v>4.8000000000000001E-2</v>
      </c>
      <c r="AB1194" s="175">
        <v>7.8E-2</v>
      </c>
      <c r="AC1194" s="42"/>
    </row>
    <row r="1195" spans="1:29" x14ac:dyDescent="0.25">
      <c r="A1195" s="92" t="s">
        <v>2512</v>
      </c>
      <c r="B1195" s="175">
        <v>0.3048780487804878</v>
      </c>
      <c r="C1195" s="175">
        <v>0.4</v>
      </c>
      <c r="D1195" s="175">
        <v>0.16097560975609757</v>
      </c>
      <c r="E1195" s="175">
        <v>2.5203252032520326E-2</v>
      </c>
      <c r="F1195" s="175">
        <v>3.2520325203252032E-3</v>
      </c>
      <c r="G1195" s="175">
        <v>3.9837398373983743E-2</v>
      </c>
      <c r="H1195" s="175">
        <v>4.0650406504065045E-3</v>
      </c>
      <c r="I1195" s="175">
        <v>6.1788617886178863E-2</v>
      </c>
      <c r="J1195" s="174">
        <v>0.99999999999999989</v>
      </c>
      <c r="K1195" s="176">
        <v>1230</v>
      </c>
      <c r="L1195" s="92"/>
      <c r="M1195" s="175">
        <v>0.28000000000000003</v>
      </c>
      <c r="N1195" s="175">
        <v>0.33100000000000002</v>
      </c>
      <c r="O1195" s="175">
        <v>0.373</v>
      </c>
      <c r="P1195" s="175">
        <v>0.42799999999999999</v>
      </c>
      <c r="Q1195" s="175">
        <v>0.14099999999999999</v>
      </c>
      <c r="R1195" s="175">
        <v>0.183</v>
      </c>
      <c r="S1195" s="175">
        <v>1.7999999999999999E-2</v>
      </c>
      <c r="T1195" s="175">
        <v>3.5999999999999997E-2</v>
      </c>
      <c r="U1195" s="175">
        <v>1E-3</v>
      </c>
      <c r="V1195" s="175">
        <v>8.0000000000000002E-3</v>
      </c>
      <c r="W1195" s="175">
        <v>0.03</v>
      </c>
      <c r="X1195" s="175">
        <v>5.1999999999999998E-2</v>
      </c>
      <c r="Y1195" s="175">
        <v>2E-3</v>
      </c>
      <c r="Z1195" s="175">
        <v>8.9999999999999993E-3</v>
      </c>
      <c r="AA1195" s="175">
        <v>0.05</v>
      </c>
      <c r="AB1195" s="175">
        <v>7.6999999999999999E-2</v>
      </c>
      <c r="AC1195" s="42"/>
    </row>
    <row r="1196" spans="1:29" x14ac:dyDescent="0.25">
      <c r="A1196" s="92" t="s">
        <v>2513</v>
      </c>
      <c r="B1196" s="175" t="s">
        <v>143</v>
      </c>
      <c r="C1196" s="175">
        <v>0.23497267759562843</v>
      </c>
      <c r="D1196" s="175">
        <v>0.22950819672131148</v>
      </c>
      <c r="E1196" s="175">
        <v>0.21857923497267759</v>
      </c>
      <c r="F1196" s="175">
        <v>4.3715846994535519E-2</v>
      </c>
      <c r="G1196" s="175">
        <v>0.20765027322404372</v>
      </c>
      <c r="H1196" s="175">
        <v>2.185792349726776E-2</v>
      </c>
      <c r="I1196" s="175">
        <v>4.3715846994535519E-2</v>
      </c>
      <c r="J1196" s="174">
        <v>1</v>
      </c>
      <c r="K1196" s="176">
        <v>183</v>
      </c>
      <c r="L1196" s="92"/>
      <c r="M1196" s="175" t="s">
        <v>143</v>
      </c>
      <c r="N1196" s="175" t="s">
        <v>143</v>
      </c>
      <c r="O1196" s="175">
        <v>0.17899999999999999</v>
      </c>
      <c r="P1196" s="175">
        <v>0.30099999999999999</v>
      </c>
      <c r="Q1196" s="175">
        <v>0.17499999999999999</v>
      </c>
      <c r="R1196" s="175">
        <v>0.29599999999999999</v>
      </c>
      <c r="S1196" s="175">
        <v>0.16500000000000001</v>
      </c>
      <c r="T1196" s="175">
        <v>0.28399999999999997</v>
      </c>
      <c r="U1196" s="175">
        <v>2.1999999999999999E-2</v>
      </c>
      <c r="V1196" s="175">
        <v>8.4000000000000005E-2</v>
      </c>
      <c r="W1196" s="175">
        <v>0.155</v>
      </c>
      <c r="X1196" s="175">
        <v>0.27200000000000002</v>
      </c>
      <c r="Y1196" s="175">
        <v>8.9999999999999993E-3</v>
      </c>
      <c r="Z1196" s="175">
        <v>5.5E-2</v>
      </c>
      <c r="AA1196" s="175">
        <v>2.1999999999999999E-2</v>
      </c>
      <c r="AB1196" s="175">
        <v>8.4000000000000005E-2</v>
      </c>
      <c r="AC1196" s="42"/>
    </row>
    <row r="1197" spans="1:29" x14ac:dyDescent="0.25">
      <c r="A1197" s="92" t="s">
        <v>2514</v>
      </c>
      <c r="B1197" s="175" t="s">
        <v>143</v>
      </c>
      <c r="C1197" s="175">
        <v>0.25241779497098649</v>
      </c>
      <c r="D1197" s="175">
        <v>0.19148936170212766</v>
      </c>
      <c r="E1197" s="175">
        <v>7.9303675048355893E-2</v>
      </c>
      <c r="F1197" s="175">
        <v>2.5145067698259187E-2</v>
      </c>
      <c r="G1197" s="175">
        <v>0.390715667311412</v>
      </c>
      <c r="H1197" s="175">
        <v>8.7040618955512572E-3</v>
      </c>
      <c r="I1197" s="175">
        <v>5.2224371373307543E-2</v>
      </c>
      <c r="J1197" s="174">
        <v>1.0000000000000002</v>
      </c>
      <c r="K1197" s="176">
        <v>1034</v>
      </c>
      <c r="L1197" s="92"/>
      <c r="M1197" s="175" t="s">
        <v>143</v>
      </c>
      <c r="N1197" s="175" t="s">
        <v>143</v>
      </c>
      <c r="O1197" s="175">
        <v>0.22700000000000001</v>
      </c>
      <c r="P1197" s="175">
        <v>0.28000000000000003</v>
      </c>
      <c r="Q1197" s="175">
        <v>0.16900000000000001</v>
      </c>
      <c r="R1197" s="175">
        <v>0.217</v>
      </c>
      <c r="S1197" s="175">
        <v>6.4000000000000001E-2</v>
      </c>
      <c r="T1197" s="175">
        <v>9.7000000000000003E-2</v>
      </c>
      <c r="U1197" s="175">
        <v>1.7000000000000001E-2</v>
      </c>
      <c r="V1197" s="175">
        <v>3.6999999999999998E-2</v>
      </c>
      <c r="W1197" s="175">
        <v>0.36099999999999999</v>
      </c>
      <c r="X1197" s="175">
        <v>0.42099999999999999</v>
      </c>
      <c r="Y1197" s="175">
        <v>5.0000000000000001E-3</v>
      </c>
      <c r="Z1197" s="175">
        <v>1.6E-2</v>
      </c>
      <c r="AA1197" s="175">
        <v>0.04</v>
      </c>
      <c r="AB1197" s="175">
        <v>6.8000000000000005E-2</v>
      </c>
      <c r="AC1197" s="42"/>
    </row>
    <row r="1198" spans="1:29" x14ac:dyDescent="0.25">
      <c r="A1198" s="92" t="s">
        <v>2515</v>
      </c>
      <c r="B1198" s="175" t="s">
        <v>143</v>
      </c>
      <c r="C1198" s="175">
        <v>0.47181008902077154</v>
      </c>
      <c r="D1198" s="175">
        <v>0.29970326409495551</v>
      </c>
      <c r="E1198" s="175">
        <v>5.0445103857566766E-2</v>
      </c>
      <c r="F1198" s="175">
        <v>2.967359050445104E-3</v>
      </c>
      <c r="G1198" s="175">
        <v>3.857566765578635E-2</v>
      </c>
      <c r="H1198" s="175" t="s">
        <v>143</v>
      </c>
      <c r="I1198" s="175">
        <v>0.13649851632047477</v>
      </c>
      <c r="J1198" s="174">
        <v>1</v>
      </c>
      <c r="K1198" s="176">
        <v>337</v>
      </c>
      <c r="L1198" s="92"/>
      <c r="M1198" s="175" t="s">
        <v>143</v>
      </c>
      <c r="N1198" s="175" t="s">
        <v>143</v>
      </c>
      <c r="O1198" s="175">
        <v>0.41899999999999998</v>
      </c>
      <c r="P1198" s="175">
        <v>0.52500000000000002</v>
      </c>
      <c r="Q1198" s="175">
        <v>0.253</v>
      </c>
      <c r="R1198" s="175">
        <v>0.35099999999999998</v>
      </c>
      <c r="S1198" s="175">
        <v>3.2000000000000001E-2</v>
      </c>
      <c r="T1198" s="175">
        <v>7.9000000000000001E-2</v>
      </c>
      <c r="U1198" s="175">
        <v>1E-3</v>
      </c>
      <c r="V1198" s="175">
        <v>1.7000000000000001E-2</v>
      </c>
      <c r="W1198" s="175">
        <v>2.3E-2</v>
      </c>
      <c r="X1198" s="175">
        <v>6.5000000000000002E-2</v>
      </c>
      <c r="Y1198" s="175" t="s">
        <v>143</v>
      </c>
      <c r="Z1198" s="175" t="s">
        <v>143</v>
      </c>
      <c r="AA1198" s="175">
        <v>0.104</v>
      </c>
      <c r="AB1198" s="175">
        <v>0.17699999999999999</v>
      </c>
      <c r="AC1198" s="42"/>
    </row>
    <row r="1199" spans="1:29" x14ac:dyDescent="0.25">
      <c r="A1199" s="92" t="s">
        <v>2516</v>
      </c>
      <c r="B1199" s="175" t="s">
        <v>143</v>
      </c>
      <c r="C1199" s="175">
        <v>0.17350157728706625</v>
      </c>
      <c r="D1199" s="175">
        <v>0.29968454258675081</v>
      </c>
      <c r="E1199" s="175">
        <v>0.11356466876971609</v>
      </c>
      <c r="F1199" s="175">
        <v>1.8927444794952682E-2</v>
      </c>
      <c r="G1199" s="175">
        <v>0.29337539432176657</v>
      </c>
      <c r="H1199" s="175">
        <v>3.1545741324921135E-3</v>
      </c>
      <c r="I1199" s="175">
        <v>9.7791798107255523E-2</v>
      </c>
      <c r="J1199" s="174">
        <v>1</v>
      </c>
      <c r="K1199" s="176">
        <v>317</v>
      </c>
      <c r="L1199" s="92"/>
      <c r="M1199" s="175" t="s">
        <v>143</v>
      </c>
      <c r="N1199" s="175" t="s">
        <v>143</v>
      </c>
      <c r="O1199" s="175">
        <v>0.13600000000000001</v>
      </c>
      <c r="P1199" s="175">
        <v>0.219</v>
      </c>
      <c r="Q1199" s="175">
        <v>0.252</v>
      </c>
      <c r="R1199" s="175">
        <v>0.35199999999999998</v>
      </c>
      <c r="S1199" s="175">
        <v>8.3000000000000004E-2</v>
      </c>
      <c r="T1199" s="175">
        <v>0.153</v>
      </c>
      <c r="U1199" s="175">
        <v>8.9999999999999993E-3</v>
      </c>
      <c r="V1199" s="175">
        <v>4.1000000000000002E-2</v>
      </c>
      <c r="W1199" s="175">
        <v>0.246</v>
      </c>
      <c r="X1199" s="175">
        <v>0.34599999999999997</v>
      </c>
      <c r="Y1199" s="175">
        <v>1E-3</v>
      </c>
      <c r="Z1199" s="175">
        <v>1.7999999999999999E-2</v>
      </c>
      <c r="AA1199" s="175">
        <v>7.0000000000000007E-2</v>
      </c>
      <c r="AB1199" s="175">
        <v>0.13500000000000001</v>
      </c>
      <c r="AC1199" s="42"/>
    </row>
    <row r="1200" spans="1:29" x14ac:dyDescent="0.25">
      <c r="A1200" s="92" t="s">
        <v>2517</v>
      </c>
      <c r="B1200" s="175" t="s">
        <v>143</v>
      </c>
      <c r="C1200" s="175">
        <v>0.3510204081632653</v>
      </c>
      <c r="D1200" s="175">
        <v>0.18775510204081633</v>
      </c>
      <c r="E1200" s="175">
        <v>0.10612244897959183</v>
      </c>
      <c r="F1200" s="175">
        <v>7.7551020408163265E-2</v>
      </c>
      <c r="G1200" s="175">
        <v>0.23265306122448978</v>
      </c>
      <c r="H1200" s="175">
        <v>4.0816326530612249E-3</v>
      </c>
      <c r="I1200" s="175">
        <v>4.0816326530612242E-2</v>
      </c>
      <c r="J1200" s="174">
        <v>1</v>
      </c>
      <c r="K1200" s="176">
        <v>245</v>
      </c>
      <c r="L1200" s="92"/>
      <c r="M1200" s="175" t="s">
        <v>143</v>
      </c>
      <c r="N1200" s="175" t="s">
        <v>143</v>
      </c>
      <c r="O1200" s="175">
        <v>0.29399999999999998</v>
      </c>
      <c r="P1200" s="175">
        <v>0.41299999999999998</v>
      </c>
      <c r="Q1200" s="175">
        <v>0.14399999999999999</v>
      </c>
      <c r="R1200" s="175">
        <v>0.24099999999999999</v>
      </c>
      <c r="S1200" s="175">
        <v>7.2999999999999995E-2</v>
      </c>
      <c r="T1200" s="175">
        <v>0.151</v>
      </c>
      <c r="U1200" s="175">
        <v>0.05</v>
      </c>
      <c r="V1200" s="175">
        <v>0.11799999999999999</v>
      </c>
      <c r="W1200" s="175">
        <v>0.184</v>
      </c>
      <c r="X1200" s="175">
        <v>0.28899999999999998</v>
      </c>
      <c r="Y1200" s="175">
        <v>1E-3</v>
      </c>
      <c r="Z1200" s="175">
        <v>2.3E-2</v>
      </c>
      <c r="AA1200" s="175">
        <v>2.1999999999999999E-2</v>
      </c>
      <c r="AB1200" s="175">
        <v>7.2999999999999995E-2</v>
      </c>
      <c r="AC1200" s="42"/>
    </row>
    <row r="1201" spans="1:29" x14ac:dyDescent="0.25">
      <c r="A1201" s="92" t="s">
        <v>2518</v>
      </c>
      <c r="B1201" s="175" t="s">
        <v>143</v>
      </c>
      <c r="C1201" s="175">
        <v>0.10245901639344263</v>
      </c>
      <c r="D1201" s="175">
        <v>0.16803278688524589</v>
      </c>
      <c r="E1201" s="175">
        <v>0.11475409836065574</v>
      </c>
      <c r="F1201" s="175">
        <v>2.4590163934426229E-2</v>
      </c>
      <c r="G1201" s="175">
        <v>0.51639344262295084</v>
      </c>
      <c r="H1201" s="175">
        <v>2.4590163934426229E-2</v>
      </c>
      <c r="I1201" s="175">
        <v>4.9180327868852458E-2</v>
      </c>
      <c r="J1201" s="174">
        <v>1</v>
      </c>
      <c r="K1201" s="176">
        <v>244</v>
      </c>
      <c r="L1201" s="92"/>
      <c r="M1201" s="175" t="s">
        <v>143</v>
      </c>
      <c r="N1201" s="175" t="s">
        <v>143</v>
      </c>
      <c r="O1201" s="175">
        <v>7.0000000000000007E-2</v>
      </c>
      <c r="P1201" s="175">
        <v>0.14699999999999999</v>
      </c>
      <c r="Q1201" s="175">
        <v>0.126</v>
      </c>
      <c r="R1201" s="175">
        <v>0.22</v>
      </c>
      <c r="S1201" s="175">
        <v>8.1000000000000003E-2</v>
      </c>
      <c r="T1201" s="175">
        <v>0.161</v>
      </c>
      <c r="U1201" s="175">
        <v>1.0999999999999999E-2</v>
      </c>
      <c r="V1201" s="175">
        <v>5.2999999999999999E-2</v>
      </c>
      <c r="W1201" s="175">
        <v>0.45400000000000001</v>
      </c>
      <c r="X1201" s="175">
        <v>0.57799999999999996</v>
      </c>
      <c r="Y1201" s="175">
        <v>1.0999999999999999E-2</v>
      </c>
      <c r="Z1201" s="175">
        <v>5.2999999999999999E-2</v>
      </c>
      <c r="AA1201" s="175">
        <v>2.8000000000000001E-2</v>
      </c>
      <c r="AB1201" s="175">
        <v>8.4000000000000005E-2</v>
      </c>
      <c r="AC1201" s="42"/>
    </row>
    <row r="1202" spans="1:29" x14ac:dyDescent="0.25">
      <c r="A1202" s="92" t="s">
        <v>2519</v>
      </c>
      <c r="B1202" s="175" t="s">
        <v>143</v>
      </c>
      <c r="C1202" s="175">
        <v>0.25544554455445545</v>
      </c>
      <c r="D1202" s="175">
        <v>0.40594059405940597</v>
      </c>
      <c r="E1202" s="175">
        <v>0.11089108910891089</v>
      </c>
      <c r="F1202" s="175">
        <v>1.782178217821782E-2</v>
      </c>
      <c r="G1202" s="175">
        <v>0.10495049504950495</v>
      </c>
      <c r="H1202" s="175">
        <v>8.9108910891089101E-3</v>
      </c>
      <c r="I1202" s="175">
        <v>9.6039603960396042E-2</v>
      </c>
      <c r="J1202" s="174">
        <v>1</v>
      </c>
      <c r="K1202" s="176">
        <v>1010</v>
      </c>
      <c r="L1202" s="92"/>
      <c r="M1202" s="175" t="s">
        <v>143</v>
      </c>
      <c r="N1202" s="175" t="s">
        <v>143</v>
      </c>
      <c r="O1202" s="175">
        <v>0.23</v>
      </c>
      <c r="P1202" s="175">
        <v>0.28299999999999997</v>
      </c>
      <c r="Q1202" s="175">
        <v>0.376</v>
      </c>
      <c r="R1202" s="175">
        <v>0.437</v>
      </c>
      <c r="S1202" s="175">
        <v>9.2999999999999999E-2</v>
      </c>
      <c r="T1202" s="175">
        <v>0.13200000000000001</v>
      </c>
      <c r="U1202" s="175">
        <v>1.0999999999999999E-2</v>
      </c>
      <c r="V1202" s="175">
        <v>2.8000000000000001E-2</v>
      </c>
      <c r="W1202" s="175">
        <v>8.7999999999999995E-2</v>
      </c>
      <c r="X1202" s="175">
        <v>0.125</v>
      </c>
      <c r="Y1202" s="175">
        <v>5.0000000000000001E-3</v>
      </c>
      <c r="Z1202" s="175">
        <v>1.7000000000000001E-2</v>
      </c>
      <c r="AA1202" s="175">
        <v>7.9000000000000001E-2</v>
      </c>
      <c r="AB1202" s="175">
        <v>0.11600000000000001</v>
      </c>
      <c r="AC1202" s="42"/>
    </row>
    <row r="1203" spans="1:29" x14ac:dyDescent="0.25">
      <c r="A1203" s="92" t="s">
        <v>2520</v>
      </c>
      <c r="B1203" s="175" t="s">
        <v>143</v>
      </c>
      <c r="C1203" s="175">
        <v>0.38181818181818183</v>
      </c>
      <c r="D1203" s="175">
        <v>0.31363636363636366</v>
      </c>
      <c r="E1203" s="175">
        <v>0.10909090909090909</v>
      </c>
      <c r="F1203" s="175">
        <v>3.6363636363636362E-2</v>
      </c>
      <c r="G1203" s="175">
        <v>7.2727272727272724E-2</v>
      </c>
      <c r="H1203" s="175">
        <v>9.0909090909090905E-3</v>
      </c>
      <c r="I1203" s="175">
        <v>7.7272727272727271E-2</v>
      </c>
      <c r="J1203" s="174">
        <v>1</v>
      </c>
      <c r="K1203" s="176">
        <v>220</v>
      </c>
      <c r="L1203" s="92"/>
      <c r="M1203" s="175" t="s">
        <v>143</v>
      </c>
      <c r="N1203" s="175" t="s">
        <v>143</v>
      </c>
      <c r="O1203" s="175">
        <v>0.32</v>
      </c>
      <c r="P1203" s="175">
        <v>0.44800000000000001</v>
      </c>
      <c r="Q1203" s="175">
        <v>0.25600000000000001</v>
      </c>
      <c r="R1203" s="175">
        <v>0.378</v>
      </c>
      <c r="S1203" s="175">
        <v>7.3999999999999996E-2</v>
      </c>
      <c r="T1203" s="175">
        <v>0.157</v>
      </c>
      <c r="U1203" s="175">
        <v>1.9E-2</v>
      </c>
      <c r="V1203" s="175">
        <v>7.0000000000000007E-2</v>
      </c>
      <c r="W1203" s="175">
        <v>4.4999999999999998E-2</v>
      </c>
      <c r="X1203" s="175">
        <v>0.115</v>
      </c>
      <c r="Y1203" s="175">
        <v>2E-3</v>
      </c>
      <c r="Z1203" s="175">
        <v>3.3000000000000002E-2</v>
      </c>
      <c r="AA1203" s="175">
        <v>4.9000000000000002E-2</v>
      </c>
      <c r="AB1203" s="175">
        <v>0.12</v>
      </c>
      <c r="AC1203" s="42"/>
    </row>
    <row r="1204" spans="1:29" x14ac:dyDescent="0.25">
      <c r="A1204" s="92" t="s">
        <v>2521</v>
      </c>
      <c r="B1204" s="175">
        <v>5.1903523291558291E-2</v>
      </c>
      <c r="C1204" s="175">
        <v>0.27500591156301724</v>
      </c>
      <c r="D1204" s="175">
        <v>0.25880822889572003</v>
      </c>
      <c r="E1204" s="175">
        <v>0.10487112792622369</v>
      </c>
      <c r="F1204" s="175">
        <v>3.4405296760463465E-2</v>
      </c>
      <c r="G1204" s="175">
        <v>0.23941830219910143</v>
      </c>
      <c r="H1204" s="175">
        <v>9.4585008276188223E-4</v>
      </c>
      <c r="I1204" s="175">
        <v>3.4641759281153935E-2</v>
      </c>
      <c r="J1204" s="174">
        <v>1</v>
      </c>
      <c r="K1204" s="176">
        <v>8458</v>
      </c>
      <c r="L1204" s="92"/>
      <c r="M1204" s="175">
        <v>4.7E-2</v>
      </c>
      <c r="N1204" s="175">
        <v>5.7000000000000002E-2</v>
      </c>
      <c r="O1204" s="175">
        <v>0.26600000000000001</v>
      </c>
      <c r="P1204" s="175">
        <v>0.28499999999999998</v>
      </c>
      <c r="Q1204" s="175">
        <v>0.25</v>
      </c>
      <c r="R1204" s="175">
        <v>0.26800000000000002</v>
      </c>
      <c r="S1204" s="175">
        <v>9.9000000000000005E-2</v>
      </c>
      <c r="T1204" s="175">
        <v>0.112</v>
      </c>
      <c r="U1204" s="175">
        <v>3.1E-2</v>
      </c>
      <c r="V1204" s="175">
        <v>3.9E-2</v>
      </c>
      <c r="W1204" s="175">
        <v>0.23</v>
      </c>
      <c r="X1204" s="175">
        <v>0.249</v>
      </c>
      <c r="Y1204" s="175">
        <v>0</v>
      </c>
      <c r="Z1204" s="175">
        <v>2E-3</v>
      </c>
      <c r="AA1204" s="175">
        <v>3.1E-2</v>
      </c>
      <c r="AB1204" s="175">
        <v>3.9E-2</v>
      </c>
      <c r="AC1204" s="42"/>
    </row>
    <row r="1205" spans="1:29" x14ac:dyDescent="0.25">
      <c r="A1205" s="92" t="s">
        <v>2522</v>
      </c>
      <c r="B1205" s="175" t="s">
        <v>143</v>
      </c>
      <c r="C1205" s="175">
        <v>0.30650154798761609</v>
      </c>
      <c r="D1205" s="175">
        <v>0.26625386996904027</v>
      </c>
      <c r="E1205" s="175">
        <v>0.13312693498452013</v>
      </c>
      <c r="F1205" s="175">
        <v>8.6687306501547989E-2</v>
      </c>
      <c r="G1205" s="175">
        <v>0.16718266253869968</v>
      </c>
      <c r="H1205" s="175" t="s">
        <v>143</v>
      </c>
      <c r="I1205" s="175">
        <v>4.0247678018575851E-2</v>
      </c>
      <c r="J1205" s="174">
        <v>1</v>
      </c>
      <c r="K1205" s="176">
        <v>323</v>
      </c>
      <c r="L1205" s="92"/>
      <c r="M1205" s="175" t="s">
        <v>143</v>
      </c>
      <c r="N1205" s="175" t="s">
        <v>143</v>
      </c>
      <c r="O1205" s="175">
        <v>0.25900000000000001</v>
      </c>
      <c r="P1205" s="175">
        <v>0.35899999999999999</v>
      </c>
      <c r="Q1205" s="175">
        <v>0.221</v>
      </c>
      <c r="R1205" s="175">
        <v>0.317</v>
      </c>
      <c r="S1205" s="175">
        <v>0.1</v>
      </c>
      <c r="T1205" s="175">
        <v>0.17499999999999999</v>
      </c>
      <c r="U1205" s="175">
        <v>6.0999999999999999E-2</v>
      </c>
      <c r="V1205" s="175">
        <v>0.122</v>
      </c>
      <c r="W1205" s="175">
        <v>0.13</v>
      </c>
      <c r="X1205" s="175">
        <v>0.21199999999999999</v>
      </c>
      <c r="Y1205" s="175" t="s">
        <v>143</v>
      </c>
      <c r="Z1205" s="175" t="s">
        <v>143</v>
      </c>
      <c r="AA1205" s="175">
        <v>2.4E-2</v>
      </c>
      <c r="AB1205" s="175">
        <v>6.8000000000000005E-2</v>
      </c>
      <c r="AC1205" s="42"/>
    </row>
    <row r="1206" spans="1:29" x14ac:dyDescent="0.25">
      <c r="A1206" s="92" t="s">
        <v>2523</v>
      </c>
      <c r="B1206" s="175" t="s">
        <v>143</v>
      </c>
      <c r="C1206" s="175">
        <v>0.10033444816053512</v>
      </c>
      <c r="D1206" s="175">
        <v>0.16722408026755853</v>
      </c>
      <c r="E1206" s="175">
        <v>5.6856187290969896E-2</v>
      </c>
      <c r="F1206" s="175">
        <v>3.3444816053511705E-3</v>
      </c>
      <c r="G1206" s="175">
        <v>0.60869565217391308</v>
      </c>
      <c r="H1206" s="175">
        <v>3.3444816053511705E-3</v>
      </c>
      <c r="I1206" s="175">
        <v>6.0200668896321072E-2</v>
      </c>
      <c r="J1206" s="174">
        <v>1</v>
      </c>
      <c r="K1206" s="176">
        <v>299</v>
      </c>
      <c r="L1206" s="92"/>
      <c r="M1206" s="175" t="s">
        <v>143</v>
      </c>
      <c r="N1206" s="175" t="s">
        <v>143</v>
      </c>
      <c r="O1206" s="175">
        <v>7.0999999999999994E-2</v>
      </c>
      <c r="P1206" s="175">
        <v>0.14000000000000001</v>
      </c>
      <c r="Q1206" s="175">
        <v>0.129</v>
      </c>
      <c r="R1206" s="175">
        <v>0.214</v>
      </c>
      <c r="S1206" s="175">
        <v>3.5999999999999997E-2</v>
      </c>
      <c r="T1206" s="175">
        <v>8.8999999999999996E-2</v>
      </c>
      <c r="U1206" s="175">
        <v>1E-3</v>
      </c>
      <c r="V1206" s="175">
        <v>1.9E-2</v>
      </c>
      <c r="W1206" s="175">
        <v>0.55200000000000005</v>
      </c>
      <c r="X1206" s="175">
        <v>0.66200000000000003</v>
      </c>
      <c r="Y1206" s="175">
        <v>1E-3</v>
      </c>
      <c r="Z1206" s="175">
        <v>1.9E-2</v>
      </c>
      <c r="AA1206" s="175">
        <v>3.7999999999999999E-2</v>
      </c>
      <c r="AB1206" s="175">
        <v>9.2999999999999999E-2</v>
      </c>
      <c r="AC1206" s="42"/>
    </row>
    <row r="1207" spans="1:29" x14ac:dyDescent="0.25">
      <c r="A1207" s="92" t="s">
        <v>2524</v>
      </c>
      <c r="B1207" s="175">
        <v>5.1369863013698627E-3</v>
      </c>
      <c r="C1207" s="175" t="s">
        <v>143</v>
      </c>
      <c r="D1207" s="175">
        <v>0.81506849315068497</v>
      </c>
      <c r="E1207" s="175">
        <v>4.6232876712328765E-2</v>
      </c>
      <c r="F1207" s="175">
        <v>9.9315068493150679E-2</v>
      </c>
      <c r="G1207" s="175">
        <v>8.5616438356164379E-3</v>
      </c>
      <c r="H1207" s="175" t="s">
        <v>143</v>
      </c>
      <c r="I1207" s="175">
        <v>2.5684931506849314E-2</v>
      </c>
      <c r="J1207" s="174">
        <v>1</v>
      </c>
      <c r="K1207" s="176">
        <v>584</v>
      </c>
      <c r="L1207" s="92"/>
      <c r="M1207" s="175">
        <v>2E-3</v>
      </c>
      <c r="N1207" s="175">
        <v>1.4999999999999999E-2</v>
      </c>
      <c r="O1207" s="175" t="s">
        <v>143</v>
      </c>
      <c r="P1207" s="175" t="s">
        <v>143</v>
      </c>
      <c r="Q1207" s="175">
        <v>0.78200000000000003</v>
      </c>
      <c r="R1207" s="175">
        <v>0.84399999999999997</v>
      </c>
      <c r="S1207" s="175">
        <v>3.2000000000000001E-2</v>
      </c>
      <c r="T1207" s="175">
        <v>6.6000000000000003E-2</v>
      </c>
      <c r="U1207" s="175">
        <v>7.8E-2</v>
      </c>
      <c r="V1207" s="175">
        <v>0.126</v>
      </c>
      <c r="W1207" s="175">
        <v>4.0000000000000001E-3</v>
      </c>
      <c r="X1207" s="175">
        <v>0.02</v>
      </c>
      <c r="Y1207" s="175" t="s">
        <v>143</v>
      </c>
      <c r="Z1207" s="175" t="s">
        <v>143</v>
      </c>
      <c r="AA1207" s="175">
        <v>1.6E-2</v>
      </c>
      <c r="AB1207" s="175">
        <v>4.2000000000000003E-2</v>
      </c>
      <c r="AC1207" s="42"/>
    </row>
    <row r="1208" spans="1:29" x14ac:dyDescent="0.25">
      <c r="A1208" s="92" t="s">
        <v>2525</v>
      </c>
      <c r="B1208" s="175" t="s">
        <v>143</v>
      </c>
      <c r="C1208" s="175">
        <v>0.27382146439317956</v>
      </c>
      <c r="D1208" s="175">
        <v>0.23771313941825475</v>
      </c>
      <c r="E1208" s="175">
        <v>0.12437311935807423</v>
      </c>
      <c r="F1208" s="175">
        <v>3.4102306920762285E-2</v>
      </c>
      <c r="G1208" s="175">
        <v>0.30290872617853559</v>
      </c>
      <c r="H1208" s="175">
        <v>1.0030090270812437E-3</v>
      </c>
      <c r="I1208" s="175">
        <v>2.6078234704112337E-2</v>
      </c>
      <c r="J1208" s="174">
        <v>1.0000000000000002</v>
      </c>
      <c r="K1208" s="176">
        <v>997</v>
      </c>
      <c r="L1208" s="92"/>
      <c r="M1208" s="175" t="s">
        <v>143</v>
      </c>
      <c r="N1208" s="175" t="s">
        <v>143</v>
      </c>
      <c r="O1208" s="175">
        <v>0.247</v>
      </c>
      <c r="P1208" s="175">
        <v>0.30199999999999999</v>
      </c>
      <c r="Q1208" s="175">
        <v>0.21199999999999999</v>
      </c>
      <c r="R1208" s="175">
        <v>0.26500000000000001</v>
      </c>
      <c r="S1208" s="175">
        <v>0.105</v>
      </c>
      <c r="T1208" s="175">
        <v>0.14599999999999999</v>
      </c>
      <c r="U1208" s="175">
        <v>2.5000000000000001E-2</v>
      </c>
      <c r="V1208" s="175">
        <v>4.7E-2</v>
      </c>
      <c r="W1208" s="175">
        <v>0.27500000000000002</v>
      </c>
      <c r="X1208" s="175">
        <v>0.33200000000000002</v>
      </c>
      <c r="Y1208" s="175">
        <v>0</v>
      </c>
      <c r="Z1208" s="175">
        <v>6.0000000000000001E-3</v>
      </c>
      <c r="AA1208" s="175">
        <v>1.7999999999999999E-2</v>
      </c>
      <c r="AB1208" s="175">
        <v>3.7999999999999999E-2</v>
      </c>
      <c r="AC1208" s="42"/>
    </row>
    <row r="1209" spans="1:29" x14ac:dyDescent="0.25">
      <c r="A1209" s="92" t="s">
        <v>2526</v>
      </c>
      <c r="B1209" s="175">
        <v>0.30464584920030463</v>
      </c>
      <c r="C1209" s="175">
        <v>0.45011424219345009</v>
      </c>
      <c r="D1209" s="175">
        <v>0.12718964204112718</v>
      </c>
      <c r="E1209" s="175">
        <v>2.9702970297029702E-2</v>
      </c>
      <c r="F1209" s="175">
        <v>4.56968773800457E-3</v>
      </c>
      <c r="G1209" s="175">
        <v>5.1028179741051026E-2</v>
      </c>
      <c r="H1209" s="175">
        <v>1.5232292460015233E-3</v>
      </c>
      <c r="I1209" s="175">
        <v>3.1226199543031227E-2</v>
      </c>
      <c r="J1209" s="174">
        <v>0.99999999999999989</v>
      </c>
      <c r="K1209" s="176">
        <v>1313</v>
      </c>
      <c r="L1209" s="92"/>
      <c r="M1209" s="175">
        <v>0.28000000000000003</v>
      </c>
      <c r="N1209" s="175">
        <v>0.33</v>
      </c>
      <c r="O1209" s="175">
        <v>0.42299999999999999</v>
      </c>
      <c r="P1209" s="175">
        <v>0.47699999999999998</v>
      </c>
      <c r="Q1209" s="175">
        <v>0.11</v>
      </c>
      <c r="R1209" s="175">
        <v>0.14599999999999999</v>
      </c>
      <c r="S1209" s="175">
        <v>2.1999999999999999E-2</v>
      </c>
      <c r="T1209" s="175">
        <v>0.04</v>
      </c>
      <c r="U1209" s="175">
        <v>2E-3</v>
      </c>
      <c r="V1209" s="175">
        <v>0.01</v>
      </c>
      <c r="W1209" s="175">
        <v>0.04</v>
      </c>
      <c r="X1209" s="175">
        <v>6.4000000000000001E-2</v>
      </c>
      <c r="Y1209" s="175">
        <v>0</v>
      </c>
      <c r="Z1209" s="175">
        <v>6.0000000000000001E-3</v>
      </c>
      <c r="AA1209" s="175">
        <v>2.3E-2</v>
      </c>
      <c r="AB1209" s="175">
        <v>4.2000000000000003E-2</v>
      </c>
      <c r="AC1209" s="42"/>
    </row>
    <row r="1210" spans="1:29" x14ac:dyDescent="0.25">
      <c r="A1210" s="92" t="s">
        <v>2527</v>
      </c>
      <c r="B1210" s="175" t="s">
        <v>143</v>
      </c>
      <c r="C1210" s="175">
        <v>0.20903954802259886</v>
      </c>
      <c r="D1210" s="175">
        <v>0.31073446327683618</v>
      </c>
      <c r="E1210" s="175">
        <v>0.16949152542372881</v>
      </c>
      <c r="F1210" s="175">
        <v>1.6949152542372881E-2</v>
      </c>
      <c r="G1210" s="175">
        <v>0.2655367231638418</v>
      </c>
      <c r="H1210" s="175" t="s">
        <v>143</v>
      </c>
      <c r="I1210" s="175">
        <v>2.8248587570621469E-2</v>
      </c>
      <c r="J1210" s="174">
        <v>0.99999999999999989</v>
      </c>
      <c r="K1210" s="176">
        <v>177</v>
      </c>
      <c r="L1210" s="92"/>
      <c r="M1210" s="175" t="s">
        <v>143</v>
      </c>
      <c r="N1210" s="175" t="s">
        <v>143</v>
      </c>
      <c r="O1210" s="175">
        <v>0.156</v>
      </c>
      <c r="P1210" s="175">
        <v>0.27500000000000002</v>
      </c>
      <c r="Q1210" s="175">
        <v>0.247</v>
      </c>
      <c r="R1210" s="175">
        <v>0.38200000000000001</v>
      </c>
      <c r="S1210" s="175">
        <v>0.121</v>
      </c>
      <c r="T1210" s="175">
        <v>0.23200000000000001</v>
      </c>
      <c r="U1210" s="175">
        <v>6.0000000000000001E-3</v>
      </c>
      <c r="V1210" s="175">
        <v>4.9000000000000002E-2</v>
      </c>
      <c r="W1210" s="175">
        <v>0.20599999999999999</v>
      </c>
      <c r="X1210" s="175">
        <v>0.33500000000000002</v>
      </c>
      <c r="Y1210" s="175" t="s">
        <v>143</v>
      </c>
      <c r="Z1210" s="175" t="s">
        <v>143</v>
      </c>
      <c r="AA1210" s="175">
        <v>1.2E-2</v>
      </c>
      <c r="AB1210" s="175">
        <v>6.4000000000000001E-2</v>
      </c>
      <c r="AC1210" s="42"/>
    </row>
    <row r="1211" spans="1:29" x14ac:dyDescent="0.25">
      <c r="A1211" s="92" t="s">
        <v>2528</v>
      </c>
      <c r="B1211" s="175" t="s">
        <v>143</v>
      </c>
      <c r="C1211" s="175">
        <v>0.27944969905417028</v>
      </c>
      <c r="D1211" s="175">
        <v>0.18056749785038692</v>
      </c>
      <c r="E1211" s="175">
        <v>9.7162510748065353E-2</v>
      </c>
      <c r="F1211" s="175">
        <v>1.8056749785038694E-2</v>
      </c>
      <c r="G1211" s="175">
        <v>0.39036973344797937</v>
      </c>
      <c r="H1211" s="175" t="s">
        <v>143</v>
      </c>
      <c r="I1211" s="175">
        <v>3.4393809114359415E-2</v>
      </c>
      <c r="J1211" s="174">
        <v>1</v>
      </c>
      <c r="K1211" s="176">
        <v>1163</v>
      </c>
      <c r="L1211" s="92"/>
      <c r="M1211" s="175" t="s">
        <v>143</v>
      </c>
      <c r="N1211" s="175" t="s">
        <v>143</v>
      </c>
      <c r="O1211" s="175">
        <v>0.254</v>
      </c>
      <c r="P1211" s="175">
        <v>0.30599999999999999</v>
      </c>
      <c r="Q1211" s="175">
        <v>0.16</v>
      </c>
      <c r="R1211" s="175">
        <v>0.20399999999999999</v>
      </c>
      <c r="S1211" s="175">
        <v>8.1000000000000003E-2</v>
      </c>
      <c r="T1211" s="175">
        <v>0.11600000000000001</v>
      </c>
      <c r="U1211" s="175">
        <v>1.2E-2</v>
      </c>
      <c r="V1211" s="175">
        <v>2.7E-2</v>
      </c>
      <c r="W1211" s="175">
        <v>0.36299999999999999</v>
      </c>
      <c r="X1211" s="175">
        <v>0.41899999999999998</v>
      </c>
      <c r="Y1211" s="175" t="s">
        <v>143</v>
      </c>
      <c r="Z1211" s="175" t="s">
        <v>143</v>
      </c>
      <c r="AA1211" s="175">
        <v>2.5000000000000001E-2</v>
      </c>
      <c r="AB1211" s="175">
        <v>4.5999999999999999E-2</v>
      </c>
      <c r="AC1211" s="42"/>
    </row>
    <row r="1212" spans="1:29" x14ac:dyDescent="0.25">
      <c r="A1212" s="92" t="s">
        <v>2529</v>
      </c>
      <c r="B1212" s="175" t="s">
        <v>143</v>
      </c>
      <c r="C1212" s="175">
        <v>0.37581699346405228</v>
      </c>
      <c r="D1212" s="175">
        <v>0.38562091503267976</v>
      </c>
      <c r="E1212" s="175">
        <v>7.8431372549019607E-2</v>
      </c>
      <c r="F1212" s="175">
        <v>3.9215686274509803E-2</v>
      </c>
      <c r="G1212" s="175">
        <v>2.9411764705882353E-2</v>
      </c>
      <c r="H1212" s="175" t="s">
        <v>143</v>
      </c>
      <c r="I1212" s="175">
        <v>9.1503267973856203E-2</v>
      </c>
      <c r="J1212" s="174">
        <v>0.99999999999999989</v>
      </c>
      <c r="K1212" s="176">
        <v>306</v>
      </c>
      <c r="L1212" s="92"/>
      <c r="M1212" s="175" t="s">
        <v>143</v>
      </c>
      <c r="N1212" s="175" t="s">
        <v>143</v>
      </c>
      <c r="O1212" s="175">
        <v>0.32300000000000001</v>
      </c>
      <c r="P1212" s="175">
        <v>0.43099999999999999</v>
      </c>
      <c r="Q1212" s="175">
        <v>0.33300000000000002</v>
      </c>
      <c r="R1212" s="175">
        <v>0.441</v>
      </c>
      <c r="S1212" s="175">
        <v>5.2999999999999999E-2</v>
      </c>
      <c r="T1212" s="175">
        <v>0.114</v>
      </c>
      <c r="U1212" s="175">
        <v>2.3E-2</v>
      </c>
      <c r="V1212" s="175">
        <v>6.7000000000000004E-2</v>
      </c>
      <c r="W1212" s="175">
        <v>1.6E-2</v>
      </c>
      <c r="X1212" s="175">
        <v>5.5E-2</v>
      </c>
      <c r="Y1212" s="175" t="s">
        <v>143</v>
      </c>
      <c r="Z1212" s="175" t="s">
        <v>143</v>
      </c>
      <c r="AA1212" s="175">
        <v>6.4000000000000001E-2</v>
      </c>
      <c r="AB1212" s="175">
        <v>0.129</v>
      </c>
      <c r="AC1212" s="42"/>
    </row>
    <row r="1213" spans="1:29" x14ac:dyDescent="0.25">
      <c r="A1213" s="92" t="s">
        <v>2530</v>
      </c>
      <c r="B1213" s="175" t="s">
        <v>143</v>
      </c>
      <c r="C1213" s="175">
        <v>0.12631578947368421</v>
      </c>
      <c r="D1213" s="175">
        <v>0.37543859649122807</v>
      </c>
      <c r="E1213" s="175">
        <v>0.17894736842105263</v>
      </c>
      <c r="F1213" s="175">
        <v>5.2631578947368418E-2</v>
      </c>
      <c r="G1213" s="175">
        <v>0.24210526315789474</v>
      </c>
      <c r="H1213" s="175" t="s">
        <v>143</v>
      </c>
      <c r="I1213" s="175">
        <v>2.456140350877193E-2</v>
      </c>
      <c r="J1213" s="174">
        <v>1</v>
      </c>
      <c r="K1213" s="176">
        <v>285</v>
      </c>
      <c r="L1213" s="92"/>
      <c r="M1213" s="175" t="s">
        <v>143</v>
      </c>
      <c r="N1213" s="175" t="s">
        <v>143</v>
      </c>
      <c r="O1213" s="175">
        <v>9.2999999999999999E-2</v>
      </c>
      <c r="P1213" s="175">
        <v>0.17</v>
      </c>
      <c r="Q1213" s="175">
        <v>0.32100000000000001</v>
      </c>
      <c r="R1213" s="175">
        <v>0.433</v>
      </c>
      <c r="S1213" s="175">
        <v>0.13900000000000001</v>
      </c>
      <c r="T1213" s="175">
        <v>0.22800000000000001</v>
      </c>
      <c r="U1213" s="175">
        <v>3.2000000000000001E-2</v>
      </c>
      <c r="V1213" s="175">
        <v>8.5000000000000006E-2</v>
      </c>
      <c r="W1213" s="175">
        <v>0.19600000000000001</v>
      </c>
      <c r="X1213" s="175">
        <v>0.29499999999999998</v>
      </c>
      <c r="Y1213" s="175" t="s">
        <v>143</v>
      </c>
      <c r="Z1213" s="175" t="s">
        <v>143</v>
      </c>
      <c r="AA1213" s="175">
        <v>1.2E-2</v>
      </c>
      <c r="AB1213" s="175">
        <v>0.05</v>
      </c>
      <c r="AC1213" s="42"/>
    </row>
    <row r="1214" spans="1:29" x14ac:dyDescent="0.25">
      <c r="A1214" s="92" t="s">
        <v>2531</v>
      </c>
      <c r="B1214" s="175" t="s">
        <v>143</v>
      </c>
      <c r="C1214" s="175">
        <v>0.34065934065934067</v>
      </c>
      <c r="D1214" s="175">
        <v>0.2087912087912088</v>
      </c>
      <c r="E1214" s="175">
        <v>9.8901098901098897E-2</v>
      </c>
      <c r="F1214" s="175">
        <v>9.5238095238095233E-2</v>
      </c>
      <c r="G1214" s="175">
        <v>0.21245421245421245</v>
      </c>
      <c r="H1214" s="175" t="s">
        <v>143</v>
      </c>
      <c r="I1214" s="175">
        <v>4.3956043956043959E-2</v>
      </c>
      <c r="J1214" s="174">
        <v>1</v>
      </c>
      <c r="K1214" s="176">
        <v>273</v>
      </c>
      <c r="L1214" s="92"/>
      <c r="M1214" s="175" t="s">
        <v>143</v>
      </c>
      <c r="N1214" s="175" t="s">
        <v>143</v>
      </c>
      <c r="O1214" s="175">
        <v>0.28699999999999998</v>
      </c>
      <c r="P1214" s="175">
        <v>0.39900000000000002</v>
      </c>
      <c r="Q1214" s="175">
        <v>0.16500000000000001</v>
      </c>
      <c r="R1214" s="175">
        <v>0.26100000000000001</v>
      </c>
      <c r="S1214" s="175">
        <v>6.9000000000000006E-2</v>
      </c>
      <c r="T1214" s="175">
        <v>0.14000000000000001</v>
      </c>
      <c r="U1214" s="175">
        <v>6.6000000000000003E-2</v>
      </c>
      <c r="V1214" s="175">
        <v>0.13600000000000001</v>
      </c>
      <c r="W1214" s="175">
        <v>0.16800000000000001</v>
      </c>
      <c r="X1214" s="175">
        <v>0.26500000000000001</v>
      </c>
      <c r="Y1214" s="175" t="s">
        <v>143</v>
      </c>
      <c r="Z1214" s="175" t="s">
        <v>143</v>
      </c>
      <c r="AA1214" s="175">
        <v>2.5000000000000001E-2</v>
      </c>
      <c r="AB1214" s="175">
        <v>7.4999999999999997E-2</v>
      </c>
      <c r="AC1214" s="42"/>
    </row>
    <row r="1215" spans="1:29" x14ac:dyDescent="0.25">
      <c r="A1215" s="92" t="s">
        <v>2532</v>
      </c>
      <c r="B1215" s="175" t="s">
        <v>143</v>
      </c>
      <c r="C1215" s="175">
        <v>0.1409090909090909</v>
      </c>
      <c r="D1215" s="175">
        <v>0.23181818181818181</v>
      </c>
      <c r="E1215" s="175">
        <v>8.1818181818181818E-2</v>
      </c>
      <c r="F1215" s="175">
        <v>3.1818181818181815E-2</v>
      </c>
      <c r="G1215" s="175">
        <v>0.45454545454545453</v>
      </c>
      <c r="H1215" s="175">
        <v>4.5454545454545452E-3</v>
      </c>
      <c r="I1215" s="175">
        <v>5.4545454545454543E-2</v>
      </c>
      <c r="J1215" s="174">
        <v>0.99999999999999989</v>
      </c>
      <c r="K1215" s="176">
        <v>220</v>
      </c>
      <c r="L1215" s="92"/>
      <c r="M1215" s="175" t="s">
        <v>143</v>
      </c>
      <c r="N1215" s="175" t="s">
        <v>143</v>
      </c>
      <c r="O1215" s="175">
        <v>0.10100000000000001</v>
      </c>
      <c r="P1215" s="175">
        <v>0.193</v>
      </c>
      <c r="Q1215" s="175">
        <v>0.18099999999999999</v>
      </c>
      <c r="R1215" s="175">
        <v>0.29199999999999998</v>
      </c>
      <c r="S1215" s="175">
        <v>5.1999999999999998E-2</v>
      </c>
      <c r="T1215" s="175">
        <v>0.126</v>
      </c>
      <c r="U1215" s="175">
        <v>1.4999999999999999E-2</v>
      </c>
      <c r="V1215" s="175">
        <v>6.4000000000000001E-2</v>
      </c>
      <c r="W1215" s="175">
        <v>0.39</v>
      </c>
      <c r="X1215" s="175">
        <v>0.52100000000000002</v>
      </c>
      <c r="Y1215" s="175">
        <v>1E-3</v>
      </c>
      <c r="Z1215" s="175">
        <v>2.5000000000000001E-2</v>
      </c>
      <c r="AA1215" s="175">
        <v>3.1E-2</v>
      </c>
      <c r="AB1215" s="175">
        <v>9.2999999999999999E-2</v>
      </c>
      <c r="AC1215" s="42"/>
    </row>
    <row r="1216" spans="1:29" x14ac:dyDescent="0.25">
      <c r="A1216" s="92" t="s">
        <v>2533</v>
      </c>
      <c r="B1216" s="175" t="s">
        <v>143</v>
      </c>
      <c r="C1216" s="175">
        <v>0.26023391812865498</v>
      </c>
      <c r="D1216" s="175">
        <v>0.43957115009746589</v>
      </c>
      <c r="E1216" s="175">
        <v>0.1276803118908382</v>
      </c>
      <c r="F1216" s="175">
        <v>4.5808966861598438E-2</v>
      </c>
      <c r="G1216" s="175">
        <v>9.7465886939571145E-2</v>
      </c>
      <c r="H1216" s="175">
        <v>9.7465886939571145E-4</v>
      </c>
      <c r="I1216" s="175">
        <v>2.8265107212475632E-2</v>
      </c>
      <c r="J1216" s="174">
        <v>1</v>
      </c>
      <c r="K1216" s="176">
        <v>1026</v>
      </c>
      <c r="L1216" s="92"/>
      <c r="M1216" s="175" t="s">
        <v>143</v>
      </c>
      <c r="N1216" s="175" t="s">
        <v>143</v>
      </c>
      <c r="O1216" s="175">
        <v>0.23400000000000001</v>
      </c>
      <c r="P1216" s="175">
        <v>0.28799999999999998</v>
      </c>
      <c r="Q1216" s="175">
        <v>0.40899999999999997</v>
      </c>
      <c r="R1216" s="175">
        <v>0.47</v>
      </c>
      <c r="S1216" s="175">
        <v>0.109</v>
      </c>
      <c r="T1216" s="175">
        <v>0.14899999999999999</v>
      </c>
      <c r="U1216" s="175">
        <v>3.5000000000000003E-2</v>
      </c>
      <c r="V1216" s="175">
        <v>0.06</v>
      </c>
      <c r="W1216" s="175">
        <v>8.1000000000000003E-2</v>
      </c>
      <c r="X1216" s="175">
        <v>0.11700000000000001</v>
      </c>
      <c r="Y1216" s="175">
        <v>0</v>
      </c>
      <c r="Z1216" s="175">
        <v>6.0000000000000001E-3</v>
      </c>
      <c r="AA1216" s="175">
        <v>0.02</v>
      </c>
      <c r="AB1216" s="175">
        <v>0.04</v>
      </c>
      <c r="AC1216" s="42"/>
    </row>
    <row r="1217" spans="1:29" x14ac:dyDescent="0.25">
      <c r="A1217" s="92" t="s">
        <v>2534</v>
      </c>
      <c r="B1217" s="175" t="s">
        <v>143</v>
      </c>
      <c r="C1217" s="175">
        <v>0.35146443514644349</v>
      </c>
      <c r="D1217" s="175">
        <v>0.37656903765690375</v>
      </c>
      <c r="E1217" s="175">
        <v>0.12133891213389121</v>
      </c>
      <c r="F1217" s="175">
        <v>1.2552301255230125E-2</v>
      </c>
      <c r="G1217" s="175">
        <v>0.10460251046025104</v>
      </c>
      <c r="H1217" s="175" t="s">
        <v>143</v>
      </c>
      <c r="I1217" s="175">
        <v>3.3472803347280332E-2</v>
      </c>
      <c r="J1217" s="174">
        <v>1</v>
      </c>
      <c r="K1217" s="176">
        <v>239</v>
      </c>
      <c r="L1217" s="92"/>
      <c r="M1217" s="175" t="s">
        <v>143</v>
      </c>
      <c r="N1217" s="175" t="s">
        <v>143</v>
      </c>
      <c r="O1217" s="175">
        <v>0.29399999999999998</v>
      </c>
      <c r="P1217" s="175">
        <v>0.41399999999999998</v>
      </c>
      <c r="Q1217" s="175">
        <v>0.318</v>
      </c>
      <c r="R1217" s="175">
        <v>0.439</v>
      </c>
      <c r="S1217" s="175">
        <v>8.5999999999999993E-2</v>
      </c>
      <c r="T1217" s="175">
        <v>0.16900000000000001</v>
      </c>
      <c r="U1217" s="175">
        <v>4.0000000000000001E-3</v>
      </c>
      <c r="V1217" s="175">
        <v>3.5999999999999997E-2</v>
      </c>
      <c r="W1217" s="175">
        <v>7.1999999999999995E-2</v>
      </c>
      <c r="X1217" s="175">
        <v>0.15</v>
      </c>
      <c r="Y1217" s="175" t="s">
        <v>143</v>
      </c>
      <c r="Z1217" s="175" t="s">
        <v>143</v>
      </c>
      <c r="AA1217" s="175">
        <v>1.7000000000000001E-2</v>
      </c>
      <c r="AB1217" s="175">
        <v>6.5000000000000002E-2</v>
      </c>
      <c r="AC1217" s="42"/>
    </row>
    <row r="1218" spans="1:29" x14ac:dyDescent="0.25">
      <c r="A1218" s="92" t="s">
        <v>2535</v>
      </c>
      <c r="B1218" s="175">
        <v>4.1136083563171173E-2</v>
      </c>
      <c r="C1218" s="175">
        <v>0.30590927762455256</v>
      </c>
      <c r="D1218" s="175">
        <v>0.24769673141247581</v>
      </c>
      <c r="E1218" s="175">
        <v>9.3949885570095648E-2</v>
      </c>
      <c r="F1218" s="175">
        <v>3.7497799424916378E-2</v>
      </c>
      <c r="G1218" s="175">
        <v>0.24353030925415176</v>
      </c>
      <c r="H1218" s="175">
        <v>2.9341001114958042E-3</v>
      </c>
      <c r="I1218" s="175">
        <v>2.7345813039140895E-2</v>
      </c>
      <c r="J1218" s="174">
        <v>0.99999999999999989</v>
      </c>
      <c r="K1218" s="176">
        <v>17041</v>
      </c>
      <c r="L1218" s="92"/>
      <c r="M1218" s="175">
        <v>3.7999999999999999E-2</v>
      </c>
      <c r="N1218" s="175">
        <v>4.3999999999999997E-2</v>
      </c>
      <c r="O1218" s="175">
        <v>0.29899999999999999</v>
      </c>
      <c r="P1218" s="175">
        <v>0.313</v>
      </c>
      <c r="Q1218" s="175">
        <v>0.24099999999999999</v>
      </c>
      <c r="R1218" s="175">
        <v>0.254</v>
      </c>
      <c r="S1218" s="175">
        <v>0.09</v>
      </c>
      <c r="T1218" s="175">
        <v>9.8000000000000004E-2</v>
      </c>
      <c r="U1218" s="175">
        <v>3.5000000000000003E-2</v>
      </c>
      <c r="V1218" s="175">
        <v>0.04</v>
      </c>
      <c r="W1218" s="175">
        <v>0.23699999999999999</v>
      </c>
      <c r="X1218" s="175">
        <v>0.25</v>
      </c>
      <c r="Y1218" s="175">
        <v>2E-3</v>
      </c>
      <c r="Z1218" s="175">
        <v>4.0000000000000001E-3</v>
      </c>
      <c r="AA1218" s="175">
        <v>2.5000000000000001E-2</v>
      </c>
      <c r="AB1218" s="175">
        <v>0.03</v>
      </c>
      <c r="AC1218" s="42"/>
    </row>
    <row r="1219" spans="1:29" x14ac:dyDescent="0.25">
      <c r="A1219" s="92" t="s">
        <v>2536</v>
      </c>
      <c r="B1219" s="175" t="s">
        <v>143</v>
      </c>
      <c r="C1219" s="175">
        <v>0.36525974025974028</v>
      </c>
      <c r="D1219" s="175">
        <v>0.25162337662337664</v>
      </c>
      <c r="E1219" s="175">
        <v>0.10714285714285714</v>
      </c>
      <c r="F1219" s="175">
        <v>5.5194805194805192E-2</v>
      </c>
      <c r="G1219" s="175">
        <v>0.19480519480519481</v>
      </c>
      <c r="H1219" s="175" t="s">
        <v>143</v>
      </c>
      <c r="I1219" s="175">
        <v>2.5974025974025976E-2</v>
      </c>
      <c r="J1219" s="174">
        <v>1</v>
      </c>
      <c r="K1219" s="176">
        <v>616</v>
      </c>
      <c r="L1219" s="92"/>
      <c r="M1219" s="175" t="s">
        <v>143</v>
      </c>
      <c r="N1219" s="175" t="s">
        <v>143</v>
      </c>
      <c r="O1219" s="175">
        <v>0.32800000000000001</v>
      </c>
      <c r="P1219" s="175">
        <v>0.40400000000000003</v>
      </c>
      <c r="Q1219" s="175">
        <v>0.219</v>
      </c>
      <c r="R1219" s="175">
        <v>0.28699999999999998</v>
      </c>
      <c r="S1219" s="175">
        <v>8.5000000000000006E-2</v>
      </c>
      <c r="T1219" s="175">
        <v>0.13400000000000001</v>
      </c>
      <c r="U1219" s="175">
        <v>0.04</v>
      </c>
      <c r="V1219" s="175">
        <v>7.5999999999999998E-2</v>
      </c>
      <c r="W1219" s="175">
        <v>0.16500000000000001</v>
      </c>
      <c r="X1219" s="175">
        <v>0.22800000000000001</v>
      </c>
      <c r="Y1219" s="175" t="s">
        <v>143</v>
      </c>
      <c r="Z1219" s="175" t="s">
        <v>143</v>
      </c>
      <c r="AA1219" s="175">
        <v>1.6E-2</v>
      </c>
      <c r="AB1219" s="175">
        <v>4.2000000000000003E-2</v>
      </c>
      <c r="AC1219" s="42"/>
    </row>
    <row r="1220" spans="1:29" x14ac:dyDescent="0.25">
      <c r="A1220" s="92" t="s">
        <v>2537</v>
      </c>
      <c r="B1220" s="175" t="s">
        <v>143</v>
      </c>
      <c r="C1220" s="175">
        <v>0.10240963855421686</v>
      </c>
      <c r="D1220" s="175">
        <v>0.19578313253012047</v>
      </c>
      <c r="E1220" s="175">
        <v>5.8734939759036146E-2</v>
      </c>
      <c r="F1220" s="175">
        <v>2.1084337349397589E-2</v>
      </c>
      <c r="G1220" s="175">
        <v>0.57981927710843373</v>
      </c>
      <c r="H1220" s="175">
        <v>1.8072289156626505E-2</v>
      </c>
      <c r="I1220" s="175">
        <v>2.4096385542168676E-2</v>
      </c>
      <c r="J1220" s="174">
        <v>0.99999999999999989</v>
      </c>
      <c r="K1220" s="176">
        <v>664</v>
      </c>
      <c r="L1220" s="92"/>
      <c r="M1220" s="175" t="s">
        <v>143</v>
      </c>
      <c r="N1220" s="175" t="s">
        <v>143</v>
      </c>
      <c r="O1220" s="175">
        <v>8.2000000000000003E-2</v>
      </c>
      <c r="P1220" s="175">
        <v>0.128</v>
      </c>
      <c r="Q1220" s="175">
        <v>0.16700000000000001</v>
      </c>
      <c r="R1220" s="175">
        <v>0.22800000000000001</v>
      </c>
      <c r="S1220" s="175">
        <v>4.2999999999999997E-2</v>
      </c>
      <c r="T1220" s="175">
        <v>7.9000000000000001E-2</v>
      </c>
      <c r="U1220" s="175">
        <v>1.2999999999999999E-2</v>
      </c>
      <c r="V1220" s="175">
        <v>3.5000000000000003E-2</v>
      </c>
      <c r="W1220" s="175">
        <v>0.54200000000000004</v>
      </c>
      <c r="X1220" s="175">
        <v>0.61699999999999999</v>
      </c>
      <c r="Y1220" s="175">
        <v>0.01</v>
      </c>
      <c r="Z1220" s="175">
        <v>3.1E-2</v>
      </c>
      <c r="AA1220" s="175">
        <v>1.4999999999999999E-2</v>
      </c>
      <c r="AB1220" s="175">
        <v>3.9E-2</v>
      </c>
      <c r="AC1220" s="42"/>
    </row>
    <row r="1221" spans="1:29" x14ac:dyDescent="0.25">
      <c r="A1221" s="92" t="s">
        <v>2538</v>
      </c>
      <c r="B1221" s="175" t="s">
        <v>143</v>
      </c>
      <c r="C1221" s="175">
        <v>1.2232415902140672E-3</v>
      </c>
      <c r="D1221" s="175">
        <v>0.57247706422018352</v>
      </c>
      <c r="E1221" s="175">
        <v>0.37247706422018351</v>
      </c>
      <c r="F1221" s="175">
        <v>2.4464831804281344E-3</v>
      </c>
      <c r="G1221" s="175">
        <v>9.1743119266055051E-3</v>
      </c>
      <c r="H1221" s="175" t="s">
        <v>143</v>
      </c>
      <c r="I1221" s="175">
        <v>4.2201834862385323E-2</v>
      </c>
      <c r="J1221" s="174">
        <v>1.0000000000000002</v>
      </c>
      <c r="K1221" s="176">
        <v>1635</v>
      </c>
      <c r="L1221" s="92"/>
      <c r="M1221" s="175" t="s">
        <v>143</v>
      </c>
      <c r="N1221" s="175" t="s">
        <v>143</v>
      </c>
      <c r="O1221" s="175">
        <v>0</v>
      </c>
      <c r="P1221" s="175">
        <v>4.0000000000000001E-3</v>
      </c>
      <c r="Q1221" s="175">
        <v>0.54800000000000004</v>
      </c>
      <c r="R1221" s="175">
        <v>0.59599999999999997</v>
      </c>
      <c r="S1221" s="175">
        <v>0.34899999999999998</v>
      </c>
      <c r="T1221" s="175">
        <v>0.39600000000000002</v>
      </c>
      <c r="U1221" s="175">
        <v>1E-3</v>
      </c>
      <c r="V1221" s="175">
        <v>6.0000000000000001E-3</v>
      </c>
      <c r="W1221" s="175">
        <v>6.0000000000000001E-3</v>
      </c>
      <c r="X1221" s="175">
        <v>1.4999999999999999E-2</v>
      </c>
      <c r="Y1221" s="175" t="s">
        <v>143</v>
      </c>
      <c r="Z1221" s="175" t="s">
        <v>143</v>
      </c>
      <c r="AA1221" s="175">
        <v>3.3000000000000002E-2</v>
      </c>
      <c r="AB1221" s="175">
        <v>5.2999999999999999E-2</v>
      </c>
      <c r="AC1221" s="42"/>
    </row>
    <row r="1222" spans="1:29" x14ac:dyDescent="0.25">
      <c r="A1222" s="92" t="s">
        <v>2539</v>
      </c>
      <c r="B1222" s="175">
        <v>3.1965442764578834E-2</v>
      </c>
      <c r="C1222" s="175">
        <v>0.33390928725701946</v>
      </c>
      <c r="D1222" s="175">
        <v>0.20777537796976242</v>
      </c>
      <c r="E1222" s="175">
        <v>9.2008639308855292E-2</v>
      </c>
      <c r="F1222" s="175">
        <v>8.6825053995680343E-2</v>
      </c>
      <c r="G1222" s="175">
        <v>0.22634989200863931</v>
      </c>
      <c r="H1222" s="175">
        <v>2.5917926565874731E-3</v>
      </c>
      <c r="I1222" s="175">
        <v>1.8574514038876888E-2</v>
      </c>
      <c r="J1222" s="174">
        <v>1</v>
      </c>
      <c r="K1222" s="176">
        <v>2315</v>
      </c>
      <c r="L1222" s="92"/>
      <c r="M1222" s="175">
        <v>2.5999999999999999E-2</v>
      </c>
      <c r="N1222" s="175">
        <v>0.04</v>
      </c>
      <c r="O1222" s="175">
        <v>0.315</v>
      </c>
      <c r="P1222" s="175">
        <v>0.35299999999999998</v>
      </c>
      <c r="Q1222" s="175">
        <v>0.192</v>
      </c>
      <c r="R1222" s="175">
        <v>0.22500000000000001</v>
      </c>
      <c r="S1222" s="175">
        <v>8.1000000000000003E-2</v>
      </c>
      <c r="T1222" s="175">
        <v>0.104</v>
      </c>
      <c r="U1222" s="175">
        <v>7.5999999999999998E-2</v>
      </c>
      <c r="V1222" s="175">
        <v>9.9000000000000005E-2</v>
      </c>
      <c r="W1222" s="175">
        <v>0.21</v>
      </c>
      <c r="X1222" s="175">
        <v>0.24399999999999999</v>
      </c>
      <c r="Y1222" s="175">
        <v>1E-3</v>
      </c>
      <c r="Z1222" s="175">
        <v>6.0000000000000001E-3</v>
      </c>
      <c r="AA1222" s="175">
        <v>1.4E-2</v>
      </c>
      <c r="AB1222" s="175">
        <v>2.5000000000000001E-2</v>
      </c>
      <c r="AC1222" s="42"/>
    </row>
    <row r="1223" spans="1:29" x14ac:dyDescent="0.25">
      <c r="A1223" s="92" t="s">
        <v>2540</v>
      </c>
      <c r="B1223" s="175">
        <v>0.2611036339165545</v>
      </c>
      <c r="C1223" s="175">
        <v>0.51233737101839394</v>
      </c>
      <c r="D1223" s="175">
        <v>0.11709286675639301</v>
      </c>
      <c r="E1223" s="175">
        <v>3.2301480484522208E-2</v>
      </c>
      <c r="F1223" s="175">
        <v>2.6917900403768506E-3</v>
      </c>
      <c r="G1223" s="175">
        <v>4.4414535666218037E-2</v>
      </c>
      <c r="H1223" s="175">
        <v>2.6917900403768506E-3</v>
      </c>
      <c r="I1223" s="175">
        <v>2.7366532077164649E-2</v>
      </c>
      <c r="J1223" s="174">
        <v>1</v>
      </c>
      <c r="K1223" s="176">
        <v>2229</v>
      </c>
      <c r="L1223" s="92"/>
      <c r="M1223" s="175">
        <v>0.24299999999999999</v>
      </c>
      <c r="N1223" s="175">
        <v>0.28000000000000003</v>
      </c>
      <c r="O1223" s="175">
        <v>0.49199999999999999</v>
      </c>
      <c r="P1223" s="175">
        <v>0.53300000000000003</v>
      </c>
      <c r="Q1223" s="175">
        <v>0.104</v>
      </c>
      <c r="R1223" s="175">
        <v>0.13100000000000001</v>
      </c>
      <c r="S1223" s="175">
        <v>2.5999999999999999E-2</v>
      </c>
      <c r="T1223" s="175">
        <v>0.04</v>
      </c>
      <c r="U1223" s="175">
        <v>1E-3</v>
      </c>
      <c r="V1223" s="175">
        <v>6.0000000000000001E-3</v>
      </c>
      <c r="W1223" s="175">
        <v>3.6999999999999998E-2</v>
      </c>
      <c r="X1223" s="175">
        <v>5.3999999999999999E-2</v>
      </c>
      <c r="Y1223" s="175">
        <v>1E-3</v>
      </c>
      <c r="Z1223" s="175">
        <v>6.0000000000000001E-3</v>
      </c>
      <c r="AA1223" s="175">
        <v>2.1000000000000001E-2</v>
      </c>
      <c r="AB1223" s="175">
        <v>3.5000000000000003E-2</v>
      </c>
      <c r="AC1223" s="42"/>
    </row>
    <row r="1224" spans="1:29" x14ac:dyDescent="0.25">
      <c r="A1224" s="92" t="s">
        <v>2541</v>
      </c>
      <c r="B1224" s="175" t="s">
        <v>143</v>
      </c>
      <c r="C1224" s="175">
        <v>0.27754237288135591</v>
      </c>
      <c r="D1224" s="175">
        <v>0.25423728813559321</v>
      </c>
      <c r="E1224" s="175">
        <v>0.12076271186440678</v>
      </c>
      <c r="F1224" s="175">
        <v>4.6610169491525424E-2</v>
      </c>
      <c r="G1224" s="175">
        <v>0.26694915254237289</v>
      </c>
      <c r="H1224" s="175">
        <v>2.1186440677966102E-3</v>
      </c>
      <c r="I1224" s="175">
        <v>3.1779661016949151E-2</v>
      </c>
      <c r="J1224" s="174">
        <v>1</v>
      </c>
      <c r="K1224" s="176">
        <v>472</v>
      </c>
      <c r="L1224" s="92"/>
      <c r="M1224" s="175" t="s">
        <v>143</v>
      </c>
      <c r="N1224" s="175" t="s">
        <v>143</v>
      </c>
      <c r="O1224" s="175">
        <v>0.23899999999999999</v>
      </c>
      <c r="P1224" s="175">
        <v>0.32</v>
      </c>
      <c r="Q1224" s="175">
        <v>0.217</v>
      </c>
      <c r="R1224" s="175">
        <v>0.29499999999999998</v>
      </c>
      <c r="S1224" s="175">
        <v>9.4E-2</v>
      </c>
      <c r="T1224" s="175">
        <v>0.153</v>
      </c>
      <c r="U1224" s="175">
        <v>3.1E-2</v>
      </c>
      <c r="V1224" s="175">
        <v>7.0000000000000007E-2</v>
      </c>
      <c r="W1224" s="175">
        <v>0.22900000000000001</v>
      </c>
      <c r="X1224" s="175">
        <v>0.309</v>
      </c>
      <c r="Y1224" s="175">
        <v>0</v>
      </c>
      <c r="Z1224" s="175">
        <v>1.2E-2</v>
      </c>
      <c r="AA1224" s="175">
        <v>1.9E-2</v>
      </c>
      <c r="AB1224" s="175">
        <v>5.1999999999999998E-2</v>
      </c>
      <c r="AC1224" s="42"/>
    </row>
    <row r="1225" spans="1:29" x14ac:dyDescent="0.25">
      <c r="A1225" s="92" t="s">
        <v>2542</v>
      </c>
      <c r="B1225" s="175" t="s">
        <v>143</v>
      </c>
      <c r="C1225" s="175">
        <v>0.28372409106354063</v>
      </c>
      <c r="D1225" s="175">
        <v>0.21202854230377166</v>
      </c>
      <c r="E1225" s="175">
        <v>7.7471967380224258E-2</v>
      </c>
      <c r="F1225" s="175">
        <v>1.6989466530750934E-2</v>
      </c>
      <c r="G1225" s="175">
        <v>0.38532110091743121</v>
      </c>
      <c r="H1225" s="175">
        <v>3.7376826367652057E-3</v>
      </c>
      <c r="I1225" s="175">
        <v>2.072714916751614E-2</v>
      </c>
      <c r="J1225" s="174">
        <v>1</v>
      </c>
      <c r="K1225" s="176">
        <v>2943</v>
      </c>
      <c r="L1225" s="92"/>
      <c r="M1225" s="175" t="s">
        <v>143</v>
      </c>
      <c r="N1225" s="175" t="s">
        <v>143</v>
      </c>
      <c r="O1225" s="175">
        <v>0.26800000000000002</v>
      </c>
      <c r="P1225" s="175">
        <v>0.3</v>
      </c>
      <c r="Q1225" s="175">
        <v>0.19800000000000001</v>
      </c>
      <c r="R1225" s="175">
        <v>0.22700000000000001</v>
      </c>
      <c r="S1225" s="175">
        <v>6.8000000000000005E-2</v>
      </c>
      <c r="T1225" s="175">
        <v>8.7999999999999995E-2</v>
      </c>
      <c r="U1225" s="175">
        <v>1.2999999999999999E-2</v>
      </c>
      <c r="V1225" s="175">
        <v>2.1999999999999999E-2</v>
      </c>
      <c r="W1225" s="175">
        <v>0.36799999999999999</v>
      </c>
      <c r="X1225" s="175">
        <v>0.40300000000000002</v>
      </c>
      <c r="Y1225" s="175">
        <v>2E-3</v>
      </c>
      <c r="Z1225" s="175">
        <v>7.0000000000000001E-3</v>
      </c>
      <c r="AA1225" s="175">
        <v>1.6E-2</v>
      </c>
      <c r="AB1225" s="175">
        <v>2.7E-2</v>
      </c>
      <c r="AC1225" s="42"/>
    </row>
    <row r="1226" spans="1:29" x14ac:dyDescent="0.25">
      <c r="A1226" s="92" t="s">
        <v>2543</v>
      </c>
      <c r="B1226" s="175" t="s">
        <v>143</v>
      </c>
      <c r="C1226" s="175">
        <v>0.3380855397148676</v>
      </c>
      <c r="D1226" s="175">
        <v>0.42769857433808556</v>
      </c>
      <c r="E1226" s="175">
        <v>0.10386965376782077</v>
      </c>
      <c r="F1226" s="175">
        <v>2.0366598778004071E-3</v>
      </c>
      <c r="G1226" s="175">
        <v>3.0549898167006109E-2</v>
      </c>
      <c r="H1226" s="175" t="s">
        <v>143</v>
      </c>
      <c r="I1226" s="175">
        <v>9.775967413441955E-2</v>
      </c>
      <c r="J1226" s="174">
        <v>1</v>
      </c>
      <c r="K1226" s="176">
        <v>491</v>
      </c>
      <c r="L1226" s="92"/>
      <c r="M1226" s="175" t="s">
        <v>143</v>
      </c>
      <c r="N1226" s="175" t="s">
        <v>143</v>
      </c>
      <c r="O1226" s="175">
        <v>0.29799999999999999</v>
      </c>
      <c r="P1226" s="175">
        <v>0.38100000000000001</v>
      </c>
      <c r="Q1226" s="175">
        <v>0.38500000000000001</v>
      </c>
      <c r="R1226" s="175">
        <v>0.47199999999999998</v>
      </c>
      <c r="S1226" s="175">
        <v>0.08</v>
      </c>
      <c r="T1226" s="175">
        <v>0.13400000000000001</v>
      </c>
      <c r="U1226" s="175">
        <v>0</v>
      </c>
      <c r="V1226" s="175">
        <v>1.0999999999999999E-2</v>
      </c>
      <c r="W1226" s="175">
        <v>1.9E-2</v>
      </c>
      <c r="X1226" s="175">
        <v>0.05</v>
      </c>
      <c r="Y1226" s="175" t="s">
        <v>143</v>
      </c>
      <c r="Z1226" s="175" t="s">
        <v>143</v>
      </c>
      <c r="AA1226" s="175">
        <v>7.4999999999999997E-2</v>
      </c>
      <c r="AB1226" s="175">
        <v>0.127</v>
      </c>
      <c r="AC1226" s="42"/>
    </row>
    <row r="1227" spans="1:29" x14ac:dyDescent="0.25">
      <c r="A1227" s="92" t="s">
        <v>2544</v>
      </c>
      <c r="B1227" s="175" t="s">
        <v>143</v>
      </c>
      <c r="C1227" s="175">
        <v>0.20535714285714285</v>
      </c>
      <c r="D1227" s="175">
        <v>0.35357142857142859</v>
      </c>
      <c r="E1227" s="175">
        <v>0.11071428571428571</v>
      </c>
      <c r="F1227" s="175">
        <v>2.3214285714285715E-2</v>
      </c>
      <c r="G1227" s="175">
        <v>0.28749999999999998</v>
      </c>
      <c r="H1227" s="175" t="s">
        <v>143</v>
      </c>
      <c r="I1227" s="175">
        <v>1.9642857142857142E-2</v>
      </c>
      <c r="J1227" s="174">
        <v>1</v>
      </c>
      <c r="K1227" s="176">
        <v>560</v>
      </c>
      <c r="L1227" s="92"/>
      <c r="M1227" s="175" t="s">
        <v>143</v>
      </c>
      <c r="N1227" s="175" t="s">
        <v>143</v>
      </c>
      <c r="O1227" s="175">
        <v>0.17399999999999999</v>
      </c>
      <c r="P1227" s="175">
        <v>0.24099999999999999</v>
      </c>
      <c r="Q1227" s="175">
        <v>0.315</v>
      </c>
      <c r="R1227" s="175">
        <v>0.39400000000000002</v>
      </c>
      <c r="S1227" s="175">
        <v>8.6999999999999994E-2</v>
      </c>
      <c r="T1227" s="175">
        <v>0.13900000000000001</v>
      </c>
      <c r="U1227" s="175">
        <v>1.4E-2</v>
      </c>
      <c r="V1227" s="175">
        <v>3.9E-2</v>
      </c>
      <c r="W1227" s="175">
        <v>0.252</v>
      </c>
      <c r="X1227" s="175">
        <v>0.32600000000000001</v>
      </c>
      <c r="Y1227" s="175" t="s">
        <v>143</v>
      </c>
      <c r="Z1227" s="175" t="s">
        <v>143</v>
      </c>
      <c r="AA1227" s="175">
        <v>1.0999999999999999E-2</v>
      </c>
      <c r="AB1227" s="175">
        <v>3.5000000000000003E-2</v>
      </c>
      <c r="AC1227" s="42"/>
    </row>
    <row r="1228" spans="1:29" x14ac:dyDescent="0.25">
      <c r="A1228" s="92" t="s">
        <v>2545</v>
      </c>
      <c r="B1228" s="175" t="s">
        <v>143</v>
      </c>
      <c r="C1228" s="175">
        <v>0.37692307692307692</v>
      </c>
      <c r="D1228" s="175">
        <v>0.15128205128205127</v>
      </c>
      <c r="E1228" s="175">
        <v>8.2051282051282051E-2</v>
      </c>
      <c r="F1228" s="175">
        <v>0.12307692307692308</v>
      </c>
      <c r="G1228" s="175">
        <v>0.22564102564102564</v>
      </c>
      <c r="H1228" s="175">
        <v>2.5641025641025641E-3</v>
      </c>
      <c r="I1228" s="175">
        <v>3.8461538461538464E-2</v>
      </c>
      <c r="J1228" s="174">
        <v>1</v>
      </c>
      <c r="K1228" s="176">
        <v>390</v>
      </c>
      <c r="L1228" s="92"/>
      <c r="M1228" s="175" t="s">
        <v>143</v>
      </c>
      <c r="N1228" s="175" t="s">
        <v>143</v>
      </c>
      <c r="O1228" s="175">
        <v>0.33</v>
      </c>
      <c r="P1228" s="175">
        <v>0.42599999999999999</v>
      </c>
      <c r="Q1228" s="175">
        <v>0.11899999999999999</v>
      </c>
      <c r="R1228" s="175">
        <v>0.19</v>
      </c>
      <c r="S1228" s="175">
        <v>5.8999999999999997E-2</v>
      </c>
      <c r="T1228" s="175">
        <v>0.114</v>
      </c>
      <c r="U1228" s="175">
        <v>9.4E-2</v>
      </c>
      <c r="V1228" s="175">
        <v>0.159</v>
      </c>
      <c r="W1228" s="175">
        <v>0.187</v>
      </c>
      <c r="X1228" s="175">
        <v>0.27</v>
      </c>
      <c r="Y1228" s="175">
        <v>0</v>
      </c>
      <c r="Z1228" s="175">
        <v>1.4E-2</v>
      </c>
      <c r="AA1228" s="175">
        <v>2.3E-2</v>
      </c>
      <c r="AB1228" s="175">
        <v>6.2E-2</v>
      </c>
      <c r="AC1228" s="42"/>
    </row>
    <row r="1229" spans="1:29" x14ac:dyDescent="0.25">
      <c r="A1229" s="92" t="s">
        <v>2546</v>
      </c>
      <c r="B1229" s="175" t="s">
        <v>143</v>
      </c>
      <c r="C1229" s="175">
        <v>0.15913978494623657</v>
      </c>
      <c r="D1229" s="175">
        <v>0.16989247311827957</v>
      </c>
      <c r="E1229" s="175">
        <v>0.10752688172043011</v>
      </c>
      <c r="F1229" s="175">
        <v>3.2258064516129031E-2</v>
      </c>
      <c r="G1229" s="175">
        <v>0.49892473118279568</v>
      </c>
      <c r="H1229" s="175" t="s">
        <v>143</v>
      </c>
      <c r="I1229" s="175">
        <v>3.2258064516129031E-2</v>
      </c>
      <c r="J1229" s="174">
        <v>1</v>
      </c>
      <c r="K1229" s="176">
        <v>465</v>
      </c>
      <c r="L1229" s="92"/>
      <c r="M1229" s="175" t="s">
        <v>143</v>
      </c>
      <c r="N1229" s="175" t="s">
        <v>143</v>
      </c>
      <c r="O1229" s="175">
        <v>0.129</v>
      </c>
      <c r="P1229" s="175">
        <v>0.19500000000000001</v>
      </c>
      <c r="Q1229" s="175">
        <v>0.13800000000000001</v>
      </c>
      <c r="R1229" s="175">
        <v>0.20699999999999999</v>
      </c>
      <c r="S1229" s="175">
        <v>8.3000000000000004E-2</v>
      </c>
      <c r="T1229" s="175">
        <v>0.13900000000000001</v>
      </c>
      <c r="U1229" s="175">
        <v>0.02</v>
      </c>
      <c r="V1229" s="175">
        <v>5.2999999999999999E-2</v>
      </c>
      <c r="W1229" s="175">
        <v>0.45400000000000001</v>
      </c>
      <c r="X1229" s="175">
        <v>0.54400000000000004</v>
      </c>
      <c r="Y1229" s="175" t="s">
        <v>143</v>
      </c>
      <c r="Z1229" s="175" t="s">
        <v>143</v>
      </c>
      <c r="AA1229" s="175">
        <v>0.02</v>
      </c>
      <c r="AB1229" s="175">
        <v>5.2999999999999999E-2</v>
      </c>
      <c r="AC1229" s="42"/>
    </row>
    <row r="1230" spans="1:29" x14ac:dyDescent="0.25">
      <c r="A1230" s="92" t="s">
        <v>2547</v>
      </c>
      <c r="B1230" s="175" t="s">
        <v>143</v>
      </c>
      <c r="C1230" s="175">
        <v>0.29953917050691242</v>
      </c>
      <c r="D1230" s="175">
        <v>0.41301843317972348</v>
      </c>
      <c r="E1230" s="175">
        <v>0.13191244239631336</v>
      </c>
      <c r="F1230" s="175">
        <v>4.7811059907834103E-2</v>
      </c>
      <c r="G1230" s="175">
        <v>7.8917050691244245E-2</v>
      </c>
      <c r="H1230" s="175">
        <v>1.152073732718894E-3</v>
      </c>
      <c r="I1230" s="175">
        <v>2.7649769585253458E-2</v>
      </c>
      <c r="J1230" s="174">
        <v>0.99999999999999989</v>
      </c>
      <c r="K1230" s="176">
        <v>1736</v>
      </c>
      <c r="L1230" s="92"/>
      <c r="M1230" s="175" t="s">
        <v>143</v>
      </c>
      <c r="N1230" s="175" t="s">
        <v>143</v>
      </c>
      <c r="O1230" s="175">
        <v>0.27800000000000002</v>
      </c>
      <c r="P1230" s="175">
        <v>0.32200000000000001</v>
      </c>
      <c r="Q1230" s="175">
        <v>0.39</v>
      </c>
      <c r="R1230" s="175">
        <v>0.436</v>
      </c>
      <c r="S1230" s="175">
        <v>0.11700000000000001</v>
      </c>
      <c r="T1230" s="175">
        <v>0.14899999999999999</v>
      </c>
      <c r="U1230" s="175">
        <v>3.9E-2</v>
      </c>
      <c r="V1230" s="175">
        <v>5.8999999999999997E-2</v>
      </c>
      <c r="W1230" s="175">
        <v>6.7000000000000004E-2</v>
      </c>
      <c r="X1230" s="175">
        <v>9.2999999999999999E-2</v>
      </c>
      <c r="Y1230" s="175">
        <v>0</v>
      </c>
      <c r="Z1230" s="175">
        <v>4.0000000000000001E-3</v>
      </c>
      <c r="AA1230" s="175">
        <v>2.1000000000000001E-2</v>
      </c>
      <c r="AB1230" s="175">
        <v>3.5999999999999997E-2</v>
      </c>
      <c r="AC1230" s="42"/>
    </row>
    <row r="1231" spans="1:29" x14ac:dyDescent="0.25">
      <c r="A1231" s="92" t="s">
        <v>2548</v>
      </c>
      <c r="B1231" s="175" t="s">
        <v>143</v>
      </c>
      <c r="C1231" s="175">
        <v>0.44054054054054054</v>
      </c>
      <c r="D1231" s="175">
        <v>0.35675675675675678</v>
      </c>
      <c r="E1231" s="175">
        <v>8.9189189189189194E-2</v>
      </c>
      <c r="F1231" s="175">
        <v>2.7027027027027029E-3</v>
      </c>
      <c r="G1231" s="175">
        <v>8.3783783783783788E-2</v>
      </c>
      <c r="H1231" s="175" t="s">
        <v>143</v>
      </c>
      <c r="I1231" s="175">
        <v>2.7027027027027029E-2</v>
      </c>
      <c r="J1231" s="174">
        <v>1</v>
      </c>
      <c r="K1231" s="176">
        <v>370</v>
      </c>
      <c r="L1231" s="92"/>
      <c r="M1231" s="175" t="s">
        <v>143</v>
      </c>
      <c r="N1231" s="175" t="s">
        <v>143</v>
      </c>
      <c r="O1231" s="175">
        <v>0.39100000000000001</v>
      </c>
      <c r="P1231" s="175">
        <v>0.49099999999999999</v>
      </c>
      <c r="Q1231" s="175">
        <v>0.31</v>
      </c>
      <c r="R1231" s="175">
        <v>0.40699999999999997</v>
      </c>
      <c r="S1231" s="175">
        <v>6.4000000000000001E-2</v>
      </c>
      <c r="T1231" s="175">
        <v>0.123</v>
      </c>
      <c r="U1231" s="175">
        <v>0</v>
      </c>
      <c r="V1231" s="175">
        <v>1.4999999999999999E-2</v>
      </c>
      <c r="W1231" s="175">
        <v>0.06</v>
      </c>
      <c r="X1231" s="175">
        <v>0.11600000000000001</v>
      </c>
      <c r="Y1231" s="175" t="s">
        <v>143</v>
      </c>
      <c r="Z1231" s="175" t="s">
        <v>143</v>
      </c>
      <c r="AA1231" s="175">
        <v>1.4999999999999999E-2</v>
      </c>
      <c r="AB1231" s="175">
        <v>4.9000000000000002E-2</v>
      </c>
      <c r="AC1231" s="42"/>
    </row>
    <row r="1232" spans="1:29" x14ac:dyDescent="0.25">
      <c r="A1232" s="92" t="s">
        <v>2549</v>
      </c>
      <c r="B1232" s="175">
        <v>4.8844691430242761E-2</v>
      </c>
      <c r="C1232" s="175">
        <v>0.32855610802378865</v>
      </c>
      <c r="D1232" s="175">
        <v>0.22784439894706054</v>
      </c>
      <c r="E1232" s="175">
        <v>0.10119918104708979</v>
      </c>
      <c r="F1232" s="175">
        <v>3.7340352929706541E-2</v>
      </c>
      <c r="G1232" s="175">
        <v>0.2107828799844009</v>
      </c>
      <c r="H1232" s="175">
        <v>4.9722140976893826E-3</v>
      </c>
      <c r="I1232" s="175">
        <v>4.0460173540021446E-2</v>
      </c>
      <c r="J1232" s="174">
        <v>1</v>
      </c>
      <c r="K1232" s="176">
        <v>10257</v>
      </c>
      <c r="L1232" s="92"/>
      <c r="M1232" s="175">
        <v>4.4999999999999998E-2</v>
      </c>
      <c r="N1232" s="175">
        <v>5.2999999999999999E-2</v>
      </c>
      <c r="O1232" s="175">
        <v>0.32</v>
      </c>
      <c r="P1232" s="175">
        <v>0.33800000000000002</v>
      </c>
      <c r="Q1232" s="175">
        <v>0.22</v>
      </c>
      <c r="R1232" s="175">
        <v>0.23599999999999999</v>
      </c>
      <c r="S1232" s="175">
        <v>9.6000000000000002E-2</v>
      </c>
      <c r="T1232" s="175">
        <v>0.107</v>
      </c>
      <c r="U1232" s="175">
        <v>3.4000000000000002E-2</v>
      </c>
      <c r="V1232" s="175">
        <v>4.1000000000000002E-2</v>
      </c>
      <c r="W1232" s="175">
        <v>0.20300000000000001</v>
      </c>
      <c r="X1232" s="175">
        <v>0.219</v>
      </c>
      <c r="Y1232" s="175">
        <v>4.0000000000000001E-3</v>
      </c>
      <c r="Z1232" s="175">
        <v>7.0000000000000001E-3</v>
      </c>
      <c r="AA1232" s="175">
        <v>3.6999999999999998E-2</v>
      </c>
      <c r="AB1232" s="175">
        <v>4.3999999999999997E-2</v>
      </c>
      <c r="AC1232" s="42"/>
    </row>
    <row r="1233" spans="1:29" x14ac:dyDescent="0.25">
      <c r="A1233" s="92" t="s">
        <v>2550</v>
      </c>
      <c r="B1233" s="175" t="s">
        <v>143</v>
      </c>
      <c r="C1233" s="175">
        <v>0.37308868501529052</v>
      </c>
      <c r="D1233" s="175">
        <v>0.22935779816513763</v>
      </c>
      <c r="E1233" s="175">
        <v>0.12844036697247707</v>
      </c>
      <c r="F1233" s="175">
        <v>4.2813455657492352E-2</v>
      </c>
      <c r="G1233" s="175">
        <v>0.19877675840978593</v>
      </c>
      <c r="H1233" s="175" t="s">
        <v>143</v>
      </c>
      <c r="I1233" s="175">
        <v>2.7522935779816515E-2</v>
      </c>
      <c r="J1233" s="174">
        <v>1</v>
      </c>
      <c r="K1233" s="176">
        <v>327</v>
      </c>
      <c r="L1233" s="92"/>
      <c r="M1233" s="175" t="s">
        <v>143</v>
      </c>
      <c r="N1233" s="175" t="s">
        <v>143</v>
      </c>
      <c r="O1233" s="175">
        <v>0.32200000000000001</v>
      </c>
      <c r="P1233" s="175">
        <v>0.42699999999999999</v>
      </c>
      <c r="Q1233" s="175">
        <v>0.187</v>
      </c>
      <c r="R1233" s="175">
        <v>0.27800000000000002</v>
      </c>
      <c r="S1233" s="175">
        <v>9.6000000000000002E-2</v>
      </c>
      <c r="T1233" s="175">
        <v>0.16900000000000001</v>
      </c>
      <c r="U1233" s="175">
        <v>2.5999999999999999E-2</v>
      </c>
      <c r="V1233" s="175">
        <v>7.0999999999999994E-2</v>
      </c>
      <c r="W1233" s="175">
        <v>0.159</v>
      </c>
      <c r="X1233" s="175">
        <v>0.245</v>
      </c>
      <c r="Y1233" s="175" t="s">
        <v>143</v>
      </c>
      <c r="Z1233" s="175" t="s">
        <v>143</v>
      </c>
      <c r="AA1233" s="175">
        <v>1.4999999999999999E-2</v>
      </c>
      <c r="AB1233" s="175">
        <v>5.0999999999999997E-2</v>
      </c>
      <c r="AC1233" s="42"/>
    </row>
    <row r="1234" spans="1:29" x14ac:dyDescent="0.25">
      <c r="A1234" s="92" t="s">
        <v>2551</v>
      </c>
      <c r="B1234" s="175" t="s">
        <v>143</v>
      </c>
      <c r="C1234" s="175">
        <v>9.7402597402597407E-2</v>
      </c>
      <c r="D1234" s="175">
        <v>0.20779220779220781</v>
      </c>
      <c r="E1234" s="175">
        <v>7.1428571428571425E-2</v>
      </c>
      <c r="F1234" s="175">
        <v>3.2467532467532464E-2</v>
      </c>
      <c r="G1234" s="175">
        <v>0.51298701298701299</v>
      </c>
      <c r="H1234" s="175">
        <v>3.2467532467532464E-2</v>
      </c>
      <c r="I1234" s="175">
        <v>4.5454545454545456E-2</v>
      </c>
      <c r="J1234" s="174">
        <v>0.99999999999999989</v>
      </c>
      <c r="K1234" s="176">
        <v>308</v>
      </c>
      <c r="L1234" s="92"/>
      <c r="M1234" s="175" t="s">
        <v>143</v>
      </c>
      <c r="N1234" s="175" t="s">
        <v>143</v>
      </c>
      <c r="O1234" s="175">
        <v>6.9000000000000006E-2</v>
      </c>
      <c r="P1234" s="175">
        <v>0.13600000000000001</v>
      </c>
      <c r="Q1234" s="175">
        <v>0.16600000000000001</v>
      </c>
      <c r="R1234" s="175">
        <v>0.25700000000000001</v>
      </c>
      <c r="S1234" s="175">
        <v>4.8000000000000001E-2</v>
      </c>
      <c r="T1234" s="175">
        <v>0.106</v>
      </c>
      <c r="U1234" s="175">
        <v>1.7999999999999999E-2</v>
      </c>
      <c r="V1234" s="175">
        <v>5.8999999999999997E-2</v>
      </c>
      <c r="W1234" s="175">
        <v>0.45700000000000002</v>
      </c>
      <c r="X1234" s="175">
        <v>0.56799999999999995</v>
      </c>
      <c r="Y1234" s="175">
        <v>1.7999999999999999E-2</v>
      </c>
      <c r="Z1234" s="175">
        <v>5.8999999999999997E-2</v>
      </c>
      <c r="AA1234" s="175">
        <v>2.7E-2</v>
      </c>
      <c r="AB1234" s="175">
        <v>7.4999999999999997E-2</v>
      </c>
      <c r="AC1234" s="42"/>
    </row>
    <row r="1235" spans="1:29" x14ac:dyDescent="0.25">
      <c r="A1235" s="92" t="s">
        <v>2552</v>
      </c>
      <c r="B1235" s="175" t="s">
        <v>143</v>
      </c>
      <c r="C1235" s="175">
        <v>1.1587485515643105E-3</v>
      </c>
      <c r="D1235" s="175">
        <v>0.75086906141367327</v>
      </c>
      <c r="E1235" s="175">
        <v>0.14831981460023175</v>
      </c>
      <c r="F1235" s="175">
        <v>3.3603707995365009E-2</v>
      </c>
      <c r="G1235" s="175">
        <v>3.4762456546929316E-3</v>
      </c>
      <c r="H1235" s="175" t="s">
        <v>143</v>
      </c>
      <c r="I1235" s="175">
        <v>6.2572421784472768E-2</v>
      </c>
      <c r="J1235" s="174">
        <v>1.0000000000000002</v>
      </c>
      <c r="K1235" s="176">
        <v>863</v>
      </c>
      <c r="L1235" s="92"/>
      <c r="M1235" s="175" t="s">
        <v>143</v>
      </c>
      <c r="N1235" s="175" t="s">
        <v>143</v>
      </c>
      <c r="O1235" s="175">
        <v>0</v>
      </c>
      <c r="P1235" s="175">
        <v>7.0000000000000001E-3</v>
      </c>
      <c r="Q1235" s="175">
        <v>0.72099999999999997</v>
      </c>
      <c r="R1235" s="175">
        <v>0.77900000000000003</v>
      </c>
      <c r="S1235" s="175">
        <v>0.126</v>
      </c>
      <c r="T1235" s="175">
        <v>0.17399999999999999</v>
      </c>
      <c r="U1235" s="175">
        <v>2.3E-2</v>
      </c>
      <c r="V1235" s="175">
        <v>4.8000000000000001E-2</v>
      </c>
      <c r="W1235" s="175">
        <v>1E-3</v>
      </c>
      <c r="X1235" s="175">
        <v>0.01</v>
      </c>
      <c r="Y1235" s="175" t="s">
        <v>143</v>
      </c>
      <c r="Z1235" s="175" t="s">
        <v>143</v>
      </c>
      <c r="AA1235" s="175">
        <v>4.8000000000000001E-2</v>
      </c>
      <c r="AB1235" s="175">
        <v>8.1000000000000003E-2</v>
      </c>
      <c r="AC1235" s="42"/>
    </row>
    <row r="1236" spans="1:29" x14ac:dyDescent="0.25">
      <c r="A1236" s="92" t="s">
        <v>2553</v>
      </c>
      <c r="B1236" s="175">
        <v>1.564828614008942E-2</v>
      </c>
      <c r="C1236" s="175">
        <v>0.3509687034277198</v>
      </c>
      <c r="D1236" s="175">
        <v>0.19746646795827125</v>
      </c>
      <c r="E1236" s="175">
        <v>8.1222056631892692E-2</v>
      </c>
      <c r="F1236" s="175">
        <v>6.4828614008941882E-2</v>
      </c>
      <c r="G1236" s="175">
        <v>0.24739195230998509</v>
      </c>
      <c r="H1236" s="175">
        <v>5.2160953800298067E-3</v>
      </c>
      <c r="I1236" s="175">
        <v>3.7257824143070044E-2</v>
      </c>
      <c r="J1236" s="174">
        <v>0.99999999999999989</v>
      </c>
      <c r="K1236" s="176">
        <v>1342</v>
      </c>
      <c r="L1236" s="92"/>
      <c r="M1236" s="175">
        <v>0.01</v>
      </c>
      <c r="N1236" s="175">
        <v>2.4E-2</v>
      </c>
      <c r="O1236" s="175">
        <v>0.32600000000000001</v>
      </c>
      <c r="P1236" s="175">
        <v>0.377</v>
      </c>
      <c r="Q1236" s="175">
        <v>0.17699999999999999</v>
      </c>
      <c r="R1236" s="175">
        <v>0.22</v>
      </c>
      <c r="S1236" s="175">
        <v>6.8000000000000005E-2</v>
      </c>
      <c r="T1236" s="175">
        <v>9.7000000000000003E-2</v>
      </c>
      <c r="U1236" s="175">
        <v>5.2999999999999999E-2</v>
      </c>
      <c r="V1236" s="175">
        <v>7.9000000000000001E-2</v>
      </c>
      <c r="W1236" s="175">
        <v>0.22500000000000001</v>
      </c>
      <c r="X1236" s="175">
        <v>0.27100000000000002</v>
      </c>
      <c r="Y1236" s="175">
        <v>3.0000000000000001E-3</v>
      </c>
      <c r="Z1236" s="175">
        <v>1.0999999999999999E-2</v>
      </c>
      <c r="AA1236" s="175">
        <v>2.8000000000000001E-2</v>
      </c>
      <c r="AB1236" s="175">
        <v>4.9000000000000002E-2</v>
      </c>
      <c r="AC1236" s="42"/>
    </row>
    <row r="1237" spans="1:29" x14ac:dyDescent="0.25">
      <c r="A1237" s="92" t="s">
        <v>2554</v>
      </c>
      <c r="B1237" s="175">
        <v>0.2824102251978089</v>
      </c>
      <c r="C1237" s="175">
        <v>0.45161290322580644</v>
      </c>
      <c r="D1237" s="175">
        <v>0.12842361533779673</v>
      </c>
      <c r="E1237" s="175">
        <v>4.3213633597078513E-2</v>
      </c>
      <c r="F1237" s="175">
        <v>3.0432136335970784E-3</v>
      </c>
      <c r="G1237" s="175">
        <v>4.8691418137553254E-2</v>
      </c>
      <c r="H1237" s="175">
        <v>3.6518563603164943E-3</v>
      </c>
      <c r="I1237" s="175">
        <v>3.8953134510042606E-2</v>
      </c>
      <c r="J1237" s="174">
        <v>1</v>
      </c>
      <c r="K1237" s="176">
        <v>1643</v>
      </c>
      <c r="L1237" s="92"/>
      <c r="M1237" s="175">
        <v>0.26100000000000001</v>
      </c>
      <c r="N1237" s="175">
        <v>0.30499999999999999</v>
      </c>
      <c r="O1237" s="175">
        <v>0.42799999999999999</v>
      </c>
      <c r="P1237" s="175">
        <v>0.47599999999999998</v>
      </c>
      <c r="Q1237" s="175">
        <v>0.113</v>
      </c>
      <c r="R1237" s="175">
        <v>0.14499999999999999</v>
      </c>
      <c r="S1237" s="175">
        <v>3.4000000000000002E-2</v>
      </c>
      <c r="T1237" s="175">
        <v>5.3999999999999999E-2</v>
      </c>
      <c r="U1237" s="175">
        <v>1E-3</v>
      </c>
      <c r="V1237" s="175">
        <v>7.0000000000000001E-3</v>
      </c>
      <c r="W1237" s="175">
        <v>3.9E-2</v>
      </c>
      <c r="X1237" s="175">
        <v>0.06</v>
      </c>
      <c r="Y1237" s="175">
        <v>2E-3</v>
      </c>
      <c r="Z1237" s="175">
        <v>8.0000000000000002E-3</v>
      </c>
      <c r="AA1237" s="175">
        <v>3.1E-2</v>
      </c>
      <c r="AB1237" s="175">
        <v>4.9000000000000002E-2</v>
      </c>
      <c r="AC1237" s="42"/>
    </row>
    <row r="1238" spans="1:29" x14ac:dyDescent="0.25">
      <c r="A1238" s="92" t="s">
        <v>2555</v>
      </c>
      <c r="B1238" s="175" t="s">
        <v>143</v>
      </c>
      <c r="C1238" s="175">
        <v>0.2986111111111111</v>
      </c>
      <c r="D1238" s="175">
        <v>0.22916666666666666</v>
      </c>
      <c r="E1238" s="175">
        <v>0.19097222222222221</v>
      </c>
      <c r="F1238" s="175">
        <v>2.0833333333333332E-2</v>
      </c>
      <c r="G1238" s="175">
        <v>0.21180555555555555</v>
      </c>
      <c r="H1238" s="175">
        <v>6.9444444444444441E-3</v>
      </c>
      <c r="I1238" s="175">
        <v>4.1666666666666664E-2</v>
      </c>
      <c r="J1238" s="174">
        <v>1</v>
      </c>
      <c r="K1238" s="176">
        <v>288</v>
      </c>
      <c r="L1238" s="92"/>
      <c r="M1238" s="175" t="s">
        <v>143</v>
      </c>
      <c r="N1238" s="175" t="s">
        <v>143</v>
      </c>
      <c r="O1238" s="175">
        <v>0.249</v>
      </c>
      <c r="P1238" s="175">
        <v>0.35399999999999998</v>
      </c>
      <c r="Q1238" s="175">
        <v>0.184</v>
      </c>
      <c r="R1238" s="175">
        <v>0.28100000000000003</v>
      </c>
      <c r="S1238" s="175">
        <v>0.15</v>
      </c>
      <c r="T1238" s="175">
        <v>0.24</v>
      </c>
      <c r="U1238" s="175">
        <v>0.01</v>
      </c>
      <c r="V1238" s="175">
        <v>4.4999999999999998E-2</v>
      </c>
      <c r="W1238" s="175">
        <v>0.16900000000000001</v>
      </c>
      <c r="X1238" s="175">
        <v>0.26300000000000001</v>
      </c>
      <c r="Y1238" s="175">
        <v>2E-3</v>
      </c>
      <c r="Z1238" s="175">
        <v>2.5000000000000001E-2</v>
      </c>
      <c r="AA1238" s="175">
        <v>2.4E-2</v>
      </c>
      <c r="AB1238" s="175">
        <v>7.0999999999999994E-2</v>
      </c>
      <c r="AC1238" s="42"/>
    </row>
    <row r="1239" spans="1:29" x14ac:dyDescent="0.25">
      <c r="A1239" s="92" t="s">
        <v>2556</v>
      </c>
      <c r="B1239" s="175" t="s">
        <v>143</v>
      </c>
      <c r="C1239" s="175">
        <v>0.32</v>
      </c>
      <c r="D1239" s="175">
        <v>0.15636363636363637</v>
      </c>
      <c r="E1239" s="175">
        <v>7.9090909090909087E-2</v>
      </c>
      <c r="F1239" s="175">
        <v>0.03</v>
      </c>
      <c r="G1239" s="175">
        <v>0.38181818181818183</v>
      </c>
      <c r="H1239" s="175">
        <v>4.5454545454545452E-3</v>
      </c>
      <c r="I1239" s="175">
        <v>2.8181818181818183E-2</v>
      </c>
      <c r="J1239" s="174">
        <v>1</v>
      </c>
      <c r="K1239" s="176">
        <v>1100</v>
      </c>
      <c r="L1239" s="92"/>
      <c r="M1239" s="175" t="s">
        <v>143</v>
      </c>
      <c r="N1239" s="175" t="s">
        <v>143</v>
      </c>
      <c r="O1239" s="175">
        <v>0.29299999999999998</v>
      </c>
      <c r="P1239" s="175">
        <v>0.34799999999999998</v>
      </c>
      <c r="Q1239" s="175">
        <v>0.13600000000000001</v>
      </c>
      <c r="R1239" s="175">
        <v>0.17899999999999999</v>
      </c>
      <c r="S1239" s="175">
        <v>6.5000000000000002E-2</v>
      </c>
      <c r="T1239" s="175">
        <v>9.7000000000000003E-2</v>
      </c>
      <c r="U1239" s="175">
        <v>2.1000000000000001E-2</v>
      </c>
      <c r="V1239" s="175">
        <v>4.2000000000000003E-2</v>
      </c>
      <c r="W1239" s="175">
        <v>0.35399999999999998</v>
      </c>
      <c r="X1239" s="175">
        <v>0.41099999999999998</v>
      </c>
      <c r="Y1239" s="175">
        <v>2E-3</v>
      </c>
      <c r="Z1239" s="175">
        <v>1.0999999999999999E-2</v>
      </c>
      <c r="AA1239" s="175">
        <v>0.02</v>
      </c>
      <c r="AB1239" s="175">
        <v>0.04</v>
      </c>
      <c r="AC1239" s="42"/>
    </row>
    <row r="1240" spans="1:29" x14ac:dyDescent="0.25">
      <c r="A1240" s="92" t="s">
        <v>2557</v>
      </c>
      <c r="B1240" s="175" t="s">
        <v>143</v>
      </c>
      <c r="C1240" s="175">
        <v>0.45048543689320386</v>
      </c>
      <c r="D1240" s="175">
        <v>0.3300970873786408</v>
      </c>
      <c r="E1240" s="175">
        <v>5.8252427184466021E-2</v>
      </c>
      <c r="F1240" s="175">
        <v>2.9126213592233011E-2</v>
      </c>
      <c r="G1240" s="175">
        <v>2.1359223300970873E-2</v>
      </c>
      <c r="H1240" s="175">
        <v>1.9417475728155339E-3</v>
      </c>
      <c r="I1240" s="175">
        <v>0.1087378640776699</v>
      </c>
      <c r="J1240" s="174">
        <v>1</v>
      </c>
      <c r="K1240" s="176">
        <v>515</v>
      </c>
      <c r="L1240" s="92"/>
      <c r="M1240" s="175" t="s">
        <v>143</v>
      </c>
      <c r="N1240" s="175" t="s">
        <v>143</v>
      </c>
      <c r="O1240" s="175">
        <v>0.40799999999999997</v>
      </c>
      <c r="P1240" s="175">
        <v>0.49399999999999999</v>
      </c>
      <c r="Q1240" s="175">
        <v>0.29099999999999998</v>
      </c>
      <c r="R1240" s="175">
        <v>0.372</v>
      </c>
      <c r="S1240" s="175">
        <v>4.1000000000000002E-2</v>
      </c>
      <c r="T1240" s="175">
        <v>8.2000000000000003E-2</v>
      </c>
      <c r="U1240" s="175">
        <v>1.7999999999999999E-2</v>
      </c>
      <c r="V1240" s="175">
        <v>4.7E-2</v>
      </c>
      <c r="W1240" s="175">
        <v>1.2E-2</v>
      </c>
      <c r="X1240" s="175">
        <v>3.7999999999999999E-2</v>
      </c>
      <c r="Y1240" s="175">
        <v>0</v>
      </c>
      <c r="Z1240" s="175">
        <v>1.0999999999999999E-2</v>
      </c>
      <c r="AA1240" s="175">
        <v>8.5000000000000006E-2</v>
      </c>
      <c r="AB1240" s="175">
        <v>0.13900000000000001</v>
      </c>
      <c r="AC1240" s="42"/>
    </row>
    <row r="1241" spans="1:29" x14ac:dyDescent="0.25">
      <c r="A1241" s="92" t="s">
        <v>2558</v>
      </c>
      <c r="B1241" s="175" t="s">
        <v>143</v>
      </c>
      <c r="C1241" s="175">
        <v>0.23711340206185566</v>
      </c>
      <c r="D1241" s="175">
        <v>0.29896907216494845</v>
      </c>
      <c r="E1241" s="175">
        <v>0.11855670103092783</v>
      </c>
      <c r="F1241" s="175">
        <v>4.8969072164948453E-2</v>
      </c>
      <c r="G1241" s="175">
        <v>0.2654639175257732</v>
      </c>
      <c r="H1241" s="175">
        <v>7.7319587628865982E-3</v>
      </c>
      <c r="I1241" s="175">
        <v>2.3195876288659795E-2</v>
      </c>
      <c r="J1241" s="174">
        <v>1</v>
      </c>
      <c r="K1241" s="176">
        <v>388</v>
      </c>
      <c r="L1241" s="92"/>
      <c r="M1241" s="175" t="s">
        <v>143</v>
      </c>
      <c r="N1241" s="175" t="s">
        <v>143</v>
      </c>
      <c r="O1241" s="175">
        <v>0.19700000000000001</v>
      </c>
      <c r="P1241" s="175">
        <v>0.28199999999999997</v>
      </c>
      <c r="Q1241" s="175">
        <v>0.25600000000000001</v>
      </c>
      <c r="R1241" s="175">
        <v>0.34599999999999997</v>
      </c>
      <c r="S1241" s="175">
        <v>0.09</v>
      </c>
      <c r="T1241" s="175">
        <v>0.155</v>
      </c>
      <c r="U1241" s="175">
        <v>3.2000000000000001E-2</v>
      </c>
      <c r="V1241" s="175">
        <v>7.4999999999999997E-2</v>
      </c>
      <c r="W1241" s="175">
        <v>0.224</v>
      </c>
      <c r="X1241" s="175">
        <v>0.312</v>
      </c>
      <c r="Y1241" s="175">
        <v>3.0000000000000001E-3</v>
      </c>
      <c r="Z1241" s="175">
        <v>2.1999999999999999E-2</v>
      </c>
      <c r="AA1241" s="175">
        <v>1.2E-2</v>
      </c>
      <c r="AB1241" s="175">
        <v>4.2999999999999997E-2</v>
      </c>
      <c r="AC1241" s="42"/>
    </row>
    <row r="1242" spans="1:29" x14ac:dyDescent="0.25">
      <c r="A1242" s="92" t="s">
        <v>2559</v>
      </c>
      <c r="B1242" s="175" t="s">
        <v>143</v>
      </c>
      <c r="C1242" s="175">
        <v>0.42641509433962266</v>
      </c>
      <c r="D1242" s="175">
        <v>0.14339622641509434</v>
      </c>
      <c r="E1242" s="175">
        <v>7.5471698113207544E-2</v>
      </c>
      <c r="F1242" s="175">
        <v>0.11320754716981132</v>
      </c>
      <c r="G1242" s="175">
        <v>0.22264150943396227</v>
      </c>
      <c r="H1242" s="175">
        <v>3.7735849056603774E-3</v>
      </c>
      <c r="I1242" s="175">
        <v>1.509433962264151E-2</v>
      </c>
      <c r="J1242" s="174">
        <v>1</v>
      </c>
      <c r="K1242" s="176">
        <v>265</v>
      </c>
      <c r="L1242" s="92"/>
      <c r="M1242" s="175" t="s">
        <v>143</v>
      </c>
      <c r="N1242" s="175" t="s">
        <v>143</v>
      </c>
      <c r="O1242" s="175">
        <v>0.36799999999999999</v>
      </c>
      <c r="P1242" s="175">
        <v>0.48699999999999999</v>
      </c>
      <c r="Q1242" s="175">
        <v>0.106</v>
      </c>
      <c r="R1242" s="175">
        <v>0.191</v>
      </c>
      <c r="S1242" s="175">
        <v>4.9000000000000002E-2</v>
      </c>
      <c r="T1242" s="175">
        <v>0.114</v>
      </c>
      <c r="U1242" s="175">
        <v>0.08</v>
      </c>
      <c r="V1242" s="175">
        <v>0.157</v>
      </c>
      <c r="W1242" s="175">
        <v>0.17699999999999999</v>
      </c>
      <c r="X1242" s="175">
        <v>0.27600000000000002</v>
      </c>
      <c r="Y1242" s="175">
        <v>1E-3</v>
      </c>
      <c r="Z1242" s="175">
        <v>2.1000000000000001E-2</v>
      </c>
      <c r="AA1242" s="175">
        <v>6.0000000000000001E-3</v>
      </c>
      <c r="AB1242" s="175">
        <v>3.7999999999999999E-2</v>
      </c>
      <c r="AC1242" s="42"/>
    </row>
    <row r="1243" spans="1:29" x14ac:dyDescent="0.25">
      <c r="A1243" s="92" t="s">
        <v>2560</v>
      </c>
      <c r="B1243" s="175" t="s">
        <v>143</v>
      </c>
      <c r="C1243" s="175">
        <v>0.14830508474576271</v>
      </c>
      <c r="D1243" s="175">
        <v>0.25847457627118642</v>
      </c>
      <c r="E1243" s="175">
        <v>0.1228813559322034</v>
      </c>
      <c r="F1243" s="175">
        <v>5.5084745762711863E-2</v>
      </c>
      <c r="G1243" s="175">
        <v>0.39830508474576271</v>
      </c>
      <c r="H1243" s="175">
        <v>1.2711864406779662E-2</v>
      </c>
      <c r="I1243" s="175">
        <v>4.2372881355932203E-3</v>
      </c>
      <c r="J1243" s="174">
        <v>0.99999999999999978</v>
      </c>
      <c r="K1243" s="176">
        <v>236</v>
      </c>
      <c r="L1243" s="92"/>
      <c r="M1243" s="175" t="s">
        <v>143</v>
      </c>
      <c r="N1243" s="175" t="s">
        <v>143</v>
      </c>
      <c r="O1243" s="175">
        <v>0.109</v>
      </c>
      <c r="P1243" s="175">
        <v>0.19900000000000001</v>
      </c>
      <c r="Q1243" s="175">
        <v>0.20699999999999999</v>
      </c>
      <c r="R1243" s="175">
        <v>0.318</v>
      </c>
      <c r="S1243" s="175">
        <v>8.6999999999999994E-2</v>
      </c>
      <c r="T1243" s="175">
        <v>0.17100000000000001</v>
      </c>
      <c r="U1243" s="175">
        <v>3.2000000000000001E-2</v>
      </c>
      <c r="V1243" s="175">
        <v>9.1999999999999998E-2</v>
      </c>
      <c r="W1243" s="175">
        <v>0.33800000000000002</v>
      </c>
      <c r="X1243" s="175">
        <v>0.46200000000000002</v>
      </c>
      <c r="Y1243" s="175">
        <v>4.0000000000000001E-3</v>
      </c>
      <c r="Z1243" s="175">
        <v>3.6999999999999998E-2</v>
      </c>
      <c r="AA1243" s="175">
        <v>1E-3</v>
      </c>
      <c r="AB1243" s="175">
        <v>2.4E-2</v>
      </c>
      <c r="AC1243" s="42"/>
    </row>
    <row r="1244" spans="1:29" x14ac:dyDescent="0.25">
      <c r="A1244" s="92" t="s">
        <v>2561</v>
      </c>
      <c r="B1244" s="175" t="s">
        <v>143</v>
      </c>
      <c r="C1244" s="175">
        <v>0.33564814814814814</v>
      </c>
      <c r="D1244" s="175">
        <v>0.32021604938271603</v>
      </c>
      <c r="E1244" s="175">
        <v>0.15277777777777779</v>
      </c>
      <c r="F1244" s="175">
        <v>4.1666666666666664E-2</v>
      </c>
      <c r="G1244" s="175">
        <v>9.5679012345679007E-2</v>
      </c>
      <c r="H1244" s="175">
        <v>7.716049382716049E-4</v>
      </c>
      <c r="I1244" s="175">
        <v>5.3240740740740741E-2</v>
      </c>
      <c r="J1244" s="174">
        <v>0.99999999999999978</v>
      </c>
      <c r="K1244" s="176">
        <v>1296</v>
      </c>
      <c r="L1244" s="92"/>
      <c r="M1244" s="175" t="s">
        <v>143</v>
      </c>
      <c r="N1244" s="175" t="s">
        <v>143</v>
      </c>
      <c r="O1244" s="175">
        <v>0.31</v>
      </c>
      <c r="P1244" s="175">
        <v>0.36199999999999999</v>
      </c>
      <c r="Q1244" s="175">
        <v>0.29499999999999998</v>
      </c>
      <c r="R1244" s="175">
        <v>0.34599999999999997</v>
      </c>
      <c r="S1244" s="175">
        <v>0.13400000000000001</v>
      </c>
      <c r="T1244" s="175">
        <v>0.17299999999999999</v>
      </c>
      <c r="U1244" s="175">
        <v>3.2000000000000001E-2</v>
      </c>
      <c r="V1244" s="175">
        <v>5.3999999999999999E-2</v>
      </c>
      <c r="W1244" s="175">
        <v>8.1000000000000003E-2</v>
      </c>
      <c r="X1244" s="175">
        <v>0.113</v>
      </c>
      <c r="Y1244" s="175">
        <v>0</v>
      </c>
      <c r="Z1244" s="175">
        <v>4.0000000000000001E-3</v>
      </c>
      <c r="AA1244" s="175">
        <v>4.2000000000000003E-2</v>
      </c>
      <c r="AB1244" s="175">
        <v>6.7000000000000004E-2</v>
      </c>
      <c r="AC1244" s="42"/>
    </row>
    <row r="1245" spans="1:29" x14ac:dyDescent="0.25">
      <c r="A1245" s="92" t="s">
        <v>2562</v>
      </c>
      <c r="B1245" s="175" t="s">
        <v>143</v>
      </c>
      <c r="C1245" s="175">
        <v>0.40671641791044777</v>
      </c>
      <c r="D1245" s="175">
        <v>0.34701492537313433</v>
      </c>
      <c r="E1245" s="175">
        <v>7.8358208955223885E-2</v>
      </c>
      <c r="F1245" s="175">
        <v>2.6119402985074626E-2</v>
      </c>
      <c r="G1245" s="175">
        <v>7.8358208955223885E-2</v>
      </c>
      <c r="H1245" s="175" t="s">
        <v>143</v>
      </c>
      <c r="I1245" s="175">
        <v>6.3432835820895525E-2</v>
      </c>
      <c r="J1245" s="174">
        <v>1.0000000000000002</v>
      </c>
      <c r="K1245" s="176">
        <v>268</v>
      </c>
      <c r="L1245" s="92"/>
      <c r="M1245" s="175" t="s">
        <v>143</v>
      </c>
      <c r="N1245" s="175" t="s">
        <v>143</v>
      </c>
      <c r="O1245" s="175">
        <v>0.35</v>
      </c>
      <c r="P1245" s="175">
        <v>0.46600000000000003</v>
      </c>
      <c r="Q1245" s="175">
        <v>0.29299999999999998</v>
      </c>
      <c r="R1245" s="175">
        <v>0.40600000000000003</v>
      </c>
      <c r="S1245" s="175">
        <v>5.1999999999999998E-2</v>
      </c>
      <c r="T1245" s="175">
        <v>0.11700000000000001</v>
      </c>
      <c r="U1245" s="175">
        <v>1.2999999999999999E-2</v>
      </c>
      <c r="V1245" s="175">
        <v>5.2999999999999999E-2</v>
      </c>
      <c r="W1245" s="175">
        <v>5.1999999999999998E-2</v>
      </c>
      <c r="X1245" s="175">
        <v>0.11700000000000001</v>
      </c>
      <c r="Y1245" s="175" t="s">
        <v>143</v>
      </c>
      <c r="Z1245" s="175" t="s">
        <v>143</v>
      </c>
      <c r="AA1245" s="175">
        <v>0.04</v>
      </c>
      <c r="AB1245" s="175">
        <v>9.9000000000000005E-2</v>
      </c>
      <c r="AC1245" s="42"/>
    </row>
    <row r="1246" spans="1:29" x14ac:dyDescent="0.25">
      <c r="A1246" s="92" t="s">
        <v>2563</v>
      </c>
      <c r="B1246" s="175">
        <v>5.4285915195837142E-2</v>
      </c>
      <c r="C1246" s="175">
        <v>0.26889810843119333</v>
      </c>
      <c r="D1246" s="175">
        <v>0.26067083890021797</v>
      </c>
      <c r="E1246" s="175">
        <v>8.6491807889740521E-2</v>
      </c>
      <c r="F1246" s="175">
        <v>4.6128964207861611E-2</v>
      </c>
      <c r="G1246" s="175">
        <v>0.2253006117713241</v>
      </c>
      <c r="H1246" s="175">
        <v>4.0081569509879756E-3</v>
      </c>
      <c r="I1246" s="175">
        <v>5.4215596652837351E-2</v>
      </c>
      <c r="J1246" s="174">
        <v>1</v>
      </c>
      <c r="K1246" s="176">
        <v>14221</v>
      </c>
      <c r="L1246" s="92"/>
      <c r="M1246" s="175">
        <v>5.0999999999999997E-2</v>
      </c>
      <c r="N1246" s="175">
        <v>5.8000000000000003E-2</v>
      </c>
      <c r="O1246" s="175">
        <v>0.26200000000000001</v>
      </c>
      <c r="P1246" s="175">
        <v>0.27600000000000002</v>
      </c>
      <c r="Q1246" s="175">
        <v>0.254</v>
      </c>
      <c r="R1246" s="175">
        <v>0.26800000000000002</v>
      </c>
      <c r="S1246" s="175">
        <v>8.2000000000000003E-2</v>
      </c>
      <c r="T1246" s="175">
        <v>9.0999999999999998E-2</v>
      </c>
      <c r="U1246" s="175">
        <v>4.2999999999999997E-2</v>
      </c>
      <c r="V1246" s="175">
        <v>0.05</v>
      </c>
      <c r="W1246" s="175">
        <v>0.219</v>
      </c>
      <c r="X1246" s="175">
        <v>0.23200000000000001</v>
      </c>
      <c r="Y1246" s="175">
        <v>3.0000000000000001E-3</v>
      </c>
      <c r="Z1246" s="175">
        <v>5.0000000000000001E-3</v>
      </c>
      <c r="AA1246" s="175">
        <v>5.0999999999999997E-2</v>
      </c>
      <c r="AB1246" s="175">
        <v>5.8000000000000003E-2</v>
      </c>
      <c r="AC1246" s="42"/>
    </row>
    <row r="1247" spans="1:29" x14ac:dyDescent="0.25">
      <c r="A1247" s="92" t="s">
        <v>2564</v>
      </c>
      <c r="B1247" s="175" t="s">
        <v>143</v>
      </c>
      <c r="C1247" s="175">
        <v>0.36776859504132231</v>
      </c>
      <c r="D1247" s="175">
        <v>0.23966942148760331</v>
      </c>
      <c r="E1247" s="175">
        <v>0.13223140495867769</v>
      </c>
      <c r="F1247" s="175">
        <v>3.3057851239669422E-2</v>
      </c>
      <c r="G1247" s="175">
        <v>0.16322314049586778</v>
      </c>
      <c r="H1247" s="175">
        <v>8.2644628099173556E-3</v>
      </c>
      <c r="I1247" s="175">
        <v>5.578512396694215E-2</v>
      </c>
      <c r="J1247" s="174">
        <v>0.99999999999999989</v>
      </c>
      <c r="K1247" s="176">
        <v>484</v>
      </c>
      <c r="L1247" s="92"/>
      <c r="M1247" s="175" t="s">
        <v>143</v>
      </c>
      <c r="N1247" s="175" t="s">
        <v>143</v>
      </c>
      <c r="O1247" s="175">
        <v>0.32600000000000001</v>
      </c>
      <c r="P1247" s="175">
        <v>0.41199999999999998</v>
      </c>
      <c r="Q1247" s="175">
        <v>0.20399999999999999</v>
      </c>
      <c r="R1247" s="175">
        <v>0.28000000000000003</v>
      </c>
      <c r="S1247" s="175">
        <v>0.105</v>
      </c>
      <c r="T1247" s="175">
        <v>0.16500000000000001</v>
      </c>
      <c r="U1247" s="175">
        <v>0.02</v>
      </c>
      <c r="V1247" s="175">
        <v>5.2999999999999999E-2</v>
      </c>
      <c r="W1247" s="175">
        <v>0.13300000000000001</v>
      </c>
      <c r="X1247" s="175">
        <v>0.19900000000000001</v>
      </c>
      <c r="Y1247" s="175">
        <v>3.0000000000000001E-3</v>
      </c>
      <c r="Z1247" s="175">
        <v>2.1000000000000001E-2</v>
      </c>
      <c r="AA1247" s="175">
        <v>3.9E-2</v>
      </c>
      <c r="AB1247" s="175">
        <v>0.08</v>
      </c>
      <c r="AC1247" s="42"/>
    </row>
    <row r="1248" spans="1:29" x14ac:dyDescent="0.25">
      <c r="A1248" s="92" t="s">
        <v>2565</v>
      </c>
      <c r="B1248" s="175" t="s">
        <v>143</v>
      </c>
      <c r="C1248" s="175">
        <v>0.10757946210268948</v>
      </c>
      <c r="D1248" s="175">
        <v>0.19070904645476772</v>
      </c>
      <c r="E1248" s="175">
        <v>6.3569682151589244E-2</v>
      </c>
      <c r="F1248" s="175">
        <v>3.4229828850855744E-2</v>
      </c>
      <c r="G1248" s="175">
        <v>0.54523227383863082</v>
      </c>
      <c r="H1248" s="175">
        <v>1.9559902200488997E-2</v>
      </c>
      <c r="I1248" s="175">
        <v>3.9119804400977995E-2</v>
      </c>
      <c r="J1248" s="174">
        <v>0.99999999999999989</v>
      </c>
      <c r="K1248" s="176">
        <v>409</v>
      </c>
      <c r="L1248" s="92"/>
      <c r="M1248" s="175" t="s">
        <v>143</v>
      </c>
      <c r="N1248" s="175" t="s">
        <v>143</v>
      </c>
      <c r="O1248" s="175">
        <v>8.1000000000000003E-2</v>
      </c>
      <c r="P1248" s="175">
        <v>0.14099999999999999</v>
      </c>
      <c r="Q1248" s="175">
        <v>0.156</v>
      </c>
      <c r="R1248" s="175">
        <v>0.23200000000000001</v>
      </c>
      <c r="S1248" s="175">
        <v>4.3999999999999997E-2</v>
      </c>
      <c r="T1248" s="175">
        <v>9.1999999999999998E-2</v>
      </c>
      <c r="U1248" s="175">
        <v>0.02</v>
      </c>
      <c r="V1248" s="175">
        <v>5.7000000000000002E-2</v>
      </c>
      <c r="W1248" s="175">
        <v>0.497</v>
      </c>
      <c r="X1248" s="175">
        <v>0.59299999999999997</v>
      </c>
      <c r="Y1248" s="175">
        <v>0.01</v>
      </c>
      <c r="Z1248" s="175">
        <v>3.7999999999999999E-2</v>
      </c>
      <c r="AA1248" s="175">
        <v>2.4E-2</v>
      </c>
      <c r="AB1248" s="175">
        <v>6.3E-2</v>
      </c>
      <c r="AC1248" s="42"/>
    </row>
    <row r="1249" spans="1:29" x14ac:dyDescent="0.25">
      <c r="A1249" s="92" t="s">
        <v>2566</v>
      </c>
      <c r="B1249" s="175">
        <v>3.6764705882352941E-3</v>
      </c>
      <c r="C1249" s="175" t="s">
        <v>143</v>
      </c>
      <c r="D1249" s="175">
        <v>0.63970588235294112</v>
      </c>
      <c r="E1249" s="175">
        <v>0.3170955882352941</v>
      </c>
      <c r="F1249" s="175">
        <v>5.5147058823529415E-3</v>
      </c>
      <c r="G1249" s="175">
        <v>9.1911764705882356E-3</v>
      </c>
      <c r="H1249" s="175" t="s">
        <v>143</v>
      </c>
      <c r="I1249" s="175">
        <v>2.4816176470588234E-2</v>
      </c>
      <c r="J1249" s="174">
        <v>0.99999999999999989</v>
      </c>
      <c r="K1249" s="176">
        <v>1088</v>
      </c>
      <c r="L1249" s="92"/>
      <c r="M1249" s="175">
        <v>1E-3</v>
      </c>
      <c r="N1249" s="175">
        <v>8.9999999999999993E-3</v>
      </c>
      <c r="O1249" s="175" t="s">
        <v>143</v>
      </c>
      <c r="P1249" s="175" t="s">
        <v>143</v>
      </c>
      <c r="Q1249" s="175">
        <v>0.61099999999999999</v>
      </c>
      <c r="R1249" s="175">
        <v>0.66800000000000004</v>
      </c>
      <c r="S1249" s="175">
        <v>0.28999999999999998</v>
      </c>
      <c r="T1249" s="175">
        <v>0.34499999999999997</v>
      </c>
      <c r="U1249" s="175">
        <v>3.0000000000000001E-3</v>
      </c>
      <c r="V1249" s="175">
        <v>1.2E-2</v>
      </c>
      <c r="W1249" s="175">
        <v>5.0000000000000001E-3</v>
      </c>
      <c r="X1249" s="175">
        <v>1.7000000000000001E-2</v>
      </c>
      <c r="Y1249" s="175" t="s">
        <v>143</v>
      </c>
      <c r="Z1249" s="175" t="s">
        <v>143</v>
      </c>
      <c r="AA1249" s="175">
        <v>1.7000000000000001E-2</v>
      </c>
      <c r="AB1249" s="175">
        <v>3.5999999999999997E-2</v>
      </c>
      <c r="AC1249" s="42"/>
    </row>
    <row r="1250" spans="1:29" x14ac:dyDescent="0.25">
      <c r="A1250" s="92" t="s">
        <v>2567</v>
      </c>
      <c r="B1250" s="175">
        <v>1.6977928692699491E-2</v>
      </c>
      <c r="C1250" s="175">
        <v>0.28522920203735147</v>
      </c>
      <c r="D1250" s="175">
        <v>0.23146576117713638</v>
      </c>
      <c r="E1250" s="175">
        <v>8.2059988681380869E-2</v>
      </c>
      <c r="F1250" s="175">
        <v>7.6400679117147707E-2</v>
      </c>
      <c r="G1250" s="175">
        <v>0.26259196378041877</v>
      </c>
      <c r="H1250" s="175">
        <v>3.9615166949632146E-3</v>
      </c>
      <c r="I1250" s="175">
        <v>4.1312959818902095E-2</v>
      </c>
      <c r="J1250" s="174">
        <v>1</v>
      </c>
      <c r="K1250" s="176">
        <v>1767</v>
      </c>
      <c r="L1250" s="92"/>
      <c r="M1250" s="175">
        <v>1.2E-2</v>
      </c>
      <c r="N1250" s="175">
        <v>2.4E-2</v>
      </c>
      <c r="O1250" s="175">
        <v>0.26500000000000001</v>
      </c>
      <c r="P1250" s="175">
        <v>0.307</v>
      </c>
      <c r="Q1250" s="175">
        <v>0.21199999999999999</v>
      </c>
      <c r="R1250" s="175">
        <v>0.252</v>
      </c>
      <c r="S1250" s="175">
        <v>7.0000000000000007E-2</v>
      </c>
      <c r="T1250" s="175">
        <v>9.6000000000000002E-2</v>
      </c>
      <c r="U1250" s="175">
        <v>6.5000000000000002E-2</v>
      </c>
      <c r="V1250" s="175">
        <v>0.09</v>
      </c>
      <c r="W1250" s="175">
        <v>0.24299999999999999</v>
      </c>
      <c r="X1250" s="175">
        <v>0.28399999999999997</v>
      </c>
      <c r="Y1250" s="175">
        <v>2E-3</v>
      </c>
      <c r="Z1250" s="175">
        <v>8.0000000000000002E-3</v>
      </c>
      <c r="AA1250" s="175">
        <v>3.3000000000000002E-2</v>
      </c>
      <c r="AB1250" s="175">
        <v>5.1999999999999998E-2</v>
      </c>
      <c r="AC1250" s="42"/>
    </row>
    <row r="1251" spans="1:29" x14ac:dyDescent="0.25">
      <c r="A1251" s="92" t="s">
        <v>2568</v>
      </c>
      <c r="B1251" s="175">
        <v>0.30073561228905238</v>
      </c>
      <c r="C1251" s="175">
        <v>0.39117265253137168</v>
      </c>
      <c r="D1251" s="175">
        <v>0.14279532669839895</v>
      </c>
      <c r="E1251" s="175">
        <v>4.2405884898312422E-2</v>
      </c>
      <c r="F1251" s="175">
        <v>6.923409779316313E-3</v>
      </c>
      <c r="G1251" s="175">
        <v>4.7165729121592385E-2</v>
      </c>
      <c r="H1251" s="175">
        <v>3.0289917784508871E-3</v>
      </c>
      <c r="I1251" s="175">
        <v>6.5772392903504978E-2</v>
      </c>
      <c r="J1251" s="174">
        <v>0.99999999999999989</v>
      </c>
      <c r="K1251" s="176">
        <v>2311</v>
      </c>
      <c r="L1251" s="92"/>
      <c r="M1251" s="175">
        <v>0.28199999999999997</v>
      </c>
      <c r="N1251" s="175">
        <v>0.32</v>
      </c>
      <c r="O1251" s="175">
        <v>0.371</v>
      </c>
      <c r="P1251" s="175">
        <v>0.41099999999999998</v>
      </c>
      <c r="Q1251" s="175">
        <v>0.129</v>
      </c>
      <c r="R1251" s="175">
        <v>0.158</v>
      </c>
      <c r="S1251" s="175">
        <v>3.5000000000000003E-2</v>
      </c>
      <c r="T1251" s="175">
        <v>5.0999999999999997E-2</v>
      </c>
      <c r="U1251" s="175">
        <v>4.0000000000000001E-3</v>
      </c>
      <c r="V1251" s="175">
        <v>1.0999999999999999E-2</v>
      </c>
      <c r="W1251" s="175">
        <v>3.9E-2</v>
      </c>
      <c r="X1251" s="175">
        <v>5.7000000000000002E-2</v>
      </c>
      <c r="Y1251" s="175">
        <v>1E-3</v>
      </c>
      <c r="Z1251" s="175">
        <v>6.0000000000000001E-3</v>
      </c>
      <c r="AA1251" s="175">
        <v>5.6000000000000001E-2</v>
      </c>
      <c r="AB1251" s="175">
        <v>7.6999999999999999E-2</v>
      </c>
      <c r="AC1251" s="42"/>
    </row>
    <row r="1252" spans="1:29" x14ac:dyDescent="0.25">
      <c r="A1252" s="92" t="s">
        <v>2569</v>
      </c>
      <c r="B1252" s="175" t="s">
        <v>143</v>
      </c>
      <c r="C1252" s="175">
        <v>0.21487603305785125</v>
      </c>
      <c r="D1252" s="175">
        <v>0.30578512396694213</v>
      </c>
      <c r="E1252" s="175">
        <v>0.13223140495867769</v>
      </c>
      <c r="F1252" s="175">
        <v>3.0303030303030304E-2</v>
      </c>
      <c r="G1252" s="175">
        <v>0.256198347107438</v>
      </c>
      <c r="H1252" s="175">
        <v>5.5096418732782371E-3</v>
      </c>
      <c r="I1252" s="175">
        <v>5.5096418732782371E-2</v>
      </c>
      <c r="J1252" s="174">
        <v>1</v>
      </c>
      <c r="K1252" s="176">
        <v>363</v>
      </c>
      <c r="L1252" s="92"/>
      <c r="M1252" s="175" t="s">
        <v>143</v>
      </c>
      <c r="N1252" s="175" t="s">
        <v>143</v>
      </c>
      <c r="O1252" s="175">
        <v>0.17599999999999999</v>
      </c>
      <c r="P1252" s="175">
        <v>0.26</v>
      </c>
      <c r="Q1252" s="175">
        <v>0.26100000000000001</v>
      </c>
      <c r="R1252" s="175">
        <v>0.35499999999999998</v>
      </c>
      <c r="S1252" s="175">
        <v>0.10100000000000001</v>
      </c>
      <c r="T1252" s="175">
        <v>0.17100000000000001</v>
      </c>
      <c r="U1252" s="175">
        <v>1.7000000000000001E-2</v>
      </c>
      <c r="V1252" s="175">
        <v>5.2999999999999999E-2</v>
      </c>
      <c r="W1252" s="175">
        <v>0.214</v>
      </c>
      <c r="X1252" s="175">
        <v>0.30299999999999999</v>
      </c>
      <c r="Y1252" s="175">
        <v>2E-3</v>
      </c>
      <c r="Z1252" s="175">
        <v>0.02</v>
      </c>
      <c r="AA1252" s="175">
        <v>3.5999999999999997E-2</v>
      </c>
      <c r="AB1252" s="175">
        <v>8.4000000000000005E-2</v>
      </c>
      <c r="AC1252" s="42"/>
    </row>
    <row r="1253" spans="1:29" x14ac:dyDescent="0.25">
      <c r="A1253" s="92" t="s">
        <v>2570</v>
      </c>
      <c r="B1253" s="175" t="s">
        <v>143</v>
      </c>
      <c r="C1253" s="175">
        <v>0.26111908177905307</v>
      </c>
      <c r="D1253" s="175">
        <v>0.20588235294117646</v>
      </c>
      <c r="E1253" s="175">
        <v>8.5365853658536592E-2</v>
      </c>
      <c r="F1253" s="175">
        <v>3.0129124820659971E-2</v>
      </c>
      <c r="G1253" s="175">
        <v>0.38307030129124819</v>
      </c>
      <c r="H1253" s="175">
        <v>6.4562410329985654E-3</v>
      </c>
      <c r="I1253" s="175">
        <v>2.7977044476327116E-2</v>
      </c>
      <c r="J1253" s="174">
        <v>1</v>
      </c>
      <c r="K1253" s="176">
        <v>1394</v>
      </c>
      <c r="L1253" s="92"/>
      <c r="M1253" s="175" t="s">
        <v>143</v>
      </c>
      <c r="N1253" s="175" t="s">
        <v>143</v>
      </c>
      <c r="O1253" s="175">
        <v>0.23899999999999999</v>
      </c>
      <c r="P1253" s="175">
        <v>0.28499999999999998</v>
      </c>
      <c r="Q1253" s="175">
        <v>0.185</v>
      </c>
      <c r="R1253" s="175">
        <v>0.22800000000000001</v>
      </c>
      <c r="S1253" s="175">
        <v>7.1999999999999995E-2</v>
      </c>
      <c r="T1253" s="175">
        <v>0.10100000000000001</v>
      </c>
      <c r="U1253" s="175">
        <v>2.1999999999999999E-2</v>
      </c>
      <c r="V1253" s="175">
        <v>0.04</v>
      </c>
      <c r="W1253" s="175">
        <v>0.35799999999999998</v>
      </c>
      <c r="X1253" s="175">
        <v>0.40899999999999997</v>
      </c>
      <c r="Y1253" s="175">
        <v>3.0000000000000001E-3</v>
      </c>
      <c r="Z1253" s="175">
        <v>1.2E-2</v>
      </c>
      <c r="AA1253" s="175">
        <v>2.1000000000000001E-2</v>
      </c>
      <c r="AB1253" s="175">
        <v>3.7999999999999999E-2</v>
      </c>
      <c r="AC1253" s="42"/>
    </row>
    <row r="1254" spans="1:29" x14ac:dyDescent="0.25">
      <c r="A1254" s="92" t="s">
        <v>2571</v>
      </c>
      <c r="B1254" s="175" t="s">
        <v>143</v>
      </c>
      <c r="C1254" s="175">
        <v>0.3843478260869565</v>
      </c>
      <c r="D1254" s="175">
        <v>0.33565217391304347</v>
      </c>
      <c r="E1254" s="175">
        <v>5.565217391304348E-2</v>
      </c>
      <c r="F1254" s="175">
        <v>1.5652173913043479E-2</v>
      </c>
      <c r="G1254" s="175">
        <v>3.4782608695652174E-2</v>
      </c>
      <c r="H1254" s="175" t="s">
        <v>143</v>
      </c>
      <c r="I1254" s="175">
        <v>0.17391304347826086</v>
      </c>
      <c r="J1254" s="174">
        <v>1</v>
      </c>
      <c r="K1254" s="176">
        <v>575</v>
      </c>
      <c r="L1254" s="92"/>
      <c r="M1254" s="175" t="s">
        <v>143</v>
      </c>
      <c r="N1254" s="175" t="s">
        <v>143</v>
      </c>
      <c r="O1254" s="175">
        <v>0.34499999999999997</v>
      </c>
      <c r="P1254" s="175">
        <v>0.42499999999999999</v>
      </c>
      <c r="Q1254" s="175">
        <v>0.29799999999999999</v>
      </c>
      <c r="R1254" s="175">
        <v>0.375</v>
      </c>
      <c r="S1254" s="175">
        <v>0.04</v>
      </c>
      <c r="T1254" s="175">
        <v>7.8E-2</v>
      </c>
      <c r="U1254" s="175">
        <v>8.0000000000000002E-3</v>
      </c>
      <c r="V1254" s="175">
        <v>2.9000000000000001E-2</v>
      </c>
      <c r="W1254" s="175">
        <v>2.3E-2</v>
      </c>
      <c r="X1254" s="175">
        <v>5.2999999999999999E-2</v>
      </c>
      <c r="Y1254" s="175" t="s">
        <v>143</v>
      </c>
      <c r="Z1254" s="175" t="s">
        <v>143</v>
      </c>
      <c r="AA1254" s="175">
        <v>0.14499999999999999</v>
      </c>
      <c r="AB1254" s="175">
        <v>0.20699999999999999</v>
      </c>
      <c r="AC1254" s="42"/>
    </row>
    <row r="1255" spans="1:29" x14ac:dyDescent="0.25">
      <c r="A1255" s="92" t="s">
        <v>2572</v>
      </c>
      <c r="B1255" s="175" t="s">
        <v>143</v>
      </c>
      <c r="C1255" s="175">
        <v>0.20812182741116753</v>
      </c>
      <c r="D1255" s="175">
        <v>0.34179357021996615</v>
      </c>
      <c r="E1255" s="175">
        <v>8.9678510998307953E-2</v>
      </c>
      <c r="F1255" s="175">
        <v>5.0761421319796954E-2</v>
      </c>
      <c r="G1255" s="175">
        <v>0.25549915397631134</v>
      </c>
      <c r="H1255" s="175" t="s">
        <v>143</v>
      </c>
      <c r="I1255" s="175">
        <v>5.4145516074450083E-2</v>
      </c>
      <c r="J1255" s="174">
        <v>1.0000000000000002</v>
      </c>
      <c r="K1255" s="176">
        <v>591</v>
      </c>
      <c r="L1255" s="92"/>
      <c r="M1255" s="175" t="s">
        <v>143</v>
      </c>
      <c r="N1255" s="175" t="s">
        <v>143</v>
      </c>
      <c r="O1255" s="175">
        <v>0.17699999999999999</v>
      </c>
      <c r="P1255" s="175">
        <v>0.24299999999999999</v>
      </c>
      <c r="Q1255" s="175">
        <v>0.30499999999999999</v>
      </c>
      <c r="R1255" s="175">
        <v>0.38100000000000001</v>
      </c>
      <c r="S1255" s="175">
        <v>6.9000000000000006E-2</v>
      </c>
      <c r="T1255" s="175">
        <v>0.115</v>
      </c>
      <c r="U1255" s="175">
        <v>3.5999999999999997E-2</v>
      </c>
      <c r="V1255" s="175">
        <v>7.1999999999999995E-2</v>
      </c>
      <c r="W1255" s="175">
        <v>0.222</v>
      </c>
      <c r="X1255" s="175">
        <v>0.29199999999999998</v>
      </c>
      <c r="Y1255" s="175" t="s">
        <v>143</v>
      </c>
      <c r="Z1255" s="175" t="s">
        <v>143</v>
      </c>
      <c r="AA1255" s="175">
        <v>3.9E-2</v>
      </c>
      <c r="AB1255" s="175">
        <v>7.4999999999999997E-2</v>
      </c>
      <c r="AC1255" s="42"/>
    </row>
    <row r="1256" spans="1:29" x14ac:dyDescent="0.25">
      <c r="A1256" s="92" t="s">
        <v>2573</v>
      </c>
      <c r="B1256" s="175" t="s">
        <v>143</v>
      </c>
      <c r="C1256" s="175">
        <v>0.39465875370919884</v>
      </c>
      <c r="D1256" s="175">
        <v>0.14243323442136499</v>
      </c>
      <c r="E1256" s="175">
        <v>6.5281899109792291E-2</v>
      </c>
      <c r="F1256" s="175">
        <v>0.17804154302670624</v>
      </c>
      <c r="G1256" s="175">
        <v>0.18100890207715134</v>
      </c>
      <c r="H1256" s="175" t="s">
        <v>143</v>
      </c>
      <c r="I1256" s="175">
        <v>3.857566765578635E-2</v>
      </c>
      <c r="J1256" s="174">
        <v>1</v>
      </c>
      <c r="K1256" s="176">
        <v>337</v>
      </c>
      <c r="L1256" s="92"/>
      <c r="M1256" s="175" t="s">
        <v>143</v>
      </c>
      <c r="N1256" s="175" t="s">
        <v>143</v>
      </c>
      <c r="O1256" s="175">
        <v>0.34399999999999997</v>
      </c>
      <c r="P1256" s="175">
        <v>0.44800000000000001</v>
      </c>
      <c r="Q1256" s="175">
        <v>0.109</v>
      </c>
      <c r="R1256" s="175">
        <v>0.184</v>
      </c>
      <c r="S1256" s="175">
        <v>4.3999999999999997E-2</v>
      </c>
      <c r="T1256" s="175">
        <v>9.7000000000000003E-2</v>
      </c>
      <c r="U1256" s="175">
        <v>0.14099999999999999</v>
      </c>
      <c r="V1256" s="175">
        <v>0.222</v>
      </c>
      <c r="W1256" s="175">
        <v>0.14399999999999999</v>
      </c>
      <c r="X1256" s="175">
        <v>0.22600000000000001</v>
      </c>
      <c r="Y1256" s="175" t="s">
        <v>143</v>
      </c>
      <c r="Z1256" s="175" t="s">
        <v>143</v>
      </c>
      <c r="AA1256" s="175">
        <v>2.3E-2</v>
      </c>
      <c r="AB1256" s="175">
        <v>6.5000000000000002E-2</v>
      </c>
      <c r="AC1256" s="42"/>
    </row>
    <row r="1257" spans="1:29" x14ac:dyDescent="0.25">
      <c r="A1257" s="92" t="s">
        <v>2574</v>
      </c>
      <c r="B1257" s="175" t="s">
        <v>143</v>
      </c>
      <c r="C1257" s="175">
        <v>0.13746630727762804</v>
      </c>
      <c r="D1257" s="175">
        <v>0.13477088948787061</v>
      </c>
      <c r="E1257" s="175">
        <v>0.1078167115902965</v>
      </c>
      <c r="F1257" s="175">
        <v>5.9299191374663072E-2</v>
      </c>
      <c r="G1257" s="175">
        <v>0.50673854447439348</v>
      </c>
      <c r="H1257" s="175">
        <v>8.0862533692722376E-3</v>
      </c>
      <c r="I1257" s="175">
        <v>4.5822102425876012E-2</v>
      </c>
      <c r="J1257" s="174">
        <v>1</v>
      </c>
      <c r="K1257" s="176">
        <v>371</v>
      </c>
      <c r="L1257" s="92"/>
      <c r="M1257" s="175" t="s">
        <v>143</v>
      </c>
      <c r="N1257" s="175" t="s">
        <v>143</v>
      </c>
      <c r="O1257" s="175">
        <v>0.106</v>
      </c>
      <c r="P1257" s="175">
        <v>0.17599999999999999</v>
      </c>
      <c r="Q1257" s="175">
        <v>0.104</v>
      </c>
      <c r="R1257" s="175">
        <v>0.17299999999999999</v>
      </c>
      <c r="S1257" s="175">
        <v>0.08</v>
      </c>
      <c r="T1257" s="175">
        <v>0.14299999999999999</v>
      </c>
      <c r="U1257" s="175">
        <v>3.9E-2</v>
      </c>
      <c r="V1257" s="175">
        <v>8.7999999999999995E-2</v>
      </c>
      <c r="W1257" s="175">
        <v>0.45600000000000002</v>
      </c>
      <c r="X1257" s="175">
        <v>0.55700000000000005</v>
      </c>
      <c r="Y1257" s="175">
        <v>3.0000000000000001E-3</v>
      </c>
      <c r="Z1257" s="175">
        <v>2.4E-2</v>
      </c>
      <c r="AA1257" s="175">
        <v>2.9000000000000001E-2</v>
      </c>
      <c r="AB1257" s="175">
        <v>7.1999999999999995E-2</v>
      </c>
      <c r="AC1257" s="42"/>
    </row>
    <row r="1258" spans="1:29" x14ac:dyDescent="0.25">
      <c r="A1258" s="92" t="s">
        <v>2575</v>
      </c>
      <c r="B1258" s="175" t="s">
        <v>143</v>
      </c>
      <c r="C1258" s="175">
        <v>0.25407005426739021</v>
      </c>
      <c r="D1258" s="175">
        <v>0.41736556487419835</v>
      </c>
      <c r="E1258" s="175">
        <v>0.10409472126295018</v>
      </c>
      <c r="F1258" s="175">
        <v>6.1667488899851998E-2</v>
      </c>
      <c r="G1258" s="175">
        <v>0.10310804144055254</v>
      </c>
      <c r="H1258" s="175">
        <v>1.4800197335964479E-3</v>
      </c>
      <c r="I1258" s="175">
        <v>5.8214109521460285E-2</v>
      </c>
      <c r="J1258" s="174">
        <v>1</v>
      </c>
      <c r="K1258" s="176">
        <v>2027</v>
      </c>
      <c r="L1258" s="92"/>
      <c r="M1258" s="175" t="s">
        <v>143</v>
      </c>
      <c r="N1258" s="175" t="s">
        <v>143</v>
      </c>
      <c r="O1258" s="175">
        <v>0.23599999999999999</v>
      </c>
      <c r="P1258" s="175">
        <v>0.27300000000000002</v>
      </c>
      <c r="Q1258" s="175">
        <v>0.39600000000000002</v>
      </c>
      <c r="R1258" s="175">
        <v>0.439</v>
      </c>
      <c r="S1258" s="175">
        <v>9.1999999999999998E-2</v>
      </c>
      <c r="T1258" s="175">
        <v>0.11799999999999999</v>
      </c>
      <c r="U1258" s="175">
        <v>5.1999999999999998E-2</v>
      </c>
      <c r="V1258" s="175">
        <v>7.2999999999999995E-2</v>
      </c>
      <c r="W1258" s="175">
        <v>9.0999999999999998E-2</v>
      </c>
      <c r="X1258" s="175">
        <v>0.11700000000000001</v>
      </c>
      <c r="Y1258" s="175">
        <v>1E-3</v>
      </c>
      <c r="Z1258" s="175">
        <v>4.0000000000000001E-3</v>
      </c>
      <c r="AA1258" s="175">
        <v>4.9000000000000002E-2</v>
      </c>
      <c r="AB1258" s="175">
        <v>6.9000000000000006E-2</v>
      </c>
      <c r="AC1258" s="42"/>
    </row>
    <row r="1259" spans="1:29" x14ac:dyDescent="0.25">
      <c r="A1259" s="92" t="s">
        <v>2576</v>
      </c>
      <c r="B1259" s="175" t="s">
        <v>143</v>
      </c>
      <c r="C1259" s="175">
        <v>0.37254901960784315</v>
      </c>
      <c r="D1259" s="175">
        <v>0.4173669467787115</v>
      </c>
      <c r="E1259" s="175">
        <v>7.0028011204481794E-2</v>
      </c>
      <c r="F1259" s="175">
        <v>1.680672268907563E-2</v>
      </c>
      <c r="G1259" s="175">
        <v>8.1232492997198882E-2</v>
      </c>
      <c r="H1259" s="175" t="s">
        <v>143</v>
      </c>
      <c r="I1259" s="175">
        <v>4.2016806722689079E-2</v>
      </c>
      <c r="J1259" s="174">
        <v>1.0000000000000002</v>
      </c>
      <c r="K1259" s="176">
        <v>357</v>
      </c>
      <c r="L1259" s="92"/>
      <c r="M1259" s="175" t="s">
        <v>143</v>
      </c>
      <c r="N1259" s="175" t="s">
        <v>143</v>
      </c>
      <c r="O1259" s="175">
        <v>0.32400000000000001</v>
      </c>
      <c r="P1259" s="175">
        <v>0.42399999999999999</v>
      </c>
      <c r="Q1259" s="175">
        <v>0.36699999999999999</v>
      </c>
      <c r="R1259" s="175">
        <v>0.46899999999999997</v>
      </c>
      <c r="S1259" s="175">
        <v>4.8000000000000001E-2</v>
      </c>
      <c r="T1259" s="175">
        <v>0.10100000000000001</v>
      </c>
      <c r="U1259" s="175">
        <v>8.0000000000000002E-3</v>
      </c>
      <c r="V1259" s="175">
        <v>3.5999999999999997E-2</v>
      </c>
      <c r="W1259" s="175">
        <v>5.7000000000000002E-2</v>
      </c>
      <c r="X1259" s="175">
        <v>0.114</v>
      </c>
      <c r="Y1259" s="175" t="s">
        <v>143</v>
      </c>
      <c r="Z1259" s="175" t="s">
        <v>143</v>
      </c>
      <c r="AA1259" s="175">
        <v>2.5999999999999999E-2</v>
      </c>
      <c r="AB1259" s="175">
        <v>6.8000000000000005E-2</v>
      </c>
      <c r="AC1259" s="42"/>
    </row>
    <row r="1260" spans="1:29" x14ac:dyDescent="0.25">
      <c r="A1260" s="92" t="s">
        <v>2577</v>
      </c>
      <c r="B1260" s="175">
        <v>3.888888888888889E-2</v>
      </c>
      <c r="C1260" s="175">
        <v>0.21094771241830065</v>
      </c>
      <c r="D1260" s="175">
        <v>0.32140522875816996</v>
      </c>
      <c r="E1260" s="175">
        <v>0.10604575163398693</v>
      </c>
      <c r="F1260" s="175">
        <v>2.3856209150326796E-2</v>
      </c>
      <c r="G1260" s="175">
        <v>0.23447712418300654</v>
      </c>
      <c r="H1260" s="175">
        <v>8.6601307189542488E-3</v>
      </c>
      <c r="I1260" s="175">
        <v>5.5718954248366016E-2</v>
      </c>
      <c r="J1260" s="174">
        <v>1</v>
      </c>
      <c r="K1260" s="176">
        <v>6120</v>
      </c>
      <c r="L1260" s="92"/>
      <c r="M1260" s="175">
        <v>3.4000000000000002E-2</v>
      </c>
      <c r="N1260" s="175">
        <v>4.3999999999999997E-2</v>
      </c>
      <c r="O1260" s="175">
        <v>0.20100000000000001</v>
      </c>
      <c r="P1260" s="175">
        <v>0.221</v>
      </c>
      <c r="Q1260" s="175">
        <v>0.31</v>
      </c>
      <c r="R1260" s="175">
        <v>0.33300000000000002</v>
      </c>
      <c r="S1260" s="175">
        <v>9.9000000000000005E-2</v>
      </c>
      <c r="T1260" s="175">
        <v>0.114</v>
      </c>
      <c r="U1260" s="175">
        <v>0.02</v>
      </c>
      <c r="V1260" s="175">
        <v>2.8000000000000001E-2</v>
      </c>
      <c r="W1260" s="175">
        <v>0.224</v>
      </c>
      <c r="X1260" s="175">
        <v>0.245</v>
      </c>
      <c r="Y1260" s="175">
        <v>7.0000000000000001E-3</v>
      </c>
      <c r="Z1260" s="175">
        <v>1.0999999999999999E-2</v>
      </c>
      <c r="AA1260" s="175">
        <v>0.05</v>
      </c>
      <c r="AB1260" s="175">
        <v>6.2E-2</v>
      </c>
      <c r="AC1260" s="42"/>
    </row>
    <row r="1261" spans="1:29" x14ac:dyDescent="0.25">
      <c r="A1261" s="92" t="s">
        <v>2578</v>
      </c>
      <c r="B1261" s="175" t="s">
        <v>143</v>
      </c>
      <c r="C1261" s="175">
        <v>0.19634703196347031</v>
      </c>
      <c r="D1261" s="175">
        <v>0.36529680365296802</v>
      </c>
      <c r="E1261" s="175">
        <v>0.14611872146118721</v>
      </c>
      <c r="F1261" s="175">
        <v>2.7397260273972601E-2</v>
      </c>
      <c r="G1261" s="175">
        <v>0.21917808219178081</v>
      </c>
      <c r="H1261" s="175" t="s">
        <v>143</v>
      </c>
      <c r="I1261" s="175">
        <v>4.5662100456621002E-2</v>
      </c>
      <c r="J1261" s="174">
        <v>1</v>
      </c>
      <c r="K1261" s="176">
        <v>219</v>
      </c>
      <c r="L1261" s="92"/>
      <c r="M1261" s="175" t="s">
        <v>143</v>
      </c>
      <c r="N1261" s="175" t="s">
        <v>143</v>
      </c>
      <c r="O1261" s="175">
        <v>0.14899999999999999</v>
      </c>
      <c r="P1261" s="175">
        <v>0.254</v>
      </c>
      <c r="Q1261" s="175">
        <v>0.30399999999999999</v>
      </c>
      <c r="R1261" s="175">
        <v>0.43099999999999999</v>
      </c>
      <c r="S1261" s="175">
        <v>0.105</v>
      </c>
      <c r="T1261" s="175">
        <v>0.19900000000000001</v>
      </c>
      <c r="U1261" s="175">
        <v>1.2999999999999999E-2</v>
      </c>
      <c r="V1261" s="175">
        <v>5.8000000000000003E-2</v>
      </c>
      <c r="W1261" s="175">
        <v>0.16900000000000001</v>
      </c>
      <c r="X1261" s="175">
        <v>0.27900000000000003</v>
      </c>
      <c r="Y1261" s="175" t="s">
        <v>143</v>
      </c>
      <c r="Z1261" s="175" t="s">
        <v>143</v>
      </c>
      <c r="AA1261" s="175">
        <v>2.5000000000000001E-2</v>
      </c>
      <c r="AB1261" s="175">
        <v>8.2000000000000003E-2</v>
      </c>
      <c r="AC1261" s="42"/>
    </row>
    <row r="1262" spans="1:29" x14ac:dyDescent="0.25">
      <c r="A1262" s="92" t="s">
        <v>2579</v>
      </c>
      <c r="B1262" s="175" t="s">
        <v>143</v>
      </c>
      <c r="C1262" s="175">
        <v>1.4150943396226415E-2</v>
      </c>
      <c r="D1262" s="175">
        <v>0.22641509433962265</v>
      </c>
      <c r="E1262" s="175">
        <v>0.12264150943396226</v>
      </c>
      <c r="F1262" s="175">
        <v>2.358490566037736E-2</v>
      </c>
      <c r="G1262" s="175">
        <v>0.52358490566037741</v>
      </c>
      <c r="H1262" s="175">
        <v>2.358490566037736E-2</v>
      </c>
      <c r="I1262" s="175">
        <v>6.6037735849056603E-2</v>
      </c>
      <c r="J1262" s="174">
        <v>1.0000000000000002</v>
      </c>
      <c r="K1262" s="176">
        <v>212</v>
      </c>
      <c r="L1262" s="92"/>
      <c r="M1262" s="175" t="s">
        <v>143</v>
      </c>
      <c r="N1262" s="175" t="s">
        <v>143</v>
      </c>
      <c r="O1262" s="175">
        <v>5.0000000000000001E-3</v>
      </c>
      <c r="P1262" s="175">
        <v>4.1000000000000002E-2</v>
      </c>
      <c r="Q1262" s="175">
        <v>0.17499999999999999</v>
      </c>
      <c r="R1262" s="175">
        <v>0.28699999999999998</v>
      </c>
      <c r="S1262" s="175">
        <v>8.5000000000000006E-2</v>
      </c>
      <c r="T1262" s="175">
        <v>0.17399999999999999</v>
      </c>
      <c r="U1262" s="175">
        <v>0.01</v>
      </c>
      <c r="V1262" s="175">
        <v>5.3999999999999999E-2</v>
      </c>
      <c r="W1262" s="175">
        <v>0.45700000000000002</v>
      </c>
      <c r="X1262" s="175">
        <v>0.59</v>
      </c>
      <c r="Y1262" s="175">
        <v>0.01</v>
      </c>
      <c r="Z1262" s="175">
        <v>5.3999999999999999E-2</v>
      </c>
      <c r="AA1262" s="175">
        <v>0.04</v>
      </c>
      <c r="AB1262" s="175">
        <v>0.108</v>
      </c>
      <c r="AC1262" s="42"/>
    </row>
    <row r="1263" spans="1:29" x14ac:dyDescent="0.25">
      <c r="A1263" s="92" t="s">
        <v>2580</v>
      </c>
      <c r="B1263" s="175" t="s">
        <v>143</v>
      </c>
      <c r="C1263" s="175" t="s">
        <v>143</v>
      </c>
      <c r="D1263" s="175">
        <v>0.72701555869872703</v>
      </c>
      <c r="E1263" s="175">
        <v>8.9108910891089105E-2</v>
      </c>
      <c r="F1263" s="175">
        <v>9.4766619519094764E-2</v>
      </c>
      <c r="G1263" s="175">
        <v>4.2432814710042432E-3</v>
      </c>
      <c r="H1263" s="175" t="s">
        <v>143</v>
      </c>
      <c r="I1263" s="175">
        <v>8.4865629420084868E-2</v>
      </c>
      <c r="J1263" s="174">
        <v>1</v>
      </c>
      <c r="K1263" s="176">
        <v>707</v>
      </c>
      <c r="L1263" s="92"/>
      <c r="M1263" s="175" t="s">
        <v>143</v>
      </c>
      <c r="N1263" s="175" t="s">
        <v>143</v>
      </c>
      <c r="O1263" s="175" t="s">
        <v>143</v>
      </c>
      <c r="P1263" s="175" t="s">
        <v>143</v>
      </c>
      <c r="Q1263" s="175">
        <v>0.69299999999999995</v>
      </c>
      <c r="R1263" s="175">
        <v>0.75900000000000001</v>
      </c>
      <c r="S1263" s="175">
        <v>7.0000000000000007E-2</v>
      </c>
      <c r="T1263" s="175">
        <v>0.112</v>
      </c>
      <c r="U1263" s="175">
        <v>7.4999999999999997E-2</v>
      </c>
      <c r="V1263" s="175">
        <v>0.11899999999999999</v>
      </c>
      <c r="W1263" s="175">
        <v>1E-3</v>
      </c>
      <c r="X1263" s="175">
        <v>1.2E-2</v>
      </c>
      <c r="Y1263" s="175" t="s">
        <v>143</v>
      </c>
      <c r="Z1263" s="175" t="s">
        <v>143</v>
      </c>
      <c r="AA1263" s="175">
        <v>6.6000000000000003E-2</v>
      </c>
      <c r="AB1263" s="175">
        <v>0.108</v>
      </c>
      <c r="AC1263" s="42"/>
    </row>
    <row r="1264" spans="1:29" x14ac:dyDescent="0.25">
      <c r="A1264" s="92" t="s">
        <v>2581</v>
      </c>
      <c r="B1264" s="175" t="s">
        <v>143</v>
      </c>
      <c r="C1264" s="175">
        <v>0.24711696869851729</v>
      </c>
      <c r="D1264" s="175">
        <v>0.30807248764415157</v>
      </c>
      <c r="E1264" s="175">
        <v>7.907742998352553E-2</v>
      </c>
      <c r="F1264" s="175">
        <v>3.130148270181219E-2</v>
      </c>
      <c r="G1264" s="175">
        <v>0.28500823723228996</v>
      </c>
      <c r="H1264" s="175">
        <v>8.2372322899505763E-3</v>
      </c>
      <c r="I1264" s="175">
        <v>4.118616144975288E-2</v>
      </c>
      <c r="J1264" s="174">
        <v>1</v>
      </c>
      <c r="K1264" s="176">
        <v>607</v>
      </c>
      <c r="L1264" s="92"/>
      <c r="M1264" s="175" t="s">
        <v>143</v>
      </c>
      <c r="N1264" s="175" t="s">
        <v>143</v>
      </c>
      <c r="O1264" s="175">
        <v>0.214</v>
      </c>
      <c r="P1264" s="175">
        <v>0.28299999999999997</v>
      </c>
      <c r="Q1264" s="175">
        <v>0.27300000000000002</v>
      </c>
      <c r="R1264" s="175">
        <v>0.34599999999999997</v>
      </c>
      <c r="S1264" s="175">
        <v>0.06</v>
      </c>
      <c r="T1264" s="175">
        <v>0.10299999999999999</v>
      </c>
      <c r="U1264" s="175">
        <v>0.02</v>
      </c>
      <c r="V1264" s="175">
        <v>4.8000000000000001E-2</v>
      </c>
      <c r="W1264" s="175">
        <v>0.251</v>
      </c>
      <c r="X1264" s="175">
        <v>0.32200000000000001</v>
      </c>
      <c r="Y1264" s="175">
        <v>4.0000000000000001E-3</v>
      </c>
      <c r="Z1264" s="175">
        <v>1.9E-2</v>
      </c>
      <c r="AA1264" s="175">
        <v>2.8000000000000001E-2</v>
      </c>
      <c r="AB1264" s="175">
        <v>0.06</v>
      </c>
      <c r="AC1264" s="42"/>
    </row>
    <row r="1265" spans="1:29" x14ac:dyDescent="0.25">
      <c r="A1265" s="92" t="s">
        <v>2582</v>
      </c>
      <c r="B1265" s="175">
        <v>0.2531914893617021</v>
      </c>
      <c r="C1265" s="175">
        <v>0.3904255319148936</v>
      </c>
      <c r="D1265" s="175">
        <v>0.2148936170212766</v>
      </c>
      <c r="E1265" s="175">
        <v>3.8297872340425532E-2</v>
      </c>
      <c r="F1265" s="175">
        <v>4.2553191489361703E-3</v>
      </c>
      <c r="G1265" s="175">
        <v>3.8297872340425532E-2</v>
      </c>
      <c r="H1265" s="175">
        <v>9.5744680851063829E-3</v>
      </c>
      <c r="I1265" s="175">
        <v>5.106382978723404E-2</v>
      </c>
      <c r="J1265" s="174">
        <v>1.0000000000000002</v>
      </c>
      <c r="K1265" s="176">
        <v>940</v>
      </c>
      <c r="L1265" s="92"/>
      <c r="M1265" s="175">
        <v>0.22600000000000001</v>
      </c>
      <c r="N1265" s="175">
        <v>0.28199999999999997</v>
      </c>
      <c r="O1265" s="175">
        <v>0.36</v>
      </c>
      <c r="P1265" s="175">
        <v>0.42199999999999999</v>
      </c>
      <c r="Q1265" s="175">
        <v>0.19</v>
      </c>
      <c r="R1265" s="175">
        <v>0.24199999999999999</v>
      </c>
      <c r="S1265" s="175">
        <v>2.8000000000000001E-2</v>
      </c>
      <c r="T1265" s="175">
        <v>5.2999999999999999E-2</v>
      </c>
      <c r="U1265" s="175">
        <v>2E-3</v>
      </c>
      <c r="V1265" s="175">
        <v>1.0999999999999999E-2</v>
      </c>
      <c r="W1265" s="175">
        <v>2.8000000000000001E-2</v>
      </c>
      <c r="X1265" s="175">
        <v>5.2999999999999999E-2</v>
      </c>
      <c r="Y1265" s="175">
        <v>5.0000000000000001E-3</v>
      </c>
      <c r="Z1265" s="175">
        <v>1.7999999999999999E-2</v>
      </c>
      <c r="AA1265" s="175">
        <v>3.9E-2</v>
      </c>
      <c r="AB1265" s="175">
        <v>6.7000000000000004E-2</v>
      </c>
      <c r="AC1265" s="42"/>
    </row>
    <row r="1266" spans="1:29" x14ac:dyDescent="0.25">
      <c r="A1266" s="92" t="s">
        <v>2583</v>
      </c>
      <c r="B1266" s="175" t="s">
        <v>143</v>
      </c>
      <c r="C1266" s="175">
        <v>0.11538461538461539</v>
      </c>
      <c r="D1266" s="175">
        <v>0.3923076923076923</v>
      </c>
      <c r="E1266" s="175">
        <v>0.2076923076923077</v>
      </c>
      <c r="F1266" s="175">
        <v>3.0769230769230771E-2</v>
      </c>
      <c r="G1266" s="175">
        <v>0.19230769230769232</v>
      </c>
      <c r="H1266" s="175">
        <v>1.5384615384615385E-2</v>
      </c>
      <c r="I1266" s="175">
        <v>4.6153846153846156E-2</v>
      </c>
      <c r="J1266" s="174">
        <v>1</v>
      </c>
      <c r="K1266" s="176">
        <v>130</v>
      </c>
      <c r="L1266" s="92"/>
      <c r="M1266" s="175" t="s">
        <v>143</v>
      </c>
      <c r="N1266" s="175" t="s">
        <v>143</v>
      </c>
      <c r="O1266" s="175">
        <v>7.0999999999999994E-2</v>
      </c>
      <c r="P1266" s="175">
        <v>0.182</v>
      </c>
      <c r="Q1266" s="175">
        <v>0.313</v>
      </c>
      <c r="R1266" s="175">
        <v>0.47799999999999998</v>
      </c>
      <c r="S1266" s="175">
        <v>0.14699999999999999</v>
      </c>
      <c r="T1266" s="175">
        <v>0.28499999999999998</v>
      </c>
      <c r="U1266" s="175">
        <v>1.2E-2</v>
      </c>
      <c r="V1266" s="175">
        <v>7.5999999999999998E-2</v>
      </c>
      <c r="W1266" s="175">
        <v>0.13400000000000001</v>
      </c>
      <c r="X1266" s="175">
        <v>0.26800000000000002</v>
      </c>
      <c r="Y1266" s="175">
        <v>4.0000000000000001E-3</v>
      </c>
      <c r="Z1266" s="175">
        <v>5.3999999999999999E-2</v>
      </c>
      <c r="AA1266" s="175">
        <v>2.1000000000000001E-2</v>
      </c>
      <c r="AB1266" s="175">
        <v>9.7000000000000003E-2</v>
      </c>
      <c r="AC1266" s="42"/>
    </row>
    <row r="1267" spans="1:29" x14ac:dyDescent="0.25">
      <c r="A1267" s="92" t="s">
        <v>2584</v>
      </c>
      <c r="B1267" s="175" t="s">
        <v>143</v>
      </c>
      <c r="C1267" s="175">
        <v>0.17978848413631021</v>
      </c>
      <c r="D1267" s="175">
        <v>0.23736780258519388</v>
      </c>
      <c r="E1267" s="175">
        <v>0.11398354876615746</v>
      </c>
      <c r="F1267" s="175">
        <v>1.9976498237367801E-2</v>
      </c>
      <c r="G1267" s="175">
        <v>0.39482961222091656</v>
      </c>
      <c r="H1267" s="175">
        <v>1.2925969447708578E-2</v>
      </c>
      <c r="I1267" s="175">
        <v>4.1128084606345476E-2</v>
      </c>
      <c r="J1267" s="174">
        <v>0.99999999999999989</v>
      </c>
      <c r="K1267" s="176">
        <v>851</v>
      </c>
      <c r="L1267" s="92"/>
      <c r="M1267" s="175" t="s">
        <v>143</v>
      </c>
      <c r="N1267" s="175" t="s">
        <v>143</v>
      </c>
      <c r="O1267" s="175">
        <v>0.155</v>
      </c>
      <c r="P1267" s="175">
        <v>0.20699999999999999</v>
      </c>
      <c r="Q1267" s="175">
        <v>0.21</v>
      </c>
      <c r="R1267" s="175">
        <v>0.26700000000000002</v>
      </c>
      <c r="S1267" s="175">
        <v>9.4E-2</v>
      </c>
      <c r="T1267" s="175">
        <v>0.13700000000000001</v>
      </c>
      <c r="U1267" s="175">
        <v>1.2999999999999999E-2</v>
      </c>
      <c r="V1267" s="175">
        <v>3.2000000000000001E-2</v>
      </c>
      <c r="W1267" s="175">
        <v>0.36299999999999999</v>
      </c>
      <c r="X1267" s="175">
        <v>0.42799999999999999</v>
      </c>
      <c r="Y1267" s="175">
        <v>7.0000000000000001E-3</v>
      </c>
      <c r="Z1267" s="175">
        <v>2.3E-2</v>
      </c>
      <c r="AA1267" s="175">
        <v>0.03</v>
      </c>
      <c r="AB1267" s="175">
        <v>5.7000000000000002E-2</v>
      </c>
      <c r="AC1267" s="42"/>
    </row>
    <row r="1268" spans="1:29" x14ac:dyDescent="0.25">
      <c r="A1268" s="92" t="s">
        <v>2585</v>
      </c>
      <c r="B1268" s="175" t="s">
        <v>143</v>
      </c>
      <c r="C1268" s="175">
        <v>0.40853658536585363</v>
      </c>
      <c r="D1268" s="175">
        <v>0.40243902439024393</v>
      </c>
      <c r="E1268" s="175">
        <v>5.4878048780487805E-2</v>
      </c>
      <c r="F1268" s="175">
        <v>6.0975609756097563E-3</v>
      </c>
      <c r="G1268" s="175">
        <v>4.878048780487805E-2</v>
      </c>
      <c r="H1268" s="175" t="s">
        <v>143</v>
      </c>
      <c r="I1268" s="175">
        <v>7.926829268292683E-2</v>
      </c>
      <c r="J1268" s="174">
        <v>1.0000000000000002</v>
      </c>
      <c r="K1268" s="176">
        <v>164</v>
      </c>
      <c r="L1268" s="92"/>
      <c r="M1268" s="175" t="s">
        <v>143</v>
      </c>
      <c r="N1268" s="175" t="s">
        <v>143</v>
      </c>
      <c r="O1268" s="175">
        <v>0.33600000000000002</v>
      </c>
      <c r="P1268" s="175">
        <v>0.48499999999999999</v>
      </c>
      <c r="Q1268" s="175">
        <v>0.33</v>
      </c>
      <c r="R1268" s="175">
        <v>0.47899999999999998</v>
      </c>
      <c r="S1268" s="175">
        <v>2.9000000000000001E-2</v>
      </c>
      <c r="T1268" s="175">
        <v>0.10100000000000001</v>
      </c>
      <c r="U1268" s="175">
        <v>1E-3</v>
      </c>
      <c r="V1268" s="175">
        <v>3.4000000000000002E-2</v>
      </c>
      <c r="W1268" s="175">
        <v>2.5000000000000001E-2</v>
      </c>
      <c r="X1268" s="175">
        <v>9.2999999999999999E-2</v>
      </c>
      <c r="Y1268" s="175" t="s">
        <v>143</v>
      </c>
      <c r="Z1268" s="175" t="s">
        <v>143</v>
      </c>
      <c r="AA1268" s="175">
        <v>4.7E-2</v>
      </c>
      <c r="AB1268" s="175">
        <v>0.13100000000000001</v>
      </c>
      <c r="AC1268" s="42"/>
    </row>
    <row r="1269" spans="1:29" x14ac:dyDescent="0.25">
      <c r="A1269" s="92" t="s">
        <v>2586</v>
      </c>
      <c r="B1269" s="175" t="s">
        <v>143</v>
      </c>
      <c r="C1269" s="175">
        <v>0.12393162393162394</v>
      </c>
      <c r="D1269" s="175">
        <v>0.35470085470085472</v>
      </c>
      <c r="E1269" s="175">
        <v>0.14102564102564102</v>
      </c>
      <c r="F1269" s="175">
        <v>3.4188034188034191E-2</v>
      </c>
      <c r="G1269" s="175">
        <v>0.26923076923076922</v>
      </c>
      <c r="H1269" s="175">
        <v>4.2735042735042739E-3</v>
      </c>
      <c r="I1269" s="175">
        <v>7.2649572649572655E-2</v>
      </c>
      <c r="J1269" s="174">
        <v>1</v>
      </c>
      <c r="K1269" s="176">
        <v>234</v>
      </c>
      <c r="L1269" s="92"/>
      <c r="M1269" s="175" t="s">
        <v>143</v>
      </c>
      <c r="N1269" s="175" t="s">
        <v>143</v>
      </c>
      <c r="O1269" s="175">
        <v>8.7999999999999995E-2</v>
      </c>
      <c r="P1269" s="175">
        <v>0.17199999999999999</v>
      </c>
      <c r="Q1269" s="175">
        <v>0.29599999999999999</v>
      </c>
      <c r="R1269" s="175">
        <v>0.41799999999999998</v>
      </c>
      <c r="S1269" s="175">
        <v>0.10199999999999999</v>
      </c>
      <c r="T1269" s="175">
        <v>0.191</v>
      </c>
      <c r="U1269" s="175">
        <v>1.7000000000000001E-2</v>
      </c>
      <c r="V1269" s="175">
        <v>6.6000000000000003E-2</v>
      </c>
      <c r="W1269" s="175">
        <v>0.216</v>
      </c>
      <c r="X1269" s="175">
        <v>0.32900000000000001</v>
      </c>
      <c r="Y1269" s="175">
        <v>1E-3</v>
      </c>
      <c r="Z1269" s="175">
        <v>2.4E-2</v>
      </c>
      <c r="AA1269" s="175">
        <v>4.5999999999999999E-2</v>
      </c>
      <c r="AB1269" s="175">
        <v>0.113</v>
      </c>
      <c r="AC1269" s="42"/>
    </row>
    <row r="1270" spans="1:29" x14ac:dyDescent="0.25">
      <c r="A1270" s="92" t="s">
        <v>2587</v>
      </c>
      <c r="B1270" s="175" t="s">
        <v>143</v>
      </c>
      <c r="C1270" s="175">
        <v>0.33093525179856115</v>
      </c>
      <c r="D1270" s="175">
        <v>0.25179856115107913</v>
      </c>
      <c r="E1270" s="175">
        <v>5.0359712230215826E-2</v>
      </c>
      <c r="F1270" s="175">
        <v>7.9136690647482008E-2</v>
      </c>
      <c r="G1270" s="175">
        <v>0.22302158273381295</v>
      </c>
      <c r="H1270" s="175">
        <v>1.4388489208633094E-2</v>
      </c>
      <c r="I1270" s="175">
        <v>5.0359712230215826E-2</v>
      </c>
      <c r="J1270" s="174">
        <v>1</v>
      </c>
      <c r="K1270" s="176">
        <v>139</v>
      </c>
      <c r="L1270" s="92"/>
      <c r="M1270" s="175" t="s">
        <v>143</v>
      </c>
      <c r="N1270" s="175" t="s">
        <v>143</v>
      </c>
      <c r="O1270" s="175">
        <v>0.25800000000000001</v>
      </c>
      <c r="P1270" s="175">
        <v>0.41299999999999998</v>
      </c>
      <c r="Q1270" s="175">
        <v>0.187</v>
      </c>
      <c r="R1270" s="175">
        <v>0.33</v>
      </c>
      <c r="S1270" s="175">
        <v>2.5000000000000001E-2</v>
      </c>
      <c r="T1270" s="175">
        <v>0.1</v>
      </c>
      <c r="U1270" s="175">
        <v>4.4999999999999998E-2</v>
      </c>
      <c r="V1270" s="175">
        <v>0.13600000000000001</v>
      </c>
      <c r="W1270" s="175">
        <v>0.16200000000000001</v>
      </c>
      <c r="X1270" s="175">
        <v>0.29899999999999999</v>
      </c>
      <c r="Y1270" s="175">
        <v>4.0000000000000001E-3</v>
      </c>
      <c r="Z1270" s="175">
        <v>5.0999999999999997E-2</v>
      </c>
      <c r="AA1270" s="175">
        <v>2.5000000000000001E-2</v>
      </c>
      <c r="AB1270" s="175">
        <v>0.1</v>
      </c>
      <c r="AC1270" s="42"/>
    </row>
    <row r="1271" spans="1:29" x14ac:dyDescent="0.25">
      <c r="A1271" s="92" t="s">
        <v>2588</v>
      </c>
      <c r="B1271" s="175" t="s">
        <v>143</v>
      </c>
      <c r="C1271" s="175">
        <v>0.10416666666666667</v>
      </c>
      <c r="D1271" s="175">
        <v>0.2013888888888889</v>
      </c>
      <c r="E1271" s="175">
        <v>0.125</v>
      </c>
      <c r="F1271" s="175">
        <v>2.0833333333333332E-2</v>
      </c>
      <c r="G1271" s="175">
        <v>0.52083333333333337</v>
      </c>
      <c r="H1271" s="175" t="s">
        <v>143</v>
      </c>
      <c r="I1271" s="175">
        <v>2.7777777777777776E-2</v>
      </c>
      <c r="J1271" s="174">
        <v>1</v>
      </c>
      <c r="K1271" s="176">
        <v>144</v>
      </c>
      <c r="L1271" s="92"/>
      <c r="M1271" s="175" t="s">
        <v>143</v>
      </c>
      <c r="N1271" s="175" t="s">
        <v>143</v>
      </c>
      <c r="O1271" s="175">
        <v>6.4000000000000001E-2</v>
      </c>
      <c r="P1271" s="175">
        <v>0.16500000000000001</v>
      </c>
      <c r="Q1271" s="175">
        <v>0.14399999999999999</v>
      </c>
      <c r="R1271" s="175">
        <v>0.27400000000000002</v>
      </c>
      <c r="S1271" s="175">
        <v>8.1000000000000003E-2</v>
      </c>
      <c r="T1271" s="175">
        <v>0.189</v>
      </c>
      <c r="U1271" s="175">
        <v>7.0000000000000001E-3</v>
      </c>
      <c r="V1271" s="175">
        <v>5.8999999999999997E-2</v>
      </c>
      <c r="W1271" s="175">
        <v>0.44</v>
      </c>
      <c r="X1271" s="175">
        <v>0.60099999999999998</v>
      </c>
      <c r="Y1271" s="175" t="s">
        <v>143</v>
      </c>
      <c r="Z1271" s="175" t="s">
        <v>143</v>
      </c>
      <c r="AA1271" s="175">
        <v>1.0999999999999999E-2</v>
      </c>
      <c r="AB1271" s="175">
        <v>6.9000000000000006E-2</v>
      </c>
      <c r="AC1271" s="42"/>
    </row>
    <row r="1272" spans="1:29" x14ac:dyDescent="0.25">
      <c r="A1272" s="92" t="s">
        <v>2589</v>
      </c>
      <c r="B1272" s="175" t="s">
        <v>143</v>
      </c>
      <c r="C1272" s="175">
        <v>0.18627450980392157</v>
      </c>
      <c r="D1272" s="175">
        <v>0.47426470588235292</v>
      </c>
      <c r="E1272" s="175">
        <v>0.16053921568627452</v>
      </c>
      <c r="F1272" s="175">
        <v>1.1029411764705883E-2</v>
      </c>
      <c r="G1272" s="175">
        <v>9.3137254901960786E-2</v>
      </c>
      <c r="H1272" s="175">
        <v>8.5784313725490204E-3</v>
      </c>
      <c r="I1272" s="175">
        <v>6.6176470588235295E-2</v>
      </c>
      <c r="J1272" s="174">
        <v>0.99999999999999989</v>
      </c>
      <c r="K1272" s="176">
        <v>816</v>
      </c>
      <c r="L1272" s="92"/>
      <c r="M1272" s="175" t="s">
        <v>143</v>
      </c>
      <c r="N1272" s="175" t="s">
        <v>143</v>
      </c>
      <c r="O1272" s="175">
        <v>0.161</v>
      </c>
      <c r="P1272" s="175">
        <v>0.214</v>
      </c>
      <c r="Q1272" s="175">
        <v>0.44</v>
      </c>
      <c r="R1272" s="175">
        <v>0.50900000000000001</v>
      </c>
      <c r="S1272" s="175">
        <v>0.13700000000000001</v>
      </c>
      <c r="T1272" s="175">
        <v>0.187</v>
      </c>
      <c r="U1272" s="175">
        <v>6.0000000000000001E-3</v>
      </c>
      <c r="V1272" s="175">
        <v>2.1000000000000001E-2</v>
      </c>
      <c r="W1272" s="175">
        <v>7.4999999999999997E-2</v>
      </c>
      <c r="X1272" s="175">
        <v>0.115</v>
      </c>
      <c r="Y1272" s="175">
        <v>4.0000000000000001E-3</v>
      </c>
      <c r="Z1272" s="175">
        <v>1.7999999999999999E-2</v>
      </c>
      <c r="AA1272" s="175">
        <v>5.0999999999999997E-2</v>
      </c>
      <c r="AB1272" s="175">
        <v>8.5000000000000006E-2</v>
      </c>
      <c r="AC1272" s="42"/>
    </row>
    <row r="1273" spans="1:29" x14ac:dyDescent="0.25">
      <c r="A1273" s="92" t="s">
        <v>2590</v>
      </c>
      <c r="B1273" s="175" t="s">
        <v>143</v>
      </c>
      <c r="C1273" s="175">
        <v>0.31318681318681318</v>
      </c>
      <c r="D1273" s="175">
        <v>0.38461538461538464</v>
      </c>
      <c r="E1273" s="175">
        <v>8.7912087912087919E-2</v>
      </c>
      <c r="F1273" s="175">
        <v>2.197802197802198E-2</v>
      </c>
      <c r="G1273" s="175">
        <v>0.1043956043956044</v>
      </c>
      <c r="H1273" s="175">
        <v>5.4945054945054949E-3</v>
      </c>
      <c r="I1273" s="175">
        <v>8.2417582417582416E-2</v>
      </c>
      <c r="J1273" s="174">
        <v>1</v>
      </c>
      <c r="K1273" s="176">
        <v>182</v>
      </c>
      <c r="L1273" s="92"/>
      <c r="M1273" s="175" t="s">
        <v>143</v>
      </c>
      <c r="N1273" s="175" t="s">
        <v>143</v>
      </c>
      <c r="O1273" s="175">
        <v>0.25</v>
      </c>
      <c r="P1273" s="175">
        <v>0.38400000000000001</v>
      </c>
      <c r="Q1273" s="175">
        <v>0.317</v>
      </c>
      <c r="R1273" s="175">
        <v>0.45700000000000002</v>
      </c>
      <c r="S1273" s="175">
        <v>5.5E-2</v>
      </c>
      <c r="T1273" s="175">
        <v>0.13800000000000001</v>
      </c>
      <c r="U1273" s="175">
        <v>8.9999999999999993E-3</v>
      </c>
      <c r="V1273" s="175">
        <v>5.5E-2</v>
      </c>
      <c r="W1273" s="175">
        <v>6.8000000000000005E-2</v>
      </c>
      <c r="X1273" s="175">
        <v>0.157</v>
      </c>
      <c r="Y1273" s="175">
        <v>1E-3</v>
      </c>
      <c r="Z1273" s="175">
        <v>0.03</v>
      </c>
      <c r="AA1273" s="175">
        <v>5.0999999999999997E-2</v>
      </c>
      <c r="AB1273" s="175">
        <v>0.13200000000000001</v>
      </c>
      <c r="AC1273" s="42"/>
    </row>
    <row r="1274" spans="1:29" x14ac:dyDescent="0.25">
      <c r="A1274" s="92" t="s">
        <v>2591</v>
      </c>
      <c r="B1274" s="175">
        <v>4.0689868842300941E-2</v>
      </c>
      <c r="C1274" s="175">
        <v>0.27253950222038625</v>
      </c>
      <c r="D1274" s="175">
        <v>0.25136837756893526</v>
      </c>
      <c r="E1274" s="175">
        <v>0.1278529381390065</v>
      </c>
      <c r="F1274" s="175">
        <v>2.1171124651450997E-2</v>
      </c>
      <c r="G1274" s="175">
        <v>0.25766807807497677</v>
      </c>
      <c r="H1274" s="175">
        <v>3.3047609212021067E-3</v>
      </c>
      <c r="I1274" s="175">
        <v>2.5405349581741198E-2</v>
      </c>
      <c r="J1274" s="174">
        <v>1</v>
      </c>
      <c r="K1274" s="176">
        <v>9683</v>
      </c>
      <c r="L1274" s="92"/>
      <c r="M1274" s="175">
        <v>3.6999999999999998E-2</v>
      </c>
      <c r="N1274" s="175">
        <v>4.4999999999999998E-2</v>
      </c>
      <c r="O1274" s="175">
        <v>0.26400000000000001</v>
      </c>
      <c r="P1274" s="175">
        <v>0.28100000000000003</v>
      </c>
      <c r="Q1274" s="175">
        <v>0.24299999999999999</v>
      </c>
      <c r="R1274" s="175">
        <v>0.26</v>
      </c>
      <c r="S1274" s="175">
        <v>0.121</v>
      </c>
      <c r="T1274" s="175">
        <v>0.13500000000000001</v>
      </c>
      <c r="U1274" s="175">
        <v>1.7999999999999999E-2</v>
      </c>
      <c r="V1274" s="175">
        <v>2.4E-2</v>
      </c>
      <c r="W1274" s="175">
        <v>0.249</v>
      </c>
      <c r="X1274" s="175">
        <v>0.26600000000000001</v>
      </c>
      <c r="Y1274" s="175">
        <v>2E-3</v>
      </c>
      <c r="Z1274" s="175">
        <v>5.0000000000000001E-3</v>
      </c>
      <c r="AA1274" s="175">
        <v>2.1999999999999999E-2</v>
      </c>
      <c r="AB1274" s="175">
        <v>2.9000000000000001E-2</v>
      </c>
      <c r="AC1274" s="42"/>
    </row>
    <row r="1275" spans="1:29" x14ac:dyDescent="0.25">
      <c r="A1275" s="92" t="s">
        <v>2592</v>
      </c>
      <c r="B1275" s="175" t="s">
        <v>143</v>
      </c>
      <c r="C1275" s="175">
        <v>0.38292011019283745</v>
      </c>
      <c r="D1275" s="175">
        <v>0.23966942148760331</v>
      </c>
      <c r="E1275" s="175">
        <v>0.15702479338842976</v>
      </c>
      <c r="F1275" s="175">
        <v>3.0303030303030304E-2</v>
      </c>
      <c r="G1275" s="175">
        <v>0.17355371900826447</v>
      </c>
      <c r="H1275" s="175" t="s">
        <v>143</v>
      </c>
      <c r="I1275" s="175">
        <v>1.6528925619834711E-2</v>
      </c>
      <c r="J1275" s="174">
        <v>1</v>
      </c>
      <c r="K1275" s="176">
        <v>363</v>
      </c>
      <c r="L1275" s="92"/>
      <c r="M1275" s="175" t="s">
        <v>143</v>
      </c>
      <c r="N1275" s="175" t="s">
        <v>143</v>
      </c>
      <c r="O1275" s="175">
        <v>0.33400000000000002</v>
      </c>
      <c r="P1275" s="175">
        <v>0.434</v>
      </c>
      <c r="Q1275" s="175">
        <v>0.19900000000000001</v>
      </c>
      <c r="R1275" s="175">
        <v>0.28599999999999998</v>
      </c>
      <c r="S1275" s="175">
        <v>0.123</v>
      </c>
      <c r="T1275" s="175">
        <v>0.19800000000000001</v>
      </c>
      <c r="U1275" s="175">
        <v>1.7000000000000001E-2</v>
      </c>
      <c r="V1275" s="175">
        <v>5.2999999999999999E-2</v>
      </c>
      <c r="W1275" s="175">
        <v>0.13800000000000001</v>
      </c>
      <c r="X1275" s="175">
        <v>0.216</v>
      </c>
      <c r="Y1275" s="175" t="s">
        <v>143</v>
      </c>
      <c r="Z1275" s="175" t="s">
        <v>143</v>
      </c>
      <c r="AA1275" s="175">
        <v>8.0000000000000002E-3</v>
      </c>
      <c r="AB1275" s="175">
        <v>3.5999999999999997E-2</v>
      </c>
      <c r="AC1275" s="42"/>
    </row>
    <row r="1276" spans="1:29" x14ac:dyDescent="0.25">
      <c r="A1276" s="92" t="s">
        <v>2593</v>
      </c>
      <c r="B1276" s="175" t="s">
        <v>143</v>
      </c>
      <c r="C1276" s="175">
        <v>9.217877094972067E-2</v>
      </c>
      <c r="D1276" s="175">
        <v>0.12011173184357542</v>
      </c>
      <c r="E1276" s="175">
        <v>6.4245810055865923E-2</v>
      </c>
      <c r="F1276" s="175">
        <v>1.6759776536312849E-2</v>
      </c>
      <c r="G1276" s="175">
        <v>0.66201117318435754</v>
      </c>
      <c r="H1276" s="175">
        <v>1.6759776536312849E-2</v>
      </c>
      <c r="I1276" s="175">
        <v>2.7932960893854747E-2</v>
      </c>
      <c r="J1276" s="174">
        <v>1</v>
      </c>
      <c r="K1276" s="176">
        <v>358</v>
      </c>
      <c r="L1276" s="92"/>
      <c r="M1276" s="175" t="s">
        <v>143</v>
      </c>
      <c r="N1276" s="175" t="s">
        <v>143</v>
      </c>
      <c r="O1276" s="175">
        <v>6.6000000000000003E-2</v>
      </c>
      <c r="P1276" s="175">
        <v>0.127</v>
      </c>
      <c r="Q1276" s="175">
        <v>0.09</v>
      </c>
      <c r="R1276" s="175">
        <v>0.158</v>
      </c>
      <c r="S1276" s="175">
        <v>4.2999999999999997E-2</v>
      </c>
      <c r="T1276" s="175">
        <v>9.5000000000000001E-2</v>
      </c>
      <c r="U1276" s="175">
        <v>8.0000000000000002E-3</v>
      </c>
      <c r="V1276" s="175">
        <v>3.5999999999999997E-2</v>
      </c>
      <c r="W1276" s="175">
        <v>0.61199999999999999</v>
      </c>
      <c r="X1276" s="175">
        <v>0.70899999999999996</v>
      </c>
      <c r="Y1276" s="175">
        <v>8.0000000000000002E-3</v>
      </c>
      <c r="Z1276" s="175">
        <v>3.5999999999999997E-2</v>
      </c>
      <c r="AA1276" s="175">
        <v>1.4999999999999999E-2</v>
      </c>
      <c r="AB1276" s="175">
        <v>5.0999999999999997E-2</v>
      </c>
      <c r="AC1276" s="42"/>
    </row>
    <row r="1277" spans="1:29" x14ac:dyDescent="0.25">
      <c r="A1277" s="92" t="s">
        <v>2594</v>
      </c>
      <c r="B1277" s="175" t="s">
        <v>143</v>
      </c>
      <c r="C1277" s="175" t="s">
        <v>143</v>
      </c>
      <c r="D1277" s="175">
        <v>0.74386653581943085</v>
      </c>
      <c r="E1277" s="175">
        <v>0.21491658488714427</v>
      </c>
      <c r="F1277" s="175">
        <v>1.5701668302257114E-2</v>
      </c>
      <c r="G1277" s="175">
        <v>6.8694798822374874E-3</v>
      </c>
      <c r="H1277" s="175" t="s">
        <v>143</v>
      </c>
      <c r="I1277" s="175">
        <v>1.8645731108930325E-2</v>
      </c>
      <c r="J1277" s="174">
        <v>1.0000000000000002</v>
      </c>
      <c r="K1277" s="176">
        <v>1019</v>
      </c>
      <c r="L1277" s="92"/>
      <c r="M1277" s="175" t="s">
        <v>143</v>
      </c>
      <c r="N1277" s="175" t="s">
        <v>143</v>
      </c>
      <c r="O1277" s="175" t="s">
        <v>143</v>
      </c>
      <c r="P1277" s="175" t="s">
        <v>143</v>
      </c>
      <c r="Q1277" s="175">
        <v>0.71599999999999997</v>
      </c>
      <c r="R1277" s="175">
        <v>0.77</v>
      </c>
      <c r="S1277" s="175">
        <v>0.191</v>
      </c>
      <c r="T1277" s="175">
        <v>0.24099999999999999</v>
      </c>
      <c r="U1277" s="175">
        <v>0.01</v>
      </c>
      <c r="V1277" s="175">
        <v>2.5000000000000001E-2</v>
      </c>
      <c r="W1277" s="175">
        <v>3.0000000000000001E-3</v>
      </c>
      <c r="X1277" s="175">
        <v>1.4E-2</v>
      </c>
      <c r="Y1277" s="175" t="s">
        <v>143</v>
      </c>
      <c r="Z1277" s="175" t="s">
        <v>143</v>
      </c>
      <c r="AA1277" s="175">
        <v>1.2E-2</v>
      </c>
      <c r="AB1277" s="175">
        <v>2.9000000000000001E-2</v>
      </c>
      <c r="AC1277" s="42"/>
    </row>
    <row r="1278" spans="1:29" x14ac:dyDescent="0.25">
      <c r="A1278" s="92" t="s">
        <v>2595</v>
      </c>
      <c r="B1278" s="175">
        <v>5.2264808362369342E-3</v>
      </c>
      <c r="C1278" s="175">
        <v>0.32578397212543553</v>
      </c>
      <c r="D1278" s="175">
        <v>0.24912891986062718</v>
      </c>
      <c r="E1278" s="175">
        <v>0.10714285714285714</v>
      </c>
      <c r="F1278" s="175">
        <v>4.5296167247386762E-2</v>
      </c>
      <c r="G1278" s="175">
        <v>0.24303135888501742</v>
      </c>
      <c r="H1278" s="175">
        <v>5.2264808362369342E-3</v>
      </c>
      <c r="I1278" s="175">
        <v>1.9163763066202089E-2</v>
      </c>
      <c r="J1278" s="174">
        <v>0.99999999999999989</v>
      </c>
      <c r="K1278" s="176">
        <v>1148</v>
      </c>
      <c r="L1278" s="92"/>
      <c r="M1278" s="175">
        <v>2E-3</v>
      </c>
      <c r="N1278" s="175">
        <v>1.0999999999999999E-2</v>
      </c>
      <c r="O1278" s="175">
        <v>0.29899999999999999</v>
      </c>
      <c r="P1278" s="175">
        <v>0.35299999999999998</v>
      </c>
      <c r="Q1278" s="175">
        <v>0.22500000000000001</v>
      </c>
      <c r="R1278" s="175">
        <v>0.27500000000000002</v>
      </c>
      <c r="S1278" s="175">
        <v>9.0999999999999998E-2</v>
      </c>
      <c r="T1278" s="175">
        <v>0.126</v>
      </c>
      <c r="U1278" s="175">
        <v>3.5000000000000003E-2</v>
      </c>
      <c r="V1278" s="175">
        <v>5.8999999999999997E-2</v>
      </c>
      <c r="W1278" s="175">
        <v>0.219</v>
      </c>
      <c r="X1278" s="175">
        <v>0.26900000000000002</v>
      </c>
      <c r="Y1278" s="175">
        <v>2E-3</v>
      </c>
      <c r="Z1278" s="175">
        <v>1.0999999999999999E-2</v>
      </c>
      <c r="AA1278" s="175">
        <v>1.2999999999999999E-2</v>
      </c>
      <c r="AB1278" s="175">
        <v>2.9000000000000001E-2</v>
      </c>
      <c r="AC1278" s="42"/>
    </row>
    <row r="1279" spans="1:29" x14ac:dyDescent="0.25">
      <c r="A1279" s="92" t="s">
        <v>2596</v>
      </c>
      <c r="B1279" s="175">
        <v>0.26219956300072833</v>
      </c>
      <c r="C1279" s="175">
        <v>0.42898761835396942</v>
      </c>
      <c r="D1279" s="175">
        <v>0.15222141296431171</v>
      </c>
      <c r="E1279" s="175">
        <v>7.2833211944646759E-2</v>
      </c>
      <c r="F1279" s="175" t="s">
        <v>143</v>
      </c>
      <c r="G1279" s="175">
        <v>4.5884923525127456E-2</v>
      </c>
      <c r="H1279" s="175">
        <v>7.2833211944646763E-4</v>
      </c>
      <c r="I1279" s="175">
        <v>3.7144938091769844E-2</v>
      </c>
      <c r="J1279" s="174">
        <v>0.99999999999999989</v>
      </c>
      <c r="K1279" s="176">
        <v>1373</v>
      </c>
      <c r="L1279" s="92"/>
      <c r="M1279" s="175">
        <v>0.24</v>
      </c>
      <c r="N1279" s="175">
        <v>0.28599999999999998</v>
      </c>
      <c r="O1279" s="175">
        <v>0.40300000000000002</v>
      </c>
      <c r="P1279" s="175">
        <v>0.45500000000000002</v>
      </c>
      <c r="Q1279" s="175">
        <v>0.13400000000000001</v>
      </c>
      <c r="R1279" s="175">
        <v>0.17199999999999999</v>
      </c>
      <c r="S1279" s="175">
        <v>0.06</v>
      </c>
      <c r="T1279" s="175">
        <v>8.7999999999999995E-2</v>
      </c>
      <c r="U1279" s="175" t="s">
        <v>143</v>
      </c>
      <c r="V1279" s="175" t="s">
        <v>143</v>
      </c>
      <c r="W1279" s="175">
        <v>3.5999999999999997E-2</v>
      </c>
      <c r="X1279" s="175">
        <v>5.8000000000000003E-2</v>
      </c>
      <c r="Y1279" s="175">
        <v>0</v>
      </c>
      <c r="Z1279" s="175">
        <v>4.0000000000000001E-3</v>
      </c>
      <c r="AA1279" s="175">
        <v>2.8000000000000001E-2</v>
      </c>
      <c r="AB1279" s="175">
        <v>4.9000000000000002E-2</v>
      </c>
      <c r="AC1279" s="42"/>
    </row>
    <row r="1280" spans="1:29" x14ac:dyDescent="0.25">
      <c r="A1280" s="92" t="s">
        <v>2597</v>
      </c>
      <c r="B1280" s="175" t="s">
        <v>143</v>
      </c>
      <c r="C1280" s="175">
        <v>0.19784172661870503</v>
      </c>
      <c r="D1280" s="175">
        <v>0.29496402877697842</v>
      </c>
      <c r="E1280" s="175">
        <v>0.20143884892086331</v>
      </c>
      <c r="F1280" s="175">
        <v>3.5971223021582736E-3</v>
      </c>
      <c r="G1280" s="175">
        <v>0.27697841726618705</v>
      </c>
      <c r="H1280" s="175">
        <v>7.1942446043165471E-3</v>
      </c>
      <c r="I1280" s="175">
        <v>1.7985611510791366E-2</v>
      </c>
      <c r="J1280" s="174">
        <v>0.99999999999999989</v>
      </c>
      <c r="K1280" s="176">
        <v>278</v>
      </c>
      <c r="L1280" s="92"/>
      <c r="M1280" s="175" t="s">
        <v>143</v>
      </c>
      <c r="N1280" s="175" t="s">
        <v>143</v>
      </c>
      <c r="O1280" s="175">
        <v>0.155</v>
      </c>
      <c r="P1280" s="175">
        <v>0.249</v>
      </c>
      <c r="Q1280" s="175">
        <v>0.24399999999999999</v>
      </c>
      <c r="R1280" s="175">
        <v>0.35099999999999998</v>
      </c>
      <c r="S1280" s="175">
        <v>0.159</v>
      </c>
      <c r="T1280" s="175">
        <v>0.253</v>
      </c>
      <c r="U1280" s="175">
        <v>1E-3</v>
      </c>
      <c r="V1280" s="175">
        <v>0.02</v>
      </c>
      <c r="W1280" s="175">
        <v>0.22800000000000001</v>
      </c>
      <c r="X1280" s="175">
        <v>0.33200000000000002</v>
      </c>
      <c r="Y1280" s="175">
        <v>2E-3</v>
      </c>
      <c r="Z1280" s="175">
        <v>2.5999999999999999E-2</v>
      </c>
      <c r="AA1280" s="175">
        <v>8.0000000000000002E-3</v>
      </c>
      <c r="AB1280" s="175">
        <v>4.1000000000000002E-2</v>
      </c>
      <c r="AC1280" s="42"/>
    </row>
    <row r="1281" spans="1:29" x14ac:dyDescent="0.25">
      <c r="A1281" s="92" t="s">
        <v>2598</v>
      </c>
      <c r="B1281" s="175" t="s">
        <v>143</v>
      </c>
      <c r="C1281" s="175">
        <v>0.20524899057873486</v>
      </c>
      <c r="D1281" s="175">
        <v>0.25908479138627188</v>
      </c>
      <c r="E1281" s="175">
        <v>9.9596231493943477E-2</v>
      </c>
      <c r="F1281" s="175">
        <v>1.4804845222072678E-2</v>
      </c>
      <c r="G1281" s="175">
        <v>0.39905787348586808</v>
      </c>
      <c r="H1281" s="175">
        <v>5.3835800807537013E-3</v>
      </c>
      <c r="I1281" s="175">
        <v>1.6823687752355317E-2</v>
      </c>
      <c r="J1281" s="174">
        <v>1</v>
      </c>
      <c r="K1281" s="176">
        <v>1486</v>
      </c>
      <c r="L1281" s="92"/>
      <c r="M1281" s="175" t="s">
        <v>143</v>
      </c>
      <c r="N1281" s="175" t="s">
        <v>143</v>
      </c>
      <c r="O1281" s="175">
        <v>0.185</v>
      </c>
      <c r="P1281" s="175">
        <v>0.22700000000000001</v>
      </c>
      <c r="Q1281" s="175">
        <v>0.23699999999999999</v>
      </c>
      <c r="R1281" s="175">
        <v>0.28199999999999997</v>
      </c>
      <c r="S1281" s="175">
        <v>8.5000000000000006E-2</v>
      </c>
      <c r="T1281" s="175">
        <v>0.11600000000000001</v>
      </c>
      <c r="U1281" s="175">
        <v>0.01</v>
      </c>
      <c r="V1281" s="175">
        <v>2.1999999999999999E-2</v>
      </c>
      <c r="W1281" s="175">
        <v>0.374</v>
      </c>
      <c r="X1281" s="175">
        <v>0.42399999999999999</v>
      </c>
      <c r="Y1281" s="175">
        <v>3.0000000000000001E-3</v>
      </c>
      <c r="Z1281" s="175">
        <v>1.0999999999999999E-2</v>
      </c>
      <c r="AA1281" s="175">
        <v>1.0999999999999999E-2</v>
      </c>
      <c r="AB1281" s="175">
        <v>2.5000000000000001E-2</v>
      </c>
      <c r="AC1281" s="42"/>
    </row>
    <row r="1282" spans="1:29" x14ac:dyDescent="0.25">
      <c r="A1282" s="92" t="s">
        <v>2599</v>
      </c>
      <c r="B1282" s="175" t="s">
        <v>143</v>
      </c>
      <c r="C1282" s="175">
        <v>0.41806020066889632</v>
      </c>
      <c r="D1282" s="175">
        <v>0.3511705685618729</v>
      </c>
      <c r="E1282" s="175">
        <v>0.10367892976588629</v>
      </c>
      <c r="F1282" s="175">
        <v>3.3444816053511705E-3</v>
      </c>
      <c r="G1282" s="175">
        <v>5.3511705685618728E-2</v>
      </c>
      <c r="H1282" s="175" t="s">
        <v>143</v>
      </c>
      <c r="I1282" s="175">
        <v>7.0234113712374577E-2</v>
      </c>
      <c r="J1282" s="174">
        <v>0.99999999999999989</v>
      </c>
      <c r="K1282" s="176">
        <v>299</v>
      </c>
      <c r="L1282" s="92"/>
      <c r="M1282" s="175" t="s">
        <v>143</v>
      </c>
      <c r="N1282" s="175" t="s">
        <v>143</v>
      </c>
      <c r="O1282" s="175">
        <v>0.36399999999999999</v>
      </c>
      <c r="P1282" s="175">
        <v>0.47499999999999998</v>
      </c>
      <c r="Q1282" s="175">
        <v>0.29899999999999999</v>
      </c>
      <c r="R1282" s="175">
        <v>0.40699999999999997</v>
      </c>
      <c r="S1282" s="175">
        <v>7.3999999999999996E-2</v>
      </c>
      <c r="T1282" s="175">
        <v>0.14299999999999999</v>
      </c>
      <c r="U1282" s="175">
        <v>1E-3</v>
      </c>
      <c r="V1282" s="175">
        <v>1.9E-2</v>
      </c>
      <c r="W1282" s="175">
        <v>3.3000000000000002E-2</v>
      </c>
      <c r="X1282" s="175">
        <v>8.5000000000000006E-2</v>
      </c>
      <c r="Y1282" s="175" t="s">
        <v>143</v>
      </c>
      <c r="Z1282" s="175" t="s">
        <v>143</v>
      </c>
      <c r="AA1282" s="175">
        <v>4.5999999999999999E-2</v>
      </c>
      <c r="AB1282" s="175">
        <v>0.105</v>
      </c>
      <c r="AC1282" s="42"/>
    </row>
    <row r="1283" spans="1:29" x14ac:dyDescent="0.25">
      <c r="A1283" s="92" t="s">
        <v>2600</v>
      </c>
      <c r="B1283" s="175" t="s">
        <v>143</v>
      </c>
      <c r="C1283" s="175">
        <v>0.25257731958762886</v>
      </c>
      <c r="D1283" s="175">
        <v>0.28865979381443296</v>
      </c>
      <c r="E1283" s="175">
        <v>0.15721649484536082</v>
      </c>
      <c r="F1283" s="175">
        <v>7.7319587628865982E-3</v>
      </c>
      <c r="G1283" s="175">
        <v>0.24742268041237114</v>
      </c>
      <c r="H1283" s="175">
        <v>5.1546391752577319E-3</v>
      </c>
      <c r="I1283" s="175">
        <v>4.1237113402061855E-2</v>
      </c>
      <c r="J1283" s="174">
        <v>0.99999999999999989</v>
      </c>
      <c r="K1283" s="176">
        <v>388</v>
      </c>
      <c r="L1283" s="92"/>
      <c r="M1283" s="175" t="s">
        <v>143</v>
      </c>
      <c r="N1283" s="175" t="s">
        <v>143</v>
      </c>
      <c r="O1283" s="175">
        <v>0.21199999999999999</v>
      </c>
      <c r="P1283" s="175">
        <v>0.29799999999999999</v>
      </c>
      <c r="Q1283" s="175">
        <v>0.246</v>
      </c>
      <c r="R1283" s="175">
        <v>0.33600000000000002</v>
      </c>
      <c r="S1283" s="175">
        <v>0.124</v>
      </c>
      <c r="T1283" s="175">
        <v>0.19700000000000001</v>
      </c>
      <c r="U1283" s="175">
        <v>3.0000000000000001E-3</v>
      </c>
      <c r="V1283" s="175">
        <v>2.1999999999999999E-2</v>
      </c>
      <c r="W1283" s="175">
        <v>0.20699999999999999</v>
      </c>
      <c r="X1283" s="175">
        <v>0.29299999999999998</v>
      </c>
      <c r="Y1283" s="175">
        <v>1E-3</v>
      </c>
      <c r="Z1283" s="175">
        <v>1.9E-2</v>
      </c>
      <c r="AA1283" s="175">
        <v>2.5999999999999999E-2</v>
      </c>
      <c r="AB1283" s="175">
        <v>6.6000000000000003E-2</v>
      </c>
      <c r="AC1283" s="42"/>
    </row>
    <row r="1284" spans="1:29" x14ac:dyDescent="0.25">
      <c r="A1284" s="92" t="s">
        <v>2601</v>
      </c>
      <c r="B1284" s="175" t="s">
        <v>143</v>
      </c>
      <c r="C1284" s="175">
        <v>0.39080459770114945</v>
      </c>
      <c r="D1284" s="175">
        <v>0.15708812260536398</v>
      </c>
      <c r="E1284" s="175">
        <v>6.8965517241379309E-2</v>
      </c>
      <c r="F1284" s="175">
        <v>0.10727969348659004</v>
      </c>
      <c r="G1284" s="175">
        <v>0.26819923371647508</v>
      </c>
      <c r="H1284" s="175" t="s">
        <v>143</v>
      </c>
      <c r="I1284" s="175">
        <v>7.6628352490421452E-3</v>
      </c>
      <c r="J1284" s="174">
        <v>0.99999999999999989</v>
      </c>
      <c r="K1284" s="176">
        <v>261</v>
      </c>
      <c r="L1284" s="92"/>
      <c r="M1284" s="175" t="s">
        <v>143</v>
      </c>
      <c r="N1284" s="175" t="s">
        <v>143</v>
      </c>
      <c r="O1284" s="175">
        <v>0.33400000000000002</v>
      </c>
      <c r="P1284" s="175">
        <v>0.45100000000000001</v>
      </c>
      <c r="Q1284" s="175">
        <v>0.11799999999999999</v>
      </c>
      <c r="R1284" s="175">
        <v>0.20599999999999999</v>
      </c>
      <c r="S1284" s="175">
        <v>4.3999999999999997E-2</v>
      </c>
      <c r="T1284" s="175">
        <v>0.106</v>
      </c>
      <c r="U1284" s="175">
        <v>7.4999999999999997E-2</v>
      </c>
      <c r="V1284" s="175">
        <v>0.151</v>
      </c>
      <c r="W1284" s="175">
        <v>0.218</v>
      </c>
      <c r="X1284" s="175">
        <v>0.32500000000000001</v>
      </c>
      <c r="Y1284" s="175" t="s">
        <v>143</v>
      </c>
      <c r="Z1284" s="175" t="s">
        <v>143</v>
      </c>
      <c r="AA1284" s="175">
        <v>2E-3</v>
      </c>
      <c r="AB1284" s="175">
        <v>2.8000000000000001E-2</v>
      </c>
      <c r="AC1284" s="42"/>
    </row>
    <row r="1285" spans="1:29" x14ac:dyDescent="0.25">
      <c r="A1285" s="92" t="s">
        <v>2602</v>
      </c>
      <c r="B1285" s="175" t="s">
        <v>143</v>
      </c>
      <c r="C1285" s="175">
        <v>0.1487603305785124</v>
      </c>
      <c r="D1285" s="175">
        <v>0.20661157024793389</v>
      </c>
      <c r="E1285" s="175">
        <v>7.8512396694214878E-2</v>
      </c>
      <c r="F1285" s="175">
        <v>8.2644628099173556E-3</v>
      </c>
      <c r="G1285" s="175">
        <v>0.52479338842975209</v>
      </c>
      <c r="H1285" s="175" t="s">
        <v>143</v>
      </c>
      <c r="I1285" s="175">
        <v>3.3057851239669422E-2</v>
      </c>
      <c r="J1285" s="174">
        <v>1</v>
      </c>
      <c r="K1285" s="176">
        <v>242</v>
      </c>
      <c r="L1285" s="92"/>
      <c r="M1285" s="175" t="s">
        <v>143</v>
      </c>
      <c r="N1285" s="175" t="s">
        <v>143</v>
      </c>
      <c r="O1285" s="175">
        <v>0.109</v>
      </c>
      <c r="P1285" s="175">
        <v>0.19900000000000001</v>
      </c>
      <c r="Q1285" s="175">
        <v>0.16</v>
      </c>
      <c r="R1285" s="175">
        <v>0.26200000000000001</v>
      </c>
      <c r="S1285" s="175">
        <v>5.0999999999999997E-2</v>
      </c>
      <c r="T1285" s="175">
        <v>0.11899999999999999</v>
      </c>
      <c r="U1285" s="175">
        <v>2E-3</v>
      </c>
      <c r="V1285" s="175">
        <v>0.03</v>
      </c>
      <c r="W1285" s="175">
        <v>0.46200000000000002</v>
      </c>
      <c r="X1285" s="175">
        <v>0.58699999999999997</v>
      </c>
      <c r="Y1285" s="175" t="s">
        <v>143</v>
      </c>
      <c r="Z1285" s="175" t="s">
        <v>143</v>
      </c>
      <c r="AA1285" s="175">
        <v>1.7000000000000001E-2</v>
      </c>
      <c r="AB1285" s="175">
        <v>6.4000000000000001E-2</v>
      </c>
      <c r="AC1285" s="42"/>
    </row>
    <row r="1286" spans="1:29" x14ac:dyDescent="0.25">
      <c r="A1286" s="92" t="s">
        <v>2603</v>
      </c>
      <c r="B1286" s="175" t="s">
        <v>143</v>
      </c>
      <c r="C1286" s="175">
        <v>0.26783968719452589</v>
      </c>
      <c r="D1286" s="175">
        <v>0.31182795698924731</v>
      </c>
      <c r="E1286" s="175">
        <v>0.24437927663734116</v>
      </c>
      <c r="F1286" s="175">
        <v>2.7370478983382209E-2</v>
      </c>
      <c r="G1286" s="175">
        <v>0.13000977517106549</v>
      </c>
      <c r="H1286" s="175" t="s">
        <v>143</v>
      </c>
      <c r="I1286" s="175">
        <v>1.8572825024437929E-2</v>
      </c>
      <c r="J1286" s="174">
        <v>0.99999999999999989</v>
      </c>
      <c r="K1286" s="176">
        <v>1023</v>
      </c>
      <c r="L1286" s="92"/>
      <c r="M1286" s="175" t="s">
        <v>143</v>
      </c>
      <c r="N1286" s="175" t="s">
        <v>143</v>
      </c>
      <c r="O1286" s="175">
        <v>0.24199999999999999</v>
      </c>
      <c r="P1286" s="175">
        <v>0.29599999999999999</v>
      </c>
      <c r="Q1286" s="175">
        <v>0.28399999999999997</v>
      </c>
      <c r="R1286" s="175">
        <v>0.34100000000000003</v>
      </c>
      <c r="S1286" s="175">
        <v>0.219</v>
      </c>
      <c r="T1286" s="175">
        <v>0.27200000000000002</v>
      </c>
      <c r="U1286" s="175">
        <v>1.9E-2</v>
      </c>
      <c r="V1286" s="175">
        <v>3.9E-2</v>
      </c>
      <c r="W1286" s="175">
        <v>0.111</v>
      </c>
      <c r="X1286" s="175">
        <v>0.152</v>
      </c>
      <c r="Y1286" s="175" t="s">
        <v>143</v>
      </c>
      <c r="Z1286" s="175" t="s">
        <v>143</v>
      </c>
      <c r="AA1286" s="175">
        <v>1.2E-2</v>
      </c>
      <c r="AB1286" s="175">
        <v>2.9000000000000001E-2</v>
      </c>
      <c r="AC1286" s="42"/>
    </row>
    <row r="1287" spans="1:29" x14ac:dyDescent="0.25">
      <c r="A1287" s="92" t="s">
        <v>2604</v>
      </c>
      <c r="B1287" s="175" t="s">
        <v>143</v>
      </c>
      <c r="C1287" s="175">
        <v>0.35294117647058826</v>
      </c>
      <c r="D1287" s="175">
        <v>0.41596638655462187</v>
      </c>
      <c r="E1287" s="175">
        <v>9.2436974789915971E-2</v>
      </c>
      <c r="F1287" s="175">
        <v>8.4033613445378148E-3</v>
      </c>
      <c r="G1287" s="175">
        <v>9.2436974789915971E-2</v>
      </c>
      <c r="H1287" s="175">
        <v>4.2016806722689074E-3</v>
      </c>
      <c r="I1287" s="175">
        <v>3.3613445378151259E-2</v>
      </c>
      <c r="J1287" s="174">
        <v>1</v>
      </c>
      <c r="K1287" s="176">
        <v>238</v>
      </c>
      <c r="L1287" s="92"/>
      <c r="M1287" s="175" t="s">
        <v>143</v>
      </c>
      <c r="N1287" s="175" t="s">
        <v>143</v>
      </c>
      <c r="O1287" s="175">
        <v>0.29499999999999998</v>
      </c>
      <c r="P1287" s="175">
        <v>0.41599999999999998</v>
      </c>
      <c r="Q1287" s="175">
        <v>0.35499999999999998</v>
      </c>
      <c r="R1287" s="175">
        <v>0.47899999999999998</v>
      </c>
      <c r="S1287" s="175">
        <v>6.2E-2</v>
      </c>
      <c r="T1287" s="175">
        <v>0.13600000000000001</v>
      </c>
      <c r="U1287" s="175">
        <v>2E-3</v>
      </c>
      <c r="V1287" s="175">
        <v>0.03</v>
      </c>
      <c r="W1287" s="175">
        <v>6.2E-2</v>
      </c>
      <c r="X1287" s="175">
        <v>0.13600000000000001</v>
      </c>
      <c r="Y1287" s="175">
        <v>1E-3</v>
      </c>
      <c r="Z1287" s="175">
        <v>2.3E-2</v>
      </c>
      <c r="AA1287" s="175">
        <v>1.7000000000000001E-2</v>
      </c>
      <c r="AB1287" s="175">
        <v>6.5000000000000002E-2</v>
      </c>
      <c r="AC1287" s="42"/>
    </row>
    <row r="1288" spans="1:29" x14ac:dyDescent="0.25">
      <c r="A1288" s="92" t="s">
        <v>2605</v>
      </c>
      <c r="B1288" s="175">
        <v>3.9983016063972823E-2</v>
      </c>
      <c r="C1288" s="175">
        <v>0.23423678437477885</v>
      </c>
      <c r="D1288" s="175">
        <v>0.28837308046139692</v>
      </c>
      <c r="E1288" s="175">
        <v>8.3292052933267288E-2</v>
      </c>
      <c r="F1288" s="175">
        <v>3.0358785648574058E-2</v>
      </c>
      <c r="G1288" s="175">
        <v>0.22447102115915363</v>
      </c>
      <c r="H1288" s="175">
        <v>1.1039558417663294E-2</v>
      </c>
      <c r="I1288" s="175">
        <v>8.824570094119312E-2</v>
      </c>
      <c r="J1288" s="174">
        <v>0.99999999999999989</v>
      </c>
      <c r="K1288" s="176">
        <v>14131</v>
      </c>
      <c r="L1288" s="92"/>
      <c r="M1288" s="175">
        <v>3.6999999999999998E-2</v>
      </c>
      <c r="N1288" s="175">
        <v>4.2999999999999997E-2</v>
      </c>
      <c r="O1288" s="175">
        <v>0.22700000000000001</v>
      </c>
      <c r="P1288" s="175">
        <v>0.24099999999999999</v>
      </c>
      <c r="Q1288" s="175">
        <v>0.28100000000000003</v>
      </c>
      <c r="R1288" s="175">
        <v>0.29599999999999999</v>
      </c>
      <c r="S1288" s="175">
        <v>7.9000000000000001E-2</v>
      </c>
      <c r="T1288" s="175">
        <v>8.7999999999999995E-2</v>
      </c>
      <c r="U1288" s="175">
        <v>2.8000000000000001E-2</v>
      </c>
      <c r="V1288" s="175">
        <v>3.3000000000000002E-2</v>
      </c>
      <c r="W1288" s="175">
        <v>0.218</v>
      </c>
      <c r="X1288" s="175">
        <v>0.23100000000000001</v>
      </c>
      <c r="Y1288" s="175">
        <v>8.9999999999999993E-3</v>
      </c>
      <c r="Z1288" s="175">
        <v>1.2999999999999999E-2</v>
      </c>
      <c r="AA1288" s="175">
        <v>8.4000000000000005E-2</v>
      </c>
      <c r="AB1288" s="175">
        <v>9.2999999999999999E-2</v>
      </c>
      <c r="AC1288" s="42"/>
    </row>
    <row r="1289" spans="1:29" x14ac:dyDescent="0.25">
      <c r="A1289" s="92" t="s">
        <v>2606</v>
      </c>
      <c r="B1289" s="175" t="s">
        <v>143</v>
      </c>
      <c r="C1289" s="175">
        <v>0.28982725527831094</v>
      </c>
      <c r="D1289" s="175">
        <v>0.30902111324376197</v>
      </c>
      <c r="E1289" s="175">
        <v>0.10556621880998081</v>
      </c>
      <c r="F1289" s="175">
        <v>4.7984644913627639E-2</v>
      </c>
      <c r="G1289" s="175">
        <v>0.18426103646833014</v>
      </c>
      <c r="H1289" s="175">
        <v>1.9193857965451055E-3</v>
      </c>
      <c r="I1289" s="175">
        <v>6.1420345489443376E-2</v>
      </c>
      <c r="J1289" s="174">
        <v>1</v>
      </c>
      <c r="K1289" s="176">
        <v>521</v>
      </c>
      <c r="L1289" s="92"/>
      <c r="M1289" s="175" t="s">
        <v>143</v>
      </c>
      <c r="N1289" s="175" t="s">
        <v>143</v>
      </c>
      <c r="O1289" s="175">
        <v>0.253</v>
      </c>
      <c r="P1289" s="175">
        <v>0.33</v>
      </c>
      <c r="Q1289" s="175">
        <v>0.27100000000000002</v>
      </c>
      <c r="R1289" s="175">
        <v>0.35</v>
      </c>
      <c r="S1289" s="175">
        <v>8.2000000000000003E-2</v>
      </c>
      <c r="T1289" s="175">
        <v>0.13500000000000001</v>
      </c>
      <c r="U1289" s="175">
        <v>3.3000000000000002E-2</v>
      </c>
      <c r="V1289" s="175">
        <v>7.0000000000000007E-2</v>
      </c>
      <c r="W1289" s="175">
        <v>0.153</v>
      </c>
      <c r="X1289" s="175">
        <v>0.22</v>
      </c>
      <c r="Y1289" s="175">
        <v>0</v>
      </c>
      <c r="Z1289" s="175">
        <v>1.0999999999999999E-2</v>
      </c>
      <c r="AA1289" s="175">
        <v>4.3999999999999997E-2</v>
      </c>
      <c r="AB1289" s="175">
        <v>8.5000000000000006E-2</v>
      </c>
      <c r="AC1289" s="42"/>
    </row>
    <row r="1290" spans="1:29" x14ac:dyDescent="0.25">
      <c r="A1290" s="92" t="s">
        <v>2607</v>
      </c>
      <c r="B1290" s="175" t="s">
        <v>143</v>
      </c>
      <c r="C1290" s="175">
        <v>5.6925996204933584E-2</v>
      </c>
      <c r="D1290" s="175">
        <v>0.22201138519924099</v>
      </c>
      <c r="E1290" s="175">
        <v>4.9335863377609111E-2</v>
      </c>
      <c r="F1290" s="175">
        <v>1.8975332068311196E-3</v>
      </c>
      <c r="G1290" s="175">
        <v>0.56925996204933582</v>
      </c>
      <c r="H1290" s="175">
        <v>3.9848197343453511E-2</v>
      </c>
      <c r="I1290" s="175">
        <v>6.0721062618595827E-2</v>
      </c>
      <c r="J1290" s="174">
        <v>0.99999999999999989</v>
      </c>
      <c r="K1290" s="176">
        <v>527</v>
      </c>
      <c r="L1290" s="92"/>
      <c r="M1290" s="175" t="s">
        <v>143</v>
      </c>
      <c r="N1290" s="175" t="s">
        <v>143</v>
      </c>
      <c r="O1290" s="175">
        <v>0.04</v>
      </c>
      <c r="P1290" s="175">
        <v>0.08</v>
      </c>
      <c r="Q1290" s="175">
        <v>0.189</v>
      </c>
      <c r="R1290" s="175">
        <v>0.25900000000000001</v>
      </c>
      <c r="S1290" s="175">
        <v>3.4000000000000002E-2</v>
      </c>
      <c r="T1290" s="175">
        <v>7.0999999999999994E-2</v>
      </c>
      <c r="U1290" s="175">
        <v>0</v>
      </c>
      <c r="V1290" s="175">
        <v>1.0999999999999999E-2</v>
      </c>
      <c r="W1290" s="175">
        <v>0.52700000000000002</v>
      </c>
      <c r="X1290" s="175">
        <v>0.61099999999999999</v>
      </c>
      <c r="Y1290" s="175">
        <v>2.5999999999999999E-2</v>
      </c>
      <c r="Z1290" s="175">
        <v>0.06</v>
      </c>
      <c r="AA1290" s="175">
        <v>4.2999999999999997E-2</v>
      </c>
      <c r="AB1290" s="175">
        <v>8.4000000000000005E-2</v>
      </c>
      <c r="AC1290" s="42"/>
    </row>
    <row r="1291" spans="1:29" x14ac:dyDescent="0.25">
      <c r="A1291" s="92" t="s">
        <v>2608</v>
      </c>
      <c r="B1291" s="175" t="s">
        <v>143</v>
      </c>
      <c r="C1291" s="175">
        <v>7.9808459696727857E-4</v>
      </c>
      <c r="D1291" s="175">
        <v>0.61931364724660809</v>
      </c>
      <c r="E1291" s="175">
        <v>0.22665602553870709</v>
      </c>
      <c r="F1291" s="175">
        <v>3.1923383878691143E-3</v>
      </c>
      <c r="G1291" s="175">
        <v>6.8635275339185953E-2</v>
      </c>
      <c r="H1291" s="175">
        <v>7.9808459696727857E-4</v>
      </c>
      <c r="I1291" s="175">
        <v>8.0606544293695126E-2</v>
      </c>
      <c r="J1291" s="174">
        <v>1</v>
      </c>
      <c r="K1291" s="176">
        <v>1253</v>
      </c>
      <c r="L1291" s="92"/>
      <c r="M1291" s="175" t="s">
        <v>143</v>
      </c>
      <c r="N1291" s="175" t="s">
        <v>143</v>
      </c>
      <c r="O1291" s="175">
        <v>0</v>
      </c>
      <c r="P1291" s="175">
        <v>5.0000000000000001E-3</v>
      </c>
      <c r="Q1291" s="175">
        <v>0.59199999999999997</v>
      </c>
      <c r="R1291" s="175">
        <v>0.64600000000000002</v>
      </c>
      <c r="S1291" s="175">
        <v>0.20399999999999999</v>
      </c>
      <c r="T1291" s="175">
        <v>0.251</v>
      </c>
      <c r="U1291" s="175">
        <v>1E-3</v>
      </c>
      <c r="V1291" s="175">
        <v>8.0000000000000002E-3</v>
      </c>
      <c r="W1291" s="175">
        <v>5.6000000000000001E-2</v>
      </c>
      <c r="X1291" s="175">
        <v>8.4000000000000005E-2</v>
      </c>
      <c r="Y1291" s="175">
        <v>0</v>
      </c>
      <c r="Z1291" s="175">
        <v>5.0000000000000001E-3</v>
      </c>
      <c r="AA1291" s="175">
        <v>6.7000000000000004E-2</v>
      </c>
      <c r="AB1291" s="175">
        <v>9.7000000000000003E-2</v>
      </c>
      <c r="AC1291" s="42"/>
    </row>
    <row r="1292" spans="1:29" x14ac:dyDescent="0.25">
      <c r="A1292" s="92" t="s">
        <v>2609</v>
      </c>
      <c r="B1292" s="175">
        <v>5.084745762711864E-3</v>
      </c>
      <c r="C1292" s="175">
        <v>0.23728813559322035</v>
      </c>
      <c r="D1292" s="175">
        <v>0.28079096045197738</v>
      </c>
      <c r="E1292" s="175">
        <v>7.909604519774012E-2</v>
      </c>
      <c r="F1292" s="175">
        <v>6.4406779661016947E-2</v>
      </c>
      <c r="G1292" s="175">
        <v>0.24293785310734464</v>
      </c>
      <c r="H1292" s="175">
        <v>1.4124293785310734E-2</v>
      </c>
      <c r="I1292" s="175">
        <v>7.6271186440677971E-2</v>
      </c>
      <c r="J1292" s="174">
        <v>1</v>
      </c>
      <c r="K1292" s="176">
        <v>1770</v>
      </c>
      <c r="L1292" s="92"/>
      <c r="M1292" s="175">
        <v>3.0000000000000001E-3</v>
      </c>
      <c r="N1292" s="175">
        <v>0.01</v>
      </c>
      <c r="O1292" s="175">
        <v>0.218</v>
      </c>
      <c r="P1292" s="175">
        <v>0.25800000000000001</v>
      </c>
      <c r="Q1292" s="175">
        <v>0.26</v>
      </c>
      <c r="R1292" s="175">
        <v>0.30199999999999999</v>
      </c>
      <c r="S1292" s="175">
        <v>6.7000000000000004E-2</v>
      </c>
      <c r="T1292" s="175">
        <v>9.2999999999999999E-2</v>
      </c>
      <c r="U1292" s="175">
        <v>5.3999999999999999E-2</v>
      </c>
      <c r="V1292" s="175">
        <v>7.6999999999999999E-2</v>
      </c>
      <c r="W1292" s="175">
        <v>0.224</v>
      </c>
      <c r="X1292" s="175">
        <v>0.26300000000000001</v>
      </c>
      <c r="Y1292" s="175">
        <v>0.01</v>
      </c>
      <c r="Z1292" s="175">
        <v>2.1000000000000001E-2</v>
      </c>
      <c r="AA1292" s="175">
        <v>6.5000000000000002E-2</v>
      </c>
      <c r="AB1292" s="175">
        <v>0.09</v>
      </c>
      <c r="AC1292" s="42"/>
    </row>
    <row r="1293" spans="1:29" x14ac:dyDescent="0.25">
      <c r="A1293" s="92" t="s">
        <v>2610</v>
      </c>
      <c r="B1293" s="175">
        <v>0.24038045827929097</v>
      </c>
      <c r="C1293" s="175">
        <v>0.37440553393860787</v>
      </c>
      <c r="D1293" s="175">
        <v>0.17509727626459143</v>
      </c>
      <c r="E1293" s="175">
        <v>4.6260268050151321E-2</v>
      </c>
      <c r="F1293" s="175">
        <v>2.5940337224383916E-3</v>
      </c>
      <c r="G1293" s="175">
        <v>5.3610030263726759E-2</v>
      </c>
      <c r="H1293" s="175">
        <v>7.7821011673151752E-3</v>
      </c>
      <c r="I1293" s="175">
        <v>9.9870298313878086E-2</v>
      </c>
      <c r="J1293" s="174">
        <v>1.0000000000000002</v>
      </c>
      <c r="K1293" s="176">
        <v>2313</v>
      </c>
      <c r="L1293" s="92"/>
      <c r="M1293" s="175">
        <v>0.223</v>
      </c>
      <c r="N1293" s="175">
        <v>0.25800000000000001</v>
      </c>
      <c r="O1293" s="175">
        <v>0.35499999999999998</v>
      </c>
      <c r="P1293" s="175">
        <v>0.39400000000000002</v>
      </c>
      <c r="Q1293" s="175">
        <v>0.16</v>
      </c>
      <c r="R1293" s="175">
        <v>0.191</v>
      </c>
      <c r="S1293" s="175">
        <v>3.7999999999999999E-2</v>
      </c>
      <c r="T1293" s="175">
        <v>5.6000000000000001E-2</v>
      </c>
      <c r="U1293" s="175">
        <v>1E-3</v>
      </c>
      <c r="V1293" s="175">
        <v>6.0000000000000001E-3</v>
      </c>
      <c r="W1293" s="175">
        <v>4.4999999999999998E-2</v>
      </c>
      <c r="X1293" s="175">
        <v>6.4000000000000001E-2</v>
      </c>
      <c r="Y1293" s="175">
        <v>5.0000000000000001E-3</v>
      </c>
      <c r="Z1293" s="175">
        <v>1.2E-2</v>
      </c>
      <c r="AA1293" s="175">
        <v>8.7999999999999995E-2</v>
      </c>
      <c r="AB1293" s="175">
        <v>0.113</v>
      </c>
      <c r="AC1293" s="42"/>
    </row>
    <row r="1294" spans="1:29" x14ac:dyDescent="0.25">
      <c r="A1294" s="92" t="s">
        <v>2611</v>
      </c>
      <c r="B1294" s="175" t="s">
        <v>143</v>
      </c>
      <c r="C1294" s="175">
        <v>0.19101123595505617</v>
      </c>
      <c r="D1294" s="175">
        <v>0.2949438202247191</v>
      </c>
      <c r="E1294" s="175">
        <v>0.1601123595505618</v>
      </c>
      <c r="F1294" s="175">
        <v>3.6516853932584269E-2</v>
      </c>
      <c r="G1294" s="175">
        <v>0.24719101123595505</v>
      </c>
      <c r="H1294" s="175">
        <v>8.4269662921348312E-3</v>
      </c>
      <c r="I1294" s="175">
        <v>6.1797752808988762E-2</v>
      </c>
      <c r="J1294" s="174">
        <v>1</v>
      </c>
      <c r="K1294" s="176">
        <v>356</v>
      </c>
      <c r="L1294" s="92"/>
      <c r="M1294" s="175" t="s">
        <v>143</v>
      </c>
      <c r="N1294" s="175" t="s">
        <v>143</v>
      </c>
      <c r="O1294" s="175">
        <v>0.154</v>
      </c>
      <c r="P1294" s="175">
        <v>0.23499999999999999</v>
      </c>
      <c r="Q1294" s="175">
        <v>0.25</v>
      </c>
      <c r="R1294" s="175">
        <v>0.34399999999999997</v>
      </c>
      <c r="S1294" s="175">
        <v>0.126</v>
      </c>
      <c r="T1294" s="175">
        <v>0.20200000000000001</v>
      </c>
      <c r="U1294" s="175">
        <v>2.1000000000000001E-2</v>
      </c>
      <c r="V1294" s="175">
        <v>6.0999999999999999E-2</v>
      </c>
      <c r="W1294" s="175">
        <v>0.20499999999999999</v>
      </c>
      <c r="X1294" s="175">
        <v>0.29499999999999998</v>
      </c>
      <c r="Y1294" s="175">
        <v>3.0000000000000001E-3</v>
      </c>
      <c r="Z1294" s="175">
        <v>2.4E-2</v>
      </c>
      <c r="AA1294" s="175">
        <v>4.1000000000000002E-2</v>
      </c>
      <c r="AB1294" s="175">
        <v>9.1999999999999998E-2</v>
      </c>
      <c r="AC1294" s="42"/>
    </row>
    <row r="1295" spans="1:29" x14ac:dyDescent="0.25">
      <c r="A1295" s="92" t="s">
        <v>2612</v>
      </c>
      <c r="B1295" s="175" t="s">
        <v>143</v>
      </c>
      <c r="C1295" s="175">
        <v>0.21292517006802722</v>
      </c>
      <c r="D1295" s="175">
        <v>0.21768707482993196</v>
      </c>
      <c r="E1295" s="175">
        <v>8.0952380952380956E-2</v>
      </c>
      <c r="F1295" s="175">
        <v>2.5170068027210883E-2</v>
      </c>
      <c r="G1295" s="175">
        <v>0.39863945578231291</v>
      </c>
      <c r="H1295" s="175">
        <v>1.020408163265306E-2</v>
      </c>
      <c r="I1295" s="175">
        <v>5.4421768707482991E-2</v>
      </c>
      <c r="J1295" s="174">
        <v>1</v>
      </c>
      <c r="K1295" s="176">
        <v>1470</v>
      </c>
      <c r="L1295" s="92"/>
      <c r="M1295" s="175" t="s">
        <v>143</v>
      </c>
      <c r="N1295" s="175" t="s">
        <v>143</v>
      </c>
      <c r="O1295" s="175">
        <v>0.193</v>
      </c>
      <c r="P1295" s="175">
        <v>0.23499999999999999</v>
      </c>
      <c r="Q1295" s="175">
        <v>0.19700000000000001</v>
      </c>
      <c r="R1295" s="175">
        <v>0.24</v>
      </c>
      <c r="S1295" s="175">
        <v>6.8000000000000005E-2</v>
      </c>
      <c r="T1295" s="175">
        <v>9.6000000000000002E-2</v>
      </c>
      <c r="U1295" s="175">
        <v>1.7999999999999999E-2</v>
      </c>
      <c r="V1295" s="175">
        <v>3.5000000000000003E-2</v>
      </c>
      <c r="W1295" s="175">
        <v>0.374</v>
      </c>
      <c r="X1295" s="175">
        <v>0.42399999999999999</v>
      </c>
      <c r="Y1295" s="175">
        <v>6.0000000000000001E-3</v>
      </c>
      <c r="Z1295" s="175">
        <v>1.7000000000000001E-2</v>
      </c>
      <c r="AA1295" s="175">
        <v>4.3999999999999997E-2</v>
      </c>
      <c r="AB1295" s="175">
        <v>6.7000000000000004E-2</v>
      </c>
      <c r="AC1295" s="42"/>
    </row>
    <row r="1296" spans="1:29" x14ac:dyDescent="0.25">
      <c r="A1296" s="92" t="s">
        <v>2613</v>
      </c>
      <c r="B1296" s="175" t="s">
        <v>143</v>
      </c>
      <c r="C1296" s="175">
        <v>0.33037037037037037</v>
      </c>
      <c r="D1296" s="175">
        <v>0.38370370370370371</v>
      </c>
      <c r="E1296" s="175">
        <v>6.0740740740740741E-2</v>
      </c>
      <c r="F1296" s="175">
        <v>1.4814814814814814E-3</v>
      </c>
      <c r="G1296" s="175">
        <v>1.6296296296296295E-2</v>
      </c>
      <c r="H1296" s="175">
        <v>1.4814814814814814E-3</v>
      </c>
      <c r="I1296" s="175">
        <v>0.20592592592592593</v>
      </c>
      <c r="J1296" s="174">
        <v>1</v>
      </c>
      <c r="K1296" s="176">
        <v>675</v>
      </c>
      <c r="L1296" s="92"/>
      <c r="M1296" s="175" t="s">
        <v>143</v>
      </c>
      <c r="N1296" s="175" t="s">
        <v>143</v>
      </c>
      <c r="O1296" s="175">
        <v>0.29599999999999999</v>
      </c>
      <c r="P1296" s="175">
        <v>0.36699999999999999</v>
      </c>
      <c r="Q1296" s="175">
        <v>0.34799999999999998</v>
      </c>
      <c r="R1296" s="175">
        <v>0.42099999999999999</v>
      </c>
      <c r="S1296" s="175">
        <v>4.4999999999999998E-2</v>
      </c>
      <c r="T1296" s="175">
        <v>8.1000000000000003E-2</v>
      </c>
      <c r="U1296" s="175">
        <v>0</v>
      </c>
      <c r="V1296" s="175">
        <v>8.0000000000000002E-3</v>
      </c>
      <c r="W1296" s="175">
        <v>8.9999999999999993E-3</v>
      </c>
      <c r="X1296" s="175">
        <v>2.9000000000000001E-2</v>
      </c>
      <c r="Y1296" s="175">
        <v>0</v>
      </c>
      <c r="Z1296" s="175">
        <v>8.0000000000000002E-3</v>
      </c>
      <c r="AA1296" s="175">
        <v>0.17699999999999999</v>
      </c>
      <c r="AB1296" s="175">
        <v>0.23799999999999999</v>
      </c>
      <c r="AC1296" s="42"/>
    </row>
    <row r="1297" spans="1:29" x14ac:dyDescent="0.25">
      <c r="A1297" s="92" t="s">
        <v>2614</v>
      </c>
      <c r="B1297" s="175" t="s">
        <v>143</v>
      </c>
      <c r="C1297" s="175">
        <v>0.17611336032388664</v>
      </c>
      <c r="D1297" s="175">
        <v>0.34008097165991902</v>
      </c>
      <c r="E1297" s="175">
        <v>0.11133603238866396</v>
      </c>
      <c r="F1297" s="175">
        <v>3.0364372469635626E-2</v>
      </c>
      <c r="G1297" s="175">
        <v>0.26923076923076922</v>
      </c>
      <c r="H1297" s="175">
        <v>2.0242914979757085E-3</v>
      </c>
      <c r="I1297" s="175">
        <v>7.08502024291498E-2</v>
      </c>
      <c r="J1297" s="174">
        <v>1</v>
      </c>
      <c r="K1297" s="176">
        <v>494</v>
      </c>
      <c r="L1297" s="92"/>
      <c r="M1297" s="175" t="s">
        <v>143</v>
      </c>
      <c r="N1297" s="175" t="s">
        <v>143</v>
      </c>
      <c r="O1297" s="175">
        <v>0.14499999999999999</v>
      </c>
      <c r="P1297" s="175">
        <v>0.21199999999999999</v>
      </c>
      <c r="Q1297" s="175">
        <v>0.3</v>
      </c>
      <c r="R1297" s="175">
        <v>0.38300000000000001</v>
      </c>
      <c r="S1297" s="175">
        <v>8.6999999999999994E-2</v>
      </c>
      <c r="T1297" s="175">
        <v>0.14199999999999999</v>
      </c>
      <c r="U1297" s="175">
        <v>1.7999999999999999E-2</v>
      </c>
      <c r="V1297" s="175">
        <v>4.9000000000000002E-2</v>
      </c>
      <c r="W1297" s="175">
        <v>0.23200000000000001</v>
      </c>
      <c r="X1297" s="175">
        <v>0.31</v>
      </c>
      <c r="Y1297" s="175">
        <v>0</v>
      </c>
      <c r="Z1297" s="175">
        <v>1.0999999999999999E-2</v>
      </c>
      <c r="AA1297" s="175">
        <v>5.0999999999999997E-2</v>
      </c>
      <c r="AB1297" s="175">
        <v>9.7000000000000003E-2</v>
      </c>
      <c r="AC1297" s="42"/>
    </row>
    <row r="1298" spans="1:29" x14ac:dyDescent="0.25">
      <c r="A1298" s="92" t="s">
        <v>2615</v>
      </c>
      <c r="B1298" s="175" t="s">
        <v>143</v>
      </c>
      <c r="C1298" s="175">
        <v>0.30645161290322581</v>
      </c>
      <c r="D1298" s="175">
        <v>0.22580645161290322</v>
      </c>
      <c r="E1298" s="175">
        <v>6.4516129032258063E-2</v>
      </c>
      <c r="F1298" s="175">
        <v>0.11827956989247312</v>
      </c>
      <c r="G1298" s="175">
        <v>0.20161290322580644</v>
      </c>
      <c r="H1298" s="175">
        <v>1.3440860215053764E-2</v>
      </c>
      <c r="I1298" s="175">
        <v>6.9892473118279563E-2</v>
      </c>
      <c r="J1298" s="174">
        <v>0.99999999999999978</v>
      </c>
      <c r="K1298" s="176">
        <v>372</v>
      </c>
      <c r="L1298" s="92"/>
      <c r="M1298" s="175" t="s">
        <v>143</v>
      </c>
      <c r="N1298" s="175" t="s">
        <v>143</v>
      </c>
      <c r="O1298" s="175">
        <v>0.26200000000000001</v>
      </c>
      <c r="P1298" s="175">
        <v>0.35499999999999998</v>
      </c>
      <c r="Q1298" s="175">
        <v>0.186</v>
      </c>
      <c r="R1298" s="175">
        <v>0.27100000000000002</v>
      </c>
      <c r="S1298" s="175">
        <v>4.3999999999999997E-2</v>
      </c>
      <c r="T1298" s="175">
        <v>9.4E-2</v>
      </c>
      <c r="U1298" s="175">
        <v>8.8999999999999996E-2</v>
      </c>
      <c r="V1298" s="175">
        <v>0.155</v>
      </c>
      <c r="W1298" s="175">
        <v>0.16400000000000001</v>
      </c>
      <c r="X1298" s="175">
        <v>0.245</v>
      </c>
      <c r="Y1298" s="175">
        <v>6.0000000000000001E-3</v>
      </c>
      <c r="Z1298" s="175">
        <v>3.1E-2</v>
      </c>
      <c r="AA1298" s="175">
        <v>4.8000000000000001E-2</v>
      </c>
      <c r="AB1298" s="175">
        <v>0.1</v>
      </c>
      <c r="AC1298" s="42"/>
    </row>
    <row r="1299" spans="1:29" x14ac:dyDescent="0.25">
      <c r="A1299" s="92" t="s">
        <v>2616</v>
      </c>
      <c r="B1299" s="175" t="s">
        <v>143</v>
      </c>
      <c r="C1299" s="175">
        <v>9.375E-2</v>
      </c>
      <c r="D1299" s="175">
        <v>0.18269230769230768</v>
      </c>
      <c r="E1299" s="175">
        <v>6.9711538461538464E-2</v>
      </c>
      <c r="F1299" s="175">
        <v>4.567307692307692E-2</v>
      </c>
      <c r="G1299" s="175">
        <v>0.51682692307692313</v>
      </c>
      <c r="H1299" s="175">
        <v>2.1634615384615384E-2</v>
      </c>
      <c r="I1299" s="175">
        <v>6.9711538461538464E-2</v>
      </c>
      <c r="J1299" s="174">
        <v>1.0000000000000002</v>
      </c>
      <c r="K1299" s="176">
        <v>416</v>
      </c>
      <c r="L1299" s="92"/>
      <c r="M1299" s="175" t="s">
        <v>143</v>
      </c>
      <c r="N1299" s="175" t="s">
        <v>143</v>
      </c>
      <c r="O1299" s="175">
        <v>6.9000000000000006E-2</v>
      </c>
      <c r="P1299" s="175">
        <v>0.126</v>
      </c>
      <c r="Q1299" s="175">
        <v>0.14899999999999999</v>
      </c>
      <c r="R1299" s="175">
        <v>0.223</v>
      </c>
      <c r="S1299" s="175">
        <v>4.9000000000000002E-2</v>
      </c>
      <c r="T1299" s="175">
        <v>9.8000000000000004E-2</v>
      </c>
      <c r="U1299" s="175">
        <v>2.9000000000000001E-2</v>
      </c>
      <c r="V1299" s="175">
        <v>7.0000000000000007E-2</v>
      </c>
      <c r="W1299" s="175">
        <v>0.46899999999999997</v>
      </c>
      <c r="X1299" s="175">
        <v>0.56399999999999995</v>
      </c>
      <c r="Y1299" s="175">
        <v>1.0999999999999999E-2</v>
      </c>
      <c r="Z1299" s="175">
        <v>4.1000000000000002E-2</v>
      </c>
      <c r="AA1299" s="175">
        <v>4.9000000000000002E-2</v>
      </c>
      <c r="AB1299" s="175">
        <v>9.8000000000000004E-2</v>
      </c>
      <c r="AC1299" s="42"/>
    </row>
    <row r="1300" spans="1:29" x14ac:dyDescent="0.25">
      <c r="A1300" s="92" t="s">
        <v>2617</v>
      </c>
      <c r="B1300" s="175" t="s">
        <v>143</v>
      </c>
      <c r="C1300" s="175">
        <v>0.23844537815126052</v>
      </c>
      <c r="D1300" s="175">
        <v>0.44012605042016806</v>
      </c>
      <c r="E1300" s="175">
        <v>7.4054621848739496E-2</v>
      </c>
      <c r="F1300" s="175">
        <v>2.2058823529411766E-2</v>
      </c>
      <c r="G1300" s="175">
        <v>0.10294117647058823</v>
      </c>
      <c r="H1300" s="175">
        <v>9.4537815126050414E-3</v>
      </c>
      <c r="I1300" s="175">
        <v>0.11292016806722689</v>
      </c>
      <c r="J1300" s="174">
        <v>1</v>
      </c>
      <c r="K1300" s="176">
        <v>1904</v>
      </c>
      <c r="L1300" s="92"/>
      <c r="M1300" s="175" t="s">
        <v>143</v>
      </c>
      <c r="N1300" s="175" t="s">
        <v>143</v>
      </c>
      <c r="O1300" s="175">
        <v>0.22</v>
      </c>
      <c r="P1300" s="175">
        <v>0.25800000000000001</v>
      </c>
      <c r="Q1300" s="175">
        <v>0.41799999999999998</v>
      </c>
      <c r="R1300" s="175">
        <v>0.46300000000000002</v>
      </c>
      <c r="S1300" s="175">
        <v>6.3E-2</v>
      </c>
      <c r="T1300" s="175">
        <v>8.6999999999999994E-2</v>
      </c>
      <c r="U1300" s="175">
        <v>1.6E-2</v>
      </c>
      <c r="V1300" s="175">
        <v>0.03</v>
      </c>
      <c r="W1300" s="175">
        <v>0.09</v>
      </c>
      <c r="X1300" s="175">
        <v>0.11700000000000001</v>
      </c>
      <c r="Y1300" s="175">
        <v>6.0000000000000001E-3</v>
      </c>
      <c r="Z1300" s="175">
        <v>1.4999999999999999E-2</v>
      </c>
      <c r="AA1300" s="175">
        <v>9.9000000000000005E-2</v>
      </c>
      <c r="AB1300" s="175">
        <v>0.128</v>
      </c>
      <c r="AC1300" s="42"/>
    </row>
    <row r="1301" spans="1:29" x14ac:dyDescent="0.25">
      <c r="A1301" s="92" t="s">
        <v>2618</v>
      </c>
      <c r="B1301" s="175" t="s">
        <v>143</v>
      </c>
      <c r="C1301" s="175">
        <v>0.29850746268656714</v>
      </c>
      <c r="D1301" s="175">
        <v>0.37910447761194027</v>
      </c>
      <c r="E1301" s="175">
        <v>5.9701492537313432E-2</v>
      </c>
      <c r="F1301" s="175">
        <v>1.7910447761194031E-2</v>
      </c>
      <c r="G1301" s="175">
        <v>0.11940298507462686</v>
      </c>
      <c r="H1301" s="175">
        <v>1.1940298507462687E-2</v>
      </c>
      <c r="I1301" s="175">
        <v>0.11343283582089553</v>
      </c>
      <c r="J1301" s="174">
        <v>1</v>
      </c>
      <c r="K1301" s="176">
        <v>335</v>
      </c>
      <c r="L1301" s="92"/>
      <c r="M1301" s="175" t="s">
        <v>143</v>
      </c>
      <c r="N1301" s="175" t="s">
        <v>143</v>
      </c>
      <c r="O1301" s="175">
        <v>0.252</v>
      </c>
      <c r="P1301" s="175">
        <v>0.35</v>
      </c>
      <c r="Q1301" s="175">
        <v>0.32900000000000001</v>
      </c>
      <c r="R1301" s="175">
        <v>0.432</v>
      </c>
      <c r="S1301" s="175">
        <v>3.9E-2</v>
      </c>
      <c r="T1301" s="175">
        <v>0.09</v>
      </c>
      <c r="U1301" s="175">
        <v>8.0000000000000002E-3</v>
      </c>
      <c r="V1301" s="175">
        <v>3.9E-2</v>
      </c>
      <c r="W1301" s="175">
        <v>8.8999999999999996E-2</v>
      </c>
      <c r="X1301" s="175">
        <v>0.159</v>
      </c>
      <c r="Y1301" s="175">
        <v>5.0000000000000001E-3</v>
      </c>
      <c r="Z1301" s="175">
        <v>0.03</v>
      </c>
      <c r="AA1301" s="175">
        <v>8.4000000000000005E-2</v>
      </c>
      <c r="AB1301" s="175">
        <v>0.152</v>
      </c>
      <c r="AC1301" s="42"/>
    </row>
    <row r="1302" spans="1:29" x14ac:dyDescent="0.25">
      <c r="A1302" s="92" t="s">
        <v>2619</v>
      </c>
      <c r="B1302" s="175">
        <v>5.7019349526554138E-2</v>
      </c>
      <c r="C1302" s="175">
        <v>0.25998353231782628</v>
      </c>
      <c r="D1302" s="175">
        <v>0.22509263071222727</v>
      </c>
      <c r="E1302" s="175">
        <v>0.1350349938246192</v>
      </c>
      <c r="F1302" s="175">
        <v>4.2301358583779335E-2</v>
      </c>
      <c r="G1302" s="175">
        <v>0.19370111156854672</v>
      </c>
      <c r="H1302" s="175">
        <v>2.881844380403458E-3</v>
      </c>
      <c r="I1302" s="175">
        <v>8.3985179086043638E-2</v>
      </c>
      <c r="J1302" s="174">
        <v>1.0000000000000002</v>
      </c>
      <c r="K1302" s="176">
        <v>9716</v>
      </c>
      <c r="L1302" s="92"/>
      <c r="M1302" s="175">
        <v>5.2999999999999999E-2</v>
      </c>
      <c r="N1302" s="175">
        <v>6.2E-2</v>
      </c>
      <c r="O1302" s="175">
        <v>0.251</v>
      </c>
      <c r="P1302" s="175">
        <v>0.26900000000000002</v>
      </c>
      <c r="Q1302" s="175">
        <v>0.217</v>
      </c>
      <c r="R1302" s="175">
        <v>0.23400000000000001</v>
      </c>
      <c r="S1302" s="175">
        <v>0.128</v>
      </c>
      <c r="T1302" s="175">
        <v>0.14199999999999999</v>
      </c>
      <c r="U1302" s="175">
        <v>3.7999999999999999E-2</v>
      </c>
      <c r="V1302" s="175">
        <v>4.5999999999999999E-2</v>
      </c>
      <c r="W1302" s="175">
        <v>0.186</v>
      </c>
      <c r="X1302" s="175">
        <v>0.20200000000000001</v>
      </c>
      <c r="Y1302" s="175">
        <v>2E-3</v>
      </c>
      <c r="Z1302" s="175">
        <v>4.0000000000000001E-3</v>
      </c>
      <c r="AA1302" s="175">
        <v>7.9000000000000001E-2</v>
      </c>
      <c r="AB1302" s="175">
        <v>0.09</v>
      </c>
      <c r="AC1302" s="42"/>
    </row>
    <row r="1303" spans="1:29" x14ac:dyDescent="0.25">
      <c r="A1303" s="92" t="s">
        <v>2620</v>
      </c>
      <c r="B1303" s="175" t="s">
        <v>143</v>
      </c>
      <c r="C1303" s="175">
        <v>0.3401360544217687</v>
      </c>
      <c r="D1303" s="175">
        <v>0.16666666666666666</v>
      </c>
      <c r="E1303" s="175">
        <v>0.20748299319727892</v>
      </c>
      <c r="F1303" s="175">
        <v>7.1428571428571425E-2</v>
      </c>
      <c r="G1303" s="175">
        <v>0.16326530612244897</v>
      </c>
      <c r="H1303" s="175" t="s">
        <v>143</v>
      </c>
      <c r="I1303" s="175">
        <v>5.1020408163265307E-2</v>
      </c>
      <c r="J1303" s="174">
        <v>1</v>
      </c>
      <c r="K1303" s="176">
        <v>294</v>
      </c>
      <c r="L1303" s="92"/>
      <c r="M1303" s="175" t="s">
        <v>143</v>
      </c>
      <c r="N1303" s="175" t="s">
        <v>143</v>
      </c>
      <c r="O1303" s="175">
        <v>0.28799999999999998</v>
      </c>
      <c r="P1303" s="175">
        <v>0.39600000000000002</v>
      </c>
      <c r="Q1303" s="175">
        <v>0.128</v>
      </c>
      <c r="R1303" s="175">
        <v>0.214</v>
      </c>
      <c r="S1303" s="175">
        <v>0.16500000000000001</v>
      </c>
      <c r="T1303" s="175">
        <v>0.25700000000000001</v>
      </c>
      <c r="U1303" s="175">
        <v>4.7E-2</v>
      </c>
      <c r="V1303" s="175">
        <v>0.107</v>
      </c>
      <c r="W1303" s="175">
        <v>0.125</v>
      </c>
      <c r="X1303" s="175">
        <v>0.21</v>
      </c>
      <c r="Y1303" s="175" t="s">
        <v>143</v>
      </c>
      <c r="Z1303" s="175" t="s">
        <v>143</v>
      </c>
      <c r="AA1303" s="175">
        <v>3.1E-2</v>
      </c>
      <c r="AB1303" s="175">
        <v>8.2000000000000003E-2</v>
      </c>
      <c r="AC1303" s="42"/>
    </row>
    <row r="1304" spans="1:29" x14ac:dyDescent="0.25">
      <c r="A1304" s="92" t="s">
        <v>2621</v>
      </c>
      <c r="B1304" s="175" t="s">
        <v>143</v>
      </c>
      <c r="C1304" s="175">
        <v>5.6291390728476824E-2</v>
      </c>
      <c r="D1304" s="175">
        <v>0.17549668874172186</v>
      </c>
      <c r="E1304" s="175">
        <v>8.9403973509933773E-2</v>
      </c>
      <c r="F1304" s="175">
        <v>6.6225165562913907E-3</v>
      </c>
      <c r="G1304" s="175">
        <v>0.5629139072847682</v>
      </c>
      <c r="H1304" s="175">
        <v>1.6556291390728478E-2</v>
      </c>
      <c r="I1304" s="175">
        <v>9.2715231788079472E-2</v>
      </c>
      <c r="J1304" s="174">
        <v>1</v>
      </c>
      <c r="K1304" s="176">
        <v>302</v>
      </c>
      <c r="L1304" s="92"/>
      <c r="M1304" s="175" t="s">
        <v>143</v>
      </c>
      <c r="N1304" s="175" t="s">
        <v>143</v>
      </c>
      <c r="O1304" s="175">
        <v>3.5000000000000003E-2</v>
      </c>
      <c r="P1304" s="175">
        <v>8.7999999999999995E-2</v>
      </c>
      <c r="Q1304" s="175">
        <v>0.13700000000000001</v>
      </c>
      <c r="R1304" s="175">
        <v>0.222</v>
      </c>
      <c r="S1304" s="175">
        <v>6.2E-2</v>
      </c>
      <c r="T1304" s="175">
        <v>0.127</v>
      </c>
      <c r="U1304" s="175">
        <v>2E-3</v>
      </c>
      <c r="V1304" s="175">
        <v>2.4E-2</v>
      </c>
      <c r="W1304" s="175">
        <v>0.50700000000000001</v>
      </c>
      <c r="X1304" s="175">
        <v>0.61799999999999999</v>
      </c>
      <c r="Y1304" s="175">
        <v>7.0000000000000001E-3</v>
      </c>
      <c r="Z1304" s="175">
        <v>3.7999999999999999E-2</v>
      </c>
      <c r="AA1304" s="175">
        <v>6.5000000000000002E-2</v>
      </c>
      <c r="AB1304" s="175">
        <v>0.13100000000000001</v>
      </c>
      <c r="AC1304" s="42"/>
    </row>
    <row r="1305" spans="1:29" x14ac:dyDescent="0.25">
      <c r="A1305" s="92" t="s">
        <v>2622</v>
      </c>
      <c r="B1305" s="175" t="s">
        <v>143</v>
      </c>
      <c r="C1305" s="175">
        <v>2.1551724137931034E-3</v>
      </c>
      <c r="D1305" s="175">
        <v>0.50862068965517238</v>
      </c>
      <c r="E1305" s="175">
        <v>0.27478448275862066</v>
      </c>
      <c r="F1305" s="175">
        <v>0.15193965517241378</v>
      </c>
      <c r="G1305" s="175">
        <v>7.5431034482758624E-3</v>
      </c>
      <c r="H1305" s="175" t="s">
        <v>143</v>
      </c>
      <c r="I1305" s="175">
        <v>5.4956896551724137E-2</v>
      </c>
      <c r="J1305" s="174">
        <v>1</v>
      </c>
      <c r="K1305" s="176">
        <v>928</v>
      </c>
      <c r="L1305" s="92"/>
      <c r="M1305" s="175" t="s">
        <v>143</v>
      </c>
      <c r="N1305" s="175" t="s">
        <v>143</v>
      </c>
      <c r="O1305" s="175">
        <v>1E-3</v>
      </c>
      <c r="P1305" s="175">
        <v>8.0000000000000002E-3</v>
      </c>
      <c r="Q1305" s="175">
        <v>0.47599999999999998</v>
      </c>
      <c r="R1305" s="175">
        <v>0.54100000000000004</v>
      </c>
      <c r="S1305" s="175">
        <v>0.247</v>
      </c>
      <c r="T1305" s="175">
        <v>0.30399999999999999</v>
      </c>
      <c r="U1305" s="175">
        <v>0.13</v>
      </c>
      <c r="V1305" s="175">
        <v>0.17599999999999999</v>
      </c>
      <c r="W1305" s="175">
        <v>4.0000000000000001E-3</v>
      </c>
      <c r="X1305" s="175">
        <v>1.4999999999999999E-2</v>
      </c>
      <c r="Y1305" s="175" t="s">
        <v>143</v>
      </c>
      <c r="Z1305" s="175" t="s">
        <v>143</v>
      </c>
      <c r="AA1305" s="175">
        <v>4.2000000000000003E-2</v>
      </c>
      <c r="AB1305" s="175">
        <v>7.1999999999999995E-2</v>
      </c>
      <c r="AC1305" s="42"/>
    </row>
    <row r="1306" spans="1:29" x14ac:dyDescent="0.25">
      <c r="A1306" s="92" t="s">
        <v>2623</v>
      </c>
      <c r="B1306" s="175">
        <v>8.547008547008547E-4</v>
      </c>
      <c r="C1306" s="175">
        <v>0.25128205128205128</v>
      </c>
      <c r="D1306" s="175">
        <v>0.2264957264957265</v>
      </c>
      <c r="E1306" s="175">
        <v>0.12905982905982907</v>
      </c>
      <c r="F1306" s="175">
        <v>9.1452991452991447E-2</v>
      </c>
      <c r="G1306" s="175">
        <v>0.22222222222222221</v>
      </c>
      <c r="H1306" s="175">
        <v>5.1282051282051282E-3</v>
      </c>
      <c r="I1306" s="175">
        <v>7.3504273504273507E-2</v>
      </c>
      <c r="J1306" s="174">
        <v>0.99999999999999989</v>
      </c>
      <c r="K1306" s="176">
        <v>1170</v>
      </c>
      <c r="L1306" s="92"/>
      <c r="M1306" s="175">
        <v>0</v>
      </c>
      <c r="N1306" s="175">
        <v>5.0000000000000001E-3</v>
      </c>
      <c r="O1306" s="175">
        <v>0.22700000000000001</v>
      </c>
      <c r="P1306" s="175">
        <v>0.27700000000000002</v>
      </c>
      <c r="Q1306" s="175">
        <v>0.20300000000000001</v>
      </c>
      <c r="R1306" s="175">
        <v>0.251</v>
      </c>
      <c r="S1306" s="175">
        <v>0.111</v>
      </c>
      <c r="T1306" s="175">
        <v>0.14899999999999999</v>
      </c>
      <c r="U1306" s="175">
        <v>7.5999999999999998E-2</v>
      </c>
      <c r="V1306" s="175">
        <v>0.109</v>
      </c>
      <c r="W1306" s="175">
        <v>0.19900000000000001</v>
      </c>
      <c r="X1306" s="175">
        <v>0.247</v>
      </c>
      <c r="Y1306" s="175">
        <v>2E-3</v>
      </c>
      <c r="Z1306" s="175">
        <v>1.0999999999999999E-2</v>
      </c>
      <c r="AA1306" s="175">
        <v>0.06</v>
      </c>
      <c r="AB1306" s="175">
        <v>0.09</v>
      </c>
      <c r="AC1306" s="42"/>
    </row>
    <row r="1307" spans="1:29" x14ac:dyDescent="0.25">
      <c r="A1307" s="92" t="s">
        <v>2624</v>
      </c>
      <c r="B1307" s="175">
        <v>0.30751034890597279</v>
      </c>
      <c r="C1307" s="175">
        <v>0.36250739207569488</v>
      </c>
      <c r="D1307" s="175">
        <v>0.14606741573033707</v>
      </c>
      <c r="E1307" s="175">
        <v>4.8492016558249557E-2</v>
      </c>
      <c r="F1307" s="175">
        <v>1.7740981667652277E-3</v>
      </c>
      <c r="G1307" s="175">
        <v>3.5481963335304553E-2</v>
      </c>
      <c r="H1307" s="175">
        <v>1.7740981667652277E-3</v>
      </c>
      <c r="I1307" s="175">
        <v>9.6392667060910708E-2</v>
      </c>
      <c r="J1307" s="174">
        <v>1</v>
      </c>
      <c r="K1307" s="176">
        <v>1691</v>
      </c>
      <c r="L1307" s="92"/>
      <c r="M1307" s="175">
        <v>0.28599999999999998</v>
      </c>
      <c r="N1307" s="175">
        <v>0.33</v>
      </c>
      <c r="O1307" s="175">
        <v>0.34</v>
      </c>
      <c r="P1307" s="175">
        <v>0.38600000000000001</v>
      </c>
      <c r="Q1307" s="175">
        <v>0.13</v>
      </c>
      <c r="R1307" s="175">
        <v>0.16400000000000001</v>
      </c>
      <c r="S1307" s="175">
        <v>3.9E-2</v>
      </c>
      <c r="T1307" s="175">
        <v>0.06</v>
      </c>
      <c r="U1307" s="175">
        <v>1E-3</v>
      </c>
      <c r="V1307" s="175">
        <v>5.0000000000000001E-3</v>
      </c>
      <c r="W1307" s="175">
        <v>2.8000000000000001E-2</v>
      </c>
      <c r="X1307" s="175">
        <v>4.4999999999999998E-2</v>
      </c>
      <c r="Y1307" s="175">
        <v>1E-3</v>
      </c>
      <c r="Z1307" s="175">
        <v>5.0000000000000001E-3</v>
      </c>
      <c r="AA1307" s="175">
        <v>8.3000000000000004E-2</v>
      </c>
      <c r="AB1307" s="175">
        <v>0.111</v>
      </c>
      <c r="AC1307" s="42"/>
    </row>
    <row r="1308" spans="1:29" x14ac:dyDescent="0.25">
      <c r="A1308" s="92" t="s">
        <v>2625</v>
      </c>
      <c r="B1308" s="175" t="s">
        <v>143</v>
      </c>
      <c r="C1308" s="175">
        <v>0.1761904761904762</v>
      </c>
      <c r="D1308" s="175">
        <v>0.18095238095238095</v>
      </c>
      <c r="E1308" s="175">
        <v>0.30476190476190479</v>
      </c>
      <c r="F1308" s="175">
        <v>3.3333333333333333E-2</v>
      </c>
      <c r="G1308" s="175">
        <v>0.22857142857142856</v>
      </c>
      <c r="H1308" s="175" t="s">
        <v>143</v>
      </c>
      <c r="I1308" s="175">
        <v>7.6190476190476197E-2</v>
      </c>
      <c r="J1308" s="174">
        <v>1</v>
      </c>
      <c r="K1308" s="176">
        <v>210</v>
      </c>
      <c r="L1308" s="92"/>
      <c r="M1308" s="175" t="s">
        <v>143</v>
      </c>
      <c r="N1308" s="175" t="s">
        <v>143</v>
      </c>
      <c r="O1308" s="175">
        <v>0.13100000000000001</v>
      </c>
      <c r="P1308" s="175">
        <v>0.23300000000000001</v>
      </c>
      <c r="Q1308" s="175">
        <v>0.13500000000000001</v>
      </c>
      <c r="R1308" s="175">
        <v>0.23899999999999999</v>
      </c>
      <c r="S1308" s="175">
        <v>0.246</v>
      </c>
      <c r="T1308" s="175">
        <v>0.37</v>
      </c>
      <c r="U1308" s="175">
        <v>1.6E-2</v>
      </c>
      <c r="V1308" s="175">
        <v>6.7000000000000004E-2</v>
      </c>
      <c r="W1308" s="175">
        <v>0.17699999999999999</v>
      </c>
      <c r="X1308" s="175">
        <v>0.28999999999999998</v>
      </c>
      <c r="Y1308" s="175" t="s">
        <v>143</v>
      </c>
      <c r="Z1308" s="175" t="s">
        <v>143</v>
      </c>
      <c r="AA1308" s="175">
        <v>4.7E-2</v>
      </c>
      <c r="AB1308" s="175">
        <v>0.12</v>
      </c>
      <c r="AC1308" s="42"/>
    </row>
    <row r="1309" spans="1:29" x14ac:dyDescent="0.25">
      <c r="A1309" s="92" t="s">
        <v>2626</v>
      </c>
      <c r="B1309" s="175" t="s">
        <v>143</v>
      </c>
      <c r="C1309" s="175">
        <v>0.25740551583248211</v>
      </c>
      <c r="D1309" s="175">
        <v>0.19101123595505617</v>
      </c>
      <c r="E1309" s="175">
        <v>0.14504596527068436</v>
      </c>
      <c r="F1309" s="175">
        <v>2.9622063329928498E-2</v>
      </c>
      <c r="G1309" s="175">
        <v>0.32482124616956076</v>
      </c>
      <c r="H1309" s="175">
        <v>4.0858018386108275E-3</v>
      </c>
      <c r="I1309" s="175">
        <v>4.8008171603677222E-2</v>
      </c>
      <c r="J1309" s="174">
        <v>0.99999999999999989</v>
      </c>
      <c r="K1309" s="176">
        <v>979</v>
      </c>
      <c r="L1309" s="92"/>
      <c r="M1309" s="175" t="s">
        <v>143</v>
      </c>
      <c r="N1309" s="175" t="s">
        <v>143</v>
      </c>
      <c r="O1309" s="175">
        <v>0.23100000000000001</v>
      </c>
      <c r="P1309" s="175">
        <v>0.28599999999999998</v>
      </c>
      <c r="Q1309" s="175">
        <v>0.16800000000000001</v>
      </c>
      <c r="R1309" s="175">
        <v>0.217</v>
      </c>
      <c r="S1309" s="175">
        <v>0.124</v>
      </c>
      <c r="T1309" s="175">
        <v>0.16800000000000001</v>
      </c>
      <c r="U1309" s="175">
        <v>2.1000000000000001E-2</v>
      </c>
      <c r="V1309" s="175">
        <v>4.2000000000000003E-2</v>
      </c>
      <c r="W1309" s="175">
        <v>0.29599999999999999</v>
      </c>
      <c r="X1309" s="175">
        <v>0.35499999999999998</v>
      </c>
      <c r="Y1309" s="175">
        <v>2E-3</v>
      </c>
      <c r="Z1309" s="175">
        <v>0.01</v>
      </c>
      <c r="AA1309" s="175">
        <v>3.5999999999999997E-2</v>
      </c>
      <c r="AB1309" s="175">
        <v>6.3E-2</v>
      </c>
      <c r="AC1309" s="42"/>
    </row>
    <row r="1310" spans="1:29" x14ac:dyDescent="0.25">
      <c r="A1310" s="92" t="s">
        <v>2627</v>
      </c>
      <c r="B1310" s="175" t="s">
        <v>143</v>
      </c>
      <c r="C1310" s="175">
        <v>0.42988505747126438</v>
      </c>
      <c r="D1310" s="175">
        <v>0.29195402298850576</v>
      </c>
      <c r="E1310" s="175">
        <v>8.0459770114942528E-2</v>
      </c>
      <c r="F1310" s="175">
        <v>4.5977011494252873E-3</v>
      </c>
      <c r="G1310" s="175">
        <v>1.6091954022988506E-2</v>
      </c>
      <c r="H1310" s="175" t="s">
        <v>143</v>
      </c>
      <c r="I1310" s="175">
        <v>0.17701149425287357</v>
      </c>
      <c r="J1310" s="174">
        <v>0.99999999999999989</v>
      </c>
      <c r="K1310" s="176">
        <v>435</v>
      </c>
      <c r="L1310" s="92"/>
      <c r="M1310" s="175" t="s">
        <v>143</v>
      </c>
      <c r="N1310" s="175" t="s">
        <v>143</v>
      </c>
      <c r="O1310" s="175">
        <v>0.38400000000000001</v>
      </c>
      <c r="P1310" s="175">
        <v>0.47699999999999998</v>
      </c>
      <c r="Q1310" s="175">
        <v>0.251</v>
      </c>
      <c r="R1310" s="175">
        <v>0.33600000000000002</v>
      </c>
      <c r="S1310" s="175">
        <v>5.8000000000000003E-2</v>
      </c>
      <c r="T1310" s="175">
        <v>0.11</v>
      </c>
      <c r="U1310" s="175">
        <v>1E-3</v>
      </c>
      <c r="V1310" s="175">
        <v>1.7000000000000001E-2</v>
      </c>
      <c r="W1310" s="175">
        <v>8.0000000000000002E-3</v>
      </c>
      <c r="X1310" s="175">
        <v>3.3000000000000002E-2</v>
      </c>
      <c r="Y1310" s="175" t="s">
        <v>143</v>
      </c>
      <c r="Z1310" s="175" t="s">
        <v>143</v>
      </c>
      <c r="AA1310" s="175">
        <v>0.14399999999999999</v>
      </c>
      <c r="AB1310" s="175">
        <v>0.216</v>
      </c>
      <c r="AC1310" s="42"/>
    </row>
    <row r="1311" spans="1:29" x14ac:dyDescent="0.25">
      <c r="A1311" s="92" t="s">
        <v>2628</v>
      </c>
      <c r="B1311" s="175" t="s">
        <v>143</v>
      </c>
      <c r="C1311" s="175">
        <v>0.18970189701897019</v>
      </c>
      <c r="D1311" s="175">
        <v>0.25203252032520324</v>
      </c>
      <c r="E1311" s="175">
        <v>0.18699186991869918</v>
      </c>
      <c r="F1311" s="175">
        <v>2.7100271002710029E-2</v>
      </c>
      <c r="G1311" s="175">
        <v>0.25474254742547425</v>
      </c>
      <c r="H1311" s="175" t="s">
        <v>143</v>
      </c>
      <c r="I1311" s="175">
        <v>8.943089430894309E-2</v>
      </c>
      <c r="J1311" s="174">
        <v>1</v>
      </c>
      <c r="K1311" s="176">
        <v>369</v>
      </c>
      <c r="L1311" s="92"/>
      <c r="M1311" s="175" t="s">
        <v>143</v>
      </c>
      <c r="N1311" s="175" t="s">
        <v>143</v>
      </c>
      <c r="O1311" s="175">
        <v>0.153</v>
      </c>
      <c r="P1311" s="175">
        <v>0.23300000000000001</v>
      </c>
      <c r="Q1311" s="175">
        <v>0.21</v>
      </c>
      <c r="R1311" s="175">
        <v>0.29899999999999999</v>
      </c>
      <c r="S1311" s="175">
        <v>0.151</v>
      </c>
      <c r="T1311" s="175">
        <v>0.23</v>
      </c>
      <c r="U1311" s="175">
        <v>1.4999999999999999E-2</v>
      </c>
      <c r="V1311" s="175">
        <v>4.9000000000000002E-2</v>
      </c>
      <c r="W1311" s="175">
        <v>0.21299999999999999</v>
      </c>
      <c r="X1311" s="175">
        <v>0.30199999999999999</v>
      </c>
      <c r="Y1311" s="175" t="s">
        <v>143</v>
      </c>
      <c r="Z1311" s="175" t="s">
        <v>143</v>
      </c>
      <c r="AA1311" s="175">
        <v>6.4000000000000001E-2</v>
      </c>
      <c r="AB1311" s="175">
        <v>0.123</v>
      </c>
      <c r="AC1311" s="42"/>
    </row>
    <row r="1312" spans="1:29" x14ac:dyDescent="0.25">
      <c r="A1312" s="92" t="s">
        <v>2629</v>
      </c>
      <c r="B1312" s="175" t="s">
        <v>143</v>
      </c>
      <c r="C1312" s="175">
        <v>0.35775862068965519</v>
      </c>
      <c r="D1312" s="175">
        <v>0.1206896551724138</v>
      </c>
      <c r="E1312" s="175">
        <v>7.3275862068965511E-2</v>
      </c>
      <c r="F1312" s="175">
        <v>0.19827586206896552</v>
      </c>
      <c r="G1312" s="175">
        <v>0.18965517241379309</v>
      </c>
      <c r="H1312" s="175">
        <v>1.2931034482758621E-2</v>
      </c>
      <c r="I1312" s="175">
        <v>4.7413793103448273E-2</v>
      </c>
      <c r="J1312" s="174">
        <v>1</v>
      </c>
      <c r="K1312" s="176">
        <v>232</v>
      </c>
      <c r="L1312" s="92"/>
      <c r="M1312" s="175" t="s">
        <v>143</v>
      </c>
      <c r="N1312" s="175" t="s">
        <v>143</v>
      </c>
      <c r="O1312" s="175">
        <v>0.29899999999999999</v>
      </c>
      <c r="P1312" s="175">
        <v>0.42099999999999999</v>
      </c>
      <c r="Q1312" s="175">
        <v>8.5000000000000006E-2</v>
      </c>
      <c r="R1312" s="175">
        <v>0.16900000000000001</v>
      </c>
      <c r="S1312" s="175">
        <v>4.5999999999999999E-2</v>
      </c>
      <c r="T1312" s="175">
        <v>0.114</v>
      </c>
      <c r="U1312" s="175">
        <v>0.152</v>
      </c>
      <c r="V1312" s="175">
        <v>0.254</v>
      </c>
      <c r="W1312" s="175">
        <v>0.14399999999999999</v>
      </c>
      <c r="X1312" s="175">
        <v>0.245</v>
      </c>
      <c r="Y1312" s="175">
        <v>4.0000000000000001E-3</v>
      </c>
      <c r="Z1312" s="175">
        <v>3.6999999999999998E-2</v>
      </c>
      <c r="AA1312" s="175">
        <v>2.7E-2</v>
      </c>
      <c r="AB1312" s="175">
        <v>8.3000000000000004E-2</v>
      </c>
      <c r="AC1312" s="42"/>
    </row>
    <row r="1313" spans="1:29" x14ac:dyDescent="0.25">
      <c r="A1313" s="92" t="s">
        <v>2630</v>
      </c>
      <c r="B1313" s="175" t="s">
        <v>143</v>
      </c>
      <c r="C1313" s="175">
        <v>0.11290322580645161</v>
      </c>
      <c r="D1313" s="175">
        <v>0.11290322580645161</v>
      </c>
      <c r="E1313" s="175">
        <v>0.18951612903225806</v>
      </c>
      <c r="F1313" s="175">
        <v>6.8548387096774188E-2</v>
      </c>
      <c r="G1313" s="175">
        <v>0.45161290322580644</v>
      </c>
      <c r="H1313" s="175">
        <v>8.0645161290322578E-3</v>
      </c>
      <c r="I1313" s="175">
        <v>5.6451612903225805E-2</v>
      </c>
      <c r="J1313" s="174">
        <v>0.99999999999999989</v>
      </c>
      <c r="K1313" s="176">
        <v>248</v>
      </c>
      <c r="L1313" s="92"/>
      <c r="M1313" s="175" t="s">
        <v>143</v>
      </c>
      <c r="N1313" s="175" t="s">
        <v>143</v>
      </c>
      <c r="O1313" s="175">
        <v>7.9000000000000001E-2</v>
      </c>
      <c r="P1313" s="175">
        <v>0.158</v>
      </c>
      <c r="Q1313" s="175">
        <v>7.9000000000000001E-2</v>
      </c>
      <c r="R1313" s="175">
        <v>0.158</v>
      </c>
      <c r="S1313" s="175">
        <v>0.14599999999999999</v>
      </c>
      <c r="T1313" s="175">
        <v>0.24299999999999999</v>
      </c>
      <c r="U1313" s="175">
        <v>4.2999999999999997E-2</v>
      </c>
      <c r="V1313" s="175">
        <v>0.107</v>
      </c>
      <c r="W1313" s="175">
        <v>0.39100000000000001</v>
      </c>
      <c r="X1313" s="175">
        <v>0.51400000000000001</v>
      </c>
      <c r="Y1313" s="175">
        <v>2E-3</v>
      </c>
      <c r="Z1313" s="175">
        <v>2.9000000000000001E-2</v>
      </c>
      <c r="AA1313" s="175">
        <v>3.4000000000000002E-2</v>
      </c>
      <c r="AB1313" s="175">
        <v>9.2999999999999999E-2</v>
      </c>
      <c r="AC1313" s="42"/>
    </row>
    <row r="1314" spans="1:29" x14ac:dyDescent="0.25">
      <c r="A1314" s="92" t="s">
        <v>2631</v>
      </c>
      <c r="B1314" s="175" t="s">
        <v>143</v>
      </c>
      <c r="C1314" s="175">
        <v>0.28956965718453681</v>
      </c>
      <c r="D1314" s="175">
        <v>0.35156819839533188</v>
      </c>
      <c r="E1314" s="175">
        <v>0.15390226112326769</v>
      </c>
      <c r="F1314" s="175">
        <v>3.5010940919037198E-2</v>
      </c>
      <c r="G1314" s="175">
        <v>6.929248723559446E-2</v>
      </c>
      <c r="H1314" s="175">
        <v>7.2939460247994166E-4</v>
      </c>
      <c r="I1314" s="175">
        <v>9.9927060539752005E-2</v>
      </c>
      <c r="J1314" s="174">
        <v>0.99999999999999989</v>
      </c>
      <c r="K1314" s="176">
        <v>1371</v>
      </c>
      <c r="L1314" s="92"/>
      <c r="M1314" s="175" t="s">
        <v>143</v>
      </c>
      <c r="N1314" s="175" t="s">
        <v>143</v>
      </c>
      <c r="O1314" s="175">
        <v>0.26600000000000001</v>
      </c>
      <c r="P1314" s="175">
        <v>0.314</v>
      </c>
      <c r="Q1314" s="175">
        <v>0.32700000000000001</v>
      </c>
      <c r="R1314" s="175">
        <v>0.377</v>
      </c>
      <c r="S1314" s="175">
        <v>0.13600000000000001</v>
      </c>
      <c r="T1314" s="175">
        <v>0.17399999999999999</v>
      </c>
      <c r="U1314" s="175">
        <v>2.7E-2</v>
      </c>
      <c r="V1314" s="175">
        <v>4.5999999999999999E-2</v>
      </c>
      <c r="W1314" s="175">
        <v>5.7000000000000002E-2</v>
      </c>
      <c r="X1314" s="175">
        <v>8.4000000000000005E-2</v>
      </c>
      <c r="Y1314" s="175">
        <v>0</v>
      </c>
      <c r="Z1314" s="175">
        <v>4.0000000000000001E-3</v>
      </c>
      <c r="AA1314" s="175">
        <v>8.5000000000000006E-2</v>
      </c>
      <c r="AB1314" s="175">
        <v>0.11700000000000001</v>
      </c>
      <c r="AC1314" s="42"/>
    </row>
    <row r="1315" spans="1:29" x14ac:dyDescent="0.25">
      <c r="A1315" s="92" t="s">
        <v>2632</v>
      </c>
      <c r="B1315" s="175" t="s">
        <v>143</v>
      </c>
      <c r="C1315" s="175">
        <v>0.39430894308943087</v>
      </c>
      <c r="D1315" s="175">
        <v>0.34959349593495936</v>
      </c>
      <c r="E1315" s="175">
        <v>9.3495934959349589E-2</v>
      </c>
      <c r="F1315" s="175">
        <v>4.878048780487805E-2</v>
      </c>
      <c r="G1315" s="175">
        <v>5.2845528455284556E-2</v>
      </c>
      <c r="H1315" s="175" t="s">
        <v>143</v>
      </c>
      <c r="I1315" s="175">
        <v>6.097560975609756E-2</v>
      </c>
      <c r="J1315" s="174">
        <v>1</v>
      </c>
      <c r="K1315" s="176">
        <v>246</v>
      </c>
      <c r="L1315" s="92"/>
      <c r="M1315" s="175" t="s">
        <v>143</v>
      </c>
      <c r="N1315" s="175" t="s">
        <v>143</v>
      </c>
      <c r="O1315" s="175">
        <v>0.33500000000000002</v>
      </c>
      <c r="P1315" s="175">
        <v>0.45700000000000002</v>
      </c>
      <c r="Q1315" s="175">
        <v>0.29299999999999998</v>
      </c>
      <c r="R1315" s="175">
        <v>0.41099999999999998</v>
      </c>
      <c r="S1315" s="175">
        <v>6.3E-2</v>
      </c>
      <c r="T1315" s="175">
        <v>0.13600000000000001</v>
      </c>
      <c r="U1315" s="175">
        <v>2.8000000000000001E-2</v>
      </c>
      <c r="V1315" s="175">
        <v>8.3000000000000004E-2</v>
      </c>
      <c r="W1315" s="175">
        <v>3.1E-2</v>
      </c>
      <c r="X1315" s="175">
        <v>8.7999999999999995E-2</v>
      </c>
      <c r="Y1315" s="175" t="s">
        <v>143</v>
      </c>
      <c r="Z1315" s="175" t="s">
        <v>143</v>
      </c>
      <c r="AA1315" s="175">
        <v>3.6999999999999998E-2</v>
      </c>
      <c r="AB1315" s="175">
        <v>9.8000000000000004E-2</v>
      </c>
      <c r="AC1315" s="42"/>
    </row>
    <row r="1316" spans="1:29" x14ac:dyDescent="0.25">
      <c r="A1316" s="92" t="s">
        <v>2633</v>
      </c>
      <c r="B1316" s="175">
        <v>4.7892441860465117E-2</v>
      </c>
      <c r="C1316" s="175">
        <v>0.25109011627906974</v>
      </c>
      <c r="D1316" s="175">
        <v>0.27311046511627907</v>
      </c>
      <c r="E1316" s="175">
        <v>0.11431686046511629</v>
      </c>
      <c r="F1316" s="175">
        <v>3.4811046511627905E-2</v>
      </c>
      <c r="G1316" s="175">
        <v>0.22805232558139535</v>
      </c>
      <c r="H1316" s="175">
        <v>3.5610465116279071E-3</v>
      </c>
      <c r="I1316" s="175">
        <v>4.7165697674418604E-2</v>
      </c>
      <c r="J1316" s="174">
        <v>0.99999999999999989</v>
      </c>
      <c r="K1316" s="176">
        <v>13760</v>
      </c>
      <c r="L1316" s="92"/>
      <c r="M1316" s="175">
        <v>4.3999999999999997E-2</v>
      </c>
      <c r="N1316" s="175">
        <v>5.1999999999999998E-2</v>
      </c>
      <c r="O1316" s="175">
        <v>0.24399999999999999</v>
      </c>
      <c r="P1316" s="175">
        <v>0.25800000000000001</v>
      </c>
      <c r="Q1316" s="175">
        <v>0.26600000000000001</v>
      </c>
      <c r="R1316" s="175">
        <v>0.28100000000000003</v>
      </c>
      <c r="S1316" s="175">
        <v>0.109</v>
      </c>
      <c r="T1316" s="175">
        <v>0.12</v>
      </c>
      <c r="U1316" s="175">
        <v>3.2000000000000001E-2</v>
      </c>
      <c r="V1316" s="175">
        <v>3.7999999999999999E-2</v>
      </c>
      <c r="W1316" s="175">
        <v>0.221</v>
      </c>
      <c r="X1316" s="175">
        <v>0.23499999999999999</v>
      </c>
      <c r="Y1316" s="175">
        <v>3.0000000000000001E-3</v>
      </c>
      <c r="Z1316" s="175">
        <v>5.0000000000000001E-3</v>
      </c>
      <c r="AA1316" s="175">
        <v>4.3999999999999997E-2</v>
      </c>
      <c r="AB1316" s="175">
        <v>5.0999999999999997E-2</v>
      </c>
      <c r="AC1316" s="42"/>
    </row>
    <row r="1317" spans="1:29" x14ac:dyDescent="0.25">
      <c r="A1317" s="92" t="s">
        <v>2634</v>
      </c>
      <c r="B1317" s="175" t="s">
        <v>143</v>
      </c>
      <c r="C1317" s="175">
        <v>0.31074766355140188</v>
      </c>
      <c r="D1317" s="175">
        <v>0.28037383177570091</v>
      </c>
      <c r="E1317" s="175">
        <v>0.11214953271028037</v>
      </c>
      <c r="F1317" s="175">
        <v>9.11214953271028E-2</v>
      </c>
      <c r="G1317" s="175">
        <v>0.17056074766355139</v>
      </c>
      <c r="H1317" s="175">
        <v>4.6728971962616819E-3</v>
      </c>
      <c r="I1317" s="175">
        <v>3.0373831775700934E-2</v>
      </c>
      <c r="J1317" s="174">
        <v>0.99999999999999989</v>
      </c>
      <c r="K1317" s="176">
        <v>428</v>
      </c>
      <c r="L1317" s="92"/>
      <c r="M1317" s="175" t="s">
        <v>143</v>
      </c>
      <c r="N1317" s="175" t="s">
        <v>143</v>
      </c>
      <c r="O1317" s="175">
        <v>0.26900000000000002</v>
      </c>
      <c r="P1317" s="175">
        <v>0.35599999999999998</v>
      </c>
      <c r="Q1317" s="175">
        <v>0.24</v>
      </c>
      <c r="R1317" s="175">
        <v>0.32500000000000001</v>
      </c>
      <c r="S1317" s="175">
        <v>8.5999999999999993E-2</v>
      </c>
      <c r="T1317" s="175">
        <v>0.14599999999999999</v>
      </c>
      <c r="U1317" s="175">
        <v>6.7000000000000004E-2</v>
      </c>
      <c r="V1317" s="175">
        <v>0.122</v>
      </c>
      <c r="W1317" s="175">
        <v>0.13800000000000001</v>
      </c>
      <c r="X1317" s="175">
        <v>0.20899999999999999</v>
      </c>
      <c r="Y1317" s="175">
        <v>1E-3</v>
      </c>
      <c r="Z1317" s="175">
        <v>1.7000000000000001E-2</v>
      </c>
      <c r="AA1317" s="175">
        <v>1.7999999999999999E-2</v>
      </c>
      <c r="AB1317" s="175">
        <v>5.0999999999999997E-2</v>
      </c>
      <c r="AC1317" s="42"/>
    </row>
    <row r="1318" spans="1:29" x14ac:dyDescent="0.25">
      <c r="A1318" s="92" t="s">
        <v>2635</v>
      </c>
      <c r="B1318" s="175" t="s">
        <v>143</v>
      </c>
      <c r="C1318" s="175">
        <v>7.1925754060324823E-2</v>
      </c>
      <c r="D1318" s="175">
        <v>0.19721577726218098</v>
      </c>
      <c r="E1318" s="175">
        <v>8.584686774941995E-2</v>
      </c>
      <c r="F1318" s="175">
        <v>3.0162412993039442E-2</v>
      </c>
      <c r="G1318" s="175">
        <v>0.54756380510440839</v>
      </c>
      <c r="H1318" s="175">
        <v>1.8561484918793503E-2</v>
      </c>
      <c r="I1318" s="175">
        <v>4.8723897911832945E-2</v>
      </c>
      <c r="J1318" s="174">
        <v>1</v>
      </c>
      <c r="K1318" s="176">
        <v>431</v>
      </c>
      <c r="L1318" s="92"/>
      <c r="M1318" s="175" t="s">
        <v>143</v>
      </c>
      <c r="N1318" s="175" t="s">
        <v>143</v>
      </c>
      <c r="O1318" s="175">
        <v>5.0999999999999997E-2</v>
      </c>
      <c r="P1318" s="175">
        <v>0.1</v>
      </c>
      <c r="Q1318" s="175">
        <v>0.16200000000000001</v>
      </c>
      <c r="R1318" s="175">
        <v>0.23699999999999999</v>
      </c>
      <c r="S1318" s="175">
        <v>6.3E-2</v>
      </c>
      <c r="T1318" s="175">
        <v>0.11600000000000001</v>
      </c>
      <c r="U1318" s="175">
        <v>1.7999999999999999E-2</v>
      </c>
      <c r="V1318" s="175">
        <v>5.0999999999999997E-2</v>
      </c>
      <c r="W1318" s="175">
        <v>0.5</v>
      </c>
      <c r="X1318" s="175">
        <v>0.59399999999999997</v>
      </c>
      <c r="Y1318" s="175">
        <v>8.9999999999999993E-3</v>
      </c>
      <c r="Z1318" s="175">
        <v>3.5999999999999997E-2</v>
      </c>
      <c r="AA1318" s="175">
        <v>3.2000000000000001E-2</v>
      </c>
      <c r="AB1318" s="175">
        <v>7.2999999999999995E-2</v>
      </c>
      <c r="AC1318" s="42"/>
    </row>
    <row r="1319" spans="1:29" x14ac:dyDescent="0.25">
      <c r="A1319" s="92" t="s">
        <v>2636</v>
      </c>
      <c r="B1319" s="175" t="s">
        <v>143</v>
      </c>
      <c r="C1319" s="175" t="s">
        <v>143</v>
      </c>
      <c r="D1319" s="175">
        <v>0.61880687563195147</v>
      </c>
      <c r="E1319" s="175">
        <v>0.3104145601617796</v>
      </c>
      <c r="F1319" s="175">
        <v>3.0333670374115269E-3</v>
      </c>
      <c r="G1319" s="175">
        <v>1.314459049544995E-2</v>
      </c>
      <c r="H1319" s="175" t="s">
        <v>143</v>
      </c>
      <c r="I1319" s="175">
        <v>5.4600606673407485E-2</v>
      </c>
      <c r="J1319" s="174">
        <v>1</v>
      </c>
      <c r="K1319" s="176">
        <v>989</v>
      </c>
      <c r="L1319" s="92"/>
      <c r="M1319" s="175" t="s">
        <v>143</v>
      </c>
      <c r="N1319" s="175" t="s">
        <v>143</v>
      </c>
      <c r="O1319" s="175" t="s">
        <v>143</v>
      </c>
      <c r="P1319" s="175" t="s">
        <v>143</v>
      </c>
      <c r="Q1319" s="175">
        <v>0.58799999999999997</v>
      </c>
      <c r="R1319" s="175">
        <v>0.64900000000000002</v>
      </c>
      <c r="S1319" s="175">
        <v>0.28199999999999997</v>
      </c>
      <c r="T1319" s="175">
        <v>0.34</v>
      </c>
      <c r="U1319" s="175">
        <v>1E-3</v>
      </c>
      <c r="V1319" s="175">
        <v>8.9999999999999993E-3</v>
      </c>
      <c r="W1319" s="175">
        <v>8.0000000000000002E-3</v>
      </c>
      <c r="X1319" s="175">
        <v>2.1999999999999999E-2</v>
      </c>
      <c r="Y1319" s="175" t="s">
        <v>143</v>
      </c>
      <c r="Z1319" s="175" t="s">
        <v>143</v>
      </c>
      <c r="AA1319" s="175">
        <v>4.2000000000000003E-2</v>
      </c>
      <c r="AB1319" s="175">
        <v>7.0999999999999994E-2</v>
      </c>
      <c r="AC1319" s="42"/>
    </row>
    <row r="1320" spans="1:29" x14ac:dyDescent="0.25">
      <c r="A1320" s="92" t="s">
        <v>2637</v>
      </c>
      <c r="B1320" s="175">
        <v>7.7243018419489006E-3</v>
      </c>
      <c r="C1320" s="175">
        <v>0.25906120023767082</v>
      </c>
      <c r="D1320" s="175">
        <v>0.26203208556149732</v>
      </c>
      <c r="E1320" s="175">
        <v>0.11229946524064172</v>
      </c>
      <c r="F1320" s="175">
        <v>6.535947712418301E-2</v>
      </c>
      <c r="G1320" s="175">
        <v>0.25430778371954843</v>
      </c>
      <c r="H1320" s="175">
        <v>5.941770647653001E-4</v>
      </c>
      <c r="I1320" s="175">
        <v>3.8621509209744505E-2</v>
      </c>
      <c r="J1320" s="174">
        <v>0.99999999999999989</v>
      </c>
      <c r="K1320" s="176">
        <v>1683</v>
      </c>
      <c r="L1320" s="92"/>
      <c r="M1320" s="175">
        <v>5.0000000000000001E-3</v>
      </c>
      <c r="N1320" s="175">
        <v>1.2999999999999999E-2</v>
      </c>
      <c r="O1320" s="175">
        <v>0.23899999999999999</v>
      </c>
      <c r="P1320" s="175">
        <v>0.28100000000000003</v>
      </c>
      <c r="Q1320" s="175">
        <v>0.24199999999999999</v>
      </c>
      <c r="R1320" s="175">
        <v>0.28399999999999997</v>
      </c>
      <c r="S1320" s="175">
        <v>9.8000000000000004E-2</v>
      </c>
      <c r="T1320" s="175">
        <v>0.128</v>
      </c>
      <c r="U1320" s="175">
        <v>5.5E-2</v>
      </c>
      <c r="V1320" s="175">
        <v>7.8E-2</v>
      </c>
      <c r="W1320" s="175">
        <v>0.23400000000000001</v>
      </c>
      <c r="X1320" s="175">
        <v>0.27600000000000002</v>
      </c>
      <c r="Y1320" s="175">
        <v>0</v>
      </c>
      <c r="Z1320" s="175">
        <v>3.0000000000000001E-3</v>
      </c>
      <c r="AA1320" s="175">
        <v>0.03</v>
      </c>
      <c r="AB1320" s="175">
        <v>4.9000000000000002E-2</v>
      </c>
      <c r="AC1320" s="42"/>
    </row>
    <row r="1321" spans="1:29" x14ac:dyDescent="0.25">
      <c r="A1321" s="92" t="s">
        <v>2638</v>
      </c>
      <c r="B1321" s="175">
        <v>0.28612303290414881</v>
      </c>
      <c r="C1321" s="175">
        <v>0.42632331902718168</v>
      </c>
      <c r="D1321" s="175">
        <v>0.13876967095851217</v>
      </c>
      <c r="E1321" s="175">
        <v>3.7195994277539342E-2</v>
      </c>
      <c r="F1321" s="175">
        <v>3.814973772055317E-3</v>
      </c>
      <c r="G1321" s="175">
        <v>4.816404387219838E-2</v>
      </c>
      <c r="H1321" s="175">
        <v>3.3381020505484026E-3</v>
      </c>
      <c r="I1321" s="175">
        <v>5.627086313781593E-2</v>
      </c>
      <c r="J1321" s="174">
        <v>1</v>
      </c>
      <c r="K1321" s="176">
        <v>2097</v>
      </c>
      <c r="L1321" s="92"/>
      <c r="M1321" s="175">
        <v>0.26700000000000002</v>
      </c>
      <c r="N1321" s="175">
        <v>0.30599999999999999</v>
      </c>
      <c r="O1321" s="175">
        <v>0.40500000000000003</v>
      </c>
      <c r="P1321" s="175">
        <v>0.44800000000000001</v>
      </c>
      <c r="Q1321" s="175">
        <v>0.125</v>
      </c>
      <c r="R1321" s="175">
        <v>0.154</v>
      </c>
      <c r="S1321" s="175">
        <v>0.03</v>
      </c>
      <c r="T1321" s="175">
        <v>4.5999999999999999E-2</v>
      </c>
      <c r="U1321" s="175">
        <v>2E-3</v>
      </c>
      <c r="V1321" s="175">
        <v>8.0000000000000002E-3</v>
      </c>
      <c r="W1321" s="175">
        <v>0.04</v>
      </c>
      <c r="X1321" s="175">
        <v>5.8000000000000003E-2</v>
      </c>
      <c r="Y1321" s="175">
        <v>2E-3</v>
      </c>
      <c r="Z1321" s="175">
        <v>7.0000000000000001E-3</v>
      </c>
      <c r="AA1321" s="175">
        <v>4.7E-2</v>
      </c>
      <c r="AB1321" s="175">
        <v>6.7000000000000004E-2</v>
      </c>
      <c r="AC1321" s="42"/>
    </row>
    <row r="1322" spans="1:29" x14ac:dyDescent="0.25">
      <c r="A1322" s="92" t="s">
        <v>2639</v>
      </c>
      <c r="B1322" s="175" t="s">
        <v>143</v>
      </c>
      <c r="C1322" s="175">
        <v>0.18598382749326145</v>
      </c>
      <c r="D1322" s="175">
        <v>0.30188679245283018</v>
      </c>
      <c r="E1322" s="175">
        <v>0.20485175202156333</v>
      </c>
      <c r="F1322" s="175">
        <v>2.9649595687331536E-2</v>
      </c>
      <c r="G1322" s="175">
        <v>0.24258760107816713</v>
      </c>
      <c r="H1322" s="175">
        <v>2.6954177897574125E-3</v>
      </c>
      <c r="I1322" s="175">
        <v>3.2345013477088951E-2</v>
      </c>
      <c r="J1322" s="174">
        <v>1</v>
      </c>
      <c r="K1322" s="176">
        <v>371</v>
      </c>
      <c r="L1322" s="92"/>
      <c r="M1322" s="175" t="s">
        <v>143</v>
      </c>
      <c r="N1322" s="175" t="s">
        <v>143</v>
      </c>
      <c r="O1322" s="175">
        <v>0.15</v>
      </c>
      <c r="P1322" s="175">
        <v>0.22900000000000001</v>
      </c>
      <c r="Q1322" s="175">
        <v>0.25700000000000001</v>
      </c>
      <c r="R1322" s="175">
        <v>0.35</v>
      </c>
      <c r="S1322" s="175">
        <v>0.16700000000000001</v>
      </c>
      <c r="T1322" s="175">
        <v>0.249</v>
      </c>
      <c r="U1322" s="175">
        <v>1.7000000000000001E-2</v>
      </c>
      <c r="V1322" s="175">
        <v>5.1999999999999998E-2</v>
      </c>
      <c r="W1322" s="175">
        <v>0.20200000000000001</v>
      </c>
      <c r="X1322" s="175">
        <v>0.28899999999999998</v>
      </c>
      <c r="Y1322" s="175">
        <v>0</v>
      </c>
      <c r="Z1322" s="175">
        <v>1.4999999999999999E-2</v>
      </c>
      <c r="AA1322" s="175">
        <v>1.9E-2</v>
      </c>
      <c r="AB1322" s="175">
        <v>5.6000000000000001E-2</v>
      </c>
      <c r="AC1322" s="42"/>
    </row>
    <row r="1323" spans="1:29" x14ac:dyDescent="0.25">
      <c r="A1323" s="92" t="s">
        <v>2640</v>
      </c>
      <c r="B1323" s="175" t="s">
        <v>143</v>
      </c>
      <c r="C1323" s="175">
        <v>0.20454545454545456</v>
      </c>
      <c r="D1323" s="175">
        <v>0.20989304812834225</v>
      </c>
      <c r="E1323" s="175">
        <v>0.14104278074866311</v>
      </c>
      <c r="F1323" s="175">
        <v>2.1390374331550801E-2</v>
      </c>
      <c r="G1323" s="175">
        <v>0.38368983957219249</v>
      </c>
      <c r="H1323" s="175">
        <v>4.6791443850267376E-3</v>
      </c>
      <c r="I1323" s="175">
        <v>3.4759358288770054E-2</v>
      </c>
      <c r="J1323" s="174">
        <v>0.99999999999999989</v>
      </c>
      <c r="K1323" s="176">
        <v>1496</v>
      </c>
      <c r="L1323" s="92"/>
      <c r="M1323" s="175" t="s">
        <v>143</v>
      </c>
      <c r="N1323" s="175" t="s">
        <v>143</v>
      </c>
      <c r="O1323" s="175">
        <v>0.185</v>
      </c>
      <c r="P1323" s="175">
        <v>0.22600000000000001</v>
      </c>
      <c r="Q1323" s="175">
        <v>0.19</v>
      </c>
      <c r="R1323" s="175">
        <v>0.23100000000000001</v>
      </c>
      <c r="S1323" s="175">
        <v>0.124</v>
      </c>
      <c r="T1323" s="175">
        <v>0.16</v>
      </c>
      <c r="U1323" s="175">
        <v>1.4999999999999999E-2</v>
      </c>
      <c r="V1323" s="175">
        <v>0.03</v>
      </c>
      <c r="W1323" s="175">
        <v>0.35899999999999999</v>
      </c>
      <c r="X1323" s="175">
        <v>0.40899999999999997</v>
      </c>
      <c r="Y1323" s="175">
        <v>2E-3</v>
      </c>
      <c r="Z1323" s="175">
        <v>0.01</v>
      </c>
      <c r="AA1323" s="175">
        <v>2.7E-2</v>
      </c>
      <c r="AB1323" s="175">
        <v>4.4999999999999998E-2</v>
      </c>
      <c r="AC1323" s="42"/>
    </row>
    <row r="1324" spans="1:29" x14ac:dyDescent="0.25">
      <c r="A1324" s="92" t="s">
        <v>2641</v>
      </c>
      <c r="B1324" s="175" t="s">
        <v>143</v>
      </c>
      <c r="C1324" s="175">
        <v>0.39534883720930231</v>
      </c>
      <c r="D1324" s="175">
        <v>0.34883720930232559</v>
      </c>
      <c r="E1324" s="175">
        <v>9.0287277701778385E-2</v>
      </c>
      <c r="F1324" s="175">
        <v>1.3679890560875513E-2</v>
      </c>
      <c r="G1324" s="175">
        <v>2.8727770177838577E-2</v>
      </c>
      <c r="H1324" s="175" t="s">
        <v>143</v>
      </c>
      <c r="I1324" s="175">
        <v>0.12311901504787962</v>
      </c>
      <c r="J1324" s="174">
        <v>0.99999999999999989</v>
      </c>
      <c r="K1324" s="176">
        <v>731</v>
      </c>
      <c r="L1324" s="92"/>
      <c r="M1324" s="175" t="s">
        <v>143</v>
      </c>
      <c r="N1324" s="175" t="s">
        <v>143</v>
      </c>
      <c r="O1324" s="175">
        <v>0.36099999999999999</v>
      </c>
      <c r="P1324" s="175">
        <v>0.43099999999999999</v>
      </c>
      <c r="Q1324" s="175">
        <v>0.315</v>
      </c>
      <c r="R1324" s="175">
        <v>0.38400000000000001</v>
      </c>
      <c r="S1324" s="175">
        <v>7.1999999999999995E-2</v>
      </c>
      <c r="T1324" s="175">
        <v>0.113</v>
      </c>
      <c r="U1324" s="175">
        <v>7.0000000000000001E-3</v>
      </c>
      <c r="V1324" s="175">
        <v>2.5000000000000001E-2</v>
      </c>
      <c r="W1324" s="175">
        <v>1.9E-2</v>
      </c>
      <c r="X1324" s="175">
        <v>4.3999999999999997E-2</v>
      </c>
      <c r="Y1324" s="175" t="s">
        <v>143</v>
      </c>
      <c r="Z1324" s="175" t="s">
        <v>143</v>
      </c>
      <c r="AA1324" s="175">
        <v>0.10100000000000001</v>
      </c>
      <c r="AB1324" s="175">
        <v>0.14899999999999999</v>
      </c>
      <c r="AC1324" s="42"/>
    </row>
    <row r="1325" spans="1:29" x14ac:dyDescent="0.25">
      <c r="A1325" s="92" t="s">
        <v>2642</v>
      </c>
      <c r="B1325" s="175" t="s">
        <v>143</v>
      </c>
      <c r="C1325" s="175">
        <v>0.19494584837545126</v>
      </c>
      <c r="D1325" s="175">
        <v>0.3267148014440433</v>
      </c>
      <c r="E1325" s="175">
        <v>0.1299638989169675</v>
      </c>
      <c r="F1325" s="175">
        <v>4.5126353790613721E-2</v>
      </c>
      <c r="G1325" s="175">
        <v>0.25992779783393499</v>
      </c>
      <c r="H1325" s="175">
        <v>5.415162454873646E-3</v>
      </c>
      <c r="I1325" s="175">
        <v>3.7906137184115521E-2</v>
      </c>
      <c r="J1325" s="174">
        <v>0.99999999999999978</v>
      </c>
      <c r="K1325" s="176">
        <v>554</v>
      </c>
      <c r="L1325" s="92"/>
      <c r="M1325" s="175" t="s">
        <v>143</v>
      </c>
      <c r="N1325" s="175" t="s">
        <v>143</v>
      </c>
      <c r="O1325" s="175">
        <v>0.16400000000000001</v>
      </c>
      <c r="P1325" s="175">
        <v>0.23</v>
      </c>
      <c r="Q1325" s="175">
        <v>0.28899999999999998</v>
      </c>
      <c r="R1325" s="175">
        <v>0.36699999999999999</v>
      </c>
      <c r="S1325" s="175">
        <v>0.104</v>
      </c>
      <c r="T1325" s="175">
        <v>0.161</v>
      </c>
      <c r="U1325" s="175">
        <v>3.1E-2</v>
      </c>
      <c r="V1325" s="175">
        <v>6.6000000000000003E-2</v>
      </c>
      <c r="W1325" s="175">
        <v>0.22500000000000001</v>
      </c>
      <c r="X1325" s="175">
        <v>0.29799999999999999</v>
      </c>
      <c r="Y1325" s="175">
        <v>2E-3</v>
      </c>
      <c r="Z1325" s="175">
        <v>1.6E-2</v>
      </c>
      <c r="AA1325" s="175">
        <v>2.5000000000000001E-2</v>
      </c>
      <c r="AB1325" s="175">
        <v>5.7000000000000002E-2</v>
      </c>
      <c r="AC1325" s="42"/>
    </row>
    <row r="1326" spans="1:29" x14ac:dyDescent="0.25">
      <c r="A1326" s="92" t="s">
        <v>2643</v>
      </c>
      <c r="B1326" s="175" t="s">
        <v>143</v>
      </c>
      <c r="C1326" s="175">
        <v>0.24923076923076923</v>
      </c>
      <c r="D1326" s="175">
        <v>0.2</v>
      </c>
      <c r="E1326" s="175">
        <v>0.11692307692307692</v>
      </c>
      <c r="F1326" s="175">
        <v>0.16</v>
      </c>
      <c r="G1326" s="175">
        <v>0.23076923076923078</v>
      </c>
      <c r="H1326" s="175">
        <v>3.0769230769230769E-3</v>
      </c>
      <c r="I1326" s="175">
        <v>0.04</v>
      </c>
      <c r="J1326" s="174">
        <v>1</v>
      </c>
      <c r="K1326" s="176">
        <v>325</v>
      </c>
      <c r="L1326" s="92"/>
      <c r="M1326" s="175" t="s">
        <v>143</v>
      </c>
      <c r="N1326" s="175" t="s">
        <v>143</v>
      </c>
      <c r="O1326" s="175">
        <v>0.20499999999999999</v>
      </c>
      <c r="P1326" s="175">
        <v>0.29899999999999999</v>
      </c>
      <c r="Q1326" s="175">
        <v>0.16</v>
      </c>
      <c r="R1326" s="175">
        <v>0.247</v>
      </c>
      <c r="S1326" s="175">
        <v>8.5999999999999993E-2</v>
      </c>
      <c r="T1326" s="175">
        <v>0.156</v>
      </c>
      <c r="U1326" s="175">
        <v>0.124</v>
      </c>
      <c r="V1326" s="175">
        <v>0.20399999999999999</v>
      </c>
      <c r="W1326" s="175">
        <v>0.188</v>
      </c>
      <c r="X1326" s="175">
        <v>0.28000000000000003</v>
      </c>
      <c r="Y1326" s="175">
        <v>1E-3</v>
      </c>
      <c r="Z1326" s="175">
        <v>1.7000000000000001E-2</v>
      </c>
      <c r="AA1326" s="175">
        <v>2.4E-2</v>
      </c>
      <c r="AB1326" s="175">
        <v>6.7000000000000004E-2</v>
      </c>
      <c r="AC1326" s="42"/>
    </row>
    <row r="1327" spans="1:29" x14ac:dyDescent="0.25">
      <c r="A1327" s="92" t="s">
        <v>2644</v>
      </c>
      <c r="B1327" s="175" t="s">
        <v>143</v>
      </c>
      <c r="C1327" s="175">
        <v>0.15568862275449102</v>
      </c>
      <c r="D1327" s="175">
        <v>0.17065868263473055</v>
      </c>
      <c r="E1327" s="175">
        <v>0.10179640718562874</v>
      </c>
      <c r="F1327" s="175">
        <v>4.4910179640718563E-2</v>
      </c>
      <c r="G1327" s="175">
        <v>0.4940119760479042</v>
      </c>
      <c r="H1327" s="175">
        <v>2.9940119760479044E-3</v>
      </c>
      <c r="I1327" s="175">
        <v>2.9940119760479042E-2</v>
      </c>
      <c r="J1327" s="174">
        <v>1</v>
      </c>
      <c r="K1327" s="176">
        <v>334</v>
      </c>
      <c r="L1327" s="92"/>
      <c r="M1327" s="175" t="s">
        <v>143</v>
      </c>
      <c r="N1327" s="175" t="s">
        <v>143</v>
      </c>
      <c r="O1327" s="175">
        <v>0.121</v>
      </c>
      <c r="P1327" s="175">
        <v>0.19800000000000001</v>
      </c>
      <c r="Q1327" s="175">
        <v>0.13400000000000001</v>
      </c>
      <c r="R1327" s="175">
        <v>0.215</v>
      </c>
      <c r="S1327" s="175">
        <v>7.3999999999999996E-2</v>
      </c>
      <c r="T1327" s="175">
        <v>0.13900000000000001</v>
      </c>
      <c r="U1327" s="175">
        <v>2.7E-2</v>
      </c>
      <c r="V1327" s="175">
        <v>7.2999999999999995E-2</v>
      </c>
      <c r="W1327" s="175">
        <v>0.441</v>
      </c>
      <c r="X1327" s="175">
        <v>0.54700000000000004</v>
      </c>
      <c r="Y1327" s="175">
        <v>1E-3</v>
      </c>
      <c r="Z1327" s="175">
        <v>1.7000000000000001E-2</v>
      </c>
      <c r="AA1327" s="175">
        <v>1.6E-2</v>
      </c>
      <c r="AB1327" s="175">
        <v>5.3999999999999999E-2</v>
      </c>
      <c r="AC1327" s="42"/>
    </row>
    <row r="1328" spans="1:29" x14ac:dyDescent="0.25">
      <c r="A1328" s="92" t="s">
        <v>2645</v>
      </c>
      <c r="B1328" s="175" t="s">
        <v>143</v>
      </c>
      <c r="C1328" s="175">
        <v>0.22974413646055436</v>
      </c>
      <c r="D1328" s="175">
        <v>0.44669509594882728</v>
      </c>
      <c r="E1328" s="175">
        <v>0.12686567164179105</v>
      </c>
      <c r="F1328" s="175">
        <v>1.4925373134328358E-2</v>
      </c>
      <c r="G1328" s="175">
        <v>0.11993603411513859</v>
      </c>
      <c r="H1328" s="175">
        <v>5.3304904051172707E-3</v>
      </c>
      <c r="I1328" s="175">
        <v>5.6503198294243072E-2</v>
      </c>
      <c r="J1328" s="174">
        <v>1</v>
      </c>
      <c r="K1328" s="176">
        <v>1876</v>
      </c>
      <c r="L1328" s="92"/>
      <c r="M1328" s="175" t="s">
        <v>143</v>
      </c>
      <c r="N1328" s="175" t="s">
        <v>143</v>
      </c>
      <c r="O1328" s="175">
        <v>0.21099999999999999</v>
      </c>
      <c r="P1328" s="175">
        <v>0.249</v>
      </c>
      <c r="Q1328" s="175">
        <v>0.42399999999999999</v>
      </c>
      <c r="R1328" s="175">
        <v>0.46899999999999997</v>
      </c>
      <c r="S1328" s="175">
        <v>0.113</v>
      </c>
      <c r="T1328" s="175">
        <v>0.14299999999999999</v>
      </c>
      <c r="U1328" s="175">
        <v>0.01</v>
      </c>
      <c r="V1328" s="175">
        <v>2.1000000000000001E-2</v>
      </c>
      <c r="W1328" s="175">
        <v>0.106</v>
      </c>
      <c r="X1328" s="175">
        <v>0.13500000000000001</v>
      </c>
      <c r="Y1328" s="175">
        <v>3.0000000000000001E-3</v>
      </c>
      <c r="Z1328" s="175">
        <v>0.01</v>
      </c>
      <c r="AA1328" s="175">
        <v>4.7E-2</v>
      </c>
      <c r="AB1328" s="175">
        <v>6.8000000000000005E-2</v>
      </c>
      <c r="AC1328" s="42"/>
    </row>
    <row r="1329" spans="1:29" x14ac:dyDescent="0.25">
      <c r="A1329" s="92" t="s">
        <v>2646</v>
      </c>
      <c r="B1329" s="175" t="s">
        <v>143</v>
      </c>
      <c r="C1329" s="175">
        <v>0.34470989761092152</v>
      </c>
      <c r="D1329" s="175">
        <v>0.41296928327645049</v>
      </c>
      <c r="E1329" s="175">
        <v>9.556313993174062E-2</v>
      </c>
      <c r="F1329" s="175">
        <v>1.7064846416382253E-2</v>
      </c>
      <c r="G1329" s="175">
        <v>8.8737201365187715E-2</v>
      </c>
      <c r="H1329" s="175">
        <v>3.4129692832764505E-3</v>
      </c>
      <c r="I1329" s="175">
        <v>3.7542662116040959E-2</v>
      </c>
      <c r="J1329" s="174">
        <v>1</v>
      </c>
      <c r="K1329" s="176">
        <v>293</v>
      </c>
      <c r="L1329" s="92"/>
      <c r="M1329" s="175" t="s">
        <v>143</v>
      </c>
      <c r="N1329" s="175" t="s">
        <v>143</v>
      </c>
      <c r="O1329" s="175">
        <v>0.29299999999999998</v>
      </c>
      <c r="P1329" s="175">
        <v>0.40100000000000002</v>
      </c>
      <c r="Q1329" s="175">
        <v>0.35799999999999998</v>
      </c>
      <c r="R1329" s="175">
        <v>0.47</v>
      </c>
      <c r="S1329" s="175">
        <v>6.7000000000000004E-2</v>
      </c>
      <c r="T1329" s="175">
        <v>0.13500000000000001</v>
      </c>
      <c r="U1329" s="175">
        <v>7.0000000000000001E-3</v>
      </c>
      <c r="V1329" s="175">
        <v>3.9E-2</v>
      </c>
      <c r="W1329" s="175">
        <v>6.0999999999999999E-2</v>
      </c>
      <c r="X1329" s="175">
        <v>0.127</v>
      </c>
      <c r="Y1329" s="175">
        <v>1E-3</v>
      </c>
      <c r="Z1329" s="175">
        <v>1.9E-2</v>
      </c>
      <c r="AA1329" s="175">
        <v>2.1000000000000001E-2</v>
      </c>
      <c r="AB1329" s="175">
        <v>6.6000000000000003E-2</v>
      </c>
      <c r="AC1329" s="42"/>
    </row>
    <row r="1330" spans="1:29" x14ac:dyDescent="0.25">
      <c r="A1330" s="92" t="s">
        <v>2647</v>
      </c>
      <c r="B1330" s="175">
        <v>4.814223673954196E-2</v>
      </c>
      <c r="C1330" s="175">
        <v>0.28168961805426673</v>
      </c>
      <c r="D1330" s="175">
        <v>0.26988604728851934</v>
      </c>
      <c r="E1330" s="175">
        <v>0.10430199324449724</v>
      </c>
      <c r="F1330" s="175">
        <v>2.910062729668535E-2</v>
      </c>
      <c r="G1330" s="175">
        <v>0.21970231246056196</v>
      </c>
      <c r="H1330" s="175">
        <v>4.4541776474518388E-3</v>
      </c>
      <c r="I1330" s="175">
        <v>4.2722987268475558E-2</v>
      </c>
      <c r="J1330" s="174">
        <v>1</v>
      </c>
      <c r="K1330" s="176">
        <v>26941</v>
      </c>
      <c r="L1330" s="92"/>
      <c r="M1330" s="175">
        <v>4.5999999999999999E-2</v>
      </c>
      <c r="N1330" s="175">
        <v>5.0999999999999997E-2</v>
      </c>
      <c r="O1330" s="175">
        <v>0.27600000000000002</v>
      </c>
      <c r="P1330" s="175">
        <v>0.28699999999999998</v>
      </c>
      <c r="Q1330" s="175">
        <v>0.26500000000000001</v>
      </c>
      <c r="R1330" s="175">
        <v>0.27500000000000002</v>
      </c>
      <c r="S1330" s="175">
        <v>0.10100000000000001</v>
      </c>
      <c r="T1330" s="175">
        <v>0.108</v>
      </c>
      <c r="U1330" s="175">
        <v>2.7E-2</v>
      </c>
      <c r="V1330" s="175">
        <v>3.1E-2</v>
      </c>
      <c r="W1330" s="175">
        <v>0.215</v>
      </c>
      <c r="X1330" s="175">
        <v>0.22500000000000001</v>
      </c>
      <c r="Y1330" s="175">
        <v>4.0000000000000001E-3</v>
      </c>
      <c r="Z1330" s="175">
        <v>5.0000000000000001E-3</v>
      </c>
      <c r="AA1330" s="175">
        <v>0.04</v>
      </c>
      <c r="AB1330" s="175">
        <v>4.4999999999999998E-2</v>
      </c>
      <c r="AC1330" s="42"/>
    </row>
    <row r="1331" spans="1:29" x14ac:dyDescent="0.25">
      <c r="A1331" s="92" t="s">
        <v>2648</v>
      </c>
      <c r="B1331" s="175" t="s">
        <v>143</v>
      </c>
      <c r="C1331" s="175">
        <v>0.33096926713947988</v>
      </c>
      <c r="D1331" s="175">
        <v>0.2978723404255319</v>
      </c>
      <c r="E1331" s="175">
        <v>0.14775413711583923</v>
      </c>
      <c r="F1331" s="175">
        <v>2.7186761229314422E-2</v>
      </c>
      <c r="G1331" s="175">
        <v>0.16193853427895982</v>
      </c>
      <c r="H1331" s="175">
        <v>4.7281323877068557E-3</v>
      </c>
      <c r="I1331" s="175">
        <v>2.955082742316785E-2</v>
      </c>
      <c r="J1331" s="174">
        <v>1.0000000000000002</v>
      </c>
      <c r="K1331" s="176">
        <v>846</v>
      </c>
      <c r="L1331" s="92"/>
      <c r="M1331" s="175" t="s">
        <v>143</v>
      </c>
      <c r="N1331" s="175" t="s">
        <v>143</v>
      </c>
      <c r="O1331" s="175">
        <v>0.3</v>
      </c>
      <c r="P1331" s="175">
        <v>0.36299999999999999</v>
      </c>
      <c r="Q1331" s="175">
        <v>0.26800000000000002</v>
      </c>
      <c r="R1331" s="175">
        <v>0.33</v>
      </c>
      <c r="S1331" s="175">
        <v>0.125</v>
      </c>
      <c r="T1331" s="175">
        <v>0.17299999999999999</v>
      </c>
      <c r="U1331" s="175">
        <v>1.7999999999999999E-2</v>
      </c>
      <c r="V1331" s="175">
        <v>0.04</v>
      </c>
      <c r="W1331" s="175">
        <v>0.13900000000000001</v>
      </c>
      <c r="X1331" s="175">
        <v>0.188</v>
      </c>
      <c r="Y1331" s="175">
        <v>2E-3</v>
      </c>
      <c r="Z1331" s="175">
        <v>1.2E-2</v>
      </c>
      <c r="AA1331" s="175">
        <v>0.02</v>
      </c>
      <c r="AB1331" s="175">
        <v>4.2999999999999997E-2</v>
      </c>
      <c r="AC1331" s="42"/>
    </row>
    <row r="1332" spans="1:29" x14ac:dyDescent="0.25">
      <c r="A1332" s="92" t="s">
        <v>2649</v>
      </c>
      <c r="B1332" s="175" t="s">
        <v>143</v>
      </c>
      <c r="C1332" s="175">
        <v>6.9164265129683003E-2</v>
      </c>
      <c r="D1332" s="175">
        <v>0.17963496637848222</v>
      </c>
      <c r="E1332" s="175">
        <v>7.2046109510086456E-2</v>
      </c>
      <c r="F1332" s="175">
        <v>1.7291066282420751E-2</v>
      </c>
      <c r="G1332" s="175">
        <v>0.5869356388088377</v>
      </c>
      <c r="H1332" s="175">
        <v>1.7291066282420751E-2</v>
      </c>
      <c r="I1332" s="175">
        <v>5.7636887608069162E-2</v>
      </c>
      <c r="J1332" s="174">
        <v>1</v>
      </c>
      <c r="K1332" s="176">
        <v>1041</v>
      </c>
      <c r="L1332" s="92"/>
      <c r="M1332" s="175" t="s">
        <v>143</v>
      </c>
      <c r="N1332" s="175" t="s">
        <v>143</v>
      </c>
      <c r="O1332" s="175">
        <v>5.5E-2</v>
      </c>
      <c r="P1332" s="175">
        <v>8.5999999999999993E-2</v>
      </c>
      <c r="Q1332" s="175">
        <v>0.158</v>
      </c>
      <c r="R1332" s="175">
        <v>0.20399999999999999</v>
      </c>
      <c r="S1332" s="175">
        <v>5.8000000000000003E-2</v>
      </c>
      <c r="T1332" s="175">
        <v>8.8999999999999996E-2</v>
      </c>
      <c r="U1332" s="175">
        <v>1.0999999999999999E-2</v>
      </c>
      <c r="V1332" s="175">
        <v>2.7E-2</v>
      </c>
      <c r="W1332" s="175">
        <v>0.55700000000000005</v>
      </c>
      <c r="X1332" s="175">
        <v>0.61599999999999999</v>
      </c>
      <c r="Y1332" s="175">
        <v>1.0999999999999999E-2</v>
      </c>
      <c r="Z1332" s="175">
        <v>2.7E-2</v>
      </c>
      <c r="AA1332" s="175">
        <v>4.4999999999999998E-2</v>
      </c>
      <c r="AB1332" s="175">
        <v>7.2999999999999995E-2</v>
      </c>
      <c r="AC1332" s="42"/>
    </row>
    <row r="1333" spans="1:29" x14ac:dyDescent="0.25">
      <c r="A1333" s="92" t="s">
        <v>2650</v>
      </c>
      <c r="B1333" s="175">
        <v>3.8669760247486468E-4</v>
      </c>
      <c r="C1333" s="175">
        <v>1.1600928074245939E-3</v>
      </c>
      <c r="D1333" s="175">
        <v>0.65506573859242068</v>
      </c>
      <c r="E1333" s="175">
        <v>0.23588553750966745</v>
      </c>
      <c r="F1333" s="175">
        <v>8.1593194122196441E-2</v>
      </c>
      <c r="G1333" s="175">
        <v>5.8004640371229696E-3</v>
      </c>
      <c r="H1333" s="175" t="s">
        <v>143</v>
      </c>
      <c r="I1333" s="175">
        <v>2.0108275328692964E-2</v>
      </c>
      <c r="J1333" s="174">
        <v>1</v>
      </c>
      <c r="K1333" s="176">
        <v>2586</v>
      </c>
      <c r="L1333" s="92"/>
      <c r="M1333" s="175">
        <v>0</v>
      </c>
      <c r="N1333" s="175">
        <v>2E-3</v>
      </c>
      <c r="O1333" s="175">
        <v>0</v>
      </c>
      <c r="P1333" s="175">
        <v>3.0000000000000001E-3</v>
      </c>
      <c r="Q1333" s="175">
        <v>0.63700000000000001</v>
      </c>
      <c r="R1333" s="175">
        <v>0.67300000000000004</v>
      </c>
      <c r="S1333" s="175">
        <v>0.22</v>
      </c>
      <c r="T1333" s="175">
        <v>0.253</v>
      </c>
      <c r="U1333" s="175">
        <v>7.1999999999999995E-2</v>
      </c>
      <c r="V1333" s="175">
        <v>9.2999999999999999E-2</v>
      </c>
      <c r="W1333" s="175">
        <v>4.0000000000000001E-3</v>
      </c>
      <c r="X1333" s="175">
        <v>0.01</v>
      </c>
      <c r="Y1333" s="175" t="s">
        <v>143</v>
      </c>
      <c r="Z1333" s="175" t="s">
        <v>143</v>
      </c>
      <c r="AA1333" s="175">
        <v>1.4999999999999999E-2</v>
      </c>
      <c r="AB1333" s="175">
        <v>2.5999999999999999E-2</v>
      </c>
      <c r="AC1333" s="42"/>
    </row>
    <row r="1334" spans="1:29" x14ac:dyDescent="0.25">
      <c r="A1334" s="92" t="s">
        <v>2651</v>
      </c>
      <c r="B1334" s="175">
        <v>2.4644824586836766E-2</v>
      </c>
      <c r="C1334" s="175">
        <v>0.29370832125253699</v>
      </c>
      <c r="D1334" s="175">
        <v>0.25137721078573499</v>
      </c>
      <c r="E1334" s="175">
        <v>9.1330820527689191E-2</v>
      </c>
      <c r="F1334" s="175">
        <v>4.7839953609741956E-2</v>
      </c>
      <c r="G1334" s="175">
        <v>0.25166714989852129</v>
      </c>
      <c r="H1334" s="175">
        <v>2.8993911278631487E-3</v>
      </c>
      <c r="I1334" s="175">
        <v>3.6532328211075674E-2</v>
      </c>
      <c r="J1334" s="174">
        <v>1</v>
      </c>
      <c r="K1334" s="176">
        <v>3449</v>
      </c>
      <c r="L1334" s="92"/>
      <c r="M1334" s="175">
        <v>0.02</v>
      </c>
      <c r="N1334" s="175">
        <v>0.03</v>
      </c>
      <c r="O1334" s="175">
        <v>0.27900000000000003</v>
      </c>
      <c r="P1334" s="175">
        <v>0.309</v>
      </c>
      <c r="Q1334" s="175">
        <v>0.23699999999999999</v>
      </c>
      <c r="R1334" s="175">
        <v>0.26600000000000001</v>
      </c>
      <c r="S1334" s="175">
        <v>8.2000000000000003E-2</v>
      </c>
      <c r="T1334" s="175">
        <v>0.10100000000000001</v>
      </c>
      <c r="U1334" s="175">
        <v>4.1000000000000002E-2</v>
      </c>
      <c r="V1334" s="175">
        <v>5.5E-2</v>
      </c>
      <c r="W1334" s="175">
        <v>0.23699999999999999</v>
      </c>
      <c r="X1334" s="175">
        <v>0.26600000000000001</v>
      </c>
      <c r="Y1334" s="175">
        <v>2E-3</v>
      </c>
      <c r="Z1334" s="175">
        <v>5.0000000000000001E-3</v>
      </c>
      <c r="AA1334" s="175">
        <v>3.1E-2</v>
      </c>
      <c r="AB1334" s="175">
        <v>4.2999999999999997E-2</v>
      </c>
      <c r="AC1334" s="42"/>
    </row>
    <row r="1335" spans="1:29" x14ac:dyDescent="0.25">
      <c r="A1335" s="92" t="s">
        <v>2652</v>
      </c>
      <c r="B1335" s="175">
        <v>0.27617243012790149</v>
      </c>
      <c r="C1335" s="175">
        <v>0.48365703458076742</v>
      </c>
      <c r="D1335" s="175">
        <v>0.12908574135480816</v>
      </c>
      <c r="E1335" s="175">
        <v>3.3396494552344863E-2</v>
      </c>
      <c r="F1335" s="175">
        <v>2.1316911416390336E-3</v>
      </c>
      <c r="G1335" s="175">
        <v>3.9081004263382284E-2</v>
      </c>
      <c r="H1335" s="175">
        <v>3.7896731406916154E-3</v>
      </c>
      <c r="I1335" s="175">
        <v>3.2685930838465181E-2</v>
      </c>
      <c r="J1335" s="174">
        <v>0.99999999999999989</v>
      </c>
      <c r="K1335" s="176">
        <v>4222</v>
      </c>
      <c r="L1335" s="92"/>
      <c r="M1335" s="175">
        <v>0.26300000000000001</v>
      </c>
      <c r="N1335" s="175">
        <v>0.28999999999999998</v>
      </c>
      <c r="O1335" s="175">
        <v>0.46899999999999997</v>
      </c>
      <c r="P1335" s="175">
        <v>0.499</v>
      </c>
      <c r="Q1335" s="175">
        <v>0.11899999999999999</v>
      </c>
      <c r="R1335" s="175">
        <v>0.14000000000000001</v>
      </c>
      <c r="S1335" s="175">
        <v>2.8000000000000001E-2</v>
      </c>
      <c r="T1335" s="175">
        <v>3.9E-2</v>
      </c>
      <c r="U1335" s="175">
        <v>1E-3</v>
      </c>
      <c r="V1335" s="175">
        <v>4.0000000000000001E-3</v>
      </c>
      <c r="W1335" s="175">
        <v>3.4000000000000002E-2</v>
      </c>
      <c r="X1335" s="175">
        <v>4.4999999999999998E-2</v>
      </c>
      <c r="Y1335" s="175">
        <v>2E-3</v>
      </c>
      <c r="Z1335" s="175">
        <v>6.0000000000000001E-3</v>
      </c>
      <c r="AA1335" s="175">
        <v>2.8000000000000001E-2</v>
      </c>
      <c r="AB1335" s="175">
        <v>3.7999999999999999E-2</v>
      </c>
      <c r="AC1335" s="42"/>
    </row>
    <row r="1336" spans="1:29" x14ac:dyDescent="0.25">
      <c r="A1336" s="92" t="s">
        <v>2653</v>
      </c>
      <c r="B1336" s="175" t="s">
        <v>143</v>
      </c>
      <c r="C1336" s="175">
        <v>0.17538461538461539</v>
      </c>
      <c r="D1336" s="175">
        <v>0.34923076923076923</v>
      </c>
      <c r="E1336" s="175">
        <v>0.18153846153846154</v>
      </c>
      <c r="F1336" s="175">
        <v>0.02</v>
      </c>
      <c r="G1336" s="175">
        <v>0.22461538461538461</v>
      </c>
      <c r="H1336" s="175">
        <v>9.2307692307692316E-3</v>
      </c>
      <c r="I1336" s="175">
        <v>0.04</v>
      </c>
      <c r="J1336" s="174">
        <v>1</v>
      </c>
      <c r="K1336" s="176">
        <v>650</v>
      </c>
      <c r="L1336" s="92"/>
      <c r="M1336" s="175" t="s">
        <v>143</v>
      </c>
      <c r="N1336" s="175" t="s">
        <v>143</v>
      </c>
      <c r="O1336" s="175">
        <v>0.14799999999999999</v>
      </c>
      <c r="P1336" s="175">
        <v>0.20699999999999999</v>
      </c>
      <c r="Q1336" s="175">
        <v>0.314</v>
      </c>
      <c r="R1336" s="175">
        <v>0.38700000000000001</v>
      </c>
      <c r="S1336" s="175">
        <v>0.154</v>
      </c>
      <c r="T1336" s="175">
        <v>0.21299999999999999</v>
      </c>
      <c r="U1336" s="175">
        <v>1.2E-2</v>
      </c>
      <c r="V1336" s="175">
        <v>3.4000000000000002E-2</v>
      </c>
      <c r="W1336" s="175">
        <v>0.19400000000000001</v>
      </c>
      <c r="X1336" s="175">
        <v>0.25800000000000001</v>
      </c>
      <c r="Y1336" s="175">
        <v>4.0000000000000001E-3</v>
      </c>
      <c r="Z1336" s="175">
        <v>0.02</v>
      </c>
      <c r="AA1336" s="175">
        <v>2.7E-2</v>
      </c>
      <c r="AB1336" s="175">
        <v>5.8000000000000003E-2</v>
      </c>
      <c r="AC1336" s="42"/>
    </row>
    <row r="1337" spans="1:29" x14ac:dyDescent="0.25">
      <c r="A1337" s="92" t="s">
        <v>2654</v>
      </c>
      <c r="B1337" s="175" t="s">
        <v>143</v>
      </c>
      <c r="C1337" s="175">
        <v>0.22261174408413673</v>
      </c>
      <c r="D1337" s="175">
        <v>0.2427695004382121</v>
      </c>
      <c r="E1337" s="175">
        <v>0.11831726555652936</v>
      </c>
      <c r="F1337" s="175">
        <v>2.3955594507741748E-2</v>
      </c>
      <c r="G1337" s="175">
        <v>0.35144609991235759</v>
      </c>
      <c r="H1337" s="175">
        <v>4.9664037394098748E-3</v>
      </c>
      <c r="I1337" s="175">
        <v>3.5933391761612622E-2</v>
      </c>
      <c r="J1337" s="174">
        <v>1.0000000000000002</v>
      </c>
      <c r="K1337" s="176">
        <v>3423</v>
      </c>
      <c r="L1337" s="92"/>
      <c r="M1337" s="175" t="s">
        <v>143</v>
      </c>
      <c r="N1337" s="175" t="s">
        <v>143</v>
      </c>
      <c r="O1337" s="175">
        <v>0.20899999999999999</v>
      </c>
      <c r="P1337" s="175">
        <v>0.23699999999999999</v>
      </c>
      <c r="Q1337" s="175">
        <v>0.22900000000000001</v>
      </c>
      <c r="R1337" s="175">
        <v>0.25700000000000001</v>
      </c>
      <c r="S1337" s="175">
        <v>0.108</v>
      </c>
      <c r="T1337" s="175">
        <v>0.13</v>
      </c>
      <c r="U1337" s="175">
        <v>1.9E-2</v>
      </c>
      <c r="V1337" s="175">
        <v>0.03</v>
      </c>
      <c r="W1337" s="175">
        <v>0.33600000000000002</v>
      </c>
      <c r="X1337" s="175">
        <v>0.36799999999999999</v>
      </c>
      <c r="Y1337" s="175">
        <v>3.0000000000000001E-3</v>
      </c>
      <c r="Z1337" s="175">
        <v>8.0000000000000002E-3</v>
      </c>
      <c r="AA1337" s="175">
        <v>0.03</v>
      </c>
      <c r="AB1337" s="175">
        <v>4.2999999999999997E-2</v>
      </c>
      <c r="AC1337" s="42"/>
    </row>
    <row r="1338" spans="1:29" x14ac:dyDescent="0.25">
      <c r="A1338" s="92" t="s">
        <v>2655</v>
      </c>
      <c r="B1338" s="175" t="s">
        <v>143</v>
      </c>
      <c r="C1338" s="175">
        <v>0.54075032341526519</v>
      </c>
      <c r="D1338" s="175">
        <v>0.27037516170763259</v>
      </c>
      <c r="E1338" s="175">
        <v>6.7270375161707627E-2</v>
      </c>
      <c r="F1338" s="175">
        <v>7.7619663648124193E-3</v>
      </c>
      <c r="G1338" s="175">
        <v>2.4579560155239329E-2</v>
      </c>
      <c r="H1338" s="175" t="s">
        <v>143</v>
      </c>
      <c r="I1338" s="175">
        <v>8.9262613195342816E-2</v>
      </c>
      <c r="J1338" s="174">
        <v>0.99999999999999989</v>
      </c>
      <c r="K1338" s="176">
        <v>773</v>
      </c>
      <c r="L1338" s="92"/>
      <c r="M1338" s="175" t="s">
        <v>143</v>
      </c>
      <c r="N1338" s="175" t="s">
        <v>143</v>
      </c>
      <c r="O1338" s="175">
        <v>0.50600000000000001</v>
      </c>
      <c r="P1338" s="175">
        <v>0.57599999999999996</v>
      </c>
      <c r="Q1338" s="175">
        <v>0.24</v>
      </c>
      <c r="R1338" s="175">
        <v>0.30299999999999999</v>
      </c>
      <c r="S1338" s="175">
        <v>5.1999999999999998E-2</v>
      </c>
      <c r="T1338" s="175">
        <v>8.6999999999999994E-2</v>
      </c>
      <c r="U1338" s="175">
        <v>4.0000000000000001E-3</v>
      </c>
      <c r="V1338" s="175">
        <v>1.7000000000000001E-2</v>
      </c>
      <c r="W1338" s="175">
        <v>1.6E-2</v>
      </c>
      <c r="X1338" s="175">
        <v>3.7999999999999999E-2</v>
      </c>
      <c r="Y1338" s="175" t="s">
        <v>143</v>
      </c>
      <c r="Z1338" s="175" t="s">
        <v>143</v>
      </c>
      <c r="AA1338" s="175">
        <v>7.0999999999999994E-2</v>
      </c>
      <c r="AB1338" s="175">
        <v>0.111</v>
      </c>
      <c r="AC1338" s="42"/>
    </row>
    <row r="1339" spans="1:29" x14ac:dyDescent="0.25">
      <c r="A1339" s="92" t="s">
        <v>2656</v>
      </c>
      <c r="B1339" s="175" t="s">
        <v>143</v>
      </c>
      <c r="C1339" s="175">
        <v>0.17945945945945946</v>
      </c>
      <c r="D1339" s="175">
        <v>0.34810810810810811</v>
      </c>
      <c r="E1339" s="175">
        <v>0.13837837837837838</v>
      </c>
      <c r="F1339" s="175">
        <v>1.9459459459459458E-2</v>
      </c>
      <c r="G1339" s="175">
        <v>0.26270270270270268</v>
      </c>
      <c r="H1339" s="175">
        <v>1.0810810810810811E-3</v>
      </c>
      <c r="I1339" s="175">
        <v>5.0810810810810812E-2</v>
      </c>
      <c r="J1339" s="174">
        <v>1</v>
      </c>
      <c r="K1339" s="176">
        <v>925</v>
      </c>
      <c r="L1339" s="92"/>
      <c r="M1339" s="175" t="s">
        <v>143</v>
      </c>
      <c r="N1339" s="175" t="s">
        <v>143</v>
      </c>
      <c r="O1339" s="175">
        <v>0.156</v>
      </c>
      <c r="P1339" s="175">
        <v>0.20499999999999999</v>
      </c>
      <c r="Q1339" s="175">
        <v>0.318</v>
      </c>
      <c r="R1339" s="175">
        <v>0.379</v>
      </c>
      <c r="S1339" s="175">
        <v>0.11799999999999999</v>
      </c>
      <c r="T1339" s="175">
        <v>0.16200000000000001</v>
      </c>
      <c r="U1339" s="175">
        <v>1.2E-2</v>
      </c>
      <c r="V1339" s="175">
        <v>3.1E-2</v>
      </c>
      <c r="W1339" s="175">
        <v>0.23499999999999999</v>
      </c>
      <c r="X1339" s="175">
        <v>0.29199999999999998</v>
      </c>
      <c r="Y1339" s="175">
        <v>0</v>
      </c>
      <c r="Z1339" s="175">
        <v>6.0000000000000001E-3</v>
      </c>
      <c r="AA1339" s="175">
        <v>3.7999999999999999E-2</v>
      </c>
      <c r="AB1339" s="175">
        <v>6.7000000000000004E-2</v>
      </c>
      <c r="AC1339" s="42"/>
    </row>
    <row r="1340" spans="1:29" x14ac:dyDescent="0.25">
      <c r="A1340" s="92" t="s">
        <v>2657</v>
      </c>
      <c r="B1340" s="175" t="s">
        <v>143</v>
      </c>
      <c r="C1340" s="175">
        <v>0.39385847797062751</v>
      </c>
      <c r="D1340" s="175">
        <v>0.19225634178905207</v>
      </c>
      <c r="E1340" s="175">
        <v>6.4085447263017362E-2</v>
      </c>
      <c r="F1340" s="175">
        <v>0.11348464619492657</v>
      </c>
      <c r="G1340" s="175">
        <v>0.20427236315086783</v>
      </c>
      <c r="H1340" s="175">
        <v>2.6702269692923898E-3</v>
      </c>
      <c r="I1340" s="175">
        <v>2.9372496662216287E-2</v>
      </c>
      <c r="J1340" s="174">
        <v>1</v>
      </c>
      <c r="K1340" s="176">
        <v>749</v>
      </c>
      <c r="L1340" s="92"/>
      <c r="M1340" s="175" t="s">
        <v>143</v>
      </c>
      <c r="N1340" s="175" t="s">
        <v>143</v>
      </c>
      <c r="O1340" s="175">
        <v>0.35899999999999999</v>
      </c>
      <c r="P1340" s="175">
        <v>0.42899999999999999</v>
      </c>
      <c r="Q1340" s="175">
        <v>0.16600000000000001</v>
      </c>
      <c r="R1340" s="175">
        <v>0.222</v>
      </c>
      <c r="S1340" s="175">
        <v>4.9000000000000002E-2</v>
      </c>
      <c r="T1340" s="175">
        <v>8.4000000000000005E-2</v>
      </c>
      <c r="U1340" s="175">
        <v>9.2999999999999999E-2</v>
      </c>
      <c r="V1340" s="175">
        <v>0.13800000000000001</v>
      </c>
      <c r="W1340" s="175">
        <v>0.17699999999999999</v>
      </c>
      <c r="X1340" s="175">
        <v>0.23499999999999999</v>
      </c>
      <c r="Y1340" s="175">
        <v>1E-3</v>
      </c>
      <c r="Z1340" s="175">
        <v>0.01</v>
      </c>
      <c r="AA1340" s="175">
        <v>1.9E-2</v>
      </c>
      <c r="AB1340" s="175">
        <v>4.3999999999999997E-2</v>
      </c>
      <c r="AC1340" s="42"/>
    </row>
    <row r="1341" spans="1:29" x14ac:dyDescent="0.25">
      <c r="A1341" s="92" t="s">
        <v>2658</v>
      </c>
      <c r="B1341" s="175" t="s">
        <v>143</v>
      </c>
      <c r="C1341" s="175">
        <v>0.11020408163265306</v>
      </c>
      <c r="D1341" s="175">
        <v>0.19319727891156463</v>
      </c>
      <c r="E1341" s="175">
        <v>0.12108843537414966</v>
      </c>
      <c r="F1341" s="175">
        <v>3.1292517006802724E-2</v>
      </c>
      <c r="G1341" s="175">
        <v>0.48435374149659866</v>
      </c>
      <c r="H1341" s="175">
        <v>1.3605442176870748E-2</v>
      </c>
      <c r="I1341" s="175">
        <v>4.6258503401360541E-2</v>
      </c>
      <c r="J1341" s="174">
        <v>1</v>
      </c>
      <c r="K1341" s="176">
        <v>735</v>
      </c>
      <c r="L1341" s="92"/>
      <c r="M1341" s="175" t="s">
        <v>143</v>
      </c>
      <c r="N1341" s="175" t="s">
        <v>143</v>
      </c>
      <c r="O1341" s="175">
        <v>0.09</v>
      </c>
      <c r="P1341" s="175">
        <v>0.13500000000000001</v>
      </c>
      <c r="Q1341" s="175">
        <v>0.16600000000000001</v>
      </c>
      <c r="R1341" s="175">
        <v>0.223</v>
      </c>
      <c r="S1341" s="175">
        <v>9.9000000000000005E-2</v>
      </c>
      <c r="T1341" s="175">
        <v>0.14699999999999999</v>
      </c>
      <c r="U1341" s="175">
        <v>2.1000000000000001E-2</v>
      </c>
      <c r="V1341" s="175">
        <v>4.7E-2</v>
      </c>
      <c r="W1341" s="175">
        <v>0.44800000000000001</v>
      </c>
      <c r="X1341" s="175">
        <v>0.52</v>
      </c>
      <c r="Y1341" s="175">
        <v>7.0000000000000001E-3</v>
      </c>
      <c r="Z1341" s="175">
        <v>2.5000000000000001E-2</v>
      </c>
      <c r="AA1341" s="175">
        <v>3.3000000000000002E-2</v>
      </c>
      <c r="AB1341" s="175">
        <v>6.4000000000000001E-2</v>
      </c>
      <c r="AC1341" s="42"/>
    </row>
    <row r="1342" spans="1:29" x14ac:dyDescent="0.25">
      <c r="A1342" s="92" t="s">
        <v>2659</v>
      </c>
      <c r="B1342" s="175" t="s">
        <v>143</v>
      </c>
      <c r="C1342" s="175">
        <v>0.28795355587808419</v>
      </c>
      <c r="D1342" s="175">
        <v>0.4313497822931785</v>
      </c>
      <c r="E1342" s="175">
        <v>0.11204644412191582</v>
      </c>
      <c r="F1342" s="175">
        <v>3.251088534107402E-2</v>
      </c>
      <c r="G1342" s="175">
        <v>7.8955007256894055E-2</v>
      </c>
      <c r="H1342" s="175">
        <v>2.0319303338171262E-3</v>
      </c>
      <c r="I1342" s="175">
        <v>5.5152394775036286E-2</v>
      </c>
      <c r="J1342" s="174">
        <v>1</v>
      </c>
      <c r="K1342" s="176">
        <v>3445</v>
      </c>
      <c r="L1342" s="92"/>
      <c r="M1342" s="175" t="s">
        <v>143</v>
      </c>
      <c r="N1342" s="175" t="s">
        <v>143</v>
      </c>
      <c r="O1342" s="175">
        <v>0.27300000000000002</v>
      </c>
      <c r="P1342" s="175">
        <v>0.30299999999999999</v>
      </c>
      <c r="Q1342" s="175">
        <v>0.41499999999999998</v>
      </c>
      <c r="R1342" s="175">
        <v>0.44800000000000001</v>
      </c>
      <c r="S1342" s="175">
        <v>0.10199999999999999</v>
      </c>
      <c r="T1342" s="175">
        <v>0.123</v>
      </c>
      <c r="U1342" s="175">
        <v>2.7E-2</v>
      </c>
      <c r="V1342" s="175">
        <v>3.9E-2</v>
      </c>
      <c r="W1342" s="175">
        <v>7.0000000000000007E-2</v>
      </c>
      <c r="X1342" s="175">
        <v>8.7999999999999995E-2</v>
      </c>
      <c r="Y1342" s="175">
        <v>1E-3</v>
      </c>
      <c r="Z1342" s="175">
        <v>4.0000000000000001E-3</v>
      </c>
      <c r="AA1342" s="175">
        <v>4.8000000000000001E-2</v>
      </c>
      <c r="AB1342" s="175">
        <v>6.3E-2</v>
      </c>
      <c r="AC1342" s="42"/>
    </row>
    <row r="1343" spans="1:29" x14ac:dyDescent="0.25">
      <c r="A1343" s="92" t="s">
        <v>2660</v>
      </c>
      <c r="B1343" s="175" t="s">
        <v>143</v>
      </c>
      <c r="C1343" s="175">
        <v>0.32420749279538907</v>
      </c>
      <c r="D1343" s="175">
        <v>0.41786743515850144</v>
      </c>
      <c r="E1343" s="175">
        <v>0.10951008645533142</v>
      </c>
      <c r="F1343" s="175">
        <v>1.1527377521613832E-2</v>
      </c>
      <c r="G1343" s="175">
        <v>8.2132564841498557E-2</v>
      </c>
      <c r="H1343" s="175">
        <v>5.763688760806916E-3</v>
      </c>
      <c r="I1343" s="175">
        <v>4.8991354466858789E-2</v>
      </c>
      <c r="J1343" s="174">
        <v>1</v>
      </c>
      <c r="K1343" s="176">
        <v>694</v>
      </c>
      <c r="L1343" s="92"/>
      <c r="M1343" s="175" t="s">
        <v>143</v>
      </c>
      <c r="N1343" s="175" t="s">
        <v>143</v>
      </c>
      <c r="O1343" s="175">
        <v>0.28999999999999998</v>
      </c>
      <c r="P1343" s="175">
        <v>0.36</v>
      </c>
      <c r="Q1343" s="175">
        <v>0.38200000000000001</v>
      </c>
      <c r="R1343" s="175">
        <v>0.45500000000000002</v>
      </c>
      <c r="S1343" s="175">
        <v>8.7999999999999995E-2</v>
      </c>
      <c r="T1343" s="175">
        <v>0.13500000000000001</v>
      </c>
      <c r="U1343" s="175">
        <v>6.0000000000000001E-3</v>
      </c>
      <c r="V1343" s="175">
        <v>2.3E-2</v>
      </c>
      <c r="W1343" s="175">
        <v>6.4000000000000001E-2</v>
      </c>
      <c r="X1343" s="175">
        <v>0.105</v>
      </c>
      <c r="Y1343" s="175">
        <v>2E-3</v>
      </c>
      <c r="Z1343" s="175">
        <v>1.4999999999999999E-2</v>
      </c>
      <c r="AA1343" s="175">
        <v>3.5000000000000003E-2</v>
      </c>
      <c r="AB1343" s="175">
        <v>6.8000000000000005E-2</v>
      </c>
      <c r="AC1343" s="42"/>
    </row>
    <row r="1344" spans="1:29" x14ac:dyDescent="0.25">
      <c r="A1344" s="92" t="s">
        <v>2661</v>
      </c>
      <c r="B1344" s="175">
        <v>4.3547575096492701E-2</v>
      </c>
      <c r="C1344" s="175">
        <v>0.18744755831515356</v>
      </c>
      <c r="D1344" s="175">
        <v>0.29157576774626615</v>
      </c>
      <c r="E1344" s="175">
        <v>0.11671421379426078</v>
      </c>
      <c r="F1344" s="175">
        <v>2.601107568383957E-2</v>
      </c>
      <c r="G1344" s="175">
        <v>0.23485484141634502</v>
      </c>
      <c r="H1344" s="175">
        <v>1.1075683839570397E-2</v>
      </c>
      <c r="I1344" s="175">
        <v>8.8773284108071823E-2</v>
      </c>
      <c r="J1344" s="174">
        <v>1</v>
      </c>
      <c r="K1344" s="176">
        <v>11918</v>
      </c>
      <c r="L1344" s="92"/>
      <c r="M1344" s="175">
        <v>0.04</v>
      </c>
      <c r="N1344" s="175">
        <v>4.7E-2</v>
      </c>
      <c r="O1344" s="175">
        <v>0.18099999999999999</v>
      </c>
      <c r="P1344" s="175">
        <v>0.19500000000000001</v>
      </c>
      <c r="Q1344" s="175">
        <v>0.28299999999999997</v>
      </c>
      <c r="R1344" s="175">
        <v>0.3</v>
      </c>
      <c r="S1344" s="175">
        <v>0.111</v>
      </c>
      <c r="T1344" s="175">
        <v>0.123</v>
      </c>
      <c r="U1344" s="175">
        <v>2.3E-2</v>
      </c>
      <c r="V1344" s="175">
        <v>2.9000000000000001E-2</v>
      </c>
      <c r="W1344" s="175">
        <v>0.22700000000000001</v>
      </c>
      <c r="X1344" s="175">
        <v>0.24299999999999999</v>
      </c>
      <c r="Y1344" s="175">
        <v>8.9999999999999993E-3</v>
      </c>
      <c r="Z1344" s="175">
        <v>1.2999999999999999E-2</v>
      </c>
      <c r="AA1344" s="175">
        <v>8.4000000000000005E-2</v>
      </c>
      <c r="AB1344" s="175">
        <v>9.4E-2</v>
      </c>
      <c r="AC1344" s="42"/>
    </row>
    <row r="1345" spans="1:29" x14ac:dyDescent="0.25">
      <c r="A1345" s="92" t="s">
        <v>2662</v>
      </c>
      <c r="B1345" s="175" t="s">
        <v>143</v>
      </c>
      <c r="C1345" s="175">
        <v>0.18592964824120603</v>
      </c>
      <c r="D1345" s="175">
        <v>0.36432160804020103</v>
      </c>
      <c r="E1345" s="175">
        <v>0.14572864321608039</v>
      </c>
      <c r="F1345" s="175">
        <v>2.0100502512562814E-2</v>
      </c>
      <c r="G1345" s="175">
        <v>0.19346733668341709</v>
      </c>
      <c r="H1345" s="175">
        <v>2.7638190954773871E-2</v>
      </c>
      <c r="I1345" s="175">
        <v>6.2814070351758788E-2</v>
      </c>
      <c r="J1345" s="174">
        <v>0.99999999999999989</v>
      </c>
      <c r="K1345" s="176">
        <v>398</v>
      </c>
      <c r="L1345" s="92"/>
      <c r="M1345" s="175" t="s">
        <v>143</v>
      </c>
      <c r="N1345" s="175" t="s">
        <v>143</v>
      </c>
      <c r="O1345" s="175">
        <v>0.151</v>
      </c>
      <c r="P1345" s="175">
        <v>0.22700000000000001</v>
      </c>
      <c r="Q1345" s="175">
        <v>0.31900000000000001</v>
      </c>
      <c r="R1345" s="175">
        <v>0.41299999999999998</v>
      </c>
      <c r="S1345" s="175">
        <v>0.114</v>
      </c>
      <c r="T1345" s="175">
        <v>0.184</v>
      </c>
      <c r="U1345" s="175">
        <v>0.01</v>
      </c>
      <c r="V1345" s="175">
        <v>3.9E-2</v>
      </c>
      <c r="W1345" s="175">
        <v>0.158</v>
      </c>
      <c r="X1345" s="175">
        <v>0.23499999999999999</v>
      </c>
      <c r="Y1345" s="175">
        <v>1.6E-2</v>
      </c>
      <c r="Z1345" s="175">
        <v>4.9000000000000002E-2</v>
      </c>
      <c r="AA1345" s="175">
        <v>4.2999999999999997E-2</v>
      </c>
      <c r="AB1345" s="175">
        <v>9.0999999999999998E-2</v>
      </c>
      <c r="AC1345" s="42"/>
    </row>
    <row r="1346" spans="1:29" x14ac:dyDescent="0.25">
      <c r="A1346" s="92" t="s">
        <v>2663</v>
      </c>
      <c r="B1346" s="175" t="s">
        <v>143</v>
      </c>
      <c r="C1346" s="175">
        <v>9.3939393939393934E-2</v>
      </c>
      <c r="D1346" s="175">
        <v>0.1484848484848485</v>
      </c>
      <c r="E1346" s="175">
        <v>6.363636363636363E-2</v>
      </c>
      <c r="F1346" s="175">
        <v>9.0909090909090905E-3</v>
      </c>
      <c r="G1346" s="175">
        <v>0.56666666666666665</v>
      </c>
      <c r="H1346" s="175">
        <v>4.8484848484848485E-2</v>
      </c>
      <c r="I1346" s="175">
        <v>6.9696969696969702E-2</v>
      </c>
      <c r="J1346" s="174">
        <v>1</v>
      </c>
      <c r="K1346" s="176">
        <v>330</v>
      </c>
      <c r="L1346" s="92"/>
      <c r="M1346" s="175" t="s">
        <v>143</v>
      </c>
      <c r="N1346" s="175" t="s">
        <v>143</v>
      </c>
      <c r="O1346" s="175">
        <v>6.7000000000000004E-2</v>
      </c>
      <c r="P1346" s="175">
        <v>0.13</v>
      </c>
      <c r="Q1346" s="175">
        <v>0.114</v>
      </c>
      <c r="R1346" s="175">
        <v>0.191</v>
      </c>
      <c r="S1346" s="175">
        <v>4.2000000000000003E-2</v>
      </c>
      <c r="T1346" s="175">
        <v>9.5000000000000001E-2</v>
      </c>
      <c r="U1346" s="175">
        <v>3.0000000000000001E-3</v>
      </c>
      <c r="V1346" s="175">
        <v>2.5999999999999999E-2</v>
      </c>
      <c r="W1346" s="175">
        <v>0.51300000000000001</v>
      </c>
      <c r="X1346" s="175">
        <v>0.61899999999999999</v>
      </c>
      <c r="Y1346" s="175">
        <v>0.03</v>
      </c>
      <c r="Z1346" s="175">
        <v>7.6999999999999999E-2</v>
      </c>
      <c r="AA1346" s="175">
        <v>4.7E-2</v>
      </c>
      <c r="AB1346" s="175">
        <v>0.10199999999999999</v>
      </c>
      <c r="AC1346" s="42"/>
    </row>
    <row r="1347" spans="1:29" x14ac:dyDescent="0.25">
      <c r="A1347" s="92" t="s">
        <v>2664</v>
      </c>
      <c r="B1347" s="175" t="s">
        <v>143</v>
      </c>
      <c r="C1347" s="175" t="s">
        <v>143</v>
      </c>
      <c r="D1347" s="175">
        <v>0.78366445916114791</v>
      </c>
      <c r="E1347" s="175">
        <v>8.9403973509933773E-2</v>
      </c>
      <c r="F1347" s="175">
        <v>2.6490066225165563E-2</v>
      </c>
      <c r="G1347" s="175">
        <v>3.6423841059602648E-2</v>
      </c>
      <c r="H1347" s="175" t="s">
        <v>143</v>
      </c>
      <c r="I1347" s="175">
        <v>6.4017660044150104E-2</v>
      </c>
      <c r="J1347" s="174">
        <v>1</v>
      </c>
      <c r="K1347" s="176">
        <v>906</v>
      </c>
      <c r="L1347" s="92"/>
      <c r="M1347" s="175" t="s">
        <v>143</v>
      </c>
      <c r="N1347" s="175" t="s">
        <v>143</v>
      </c>
      <c r="O1347" s="175" t="s">
        <v>143</v>
      </c>
      <c r="P1347" s="175" t="s">
        <v>143</v>
      </c>
      <c r="Q1347" s="175">
        <v>0.75600000000000001</v>
      </c>
      <c r="R1347" s="175">
        <v>0.80900000000000005</v>
      </c>
      <c r="S1347" s="175">
        <v>7.2999999999999995E-2</v>
      </c>
      <c r="T1347" s="175">
        <v>0.11</v>
      </c>
      <c r="U1347" s="175">
        <v>1.7999999999999999E-2</v>
      </c>
      <c r="V1347" s="175">
        <v>3.9E-2</v>
      </c>
      <c r="W1347" s="175">
        <v>2.5999999999999999E-2</v>
      </c>
      <c r="X1347" s="175">
        <v>5.0999999999999997E-2</v>
      </c>
      <c r="Y1347" s="175" t="s">
        <v>143</v>
      </c>
      <c r="Z1347" s="175" t="s">
        <v>143</v>
      </c>
      <c r="AA1347" s="175">
        <v>0.05</v>
      </c>
      <c r="AB1347" s="175">
        <v>8.2000000000000003E-2</v>
      </c>
      <c r="AC1347" s="42"/>
    </row>
    <row r="1348" spans="1:29" x14ac:dyDescent="0.25">
      <c r="A1348" s="92" t="s">
        <v>2665</v>
      </c>
      <c r="B1348" s="175">
        <v>4.2313117066290547E-2</v>
      </c>
      <c r="C1348" s="175">
        <v>0.20310296191819463</v>
      </c>
      <c r="D1348" s="175">
        <v>0.27291960507757407</v>
      </c>
      <c r="E1348" s="175">
        <v>0.10084626234132581</v>
      </c>
      <c r="F1348" s="175">
        <v>4.2313117066290547E-2</v>
      </c>
      <c r="G1348" s="175">
        <v>0.26163610719322988</v>
      </c>
      <c r="H1348" s="175">
        <v>1.763046544428773E-2</v>
      </c>
      <c r="I1348" s="175">
        <v>5.9238363892806768E-2</v>
      </c>
      <c r="J1348" s="174">
        <v>1</v>
      </c>
      <c r="K1348" s="176">
        <v>1418</v>
      </c>
      <c r="L1348" s="92"/>
      <c r="M1348" s="175">
        <v>3.3000000000000002E-2</v>
      </c>
      <c r="N1348" s="175">
        <v>5.3999999999999999E-2</v>
      </c>
      <c r="O1348" s="175">
        <v>0.183</v>
      </c>
      <c r="P1348" s="175">
        <v>0.22500000000000001</v>
      </c>
      <c r="Q1348" s="175">
        <v>0.25</v>
      </c>
      <c r="R1348" s="175">
        <v>0.29699999999999999</v>
      </c>
      <c r="S1348" s="175">
        <v>8.5999999999999993E-2</v>
      </c>
      <c r="T1348" s="175">
        <v>0.11799999999999999</v>
      </c>
      <c r="U1348" s="175">
        <v>3.3000000000000002E-2</v>
      </c>
      <c r="V1348" s="175">
        <v>5.3999999999999999E-2</v>
      </c>
      <c r="W1348" s="175">
        <v>0.23899999999999999</v>
      </c>
      <c r="X1348" s="175">
        <v>0.28499999999999998</v>
      </c>
      <c r="Y1348" s="175">
        <v>1.2E-2</v>
      </c>
      <c r="Z1348" s="175">
        <v>2.5999999999999999E-2</v>
      </c>
      <c r="AA1348" s="175">
        <v>4.8000000000000001E-2</v>
      </c>
      <c r="AB1348" s="175">
        <v>7.2999999999999995E-2</v>
      </c>
      <c r="AC1348" s="42"/>
    </row>
    <row r="1349" spans="1:29" x14ac:dyDescent="0.25">
      <c r="A1349" s="92" t="s">
        <v>2666</v>
      </c>
      <c r="B1349" s="175">
        <v>0.2326406487582362</v>
      </c>
      <c r="C1349" s="175">
        <v>0.33198175367460719</v>
      </c>
      <c r="D1349" s="175">
        <v>0.20375063355296502</v>
      </c>
      <c r="E1349" s="175">
        <v>4.358844399391789E-2</v>
      </c>
      <c r="F1349" s="175">
        <v>5.0684237202230104E-3</v>
      </c>
      <c r="G1349" s="175">
        <v>5.2204764318297008E-2</v>
      </c>
      <c r="H1349" s="175">
        <v>6.5889508362899137E-3</v>
      </c>
      <c r="I1349" s="175">
        <v>0.12417638114546375</v>
      </c>
      <c r="J1349" s="174">
        <v>1.0000000000000002</v>
      </c>
      <c r="K1349" s="176">
        <v>1973</v>
      </c>
      <c r="L1349" s="92"/>
      <c r="M1349" s="175">
        <v>0.215</v>
      </c>
      <c r="N1349" s="175">
        <v>0.252</v>
      </c>
      <c r="O1349" s="175">
        <v>0.312</v>
      </c>
      <c r="P1349" s="175">
        <v>0.35299999999999998</v>
      </c>
      <c r="Q1349" s="175">
        <v>0.187</v>
      </c>
      <c r="R1349" s="175">
        <v>0.222</v>
      </c>
      <c r="S1349" s="175">
        <v>3.5000000000000003E-2</v>
      </c>
      <c r="T1349" s="175">
        <v>5.3999999999999999E-2</v>
      </c>
      <c r="U1349" s="175">
        <v>3.0000000000000001E-3</v>
      </c>
      <c r="V1349" s="175">
        <v>8.9999999999999993E-3</v>
      </c>
      <c r="W1349" s="175">
        <v>4.2999999999999997E-2</v>
      </c>
      <c r="X1349" s="175">
        <v>6.3E-2</v>
      </c>
      <c r="Y1349" s="175">
        <v>4.0000000000000001E-3</v>
      </c>
      <c r="Z1349" s="175">
        <v>1.0999999999999999E-2</v>
      </c>
      <c r="AA1349" s="175">
        <v>0.11</v>
      </c>
      <c r="AB1349" s="175">
        <v>0.13900000000000001</v>
      </c>
      <c r="AC1349" s="42"/>
    </row>
    <row r="1350" spans="1:29" x14ac:dyDescent="0.25">
      <c r="A1350" s="92" t="s">
        <v>2667</v>
      </c>
      <c r="B1350" s="175" t="s">
        <v>143</v>
      </c>
      <c r="C1350" s="175">
        <v>0.1111111111111111</v>
      </c>
      <c r="D1350" s="175">
        <v>0.29390681003584229</v>
      </c>
      <c r="E1350" s="175">
        <v>0.24014336917562723</v>
      </c>
      <c r="F1350" s="175">
        <v>2.1505376344086023E-2</v>
      </c>
      <c r="G1350" s="175">
        <v>0.25806451612903225</v>
      </c>
      <c r="H1350" s="175">
        <v>7.1684587813620072E-3</v>
      </c>
      <c r="I1350" s="175">
        <v>6.8100358422939072E-2</v>
      </c>
      <c r="J1350" s="174">
        <v>0.99999999999999989</v>
      </c>
      <c r="K1350" s="176">
        <v>279</v>
      </c>
      <c r="L1350" s="92"/>
      <c r="M1350" s="175" t="s">
        <v>143</v>
      </c>
      <c r="N1350" s="175" t="s">
        <v>143</v>
      </c>
      <c r="O1350" s="175">
        <v>7.9000000000000001E-2</v>
      </c>
      <c r="P1350" s="175">
        <v>0.153</v>
      </c>
      <c r="Q1350" s="175">
        <v>0.24399999999999999</v>
      </c>
      <c r="R1350" s="175">
        <v>0.35</v>
      </c>
      <c r="S1350" s="175">
        <v>0.19400000000000001</v>
      </c>
      <c r="T1350" s="175">
        <v>0.29399999999999998</v>
      </c>
      <c r="U1350" s="175">
        <v>0.01</v>
      </c>
      <c r="V1350" s="175">
        <v>4.5999999999999999E-2</v>
      </c>
      <c r="W1350" s="175">
        <v>0.21</v>
      </c>
      <c r="X1350" s="175">
        <v>0.312</v>
      </c>
      <c r="Y1350" s="175">
        <v>2E-3</v>
      </c>
      <c r="Z1350" s="175">
        <v>2.5999999999999999E-2</v>
      </c>
      <c r="AA1350" s="175">
        <v>4.3999999999999997E-2</v>
      </c>
      <c r="AB1350" s="175">
        <v>0.104</v>
      </c>
      <c r="AC1350" s="42"/>
    </row>
    <row r="1351" spans="1:29" x14ac:dyDescent="0.25">
      <c r="A1351" s="92" t="s">
        <v>2668</v>
      </c>
      <c r="B1351" s="175" t="s">
        <v>143</v>
      </c>
      <c r="C1351" s="175">
        <v>0.12301313061506565</v>
      </c>
      <c r="D1351" s="175">
        <v>0.25501036627505186</v>
      </c>
      <c r="E1351" s="175">
        <v>0.12301313061506565</v>
      </c>
      <c r="F1351" s="175">
        <v>2.6952315134761574E-2</v>
      </c>
      <c r="G1351" s="175">
        <v>0.40635798203178991</v>
      </c>
      <c r="H1351" s="175">
        <v>1.9350380096751902E-2</v>
      </c>
      <c r="I1351" s="175">
        <v>4.6302695231513473E-2</v>
      </c>
      <c r="J1351" s="174">
        <v>1</v>
      </c>
      <c r="K1351" s="176">
        <v>1447</v>
      </c>
      <c r="L1351" s="92"/>
      <c r="M1351" s="175" t="s">
        <v>143</v>
      </c>
      <c r="N1351" s="175" t="s">
        <v>143</v>
      </c>
      <c r="O1351" s="175">
        <v>0.107</v>
      </c>
      <c r="P1351" s="175">
        <v>0.14099999999999999</v>
      </c>
      <c r="Q1351" s="175">
        <v>0.23300000000000001</v>
      </c>
      <c r="R1351" s="175">
        <v>0.27800000000000002</v>
      </c>
      <c r="S1351" s="175">
        <v>0.107</v>
      </c>
      <c r="T1351" s="175">
        <v>0.14099999999999999</v>
      </c>
      <c r="U1351" s="175">
        <v>0.02</v>
      </c>
      <c r="V1351" s="175">
        <v>3.6999999999999998E-2</v>
      </c>
      <c r="W1351" s="175">
        <v>0.38100000000000001</v>
      </c>
      <c r="X1351" s="175">
        <v>0.432</v>
      </c>
      <c r="Y1351" s="175">
        <v>1.2999999999999999E-2</v>
      </c>
      <c r="Z1351" s="175">
        <v>2.8000000000000001E-2</v>
      </c>
      <c r="AA1351" s="175">
        <v>3.6999999999999998E-2</v>
      </c>
      <c r="AB1351" s="175">
        <v>5.8000000000000003E-2</v>
      </c>
      <c r="AC1351" s="42"/>
    </row>
    <row r="1352" spans="1:29" x14ac:dyDescent="0.25">
      <c r="A1352" s="92" t="s">
        <v>2669</v>
      </c>
      <c r="B1352" s="175" t="s">
        <v>143</v>
      </c>
      <c r="C1352" s="175">
        <v>0.29396325459317585</v>
      </c>
      <c r="D1352" s="175">
        <v>0.4461942257217848</v>
      </c>
      <c r="E1352" s="175">
        <v>7.6115485564304461E-2</v>
      </c>
      <c r="F1352" s="175">
        <v>5.2493438320209973E-3</v>
      </c>
      <c r="G1352" s="175">
        <v>4.1994750656167978E-2</v>
      </c>
      <c r="H1352" s="175">
        <v>2.6246719160104987E-3</v>
      </c>
      <c r="I1352" s="175">
        <v>0.13385826771653545</v>
      </c>
      <c r="J1352" s="174">
        <v>1</v>
      </c>
      <c r="K1352" s="176">
        <v>381</v>
      </c>
      <c r="L1352" s="92"/>
      <c r="M1352" s="175" t="s">
        <v>143</v>
      </c>
      <c r="N1352" s="175" t="s">
        <v>143</v>
      </c>
      <c r="O1352" s="175">
        <v>0.25</v>
      </c>
      <c r="P1352" s="175">
        <v>0.34200000000000003</v>
      </c>
      <c r="Q1352" s="175">
        <v>0.39700000000000002</v>
      </c>
      <c r="R1352" s="175">
        <v>0.496</v>
      </c>
      <c r="S1352" s="175">
        <v>5.3999999999999999E-2</v>
      </c>
      <c r="T1352" s="175">
        <v>0.107</v>
      </c>
      <c r="U1352" s="175">
        <v>1E-3</v>
      </c>
      <c r="V1352" s="175">
        <v>1.9E-2</v>
      </c>
      <c r="W1352" s="175">
        <v>2.5999999999999999E-2</v>
      </c>
      <c r="X1352" s="175">
        <v>6.7000000000000004E-2</v>
      </c>
      <c r="Y1352" s="175">
        <v>0</v>
      </c>
      <c r="Z1352" s="175">
        <v>1.4999999999999999E-2</v>
      </c>
      <c r="AA1352" s="175">
        <v>0.10299999999999999</v>
      </c>
      <c r="AB1352" s="175">
        <v>0.17199999999999999</v>
      </c>
      <c r="AC1352" s="42"/>
    </row>
    <row r="1353" spans="1:29" x14ac:dyDescent="0.25">
      <c r="A1353" s="92" t="s">
        <v>2670</v>
      </c>
      <c r="B1353" s="175" t="s">
        <v>143</v>
      </c>
      <c r="C1353" s="175">
        <v>0.1137855579868709</v>
      </c>
      <c r="D1353" s="175">
        <v>0.2975929978118162</v>
      </c>
      <c r="E1353" s="175">
        <v>0.15973741794310722</v>
      </c>
      <c r="F1353" s="175">
        <v>3.2822757111597371E-2</v>
      </c>
      <c r="G1353" s="175">
        <v>0.28884026258205692</v>
      </c>
      <c r="H1353" s="175">
        <v>4.3763676148796497E-3</v>
      </c>
      <c r="I1353" s="175">
        <v>0.10284463894967177</v>
      </c>
      <c r="J1353" s="174">
        <v>1</v>
      </c>
      <c r="K1353" s="176">
        <v>457</v>
      </c>
      <c r="L1353" s="92"/>
      <c r="M1353" s="175" t="s">
        <v>143</v>
      </c>
      <c r="N1353" s="175" t="s">
        <v>143</v>
      </c>
      <c r="O1353" s="175">
        <v>8.7999999999999995E-2</v>
      </c>
      <c r="P1353" s="175">
        <v>0.14599999999999999</v>
      </c>
      <c r="Q1353" s="175">
        <v>0.25800000000000001</v>
      </c>
      <c r="R1353" s="175">
        <v>0.34100000000000003</v>
      </c>
      <c r="S1353" s="175">
        <v>0.129</v>
      </c>
      <c r="T1353" s="175">
        <v>0.19600000000000001</v>
      </c>
      <c r="U1353" s="175">
        <v>0.02</v>
      </c>
      <c r="V1353" s="175">
        <v>5.2999999999999999E-2</v>
      </c>
      <c r="W1353" s="175">
        <v>0.249</v>
      </c>
      <c r="X1353" s="175">
        <v>0.33200000000000002</v>
      </c>
      <c r="Y1353" s="175">
        <v>1E-3</v>
      </c>
      <c r="Z1353" s="175">
        <v>1.6E-2</v>
      </c>
      <c r="AA1353" s="175">
        <v>7.8E-2</v>
      </c>
      <c r="AB1353" s="175">
        <v>0.13400000000000001</v>
      </c>
      <c r="AC1353" s="42"/>
    </row>
    <row r="1354" spans="1:29" x14ac:dyDescent="0.25">
      <c r="A1354" s="92" t="s">
        <v>2671</v>
      </c>
      <c r="B1354" s="175" t="s">
        <v>143</v>
      </c>
      <c r="C1354" s="175">
        <v>0.19503546099290781</v>
      </c>
      <c r="D1354" s="175">
        <v>0.20567375886524822</v>
      </c>
      <c r="E1354" s="175">
        <v>9.2198581560283682E-2</v>
      </c>
      <c r="F1354" s="175">
        <v>0.11347517730496454</v>
      </c>
      <c r="G1354" s="175">
        <v>0.32269503546099293</v>
      </c>
      <c r="H1354" s="175">
        <v>7.0921985815602835E-3</v>
      </c>
      <c r="I1354" s="175">
        <v>6.3829787234042548E-2</v>
      </c>
      <c r="J1354" s="174">
        <v>1.0000000000000002</v>
      </c>
      <c r="K1354" s="176">
        <v>282</v>
      </c>
      <c r="L1354" s="92"/>
      <c r="M1354" s="175" t="s">
        <v>143</v>
      </c>
      <c r="N1354" s="175" t="s">
        <v>143</v>
      </c>
      <c r="O1354" s="175">
        <v>0.153</v>
      </c>
      <c r="P1354" s="175">
        <v>0.245</v>
      </c>
      <c r="Q1354" s="175">
        <v>0.16300000000000001</v>
      </c>
      <c r="R1354" s="175">
        <v>0.25700000000000001</v>
      </c>
      <c r="S1354" s="175">
        <v>6.4000000000000001E-2</v>
      </c>
      <c r="T1354" s="175">
        <v>0.13200000000000001</v>
      </c>
      <c r="U1354" s="175">
        <v>8.2000000000000003E-2</v>
      </c>
      <c r="V1354" s="175">
        <v>0.156</v>
      </c>
      <c r="W1354" s="175">
        <v>0.27100000000000002</v>
      </c>
      <c r="X1354" s="175">
        <v>0.379</v>
      </c>
      <c r="Y1354" s="175">
        <v>2E-3</v>
      </c>
      <c r="Z1354" s="175">
        <v>2.5000000000000001E-2</v>
      </c>
      <c r="AA1354" s="175">
        <v>4.1000000000000002E-2</v>
      </c>
      <c r="AB1354" s="175">
        <v>9.9000000000000005E-2</v>
      </c>
      <c r="AC1354" s="42"/>
    </row>
    <row r="1355" spans="1:29" x14ac:dyDescent="0.25">
      <c r="A1355" s="92" t="s">
        <v>2672</v>
      </c>
      <c r="B1355" s="175" t="s">
        <v>143</v>
      </c>
      <c r="C1355" s="175">
        <v>8.5034013605442174E-2</v>
      </c>
      <c r="D1355" s="175">
        <v>0.16326530612244897</v>
      </c>
      <c r="E1355" s="175">
        <v>0.12585034013605442</v>
      </c>
      <c r="F1355" s="175">
        <v>4.0816326530612242E-2</v>
      </c>
      <c r="G1355" s="175">
        <v>0.52380952380952384</v>
      </c>
      <c r="H1355" s="175">
        <v>2.0408163265306121E-2</v>
      </c>
      <c r="I1355" s="175">
        <v>4.0816326530612242E-2</v>
      </c>
      <c r="J1355" s="174">
        <v>1</v>
      </c>
      <c r="K1355" s="176">
        <v>294</v>
      </c>
      <c r="L1355" s="92"/>
      <c r="M1355" s="175" t="s">
        <v>143</v>
      </c>
      <c r="N1355" s="175" t="s">
        <v>143</v>
      </c>
      <c r="O1355" s="175">
        <v>5.8000000000000003E-2</v>
      </c>
      <c r="P1355" s="175">
        <v>0.123</v>
      </c>
      <c r="Q1355" s="175">
        <v>0.125</v>
      </c>
      <c r="R1355" s="175">
        <v>0.21</v>
      </c>
      <c r="S1355" s="175">
        <v>9.2999999999999999E-2</v>
      </c>
      <c r="T1355" s="175">
        <v>0.16900000000000001</v>
      </c>
      <c r="U1355" s="175">
        <v>2.4E-2</v>
      </c>
      <c r="V1355" s="175">
        <v>7.0000000000000007E-2</v>
      </c>
      <c r="W1355" s="175">
        <v>0.46700000000000003</v>
      </c>
      <c r="X1355" s="175">
        <v>0.57999999999999996</v>
      </c>
      <c r="Y1355" s="175">
        <v>8.9999999999999993E-3</v>
      </c>
      <c r="Z1355" s="175">
        <v>4.3999999999999997E-2</v>
      </c>
      <c r="AA1355" s="175">
        <v>2.4E-2</v>
      </c>
      <c r="AB1355" s="175">
        <v>7.0000000000000007E-2</v>
      </c>
      <c r="AC1355" s="42"/>
    </row>
    <row r="1356" spans="1:29" x14ac:dyDescent="0.25">
      <c r="A1356" s="92" t="s">
        <v>2673</v>
      </c>
      <c r="B1356" s="175" t="s">
        <v>143</v>
      </c>
      <c r="C1356" s="175">
        <v>0.18655692729766804</v>
      </c>
      <c r="D1356" s="175">
        <v>0.43827160493827161</v>
      </c>
      <c r="E1356" s="175">
        <v>0.11796982167352538</v>
      </c>
      <c r="F1356" s="175">
        <v>1.5775034293552811E-2</v>
      </c>
      <c r="G1356" s="175">
        <v>0.11728395061728394</v>
      </c>
      <c r="H1356" s="175">
        <v>4.11522633744856E-3</v>
      </c>
      <c r="I1356" s="175">
        <v>0.12002743484224966</v>
      </c>
      <c r="J1356" s="174">
        <v>1</v>
      </c>
      <c r="K1356" s="176">
        <v>1458</v>
      </c>
      <c r="L1356" s="92"/>
      <c r="M1356" s="175" t="s">
        <v>143</v>
      </c>
      <c r="N1356" s="175" t="s">
        <v>143</v>
      </c>
      <c r="O1356" s="175">
        <v>0.16700000000000001</v>
      </c>
      <c r="P1356" s="175">
        <v>0.20699999999999999</v>
      </c>
      <c r="Q1356" s="175">
        <v>0.41299999999999998</v>
      </c>
      <c r="R1356" s="175">
        <v>0.46400000000000002</v>
      </c>
      <c r="S1356" s="175">
        <v>0.10199999999999999</v>
      </c>
      <c r="T1356" s="175">
        <v>0.13600000000000001</v>
      </c>
      <c r="U1356" s="175">
        <v>1.0999999999999999E-2</v>
      </c>
      <c r="V1356" s="175">
        <v>2.4E-2</v>
      </c>
      <c r="W1356" s="175">
        <v>0.10199999999999999</v>
      </c>
      <c r="X1356" s="175">
        <v>0.13500000000000001</v>
      </c>
      <c r="Y1356" s="175">
        <v>2E-3</v>
      </c>
      <c r="Z1356" s="175">
        <v>8.9999999999999993E-3</v>
      </c>
      <c r="AA1356" s="175">
        <v>0.104</v>
      </c>
      <c r="AB1356" s="175">
        <v>0.13800000000000001</v>
      </c>
      <c r="AC1356" s="42"/>
    </row>
    <row r="1357" spans="1:29" x14ac:dyDescent="0.25">
      <c r="A1357" s="92" t="s">
        <v>2674</v>
      </c>
      <c r="B1357" s="175" t="s">
        <v>143</v>
      </c>
      <c r="C1357" s="175">
        <v>0.33774834437086093</v>
      </c>
      <c r="D1357" s="175">
        <v>0.39072847682119205</v>
      </c>
      <c r="E1357" s="175">
        <v>8.9403973509933773E-2</v>
      </c>
      <c r="F1357" s="175">
        <v>6.6225165562913907E-3</v>
      </c>
      <c r="G1357" s="175">
        <v>0.11258278145695365</v>
      </c>
      <c r="H1357" s="175">
        <v>3.3112582781456954E-3</v>
      </c>
      <c r="I1357" s="175">
        <v>5.9602649006622516E-2</v>
      </c>
      <c r="J1357" s="174">
        <v>1</v>
      </c>
      <c r="K1357" s="176">
        <v>302</v>
      </c>
      <c r="L1357" s="92"/>
      <c r="M1357" s="175" t="s">
        <v>143</v>
      </c>
      <c r="N1357" s="175" t="s">
        <v>143</v>
      </c>
      <c r="O1357" s="175">
        <v>0.28699999999999998</v>
      </c>
      <c r="P1357" s="175">
        <v>0.39300000000000002</v>
      </c>
      <c r="Q1357" s="175">
        <v>0.33700000000000002</v>
      </c>
      <c r="R1357" s="175">
        <v>0.44700000000000001</v>
      </c>
      <c r="S1357" s="175">
        <v>6.2E-2</v>
      </c>
      <c r="T1357" s="175">
        <v>0.127</v>
      </c>
      <c r="U1357" s="175">
        <v>2E-3</v>
      </c>
      <c r="V1357" s="175">
        <v>2.4E-2</v>
      </c>
      <c r="W1357" s="175">
        <v>8.2000000000000003E-2</v>
      </c>
      <c r="X1357" s="175">
        <v>0.153</v>
      </c>
      <c r="Y1357" s="175">
        <v>1E-3</v>
      </c>
      <c r="Z1357" s="175">
        <v>1.9E-2</v>
      </c>
      <c r="AA1357" s="175">
        <v>3.7999999999999999E-2</v>
      </c>
      <c r="AB1357" s="175">
        <v>9.1999999999999998E-2</v>
      </c>
      <c r="AC1357" s="42"/>
    </row>
    <row r="1358" spans="1:29" x14ac:dyDescent="0.25">
      <c r="A1358" s="92" t="s">
        <v>2675</v>
      </c>
      <c r="B1358" s="175">
        <v>4.5554164057608017E-2</v>
      </c>
      <c r="C1358" s="175">
        <v>0.23473700688791485</v>
      </c>
      <c r="D1358" s="175">
        <v>0.28796180338134003</v>
      </c>
      <c r="E1358" s="175">
        <v>0.11435504070131497</v>
      </c>
      <c r="F1358" s="175">
        <v>2.6221039448966813E-2</v>
      </c>
      <c r="G1358" s="175">
        <v>0.25446149029430182</v>
      </c>
      <c r="H1358" s="175" t="s">
        <v>143</v>
      </c>
      <c r="I1358" s="175">
        <v>3.6709455228553539E-2</v>
      </c>
      <c r="J1358" s="174">
        <v>1.0000000000000002</v>
      </c>
      <c r="K1358" s="176">
        <v>12776</v>
      </c>
      <c r="L1358" s="92"/>
      <c r="M1358" s="175">
        <v>4.2000000000000003E-2</v>
      </c>
      <c r="N1358" s="175">
        <v>4.9000000000000002E-2</v>
      </c>
      <c r="O1358" s="175">
        <v>0.22700000000000001</v>
      </c>
      <c r="P1358" s="175">
        <v>0.24199999999999999</v>
      </c>
      <c r="Q1358" s="175">
        <v>0.28000000000000003</v>
      </c>
      <c r="R1358" s="175">
        <v>0.29599999999999999</v>
      </c>
      <c r="S1358" s="175">
        <v>0.109</v>
      </c>
      <c r="T1358" s="175">
        <v>0.12</v>
      </c>
      <c r="U1358" s="175">
        <v>2.4E-2</v>
      </c>
      <c r="V1358" s="175">
        <v>2.9000000000000001E-2</v>
      </c>
      <c r="W1358" s="175">
        <v>0.247</v>
      </c>
      <c r="X1358" s="175">
        <v>0.26200000000000001</v>
      </c>
      <c r="Y1358" s="175" t="s">
        <v>143</v>
      </c>
      <c r="Z1358" s="175" t="s">
        <v>143</v>
      </c>
      <c r="AA1358" s="175">
        <v>3.4000000000000002E-2</v>
      </c>
      <c r="AB1358" s="175">
        <v>0.04</v>
      </c>
      <c r="AC1358" s="42"/>
    </row>
    <row r="1359" spans="1:29" x14ac:dyDescent="0.25">
      <c r="A1359" s="92" t="s">
        <v>2676</v>
      </c>
      <c r="B1359" s="175" t="s">
        <v>143</v>
      </c>
      <c r="C1359" s="175">
        <v>0.19913419913419914</v>
      </c>
      <c r="D1359" s="175">
        <v>0.41125541125541126</v>
      </c>
      <c r="E1359" s="175">
        <v>0.12987012987012986</v>
      </c>
      <c r="F1359" s="175">
        <v>1.948051948051948E-2</v>
      </c>
      <c r="G1359" s="175">
        <v>0.20562770562770563</v>
      </c>
      <c r="H1359" s="175" t="s">
        <v>143</v>
      </c>
      <c r="I1359" s="175">
        <v>3.4632034632034632E-2</v>
      </c>
      <c r="J1359" s="174">
        <v>0.99999999999999989</v>
      </c>
      <c r="K1359" s="176">
        <v>462</v>
      </c>
      <c r="L1359" s="92"/>
      <c r="M1359" s="175" t="s">
        <v>143</v>
      </c>
      <c r="N1359" s="175" t="s">
        <v>143</v>
      </c>
      <c r="O1359" s="175">
        <v>0.16500000000000001</v>
      </c>
      <c r="P1359" s="175">
        <v>0.23799999999999999</v>
      </c>
      <c r="Q1359" s="175">
        <v>0.36699999999999999</v>
      </c>
      <c r="R1359" s="175">
        <v>0.45700000000000002</v>
      </c>
      <c r="S1359" s="175">
        <v>0.10199999999999999</v>
      </c>
      <c r="T1359" s="175">
        <v>0.16400000000000001</v>
      </c>
      <c r="U1359" s="175">
        <v>0.01</v>
      </c>
      <c r="V1359" s="175">
        <v>3.6999999999999998E-2</v>
      </c>
      <c r="W1359" s="175">
        <v>0.17100000000000001</v>
      </c>
      <c r="X1359" s="175">
        <v>0.245</v>
      </c>
      <c r="Y1359" s="175" t="s">
        <v>143</v>
      </c>
      <c r="Z1359" s="175" t="s">
        <v>143</v>
      </c>
      <c r="AA1359" s="175">
        <v>2.1000000000000001E-2</v>
      </c>
      <c r="AB1359" s="175">
        <v>5.6000000000000001E-2</v>
      </c>
      <c r="AC1359" s="42"/>
    </row>
    <row r="1360" spans="1:29" x14ac:dyDescent="0.25">
      <c r="A1360" s="92" t="s">
        <v>2677</v>
      </c>
      <c r="B1360" s="175" t="s">
        <v>143</v>
      </c>
      <c r="C1360" s="175">
        <v>5.7268722466960353E-2</v>
      </c>
      <c r="D1360" s="175">
        <v>0.16519823788546256</v>
      </c>
      <c r="E1360" s="175">
        <v>6.3876651982378851E-2</v>
      </c>
      <c r="F1360" s="175">
        <v>1.1013215859030838E-2</v>
      </c>
      <c r="G1360" s="175">
        <v>0.64977973568281944</v>
      </c>
      <c r="H1360" s="175" t="s">
        <v>143</v>
      </c>
      <c r="I1360" s="175">
        <v>5.2863436123348019E-2</v>
      </c>
      <c r="J1360" s="174">
        <v>1</v>
      </c>
      <c r="K1360" s="176">
        <v>454</v>
      </c>
      <c r="L1360" s="92"/>
      <c r="M1360" s="175" t="s">
        <v>143</v>
      </c>
      <c r="N1360" s="175" t="s">
        <v>143</v>
      </c>
      <c r="O1360" s="175">
        <v>3.9E-2</v>
      </c>
      <c r="P1360" s="175">
        <v>8.3000000000000004E-2</v>
      </c>
      <c r="Q1360" s="175">
        <v>0.13400000000000001</v>
      </c>
      <c r="R1360" s="175">
        <v>0.20200000000000001</v>
      </c>
      <c r="S1360" s="175">
        <v>4.4999999999999998E-2</v>
      </c>
      <c r="T1360" s="175">
        <v>0.09</v>
      </c>
      <c r="U1360" s="175">
        <v>5.0000000000000001E-3</v>
      </c>
      <c r="V1360" s="175">
        <v>2.5999999999999999E-2</v>
      </c>
      <c r="W1360" s="175">
        <v>0.60499999999999998</v>
      </c>
      <c r="X1360" s="175">
        <v>0.69199999999999995</v>
      </c>
      <c r="Y1360" s="175" t="s">
        <v>143</v>
      </c>
      <c r="Z1360" s="175" t="s">
        <v>143</v>
      </c>
      <c r="AA1360" s="175">
        <v>3.5999999999999997E-2</v>
      </c>
      <c r="AB1360" s="175">
        <v>7.6999999999999999E-2</v>
      </c>
      <c r="AC1360" s="42"/>
    </row>
    <row r="1361" spans="1:29" x14ac:dyDescent="0.25">
      <c r="A1361" s="92" t="s">
        <v>2678</v>
      </c>
      <c r="B1361" s="175">
        <v>8.9445438282647585E-4</v>
      </c>
      <c r="C1361" s="175">
        <v>1.7889087656529517E-3</v>
      </c>
      <c r="D1361" s="175">
        <v>0.73434704830053665</v>
      </c>
      <c r="E1361" s="175">
        <v>0.11538461538461539</v>
      </c>
      <c r="F1361" s="175">
        <v>2.7728085867620753E-2</v>
      </c>
      <c r="G1361" s="175">
        <v>8.0500894454382833E-3</v>
      </c>
      <c r="H1361" s="175" t="s">
        <v>143</v>
      </c>
      <c r="I1361" s="175">
        <v>0.11180679785330948</v>
      </c>
      <c r="J1361" s="174">
        <v>1</v>
      </c>
      <c r="K1361" s="176">
        <v>1118</v>
      </c>
      <c r="L1361" s="92"/>
      <c r="M1361" s="175">
        <v>0</v>
      </c>
      <c r="N1361" s="175">
        <v>5.0000000000000001E-3</v>
      </c>
      <c r="O1361" s="175">
        <v>0</v>
      </c>
      <c r="P1361" s="175">
        <v>6.0000000000000001E-3</v>
      </c>
      <c r="Q1361" s="175">
        <v>0.70799999999999996</v>
      </c>
      <c r="R1361" s="175">
        <v>0.75900000000000001</v>
      </c>
      <c r="S1361" s="175">
        <v>9.8000000000000004E-2</v>
      </c>
      <c r="T1361" s="175">
        <v>0.13500000000000001</v>
      </c>
      <c r="U1361" s="175">
        <v>0.02</v>
      </c>
      <c r="V1361" s="175">
        <v>3.9E-2</v>
      </c>
      <c r="W1361" s="175">
        <v>4.0000000000000001E-3</v>
      </c>
      <c r="X1361" s="175">
        <v>1.4999999999999999E-2</v>
      </c>
      <c r="Y1361" s="175" t="s">
        <v>143</v>
      </c>
      <c r="Z1361" s="175" t="s">
        <v>143</v>
      </c>
      <c r="AA1361" s="175">
        <v>9.5000000000000001E-2</v>
      </c>
      <c r="AB1361" s="175">
        <v>0.13200000000000001</v>
      </c>
      <c r="AC1361" s="42"/>
    </row>
    <row r="1362" spans="1:29" x14ac:dyDescent="0.25">
      <c r="A1362" s="92" t="s">
        <v>2679</v>
      </c>
      <c r="B1362" s="175">
        <v>2.0757020757020756E-2</v>
      </c>
      <c r="C1362" s="175">
        <v>0.23748473748473747</v>
      </c>
      <c r="D1362" s="175">
        <v>0.28754578754578752</v>
      </c>
      <c r="E1362" s="175">
        <v>0.11782661782661782</v>
      </c>
      <c r="F1362" s="175">
        <v>2.9914529914529916E-2</v>
      </c>
      <c r="G1362" s="175">
        <v>0.27289377289377287</v>
      </c>
      <c r="H1362" s="175" t="s">
        <v>143</v>
      </c>
      <c r="I1362" s="175">
        <v>3.3577533577533576E-2</v>
      </c>
      <c r="J1362" s="174">
        <v>0.99999999999999989</v>
      </c>
      <c r="K1362" s="176">
        <v>1638</v>
      </c>
      <c r="L1362" s="92"/>
      <c r="M1362" s="175">
        <v>1.4999999999999999E-2</v>
      </c>
      <c r="N1362" s="175">
        <v>2.9000000000000001E-2</v>
      </c>
      <c r="O1362" s="175">
        <v>0.218</v>
      </c>
      <c r="P1362" s="175">
        <v>0.25900000000000001</v>
      </c>
      <c r="Q1362" s="175">
        <v>0.26600000000000001</v>
      </c>
      <c r="R1362" s="175">
        <v>0.31</v>
      </c>
      <c r="S1362" s="175">
        <v>0.10299999999999999</v>
      </c>
      <c r="T1362" s="175">
        <v>0.13400000000000001</v>
      </c>
      <c r="U1362" s="175">
        <v>2.3E-2</v>
      </c>
      <c r="V1362" s="175">
        <v>3.9E-2</v>
      </c>
      <c r="W1362" s="175">
        <v>0.252</v>
      </c>
      <c r="X1362" s="175">
        <v>0.29499999999999998</v>
      </c>
      <c r="Y1362" s="175" t="s">
        <v>143</v>
      </c>
      <c r="Z1362" s="175" t="s">
        <v>143</v>
      </c>
      <c r="AA1362" s="175">
        <v>2.5999999999999999E-2</v>
      </c>
      <c r="AB1362" s="175">
        <v>4.2999999999999997E-2</v>
      </c>
      <c r="AC1362" s="42"/>
    </row>
    <row r="1363" spans="1:29" x14ac:dyDescent="0.25">
      <c r="A1363" s="92" t="s">
        <v>2680</v>
      </c>
      <c r="B1363" s="175">
        <v>0.27833894500561168</v>
      </c>
      <c r="C1363" s="175">
        <v>0.40852974186307517</v>
      </c>
      <c r="D1363" s="175">
        <v>0.1638608305274972</v>
      </c>
      <c r="E1363" s="175">
        <v>5.387205387205387E-2</v>
      </c>
      <c r="F1363" s="175">
        <v>3.3670033670033669E-3</v>
      </c>
      <c r="G1363" s="175">
        <v>5.2749719416386086E-2</v>
      </c>
      <c r="H1363" s="175" t="s">
        <v>143</v>
      </c>
      <c r="I1363" s="175">
        <v>3.9281705948372617E-2</v>
      </c>
      <c r="J1363" s="174">
        <v>1</v>
      </c>
      <c r="K1363" s="176">
        <v>1782</v>
      </c>
      <c r="L1363" s="92"/>
      <c r="M1363" s="175">
        <v>0.25800000000000001</v>
      </c>
      <c r="N1363" s="175">
        <v>0.3</v>
      </c>
      <c r="O1363" s="175">
        <v>0.38600000000000001</v>
      </c>
      <c r="P1363" s="175">
        <v>0.432</v>
      </c>
      <c r="Q1363" s="175">
        <v>0.14699999999999999</v>
      </c>
      <c r="R1363" s="175">
        <v>0.182</v>
      </c>
      <c r="S1363" s="175">
        <v>4.3999999999999997E-2</v>
      </c>
      <c r="T1363" s="175">
        <v>6.5000000000000002E-2</v>
      </c>
      <c r="U1363" s="175">
        <v>2E-3</v>
      </c>
      <c r="V1363" s="175">
        <v>7.0000000000000001E-3</v>
      </c>
      <c r="W1363" s="175">
        <v>4.2999999999999997E-2</v>
      </c>
      <c r="X1363" s="175">
        <v>6.4000000000000001E-2</v>
      </c>
      <c r="Y1363" s="175" t="s">
        <v>143</v>
      </c>
      <c r="Z1363" s="175" t="s">
        <v>143</v>
      </c>
      <c r="AA1363" s="175">
        <v>3.1E-2</v>
      </c>
      <c r="AB1363" s="175">
        <v>4.9000000000000002E-2</v>
      </c>
      <c r="AC1363" s="42"/>
    </row>
    <row r="1364" spans="1:29" x14ac:dyDescent="0.25">
      <c r="A1364" s="92" t="s">
        <v>2681</v>
      </c>
      <c r="B1364" s="175" t="s">
        <v>143</v>
      </c>
      <c r="C1364" s="175">
        <v>0.17407407407407408</v>
      </c>
      <c r="D1364" s="175">
        <v>0.27407407407407408</v>
      </c>
      <c r="E1364" s="175">
        <v>0.21851851851851853</v>
      </c>
      <c r="F1364" s="175">
        <v>1.4814814814814815E-2</v>
      </c>
      <c r="G1364" s="175">
        <v>0.28888888888888886</v>
      </c>
      <c r="H1364" s="175" t="s">
        <v>143</v>
      </c>
      <c r="I1364" s="175">
        <v>2.9629629629629631E-2</v>
      </c>
      <c r="J1364" s="174">
        <v>1</v>
      </c>
      <c r="K1364" s="176">
        <v>270</v>
      </c>
      <c r="L1364" s="92"/>
      <c r="M1364" s="175" t="s">
        <v>143</v>
      </c>
      <c r="N1364" s="175" t="s">
        <v>143</v>
      </c>
      <c r="O1364" s="175">
        <v>0.13400000000000001</v>
      </c>
      <c r="P1364" s="175">
        <v>0.224</v>
      </c>
      <c r="Q1364" s="175">
        <v>0.224</v>
      </c>
      <c r="R1364" s="175">
        <v>0.33</v>
      </c>
      <c r="S1364" s="175">
        <v>0.17299999999999999</v>
      </c>
      <c r="T1364" s="175">
        <v>0.27200000000000002</v>
      </c>
      <c r="U1364" s="175">
        <v>6.0000000000000001E-3</v>
      </c>
      <c r="V1364" s="175">
        <v>3.6999999999999998E-2</v>
      </c>
      <c r="W1364" s="175">
        <v>0.23799999999999999</v>
      </c>
      <c r="X1364" s="175">
        <v>0.34599999999999997</v>
      </c>
      <c r="Y1364" s="175" t="s">
        <v>143</v>
      </c>
      <c r="Z1364" s="175" t="s">
        <v>143</v>
      </c>
      <c r="AA1364" s="175">
        <v>1.4999999999999999E-2</v>
      </c>
      <c r="AB1364" s="175">
        <v>5.7000000000000002E-2</v>
      </c>
      <c r="AC1364" s="42"/>
    </row>
    <row r="1365" spans="1:29" x14ac:dyDescent="0.25">
      <c r="A1365" s="92" t="s">
        <v>2682</v>
      </c>
      <c r="B1365" s="175" t="s">
        <v>143</v>
      </c>
      <c r="C1365" s="175">
        <v>0.20471281296023564</v>
      </c>
      <c r="D1365" s="175">
        <v>0.23171330387825234</v>
      </c>
      <c r="E1365" s="175">
        <v>0.11585665193912617</v>
      </c>
      <c r="F1365" s="175">
        <v>2.3564064801178203E-2</v>
      </c>
      <c r="G1365" s="175">
        <v>0.39371624938635247</v>
      </c>
      <c r="H1365" s="175" t="s">
        <v>143</v>
      </c>
      <c r="I1365" s="175">
        <v>3.0436917034855179E-2</v>
      </c>
      <c r="J1365" s="174">
        <v>1</v>
      </c>
      <c r="K1365" s="176">
        <v>2037</v>
      </c>
      <c r="L1365" s="92"/>
      <c r="M1365" s="175" t="s">
        <v>143</v>
      </c>
      <c r="N1365" s="175" t="s">
        <v>143</v>
      </c>
      <c r="O1365" s="175">
        <v>0.188</v>
      </c>
      <c r="P1365" s="175">
        <v>0.223</v>
      </c>
      <c r="Q1365" s="175">
        <v>0.214</v>
      </c>
      <c r="R1365" s="175">
        <v>0.251</v>
      </c>
      <c r="S1365" s="175">
        <v>0.10299999999999999</v>
      </c>
      <c r="T1365" s="175">
        <v>0.13</v>
      </c>
      <c r="U1365" s="175">
        <v>1.7999999999999999E-2</v>
      </c>
      <c r="V1365" s="175">
        <v>3.1E-2</v>
      </c>
      <c r="W1365" s="175">
        <v>0.373</v>
      </c>
      <c r="X1365" s="175">
        <v>0.41499999999999998</v>
      </c>
      <c r="Y1365" s="175" t="s">
        <v>143</v>
      </c>
      <c r="Z1365" s="175" t="s">
        <v>143</v>
      </c>
      <c r="AA1365" s="175">
        <v>2.4E-2</v>
      </c>
      <c r="AB1365" s="175">
        <v>3.9E-2</v>
      </c>
      <c r="AC1365" s="42"/>
    </row>
    <row r="1366" spans="1:29" x14ac:dyDescent="0.25">
      <c r="A1366" s="92" t="s">
        <v>2683</v>
      </c>
      <c r="B1366" s="175" t="s">
        <v>143</v>
      </c>
      <c r="C1366" s="175">
        <v>0.38481675392670156</v>
      </c>
      <c r="D1366" s="175">
        <v>0.38219895287958117</v>
      </c>
      <c r="E1366" s="175">
        <v>8.9005235602094238E-2</v>
      </c>
      <c r="F1366" s="175">
        <v>7.8534031413612562E-3</v>
      </c>
      <c r="G1366" s="175">
        <v>3.4031413612565446E-2</v>
      </c>
      <c r="H1366" s="175" t="s">
        <v>143</v>
      </c>
      <c r="I1366" s="175">
        <v>0.10209424083769633</v>
      </c>
      <c r="J1366" s="174">
        <v>1</v>
      </c>
      <c r="K1366" s="176">
        <v>382</v>
      </c>
      <c r="L1366" s="92"/>
      <c r="M1366" s="175" t="s">
        <v>143</v>
      </c>
      <c r="N1366" s="175" t="s">
        <v>143</v>
      </c>
      <c r="O1366" s="175">
        <v>0.33700000000000002</v>
      </c>
      <c r="P1366" s="175">
        <v>0.435</v>
      </c>
      <c r="Q1366" s="175">
        <v>0.33500000000000002</v>
      </c>
      <c r="R1366" s="175">
        <v>0.432</v>
      </c>
      <c r="S1366" s="175">
        <v>6.4000000000000001E-2</v>
      </c>
      <c r="T1366" s="175">
        <v>0.122</v>
      </c>
      <c r="U1366" s="175">
        <v>3.0000000000000001E-3</v>
      </c>
      <c r="V1366" s="175">
        <v>2.3E-2</v>
      </c>
      <c r="W1366" s="175">
        <v>0.02</v>
      </c>
      <c r="X1366" s="175">
        <v>5.7000000000000002E-2</v>
      </c>
      <c r="Y1366" s="175" t="s">
        <v>143</v>
      </c>
      <c r="Z1366" s="175" t="s">
        <v>143</v>
      </c>
      <c r="AA1366" s="175">
        <v>7.5999999999999998E-2</v>
      </c>
      <c r="AB1366" s="175">
        <v>0.13700000000000001</v>
      </c>
      <c r="AC1366" s="42"/>
    </row>
    <row r="1367" spans="1:29" x14ac:dyDescent="0.25">
      <c r="A1367" s="92" t="s">
        <v>2684</v>
      </c>
      <c r="B1367" s="175" t="s">
        <v>143</v>
      </c>
      <c r="C1367" s="175">
        <v>0.17721518987341772</v>
      </c>
      <c r="D1367" s="175">
        <v>0.30886075949367087</v>
      </c>
      <c r="E1367" s="175">
        <v>0.13670886075949368</v>
      </c>
      <c r="F1367" s="175">
        <v>1.0126582278481013E-2</v>
      </c>
      <c r="G1367" s="175">
        <v>0.32151898734177214</v>
      </c>
      <c r="H1367" s="175" t="s">
        <v>143</v>
      </c>
      <c r="I1367" s="175">
        <v>4.5569620253164557E-2</v>
      </c>
      <c r="J1367" s="174">
        <v>1</v>
      </c>
      <c r="K1367" s="176">
        <v>395</v>
      </c>
      <c r="L1367" s="92"/>
      <c r="M1367" s="175" t="s">
        <v>143</v>
      </c>
      <c r="N1367" s="175" t="s">
        <v>143</v>
      </c>
      <c r="O1367" s="175">
        <v>0.14299999999999999</v>
      </c>
      <c r="P1367" s="175">
        <v>0.218</v>
      </c>
      <c r="Q1367" s="175">
        <v>0.26500000000000001</v>
      </c>
      <c r="R1367" s="175">
        <v>0.35599999999999998</v>
      </c>
      <c r="S1367" s="175">
        <v>0.106</v>
      </c>
      <c r="T1367" s="175">
        <v>0.17399999999999999</v>
      </c>
      <c r="U1367" s="175">
        <v>4.0000000000000001E-3</v>
      </c>
      <c r="V1367" s="175">
        <v>2.5999999999999999E-2</v>
      </c>
      <c r="W1367" s="175">
        <v>0.27700000000000002</v>
      </c>
      <c r="X1367" s="175">
        <v>0.36899999999999999</v>
      </c>
      <c r="Y1367" s="175" t="s">
        <v>143</v>
      </c>
      <c r="Z1367" s="175" t="s">
        <v>143</v>
      </c>
      <c r="AA1367" s="175">
        <v>2.9000000000000001E-2</v>
      </c>
      <c r="AB1367" s="175">
        <v>7.0999999999999994E-2</v>
      </c>
      <c r="AC1367" s="42"/>
    </row>
    <row r="1368" spans="1:29" x14ac:dyDescent="0.25">
      <c r="A1368" s="92" t="s">
        <v>2685</v>
      </c>
      <c r="B1368" s="175" t="s">
        <v>143</v>
      </c>
      <c r="C1368" s="175">
        <v>0.30578512396694213</v>
      </c>
      <c r="D1368" s="175">
        <v>0.21212121212121213</v>
      </c>
      <c r="E1368" s="175">
        <v>9.6418732782369149E-2</v>
      </c>
      <c r="F1368" s="175">
        <v>0.1046831955922865</v>
      </c>
      <c r="G1368" s="175">
        <v>0.2231404958677686</v>
      </c>
      <c r="H1368" s="175" t="s">
        <v>143</v>
      </c>
      <c r="I1368" s="175">
        <v>5.7851239669421489E-2</v>
      </c>
      <c r="J1368" s="174">
        <v>1</v>
      </c>
      <c r="K1368" s="176">
        <v>363</v>
      </c>
      <c r="L1368" s="92"/>
      <c r="M1368" s="175" t="s">
        <v>143</v>
      </c>
      <c r="N1368" s="175" t="s">
        <v>143</v>
      </c>
      <c r="O1368" s="175">
        <v>0.26100000000000001</v>
      </c>
      <c r="P1368" s="175">
        <v>0.35499999999999998</v>
      </c>
      <c r="Q1368" s="175">
        <v>0.17299999999999999</v>
      </c>
      <c r="R1368" s="175">
        <v>0.25700000000000001</v>
      </c>
      <c r="S1368" s="175">
        <v>7.0000000000000007E-2</v>
      </c>
      <c r="T1368" s="175">
        <v>0.13100000000000001</v>
      </c>
      <c r="U1368" s="175">
        <v>7.6999999999999999E-2</v>
      </c>
      <c r="V1368" s="175">
        <v>0.14000000000000001</v>
      </c>
      <c r="W1368" s="175">
        <v>0.183</v>
      </c>
      <c r="X1368" s="175">
        <v>0.26900000000000002</v>
      </c>
      <c r="Y1368" s="175" t="s">
        <v>143</v>
      </c>
      <c r="Z1368" s="175" t="s">
        <v>143</v>
      </c>
      <c r="AA1368" s="175">
        <v>3.7999999999999999E-2</v>
      </c>
      <c r="AB1368" s="175">
        <v>8.6999999999999994E-2</v>
      </c>
      <c r="AC1368" s="42"/>
    </row>
    <row r="1369" spans="1:29" x14ac:dyDescent="0.25">
      <c r="A1369" s="92" t="s">
        <v>2686</v>
      </c>
      <c r="B1369" s="175" t="s">
        <v>143</v>
      </c>
      <c r="C1369" s="175">
        <v>7.8651685393258425E-2</v>
      </c>
      <c r="D1369" s="175">
        <v>0.19850187265917604</v>
      </c>
      <c r="E1369" s="175">
        <v>0.12359550561797752</v>
      </c>
      <c r="F1369" s="175">
        <v>2.6217228464419477E-2</v>
      </c>
      <c r="G1369" s="175">
        <v>0.53558052434456926</v>
      </c>
      <c r="H1369" s="175" t="s">
        <v>143</v>
      </c>
      <c r="I1369" s="175">
        <v>3.7453183520599252E-2</v>
      </c>
      <c r="J1369" s="174">
        <v>0.99999999999999989</v>
      </c>
      <c r="K1369" s="176">
        <v>267</v>
      </c>
      <c r="L1369" s="92"/>
      <c r="M1369" s="175" t="s">
        <v>143</v>
      </c>
      <c r="N1369" s="175" t="s">
        <v>143</v>
      </c>
      <c r="O1369" s="175">
        <v>5.1999999999999998E-2</v>
      </c>
      <c r="P1369" s="175">
        <v>0.11700000000000001</v>
      </c>
      <c r="Q1369" s="175">
        <v>0.155</v>
      </c>
      <c r="R1369" s="175">
        <v>0.25</v>
      </c>
      <c r="S1369" s="175">
        <v>8.8999999999999996E-2</v>
      </c>
      <c r="T1369" s="175">
        <v>0.16800000000000001</v>
      </c>
      <c r="U1369" s="175">
        <v>1.2999999999999999E-2</v>
      </c>
      <c r="V1369" s="175">
        <v>5.2999999999999999E-2</v>
      </c>
      <c r="W1369" s="175">
        <v>0.47599999999999998</v>
      </c>
      <c r="X1369" s="175">
        <v>0.59399999999999997</v>
      </c>
      <c r="Y1369" s="175" t="s">
        <v>143</v>
      </c>
      <c r="Z1369" s="175" t="s">
        <v>143</v>
      </c>
      <c r="AA1369" s="175">
        <v>0.02</v>
      </c>
      <c r="AB1369" s="175">
        <v>6.8000000000000005E-2</v>
      </c>
      <c r="AC1369" s="42"/>
    </row>
    <row r="1370" spans="1:29" x14ac:dyDescent="0.25">
      <c r="A1370" s="92" t="s">
        <v>2687</v>
      </c>
      <c r="B1370" s="175" t="s">
        <v>143</v>
      </c>
      <c r="C1370" s="175">
        <v>0.23670557717250323</v>
      </c>
      <c r="D1370" s="175">
        <v>0.4773022049286641</v>
      </c>
      <c r="E1370" s="175">
        <v>0.11089494163424124</v>
      </c>
      <c r="F1370" s="175">
        <v>3.5667963683527884E-2</v>
      </c>
      <c r="G1370" s="175">
        <v>0.10830090791180286</v>
      </c>
      <c r="H1370" s="175" t="s">
        <v>143</v>
      </c>
      <c r="I1370" s="175">
        <v>3.1128404669260701E-2</v>
      </c>
      <c r="J1370" s="174">
        <v>0.99999999999999989</v>
      </c>
      <c r="K1370" s="176">
        <v>1542</v>
      </c>
      <c r="L1370" s="92"/>
      <c r="M1370" s="175" t="s">
        <v>143</v>
      </c>
      <c r="N1370" s="175" t="s">
        <v>143</v>
      </c>
      <c r="O1370" s="175">
        <v>0.216</v>
      </c>
      <c r="P1370" s="175">
        <v>0.25900000000000001</v>
      </c>
      <c r="Q1370" s="175">
        <v>0.45200000000000001</v>
      </c>
      <c r="R1370" s="175">
        <v>0.502</v>
      </c>
      <c r="S1370" s="175">
        <v>9.6000000000000002E-2</v>
      </c>
      <c r="T1370" s="175">
        <v>0.128</v>
      </c>
      <c r="U1370" s="175">
        <v>2.8000000000000001E-2</v>
      </c>
      <c r="V1370" s="175">
        <v>4.5999999999999999E-2</v>
      </c>
      <c r="W1370" s="175">
        <v>9.4E-2</v>
      </c>
      <c r="X1370" s="175">
        <v>0.125</v>
      </c>
      <c r="Y1370" s="175" t="s">
        <v>143</v>
      </c>
      <c r="Z1370" s="175" t="s">
        <v>143</v>
      </c>
      <c r="AA1370" s="175">
        <v>2.4E-2</v>
      </c>
      <c r="AB1370" s="175">
        <v>4.1000000000000002E-2</v>
      </c>
      <c r="AC1370" s="42"/>
    </row>
    <row r="1371" spans="1:29" x14ac:dyDescent="0.25">
      <c r="A1371" s="92" t="s">
        <v>2688</v>
      </c>
      <c r="B1371" s="175" t="s">
        <v>143</v>
      </c>
      <c r="C1371" s="175">
        <v>0.37642585551330798</v>
      </c>
      <c r="D1371" s="175">
        <v>0.39543726235741444</v>
      </c>
      <c r="E1371" s="175">
        <v>0.10646387832699619</v>
      </c>
      <c r="F1371" s="175">
        <v>1.5209125475285171E-2</v>
      </c>
      <c r="G1371" s="175">
        <v>9.5057034220532313E-2</v>
      </c>
      <c r="H1371" s="175" t="s">
        <v>143</v>
      </c>
      <c r="I1371" s="175">
        <v>1.1406844106463879E-2</v>
      </c>
      <c r="J1371" s="174">
        <v>1.0000000000000002</v>
      </c>
      <c r="K1371" s="176">
        <v>263</v>
      </c>
      <c r="L1371" s="92"/>
      <c r="M1371" s="175" t="s">
        <v>143</v>
      </c>
      <c r="N1371" s="175" t="s">
        <v>143</v>
      </c>
      <c r="O1371" s="175">
        <v>0.32</v>
      </c>
      <c r="P1371" s="175">
        <v>0.436</v>
      </c>
      <c r="Q1371" s="175">
        <v>0.33800000000000002</v>
      </c>
      <c r="R1371" s="175">
        <v>0.45600000000000002</v>
      </c>
      <c r="S1371" s="175">
        <v>7.4999999999999997E-2</v>
      </c>
      <c r="T1371" s="175">
        <v>0.15</v>
      </c>
      <c r="U1371" s="175">
        <v>6.0000000000000001E-3</v>
      </c>
      <c r="V1371" s="175">
        <v>3.7999999999999999E-2</v>
      </c>
      <c r="W1371" s="175">
        <v>6.5000000000000002E-2</v>
      </c>
      <c r="X1371" s="175">
        <v>0.13700000000000001</v>
      </c>
      <c r="Y1371" s="175" t="s">
        <v>143</v>
      </c>
      <c r="Z1371" s="175" t="s">
        <v>143</v>
      </c>
      <c r="AA1371" s="175">
        <v>4.0000000000000001E-3</v>
      </c>
      <c r="AB1371" s="175">
        <v>3.3000000000000002E-2</v>
      </c>
      <c r="AC1371" s="42"/>
    </row>
    <row r="1372" spans="1:29" x14ac:dyDescent="0.25">
      <c r="A1372" s="92" t="s">
        <v>2689</v>
      </c>
      <c r="B1372" s="175">
        <v>4.9277824978759557E-2</v>
      </c>
      <c r="C1372" s="175">
        <v>0.2854715378079864</v>
      </c>
      <c r="D1372" s="175">
        <v>0.26304163126593033</v>
      </c>
      <c r="E1372" s="175">
        <v>6.8734069668649103E-2</v>
      </c>
      <c r="F1372" s="175">
        <v>3.2965165675446051E-2</v>
      </c>
      <c r="G1372" s="175">
        <v>0.24689889549702634</v>
      </c>
      <c r="H1372" s="175">
        <v>2.8887000849617673E-3</v>
      </c>
      <c r="I1372" s="175">
        <v>5.0722175021240441E-2</v>
      </c>
      <c r="J1372" s="174">
        <v>1</v>
      </c>
      <c r="K1372" s="176">
        <v>11770</v>
      </c>
      <c r="L1372" s="92"/>
      <c r="M1372" s="175">
        <v>4.5999999999999999E-2</v>
      </c>
      <c r="N1372" s="175">
        <v>5.2999999999999999E-2</v>
      </c>
      <c r="O1372" s="175">
        <v>0.27700000000000002</v>
      </c>
      <c r="P1372" s="175">
        <v>0.29399999999999998</v>
      </c>
      <c r="Q1372" s="175">
        <v>0.255</v>
      </c>
      <c r="R1372" s="175">
        <v>0.27100000000000002</v>
      </c>
      <c r="S1372" s="175">
        <v>6.4000000000000001E-2</v>
      </c>
      <c r="T1372" s="175">
        <v>7.2999999999999995E-2</v>
      </c>
      <c r="U1372" s="175">
        <v>0.03</v>
      </c>
      <c r="V1372" s="175">
        <v>3.5999999999999997E-2</v>
      </c>
      <c r="W1372" s="175">
        <v>0.23899999999999999</v>
      </c>
      <c r="X1372" s="175">
        <v>0.255</v>
      </c>
      <c r="Y1372" s="175">
        <v>2E-3</v>
      </c>
      <c r="Z1372" s="175">
        <v>4.0000000000000001E-3</v>
      </c>
      <c r="AA1372" s="175">
        <v>4.7E-2</v>
      </c>
      <c r="AB1372" s="175">
        <v>5.5E-2</v>
      </c>
      <c r="AC1372" s="42"/>
    </row>
    <row r="1373" spans="1:29" x14ac:dyDescent="0.25">
      <c r="A1373" s="92" t="s">
        <v>2690</v>
      </c>
      <c r="B1373" s="175" t="s">
        <v>143</v>
      </c>
      <c r="C1373" s="175">
        <v>0.23155216284987276</v>
      </c>
      <c r="D1373" s="175">
        <v>0.32061068702290074</v>
      </c>
      <c r="E1373" s="175">
        <v>8.1424936386768454E-2</v>
      </c>
      <c r="F1373" s="175">
        <v>8.9058524173027995E-2</v>
      </c>
      <c r="G1373" s="175">
        <v>0.23918575063613232</v>
      </c>
      <c r="H1373" s="175">
        <v>2.5445292620865142E-3</v>
      </c>
      <c r="I1373" s="175">
        <v>3.5623409669211195E-2</v>
      </c>
      <c r="J1373" s="174">
        <v>1</v>
      </c>
      <c r="K1373" s="176">
        <v>393</v>
      </c>
      <c r="L1373" s="92"/>
      <c r="M1373" s="175" t="s">
        <v>143</v>
      </c>
      <c r="N1373" s="175" t="s">
        <v>143</v>
      </c>
      <c r="O1373" s="175">
        <v>0.193</v>
      </c>
      <c r="P1373" s="175">
        <v>0.27600000000000002</v>
      </c>
      <c r="Q1373" s="175">
        <v>0.27600000000000002</v>
      </c>
      <c r="R1373" s="175">
        <v>0.36799999999999999</v>
      </c>
      <c r="S1373" s="175">
        <v>5.8000000000000003E-2</v>
      </c>
      <c r="T1373" s="175">
        <v>0.113</v>
      </c>
      <c r="U1373" s="175">
        <v>6.5000000000000002E-2</v>
      </c>
      <c r="V1373" s="175">
        <v>0.121</v>
      </c>
      <c r="W1373" s="175">
        <v>0.2</v>
      </c>
      <c r="X1373" s="175">
        <v>0.28399999999999997</v>
      </c>
      <c r="Y1373" s="175">
        <v>0</v>
      </c>
      <c r="Z1373" s="175">
        <v>1.4E-2</v>
      </c>
      <c r="AA1373" s="175">
        <v>2.1000000000000001E-2</v>
      </c>
      <c r="AB1373" s="175">
        <v>5.8999999999999997E-2</v>
      </c>
      <c r="AC1373" s="42"/>
    </row>
    <row r="1374" spans="1:29" x14ac:dyDescent="0.25">
      <c r="A1374" s="92" t="s">
        <v>2691</v>
      </c>
      <c r="B1374" s="175" t="s">
        <v>143</v>
      </c>
      <c r="C1374" s="175">
        <v>9.2274678111587988E-2</v>
      </c>
      <c r="D1374" s="175">
        <v>0.17167381974248927</v>
      </c>
      <c r="E1374" s="175">
        <v>2.3605150214592276E-2</v>
      </c>
      <c r="F1374" s="175">
        <v>1.0729613733905579E-2</v>
      </c>
      <c r="G1374" s="175">
        <v>0.63733905579399142</v>
      </c>
      <c r="H1374" s="175">
        <v>2.3605150214592276E-2</v>
      </c>
      <c r="I1374" s="175">
        <v>4.07725321888412E-2</v>
      </c>
      <c r="J1374" s="174">
        <v>1</v>
      </c>
      <c r="K1374" s="176">
        <v>466</v>
      </c>
      <c r="L1374" s="92"/>
      <c r="M1374" s="175" t="s">
        <v>143</v>
      </c>
      <c r="N1374" s="175" t="s">
        <v>143</v>
      </c>
      <c r="O1374" s="175">
        <v>6.9000000000000006E-2</v>
      </c>
      <c r="P1374" s="175">
        <v>0.122</v>
      </c>
      <c r="Q1374" s="175">
        <v>0.14000000000000001</v>
      </c>
      <c r="R1374" s="175">
        <v>0.20899999999999999</v>
      </c>
      <c r="S1374" s="175">
        <v>1.2999999999999999E-2</v>
      </c>
      <c r="T1374" s="175">
        <v>4.2000000000000003E-2</v>
      </c>
      <c r="U1374" s="175">
        <v>5.0000000000000001E-3</v>
      </c>
      <c r="V1374" s="175">
        <v>2.5000000000000001E-2</v>
      </c>
      <c r="W1374" s="175">
        <v>0.59299999999999997</v>
      </c>
      <c r="X1374" s="175">
        <v>0.68</v>
      </c>
      <c r="Y1374" s="175">
        <v>1.2999999999999999E-2</v>
      </c>
      <c r="Z1374" s="175">
        <v>4.2000000000000003E-2</v>
      </c>
      <c r="AA1374" s="175">
        <v>2.5999999999999999E-2</v>
      </c>
      <c r="AB1374" s="175">
        <v>6.3E-2</v>
      </c>
      <c r="AC1374" s="42"/>
    </row>
    <row r="1375" spans="1:29" x14ac:dyDescent="0.25">
      <c r="A1375" s="92" t="s">
        <v>2692</v>
      </c>
      <c r="B1375" s="175" t="s">
        <v>143</v>
      </c>
      <c r="C1375" s="175" t="s">
        <v>143</v>
      </c>
      <c r="D1375" s="175">
        <v>0.80164158686730502</v>
      </c>
      <c r="E1375" s="175">
        <v>4.6511627906976744E-2</v>
      </c>
      <c r="F1375" s="175">
        <v>0.10123119015047879</v>
      </c>
      <c r="G1375" s="175">
        <v>8.2079343365253077E-3</v>
      </c>
      <c r="H1375" s="175" t="s">
        <v>143</v>
      </c>
      <c r="I1375" s="175">
        <v>4.240766073871409E-2</v>
      </c>
      <c r="J1375" s="174">
        <v>0.99999999999999989</v>
      </c>
      <c r="K1375" s="176">
        <v>731</v>
      </c>
      <c r="L1375" s="92"/>
      <c r="M1375" s="175" t="s">
        <v>143</v>
      </c>
      <c r="N1375" s="175" t="s">
        <v>143</v>
      </c>
      <c r="O1375" s="175" t="s">
        <v>143</v>
      </c>
      <c r="P1375" s="175" t="s">
        <v>143</v>
      </c>
      <c r="Q1375" s="175">
        <v>0.77100000000000002</v>
      </c>
      <c r="R1375" s="175">
        <v>0.82899999999999996</v>
      </c>
      <c r="S1375" s="175">
        <v>3.3000000000000002E-2</v>
      </c>
      <c r="T1375" s="175">
        <v>6.4000000000000001E-2</v>
      </c>
      <c r="U1375" s="175">
        <v>8.1000000000000003E-2</v>
      </c>
      <c r="V1375" s="175">
        <v>0.125</v>
      </c>
      <c r="W1375" s="175">
        <v>4.0000000000000001E-3</v>
      </c>
      <c r="X1375" s="175">
        <v>1.7999999999999999E-2</v>
      </c>
      <c r="Y1375" s="175" t="s">
        <v>143</v>
      </c>
      <c r="Z1375" s="175" t="s">
        <v>143</v>
      </c>
      <c r="AA1375" s="175">
        <v>0.03</v>
      </c>
      <c r="AB1375" s="175">
        <v>0.06</v>
      </c>
      <c r="AC1375" s="42"/>
    </row>
    <row r="1376" spans="1:29" x14ac:dyDescent="0.25">
      <c r="A1376" s="92" t="s">
        <v>2693</v>
      </c>
      <c r="B1376" s="175">
        <v>3.6683785766691121E-3</v>
      </c>
      <c r="C1376" s="175">
        <v>0.33015407190022011</v>
      </c>
      <c r="D1376" s="175">
        <v>0.22817314746881878</v>
      </c>
      <c r="E1376" s="175">
        <v>5.4292002934702863E-2</v>
      </c>
      <c r="F1376" s="175">
        <v>5.2824651504035217E-2</v>
      </c>
      <c r="G1376" s="175">
        <v>0.28466617754952311</v>
      </c>
      <c r="H1376" s="175">
        <v>2.93470286133529E-3</v>
      </c>
      <c r="I1376" s="175">
        <v>4.3286867204695524E-2</v>
      </c>
      <c r="J1376" s="174">
        <v>1</v>
      </c>
      <c r="K1376" s="176">
        <v>1363</v>
      </c>
      <c r="L1376" s="92"/>
      <c r="M1376" s="175">
        <v>2E-3</v>
      </c>
      <c r="N1376" s="175">
        <v>8.9999999999999993E-3</v>
      </c>
      <c r="O1376" s="175">
        <v>0.30599999999999999</v>
      </c>
      <c r="P1376" s="175">
        <v>0.35599999999999998</v>
      </c>
      <c r="Q1376" s="175">
        <v>0.20699999999999999</v>
      </c>
      <c r="R1376" s="175">
        <v>0.251</v>
      </c>
      <c r="S1376" s="175">
        <v>4.2999999999999997E-2</v>
      </c>
      <c r="T1376" s="175">
        <v>6.8000000000000005E-2</v>
      </c>
      <c r="U1376" s="175">
        <v>4.2000000000000003E-2</v>
      </c>
      <c r="V1376" s="175">
        <v>6.6000000000000003E-2</v>
      </c>
      <c r="W1376" s="175">
        <v>0.26100000000000001</v>
      </c>
      <c r="X1376" s="175">
        <v>0.309</v>
      </c>
      <c r="Y1376" s="175">
        <v>1E-3</v>
      </c>
      <c r="Z1376" s="175">
        <v>8.0000000000000002E-3</v>
      </c>
      <c r="AA1376" s="175">
        <v>3.4000000000000002E-2</v>
      </c>
      <c r="AB1376" s="175">
        <v>5.5E-2</v>
      </c>
      <c r="AC1376" s="42"/>
    </row>
    <row r="1377" spans="1:29" x14ac:dyDescent="0.25">
      <c r="A1377" s="92" t="s">
        <v>2694</v>
      </c>
      <c r="B1377" s="175">
        <v>0.30543237250554323</v>
      </c>
      <c r="C1377" s="175">
        <v>0.43569844789356982</v>
      </c>
      <c r="D1377" s="175">
        <v>0.12915742793791574</v>
      </c>
      <c r="E1377" s="175">
        <v>2.8270509977827051E-2</v>
      </c>
      <c r="F1377" s="175">
        <v>1.1086474501108647E-3</v>
      </c>
      <c r="G1377" s="175">
        <v>5.3215077605321508E-2</v>
      </c>
      <c r="H1377" s="175">
        <v>2.7716186252771621E-3</v>
      </c>
      <c r="I1377" s="175">
        <v>4.4345898004434593E-2</v>
      </c>
      <c r="J1377" s="174">
        <v>1</v>
      </c>
      <c r="K1377" s="176">
        <v>1804</v>
      </c>
      <c r="L1377" s="92"/>
      <c r="M1377" s="175">
        <v>0.28499999999999998</v>
      </c>
      <c r="N1377" s="175">
        <v>0.32700000000000001</v>
      </c>
      <c r="O1377" s="175">
        <v>0.41299999999999998</v>
      </c>
      <c r="P1377" s="175">
        <v>0.45900000000000002</v>
      </c>
      <c r="Q1377" s="175">
        <v>0.114</v>
      </c>
      <c r="R1377" s="175">
        <v>0.14499999999999999</v>
      </c>
      <c r="S1377" s="175">
        <v>2.1999999999999999E-2</v>
      </c>
      <c r="T1377" s="175">
        <v>3.6999999999999998E-2</v>
      </c>
      <c r="U1377" s="175">
        <v>0</v>
      </c>
      <c r="V1377" s="175">
        <v>4.0000000000000001E-3</v>
      </c>
      <c r="W1377" s="175">
        <v>4.3999999999999997E-2</v>
      </c>
      <c r="X1377" s="175">
        <v>6.5000000000000002E-2</v>
      </c>
      <c r="Y1377" s="175">
        <v>1E-3</v>
      </c>
      <c r="Z1377" s="175">
        <v>6.0000000000000001E-3</v>
      </c>
      <c r="AA1377" s="175">
        <v>3.5999999999999997E-2</v>
      </c>
      <c r="AB1377" s="175">
        <v>5.5E-2</v>
      </c>
      <c r="AC1377" s="42"/>
    </row>
    <row r="1378" spans="1:29" x14ac:dyDescent="0.25">
      <c r="A1378" s="92" t="s">
        <v>2695</v>
      </c>
      <c r="B1378" s="175" t="s">
        <v>143</v>
      </c>
      <c r="C1378" s="175">
        <v>0.27215189873417722</v>
      </c>
      <c r="D1378" s="175">
        <v>0.26582278481012656</v>
      </c>
      <c r="E1378" s="175">
        <v>9.8101265822784806E-2</v>
      </c>
      <c r="F1378" s="175">
        <v>3.4810126582278479E-2</v>
      </c>
      <c r="G1378" s="175">
        <v>0.27848101265822783</v>
      </c>
      <c r="H1378" s="175">
        <v>3.1645569620253164E-3</v>
      </c>
      <c r="I1378" s="175">
        <v>4.746835443037975E-2</v>
      </c>
      <c r="J1378" s="174">
        <v>1</v>
      </c>
      <c r="K1378" s="176">
        <v>316</v>
      </c>
      <c r="L1378" s="92"/>
      <c r="M1378" s="175" t="s">
        <v>143</v>
      </c>
      <c r="N1378" s="175" t="s">
        <v>143</v>
      </c>
      <c r="O1378" s="175">
        <v>0.22600000000000001</v>
      </c>
      <c r="P1378" s="175">
        <v>0.32400000000000001</v>
      </c>
      <c r="Q1378" s="175">
        <v>0.22</v>
      </c>
      <c r="R1378" s="175">
        <v>0.317</v>
      </c>
      <c r="S1378" s="175">
        <v>7.0000000000000007E-2</v>
      </c>
      <c r="T1378" s="175">
        <v>0.13600000000000001</v>
      </c>
      <c r="U1378" s="175">
        <v>0.02</v>
      </c>
      <c r="V1378" s="175">
        <v>6.0999999999999999E-2</v>
      </c>
      <c r="W1378" s="175">
        <v>0.23200000000000001</v>
      </c>
      <c r="X1378" s="175">
        <v>0.33</v>
      </c>
      <c r="Y1378" s="175">
        <v>1E-3</v>
      </c>
      <c r="Z1378" s="175">
        <v>1.7999999999999999E-2</v>
      </c>
      <c r="AA1378" s="175">
        <v>2.9000000000000001E-2</v>
      </c>
      <c r="AB1378" s="175">
        <v>7.6999999999999999E-2</v>
      </c>
      <c r="AC1378" s="42"/>
    </row>
    <row r="1379" spans="1:29" x14ac:dyDescent="0.25">
      <c r="A1379" s="92" t="s">
        <v>2696</v>
      </c>
      <c r="B1379" s="175" t="s">
        <v>143</v>
      </c>
      <c r="C1379" s="175">
        <v>0.24746335963923338</v>
      </c>
      <c r="D1379" s="175">
        <v>0.26832018038331457</v>
      </c>
      <c r="E1379" s="175">
        <v>5.1860202931228859E-2</v>
      </c>
      <c r="F1379" s="175">
        <v>1.4656144306651634E-2</v>
      </c>
      <c r="G1379" s="175">
        <v>0.37711386696730553</v>
      </c>
      <c r="H1379" s="175">
        <v>2.2547914317925591E-3</v>
      </c>
      <c r="I1379" s="175">
        <v>3.8331454340473504E-2</v>
      </c>
      <c r="J1379" s="174">
        <v>0.99999999999999989</v>
      </c>
      <c r="K1379" s="176">
        <v>1774</v>
      </c>
      <c r="L1379" s="92"/>
      <c r="M1379" s="175" t="s">
        <v>143</v>
      </c>
      <c r="N1379" s="175" t="s">
        <v>143</v>
      </c>
      <c r="O1379" s="175">
        <v>0.22800000000000001</v>
      </c>
      <c r="P1379" s="175">
        <v>0.26800000000000002</v>
      </c>
      <c r="Q1379" s="175">
        <v>0.248</v>
      </c>
      <c r="R1379" s="175">
        <v>0.28899999999999998</v>
      </c>
      <c r="S1379" s="175">
        <v>4.2000000000000003E-2</v>
      </c>
      <c r="T1379" s="175">
        <v>6.3E-2</v>
      </c>
      <c r="U1379" s="175">
        <v>0.01</v>
      </c>
      <c r="V1379" s="175">
        <v>2.1000000000000001E-2</v>
      </c>
      <c r="W1379" s="175">
        <v>0.35499999999999998</v>
      </c>
      <c r="X1379" s="175">
        <v>0.4</v>
      </c>
      <c r="Y1379" s="175">
        <v>1E-3</v>
      </c>
      <c r="Z1379" s="175">
        <v>6.0000000000000001E-3</v>
      </c>
      <c r="AA1379" s="175">
        <v>0.03</v>
      </c>
      <c r="AB1379" s="175">
        <v>4.8000000000000001E-2</v>
      </c>
      <c r="AC1379" s="42"/>
    </row>
    <row r="1380" spans="1:29" x14ac:dyDescent="0.25">
      <c r="A1380" s="92" t="s">
        <v>2697</v>
      </c>
      <c r="B1380" s="175" t="s">
        <v>143</v>
      </c>
      <c r="C1380" s="175">
        <v>0.4244031830238727</v>
      </c>
      <c r="D1380" s="175">
        <v>0.31034482758620691</v>
      </c>
      <c r="E1380" s="175">
        <v>4.2440318302387266E-2</v>
      </c>
      <c r="F1380" s="175">
        <v>1.0610079575596816E-2</v>
      </c>
      <c r="G1380" s="175">
        <v>5.0397877984084884E-2</v>
      </c>
      <c r="H1380" s="175" t="s">
        <v>143</v>
      </c>
      <c r="I1380" s="175">
        <v>0.16180371352785147</v>
      </c>
      <c r="J1380" s="174">
        <v>1</v>
      </c>
      <c r="K1380" s="176">
        <v>377</v>
      </c>
      <c r="L1380" s="92"/>
      <c r="M1380" s="175" t="s">
        <v>143</v>
      </c>
      <c r="N1380" s="175" t="s">
        <v>143</v>
      </c>
      <c r="O1380" s="175">
        <v>0.376</v>
      </c>
      <c r="P1380" s="175">
        <v>0.47499999999999998</v>
      </c>
      <c r="Q1380" s="175">
        <v>0.26600000000000001</v>
      </c>
      <c r="R1380" s="175">
        <v>0.35899999999999999</v>
      </c>
      <c r="S1380" s="175">
        <v>2.5999999999999999E-2</v>
      </c>
      <c r="T1380" s="175">
        <v>6.8000000000000005E-2</v>
      </c>
      <c r="U1380" s="175">
        <v>4.0000000000000001E-3</v>
      </c>
      <c r="V1380" s="175">
        <v>2.7E-2</v>
      </c>
      <c r="W1380" s="175">
        <v>3.2000000000000001E-2</v>
      </c>
      <c r="X1380" s="175">
        <v>7.6999999999999999E-2</v>
      </c>
      <c r="Y1380" s="175" t="s">
        <v>143</v>
      </c>
      <c r="Z1380" s="175" t="s">
        <v>143</v>
      </c>
      <c r="AA1380" s="175">
        <v>0.128</v>
      </c>
      <c r="AB1380" s="175">
        <v>0.20200000000000001</v>
      </c>
      <c r="AC1380" s="42"/>
    </row>
    <row r="1381" spans="1:29" x14ac:dyDescent="0.25">
      <c r="A1381" s="92" t="s">
        <v>2698</v>
      </c>
      <c r="B1381" s="175" t="s">
        <v>143</v>
      </c>
      <c r="C1381" s="175">
        <v>0.22191780821917809</v>
      </c>
      <c r="D1381" s="175">
        <v>0.37534246575342467</v>
      </c>
      <c r="E1381" s="175">
        <v>7.1232876712328766E-2</v>
      </c>
      <c r="F1381" s="175">
        <v>4.3835616438356165E-2</v>
      </c>
      <c r="G1381" s="175">
        <v>0.24383561643835616</v>
      </c>
      <c r="H1381" s="175" t="s">
        <v>143</v>
      </c>
      <c r="I1381" s="175">
        <v>4.3835616438356165E-2</v>
      </c>
      <c r="J1381" s="174">
        <v>1</v>
      </c>
      <c r="K1381" s="176">
        <v>365</v>
      </c>
      <c r="L1381" s="92"/>
      <c r="M1381" s="175" t="s">
        <v>143</v>
      </c>
      <c r="N1381" s="175" t="s">
        <v>143</v>
      </c>
      <c r="O1381" s="175">
        <v>0.182</v>
      </c>
      <c r="P1381" s="175">
        <v>0.26700000000000002</v>
      </c>
      <c r="Q1381" s="175">
        <v>0.32700000000000001</v>
      </c>
      <c r="R1381" s="175">
        <v>0.42599999999999999</v>
      </c>
      <c r="S1381" s="175">
        <v>4.9000000000000002E-2</v>
      </c>
      <c r="T1381" s="175">
        <v>0.10199999999999999</v>
      </c>
      <c r="U1381" s="175">
        <v>2.7E-2</v>
      </c>
      <c r="V1381" s="175">
        <v>7.0000000000000007E-2</v>
      </c>
      <c r="W1381" s="175">
        <v>0.20300000000000001</v>
      </c>
      <c r="X1381" s="175">
        <v>0.28999999999999998</v>
      </c>
      <c r="Y1381" s="175" t="s">
        <v>143</v>
      </c>
      <c r="Z1381" s="175" t="s">
        <v>143</v>
      </c>
      <c r="AA1381" s="175">
        <v>2.7E-2</v>
      </c>
      <c r="AB1381" s="175">
        <v>7.0000000000000007E-2</v>
      </c>
      <c r="AC1381" s="42"/>
    </row>
    <row r="1382" spans="1:29" x14ac:dyDescent="0.25">
      <c r="A1382" s="92" t="s">
        <v>2699</v>
      </c>
      <c r="B1382" s="175" t="s">
        <v>143</v>
      </c>
      <c r="C1382" s="175">
        <v>0.41114982578397213</v>
      </c>
      <c r="D1382" s="175">
        <v>0.16027874564459929</v>
      </c>
      <c r="E1382" s="175">
        <v>8.0139372822299645E-2</v>
      </c>
      <c r="F1382" s="175">
        <v>9.4076655052264813E-2</v>
      </c>
      <c r="G1382" s="175">
        <v>0.21602787456445993</v>
      </c>
      <c r="H1382" s="175" t="s">
        <v>143</v>
      </c>
      <c r="I1382" s="175">
        <v>3.8327526132404179E-2</v>
      </c>
      <c r="J1382" s="174">
        <v>1</v>
      </c>
      <c r="K1382" s="176">
        <v>287</v>
      </c>
      <c r="L1382" s="92"/>
      <c r="M1382" s="175" t="s">
        <v>143</v>
      </c>
      <c r="N1382" s="175" t="s">
        <v>143</v>
      </c>
      <c r="O1382" s="175">
        <v>0.35599999999999998</v>
      </c>
      <c r="P1382" s="175">
        <v>0.46899999999999997</v>
      </c>
      <c r="Q1382" s="175">
        <v>0.122</v>
      </c>
      <c r="R1382" s="175">
        <v>0.20699999999999999</v>
      </c>
      <c r="S1382" s="175">
        <v>5.3999999999999999E-2</v>
      </c>
      <c r="T1382" s="175">
        <v>0.11700000000000001</v>
      </c>
      <c r="U1382" s="175">
        <v>6.5000000000000002E-2</v>
      </c>
      <c r="V1382" s="175">
        <v>0.13300000000000001</v>
      </c>
      <c r="W1382" s="175">
        <v>0.17199999999999999</v>
      </c>
      <c r="X1382" s="175">
        <v>0.26700000000000002</v>
      </c>
      <c r="Y1382" s="175" t="s">
        <v>143</v>
      </c>
      <c r="Z1382" s="175" t="s">
        <v>143</v>
      </c>
      <c r="AA1382" s="175">
        <v>2.1999999999999999E-2</v>
      </c>
      <c r="AB1382" s="175">
        <v>6.7000000000000004E-2</v>
      </c>
      <c r="AC1382" s="42"/>
    </row>
    <row r="1383" spans="1:29" x14ac:dyDescent="0.25">
      <c r="A1383" s="92" t="s">
        <v>2700</v>
      </c>
      <c r="B1383" s="175" t="s">
        <v>143</v>
      </c>
      <c r="C1383" s="175">
        <v>0.13928571428571429</v>
      </c>
      <c r="D1383" s="175">
        <v>0.17499999999999999</v>
      </c>
      <c r="E1383" s="175">
        <v>4.2857142857142858E-2</v>
      </c>
      <c r="F1383" s="175">
        <v>4.2857142857142858E-2</v>
      </c>
      <c r="G1383" s="175">
        <v>0.5535714285714286</v>
      </c>
      <c r="H1383" s="175">
        <v>3.5714285714285713E-3</v>
      </c>
      <c r="I1383" s="175">
        <v>4.2857142857142858E-2</v>
      </c>
      <c r="J1383" s="174">
        <v>1</v>
      </c>
      <c r="K1383" s="176">
        <v>280</v>
      </c>
      <c r="L1383" s="92"/>
      <c r="M1383" s="175" t="s">
        <v>143</v>
      </c>
      <c r="N1383" s="175" t="s">
        <v>143</v>
      </c>
      <c r="O1383" s="175">
        <v>0.104</v>
      </c>
      <c r="P1383" s="175">
        <v>0.185</v>
      </c>
      <c r="Q1383" s="175">
        <v>0.13500000000000001</v>
      </c>
      <c r="R1383" s="175">
        <v>0.224</v>
      </c>
      <c r="S1383" s="175">
        <v>2.5000000000000001E-2</v>
      </c>
      <c r="T1383" s="175">
        <v>7.2999999999999995E-2</v>
      </c>
      <c r="U1383" s="175">
        <v>2.5000000000000001E-2</v>
      </c>
      <c r="V1383" s="175">
        <v>7.2999999999999995E-2</v>
      </c>
      <c r="W1383" s="175">
        <v>0.495</v>
      </c>
      <c r="X1383" s="175">
        <v>0.61099999999999999</v>
      </c>
      <c r="Y1383" s="175">
        <v>1E-3</v>
      </c>
      <c r="Z1383" s="175">
        <v>0.02</v>
      </c>
      <c r="AA1383" s="175">
        <v>2.5000000000000001E-2</v>
      </c>
      <c r="AB1383" s="175">
        <v>7.2999999999999995E-2</v>
      </c>
      <c r="AC1383" s="42"/>
    </row>
    <row r="1384" spans="1:29" x14ac:dyDescent="0.25">
      <c r="A1384" s="92" t="s">
        <v>2701</v>
      </c>
      <c r="B1384" s="175" t="s">
        <v>143</v>
      </c>
      <c r="C1384" s="175">
        <v>0.28918032786885245</v>
      </c>
      <c r="D1384" s="175">
        <v>0.37311475409836065</v>
      </c>
      <c r="E1384" s="175">
        <v>0.12655737704918033</v>
      </c>
      <c r="F1384" s="175">
        <v>4.4590163934426233E-2</v>
      </c>
      <c r="G1384" s="175">
        <v>0.10032786885245902</v>
      </c>
      <c r="H1384" s="175">
        <v>6.5573770491803279E-4</v>
      </c>
      <c r="I1384" s="175">
        <v>6.5573770491803282E-2</v>
      </c>
      <c r="J1384" s="174">
        <v>1</v>
      </c>
      <c r="K1384" s="176">
        <v>1525</v>
      </c>
      <c r="L1384" s="92"/>
      <c r="M1384" s="175" t="s">
        <v>143</v>
      </c>
      <c r="N1384" s="175" t="s">
        <v>143</v>
      </c>
      <c r="O1384" s="175">
        <v>0.26700000000000002</v>
      </c>
      <c r="P1384" s="175">
        <v>0.312</v>
      </c>
      <c r="Q1384" s="175">
        <v>0.34899999999999998</v>
      </c>
      <c r="R1384" s="175">
        <v>0.39800000000000002</v>
      </c>
      <c r="S1384" s="175">
        <v>0.111</v>
      </c>
      <c r="T1384" s="175">
        <v>0.14399999999999999</v>
      </c>
      <c r="U1384" s="175">
        <v>3.5000000000000003E-2</v>
      </c>
      <c r="V1384" s="175">
        <v>5.6000000000000001E-2</v>
      </c>
      <c r="W1384" s="175">
        <v>8.5999999999999993E-2</v>
      </c>
      <c r="X1384" s="175">
        <v>0.11600000000000001</v>
      </c>
      <c r="Y1384" s="175">
        <v>0</v>
      </c>
      <c r="Z1384" s="175">
        <v>4.0000000000000001E-3</v>
      </c>
      <c r="AA1384" s="175">
        <v>5.3999999999999999E-2</v>
      </c>
      <c r="AB1384" s="175">
        <v>7.9000000000000001E-2</v>
      </c>
      <c r="AC1384" s="42"/>
    </row>
    <row r="1385" spans="1:29" x14ac:dyDescent="0.25">
      <c r="A1385" s="92" t="s">
        <v>2702</v>
      </c>
      <c r="B1385" s="175" t="s">
        <v>143</v>
      </c>
      <c r="C1385" s="175">
        <v>0.38022813688212925</v>
      </c>
      <c r="D1385" s="175">
        <v>0.36121673003802279</v>
      </c>
      <c r="E1385" s="175">
        <v>9.5057034220532313E-2</v>
      </c>
      <c r="F1385" s="175">
        <v>1.9011406844106463E-2</v>
      </c>
      <c r="G1385" s="175">
        <v>9.8859315589353611E-2</v>
      </c>
      <c r="H1385" s="175">
        <v>3.8022813688212928E-3</v>
      </c>
      <c r="I1385" s="175">
        <v>4.1825095057034217E-2</v>
      </c>
      <c r="J1385" s="174">
        <v>1</v>
      </c>
      <c r="K1385" s="176">
        <v>263</v>
      </c>
      <c r="L1385" s="92"/>
      <c r="M1385" s="175" t="s">
        <v>143</v>
      </c>
      <c r="N1385" s="175" t="s">
        <v>143</v>
      </c>
      <c r="O1385" s="175">
        <v>0.32400000000000001</v>
      </c>
      <c r="P1385" s="175">
        <v>0.44</v>
      </c>
      <c r="Q1385" s="175">
        <v>0.30599999999999999</v>
      </c>
      <c r="R1385" s="175">
        <v>0.42099999999999999</v>
      </c>
      <c r="S1385" s="175">
        <v>6.5000000000000002E-2</v>
      </c>
      <c r="T1385" s="175">
        <v>0.13700000000000001</v>
      </c>
      <c r="U1385" s="175">
        <v>8.0000000000000002E-3</v>
      </c>
      <c r="V1385" s="175">
        <v>4.3999999999999997E-2</v>
      </c>
      <c r="W1385" s="175">
        <v>6.8000000000000005E-2</v>
      </c>
      <c r="X1385" s="175">
        <v>0.14099999999999999</v>
      </c>
      <c r="Y1385" s="175">
        <v>1E-3</v>
      </c>
      <c r="Z1385" s="175">
        <v>2.1000000000000001E-2</v>
      </c>
      <c r="AA1385" s="175">
        <v>2.4E-2</v>
      </c>
      <c r="AB1385" s="175">
        <v>7.2999999999999995E-2</v>
      </c>
      <c r="AC1385" s="42"/>
    </row>
    <row r="1386" spans="1:29" x14ac:dyDescent="0.25">
      <c r="A1386" s="92" t="s">
        <v>2703</v>
      </c>
      <c r="B1386" s="175">
        <v>3.9090469279148526E-2</v>
      </c>
      <c r="C1386" s="175">
        <v>0.20696661828737301</v>
      </c>
      <c r="D1386" s="175">
        <v>0.26192549588776004</v>
      </c>
      <c r="E1386" s="175">
        <v>0.1123367198838897</v>
      </c>
      <c r="F1386" s="175">
        <v>3.1543299467827766E-2</v>
      </c>
      <c r="G1386" s="175">
        <v>0.24857281083696178</v>
      </c>
      <c r="H1386" s="175">
        <v>1.0643444605708756E-2</v>
      </c>
      <c r="I1386" s="175">
        <v>8.8921141751330424E-2</v>
      </c>
      <c r="J1386" s="174">
        <v>1</v>
      </c>
      <c r="K1386" s="176">
        <v>10335</v>
      </c>
      <c r="L1386" s="92"/>
      <c r="M1386" s="175">
        <v>3.5999999999999997E-2</v>
      </c>
      <c r="N1386" s="175">
        <v>4.2999999999999997E-2</v>
      </c>
      <c r="O1386" s="175">
        <v>0.19900000000000001</v>
      </c>
      <c r="P1386" s="175">
        <v>0.215</v>
      </c>
      <c r="Q1386" s="175">
        <v>0.254</v>
      </c>
      <c r="R1386" s="175">
        <v>0.27</v>
      </c>
      <c r="S1386" s="175">
        <v>0.106</v>
      </c>
      <c r="T1386" s="175">
        <v>0.11899999999999999</v>
      </c>
      <c r="U1386" s="175">
        <v>2.8000000000000001E-2</v>
      </c>
      <c r="V1386" s="175">
        <v>3.5000000000000003E-2</v>
      </c>
      <c r="W1386" s="175">
        <v>0.24</v>
      </c>
      <c r="X1386" s="175">
        <v>0.25700000000000001</v>
      </c>
      <c r="Y1386" s="175">
        <v>8.9999999999999993E-3</v>
      </c>
      <c r="Z1386" s="175">
        <v>1.2999999999999999E-2</v>
      </c>
      <c r="AA1386" s="175">
        <v>8.4000000000000005E-2</v>
      </c>
      <c r="AB1386" s="175">
        <v>9.5000000000000001E-2</v>
      </c>
      <c r="AC1386" s="42"/>
    </row>
    <row r="1387" spans="1:29" x14ac:dyDescent="0.25">
      <c r="A1387" s="92" t="s">
        <v>2704</v>
      </c>
      <c r="B1387" s="175" t="s">
        <v>143</v>
      </c>
      <c r="C1387" s="175">
        <v>0.22033898305084745</v>
      </c>
      <c r="D1387" s="175">
        <v>0.29378531073446329</v>
      </c>
      <c r="E1387" s="175">
        <v>0.15819209039548024</v>
      </c>
      <c r="F1387" s="175">
        <v>2.2598870056497175E-2</v>
      </c>
      <c r="G1387" s="175">
        <v>0.25988700564971751</v>
      </c>
      <c r="H1387" s="175">
        <v>1.1299435028248588E-2</v>
      </c>
      <c r="I1387" s="175">
        <v>3.3898305084745763E-2</v>
      </c>
      <c r="J1387" s="174">
        <v>1</v>
      </c>
      <c r="K1387" s="176">
        <v>354</v>
      </c>
      <c r="L1387" s="92"/>
      <c r="M1387" s="175" t="s">
        <v>143</v>
      </c>
      <c r="N1387" s="175" t="s">
        <v>143</v>
      </c>
      <c r="O1387" s="175">
        <v>0.18</v>
      </c>
      <c r="P1387" s="175">
        <v>0.26600000000000001</v>
      </c>
      <c r="Q1387" s="175">
        <v>0.249</v>
      </c>
      <c r="R1387" s="175">
        <v>0.34300000000000003</v>
      </c>
      <c r="S1387" s="175">
        <v>0.124</v>
      </c>
      <c r="T1387" s="175">
        <v>0.2</v>
      </c>
      <c r="U1387" s="175">
        <v>1.0999999999999999E-2</v>
      </c>
      <c r="V1387" s="175">
        <v>4.3999999999999997E-2</v>
      </c>
      <c r="W1387" s="175">
        <v>0.217</v>
      </c>
      <c r="X1387" s="175">
        <v>0.308</v>
      </c>
      <c r="Y1387" s="175">
        <v>4.0000000000000001E-3</v>
      </c>
      <c r="Z1387" s="175">
        <v>2.9000000000000001E-2</v>
      </c>
      <c r="AA1387" s="175">
        <v>1.9E-2</v>
      </c>
      <c r="AB1387" s="175">
        <v>5.8000000000000003E-2</v>
      </c>
      <c r="AC1387" s="42"/>
    </row>
    <row r="1388" spans="1:29" x14ac:dyDescent="0.25">
      <c r="A1388" s="92" t="s">
        <v>2705</v>
      </c>
      <c r="B1388" s="175" t="s">
        <v>143</v>
      </c>
      <c r="C1388" s="175">
        <v>7.1428571428571425E-2</v>
      </c>
      <c r="D1388" s="175">
        <v>0.16459627329192547</v>
      </c>
      <c r="E1388" s="175">
        <v>6.8322981366459631E-2</v>
      </c>
      <c r="F1388" s="175">
        <v>2.4844720496894408E-2</v>
      </c>
      <c r="G1388" s="175">
        <v>0.53726708074534157</v>
      </c>
      <c r="H1388" s="175">
        <v>4.0372670807453416E-2</v>
      </c>
      <c r="I1388" s="175">
        <v>9.3167701863354033E-2</v>
      </c>
      <c r="J1388" s="174">
        <v>0.99999999999999989</v>
      </c>
      <c r="K1388" s="176">
        <v>322</v>
      </c>
      <c r="L1388" s="92"/>
      <c r="M1388" s="175" t="s">
        <v>143</v>
      </c>
      <c r="N1388" s="175" t="s">
        <v>143</v>
      </c>
      <c r="O1388" s="175">
        <v>4.8000000000000001E-2</v>
      </c>
      <c r="P1388" s="175">
        <v>0.105</v>
      </c>
      <c r="Q1388" s="175">
        <v>0.128</v>
      </c>
      <c r="R1388" s="175">
        <v>0.20899999999999999</v>
      </c>
      <c r="S1388" s="175">
        <v>4.5999999999999999E-2</v>
      </c>
      <c r="T1388" s="175">
        <v>0.10100000000000001</v>
      </c>
      <c r="U1388" s="175">
        <v>1.2999999999999999E-2</v>
      </c>
      <c r="V1388" s="175">
        <v>4.8000000000000001E-2</v>
      </c>
      <c r="W1388" s="175">
        <v>0.48299999999999998</v>
      </c>
      <c r="X1388" s="175">
        <v>0.59099999999999997</v>
      </c>
      <c r="Y1388" s="175">
        <v>2.4E-2</v>
      </c>
      <c r="Z1388" s="175">
        <v>6.8000000000000005E-2</v>
      </c>
      <c r="AA1388" s="175">
        <v>6.6000000000000003E-2</v>
      </c>
      <c r="AB1388" s="175">
        <v>0.13</v>
      </c>
      <c r="AC1388" s="42"/>
    </row>
    <row r="1389" spans="1:29" x14ac:dyDescent="0.25">
      <c r="A1389" s="92" t="s">
        <v>2706</v>
      </c>
      <c r="B1389" s="175" t="s">
        <v>143</v>
      </c>
      <c r="C1389" s="175">
        <v>3.1152647975077881E-3</v>
      </c>
      <c r="D1389" s="175">
        <v>0.74974039460020769</v>
      </c>
      <c r="E1389" s="175">
        <v>8.0996884735202487E-2</v>
      </c>
      <c r="F1389" s="175">
        <v>2.1806853582554516E-2</v>
      </c>
      <c r="G1389" s="175">
        <v>1.0384215991692628E-2</v>
      </c>
      <c r="H1389" s="175" t="s">
        <v>143</v>
      </c>
      <c r="I1389" s="175">
        <v>0.13395638629283488</v>
      </c>
      <c r="J1389" s="174">
        <v>1</v>
      </c>
      <c r="K1389" s="176">
        <v>963</v>
      </c>
      <c r="L1389" s="92"/>
      <c r="M1389" s="175" t="s">
        <v>143</v>
      </c>
      <c r="N1389" s="175" t="s">
        <v>143</v>
      </c>
      <c r="O1389" s="175">
        <v>1E-3</v>
      </c>
      <c r="P1389" s="175">
        <v>8.9999999999999993E-3</v>
      </c>
      <c r="Q1389" s="175">
        <v>0.72099999999999997</v>
      </c>
      <c r="R1389" s="175">
        <v>0.77600000000000002</v>
      </c>
      <c r="S1389" s="175">
        <v>6.5000000000000002E-2</v>
      </c>
      <c r="T1389" s="175">
        <v>0.1</v>
      </c>
      <c r="U1389" s="175">
        <v>1.4E-2</v>
      </c>
      <c r="V1389" s="175">
        <v>3.3000000000000002E-2</v>
      </c>
      <c r="W1389" s="175">
        <v>6.0000000000000001E-3</v>
      </c>
      <c r="X1389" s="175">
        <v>1.9E-2</v>
      </c>
      <c r="Y1389" s="175" t="s">
        <v>143</v>
      </c>
      <c r="Z1389" s="175" t="s">
        <v>143</v>
      </c>
      <c r="AA1389" s="175">
        <v>0.114</v>
      </c>
      <c r="AB1389" s="175">
        <v>0.157</v>
      </c>
      <c r="AC1389" s="42"/>
    </row>
    <row r="1390" spans="1:29" x14ac:dyDescent="0.25">
      <c r="A1390" s="92" t="s">
        <v>2707</v>
      </c>
      <c r="B1390" s="175">
        <v>1.5929203539823009E-2</v>
      </c>
      <c r="C1390" s="175">
        <v>0.23185840707964603</v>
      </c>
      <c r="D1390" s="175">
        <v>0.25221238938053098</v>
      </c>
      <c r="E1390" s="175">
        <v>8.4070796460176997E-2</v>
      </c>
      <c r="F1390" s="175">
        <v>5.1327433628318583E-2</v>
      </c>
      <c r="G1390" s="175">
        <v>0.27964601769911507</v>
      </c>
      <c r="H1390" s="175">
        <v>1.7699115044247787E-2</v>
      </c>
      <c r="I1390" s="175">
        <v>6.7256637168141592E-2</v>
      </c>
      <c r="J1390" s="174">
        <v>1</v>
      </c>
      <c r="K1390" s="176">
        <v>1130</v>
      </c>
      <c r="L1390" s="92"/>
      <c r="M1390" s="175">
        <v>0.01</v>
      </c>
      <c r="N1390" s="175">
        <v>2.5000000000000001E-2</v>
      </c>
      <c r="O1390" s="175">
        <v>0.20799999999999999</v>
      </c>
      <c r="P1390" s="175">
        <v>0.25700000000000001</v>
      </c>
      <c r="Q1390" s="175">
        <v>0.22800000000000001</v>
      </c>
      <c r="R1390" s="175">
        <v>0.27800000000000002</v>
      </c>
      <c r="S1390" s="175">
        <v>6.9000000000000006E-2</v>
      </c>
      <c r="T1390" s="175">
        <v>0.10199999999999999</v>
      </c>
      <c r="U1390" s="175">
        <v>0.04</v>
      </c>
      <c r="V1390" s="175">
        <v>6.6000000000000003E-2</v>
      </c>
      <c r="W1390" s="175">
        <v>0.254</v>
      </c>
      <c r="X1390" s="175">
        <v>0.307</v>
      </c>
      <c r="Y1390" s="175">
        <v>1.0999999999999999E-2</v>
      </c>
      <c r="Z1390" s="175">
        <v>2.7E-2</v>
      </c>
      <c r="AA1390" s="175">
        <v>5.3999999999999999E-2</v>
      </c>
      <c r="AB1390" s="175">
        <v>8.3000000000000004E-2</v>
      </c>
      <c r="AC1390" s="42"/>
    </row>
    <row r="1391" spans="1:29" x14ac:dyDescent="0.25">
      <c r="A1391" s="92" t="s">
        <v>2708</v>
      </c>
      <c r="B1391" s="175">
        <v>0.24507936507936509</v>
      </c>
      <c r="C1391" s="175">
        <v>0.34730158730158728</v>
      </c>
      <c r="D1391" s="175">
        <v>0.20825396825396825</v>
      </c>
      <c r="E1391" s="175">
        <v>3.3015873015873019E-2</v>
      </c>
      <c r="F1391" s="175">
        <v>7.619047619047619E-3</v>
      </c>
      <c r="G1391" s="175">
        <v>6.0952380952380952E-2</v>
      </c>
      <c r="H1391" s="175">
        <v>6.3492063492063492E-3</v>
      </c>
      <c r="I1391" s="175">
        <v>9.1428571428571428E-2</v>
      </c>
      <c r="J1391" s="174">
        <v>1</v>
      </c>
      <c r="K1391" s="176">
        <v>1575</v>
      </c>
      <c r="L1391" s="92"/>
      <c r="M1391" s="175">
        <v>0.224</v>
      </c>
      <c r="N1391" s="175">
        <v>0.26700000000000002</v>
      </c>
      <c r="O1391" s="175">
        <v>0.32400000000000001</v>
      </c>
      <c r="P1391" s="175">
        <v>0.371</v>
      </c>
      <c r="Q1391" s="175">
        <v>0.189</v>
      </c>
      <c r="R1391" s="175">
        <v>0.22900000000000001</v>
      </c>
      <c r="S1391" s="175">
        <v>2.5000000000000001E-2</v>
      </c>
      <c r="T1391" s="175">
        <v>4.2999999999999997E-2</v>
      </c>
      <c r="U1391" s="175">
        <v>4.0000000000000001E-3</v>
      </c>
      <c r="V1391" s="175">
        <v>1.2999999999999999E-2</v>
      </c>
      <c r="W1391" s="175">
        <v>0.05</v>
      </c>
      <c r="X1391" s="175">
        <v>7.3999999999999996E-2</v>
      </c>
      <c r="Y1391" s="175">
        <v>3.0000000000000001E-3</v>
      </c>
      <c r="Z1391" s="175">
        <v>1.2E-2</v>
      </c>
      <c r="AA1391" s="175">
        <v>7.8E-2</v>
      </c>
      <c r="AB1391" s="175">
        <v>0.107</v>
      </c>
      <c r="AC1391" s="42"/>
    </row>
    <row r="1392" spans="1:29" x14ac:dyDescent="0.25">
      <c r="A1392" s="92" t="s">
        <v>2709</v>
      </c>
      <c r="B1392" s="175" t="s">
        <v>143</v>
      </c>
      <c r="C1392" s="175">
        <v>0.11894273127753303</v>
      </c>
      <c r="D1392" s="175">
        <v>0.28634361233480177</v>
      </c>
      <c r="E1392" s="175">
        <v>0.20264317180616739</v>
      </c>
      <c r="F1392" s="175">
        <v>1.7621145374449341E-2</v>
      </c>
      <c r="G1392" s="175">
        <v>0.2687224669603524</v>
      </c>
      <c r="H1392" s="175">
        <v>8.8105726872246704E-3</v>
      </c>
      <c r="I1392" s="175">
        <v>9.6916299559471369E-2</v>
      </c>
      <c r="J1392" s="174">
        <v>0.99999999999999989</v>
      </c>
      <c r="K1392" s="176">
        <v>227</v>
      </c>
      <c r="L1392" s="92"/>
      <c r="M1392" s="175" t="s">
        <v>143</v>
      </c>
      <c r="N1392" s="175" t="s">
        <v>143</v>
      </c>
      <c r="O1392" s="175">
        <v>8.3000000000000004E-2</v>
      </c>
      <c r="P1392" s="175">
        <v>0.16800000000000001</v>
      </c>
      <c r="Q1392" s="175">
        <v>0.23100000000000001</v>
      </c>
      <c r="R1392" s="175">
        <v>0.34799999999999998</v>
      </c>
      <c r="S1392" s="175">
        <v>0.156</v>
      </c>
      <c r="T1392" s="175">
        <v>0.26</v>
      </c>
      <c r="U1392" s="175">
        <v>7.0000000000000001E-3</v>
      </c>
      <c r="V1392" s="175">
        <v>4.3999999999999997E-2</v>
      </c>
      <c r="W1392" s="175">
        <v>0.215</v>
      </c>
      <c r="X1392" s="175">
        <v>0.33</v>
      </c>
      <c r="Y1392" s="175">
        <v>2E-3</v>
      </c>
      <c r="Z1392" s="175">
        <v>3.2000000000000001E-2</v>
      </c>
      <c r="AA1392" s="175">
        <v>6.5000000000000002E-2</v>
      </c>
      <c r="AB1392" s="175">
        <v>0.14199999999999999</v>
      </c>
      <c r="AC1392" s="42"/>
    </row>
    <row r="1393" spans="1:29" x14ac:dyDescent="0.25">
      <c r="A1393" s="92" t="s">
        <v>2710</v>
      </c>
      <c r="B1393" s="175" t="s">
        <v>143</v>
      </c>
      <c r="C1393" s="175">
        <v>0.17238805970149254</v>
      </c>
      <c r="D1393" s="175">
        <v>0.21268656716417911</v>
      </c>
      <c r="E1393" s="175">
        <v>0.11716417910447761</v>
      </c>
      <c r="F1393" s="175">
        <v>2.0895522388059702E-2</v>
      </c>
      <c r="G1393" s="175">
        <v>0.40746268656716417</v>
      </c>
      <c r="H1393" s="175">
        <v>1.4925373134328358E-2</v>
      </c>
      <c r="I1393" s="175">
        <v>5.4477611940298508E-2</v>
      </c>
      <c r="J1393" s="174">
        <v>1</v>
      </c>
      <c r="K1393" s="176">
        <v>1340</v>
      </c>
      <c r="L1393" s="92"/>
      <c r="M1393" s="175" t="s">
        <v>143</v>
      </c>
      <c r="N1393" s="175" t="s">
        <v>143</v>
      </c>
      <c r="O1393" s="175">
        <v>0.153</v>
      </c>
      <c r="P1393" s="175">
        <v>0.19400000000000001</v>
      </c>
      <c r="Q1393" s="175">
        <v>0.192</v>
      </c>
      <c r="R1393" s="175">
        <v>0.23499999999999999</v>
      </c>
      <c r="S1393" s="175">
        <v>0.10100000000000001</v>
      </c>
      <c r="T1393" s="175">
        <v>0.13500000000000001</v>
      </c>
      <c r="U1393" s="175">
        <v>1.4E-2</v>
      </c>
      <c r="V1393" s="175">
        <v>0.03</v>
      </c>
      <c r="W1393" s="175">
        <v>0.38100000000000001</v>
      </c>
      <c r="X1393" s="175">
        <v>0.434</v>
      </c>
      <c r="Y1393" s="175">
        <v>0.01</v>
      </c>
      <c r="Z1393" s="175">
        <v>2.3E-2</v>
      </c>
      <c r="AA1393" s="175">
        <v>4.3999999999999997E-2</v>
      </c>
      <c r="AB1393" s="175">
        <v>6.8000000000000005E-2</v>
      </c>
      <c r="AC1393" s="42"/>
    </row>
    <row r="1394" spans="1:29" x14ac:dyDescent="0.25">
      <c r="A1394" s="92" t="s">
        <v>2711</v>
      </c>
      <c r="B1394" s="175" t="s">
        <v>143</v>
      </c>
      <c r="C1394" s="175">
        <v>0.34322033898305082</v>
      </c>
      <c r="D1394" s="175">
        <v>0.28389830508474578</v>
      </c>
      <c r="E1394" s="175">
        <v>0.11864406779661017</v>
      </c>
      <c r="F1394" s="175">
        <v>1.2711864406779662E-2</v>
      </c>
      <c r="G1394" s="175">
        <v>4.2372881355932202E-2</v>
      </c>
      <c r="H1394" s="175">
        <v>8.4745762711864406E-3</v>
      </c>
      <c r="I1394" s="175">
        <v>0.19067796610169491</v>
      </c>
      <c r="J1394" s="174">
        <v>1</v>
      </c>
      <c r="K1394" s="176">
        <v>236</v>
      </c>
      <c r="L1394" s="92"/>
      <c r="M1394" s="175" t="s">
        <v>143</v>
      </c>
      <c r="N1394" s="175" t="s">
        <v>143</v>
      </c>
      <c r="O1394" s="175">
        <v>0.28599999999999998</v>
      </c>
      <c r="P1394" s="175">
        <v>0.40600000000000003</v>
      </c>
      <c r="Q1394" s="175">
        <v>0.23</v>
      </c>
      <c r="R1394" s="175">
        <v>0.34499999999999997</v>
      </c>
      <c r="S1394" s="175">
        <v>8.3000000000000004E-2</v>
      </c>
      <c r="T1394" s="175">
        <v>0.16600000000000001</v>
      </c>
      <c r="U1394" s="175">
        <v>4.0000000000000001E-3</v>
      </c>
      <c r="V1394" s="175">
        <v>3.6999999999999998E-2</v>
      </c>
      <c r="W1394" s="175">
        <v>2.3E-2</v>
      </c>
      <c r="X1394" s="175">
        <v>7.5999999999999998E-2</v>
      </c>
      <c r="Y1394" s="175">
        <v>2E-3</v>
      </c>
      <c r="Z1394" s="175">
        <v>0.03</v>
      </c>
      <c r="AA1394" s="175">
        <v>0.14599999999999999</v>
      </c>
      <c r="AB1394" s="175">
        <v>0.246</v>
      </c>
      <c r="AC1394" s="42"/>
    </row>
    <row r="1395" spans="1:29" x14ac:dyDescent="0.25">
      <c r="A1395" s="92" t="s">
        <v>2712</v>
      </c>
      <c r="B1395" s="175" t="s">
        <v>143</v>
      </c>
      <c r="C1395" s="175">
        <v>0.13995943204868155</v>
      </c>
      <c r="D1395" s="175">
        <v>0.2920892494929006</v>
      </c>
      <c r="E1395" s="175">
        <v>0.11967545638945233</v>
      </c>
      <c r="F1395" s="175">
        <v>3.4482758620689655E-2</v>
      </c>
      <c r="G1395" s="175">
        <v>0.28600405679513186</v>
      </c>
      <c r="H1395" s="175">
        <v>4.0567951318458417E-3</v>
      </c>
      <c r="I1395" s="175">
        <v>0.12373225152129817</v>
      </c>
      <c r="J1395" s="174">
        <v>1</v>
      </c>
      <c r="K1395" s="176">
        <v>493</v>
      </c>
      <c r="L1395" s="92"/>
      <c r="M1395" s="175" t="s">
        <v>143</v>
      </c>
      <c r="N1395" s="175" t="s">
        <v>143</v>
      </c>
      <c r="O1395" s="175">
        <v>0.112</v>
      </c>
      <c r="P1395" s="175">
        <v>0.17299999999999999</v>
      </c>
      <c r="Q1395" s="175">
        <v>0.254</v>
      </c>
      <c r="R1395" s="175">
        <v>0.33400000000000002</v>
      </c>
      <c r="S1395" s="175">
        <v>9.4E-2</v>
      </c>
      <c r="T1395" s="175">
        <v>0.151</v>
      </c>
      <c r="U1395" s="175">
        <v>2.1999999999999999E-2</v>
      </c>
      <c r="V1395" s="175">
        <v>5.5E-2</v>
      </c>
      <c r="W1395" s="175">
        <v>0.248</v>
      </c>
      <c r="X1395" s="175">
        <v>0.32700000000000001</v>
      </c>
      <c r="Y1395" s="175">
        <v>1E-3</v>
      </c>
      <c r="Z1395" s="175">
        <v>1.4999999999999999E-2</v>
      </c>
      <c r="AA1395" s="175">
        <v>9.8000000000000004E-2</v>
      </c>
      <c r="AB1395" s="175">
        <v>0.156</v>
      </c>
      <c r="AC1395" s="42"/>
    </row>
    <row r="1396" spans="1:29" x14ac:dyDescent="0.25">
      <c r="A1396" s="92" t="s">
        <v>2713</v>
      </c>
      <c r="B1396" s="175" t="s">
        <v>143</v>
      </c>
      <c r="C1396" s="175">
        <v>0.29953917050691242</v>
      </c>
      <c r="D1396" s="175">
        <v>0.19815668202764977</v>
      </c>
      <c r="E1396" s="175">
        <v>9.6774193548387094E-2</v>
      </c>
      <c r="F1396" s="175">
        <v>9.2165898617511524E-2</v>
      </c>
      <c r="G1396" s="175">
        <v>0.26267281105990781</v>
      </c>
      <c r="H1396" s="175">
        <v>1.8433179723502304E-2</v>
      </c>
      <c r="I1396" s="175">
        <v>3.2258064516129031E-2</v>
      </c>
      <c r="J1396" s="174">
        <v>1</v>
      </c>
      <c r="K1396" s="176">
        <v>217</v>
      </c>
      <c r="L1396" s="92"/>
      <c r="M1396" s="175" t="s">
        <v>143</v>
      </c>
      <c r="N1396" s="175" t="s">
        <v>143</v>
      </c>
      <c r="O1396" s="175">
        <v>0.24299999999999999</v>
      </c>
      <c r="P1396" s="175">
        <v>0.36399999999999999</v>
      </c>
      <c r="Q1396" s="175">
        <v>0.151</v>
      </c>
      <c r="R1396" s="175">
        <v>0.25600000000000001</v>
      </c>
      <c r="S1396" s="175">
        <v>6.4000000000000001E-2</v>
      </c>
      <c r="T1396" s="175">
        <v>0.14299999999999999</v>
      </c>
      <c r="U1396" s="175">
        <v>0.06</v>
      </c>
      <c r="V1396" s="175">
        <v>0.13800000000000001</v>
      </c>
      <c r="W1396" s="175">
        <v>0.20899999999999999</v>
      </c>
      <c r="X1396" s="175">
        <v>0.32500000000000001</v>
      </c>
      <c r="Y1396" s="175">
        <v>7.0000000000000001E-3</v>
      </c>
      <c r="Z1396" s="175">
        <v>4.5999999999999999E-2</v>
      </c>
      <c r="AA1396" s="175">
        <v>1.6E-2</v>
      </c>
      <c r="AB1396" s="175">
        <v>6.5000000000000002E-2</v>
      </c>
      <c r="AC1396" s="42"/>
    </row>
    <row r="1397" spans="1:29" x14ac:dyDescent="0.25">
      <c r="A1397" s="92" t="s">
        <v>2714</v>
      </c>
      <c r="B1397" s="175" t="s">
        <v>143</v>
      </c>
      <c r="C1397" s="175">
        <v>7.1651090342679122E-2</v>
      </c>
      <c r="D1397" s="175">
        <v>0.20249221183800623</v>
      </c>
      <c r="E1397" s="175">
        <v>0.12149532710280374</v>
      </c>
      <c r="F1397" s="175">
        <v>3.7383177570093455E-2</v>
      </c>
      <c r="G1397" s="175">
        <v>0.46417445482866043</v>
      </c>
      <c r="H1397" s="175">
        <v>2.1806853582554516E-2</v>
      </c>
      <c r="I1397" s="175">
        <v>8.0996884735202487E-2</v>
      </c>
      <c r="J1397" s="174">
        <v>1</v>
      </c>
      <c r="K1397" s="176">
        <v>321</v>
      </c>
      <c r="L1397" s="92"/>
      <c r="M1397" s="175" t="s">
        <v>143</v>
      </c>
      <c r="N1397" s="175" t="s">
        <v>143</v>
      </c>
      <c r="O1397" s="175">
        <v>4.8000000000000001E-2</v>
      </c>
      <c r="P1397" s="175">
        <v>0.105</v>
      </c>
      <c r="Q1397" s="175">
        <v>0.16200000000000001</v>
      </c>
      <c r="R1397" s="175">
        <v>0.25</v>
      </c>
      <c r="S1397" s="175">
        <v>0.09</v>
      </c>
      <c r="T1397" s="175">
        <v>0.16200000000000001</v>
      </c>
      <c r="U1397" s="175">
        <v>2.1999999999999999E-2</v>
      </c>
      <c r="V1397" s="175">
        <v>6.4000000000000001E-2</v>
      </c>
      <c r="W1397" s="175">
        <v>0.41</v>
      </c>
      <c r="X1397" s="175">
        <v>0.51900000000000002</v>
      </c>
      <c r="Y1397" s="175">
        <v>1.0999999999999999E-2</v>
      </c>
      <c r="Z1397" s="175">
        <v>4.3999999999999997E-2</v>
      </c>
      <c r="AA1397" s="175">
        <v>5.6000000000000001E-2</v>
      </c>
      <c r="AB1397" s="175">
        <v>0.11600000000000001</v>
      </c>
      <c r="AC1397" s="42"/>
    </row>
    <row r="1398" spans="1:29" x14ac:dyDescent="0.25">
      <c r="A1398" s="92" t="s">
        <v>2715</v>
      </c>
      <c r="B1398" s="175" t="s">
        <v>143</v>
      </c>
      <c r="C1398" s="175">
        <v>0.21212121212121213</v>
      </c>
      <c r="D1398" s="175">
        <v>0.39393939393939392</v>
      </c>
      <c r="E1398" s="175">
        <v>0.13257575757575757</v>
      </c>
      <c r="F1398" s="175">
        <v>3.7121212121212124E-2</v>
      </c>
      <c r="G1398" s="175">
        <v>0.1143939393939394</v>
      </c>
      <c r="H1398" s="175">
        <v>3.0303030303030303E-3</v>
      </c>
      <c r="I1398" s="175">
        <v>0.10681818181818181</v>
      </c>
      <c r="J1398" s="174">
        <v>1</v>
      </c>
      <c r="K1398" s="176">
        <v>1320</v>
      </c>
      <c r="L1398" s="92"/>
      <c r="M1398" s="175" t="s">
        <v>143</v>
      </c>
      <c r="N1398" s="175" t="s">
        <v>143</v>
      </c>
      <c r="O1398" s="175">
        <v>0.191</v>
      </c>
      <c r="P1398" s="175">
        <v>0.23499999999999999</v>
      </c>
      <c r="Q1398" s="175">
        <v>0.36799999999999999</v>
      </c>
      <c r="R1398" s="175">
        <v>0.42099999999999999</v>
      </c>
      <c r="S1398" s="175">
        <v>0.115</v>
      </c>
      <c r="T1398" s="175">
        <v>0.152</v>
      </c>
      <c r="U1398" s="175">
        <v>2.8000000000000001E-2</v>
      </c>
      <c r="V1398" s="175">
        <v>4.9000000000000002E-2</v>
      </c>
      <c r="W1398" s="175">
        <v>9.8000000000000004E-2</v>
      </c>
      <c r="X1398" s="175">
        <v>0.13300000000000001</v>
      </c>
      <c r="Y1398" s="175">
        <v>1E-3</v>
      </c>
      <c r="Z1398" s="175">
        <v>8.0000000000000002E-3</v>
      </c>
      <c r="AA1398" s="175">
        <v>9.0999999999999998E-2</v>
      </c>
      <c r="AB1398" s="175">
        <v>0.125</v>
      </c>
      <c r="AC1398" s="42"/>
    </row>
    <row r="1399" spans="1:29" x14ac:dyDescent="0.25">
      <c r="A1399" s="92" t="s">
        <v>2716</v>
      </c>
      <c r="B1399" s="175" t="s">
        <v>143</v>
      </c>
      <c r="C1399" s="175">
        <v>0.33455882352941174</v>
      </c>
      <c r="D1399" s="175">
        <v>0.31985294117647056</v>
      </c>
      <c r="E1399" s="175">
        <v>0.11764705882352941</v>
      </c>
      <c r="F1399" s="175">
        <v>1.8382352941176471E-2</v>
      </c>
      <c r="G1399" s="175">
        <v>0.10294117647058823</v>
      </c>
      <c r="H1399" s="175" t="s">
        <v>143</v>
      </c>
      <c r="I1399" s="175">
        <v>0.10661764705882353</v>
      </c>
      <c r="J1399" s="174">
        <v>0.99999999999999989</v>
      </c>
      <c r="K1399" s="176">
        <v>272</v>
      </c>
      <c r="L1399" s="92"/>
      <c r="M1399" s="175" t="s">
        <v>143</v>
      </c>
      <c r="N1399" s="175" t="s">
        <v>143</v>
      </c>
      <c r="O1399" s="175">
        <v>0.28100000000000003</v>
      </c>
      <c r="P1399" s="175">
        <v>0.39300000000000002</v>
      </c>
      <c r="Q1399" s="175">
        <v>0.26700000000000002</v>
      </c>
      <c r="R1399" s="175">
        <v>0.377</v>
      </c>
      <c r="S1399" s="175">
        <v>8.5000000000000006E-2</v>
      </c>
      <c r="T1399" s="175">
        <v>0.161</v>
      </c>
      <c r="U1399" s="175">
        <v>8.0000000000000002E-3</v>
      </c>
      <c r="V1399" s="175">
        <v>4.2000000000000003E-2</v>
      </c>
      <c r="W1399" s="175">
        <v>7.1999999999999995E-2</v>
      </c>
      <c r="X1399" s="175">
        <v>0.14499999999999999</v>
      </c>
      <c r="Y1399" s="175" t="s">
        <v>143</v>
      </c>
      <c r="Z1399" s="175" t="s">
        <v>143</v>
      </c>
      <c r="AA1399" s="175">
        <v>7.4999999999999997E-2</v>
      </c>
      <c r="AB1399" s="175">
        <v>0.14899999999999999</v>
      </c>
      <c r="AC1399" s="42"/>
    </row>
    <row r="1400" spans="1:29" x14ac:dyDescent="0.25">
      <c r="A1400" s="92" t="s">
        <v>2717</v>
      </c>
      <c r="B1400" s="175">
        <v>5.3405914373988526E-2</v>
      </c>
      <c r="C1400" s="175">
        <v>0.25121377078122703</v>
      </c>
      <c r="D1400" s="175">
        <v>0.27247314991908195</v>
      </c>
      <c r="E1400" s="175">
        <v>0.10747388553773723</v>
      </c>
      <c r="F1400" s="175">
        <v>3.1778725908489042E-2</v>
      </c>
      <c r="G1400" s="175">
        <v>0.24915403854641754</v>
      </c>
      <c r="H1400" s="175">
        <v>3.3102839488009417E-3</v>
      </c>
      <c r="I1400" s="175">
        <v>3.1190230984257761E-2</v>
      </c>
      <c r="J1400" s="174">
        <v>1</v>
      </c>
      <c r="K1400" s="176">
        <v>13594</v>
      </c>
      <c r="L1400" s="92"/>
      <c r="M1400" s="175">
        <v>0.05</v>
      </c>
      <c r="N1400" s="175">
        <v>5.7000000000000002E-2</v>
      </c>
      <c r="O1400" s="175">
        <v>0.24399999999999999</v>
      </c>
      <c r="P1400" s="175">
        <v>0.25900000000000001</v>
      </c>
      <c r="Q1400" s="175">
        <v>0.26500000000000001</v>
      </c>
      <c r="R1400" s="175">
        <v>0.28000000000000003</v>
      </c>
      <c r="S1400" s="175">
        <v>0.10199999999999999</v>
      </c>
      <c r="T1400" s="175">
        <v>0.113</v>
      </c>
      <c r="U1400" s="175">
        <v>2.9000000000000001E-2</v>
      </c>
      <c r="V1400" s="175">
        <v>3.5000000000000003E-2</v>
      </c>
      <c r="W1400" s="175">
        <v>0.24199999999999999</v>
      </c>
      <c r="X1400" s="175">
        <v>0.25600000000000001</v>
      </c>
      <c r="Y1400" s="175">
        <v>2E-3</v>
      </c>
      <c r="Z1400" s="175">
        <v>4.0000000000000001E-3</v>
      </c>
      <c r="AA1400" s="175">
        <v>2.8000000000000001E-2</v>
      </c>
      <c r="AB1400" s="175">
        <v>3.4000000000000002E-2</v>
      </c>
      <c r="AC1400" s="42"/>
    </row>
    <row r="1401" spans="1:29" x14ac:dyDescent="0.25">
      <c r="A1401" s="92" t="s">
        <v>2718</v>
      </c>
      <c r="B1401" s="175" t="s">
        <v>143</v>
      </c>
      <c r="C1401" s="175">
        <v>0.25541125541125542</v>
      </c>
      <c r="D1401" s="175">
        <v>0.354978354978355</v>
      </c>
      <c r="E1401" s="175">
        <v>0.13852813852813853</v>
      </c>
      <c r="F1401" s="175">
        <v>2.813852813852814E-2</v>
      </c>
      <c r="G1401" s="175">
        <v>0.20129870129870131</v>
      </c>
      <c r="H1401" s="175" t="s">
        <v>143</v>
      </c>
      <c r="I1401" s="175">
        <v>2.1645021645021644E-2</v>
      </c>
      <c r="J1401" s="174">
        <v>1</v>
      </c>
      <c r="K1401" s="176">
        <v>462</v>
      </c>
      <c r="L1401" s="92"/>
      <c r="M1401" s="175" t="s">
        <v>143</v>
      </c>
      <c r="N1401" s="175" t="s">
        <v>143</v>
      </c>
      <c r="O1401" s="175">
        <v>0.218</v>
      </c>
      <c r="P1401" s="175">
        <v>0.29699999999999999</v>
      </c>
      <c r="Q1401" s="175">
        <v>0.313</v>
      </c>
      <c r="R1401" s="175">
        <v>0.4</v>
      </c>
      <c r="S1401" s="175">
        <v>0.11</v>
      </c>
      <c r="T1401" s="175">
        <v>0.17299999999999999</v>
      </c>
      <c r="U1401" s="175">
        <v>1.7000000000000001E-2</v>
      </c>
      <c r="V1401" s="175">
        <v>4.8000000000000001E-2</v>
      </c>
      <c r="W1401" s="175">
        <v>0.16700000000000001</v>
      </c>
      <c r="X1401" s="175">
        <v>0.24</v>
      </c>
      <c r="Y1401" s="175" t="s">
        <v>143</v>
      </c>
      <c r="Z1401" s="175" t="s">
        <v>143</v>
      </c>
      <c r="AA1401" s="175">
        <v>1.2E-2</v>
      </c>
      <c r="AB1401" s="175">
        <v>3.9E-2</v>
      </c>
      <c r="AC1401" s="42"/>
    </row>
    <row r="1402" spans="1:29" x14ac:dyDescent="0.25">
      <c r="A1402" s="92" t="s">
        <v>2719</v>
      </c>
      <c r="B1402" s="175" t="s">
        <v>143</v>
      </c>
      <c r="C1402" s="175">
        <v>7.5313807531380755E-2</v>
      </c>
      <c r="D1402" s="175">
        <v>0.21966527196652719</v>
      </c>
      <c r="E1402" s="175">
        <v>7.3221757322175729E-2</v>
      </c>
      <c r="F1402" s="175">
        <v>4.1841004184100415E-3</v>
      </c>
      <c r="G1402" s="175">
        <v>0.57531380753138073</v>
      </c>
      <c r="H1402" s="175">
        <v>1.0460251046025104E-2</v>
      </c>
      <c r="I1402" s="175">
        <v>4.1841004184100417E-2</v>
      </c>
      <c r="J1402" s="174">
        <v>0.99999999999999989</v>
      </c>
      <c r="K1402" s="176">
        <v>478</v>
      </c>
      <c r="L1402" s="92"/>
      <c r="M1402" s="175" t="s">
        <v>143</v>
      </c>
      <c r="N1402" s="175" t="s">
        <v>143</v>
      </c>
      <c r="O1402" s="175">
        <v>5.5E-2</v>
      </c>
      <c r="P1402" s="175">
        <v>0.10299999999999999</v>
      </c>
      <c r="Q1402" s="175">
        <v>0.185</v>
      </c>
      <c r="R1402" s="175">
        <v>0.25900000000000001</v>
      </c>
      <c r="S1402" s="175">
        <v>5.2999999999999999E-2</v>
      </c>
      <c r="T1402" s="175">
        <v>0.1</v>
      </c>
      <c r="U1402" s="175">
        <v>1E-3</v>
      </c>
      <c r="V1402" s="175">
        <v>1.4999999999999999E-2</v>
      </c>
      <c r="W1402" s="175">
        <v>0.53100000000000003</v>
      </c>
      <c r="X1402" s="175">
        <v>0.61899999999999999</v>
      </c>
      <c r="Y1402" s="175">
        <v>4.0000000000000001E-3</v>
      </c>
      <c r="Z1402" s="175">
        <v>2.4E-2</v>
      </c>
      <c r="AA1402" s="175">
        <v>2.7E-2</v>
      </c>
      <c r="AB1402" s="175">
        <v>6.4000000000000001E-2</v>
      </c>
      <c r="AC1402" s="42"/>
    </row>
    <row r="1403" spans="1:29" x14ac:dyDescent="0.25">
      <c r="A1403" s="92" t="s">
        <v>2720</v>
      </c>
      <c r="B1403" s="175">
        <v>7.8003120124804995E-3</v>
      </c>
      <c r="C1403" s="175">
        <v>1.5600624024960999E-3</v>
      </c>
      <c r="D1403" s="175">
        <v>0.84867394695787834</v>
      </c>
      <c r="E1403" s="175">
        <v>0.10140405616224649</v>
      </c>
      <c r="F1403" s="175">
        <v>1.0920436817472699E-2</v>
      </c>
      <c r="G1403" s="175">
        <v>3.1201248049921998E-3</v>
      </c>
      <c r="H1403" s="175" t="s">
        <v>143</v>
      </c>
      <c r="I1403" s="175">
        <v>2.6521060842433698E-2</v>
      </c>
      <c r="J1403" s="174">
        <v>1</v>
      </c>
      <c r="K1403" s="176">
        <v>641</v>
      </c>
      <c r="L1403" s="92"/>
      <c r="M1403" s="175">
        <v>3.0000000000000001E-3</v>
      </c>
      <c r="N1403" s="175">
        <v>1.7999999999999999E-2</v>
      </c>
      <c r="O1403" s="175">
        <v>0</v>
      </c>
      <c r="P1403" s="175">
        <v>8.9999999999999993E-3</v>
      </c>
      <c r="Q1403" s="175">
        <v>0.81899999999999995</v>
      </c>
      <c r="R1403" s="175">
        <v>0.874</v>
      </c>
      <c r="S1403" s="175">
        <v>0.08</v>
      </c>
      <c r="T1403" s="175">
        <v>0.127</v>
      </c>
      <c r="U1403" s="175">
        <v>5.0000000000000001E-3</v>
      </c>
      <c r="V1403" s="175">
        <v>2.1999999999999999E-2</v>
      </c>
      <c r="W1403" s="175">
        <v>1E-3</v>
      </c>
      <c r="X1403" s="175">
        <v>1.0999999999999999E-2</v>
      </c>
      <c r="Y1403" s="175" t="s">
        <v>143</v>
      </c>
      <c r="Z1403" s="175" t="s">
        <v>143</v>
      </c>
      <c r="AA1403" s="175">
        <v>1.7000000000000001E-2</v>
      </c>
      <c r="AB1403" s="175">
        <v>4.2000000000000003E-2</v>
      </c>
      <c r="AC1403" s="42"/>
    </row>
    <row r="1404" spans="1:29" x14ac:dyDescent="0.25">
      <c r="A1404" s="92" t="s">
        <v>2721</v>
      </c>
      <c r="B1404" s="175">
        <v>8.9736070381231672E-2</v>
      </c>
      <c r="C1404" s="175">
        <v>0.22052785923753665</v>
      </c>
      <c r="D1404" s="175">
        <v>0.2504398826979472</v>
      </c>
      <c r="E1404" s="175">
        <v>9.5601173020527855E-2</v>
      </c>
      <c r="F1404" s="175">
        <v>4.6920821114369501E-2</v>
      </c>
      <c r="G1404" s="175">
        <v>0.26627565982404694</v>
      </c>
      <c r="H1404" s="175">
        <v>2.9325513196480938E-3</v>
      </c>
      <c r="I1404" s="175">
        <v>2.7565982404692081E-2</v>
      </c>
      <c r="J1404" s="174">
        <v>1</v>
      </c>
      <c r="K1404" s="176">
        <v>1705</v>
      </c>
      <c r="L1404" s="92"/>
      <c r="M1404" s="175">
        <v>7.6999999999999999E-2</v>
      </c>
      <c r="N1404" s="175">
        <v>0.104</v>
      </c>
      <c r="O1404" s="175">
        <v>0.20100000000000001</v>
      </c>
      <c r="P1404" s="175">
        <v>0.24099999999999999</v>
      </c>
      <c r="Q1404" s="175">
        <v>0.23</v>
      </c>
      <c r="R1404" s="175">
        <v>0.27200000000000002</v>
      </c>
      <c r="S1404" s="175">
        <v>8.3000000000000004E-2</v>
      </c>
      <c r="T1404" s="175">
        <v>0.11</v>
      </c>
      <c r="U1404" s="175">
        <v>3.7999999999999999E-2</v>
      </c>
      <c r="V1404" s="175">
        <v>5.8000000000000003E-2</v>
      </c>
      <c r="W1404" s="175">
        <v>0.246</v>
      </c>
      <c r="X1404" s="175">
        <v>0.28799999999999998</v>
      </c>
      <c r="Y1404" s="175">
        <v>1E-3</v>
      </c>
      <c r="Z1404" s="175">
        <v>7.0000000000000001E-3</v>
      </c>
      <c r="AA1404" s="175">
        <v>2.1000000000000001E-2</v>
      </c>
      <c r="AB1404" s="175">
        <v>3.5999999999999997E-2</v>
      </c>
      <c r="AC1404" s="42"/>
    </row>
    <row r="1405" spans="1:29" x14ac:dyDescent="0.25">
      <c r="A1405" s="92" t="s">
        <v>2722</v>
      </c>
      <c r="B1405" s="175">
        <v>0.27374872318692545</v>
      </c>
      <c r="C1405" s="175">
        <v>0.40755873340143001</v>
      </c>
      <c r="D1405" s="175">
        <v>0.16802860061287028</v>
      </c>
      <c r="E1405" s="175">
        <v>5.3626149131767109E-2</v>
      </c>
      <c r="F1405" s="175">
        <v>5.1072522982635342E-3</v>
      </c>
      <c r="G1405" s="175">
        <v>5.8222676200204292E-2</v>
      </c>
      <c r="H1405" s="175">
        <v>3.0643513789581204E-3</v>
      </c>
      <c r="I1405" s="175">
        <v>3.0643513789581207E-2</v>
      </c>
      <c r="J1405" s="174">
        <v>1</v>
      </c>
      <c r="K1405" s="176">
        <v>1958</v>
      </c>
      <c r="L1405" s="92"/>
      <c r="M1405" s="175">
        <v>0.254</v>
      </c>
      <c r="N1405" s="175">
        <v>0.29399999999999998</v>
      </c>
      <c r="O1405" s="175">
        <v>0.38600000000000001</v>
      </c>
      <c r="P1405" s="175">
        <v>0.42899999999999999</v>
      </c>
      <c r="Q1405" s="175">
        <v>0.152</v>
      </c>
      <c r="R1405" s="175">
        <v>0.185</v>
      </c>
      <c r="S1405" s="175">
        <v>4.3999999999999997E-2</v>
      </c>
      <c r="T1405" s="175">
        <v>6.5000000000000002E-2</v>
      </c>
      <c r="U1405" s="175">
        <v>3.0000000000000001E-3</v>
      </c>
      <c r="V1405" s="175">
        <v>8.9999999999999993E-3</v>
      </c>
      <c r="W1405" s="175">
        <v>4.9000000000000002E-2</v>
      </c>
      <c r="X1405" s="175">
        <v>6.9000000000000006E-2</v>
      </c>
      <c r="Y1405" s="175">
        <v>1E-3</v>
      </c>
      <c r="Z1405" s="175">
        <v>7.0000000000000001E-3</v>
      </c>
      <c r="AA1405" s="175">
        <v>2.4E-2</v>
      </c>
      <c r="AB1405" s="175">
        <v>3.9E-2</v>
      </c>
      <c r="AC1405" s="42"/>
    </row>
    <row r="1406" spans="1:29" x14ac:dyDescent="0.25">
      <c r="A1406" s="92" t="s">
        <v>2723</v>
      </c>
      <c r="B1406" s="175" t="s">
        <v>143</v>
      </c>
      <c r="C1406" s="175">
        <v>0.15686274509803921</v>
      </c>
      <c r="D1406" s="175">
        <v>0.32679738562091504</v>
      </c>
      <c r="E1406" s="175">
        <v>0.16339869281045752</v>
      </c>
      <c r="F1406" s="175">
        <v>3.2679738562091504E-3</v>
      </c>
      <c r="G1406" s="175">
        <v>0.3202614379084967</v>
      </c>
      <c r="H1406" s="175">
        <v>9.8039215686274508E-3</v>
      </c>
      <c r="I1406" s="175">
        <v>1.9607843137254902E-2</v>
      </c>
      <c r="J1406" s="174">
        <v>1</v>
      </c>
      <c r="K1406" s="176">
        <v>306</v>
      </c>
      <c r="L1406" s="92"/>
      <c r="M1406" s="175" t="s">
        <v>143</v>
      </c>
      <c r="N1406" s="175" t="s">
        <v>143</v>
      </c>
      <c r="O1406" s="175">
        <v>0.12</v>
      </c>
      <c r="P1406" s="175">
        <v>0.20200000000000001</v>
      </c>
      <c r="Q1406" s="175">
        <v>0.27700000000000002</v>
      </c>
      <c r="R1406" s="175">
        <v>0.38100000000000001</v>
      </c>
      <c r="S1406" s="175">
        <v>0.126</v>
      </c>
      <c r="T1406" s="175">
        <v>0.20899999999999999</v>
      </c>
      <c r="U1406" s="175">
        <v>1E-3</v>
      </c>
      <c r="V1406" s="175">
        <v>1.7999999999999999E-2</v>
      </c>
      <c r="W1406" s="175">
        <v>0.27</v>
      </c>
      <c r="X1406" s="175">
        <v>0.374</v>
      </c>
      <c r="Y1406" s="175">
        <v>3.0000000000000001E-3</v>
      </c>
      <c r="Z1406" s="175">
        <v>2.8000000000000001E-2</v>
      </c>
      <c r="AA1406" s="175">
        <v>8.9999999999999993E-3</v>
      </c>
      <c r="AB1406" s="175">
        <v>4.2000000000000003E-2</v>
      </c>
      <c r="AC1406" s="42"/>
    </row>
    <row r="1407" spans="1:29" x14ac:dyDescent="0.25">
      <c r="A1407" s="92" t="s">
        <v>2724</v>
      </c>
      <c r="B1407" s="175" t="s">
        <v>143</v>
      </c>
      <c r="C1407" s="175">
        <v>0.26955655206776286</v>
      </c>
      <c r="D1407" s="175">
        <v>0.18435475834578974</v>
      </c>
      <c r="E1407" s="175">
        <v>0.11210762331838565</v>
      </c>
      <c r="F1407" s="175">
        <v>1.4947683109118086E-2</v>
      </c>
      <c r="G1407" s="175">
        <v>0.39212755356253115</v>
      </c>
      <c r="H1407" s="175">
        <v>7.4738415545590429E-3</v>
      </c>
      <c r="I1407" s="175">
        <v>1.9431988041853511E-2</v>
      </c>
      <c r="J1407" s="174">
        <v>1</v>
      </c>
      <c r="K1407" s="176">
        <v>2007</v>
      </c>
      <c r="L1407" s="92"/>
      <c r="M1407" s="175" t="s">
        <v>143</v>
      </c>
      <c r="N1407" s="175" t="s">
        <v>143</v>
      </c>
      <c r="O1407" s="175">
        <v>0.251</v>
      </c>
      <c r="P1407" s="175">
        <v>0.28899999999999998</v>
      </c>
      <c r="Q1407" s="175">
        <v>0.16800000000000001</v>
      </c>
      <c r="R1407" s="175">
        <v>0.20200000000000001</v>
      </c>
      <c r="S1407" s="175">
        <v>9.9000000000000005E-2</v>
      </c>
      <c r="T1407" s="175">
        <v>0.127</v>
      </c>
      <c r="U1407" s="175">
        <v>0.01</v>
      </c>
      <c r="V1407" s="175">
        <v>2.1000000000000001E-2</v>
      </c>
      <c r="W1407" s="175">
        <v>0.371</v>
      </c>
      <c r="X1407" s="175">
        <v>0.41399999999999998</v>
      </c>
      <c r="Y1407" s="175">
        <v>5.0000000000000001E-3</v>
      </c>
      <c r="Z1407" s="175">
        <v>1.2E-2</v>
      </c>
      <c r="AA1407" s="175">
        <v>1.4E-2</v>
      </c>
      <c r="AB1407" s="175">
        <v>2.5999999999999999E-2</v>
      </c>
      <c r="AC1407" s="42"/>
    </row>
    <row r="1408" spans="1:29" x14ac:dyDescent="0.25">
      <c r="A1408" s="92" t="s">
        <v>2725</v>
      </c>
      <c r="B1408" s="175" t="s">
        <v>143</v>
      </c>
      <c r="C1408" s="175">
        <v>0.46240601503759399</v>
      </c>
      <c r="D1408" s="175">
        <v>0.34586466165413532</v>
      </c>
      <c r="E1408" s="175">
        <v>6.9548872180451124E-2</v>
      </c>
      <c r="F1408" s="175">
        <v>1.3157894736842105E-2</v>
      </c>
      <c r="G1408" s="175">
        <v>3.1954887218045111E-2</v>
      </c>
      <c r="H1408" s="175" t="s">
        <v>143</v>
      </c>
      <c r="I1408" s="175">
        <v>7.7067669172932327E-2</v>
      </c>
      <c r="J1408" s="174">
        <v>1</v>
      </c>
      <c r="K1408" s="176">
        <v>532</v>
      </c>
      <c r="L1408" s="92"/>
      <c r="M1408" s="175" t="s">
        <v>143</v>
      </c>
      <c r="N1408" s="175" t="s">
        <v>143</v>
      </c>
      <c r="O1408" s="175">
        <v>0.42</v>
      </c>
      <c r="P1408" s="175">
        <v>0.505</v>
      </c>
      <c r="Q1408" s="175">
        <v>0.307</v>
      </c>
      <c r="R1408" s="175">
        <v>0.38700000000000001</v>
      </c>
      <c r="S1408" s="175">
        <v>5.0999999999999997E-2</v>
      </c>
      <c r="T1408" s="175">
        <v>9.4E-2</v>
      </c>
      <c r="U1408" s="175">
        <v>6.0000000000000001E-3</v>
      </c>
      <c r="V1408" s="175">
        <v>2.7E-2</v>
      </c>
      <c r="W1408" s="175">
        <v>0.02</v>
      </c>
      <c r="X1408" s="175">
        <v>5.0999999999999997E-2</v>
      </c>
      <c r="Y1408" s="175" t="s">
        <v>143</v>
      </c>
      <c r="Z1408" s="175" t="s">
        <v>143</v>
      </c>
      <c r="AA1408" s="175">
        <v>5.7000000000000002E-2</v>
      </c>
      <c r="AB1408" s="175">
        <v>0.10299999999999999</v>
      </c>
      <c r="AC1408" s="42"/>
    </row>
    <row r="1409" spans="1:29" x14ac:dyDescent="0.25">
      <c r="A1409" s="92" t="s">
        <v>2726</v>
      </c>
      <c r="B1409" s="175" t="s">
        <v>143</v>
      </c>
      <c r="C1409" s="175">
        <v>0.16935483870967741</v>
      </c>
      <c r="D1409" s="175">
        <v>0.32258064516129031</v>
      </c>
      <c r="E1409" s="175">
        <v>0.14516129032258066</v>
      </c>
      <c r="F1409" s="175">
        <v>2.0161290322580645E-2</v>
      </c>
      <c r="G1409" s="175">
        <v>0.29838709677419356</v>
      </c>
      <c r="H1409" s="175">
        <v>2.0161290322580645E-3</v>
      </c>
      <c r="I1409" s="175">
        <v>4.2338709677419352E-2</v>
      </c>
      <c r="J1409" s="174">
        <v>1</v>
      </c>
      <c r="K1409" s="176">
        <v>496</v>
      </c>
      <c r="L1409" s="92"/>
      <c r="M1409" s="175" t="s">
        <v>143</v>
      </c>
      <c r="N1409" s="175" t="s">
        <v>143</v>
      </c>
      <c r="O1409" s="175">
        <v>0.13900000000000001</v>
      </c>
      <c r="P1409" s="175">
        <v>0.20499999999999999</v>
      </c>
      <c r="Q1409" s="175">
        <v>0.28299999999999997</v>
      </c>
      <c r="R1409" s="175">
        <v>0.36499999999999999</v>
      </c>
      <c r="S1409" s="175">
        <v>0.11700000000000001</v>
      </c>
      <c r="T1409" s="175">
        <v>0.17899999999999999</v>
      </c>
      <c r="U1409" s="175">
        <v>1.0999999999999999E-2</v>
      </c>
      <c r="V1409" s="175">
        <v>3.6999999999999998E-2</v>
      </c>
      <c r="W1409" s="175">
        <v>0.26</v>
      </c>
      <c r="X1409" s="175">
        <v>0.34</v>
      </c>
      <c r="Y1409" s="175">
        <v>0</v>
      </c>
      <c r="Z1409" s="175">
        <v>1.0999999999999999E-2</v>
      </c>
      <c r="AA1409" s="175">
        <v>2.8000000000000001E-2</v>
      </c>
      <c r="AB1409" s="175">
        <v>6.4000000000000001E-2</v>
      </c>
      <c r="AC1409" s="42"/>
    </row>
    <row r="1410" spans="1:29" x14ac:dyDescent="0.25">
      <c r="A1410" s="92" t="s">
        <v>2727</v>
      </c>
      <c r="B1410" s="175" t="s">
        <v>143</v>
      </c>
      <c r="C1410" s="175">
        <v>0.30886075949367087</v>
      </c>
      <c r="D1410" s="175">
        <v>0.23037974683544304</v>
      </c>
      <c r="E1410" s="175">
        <v>9.1139240506329114E-2</v>
      </c>
      <c r="F1410" s="175">
        <v>0.15189873417721519</v>
      </c>
      <c r="G1410" s="175">
        <v>0.19746835443037974</v>
      </c>
      <c r="H1410" s="175" t="s">
        <v>143</v>
      </c>
      <c r="I1410" s="175">
        <v>2.0253164556962026E-2</v>
      </c>
      <c r="J1410" s="174">
        <v>1.0000000000000002</v>
      </c>
      <c r="K1410" s="176">
        <v>395</v>
      </c>
      <c r="L1410" s="92"/>
      <c r="M1410" s="175" t="s">
        <v>143</v>
      </c>
      <c r="N1410" s="175" t="s">
        <v>143</v>
      </c>
      <c r="O1410" s="175">
        <v>0.26500000000000001</v>
      </c>
      <c r="P1410" s="175">
        <v>0.35599999999999998</v>
      </c>
      <c r="Q1410" s="175">
        <v>0.192</v>
      </c>
      <c r="R1410" s="175">
        <v>0.27400000000000002</v>
      </c>
      <c r="S1410" s="175">
        <v>6.7000000000000004E-2</v>
      </c>
      <c r="T1410" s="175">
        <v>0.124</v>
      </c>
      <c r="U1410" s="175">
        <v>0.12</v>
      </c>
      <c r="V1410" s="175">
        <v>0.191</v>
      </c>
      <c r="W1410" s="175">
        <v>0.161</v>
      </c>
      <c r="X1410" s="175">
        <v>0.24</v>
      </c>
      <c r="Y1410" s="175" t="s">
        <v>143</v>
      </c>
      <c r="Z1410" s="175" t="s">
        <v>143</v>
      </c>
      <c r="AA1410" s="175">
        <v>0.01</v>
      </c>
      <c r="AB1410" s="175">
        <v>3.9E-2</v>
      </c>
      <c r="AC1410" s="42"/>
    </row>
    <row r="1411" spans="1:29" x14ac:dyDescent="0.25">
      <c r="A1411" s="92" t="s">
        <v>2728</v>
      </c>
      <c r="B1411" s="175" t="s">
        <v>143</v>
      </c>
      <c r="C1411" s="175">
        <v>7.3954983922829579E-2</v>
      </c>
      <c r="D1411" s="175">
        <v>0.20900321543408359</v>
      </c>
      <c r="E1411" s="175">
        <v>0.16398713826366559</v>
      </c>
      <c r="F1411" s="175">
        <v>2.5723472668810289E-2</v>
      </c>
      <c r="G1411" s="175">
        <v>0.48553054662379419</v>
      </c>
      <c r="H1411" s="175">
        <v>6.4308681672025723E-3</v>
      </c>
      <c r="I1411" s="175">
        <v>3.5369774919614148E-2</v>
      </c>
      <c r="J1411" s="174">
        <v>1</v>
      </c>
      <c r="K1411" s="176">
        <v>311</v>
      </c>
      <c r="L1411" s="92"/>
      <c r="M1411" s="175" t="s">
        <v>143</v>
      </c>
      <c r="N1411" s="175" t="s">
        <v>143</v>
      </c>
      <c r="O1411" s="175">
        <v>0.05</v>
      </c>
      <c r="P1411" s="175">
        <v>0.109</v>
      </c>
      <c r="Q1411" s="175">
        <v>0.16800000000000001</v>
      </c>
      <c r="R1411" s="175">
        <v>0.25800000000000001</v>
      </c>
      <c r="S1411" s="175">
        <v>0.127</v>
      </c>
      <c r="T1411" s="175">
        <v>0.20899999999999999</v>
      </c>
      <c r="U1411" s="175">
        <v>1.2999999999999999E-2</v>
      </c>
      <c r="V1411" s="175">
        <v>0.05</v>
      </c>
      <c r="W1411" s="175">
        <v>0.43</v>
      </c>
      <c r="X1411" s="175">
        <v>0.54100000000000004</v>
      </c>
      <c r="Y1411" s="175">
        <v>2E-3</v>
      </c>
      <c r="Z1411" s="175">
        <v>2.3E-2</v>
      </c>
      <c r="AA1411" s="175">
        <v>0.02</v>
      </c>
      <c r="AB1411" s="175">
        <v>6.2E-2</v>
      </c>
      <c r="AC1411" s="42"/>
    </row>
    <row r="1412" spans="1:29" x14ac:dyDescent="0.25">
      <c r="A1412" s="92" t="s">
        <v>2729</v>
      </c>
      <c r="B1412" s="175" t="s">
        <v>143</v>
      </c>
      <c r="C1412" s="175">
        <v>0.24355300859598855</v>
      </c>
      <c r="D1412" s="175">
        <v>0.46060171919770776</v>
      </c>
      <c r="E1412" s="175">
        <v>0.11389684813753581</v>
      </c>
      <c r="F1412" s="175">
        <v>3.8681948424068767E-2</v>
      </c>
      <c r="G1412" s="175">
        <v>0.10888252148997135</v>
      </c>
      <c r="H1412" s="175">
        <v>2.1489971346704871E-3</v>
      </c>
      <c r="I1412" s="175">
        <v>3.2234957020057305E-2</v>
      </c>
      <c r="J1412" s="174">
        <v>1.0000000000000002</v>
      </c>
      <c r="K1412" s="176">
        <v>1396</v>
      </c>
      <c r="L1412" s="92"/>
      <c r="M1412" s="175" t="s">
        <v>143</v>
      </c>
      <c r="N1412" s="175" t="s">
        <v>143</v>
      </c>
      <c r="O1412" s="175">
        <v>0.222</v>
      </c>
      <c r="P1412" s="175">
        <v>0.26700000000000002</v>
      </c>
      <c r="Q1412" s="175">
        <v>0.435</v>
      </c>
      <c r="R1412" s="175">
        <v>0.48699999999999999</v>
      </c>
      <c r="S1412" s="175">
        <v>9.8000000000000004E-2</v>
      </c>
      <c r="T1412" s="175">
        <v>0.13200000000000001</v>
      </c>
      <c r="U1412" s="175">
        <v>0.03</v>
      </c>
      <c r="V1412" s="175">
        <v>0.05</v>
      </c>
      <c r="W1412" s="175">
        <v>9.4E-2</v>
      </c>
      <c r="X1412" s="175">
        <v>0.126</v>
      </c>
      <c r="Y1412" s="175">
        <v>1E-3</v>
      </c>
      <c r="Z1412" s="175">
        <v>6.0000000000000001E-3</v>
      </c>
      <c r="AA1412" s="175">
        <v>2.4E-2</v>
      </c>
      <c r="AB1412" s="175">
        <v>4.2999999999999997E-2</v>
      </c>
      <c r="AC1412" s="42"/>
    </row>
    <row r="1413" spans="1:29" x14ac:dyDescent="0.25">
      <c r="A1413" s="92" t="s">
        <v>2730</v>
      </c>
      <c r="B1413" s="175" t="s">
        <v>143</v>
      </c>
      <c r="C1413" s="175">
        <v>0.41666666666666669</v>
      </c>
      <c r="D1413" s="175">
        <v>0.33666666666666667</v>
      </c>
      <c r="E1413" s="175">
        <v>7.3333333333333334E-2</v>
      </c>
      <c r="F1413" s="175">
        <v>3.3333333333333333E-2</v>
      </c>
      <c r="G1413" s="175">
        <v>0.09</v>
      </c>
      <c r="H1413" s="175" t="s">
        <v>143</v>
      </c>
      <c r="I1413" s="175">
        <v>0.05</v>
      </c>
      <c r="J1413" s="174">
        <v>1</v>
      </c>
      <c r="K1413" s="176">
        <v>300</v>
      </c>
      <c r="L1413" s="92"/>
      <c r="M1413" s="175" t="s">
        <v>143</v>
      </c>
      <c r="N1413" s="175" t="s">
        <v>143</v>
      </c>
      <c r="O1413" s="175">
        <v>0.36199999999999999</v>
      </c>
      <c r="P1413" s="175">
        <v>0.47299999999999998</v>
      </c>
      <c r="Q1413" s="175">
        <v>0.28599999999999998</v>
      </c>
      <c r="R1413" s="175">
        <v>0.39200000000000002</v>
      </c>
      <c r="S1413" s="175">
        <v>4.9000000000000002E-2</v>
      </c>
      <c r="T1413" s="175">
        <v>0.109</v>
      </c>
      <c r="U1413" s="175">
        <v>1.7999999999999999E-2</v>
      </c>
      <c r="V1413" s="175">
        <v>0.06</v>
      </c>
      <c r="W1413" s="175">
        <v>6.3E-2</v>
      </c>
      <c r="X1413" s="175">
        <v>0.128</v>
      </c>
      <c r="Y1413" s="175" t="s">
        <v>143</v>
      </c>
      <c r="Z1413" s="175" t="s">
        <v>143</v>
      </c>
      <c r="AA1413" s="175">
        <v>3.1E-2</v>
      </c>
      <c r="AB1413" s="175">
        <v>8.1000000000000003E-2</v>
      </c>
      <c r="AC1413" s="42"/>
    </row>
    <row r="1414" spans="1:29" x14ac:dyDescent="0.25">
      <c r="A1414" s="92" t="s">
        <v>2731</v>
      </c>
      <c r="B1414" s="175">
        <v>5.7887049659201557E-2</v>
      </c>
      <c r="C1414" s="175">
        <v>0.31416747809152873</v>
      </c>
      <c r="D1414" s="175">
        <v>0.24474196689386563</v>
      </c>
      <c r="E1414" s="175">
        <v>0.10160662122687439</v>
      </c>
      <c r="F1414" s="175">
        <v>2.5705939629990262E-2</v>
      </c>
      <c r="G1414" s="175">
        <v>0.22190847127555988</v>
      </c>
      <c r="H1414" s="175">
        <v>2.872444011684518E-3</v>
      </c>
      <c r="I1414" s="175">
        <v>3.1110029211295034E-2</v>
      </c>
      <c r="J1414" s="174">
        <v>0.99999999999999989</v>
      </c>
      <c r="K1414" s="176">
        <v>20540</v>
      </c>
      <c r="L1414" s="92"/>
      <c r="M1414" s="175">
        <v>5.5E-2</v>
      </c>
      <c r="N1414" s="175">
        <v>6.0999999999999999E-2</v>
      </c>
      <c r="O1414" s="175">
        <v>0.308</v>
      </c>
      <c r="P1414" s="175">
        <v>0.32100000000000001</v>
      </c>
      <c r="Q1414" s="175">
        <v>0.23899999999999999</v>
      </c>
      <c r="R1414" s="175">
        <v>0.251</v>
      </c>
      <c r="S1414" s="175">
        <v>9.8000000000000004E-2</v>
      </c>
      <c r="T1414" s="175">
        <v>0.106</v>
      </c>
      <c r="U1414" s="175">
        <v>2.4E-2</v>
      </c>
      <c r="V1414" s="175">
        <v>2.8000000000000001E-2</v>
      </c>
      <c r="W1414" s="175">
        <v>0.216</v>
      </c>
      <c r="X1414" s="175">
        <v>0.22800000000000001</v>
      </c>
      <c r="Y1414" s="175">
        <v>2E-3</v>
      </c>
      <c r="Z1414" s="175">
        <v>4.0000000000000001E-3</v>
      </c>
      <c r="AA1414" s="175">
        <v>2.9000000000000001E-2</v>
      </c>
      <c r="AB1414" s="175">
        <v>3.4000000000000002E-2</v>
      </c>
      <c r="AC1414" s="42"/>
    </row>
    <row r="1415" spans="1:29" x14ac:dyDescent="0.25">
      <c r="A1415" s="92" t="s">
        <v>2732</v>
      </c>
      <c r="B1415" s="175" t="s">
        <v>143</v>
      </c>
      <c r="C1415" s="175">
        <v>0.38376891334250346</v>
      </c>
      <c r="D1415" s="175">
        <v>0.23933975240715269</v>
      </c>
      <c r="E1415" s="175">
        <v>0.13892709766162312</v>
      </c>
      <c r="F1415" s="175">
        <v>3.8514442916093537E-2</v>
      </c>
      <c r="G1415" s="175">
        <v>0.17881705639614856</v>
      </c>
      <c r="H1415" s="175" t="s">
        <v>143</v>
      </c>
      <c r="I1415" s="175">
        <v>2.0632737276478678E-2</v>
      </c>
      <c r="J1415" s="174">
        <v>1</v>
      </c>
      <c r="K1415" s="176">
        <v>727</v>
      </c>
      <c r="L1415" s="92"/>
      <c r="M1415" s="175" t="s">
        <v>143</v>
      </c>
      <c r="N1415" s="175" t="s">
        <v>143</v>
      </c>
      <c r="O1415" s="175">
        <v>0.34899999999999998</v>
      </c>
      <c r="P1415" s="175">
        <v>0.42</v>
      </c>
      <c r="Q1415" s="175">
        <v>0.21</v>
      </c>
      <c r="R1415" s="175">
        <v>0.27200000000000002</v>
      </c>
      <c r="S1415" s="175">
        <v>0.11600000000000001</v>
      </c>
      <c r="T1415" s="175">
        <v>0.16600000000000001</v>
      </c>
      <c r="U1415" s="175">
        <v>2.7E-2</v>
      </c>
      <c r="V1415" s="175">
        <v>5.5E-2</v>
      </c>
      <c r="W1415" s="175">
        <v>0.153</v>
      </c>
      <c r="X1415" s="175">
        <v>0.20799999999999999</v>
      </c>
      <c r="Y1415" s="175" t="s">
        <v>143</v>
      </c>
      <c r="Z1415" s="175" t="s">
        <v>143</v>
      </c>
      <c r="AA1415" s="175">
        <v>1.2999999999999999E-2</v>
      </c>
      <c r="AB1415" s="175">
        <v>3.4000000000000002E-2</v>
      </c>
      <c r="AC1415" s="42"/>
    </row>
    <row r="1416" spans="1:29" x14ac:dyDescent="0.25">
      <c r="A1416" s="92" t="s">
        <v>2733</v>
      </c>
      <c r="B1416" s="175" t="s">
        <v>143</v>
      </c>
      <c r="C1416" s="175">
        <v>8.3072100313479627E-2</v>
      </c>
      <c r="D1416" s="175">
        <v>0.18652037617554859</v>
      </c>
      <c r="E1416" s="175">
        <v>7.6802507836990594E-2</v>
      </c>
      <c r="F1416" s="175">
        <v>1.7241379310344827E-2</v>
      </c>
      <c r="G1416" s="175">
        <v>0.58620689655172409</v>
      </c>
      <c r="H1416" s="175">
        <v>7.8369905956112845E-3</v>
      </c>
      <c r="I1416" s="175">
        <v>4.2319749216300939E-2</v>
      </c>
      <c r="J1416" s="174">
        <v>1</v>
      </c>
      <c r="K1416" s="176">
        <v>638</v>
      </c>
      <c r="L1416" s="92"/>
      <c r="M1416" s="175" t="s">
        <v>143</v>
      </c>
      <c r="N1416" s="175" t="s">
        <v>143</v>
      </c>
      <c r="O1416" s="175">
        <v>6.4000000000000001E-2</v>
      </c>
      <c r="P1416" s="175">
        <v>0.107</v>
      </c>
      <c r="Q1416" s="175">
        <v>0.158</v>
      </c>
      <c r="R1416" s="175">
        <v>0.219</v>
      </c>
      <c r="S1416" s="175">
        <v>5.8999999999999997E-2</v>
      </c>
      <c r="T1416" s="175">
        <v>0.1</v>
      </c>
      <c r="U1416" s="175">
        <v>0.01</v>
      </c>
      <c r="V1416" s="175">
        <v>3.1E-2</v>
      </c>
      <c r="W1416" s="175">
        <v>0.54800000000000004</v>
      </c>
      <c r="X1416" s="175">
        <v>0.624</v>
      </c>
      <c r="Y1416" s="175">
        <v>3.0000000000000001E-3</v>
      </c>
      <c r="Z1416" s="175">
        <v>1.7999999999999999E-2</v>
      </c>
      <c r="AA1416" s="175">
        <v>2.9000000000000001E-2</v>
      </c>
      <c r="AB1416" s="175">
        <v>6.0999999999999999E-2</v>
      </c>
      <c r="AC1416" s="42"/>
    </row>
    <row r="1417" spans="1:29" x14ac:dyDescent="0.25">
      <c r="A1417" s="92" t="s">
        <v>2734</v>
      </c>
      <c r="B1417" s="175" t="s">
        <v>143</v>
      </c>
      <c r="C1417" s="175">
        <v>4.9975012493753122E-4</v>
      </c>
      <c r="D1417" s="175">
        <v>0.74462768615692154</v>
      </c>
      <c r="E1417" s="175">
        <v>0.20189905047476261</v>
      </c>
      <c r="F1417" s="175">
        <v>2.6486756621689155E-2</v>
      </c>
      <c r="G1417" s="175">
        <v>4.9975012493753126E-3</v>
      </c>
      <c r="H1417" s="175" t="s">
        <v>143</v>
      </c>
      <c r="I1417" s="175">
        <v>2.1489255372313842E-2</v>
      </c>
      <c r="J1417" s="174">
        <v>1</v>
      </c>
      <c r="K1417" s="176">
        <v>2001</v>
      </c>
      <c r="L1417" s="92"/>
      <c r="M1417" s="175" t="s">
        <v>143</v>
      </c>
      <c r="N1417" s="175" t="s">
        <v>143</v>
      </c>
      <c r="O1417" s="175">
        <v>0</v>
      </c>
      <c r="P1417" s="175">
        <v>3.0000000000000001E-3</v>
      </c>
      <c r="Q1417" s="175">
        <v>0.72499999999999998</v>
      </c>
      <c r="R1417" s="175">
        <v>0.76300000000000001</v>
      </c>
      <c r="S1417" s="175">
        <v>0.185</v>
      </c>
      <c r="T1417" s="175">
        <v>0.22</v>
      </c>
      <c r="U1417" s="175">
        <v>0.02</v>
      </c>
      <c r="V1417" s="175">
        <v>3.4000000000000002E-2</v>
      </c>
      <c r="W1417" s="175">
        <v>3.0000000000000001E-3</v>
      </c>
      <c r="X1417" s="175">
        <v>8.9999999999999993E-3</v>
      </c>
      <c r="Y1417" s="175" t="s">
        <v>143</v>
      </c>
      <c r="Z1417" s="175" t="s">
        <v>143</v>
      </c>
      <c r="AA1417" s="175">
        <v>1.6E-2</v>
      </c>
      <c r="AB1417" s="175">
        <v>2.9000000000000001E-2</v>
      </c>
      <c r="AC1417" s="42"/>
    </row>
    <row r="1418" spans="1:29" x14ac:dyDescent="0.25">
      <c r="A1418" s="92" t="s">
        <v>2735</v>
      </c>
      <c r="B1418" s="175">
        <v>5.4373522458628844E-2</v>
      </c>
      <c r="C1418" s="175">
        <v>0.3207249802994484</v>
      </c>
      <c r="D1418" s="175">
        <v>0.23128447596532703</v>
      </c>
      <c r="E1418" s="175">
        <v>7.7226162332545312E-2</v>
      </c>
      <c r="F1418" s="175">
        <v>5.0827423167848697E-2</v>
      </c>
      <c r="G1418" s="175">
        <v>0.23837667454688732</v>
      </c>
      <c r="H1418" s="175">
        <v>2.3640661938534278E-3</v>
      </c>
      <c r="I1418" s="175">
        <v>2.4822695035460994E-2</v>
      </c>
      <c r="J1418" s="174">
        <v>1</v>
      </c>
      <c r="K1418" s="176">
        <v>2538</v>
      </c>
      <c r="L1418" s="92"/>
      <c r="M1418" s="175">
        <v>4.5999999999999999E-2</v>
      </c>
      <c r="N1418" s="175">
        <v>6.4000000000000001E-2</v>
      </c>
      <c r="O1418" s="175">
        <v>0.30299999999999999</v>
      </c>
      <c r="P1418" s="175">
        <v>0.33900000000000002</v>
      </c>
      <c r="Q1418" s="175">
        <v>0.215</v>
      </c>
      <c r="R1418" s="175">
        <v>0.248</v>
      </c>
      <c r="S1418" s="175">
        <v>6.7000000000000004E-2</v>
      </c>
      <c r="T1418" s="175">
        <v>8.7999999999999995E-2</v>
      </c>
      <c r="U1418" s="175">
        <v>4.2999999999999997E-2</v>
      </c>
      <c r="V1418" s="175">
        <v>0.06</v>
      </c>
      <c r="W1418" s="175">
        <v>0.222</v>
      </c>
      <c r="X1418" s="175">
        <v>0.255</v>
      </c>
      <c r="Y1418" s="175">
        <v>1E-3</v>
      </c>
      <c r="Z1418" s="175">
        <v>5.0000000000000001E-3</v>
      </c>
      <c r="AA1418" s="175">
        <v>1.9E-2</v>
      </c>
      <c r="AB1418" s="175">
        <v>3.2000000000000001E-2</v>
      </c>
      <c r="AC1418" s="42"/>
    </row>
    <row r="1419" spans="1:29" x14ac:dyDescent="0.25">
      <c r="A1419" s="92" t="s">
        <v>2736</v>
      </c>
      <c r="B1419" s="175">
        <v>0.31437500000000002</v>
      </c>
      <c r="C1419" s="175">
        <v>0.42625000000000002</v>
      </c>
      <c r="D1419" s="175">
        <v>0.1378125</v>
      </c>
      <c r="E1419" s="175">
        <v>4.1562500000000002E-2</v>
      </c>
      <c r="F1419" s="175">
        <v>1.25E-3</v>
      </c>
      <c r="G1419" s="175">
        <v>4.1562500000000002E-2</v>
      </c>
      <c r="H1419" s="175">
        <v>3.1250000000000002E-3</v>
      </c>
      <c r="I1419" s="175">
        <v>3.4062500000000002E-2</v>
      </c>
      <c r="J1419" s="174">
        <v>1.0000000000000002</v>
      </c>
      <c r="K1419" s="176">
        <v>3200</v>
      </c>
      <c r="L1419" s="92"/>
      <c r="M1419" s="175">
        <v>0.29899999999999999</v>
      </c>
      <c r="N1419" s="175">
        <v>0.33100000000000002</v>
      </c>
      <c r="O1419" s="175">
        <v>0.40899999999999997</v>
      </c>
      <c r="P1419" s="175">
        <v>0.443</v>
      </c>
      <c r="Q1419" s="175">
        <v>0.126</v>
      </c>
      <c r="R1419" s="175">
        <v>0.15</v>
      </c>
      <c r="S1419" s="175">
        <v>3.5000000000000003E-2</v>
      </c>
      <c r="T1419" s="175">
        <v>4.9000000000000002E-2</v>
      </c>
      <c r="U1419" s="175">
        <v>0</v>
      </c>
      <c r="V1419" s="175">
        <v>3.0000000000000001E-3</v>
      </c>
      <c r="W1419" s="175">
        <v>3.5000000000000003E-2</v>
      </c>
      <c r="X1419" s="175">
        <v>4.9000000000000002E-2</v>
      </c>
      <c r="Y1419" s="175">
        <v>2E-3</v>
      </c>
      <c r="Z1419" s="175">
        <v>6.0000000000000001E-3</v>
      </c>
      <c r="AA1419" s="175">
        <v>2.8000000000000001E-2</v>
      </c>
      <c r="AB1419" s="175">
        <v>4.1000000000000002E-2</v>
      </c>
      <c r="AC1419" s="42"/>
    </row>
    <row r="1420" spans="1:29" x14ac:dyDescent="0.25">
      <c r="A1420" s="92" t="s">
        <v>2737</v>
      </c>
      <c r="B1420" s="175" t="s">
        <v>143</v>
      </c>
      <c r="C1420" s="175">
        <v>0.24909747292418771</v>
      </c>
      <c r="D1420" s="175">
        <v>0.25270758122743681</v>
      </c>
      <c r="E1420" s="175">
        <v>0.17148014440433212</v>
      </c>
      <c r="F1420" s="175">
        <v>1.6245487364620937E-2</v>
      </c>
      <c r="G1420" s="175">
        <v>0.27617328519855594</v>
      </c>
      <c r="H1420" s="175">
        <v>5.415162454873646E-3</v>
      </c>
      <c r="I1420" s="175">
        <v>2.8880866425992781E-2</v>
      </c>
      <c r="J1420" s="174">
        <v>0.99999999999999989</v>
      </c>
      <c r="K1420" s="176">
        <v>554</v>
      </c>
      <c r="L1420" s="92"/>
      <c r="M1420" s="175" t="s">
        <v>143</v>
      </c>
      <c r="N1420" s="175" t="s">
        <v>143</v>
      </c>
      <c r="O1420" s="175">
        <v>0.215</v>
      </c>
      <c r="P1420" s="175">
        <v>0.28699999999999998</v>
      </c>
      <c r="Q1420" s="175">
        <v>0.218</v>
      </c>
      <c r="R1420" s="175">
        <v>0.29099999999999998</v>
      </c>
      <c r="S1420" s="175">
        <v>0.14199999999999999</v>
      </c>
      <c r="T1420" s="175">
        <v>0.20499999999999999</v>
      </c>
      <c r="U1420" s="175">
        <v>8.9999999999999993E-3</v>
      </c>
      <c r="V1420" s="175">
        <v>3.1E-2</v>
      </c>
      <c r="W1420" s="175">
        <v>0.24099999999999999</v>
      </c>
      <c r="X1420" s="175">
        <v>0.315</v>
      </c>
      <c r="Y1420" s="175">
        <v>2E-3</v>
      </c>
      <c r="Z1420" s="175">
        <v>1.6E-2</v>
      </c>
      <c r="AA1420" s="175">
        <v>1.7999999999999999E-2</v>
      </c>
      <c r="AB1420" s="175">
        <v>4.5999999999999999E-2</v>
      </c>
      <c r="AC1420" s="42"/>
    </row>
    <row r="1421" spans="1:29" x14ac:dyDescent="0.25">
      <c r="A1421" s="92" t="s">
        <v>2738</v>
      </c>
      <c r="B1421" s="175" t="s">
        <v>143</v>
      </c>
      <c r="C1421" s="175">
        <v>0.30296039984621298</v>
      </c>
      <c r="D1421" s="175">
        <v>0.17262591311034217</v>
      </c>
      <c r="E1421" s="175">
        <v>8.7658592848904274E-2</v>
      </c>
      <c r="F1421" s="175">
        <v>2.3836985774702037E-2</v>
      </c>
      <c r="G1421" s="175">
        <v>0.38100730488273743</v>
      </c>
      <c r="H1421" s="175">
        <v>4.2291426374471358E-3</v>
      </c>
      <c r="I1421" s="175">
        <v>2.768166089965398E-2</v>
      </c>
      <c r="J1421" s="174">
        <v>1.0000000000000002</v>
      </c>
      <c r="K1421" s="176">
        <v>2601</v>
      </c>
      <c r="L1421" s="92"/>
      <c r="M1421" s="175" t="s">
        <v>143</v>
      </c>
      <c r="N1421" s="175" t="s">
        <v>143</v>
      </c>
      <c r="O1421" s="175">
        <v>0.28599999999999998</v>
      </c>
      <c r="P1421" s="175">
        <v>0.32100000000000001</v>
      </c>
      <c r="Q1421" s="175">
        <v>0.159</v>
      </c>
      <c r="R1421" s="175">
        <v>0.188</v>
      </c>
      <c r="S1421" s="175">
        <v>7.6999999999999999E-2</v>
      </c>
      <c r="T1421" s="175">
        <v>9.9000000000000005E-2</v>
      </c>
      <c r="U1421" s="175">
        <v>1.9E-2</v>
      </c>
      <c r="V1421" s="175">
        <v>0.03</v>
      </c>
      <c r="W1421" s="175">
        <v>0.36299999999999999</v>
      </c>
      <c r="X1421" s="175">
        <v>0.4</v>
      </c>
      <c r="Y1421" s="175">
        <v>2E-3</v>
      </c>
      <c r="Z1421" s="175">
        <v>8.0000000000000002E-3</v>
      </c>
      <c r="AA1421" s="175">
        <v>2.1999999999999999E-2</v>
      </c>
      <c r="AB1421" s="175">
        <v>3.5000000000000003E-2</v>
      </c>
      <c r="AC1421" s="42"/>
    </row>
    <row r="1422" spans="1:29" x14ac:dyDescent="0.25">
      <c r="A1422" s="92" t="s">
        <v>2739</v>
      </c>
      <c r="B1422" s="175" t="s">
        <v>143</v>
      </c>
      <c r="C1422" s="175">
        <v>0.52342704149933061</v>
      </c>
      <c r="D1422" s="175">
        <v>0.28380187416331992</v>
      </c>
      <c r="E1422" s="175">
        <v>7.2289156626506021E-2</v>
      </c>
      <c r="F1422" s="175">
        <v>6.6934404283801874E-3</v>
      </c>
      <c r="G1422" s="175">
        <v>2.2757697456492636E-2</v>
      </c>
      <c r="H1422" s="175">
        <v>1.3386880856760374E-3</v>
      </c>
      <c r="I1422" s="175">
        <v>8.9692101740294516E-2</v>
      </c>
      <c r="J1422" s="174">
        <v>0.99999999999999989</v>
      </c>
      <c r="K1422" s="176">
        <v>747</v>
      </c>
      <c r="L1422" s="92"/>
      <c r="M1422" s="175" t="s">
        <v>143</v>
      </c>
      <c r="N1422" s="175" t="s">
        <v>143</v>
      </c>
      <c r="O1422" s="175">
        <v>0.48799999999999999</v>
      </c>
      <c r="P1422" s="175">
        <v>0.55900000000000005</v>
      </c>
      <c r="Q1422" s="175">
        <v>0.253</v>
      </c>
      <c r="R1422" s="175">
        <v>0.317</v>
      </c>
      <c r="S1422" s="175">
        <v>5.6000000000000001E-2</v>
      </c>
      <c r="T1422" s="175">
        <v>9.2999999999999999E-2</v>
      </c>
      <c r="U1422" s="175">
        <v>3.0000000000000001E-3</v>
      </c>
      <c r="V1422" s="175">
        <v>1.6E-2</v>
      </c>
      <c r="W1422" s="175">
        <v>1.4E-2</v>
      </c>
      <c r="X1422" s="175">
        <v>3.5999999999999997E-2</v>
      </c>
      <c r="Y1422" s="175">
        <v>0</v>
      </c>
      <c r="Z1422" s="175">
        <v>8.0000000000000002E-3</v>
      </c>
      <c r="AA1422" s="175">
        <v>7.0999999999999994E-2</v>
      </c>
      <c r="AB1422" s="175">
        <v>0.112</v>
      </c>
      <c r="AC1422" s="42"/>
    </row>
    <row r="1423" spans="1:29" x14ac:dyDescent="0.25">
      <c r="A1423" s="92" t="s">
        <v>2740</v>
      </c>
      <c r="B1423" s="175" t="s">
        <v>143</v>
      </c>
      <c r="C1423" s="175">
        <v>0.22249093107617895</v>
      </c>
      <c r="D1423" s="175">
        <v>0.38452237001209189</v>
      </c>
      <c r="E1423" s="175">
        <v>0.1185006045949214</v>
      </c>
      <c r="F1423" s="175">
        <v>1.2091898428053204E-2</v>
      </c>
      <c r="G1423" s="175">
        <v>0.22853688029020555</v>
      </c>
      <c r="H1423" s="175">
        <v>1.2091898428053204E-3</v>
      </c>
      <c r="I1423" s="175">
        <v>3.2648125755743655E-2</v>
      </c>
      <c r="J1423" s="174">
        <v>0.99999999999999989</v>
      </c>
      <c r="K1423" s="176">
        <v>827</v>
      </c>
      <c r="L1423" s="92"/>
      <c r="M1423" s="175" t="s">
        <v>143</v>
      </c>
      <c r="N1423" s="175" t="s">
        <v>143</v>
      </c>
      <c r="O1423" s="175">
        <v>0.19500000000000001</v>
      </c>
      <c r="P1423" s="175">
        <v>0.252</v>
      </c>
      <c r="Q1423" s="175">
        <v>0.35199999999999998</v>
      </c>
      <c r="R1423" s="175">
        <v>0.41799999999999998</v>
      </c>
      <c r="S1423" s="175">
        <v>9.8000000000000004E-2</v>
      </c>
      <c r="T1423" s="175">
        <v>0.14199999999999999</v>
      </c>
      <c r="U1423" s="175">
        <v>7.0000000000000001E-3</v>
      </c>
      <c r="V1423" s="175">
        <v>2.1999999999999999E-2</v>
      </c>
      <c r="W1423" s="175">
        <v>0.20100000000000001</v>
      </c>
      <c r="X1423" s="175">
        <v>0.25800000000000001</v>
      </c>
      <c r="Y1423" s="175">
        <v>0</v>
      </c>
      <c r="Z1423" s="175">
        <v>7.0000000000000001E-3</v>
      </c>
      <c r="AA1423" s="175">
        <v>2.3E-2</v>
      </c>
      <c r="AB1423" s="175">
        <v>4.7E-2</v>
      </c>
      <c r="AC1423" s="42"/>
    </row>
    <row r="1424" spans="1:29" x14ac:dyDescent="0.25">
      <c r="A1424" s="92" t="s">
        <v>2741</v>
      </c>
      <c r="B1424" s="175" t="s">
        <v>143</v>
      </c>
      <c r="C1424" s="175">
        <v>0.43082311733800349</v>
      </c>
      <c r="D1424" s="175">
        <v>0.20140105078809106</v>
      </c>
      <c r="E1424" s="175">
        <v>8.0560420315236428E-2</v>
      </c>
      <c r="F1424" s="175">
        <v>7.7057793345008757E-2</v>
      </c>
      <c r="G1424" s="175">
        <v>0.1733800350262697</v>
      </c>
      <c r="H1424" s="175">
        <v>1.7513134851138354E-3</v>
      </c>
      <c r="I1424" s="175">
        <v>3.5026269702276708E-2</v>
      </c>
      <c r="J1424" s="174">
        <v>0.99999999999999989</v>
      </c>
      <c r="K1424" s="176">
        <v>571</v>
      </c>
      <c r="L1424" s="92"/>
      <c r="M1424" s="175" t="s">
        <v>143</v>
      </c>
      <c r="N1424" s="175" t="s">
        <v>143</v>
      </c>
      <c r="O1424" s="175">
        <v>0.39100000000000001</v>
      </c>
      <c r="P1424" s="175">
        <v>0.47199999999999998</v>
      </c>
      <c r="Q1424" s="175">
        <v>0.17100000000000001</v>
      </c>
      <c r="R1424" s="175">
        <v>0.23599999999999999</v>
      </c>
      <c r="S1424" s="175">
        <v>6.0999999999999999E-2</v>
      </c>
      <c r="T1424" s="175">
        <v>0.106</v>
      </c>
      <c r="U1424" s="175">
        <v>5.8000000000000003E-2</v>
      </c>
      <c r="V1424" s="175">
        <v>0.10199999999999999</v>
      </c>
      <c r="W1424" s="175">
        <v>0.14499999999999999</v>
      </c>
      <c r="X1424" s="175">
        <v>0.20699999999999999</v>
      </c>
      <c r="Y1424" s="175">
        <v>0</v>
      </c>
      <c r="Z1424" s="175">
        <v>0.01</v>
      </c>
      <c r="AA1424" s="175">
        <v>2.3E-2</v>
      </c>
      <c r="AB1424" s="175">
        <v>5.2999999999999999E-2</v>
      </c>
      <c r="AC1424" s="42"/>
    </row>
    <row r="1425" spans="1:29" x14ac:dyDescent="0.25">
      <c r="A1425" s="92" t="s">
        <v>2742</v>
      </c>
      <c r="B1425" s="175" t="s">
        <v>143</v>
      </c>
      <c r="C1425" s="175">
        <v>0.15730337078651685</v>
      </c>
      <c r="D1425" s="175">
        <v>0.21722846441947566</v>
      </c>
      <c r="E1425" s="175">
        <v>8.4269662921348312E-2</v>
      </c>
      <c r="F1425" s="175">
        <v>2.9962546816479401E-2</v>
      </c>
      <c r="G1425" s="175">
        <v>0.46629213483146065</v>
      </c>
      <c r="H1425" s="175">
        <v>9.3632958801498131E-3</v>
      </c>
      <c r="I1425" s="175">
        <v>3.5580524344569285E-2</v>
      </c>
      <c r="J1425" s="174">
        <v>1</v>
      </c>
      <c r="K1425" s="176">
        <v>534</v>
      </c>
      <c r="L1425" s="92"/>
      <c r="M1425" s="175" t="s">
        <v>143</v>
      </c>
      <c r="N1425" s="175" t="s">
        <v>143</v>
      </c>
      <c r="O1425" s="175">
        <v>0.129</v>
      </c>
      <c r="P1425" s="175">
        <v>0.191</v>
      </c>
      <c r="Q1425" s="175">
        <v>0.184</v>
      </c>
      <c r="R1425" s="175">
        <v>0.254</v>
      </c>
      <c r="S1425" s="175">
        <v>6.4000000000000001E-2</v>
      </c>
      <c r="T1425" s="175">
        <v>0.111</v>
      </c>
      <c r="U1425" s="175">
        <v>1.9E-2</v>
      </c>
      <c r="V1425" s="175">
        <v>4.8000000000000001E-2</v>
      </c>
      <c r="W1425" s="175">
        <v>0.42399999999999999</v>
      </c>
      <c r="X1425" s="175">
        <v>0.50900000000000001</v>
      </c>
      <c r="Y1425" s="175">
        <v>4.0000000000000001E-3</v>
      </c>
      <c r="Z1425" s="175">
        <v>2.1999999999999999E-2</v>
      </c>
      <c r="AA1425" s="175">
        <v>2.3E-2</v>
      </c>
      <c r="AB1425" s="175">
        <v>5.5E-2</v>
      </c>
      <c r="AC1425" s="42"/>
    </row>
    <row r="1426" spans="1:29" x14ac:dyDescent="0.25">
      <c r="A1426" s="92" t="s">
        <v>2743</v>
      </c>
      <c r="B1426" s="175" t="s">
        <v>143</v>
      </c>
      <c r="C1426" s="175">
        <v>0.35852156057494866</v>
      </c>
      <c r="D1426" s="175">
        <v>0.33880903490759756</v>
      </c>
      <c r="E1426" s="175">
        <v>0.14209445585215605</v>
      </c>
      <c r="F1426" s="175">
        <v>4.0246406570841886E-2</v>
      </c>
      <c r="G1426" s="175">
        <v>9.3223819301848046E-2</v>
      </c>
      <c r="H1426" s="175">
        <v>1.2320328542094457E-3</v>
      </c>
      <c r="I1426" s="175">
        <v>2.5872689938398356E-2</v>
      </c>
      <c r="J1426" s="174">
        <v>1</v>
      </c>
      <c r="K1426" s="176">
        <v>2435</v>
      </c>
      <c r="L1426" s="92"/>
      <c r="M1426" s="175" t="s">
        <v>143</v>
      </c>
      <c r="N1426" s="175" t="s">
        <v>143</v>
      </c>
      <c r="O1426" s="175">
        <v>0.34</v>
      </c>
      <c r="P1426" s="175">
        <v>0.378</v>
      </c>
      <c r="Q1426" s="175">
        <v>0.32</v>
      </c>
      <c r="R1426" s="175">
        <v>0.35799999999999998</v>
      </c>
      <c r="S1426" s="175">
        <v>0.129</v>
      </c>
      <c r="T1426" s="175">
        <v>0.157</v>
      </c>
      <c r="U1426" s="175">
        <v>3.3000000000000002E-2</v>
      </c>
      <c r="V1426" s="175">
        <v>4.9000000000000002E-2</v>
      </c>
      <c r="W1426" s="175">
        <v>8.2000000000000003E-2</v>
      </c>
      <c r="X1426" s="175">
        <v>0.105</v>
      </c>
      <c r="Y1426" s="175">
        <v>0</v>
      </c>
      <c r="Z1426" s="175">
        <v>4.0000000000000001E-3</v>
      </c>
      <c r="AA1426" s="175">
        <v>0.02</v>
      </c>
      <c r="AB1426" s="175">
        <v>3.3000000000000002E-2</v>
      </c>
      <c r="AC1426" s="42"/>
    </row>
    <row r="1427" spans="1:29" x14ac:dyDescent="0.25">
      <c r="A1427" s="92" t="s">
        <v>2744</v>
      </c>
      <c r="B1427" s="175" t="s">
        <v>143</v>
      </c>
      <c r="C1427" s="175">
        <v>0.47122302158273383</v>
      </c>
      <c r="D1427" s="175">
        <v>0.33093525179856115</v>
      </c>
      <c r="E1427" s="175">
        <v>8.4532374100719426E-2</v>
      </c>
      <c r="F1427" s="175">
        <v>7.1942446043165471E-3</v>
      </c>
      <c r="G1427" s="175">
        <v>6.83453237410072E-2</v>
      </c>
      <c r="H1427" s="175" t="s">
        <v>143</v>
      </c>
      <c r="I1427" s="175">
        <v>3.7769784172661872E-2</v>
      </c>
      <c r="J1427" s="174">
        <v>1</v>
      </c>
      <c r="K1427" s="176">
        <v>556</v>
      </c>
      <c r="L1427" s="92"/>
      <c r="M1427" s="175" t="s">
        <v>143</v>
      </c>
      <c r="N1427" s="175" t="s">
        <v>143</v>
      </c>
      <c r="O1427" s="175">
        <v>0.43</v>
      </c>
      <c r="P1427" s="175">
        <v>0.51300000000000001</v>
      </c>
      <c r="Q1427" s="175">
        <v>0.29299999999999998</v>
      </c>
      <c r="R1427" s="175">
        <v>0.371</v>
      </c>
      <c r="S1427" s="175">
        <v>6.4000000000000001E-2</v>
      </c>
      <c r="T1427" s="175">
        <v>0.111</v>
      </c>
      <c r="U1427" s="175">
        <v>3.0000000000000001E-3</v>
      </c>
      <c r="V1427" s="175">
        <v>1.7999999999999999E-2</v>
      </c>
      <c r="W1427" s="175">
        <v>0.05</v>
      </c>
      <c r="X1427" s="175">
        <v>9.1999999999999998E-2</v>
      </c>
      <c r="Y1427" s="175" t="s">
        <v>143</v>
      </c>
      <c r="Z1427" s="175" t="s">
        <v>143</v>
      </c>
      <c r="AA1427" s="175">
        <v>2.5000000000000001E-2</v>
      </c>
      <c r="AB1427" s="175">
        <v>5.7000000000000002E-2</v>
      </c>
      <c r="AC1427" s="42"/>
    </row>
    <row r="1428" spans="1:29" x14ac:dyDescent="0.25">
      <c r="A1428" s="92" t="s">
        <v>2745</v>
      </c>
      <c r="B1428" s="175">
        <v>5.5399031308366833E-2</v>
      </c>
      <c r="C1428" s="175">
        <v>0.2640476115103359</v>
      </c>
      <c r="D1428" s="175">
        <v>0.29877488999335211</v>
      </c>
      <c r="E1428" s="175">
        <v>9.5191364082433755E-2</v>
      </c>
      <c r="F1428" s="175">
        <v>2.5072018740700877E-2</v>
      </c>
      <c r="G1428" s="175">
        <v>0.20801544841558769</v>
      </c>
      <c r="H1428" s="175">
        <v>9.4969767957200292E-5</v>
      </c>
      <c r="I1428" s="175">
        <v>5.3404666181265631E-2</v>
      </c>
      <c r="J1428" s="174">
        <v>1</v>
      </c>
      <c r="K1428" s="176">
        <v>31589</v>
      </c>
      <c r="L1428" s="92"/>
      <c r="M1428" s="175">
        <v>5.2999999999999999E-2</v>
      </c>
      <c r="N1428" s="175">
        <v>5.8000000000000003E-2</v>
      </c>
      <c r="O1428" s="175">
        <v>0.25900000000000001</v>
      </c>
      <c r="P1428" s="175">
        <v>0.26900000000000002</v>
      </c>
      <c r="Q1428" s="175">
        <v>0.29399999999999998</v>
      </c>
      <c r="R1428" s="175">
        <v>0.30399999999999999</v>
      </c>
      <c r="S1428" s="175">
        <v>9.1999999999999998E-2</v>
      </c>
      <c r="T1428" s="175">
        <v>9.8000000000000004E-2</v>
      </c>
      <c r="U1428" s="175">
        <v>2.3E-2</v>
      </c>
      <c r="V1428" s="175">
        <v>2.7E-2</v>
      </c>
      <c r="W1428" s="175">
        <v>0.20399999999999999</v>
      </c>
      <c r="X1428" s="175">
        <v>0.21299999999999999</v>
      </c>
      <c r="Y1428" s="175">
        <v>0</v>
      </c>
      <c r="Z1428" s="175">
        <v>0</v>
      </c>
      <c r="AA1428" s="175">
        <v>5.0999999999999997E-2</v>
      </c>
      <c r="AB1428" s="175">
        <v>5.6000000000000001E-2</v>
      </c>
      <c r="AC1428" s="42"/>
    </row>
    <row r="1429" spans="1:29" x14ac:dyDescent="0.25">
      <c r="A1429" s="92" t="s">
        <v>2746</v>
      </c>
      <c r="B1429" s="175" t="s">
        <v>143</v>
      </c>
      <c r="C1429" s="175">
        <v>0.31598864711447494</v>
      </c>
      <c r="D1429" s="175">
        <v>0.31882686849574265</v>
      </c>
      <c r="E1429" s="175">
        <v>0.14001892147587511</v>
      </c>
      <c r="F1429" s="175">
        <v>3.405865657521287E-2</v>
      </c>
      <c r="G1429" s="175">
        <v>0.15231788079470199</v>
      </c>
      <c r="H1429" s="175" t="s">
        <v>143</v>
      </c>
      <c r="I1429" s="175">
        <v>3.8789025543992432E-2</v>
      </c>
      <c r="J1429" s="174">
        <v>1</v>
      </c>
      <c r="K1429" s="176">
        <v>1057</v>
      </c>
      <c r="L1429" s="92"/>
      <c r="M1429" s="175" t="s">
        <v>143</v>
      </c>
      <c r="N1429" s="175" t="s">
        <v>143</v>
      </c>
      <c r="O1429" s="175">
        <v>0.28899999999999998</v>
      </c>
      <c r="P1429" s="175">
        <v>0.34499999999999997</v>
      </c>
      <c r="Q1429" s="175">
        <v>0.29099999999999998</v>
      </c>
      <c r="R1429" s="175">
        <v>0.34799999999999998</v>
      </c>
      <c r="S1429" s="175">
        <v>0.12</v>
      </c>
      <c r="T1429" s="175">
        <v>0.16200000000000001</v>
      </c>
      <c r="U1429" s="175">
        <v>2.5000000000000001E-2</v>
      </c>
      <c r="V1429" s="175">
        <v>4.7E-2</v>
      </c>
      <c r="W1429" s="175">
        <v>0.13200000000000001</v>
      </c>
      <c r="X1429" s="175">
        <v>0.17499999999999999</v>
      </c>
      <c r="Y1429" s="175" t="s">
        <v>143</v>
      </c>
      <c r="Z1429" s="175" t="s">
        <v>143</v>
      </c>
      <c r="AA1429" s="175">
        <v>2.9000000000000001E-2</v>
      </c>
      <c r="AB1429" s="175">
        <v>5.1999999999999998E-2</v>
      </c>
      <c r="AC1429" s="42"/>
    </row>
    <row r="1430" spans="1:29" x14ac:dyDescent="0.25">
      <c r="A1430" s="92" t="s">
        <v>2747</v>
      </c>
      <c r="B1430" s="175" t="s">
        <v>143</v>
      </c>
      <c r="C1430" s="175">
        <v>8.1488042515500445E-2</v>
      </c>
      <c r="D1430" s="175">
        <v>0.20017714791851196</v>
      </c>
      <c r="E1430" s="175">
        <v>7.7059344552701511E-2</v>
      </c>
      <c r="F1430" s="175">
        <v>1.1514614703277236E-2</v>
      </c>
      <c r="G1430" s="175">
        <v>0.5704162976085031</v>
      </c>
      <c r="H1430" s="175" t="s">
        <v>143</v>
      </c>
      <c r="I1430" s="175">
        <v>5.9344552701505758E-2</v>
      </c>
      <c r="J1430" s="174">
        <v>1</v>
      </c>
      <c r="K1430" s="176">
        <v>1129</v>
      </c>
      <c r="L1430" s="92"/>
      <c r="M1430" s="175" t="s">
        <v>143</v>
      </c>
      <c r="N1430" s="175" t="s">
        <v>143</v>
      </c>
      <c r="O1430" s="175">
        <v>6.7000000000000004E-2</v>
      </c>
      <c r="P1430" s="175">
        <v>9.9000000000000005E-2</v>
      </c>
      <c r="Q1430" s="175">
        <v>0.17799999999999999</v>
      </c>
      <c r="R1430" s="175">
        <v>0.22500000000000001</v>
      </c>
      <c r="S1430" s="175">
        <v>6.3E-2</v>
      </c>
      <c r="T1430" s="175">
        <v>9.4E-2</v>
      </c>
      <c r="U1430" s="175">
        <v>7.0000000000000001E-3</v>
      </c>
      <c r="V1430" s="175">
        <v>0.02</v>
      </c>
      <c r="W1430" s="175">
        <v>0.54100000000000004</v>
      </c>
      <c r="X1430" s="175">
        <v>0.59899999999999998</v>
      </c>
      <c r="Y1430" s="175" t="s">
        <v>143</v>
      </c>
      <c r="Z1430" s="175" t="s">
        <v>143</v>
      </c>
      <c r="AA1430" s="175">
        <v>4.7E-2</v>
      </c>
      <c r="AB1430" s="175">
        <v>7.4999999999999997E-2</v>
      </c>
      <c r="AC1430" s="42"/>
    </row>
    <row r="1431" spans="1:29" x14ac:dyDescent="0.25">
      <c r="A1431" s="92" t="s">
        <v>2748</v>
      </c>
      <c r="B1431" s="175">
        <v>1.8308080808080808E-2</v>
      </c>
      <c r="C1431" s="175">
        <v>6.3131313131313137E-4</v>
      </c>
      <c r="D1431" s="175">
        <v>0.58112373737373735</v>
      </c>
      <c r="E1431" s="175">
        <v>0.33996212121212122</v>
      </c>
      <c r="F1431" s="175">
        <v>1.1047979797979798E-2</v>
      </c>
      <c r="G1431" s="175">
        <v>7.26010101010101E-3</v>
      </c>
      <c r="H1431" s="175" t="s">
        <v>143</v>
      </c>
      <c r="I1431" s="175">
        <v>4.1666666666666664E-2</v>
      </c>
      <c r="J1431" s="174">
        <v>0.99999999999999989</v>
      </c>
      <c r="K1431" s="176">
        <v>3168</v>
      </c>
      <c r="L1431" s="92"/>
      <c r="M1431" s="175">
        <v>1.4E-2</v>
      </c>
      <c r="N1431" s="175">
        <v>2.4E-2</v>
      </c>
      <c r="O1431" s="175">
        <v>0</v>
      </c>
      <c r="P1431" s="175">
        <v>2E-3</v>
      </c>
      <c r="Q1431" s="175">
        <v>0.56399999999999995</v>
      </c>
      <c r="R1431" s="175">
        <v>0.59799999999999998</v>
      </c>
      <c r="S1431" s="175">
        <v>0.32400000000000001</v>
      </c>
      <c r="T1431" s="175">
        <v>0.35699999999999998</v>
      </c>
      <c r="U1431" s="175">
        <v>8.0000000000000002E-3</v>
      </c>
      <c r="V1431" s="175">
        <v>1.4999999999999999E-2</v>
      </c>
      <c r="W1431" s="175">
        <v>5.0000000000000001E-3</v>
      </c>
      <c r="X1431" s="175">
        <v>1.0999999999999999E-2</v>
      </c>
      <c r="Y1431" s="175" t="s">
        <v>143</v>
      </c>
      <c r="Z1431" s="175" t="s">
        <v>143</v>
      </c>
      <c r="AA1431" s="175">
        <v>3.5000000000000003E-2</v>
      </c>
      <c r="AB1431" s="175">
        <v>4.9000000000000002E-2</v>
      </c>
      <c r="AC1431" s="42"/>
    </row>
    <row r="1432" spans="1:29" x14ac:dyDescent="0.25">
      <c r="A1432" s="92" t="s">
        <v>2749</v>
      </c>
      <c r="B1432" s="175">
        <v>5.1750380517503802E-2</v>
      </c>
      <c r="C1432" s="175">
        <v>0.25393201420598682</v>
      </c>
      <c r="D1432" s="175">
        <v>0.29096905124302386</v>
      </c>
      <c r="E1432" s="175">
        <v>7.026889903602232E-2</v>
      </c>
      <c r="F1432" s="175">
        <v>5.0228310502283102E-2</v>
      </c>
      <c r="G1432" s="175">
        <v>0.23617453069507863</v>
      </c>
      <c r="H1432" s="175">
        <v>2.5367833587011668E-4</v>
      </c>
      <c r="I1432" s="175">
        <v>4.6423135464231352E-2</v>
      </c>
      <c r="J1432" s="174">
        <v>1</v>
      </c>
      <c r="K1432" s="176">
        <v>3942</v>
      </c>
      <c r="L1432" s="92"/>
      <c r="M1432" s="175">
        <v>4.4999999999999998E-2</v>
      </c>
      <c r="N1432" s="175">
        <v>5.8999999999999997E-2</v>
      </c>
      <c r="O1432" s="175">
        <v>0.24099999999999999</v>
      </c>
      <c r="P1432" s="175">
        <v>0.26800000000000002</v>
      </c>
      <c r="Q1432" s="175">
        <v>0.27700000000000002</v>
      </c>
      <c r="R1432" s="175">
        <v>0.30499999999999999</v>
      </c>
      <c r="S1432" s="175">
        <v>6.3E-2</v>
      </c>
      <c r="T1432" s="175">
        <v>7.9000000000000001E-2</v>
      </c>
      <c r="U1432" s="175">
        <v>4.3999999999999997E-2</v>
      </c>
      <c r="V1432" s="175">
        <v>5.7000000000000002E-2</v>
      </c>
      <c r="W1432" s="175">
        <v>0.223</v>
      </c>
      <c r="X1432" s="175">
        <v>0.25</v>
      </c>
      <c r="Y1432" s="175">
        <v>0</v>
      </c>
      <c r="Z1432" s="175">
        <v>1E-3</v>
      </c>
      <c r="AA1432" s="175">
        <v>0.04</v>
      </c>
      <c r="AB1432" s="175">
        <v>5.2999999999999999E-2</v>
      </c>
      <c r="AC1432" s="42"/>
    </row>
    <row r="1433" spans="1:29" x14ac:dyDescent="0.25">
      <c r="A1433" s="92" t="s">
        <v>2750</v>
      </c>
      <c r="B1433" s="175">
        <v>0.30676476599223379</v>
      </c>
      <c r="C1433" s="175">
        <v>0.39566727978745148</v>
      </c>
      <c r="D1433" s="175">
        <v>0.17044757817290007</v>
      </c>
      <c r="E1433" s="175">
        <v>2.7590435315757205E-2</v>
      </c>
      <c r="F1433" s="175">
        <v>2.0437359493153486E-3</v>
      </c>
      <c r="G1433" s="175">
        <v>4.0670345391375436E-2</v>
      </c>
      <c r="H1433" s="175" t="s">
        <v>143</v>
      </c>
      <c r="I1433" s="175">
        <v>5.6815859390966686E-2</v>
      </c>
      <c r="J1433" s="174">
        <v>1.0000000000000002</v>
      </c>
      <c r="K1433" s="176">
        <v>4893</v>
      </c>
      <c r="L1433" s="92"/>
      <c r="M1433" s="175">
        <v>0.29399999999999998</v>
      </c>
      <c r="N1433" s="175">
        <v>0.32</v>
      </c>
      <c r="O1433" s="175">
        <v>0.38200000000000001</v>
      </c>
      <c r="P1433" s="175">
        <v>0.40899999999999997</v>
      </c>
      <c r="Q1433" s="175">
        <v>0.16</v>
      </c>
      <c r="R1433" s="175">
        <v>0.18099999999999999</v>
      </c>
      <c r="S1433" s="175">
        <v>2.3E-2</v>
      </c>
      <c r="T1433" s="175">
        <v>3.3000000000000002E-2</v>
      </c>
      <c r="U1433" s="175">
        <v>1E-3</v>
      </c>
      <c r="V1433" s="175">
        <v>4.0000000000000001E-3</v>
      </c>
      <c r="W1433" s="175">
        <v>3.5000000000000003E-2</v>
      </c>
      <c r="X1433" s="175">
        <v>4.7E-2</v>
      </c>
      <c r="Y1433" s="175" t="s">
        <v>143</v>
      </c>
      <c r="Z1433" s="175" t="s">
        <v>143</v>
      </c>
      <c r="AA1433" s="175">
        <v>5.0999999999999997E-2</v>
      </c>
      <c r="AB1433" s="175">
        <v>6.4000000000000001E-2</v>
      </c>
      <c r="AC1433" s="42"/>
    </row>
    <row r="1434" spans="1:29" x14ac:dyDescent="0.25">
      <c r="A1434" s="92" t="s">
        <v>2751</v>
      </c>
      <c r="B1434" s="175" t="s">
        <v>143</v>
      </c>
      <c r="C1434" s="175">
        <v>0.22038216560509555</v>
      </c>
      <c r="D1434" s="175">
        <v>0.37324840764331207</v>
      </c>
      <c r="E1434" s="175">
        <v>0.12229299363057325</v>
      </c>
      <c r="F1434" s="175">
        <v>2.1656050955414011E-2</v>
      </c>
      <c r="G1434" s="175">
        <v>0.2267515923566879</v>
      </c>
      <c r="H1434" s="175" t="s">
        <v>143</v>
      </c>
      <c r="I1434" s="175">
        <v>3.5668789808917196E-2</v>
      </c>
      <c r="J1434" s="174">
        <v>1</v>
      </c>
      <c r="K1434" s="176">
        <v>785</v>
      </c>
      <c r="L1434" s="92"/>
      <c r="M1434" s="175" t="s">
        <v>143</v>
      </c>
      <c r="N1434" s="175" t="s">
        <v>143</v>
      </c>
      <c r="O1434" s="175">
        <v>0.193</v>
      </c>
      <c r="P1434" s="175">
        <v>0.251</v>
      </c>
      <c r="Q1434" s="175">
        <v>0.34</v>
      </c>
      <c r="R1434" s="175">
        <v>0.40799999999999997</v>
      </c>
      <c r="S1434" s="175">
        <v>0.10100000000000001</v>
      </c>
      <c r="T1434" s="175">
        <v>0.14699999999999999</v>
      </c>
      <c r="U1434" s="175">
        <v>1.4E-2</v>
      </c>
      <c r="V1434" s="175">
        <v>3.4000000000000002E-2</v>
      </c>
      <c r="W1434" s="175">
        <v>0.19900000000000001</v>
      </c>
      <c r="X1434" s="175">
        <v>0.25700000000000001</v>
      </c>
      <c r="Y1434" s="175" t="s">
        <v>143</v>
      </c>
      <c r="Z1434" s="175" t="s">
        <v>143</v>
      </c>
      <c r="AA1434" s="175">
        <v>2.5000000000000001E-2</v>
      </c>
      <c r="AB1434" s="175">
        <v>5.0999999999999997E-2</v>
      </c>
      <c r="AC1434" s="42"/>
    </row>
    <row r="1435" spans="1:29" x14ac:dyDescent="0.25">
      <c r="A1435" s="92" t="s">
        <v>2752</v>
      </c>
      <c r="B1435" s="175" t="s">
        <v>143</v>
      </c>
      <c r="C1435" s="175">
        <v>0.22985977453945561</v>
      </c>
      <c r="D1435" s="175">
        <v>0.23535881220786362</v>
      </c>
      <c r="E1435" s="175">
        <v>0.1165795985702502</v>
      </c>
      <c r="F1435" s="175">
        <v>1.8971679956007698E-2</v>
      </c>
      <c r="G1435" s="175">
        <v>0.36596095683255431</v>
      </c>
      <c r="H1435" s="175" t="s">
        <v>143</v>
      </c>
      <c r="I1435" s="175">
        <v>3.3269177893868573E-2</v>
      </c>
      <c r="J1435" s="174">
        <v>1</v>
      </c>
      <c r="K1435" s="176">
        <v>3637</v>
      </c>
      <c r="L1435" s="92"/>
      <c r="M1435" s="175" t="s">
        <v>143</v>
      </c>
      <c r="N1435" s="175" t="s">
        <v>143</v>
      </c>
      <c r="O1435" s="175">
        <v>0.216</v>
      </c>
      <c r="P1435" s="175">
        <v>0.24399999999999999</v>
      </c>
      <c r="Q1435" s="175">
        <v>0.222</v>
      </c>
      <c r="R1435" s="175">
        <v>0.249</v>
      </c>
      <c r="S1435" s="175">
        <v>0.107</v>
      </c>
      <c r="T1435" s="175">
        <v>0.127</v>
      </c>
      <c r="U1435" s="175">
        <v>1.4999999999999999E-2</v>
      </c>
      <c r="V1435" s="175">
        <v>2.4E-2</v>
      </c>
      <c r="W1435" s="175">
        <v>0.35</v>
      </c>
      <c r="X1435" s="175">
        <v>0.38200000000000001</v>
      </c>
      <c r="Y1435" s="175" t="s">
        <v>143</v>
      </c>
      <c r="Z1435" s="175" t="s">
        <v>143</v>
      </c>
      <c r="AA1435" s="175">
        <v>2.8000000000000001E-2</v>
      </c>
      <c r="AB1435" s="175">
        <v>0.04</v>
      </c>
      <c r="AC1435" s="42"/>
    </row>
    <row r="1436" spans="1:29" x14ac:dyDescent="0.25">
      <c r="A1436" s="92" t="s">
        <v>2753</v>
      </c>
      <c r="B1436" s="175" t="s">
        <v>143</v>
      </c>
      <c r="C1436" s="175">
        <v>0.42488954344624447</v>
      </c>
      <c r="D1436" s="175">
        <v>0.35125184094256257</v>
      </c>
      <c r="E1436" s="175">
        <v>8.3210603829160526E-2</v>
      </c>
      <c r="F1436" s="175">
        <v>8.1001472754050081E-3</v>
      </c>
      <c r="G1436" s="175">
        <v>1.6936671575846832E-2</v>
      </c>
      <c r="H1436" s="175" t="s">
        <v>143</v>
      </c>
      <c r="I1436" s="175">
        <v>0.11561119293078057</v>
      </c>
      <c r="J1436" s="174">
        <v>1</v>
      </c>
      <c r="K1436" s="176">
        <v>1358</v>
      </c>
      <c r="L1436" s="92"/>
      <c r="M1436" s="175" t="s">
        <v>143</v>
      </c>
      <c r="N1436" s="175" t="s">
        <v>143</v>
      </c>
      <c r="O1436" s="175">
        <v>0.39900000000000002</v>
      </c>
      <c r="P1436" s="175">
        <v>0.45100000000000001</v>
      </c>
      <c r="Q1436" s="175">
        <v>0.32600000000000001</v>
      </c>
      <c r="R1436" s="175">
        <v>0.377</v>
      </c>
      <c r="S1436" s="175">
        <v>7.0000000000000007E-2</v>
      </c>
      <c r="T1436" s="175">
        <v>9.9000000000000005E-2</v>
      </c>
      <c r="U1436" s="175">
        <v>5.0000000000000001E-3</v>
      </c>
      <c r="V1436" s="175">
        <v>1.4E-2</v>
      </c>
      <c r="W1436" s="175">
        <v>1.0999999999999999E-2</v>
      </c>
      <c r="X1436" s="175">
        <v>2.5000000000000001E-2</v>
      </c>
      <c r="Y1436" s="175" t="s">
        <v>143</v>
      </c>
      <c r="Z1436" s="175" t="s">
        <v>143</v>
      </c>
      <c r="AA1436" s="175">
        <v>0.1</v>
      </c>
      <c r="AB1436" s="175">
        <v>0.13400000000000001</v>
      </c>
      <c r="AC1436" s="42"/>
    </row>
    <row r="1437" spans="1:29" x14ac:dyDescent="0.25">
      <c r="A1437" s="92" t="s">
        <v>2754</v>
      </c>
      <c r="B1437" s="175" t="s">
        <v>143</v>
      </c>
      <c r="C1437" s="175">
        <v>0.17757774140752863</v>
      </c>
      <c r="D1437" s="175">
        <v>0.3788870703764321</v>
      </c>
      <c r="E1437" s="175">
        <v>9.5744680851063829E-2</v>
      </c>
      <c r="F1437" s="175">
        <v>1.718494271685761E-2</v>
      </c>
      <c r="G1437" s="175">
        <v>0.27168576104746317</v>
      </c>
      <c r="H1437" s="175" t="s">
        <v>143</v>
      </c>
      <c r="I1437" s="175">
        <v>5.8919803600654665E-2</v>
      </c>
      <c r="J1437" s="174">
        <v>1</v>
      </c>
      <c r="K1437" s="176">
        <v>1222</v>
      </c>
      <c r="L1437" s="92"/>
      <c r="M1437" s="175" t="s">
        <v>143</v>
      </c>
      <c r="N1437" s="175" t="s">
        <v>143</v>
      </c>
      <c r="O1437" s="175">
        <v>0.157</v>
      </c>
      <c r="P1437" s="175">
        <v>0.2</v>
      </c>
      <c r="Q1437" s="175">
        <v>0.35199999999999998</v>
      </c>
      <c r="R1437" s="175">
        <v>0.40600000000000003</v>
      </c>
      <c r="S1437" s="175">
        <v>0.08</v>
      </c>
      <c r="T1437" s="175">
        <v>0.114</v>
      </c>
      <c r="U1437" s="175">
        <v>1.0999999999999999E-2</v>
      </c>
      <c r="V1437" s="175">
        <v>2.5999999999999999E-2</v>
      </c>
      <c r="W1437" s="175">
        <v>0.247</v>
      </c>
      <c r="X1437" s="175">
        <v>0.29699999999999999</v>
      </c>
      <c r="Y1437" s="175" t="s">
        <v>143</v>
      </c>
      <c r="Z1437" s="175" t="s">
        <v>143</v>
      </c>
      <c r="AA1437" s="175">
        <v>4.7E-2</v>
      </c>
      <c r="AB1437" s="175">
        <v>7.3999999999999996E-2</v>
      </c>
      <c r="AC1437" s="42"/>
    </row>
    <row r="1438" spans="1:29" x14ac:dyDescent="0.25">
      <c r="A1438" s="92" t="s">
        <v>2755</v>
      </c>
      <c r="B1438" s="175" t="s">
        <v>143</v>
      </c>
      <c r="C1438" s="175">
        <v>0.39673913043478259</v>
      </c>
      <c r="D1438" s="175">
        <v>0.20652173913043478</v>
      </c>
      <c r="E1438" s="175">
        <v>7.0652173913043473E-2</v>
      </c>
      <c r="F1438" s="175">
        <v>0.10597826086956522</v>
      </c>
      <c r="G1438" s="175">
        <v>0.18070652173913043</v>
      </c>
      <c r="H1438" s="175" t="s">
        <v>143</v>
      </c>
      <c r="I1438" s="175">
        <v>3.940217391304348E-2</v>
      </c>
      <c r="J1438" s="174">
        <v>1</v>
      </c>
      <c r="K1438" s="176">
        <v>736</v>
      </c>
      <c r="L1438" s="92"/>
      <c r="M1438" s="175" t="s">
        <v>143</v>
      </c>
      <c r="N1438" s="175" t="s">
        <v>143</v>
      </c>
      <c r="O1438" s="175">
        <v>0.36199999999999999</v>
      </c>
      <c r="P1438" s="175">
        <v>0.433</v>
      </c>
      <c r="Q1438" s="175">
        <v>0.17899999999999999</v>
      </c>
      <c r="R1438" s="175">
        <v>0.23699999999999999</v>
      </c>
      <c r="S1438" s="175">
        <v>5.3999999999999999E-2</v>
      </c>
      <c r="T1438" s="175">
        <v>9.0999999999999998E-2</v>
      </c>
      <c r="U1438" s="175">
        <v>8.5999999999999993E-2</v>
      </c>
      <c r="V1438" s="175">
        <v>0.13</v>
      </c>
      <c r="W1438" s="175">
        <v>0.155</v>
      </c>
      <c r="X1438" s="175">
        <v>0.21</v>
      </c>
      <c r="Y1438" s="175" t="s">
        <v>143</v>
      </c>
      <c r="Z1438" s="175" t="s">
        <v>143</v>
      </c>
      <c r="AA1438" s="175">
        <v>2.8000000000000001E-2</v>
      </c>
      <c r="AB1438" s="175">
        <v>5.6000000000000001E-2</v>
      </c>
      <c r="AC1438" s="42"/>
    </row>
    <row r="1439" spans="1:29" x14ac:dyDescent="0.25">
      <c r="A1439" s="92" t="s">
        <v>2756</v>
      </c>
      <c r="B1439" s="175" t="s">
        <v>143</v>
      </c>
      <c r="C1439" s="175">
        <v>0.12118018967334036</v>
      </c>
      <c r="D1439" s="175">
        <v>0.2339304531085353</v>
      </c>
      <c r="E1439" s="175">
        <v>9.6944151738672282E-2</v>
      </c>
      <c r="F1439" s="175">
        <v>3.6880927291886197E-2</v>
      </c>
      <c r="G1439" s="175">
        <v>0.46259220231822973</v>
      </c>
      <c r="H1439" s="175">
        <v>1.053740779768177E-3</v>
      </c>
      <c r="I1439" s="175">
        <v>4.7418335089567963E-2</v>
      </c>
      <c r="J1439" s="174">
        <v>0.99999999999999989</v>
      </c>
      <c r="K1439" s="176">
        <v>949</v>
      </c>
      <c r="L1439" s="92"/>
      <c r="M1439" s="175" t="s">
        <v>143</v>
      </c>
      <c r="N1439" s="175" t="s">
        <v>143</v>
      </c>
      <c r="O1439" s="175">
        <v>0.10199999999999999</v>
      </c>
      <c r="P1439" s="175">
        <v>0.14299999999999999</v>
      </c>
      <c r="Q1439" s="175">
        <v>0.20799999999999999</v>
      </c>
      <c r="R1439" s="175">
        <v>0.26200000000000001</v>
      </c>
      <c r="S1439" s="175">
        <v>0.08</v>
      </c>
      <c r="T1439" s="175">
        <v>0.11700000000000001</v>
      </c>
      <c r="U1439" s="175">
        <v>2.7E-2</v>
      </c>
      <c r="V1439" s="175">
        <v>5.0999999999999997E-2</v>
      </c>
      <c r="W1439" s="175">
        <v>0.43099999999999999</v>
      </c>
      <c r="X1439" s="175">
        <v>0.49399999999999999</v>
      </c>
      <c r="Y1439" s="175">
        <v>0</v>
      </c>
      <c r="Z1439" s="175">
        <v>6.0000000000000001E-3</v>
      </c>
      <c r="AA1439" s="175">
        <v>3.5999999999999997E-2</v>
      </c>
      <c r="AB1439" s="175">
        <v>6.3E-2</v>
      </c>
      <c r="AC1439" s="42"/>
    </row>
    <row r="1440" spans="1:29" x14ac:dyDescent="0.25">
      <c r="A1440" s="92" t="s">
        <v>2757</v>
      </c>
      <c r="B1440" s="175" t="s">
        <v>143</v>
      </c>
      <c r="C1440" s="175">
        <v>0.30956239870340357</v>
      </c>
      <c r="D1440" s="175">
        <v>0.4327390599675851</v>
      </c>
      <c r="E1440" s="175">
        <v>0.10465385505904144</v>
      </c>
      <c r="F1440" s="175">
        <v>2.0838156980782587E-2</v>
      </c>
      <c r="G1440" s="175">
        <v>6.7608242648761294E-2</v>
      </c>
      <c r="H1440" s="175" t="s">
        <v>143</v>
      </c>
      <c r="I1440" s="175">
        <v>6.4598286640426023E-2</v>
      </c>
      <c r="J1440" s="174">
        <v>1</v>
      </c>
      <c r="K1440" s="176">
        <v>4319</v>
      </c>
      <c r="L1440" s="92"/>
      <c r="M1440" s="175" t="s">
        <v>143</v>
      </c>
      <c r="N1440" s="175" t="s">
        <v>143</v>
      </c>
      <c r="O1440" s="175">
        <v>0.29599999999999999</v>
      </c>
      <c r="P1440" s="175">
        <v>0.32400000000000001</v>
      </c>
      <c r="Q1440" s="175">
        <v>0.41799999999999998</v>
      </c>
      <c r="R1440" s="175">
        <v>0.44800000000000001</v>
      </c>
      <c r="S1440" s="175">
        <v>9.6000000000000002E-2</v>
      </c>
      <c r="T1440" s="175">
        <v>0.114</v>
      </c>
      <c r="U1440" s="175">
        <v>1.7000000000000001E-2</v>
      </c>
      <c r="V1440" s="175">
        <v>2.5999999999999999E-2</v>
      </c>
      <c r="W1440" s="175">
        <v>0.06</v>
      </c>
      <c r="X1440" s="175">
        <v>7.4999999999999997E-2</v>
      </c>
      <c r="Y1440" s="175" t="s">
        <v>143</v>
      </c>
      <c r="Z1440" s="175" t="s">
        <v>143</v>
      </c>
      <c r="AA1440" s="175">
        <v>5.8000000000000003E-2</v>
      </c>
      <c r="AB1440" s="175">
        <v>7.1999999999999995E-2</v>
      </c>
      <c r="AC1440" s="42"/>
    </row>
    <row r="1441" spans="1:29" x14ac:dyDescent="0.25">
      <c r="A1441" s="92" t="s">
        <v>2758</v>
      </c>
      <c r="B1441" s="175" t="s">
        <v>143</v>
      </c>
      <c r="C1441" s="175">
        <v>0.37285902503293805</v>
      </c>
      <c r="D1441" s="175">
        <v>0.42292490118577075</v>
      </c>
      <c r="E1441" s="175">
        <v>7.6416337285902497E-2</v>
      </c>
      <c r="F1441" s="175">
        <v>1.0540184453227932E-2</v>
      </c>
      <c r="G1441" s="175">
        <v>7.378129117259552E-2</v>
      </c>
      <c r="H1441" s="175" t="s">
        <v>143</v>
      </c>
      <c r="I1441" s="175">
        <v>4.3478260869565216E-2</v>
      </c>
      <c r="J1441" s="174">
        <v>0.99999999999999978</v>
      </c>
      <c r="K1441" s="176">
        <v>759</v>
      </c>
      <c r="L1441" s="92"/>
      <c r="M1441" s="175" t="s">
        <v>143</v>
      </c>
      <c r="N1441" s="175" t="s">
        <v>143</v>
      </c>
      <c r="O1441" s="175">
        <v>0.33900000000000002</v>
      </c>
      <c r="P1441" s="175">
        <v>0.40799999999999997</v>
      </c>
      <c r="Q1441" s="175">
        <v>0.38800000000000001</v>
      </c>
      <c r="R1441" s="175">
        <v>0.45800000000000002</v>
      </c>
      <c r="S1441" s="175">
        <v>0.06</v>
      </c>
      <c r="T1441" s="175">
        <v>9.8000000000000004E-2</v>
      </c>
      <c r="U1441" s="175">
        <v>5.0000000000000001E-3</v>
      </c>
      <c r="V1441" s="175">
        <v>2.1000000000000001E-2</v>
      </c>
      <c r="W1441" s="175">
        <v>5.7000000000000002E-2</v>
      </c>
      <c r="X1441" s="175">
        <v>9.5000000000000001E-2</v>
      </c>
      <c r="Y1441" s="175" t="s">
        <v>143</v>
      </c>
      <c r="Z1441" s="175" t="s">
        <v>143</v>
      </c>
      <c r="AA1441" s="175">
        <v>3.1E-2</v>
      </c>
      <c r="AB1441" s="175">
        <v>0.06</v>
      </c>
      <c r="AC1441" s="42"/>
    </row>
    <row r="1442" spans="1:29" x14ac:dyDescent="0.25">
      <c r="A1442" s="92" t="s">
        <v>2759</v>
      </c>
      <c r="B1442" s="175">
        <v>5.9913849366923379E-2</v>
      </c>
      <c r="C1442" s="175">
        <v>0.28977940216681897</v>
      </c>
      <c r="D1442" s="175">
        <v>0.30335465343949874</v>
      </c>
      <c r="E1442" s="175">
        <v>4.5555410520819739E-2</v>
      </c>
      <c r="F1442" s="175">
        <v>2.5323064874037331E-2</v>
      </c>
      <c r="G1442" s="175">
        <v>0.23782795979637122</v>
      </c>
      <c r="H1442" s="175">
        <v>1.6969064090849759E-3</v>
      </c>
      <c r="I1442" s="175">
        <v>3.6548753426445632E-2</v>
      </c>
      <c r="J1442" s="174">
        <v>1</v>
      </c>
      <c r="K1442" s="176">
        <v>7661</v>
      </c>
      <c r="L1442" s="92"/>
      <c r="M1442" s="175">
        <v>5.5E-2</v>
      </c>
      <c r="N1442" s="175">
        <v>6.5000000000000002E-2</v>
      </c>
      <c r="O1442" s="175">
        <v>0.28000000000000003</v>
      </c>
      <c r="P1442" s="175">
        <v>0.3</v>
      </c>
      <c r="Q1442" s="175">
        <v>0.29299999999999998</v>
      </c>
      <c r="R1442" s="175">
        <v>0.314</v>
      </c>
      <c r="S1442" s="175">
        <v>4.1000000000000002E-2</v>
      </c>
      <c r="T1442" s="175">
        <v>0.05</v>
      </c>
      <c r="U1442" s="175">
        <v>2.1999999999999999E-2</v>
      </c>
      <c r="V1442" s="175">
        <v>2.9000000000000001E-2</v>
      </c>
      <c r="W1442" s="175">
        <v>0.22800000000000001</v>
      </c>
      <c r="X1442" s="175">
        <v>0.247</v>
      </c>
      <c r="Y1442" s="175">
        <v>1E-3</v>
      </c>
      <c r="Z1442" s="175">
        <v>3.0000000000000001E-3</v>
      </c>
      <c r="AA1442" s="175">
        <v>3.3000000000000002E-2</v>
      </c>
      <c r="AB1442" s="175">
        <v>4.1000000000000002E-2</v>
      </c>
      <c r="AC1442" s="42"/>
    </row>
    <row r="1443" spans="1:29" x14ac:dyDescent="0.25">
      <c r="A1443" s="92" t="s">
        <v>2760</v>
      </c>
      <c r="B1443" s="175" t="s">
        <v>143</v>
      </c>
      <c r="C1443" s="175">
        <v>0.26804123711340205</v>
      </c>
      <c r="D1443" s="175">
        <v>0.35395189003436428</v>
      </c>
      <c r="E1443" s="175">
        <v>7.2164948453608241E-2</v>
      </c>
      <c r="F1443" s="175">
        <v>7.903780068728522E-2</v>
      </c>
      <c r="G1443" s="175">
        <v>0.18900343642611683</v>
      </c>
      <c r="H1443" s="175" t="s">
        <v>143</v>
      </c>
      <c r="I1443" s="175">
        <v>3.7800687285223365E-2</v>
      </c>
      <c r="J1443" s="174">
        <v>0.99999999999999989</v>
      </c>
      <c r="K1443" s="176">
        <v>291</v>
      </c>
      <c r="L1443" s="92"/>
      <c r="M1443" s="175" t="s">
        <v>143</v>
      </c>
      <c r="N1443" s="175" t="s">
        <v>143</v>
      </c>
      <c r="O1443" s="175">
        <v>0.22</v>
      </c>
      <c r="P1443" s="175">
        <v>0.32200000000000001</v>
      </c>
      <c r="Q1443" s="175">
        <v>0.30099999999999999</v>
      </c>
      <c r="R1443" s="175">
        <v>0.41</v>
      </c>
      <c r="S1443" s="175">
        <v>4.8000000000000001E-2</v>
      </c>
      <c r="T1443" s="175">
        <v>0.108</v>
      </c>
      <c r="U1443" s="175">
        <v>5.2999999999999999E-2</v>
      </c>
      <c r="V1443" s="175">
        <v>0.11600000000000001</v>
      </c>
      <c r="W1443" s="175">
        <v>0.14799999999999999</v>
      </c>
      <c r="X1443" s="175">
        <v>0.23799999999999999</v>
      </c>
      <c r="Y1443" s="175" t="s">
        <v>143</v>
      </c>
      <c r="Z1443" s="175" t="s">
        <v>143</v>
      </c>
      <c r="AA1443" s="175">
        <v>2.1000000000000001E-2</v>
      </c>
      <c r="AB1443" s="175">
        <v>6.6000000000000003E-2</v>
      </c>
      <c r="AC1443" s="42"/>
    </row>
    <row r="1444" spans="1:29" x14ac:dyDescent="0.25">
      <c r="A1444" s="92" t="s">
        <v>2761</v>
      </c>
      <c r="B1444" s="175" t="s">
        <v>143</v>
      </c>
      <c r="C1444" s="175">
        <v>0.13235294117647059</v>
      </c>
      <c r="D1444" s="175">
        <v>0.17279411764705882</v>
      </c>
      <c r="E1444" s="175">
        <v>1.4705882352941176E-2</v>
      </c>
      <c r="F1444" s="175">
        <v>1.4705882352941176E-2</v>
      </c>
      <c r="G1444" s="175">
        <v>0.61764705882352944</v>
      </c>
      <c r="H1444" s="175">
        <v>1.4705882352941176E-2</v>
      </c>
      <c r="I1444" s="175">
        <v>3.3088235294117647E-2</v>
      </c>
      <c r="J1444" s="174">
        <v>1</v>
      </c>
      <c r="K1444" s="176">
        <v>272</v>
      </c>
      <c r="L1444" s="92"/>
      <c r="M1444" s="175" t="s">
        <v>143</v>
      </c>
      <c r="N1444" s="175" t="s">
        <v>143</v>
      </c>
      <c r="O1444" s="175">
        <v>9.7000000000000003E-2</v>
      </c>
      <c r="P1444" s="175">
        <v>0.17799999999999999</v>
      </c>
      <c r="Q1444" s="175">
        <v>0.13300000000000001</v>
      </c>
      <c r="R1444" s="175">
        <v>0.222</v>
      </c>
      <c r="S1444" s="175">
        <v>6.0000000000000001E-3</v>
      </c>
      <c r="T1444" s="175">
        <v>3.6999999999999998E-2</v>
      </c>
      <c r="U1444" s="175">
        <v>6.0000000000000001E-3</v>
      </c>
      <c r="V1444" s="175">
        <v>3.6999999999999998E-2</v>
      </c>
      <c r="W1444" s="175">
        <v>0.55900000000000005</v>
      </c>
      <c r="X1444" s="175">
        <v>0.67300000000000004</v>
      </c>
      <c r="Y1444" s="175">
        <v>6.0000000000000001E-3</v>
      </c>
      <c r="Z1444" s="175">
        <v>3.6999999999999998E-2</v>
      </c>
      <c r="AA1444" s="175">
        <v>1.7999999999999999E-2</v>
      </c>
      <c r="AB1444" s="175">
        <v>6.2E-2</v>
      </c>
      <c r="AC1444" s="42"/>
    </row>
    <row r="1445" spans="1:29" x14ac:dyDescent="0.25">
      <c r="A1445" s="92" t="s">
        <v>2762</v>
      </c>
      <c r="B1445" s="175" t="s">
        <v>143</v>
      </c>
      <c r="C1445" s="175">
        <v>1.30718954248366E-3</v>
      </c>
      <c r="D1445" s="175">
        <v>0.87189542483660132</v>
      </c>
      <c r="E1445" s="175">
        <v>2.4836601307189541E-2</v>
      </c>
      <c r="F1445" s="175">
        <v>6.1437908496732023E-2</v>
      </c>
      <c r="G1445" s="175">
        <v>6.5359477124183009E-3</v>
      </c>
      <c r="H1445" s="175" t="s">
        <v>143</v>
      </c>
      <c r="I1445" s="175">
        <v>3.3986928104575161E-2</v>
      </c>
      <c r="J1445" s="174">
        <v>1</v>
      </c>
      <c r="K1445" s="176">
        <v>765</v>
      </c>
      <c r="L1445" s="92"/>
      <c r="M1445" s="175" t="s">
        <v>143</v>
      </c>
      <c r="N1445" s="175" t="s">
        <v>143</v>
      </c>
      <c r="O1445" s="175">
        <v>0</v>
      </c>
      <c r="P1445" s="175">
        <v>7.0000000000000001E-3</v>
      </c>
      <c r="Q1445" s="175">
        <v>0.84599999999999997</v>
      </c>
      <c r="R1445" s="175">
        <v>0.89400000000000002</v>
      </c>
      <c r="S1445" s="175">
        <v>1.6E-2</v>
      </c>
      <c r="T1445" s="175">
        <v>3.7999999999999999E-2</v>
      </c>
      <c r="U1445" s="175">
        <v>4.7E-2</v>
      </c>
      <c r="V1445" s="175">
        <v>8.1000000000000003E-2</v>
      </c>
      <c r="W1445" s="175">
        <v>3.0000000000000001E-3</v>
      </c>
      <c r="X1445" s="175">
        <v>1.4999999999999999E-2</v>
      </c>
      <c r="Y1445" s="175" t="s">
        <v>143</v>
      </c>
      <c r="Z1445" s="175" t="s">
        <v>143</v>
      </c>
      <c r="AA1445" s="175">
        <v>2.3E-2</v>
      </c>
      <c r="AB1445" s="175">
        <v>4.9000000000000002E-2</v>
      </c>
      <c r="AC1445" s="42"/>
    </row>
    <row r="1446" spans="1:29" x14ac:dyDescent="0.25">
      <c r="A1446" s="92" t="s">
        <v>2763</v>
      </c>
      <c r="B1446" s="175">
        <v>5.9765208110992528E-2</v>
      </c>
      <c r="C1446" s="175">
        <v>0.27748132337246534</v>
      </c>
      <c r="D1446" s="175">
        <v>0.29775880469583776</v>
      </c>
      <c r="E1446" s="175">
        <v>3.7353255069370331E-2</v>
      </c>
      <c r="F1446" s="175">
        <v>4.2689434364994665E-2</v>
      </c>
      <c r="G1446" s="175">
        <v>0.25400213447171827</v>
      </c>
      <c r="H1446" s="175">
        <v>2.1344717182497333E-3</v>
      </c>
      <c r="I1446" s="175">
        <v>2.8815368196371399E-2</v>
      </c>
      <c r="J1446" s="174">
        <v>1</v>
      </c>
      <c r="K1446" s="176">
        <v>937</v>
      </c>
      <c r="L1446" s="92"/>
      <c r="M1446" s="175">
        <v>4.5999999999999999E-2</v>
      </c>
      <c r="N1446" s="175">
        <v>7.6999999999999999E-2</v>
      </c>
      <c r="O1446" s="175">
        <v>0.25</v>
      </c>
      <c r="P1446" s="175">
        <v>0.307</v>
      </c>
      <c r="Q1446" s="175">
        <v>0.26900000000000002</v>
      </c>
      <c r="R1446" s="175">
        <v>0.32800000000000001</v>
      </c>
      <c r="S1446" s="175">
        <v>2.7E-2</v>
      </c>
      <c r="T1446" s="175">
        <v>5.1999999999999998E-2</v>
      </c>
      <c r="U1446" s="175">
        <v>3.2000000000000001E-2</v>
      </c>
      <c r="V1446" s="175">
        <v>5.8000000000000003E-2</v>
      </c>
      <c r="W1446" s="175">
        <v>0.22700000000000001</v>
      </c>
      <c r="X1446" s="175">
        <v>0.28299999999999997</v>
      </c>
      <c r="Y1446" s="175">
        <v>1E-3</v>
      </c>
      <c r="Z1446" s="175">
        <v>8.0000000000000002E-3</v>
      </c>
      <c r="AA1446" s="175">
        <v>0.02</v>
      </c>
      <c r="AB1446" s="175">
        <v>4.2000000000000003E-2</v>
      </c>
      <c r="AC1446" s="42"/>
    </row>
    <row r="1447" spans="1:29" x14ac:dyDescent="0.25">
      <c r="A1447" s="92" t="s">
        <v>2764</v>
      </c>
      <c r="B1447" s="175">
        <v>0.32185886402753872</v>
      </c>
      <c r="C1447" s="175">
        <v>0.44836488812392428</v>
      </c>
      <c r="D1447" s="175">
        <v>0.13769363166953527</v>
      </c>
      <c r="E1447" s="175">
        <v>2.323580034423408E-2</v>
      </c>
      <c r="F1447" s="175" t="s">
        <v>143</v>
      </c>
      <c r="G1447" s="175">
        <v>4.4750430292598967E-2</v>
      </c>
      <c r="H1447" s="175">
        <v>2.5817555938037868E-3</v>
      </c>
      <c r="I1447" s="175">
        <v>2.1514629948364887E-2</v>
      </c>
      <c r="J1447" s="174">
        <v>1</v>
      </c>
      <c r="K1447" s="176">
        <v>1162</v>
      </c>
      <c r="L1447" s="92"/>
      <c r="M1447" s="175">
        <v>0.29599999999999999</v>
      </c>
      <c r="N1447" s="175">
        <v>0.34899999999999998</v>
      </c>
      <c r="O1447" s="175">
        <v>0.42</v>
      </c>
      <c r="P1447" s="175">
        <v>0.47699999999999998</v>
      </c>
      <c r="Q1447" s="175">
        <v>0.11899999999999999</v>
      </c>
      <c r="R1447" s="175">
        <v>0.159</v>
      </c>
      <c r="S1447" s="175">
        <v>1.6E-2</v>
      </c>
      <c r="T1447" s="175">
        <v>3.4000000000000002E-2</v>
      </c>
      <c r="U1447" s="175" t="s">
        <v>143</v>
      </c>
      <c r="V1447" s="175" t="s">
        <v>143</v>
      </c>
      <c r="W1447" s="175">
        <v>3.4000000000000002E-2</v>
      </c>
      <c r="X1447" s="175">
        <v>5.8000000000000003E-2</v>
      </c>
      <c r="Y1447" s="175">
        <v>1E-3</v>
      </c>
      <c r="Z1447" s="175">
        <v>8.0000000000000002E-3</v>
      </c>
      <c r="AA1447" s="175">
        <v>1.4999999999999999E-2</v>
      </c>
      <c r="AB1447" s="175">
        <v>3.2000000000000001E-2</v>
      </c>
      <c r="AC1447" s="42"/>
    </row>
    <row r="1448" spans="1:29" x14ac:dyDescent="0.25">
      <c r="A1448" s="92" t="s">
        <v>2765</v>
      </c>
      <c r="B1448" s="175" t="s">
        <v>143</v>
      </c>
      <c r="C1448" s="175">
        <v>0.26368159203980102</v>
      </c>
      <c r="D1448" s="175">
        <v>0.32835820895522388</v>
      </c>
      <c r="E1448" s="175">
        <v>5.9701492537313432E-2</v>
      </c>
      <c r="F1448" s="175">
        <v>2.4875621890547265E-2</v>
      </c>
      <c r="G1448" s="175">
        <v>0.27363184079601988</v>
      </c>
      <c r="H1448" s="175" t="s">
        <v>143</v>
      </c>
      <c r="I1448" s="175">
        <v>4.975124378109453E-2</v>
      </c>
      <c r="J1448" s="174">
        <v>1</v>
      </c>
      <c r="K1448" s="176">
        <v>201</v>
      </c>
      <c r="L1448" s="92"/>
      <c r="M1448" s="175" t="s">
        <v>143</v>
      </c>
      <c r="N1448" s="175" t="s">
        <v>143</v>
      </c>
      <c r="O1448" s="175">
        <v>0.20799999999999999</v>
      </c>
      <c r="P1448" s="175">
        <v>0.32900000000000001</v>
      </c>
      <c r="Q1448" s="175">
        <v>0.26700000000000002</v>
      </c>
      <c r="R1448" s="175">
        <v>0.39600000000000002</v>
      </c>
      <c r="S1448" s="175">
        <v>3.4000000000000002E-2</v>
      </c>
      <c r="T1448" s="175">
        <v>0.10100000000000001</v>
      </c>
      <c r="U1448" s="175">
        <v>1.0999999999999999E-2</v>
      </c>
      <c r="V1448" s="175">
        <v>5.7000000000000002E-2</v>
      </c>
      <c r="W1448" s="175">
        <v>0.217</v>
      </c>
      <c r="X1448" s="175">
        <v>0.33900000000000002</v>
      </c>
      <c r="Y1448" s="175" t="s">
        <v>143</v>
      </c>
      <c r="Z1448" s="175" t="s">
        <v>143</v>
      </c>
      <c r="AA1448" s="175">
        <v>2.7E-2</v>
      </c>
      <c r="AB1448" s="175">
        <v>8.8999999999999996E-2</v>
      </c>
      <c r="AC1448" s="42"/>
    </row>
    <row r="1449" spans="1:29" x14ac:dyDescent="0.25">
      <c r="A1449" s="92" t="s">
        <v>2766</v>
      </c>
      <c r="B1449" s="175" t="s">
        <v>143</v>
      </c>
      <c r="C1449" s="175">
        <v>0.28410159924741296</v>
      </c>
      <c r="D1449" s="175">
        <v>0.21636876763875823</v>
      </c>
      <c r="E1449" s="175">
        <v>4.8918156161806212E-2</v>
      </c>
      <c r="F1449" s="175">
        <v>5.6444026340545629E-3</v>
      </c>
      <c r="G1449" s="175">
        <v>0.41204139228598308</v>
      </c>
      <c r="H1449" s="175" t="s">
        <v>143</v>
      </c>
      <c r="I1449" s="175">
        <v>3.2925682031984947E-2</v>
      </c>
      <c r="J1449" s="174">
        <v>1</v>
      </c>
      <c r="K1449" s="176">
        <v>1063</v>
      </c>
      <c r="L1449" s="92"/>
      <c r="M1449" s="175" t="s">
        <v>143</v>
      </c>
      <c r="N1449" s="175" t="s">
        <v>143</v>
      </c>
      <c r="O1449" s="175">
        <v>0.25800000000000001</v>
      </c>
      <c r="P1449" s="175">
        <v>0.312</v>
      </c>
      <c r="Q1449" s="175">
        <v>0.193</v>
      </c>
      <c r="R1449" s="175">
        <v>0.24199999999999999</v>
      </c>
      <c r="S1449" s="175">
        <v>3.6999999999999998E-2</v>
      </c>
      <c r="T1449" s="175">
        <v>6.4000000000000001E-2</v>
      </c>
      <c r="U1449" s="175">
        <v>3.0000000000000001E-3</v>
      </c>
      <c r="V1449" s="175">
        <v>1.2E-2</v>
      </c>
      <c r="W1449" s="175">
        <v>0.38300000000000001</v>
      </c>
      <c r="X1449" s="175">
        <v>0.442</v>
      </c>
      <c r="Y1449" s="175" t="s">
        <v>143</v>
      </c>
      <c r="Z1449" s="175" t="s">
        <v>143</v>
      </c>
      <c r="AA1449" s="175">
        <v>2.4E-2</v>
      </c>
      <c r="AB1449" s="175">
        <v>4.4999999999999998E-2</v>
      </c>
      <c r="AC1449" s="42"/>
    </row>
    <row r="1450" spans="1:29" x14ac:dyDescent="0.25">
      <c r="A1450" s="92" t="s">
        <v>2767</v>
      </c>
      <c r="B1450" s="175" t="s">
        <v>143</v>
      </c>
      <c r="C1450" s="175">
        <v>0.36956521739130432</v>
      </c>
      <c r="D1450" s="175">
        <v>0.44782608695652176</v>
      </c>
      <c r="E1450" s="175">
        <v>4.3478260869565216E-2</v>
      </c>
      <c r="F1450" s="175">
        <v>4.3478260869565218E-3</v>
      </c>
      <c r="G1450" s="175">
        <v>4.3478260869565218E-3</v>
      </c>
      <c r="H1450" s="175" t="s">
        <v>143</v>
      </c>
      <c r="I1450" s="175">
        <v>0.13043478260869565</v>
      </c>
      <c r="J1450" s="174">
        <v>0.99999999999999989</v>
      </c>
      <c r="K1450" s="176">
        <v>230</v>
      </c>
      <c r="L1450" s="92"/>
      <c r="M1450" s="175" t="s">
        <v>143</v>
      </c>
      <c r="N1450" s="175" t="s">
        <v>143</v>
      </c>
      <c r="O1450" s="175">
        <v>0.31</v>
      </c>
      <c r="P1450" s="175">
        <v>0.434</v>
      </c>
      <c r="Q1450" s="175">
        <v>0.38500000000000001</v>
      </c>
      <c r="R1450" s="175">
        <v>0.51200000000000001</v>
      </c>
      <c r="S1450" s="175">
        <v>2.4E-2</v>
      </c>
      <c r="T1450" s="175">
        <v>7.8E-2</v>
      </c>
      <c r="U1450" s="175">
        <v>1E-3</v>
      </c>
      <c r="V1450" s="175">
        <v>2.4E-2</v>
      </c>
      <c r="W1450" s="175">
        <v>1E-3</v>
      </c>
      <c r="X1450" s="175">
        <v>2.4E-2</v>
      </c>
      <c r="Y1450" s="175" t="s">
        <v>143</v>
      </c>
      <c r="Z1450" s="175" t="s">
        <v>143</v>
      </c>
      <c r="AA1450" s="175">
        <v>9.2999999999999999E-2</v>
      </c>
      <c r="AB1450" s="175">
        <v>0.18</v>
      </c>
      <c r="AC1450" s="42"/>
    </row>
    <row r="1451" spans="1:29" x14ac:dyDescent="0.25">
      <c r="A1451" s="92" t="s">
        <v>2768</v>
      </c>
      <c r="B1451" s="175" t="s">
        <v>143</v>
      </c>
      <c r="C1451" s="175">
        <v>0.21710526315789475</v>
      </c>
      <c r="D1451" s="175">
        <v>0.41776315789473684</v>
      </c>
      <c r="E1451" s="175">
        <v>5.921052631578947E-2</v>
      </c>
      <c r="F1451" s="175">
        <v>1.6447368421052631E-2</v>
      </c>
      <c r="G1451" s="175">
        <v>0.27631578947368424</v>
      </c>
      <c r="H1451" s="175" t="s">
        <v>143</v>
      </c>
      <c r="I1451" s="175">
        <v>1.3157894736842105E-2</v>
      </c>
      <c r="J1451" s="174">
        <v>1</v>
      </c>
      <c r="K1451" s="176">
        <v>304</v>
      </c>
      <c r="L1451" s="92"/>
      <c r="M1451" s="175" t="s">
        <v>143</v>
      </c>
      <c r="N1451" s="175" t="s">
        <v>143</v>
      </c>
      <c r="O1451" s="175">
        <v>0.17399999999999999</v>
      </c>
      <c r="P1451" s="175">
        <v>0.26700000000000002</v>
      </c>
      <c r="Q1451" s="175">
        <v>0.36399999999999999</v>
      </c>
      <c r="R1451" s="175">
        <v>0.47399999999999998</v>
      </c>
      <c r="S1451" s="175">
        <v>3.7999999999999999E-2</v>
      </c>
      <c r="T1451" s="175">
        <v>9.1999999999999998E-2</v>
      </c>
      <c r="U1451" s="175">
        <v>7.0000000000000001E-3</v>
      </c>
      <c r="V1451" s="175">
        <v>3.7999999999999999E-2</v>
      </c>
      <c r="W1451" s="175">
        <v>0.22900000000000001</v>
      </c>
      <c r="X1451" s="175">
        <v>0.32900000000000001</v>
      </c>
      <c r="Y1451" s="175" t="s">
        <v>143</v>
      </c>
      <c r="Z1451" s="175" t="s">
        <v>143</v>
      </c>
      <c r="AA1451" s="175">
        <v>5.0000000000000001E-3</v>
      </c>
      <c r="AB1451" s="175">
        <v>3.3000000000000002E-2</v>
      </c>
      <c r="AC1451" s="42"/>
    </row>
    <row r="1452" spans="1:29" x14ac:dyDescent="0.25">
      <c r="A1452" s="92" t="s">
        <v>2769</v>
      </c>
      <c r="B1452" s="175" t="s">
        <v>143</v>
      </c>
      <c r="C1452" s="175">
        <v>0.35576923076923078</v>
      </c>
      <c r="D1452" s="175">
        <v>0.29807692307692307</v>
      </c>
      <c r="E1452" s="175">
        <v>1.9230769230769232E-2</v>
      </c>
      <c r="F1452" s="175">
        <v>7.2115384615384609E-2</v>
      </c>
      <c r="G1452" s="175">
        <v>0.21153846153846154</v>
      </c>
      <c r="H1452" s="175">
        <v>4.807692307692308E-3</v>
      </c>
      <c r="I1452" s="175">
        <v>3.8461538461538464E-2</v>
      </c>
      <c r="J1452" s="174">
        <v>1</v>
      </c>
      <c r="K1452" s="176">
        <v>208</v>
      </c>
      <c r="L1452" s="92"/>
      <c r="M1452" s="175" t="s">
        <v>143</v>
      </c>
      <c r="N1452" s="175" t="s">
        <v>143</v>
      </c>
      <c r="O1452" s="175">
        <v>0.29399999999999998</v>
      </c>
      <c r="P1452" s="175">
        <v>0.42299999999999999</v>
      </c>
      <c r="Q1452" s="175">
        <v>0.24</v>
      </c>
      <c r="R1452" s="175">
        <v>0.36299999999999999</v>
      </c>
      <c r="S1452" s="175">
        <v>8.0000000000000002E-3</v>
      </c>
      <c r="T1452" s="175">
        <v>4.8000000000000001E-2</v>
      </c>
      <c r="U1452" s="175">
        <v>4.3999999999999997E-2</v>
      </c>
      <c r="V1452" s="175">
        <v>0.11600000000000001</v>
      </c>
      <c r="W1452" s="175">
        <v>0.16200000000000001</v>
      </c>
      <c r="X1452" s="175">
        <v>0.27200000000000002</v>
      </c>
      <c r="Y1452" s="175">
        <v>1E-3</v>
      </c>
      <c r="Z1452" s="175">
        <v>2.7E-2</v>
      </c>
      <c r="AA1452" s="175">
        <v>0.02</v>
      </c>
      <c r="AB1452" s="175">
        <v>7.3999999999999996E-2</v>
      </c>
      <c r="AC1452" s="42"/>
    </row>
    <row r="1453" spans="1:29" x14ac:dyDescent="0.25">
      <c r="A1453" s="92" t="s">
        <v>2770</v>
      </c>
      <c r="B1453" s="175" t="s">
        <v>143</v>
      </c>
      <c r="C1453" s="175">
        <v>0.19576719576719576</v>
      </c>
      <c r="D1453" s="175">
        <v>0.19047619047619047</v>
      </c>
      <c r="E1453" s="175">
        <v>2.1164021164021163E-2</v>
      </c>
      <c r="F1453" s="175">
        <v>5.8201058201058198E-2</v>
      </c>
      <c r="G1453" s="175">
        <v>0.50793650793650791</v>
      </c>
      <c r="H1453" s="175" t="s">
        <v>143</v>
      </c>
      <c r="I1453" s="175">
        <v>2.6455026455026454E-2</v>
      </c>
      <c r="J1453" s="174">
        <v>1</v>
      </c>
      <c r="K1453" s="176">
        <v>189</v>
      </c>
      <c r="L1453" s="92"/>
      <c r="M1453" s="175" t="s">
        <v>143</v>
      </c>
      <c r="N1453" s="175" t="s">
        <v>143</v>
      </c>
      <c r="O1453" s="175">
        <v>0.14499999999999999</v>
      </c>
      <c r="P1453" s="175">
        <v>0.25800000000000001</v>
      </c>
      <c r="Q1453" s="175">
        <v>0.14099999999999999</v>
      </c>
      <c r="R1453" s="175">
        <v>0.252</v>
      </c>
      <c r="S1453" s="175">
        <v>8.0000000000000002E-3</v>
      </c>
      <c r="T1453" s="175">
        <v>5.2999999999999999E-2</v>
      </c>
      <c r="U1453" s="175">
        <v>3.3000000000000002E-2</v>
      </c>
      <c r="V1453" s="175">
        <v>0.10100000000000001</v>
      </c>
      <c r="W1453" s="175">
        <v>0.437</v>
      </c>
      <c r="X1453" s="175">
        <v>0.57799999999999996</v>
      </c>
      <c r="Y1453" s="175" t="s">
        <v>143</v>
      </c>
      <c r="Z1453" s="175" t="s">
        <v>143</v>
      </c>
      <c r="AA1453" s="175">
        <v>1.0999999999999999E-2</v>
      </c>
      <c r="AB1453" s="175">
        <v>0.06</v>
      </c>
      <c r="AC1453" s="42"/>
    </row>
    <row r="1454" spans="1:29" x14ac:dyDescent="0.25">
      <c r="A1454" s="92" t="s">
        <v>2771</v>
      </c>
      <c r="B1454" s="175" t="s">
        <v>143</v>
      </c>
      <c r="C1454" s="175">
        <v>0.27673649393605293</v>
      </c>
      <c r="D1454" s="175">
        <v>0.5303197353914002</v>
      </c>
      <c r="E1454" s="175">
        <v>5.0716648291069456E-2</v>
      </c>
      <c r="F1454" s="175">
        <v>9.9228224917309819E-3</v>
      </c>
      <c r="G1454" s="175">
        <v>8.3792723263506064E-2</v>
      </c>
      <c r="H1454" s="175" t="s">
        <v>143</v>
      </c>
      <c r="I1454" s="175">
        <v>4.8511576626240352E-2</v>
      </c>
      <c r="J1454" s="174">
        <v>1</v>
      </c>
      <c r="K1454" s="176">
        <v>907</v>
      </c>
      <c r="L1454" s="92"/>
      <c r="M1454" s="175" t="s">
        <v>143</v>
      </c>
      <c r="N1454" s="175" t="s">
        <v>143</v>
      </c>
      <c r="O1454" s="175">
        <v>0.249</v>
      </c>
      <c r="P1454" s="175">
        <v>0.307</v>
      </c>
      <c r="Q1454" s="175">
        <v>0.498</v>
      </c>
      <c r="R1454" s="175">
        <v>0.56299999999999994</v>
      </c>
      <c r="S1454" s="175">
        <v>3.7999999999999999E-2</v>
      </c>
      <c r="T1454" s="175">
        <v>6.7000000000000004E-2</v>
      </c>
      <c r="U1454" s="175">
        <v>5.0000000000000001E-3</v>
      </c>
      <c r="V1454" s="175">
        <v>1.9E-2</v>
      </c>
      <c r="W1454" s="175">
        <v>6.7000000000000004E-2</v>
      </c>
      <c r="X1454" s="175">
        <v>0.104</v>
      </c>
      <c r="Y1454" s="175" t="s">
        <v>143</v>
      </c>
      <c r="Z1454" s="175" t="s">
        <v>143</v>
      </c>
      <c r="AA1454" s="175">
        <v>3.5999999999999997E-2</v>
      </c>
      <c r="AB1454" s="175">
        <v>6.4000000000000001E-2</v>
      </c>
      <c r="AC1454" s="42"/>
    </row>
    <row r="1455" spans="1:29" x14ac:dyDescent="0.25">
      <c r="A1455" s="92" t="s">
        <v>2772</v>
      </c>
      <c r="B1455" s="175" t="s">
        <v>143</v>
      </c>
      <c r="C1455" s="175">
        <v>0.44927536231884058</v>
      </c>
      <c r="D1455" s="175">
        <v>0.3671497584541063</v>
      </c>
      <c r="E1455" s="175">
        <v>1.932367149758454E-2</v>
      </c>
      <c r="F1455" s="175">
        <v>2.8985507246376812E-2</v>
      </c>
      <c r="G1455" s="175">
        <v>8.2125603864734303E-2</v>
      </c>
      <c r="H1455" s="175" t="s">
        <v>143</v>
      </c>
      <c r="I1455" s="175">
        <v>5.3140096618357488E-2</v>
      </c>
      <c r="J1455" s="174">
        <v>1</v>
      </c>
      <c r="K1455" s="176">
        <v>207</v>
      </c>
      <c r="L1455" s="92"/>
      <c r="M1455" s="175" t="s">
        <v>143</v>
      </c>
      <c r="N1455" s="175" t="s">
        <v>143</v>
      </c>
      <c r="O1455" s="175">
        <v>0.38300000000000001</v>
      </c>
      <c r="P1455" s="175">
        <v>0.51700000000000002</v>
      </c>
      <c r="Q1455" s="175">
        <v>0.30399999999999999</v>
      </c>
      <c r="R1455" s="175">
        <v>0.435</v>
      </c>
      <c r="S1455" s="175">
        <v>8.0000000000000002E-3</v>
      </c>
      <c r="T1455" s="175">
        <v>4.9000000000000002E-2</v>
      </c>
      <c r="U1455" s="175">
        <v>1.2999999999999999E-2</v>
      </c>
      <c r="V1455" s="175">
        <v>6.2E-2</v>
      </c>
      <c r="W1455" s="175">
        <v>5.1999999999999998E-2</v>
      </c>
      <c r="X1455" s="175">
        <v>0.128</v>
      </c>
      <c r="Y1455" s="175" t="s">
        <v>143</v>
      </c>
      <c r="Z1455" s="175" t="s">
        <v>143</v>
      </c>
      <c r="AA1455" s="175">
        <v>0.03</v>
      </c>
      <c r="AB1455" s="175">
        <v>9.2999999999999999E-2</v>
      </c>
      <c r="AC1455" s="42"/>
    </row>
    <row r="1456" spans="1:29" x14ac:dyDescent="0.25">
      <c r="A1456" s="92" t="s">
        <v>2773</v>
      </c>
      <c r="B1456" s="175">
        <v>4.5205479452054796E-2</v>
      </c>
      <c r="C1456" s="175">
        <v>0.27728310502283104</v>
      </c>
      <c r="D1456" s="175">
        <v>0.25616438356164384</v>
      </c>
      <c r="E1456" s="175">
        <v>0.10228310502283106</v>
      </c>
      <c r="F1456" s="175">
        <v>2.1004566210045664E-2</v>
      </c>
      <c r="G1456" s="175">
        <v>0.23561643835616439</v>
      </c>
      <c r="H1456" s="175">
        <v>8.4474885844748864E-3</v>
      </c>
      <c r="I1456" s="175">
        <v>5.399543378995434E-2</v>
      </c>
      <c r="J1456" s="174">
        <v>1</v>
      </c>
      <c r="K1456" s="176">
        <v>8760</v>
      </c>
      <c r="L1456" s="92"/>
      <c r="M1456" s="175">
        <v>4.1000000000000002E-2</v>
      </c>
      <c r="N1456" s="175">
        <v>0.05</v>
      </c>
      <c r="O1456" s="175">
        <v>0.26800000000000002</v>
      </c>
      <c r="P1456" s="175">
        <v>0.28699999999999998</v>
      </c>
      <c r="Q1456" s="175">
        <v>0.247</v>
      </c>
      <c r="R1456" s="175">
        <v>0.26500000000000001</v>
      </c>
      <c r="S1456" s="175">
        <v>9.6000000000000002E-2</v>
      </c>
      <c r="T1456" s="175">
        <v>0.109</v>
      </c>
      <c r="U1456" s="175">
        <v>1.7999999999999999E-2</v>
      </c>
      <c r="V1456" s="175">
        <v>2.4E-2</v>
      </c>
      <c r="W1456" s="175">
        <v>0.22700000000000001</v>
      </c>
      <c r="X1456" s="175">
        <v>0.245</v>
      </c>
      <c r="Y1456" s="175">
        <v>7.0000000000000001E-3</v>
      </c>
      <c r="Z1456" s="175">
        <v>1.0999999999999999E-2</v>
      </c>
      <c r="AA1456" s="175">
        <v>4.9000000000000002E-2</v>
      </c>
      <c r="AB1456" s="175">
        <v>5.8999999999999997E-2</v>
      </c>
      <c r="AC1456" s="42"/>
    </row>
    <row r="1457" spans="1:29" x14ac:dyDescent="0.25">
      <c r="A1457" s="92" t="s">
        <v>2774</v>
      </c>
      <c r="B1457" s="175" t="s">
        <v>143</v>
      </c>
      <c r="C1457" s="175">
        <v>0.35691318327974275</v>
      </c>
      <c r="D1457" s="175">
        <v>0.29581993569131831</v>
      </c>
      <c r="E1457" s="175">
        <v>7.3954983922829579E-2</v>
      </c>
      <c r="F1457" s="175">
        <v>4.1800643086816719E-2</v>
      </c>
      <c r="G1457" s="175">
        <v>0.18327974276527331</v>
      </c>
      <c r="H1457" s="175">
        <v>1.2861736334405145E-2</v>
      </c>
      <c r="I1457" s="175">
        <v>3.5369774919614148E-2</v>
      </c>
      <c r="J1457" s="174">
        <v>1</v>
      </c>
      <c r="K1457" s="176">
        <v>311</v>
      </c>
      <c r="L1457" s="92"/>
      <c r="M1457" s="175" t="s">
        <v>143</v>
      </c>
      <c r="N1457" s="175" t="s">
        <v>143</v>
      </c>
      <c r="O1457" s="175">
        <v>0.30599999999999999</v>
      </c>
      <c r="P1457" s="175">
        <v>0.41199999999999998</v>
      </c>
      <c r="Q1457" s="175">
        <v>0.248</v>
      </c>
      <c r="R1457" s="175">
        <v>0.34899999999999998</v>
      </c>
      <c r="S1457" s="175">
        <v>0.05</v>
      </c>
      <c r="T1457" s="175">
        <v>0.109</v>
      </c>
      <c r="U1457" s="175">
        <v>2.5000000000000001E-2</v>
      </c>
      <c r="V1457" s="175">
        <v>7.0000000000000007E-2</v>
      </c>
      <c r="W1457" s="175">
        <v>0.14399999999999999</v>
      </c>
      <c r="X1457" s="175">
        <v>0.23</v>
      </c>
      <c r="Y1457" s="175">
        <v>5.0000000000000001E-3</v>
      </c>
      <c r="Z1457" s="175">
        <v>3.3000000000000002E-2</v>
      </c>
      <c r="AA1457" s="175">
        <v>0.02</v>
      </c>
      <c r="AB1457" s="175">
        <v>6.2E-2</v>
      </c>
      <c r="AC1457" s="42"/>
    </row>
    <row r="1458" spans="1:29" x14ac:dyDescent="0.25">
      <c r="A1458" s="92" t="s">
        <v>2775</v>
      </c>
      <c r="B1458" s="175" t="s">
        <v>143</v>
      </c>
      <c r="C1458" s="175">
        <v>7.0381231671554259E-2</v>
      </c>
      <c r="D1458" s="175">
        <v>0.16715542521994134</v>
      </c>
      <c r="E1458" s="175">
        <v>7.0381231671554259E-2</v>
      </c>
      <c r="F1458" s="175">
        <v>1.7595307917888565E-2</v>
      </c>
      <c r="G1458" s="175">
        <v>0.59824046920821117</v>
      </c>
      <c r="H1458" s="175">
        <v>2.3460410557184751E-2</v>
      </c>
      <c r="I1458" s="175">
        <v>5.2785923753665691E-2</v>
      </c>
      <c r="J1458" s="174">
        <v>1</v>
      </c>
      <c r="K1458" s="176">
        <v>341</v>
      </c>
      <c r="L1458" s="92"/>
      <c r="M1458" s="175" t="s">
        <v>143</v>
      </c>
      <c r="N1458" s="175" t="s">
        <v>143</v>
      </c>
      <c r="O1458" s="175">
        <v>4.8000000000000001E-2</v>
      </c>
      <c r="P1458" s="175">
        <v>0.10299999999999999</v>
      </c>
      <c r="Q1458" s="175">
        <v>0.13100000000000001</v>
      </c>
      <c r="R1458" s="175">
        <v>0.21</v>
      </c>
      <c r="S1458" s="175">
        <v>4.8000000000000001E-2</v>
      </c>
      <c r="T1458" s="175">
        <v>0.10299999999999999</v>
      </c>
      <c r="U1458" s="175">
        <v>8.0000000000000002E-3</v>
      </c>
      <c r="V1458" s="175">
        <v>3.7999999999999999E-2</v>
      </c>
      <c r="W1458" s="175">
        <v>0.54500000000000004</v>
      </c>
      <c r="X1458" s="175">
        <v>0.64900000000000002</v>
      </c>
      <c r="Y1458" s="175">
        <v>1.2E-2</v>
      </c>
      <c r="Z1458" s="175">
        <v>4.5999999999999999E-2</v>
      </c>
      <c r="AA1458" s="175">
        <v>3.4000000000000002E-2</v>
      </c>
      <c r="AB1458" s="175">
        <v>8.2000000000000003E-2</v>
      </c>
      <c r="AC1458" s="42"/>
    </row>
    <row r="1459" spans="1:29" x14ac:dyDescent="0.25">
      <c r="A1459" s="92" t="s">
        <v>2776</v>
      </c>
      <c r="B1459" s="175">
        <v>1.4104372355430183E-3</v>
      </c>
      <c r="C1459" s="175">
        <v>2.8208744710860366E-3</v>
      </c>
      <c r="D1459" s="175">
        <v>0.66572637517630462</v>
      </c>
      <c r="E1459" s="175">
        <v>0.27362482369534558</v>
      </c>
      <c r="F1459" s="175">
        <v>1.1283497884344146E-2</v>
      </c>
      <c r="G1459" s="175">
        <v>4.2313117066290554E-3</v>
      </c>
      <c r="H1459" s="175" t="s">
        <v>143</v>
      </c>
      <c r="I1459" s="175">
        <v>4.0902679830747531E-2</v>
      </c>
      <c r="J1459" s="174">
        <v>1</v>
      </c>
      <c r="K1459" s="176">
        <v>709</v>
      </c>
      <c r="L1459" s="92"/>
      <c r="M1459" s="175">
        <v>0</v>
      </c>
      <c r="N1459" s="175">
        <v>8.0000000000000002E-3</v>
      </c>
      <c r="O1459" s="175">
        <v>1E-3</v>
      </c>
      <c r="P1459" s="175">
        <v>0.01</v>
      </c>
      <c r="Q1459" s="175">
        <v>0.63</v>
      </c>
      <c r="R1459" s="175">
        <v>0.69899999999999995</v>
      </c>
      <c r="S1459" s="175">
        <v>0.24199999999999999</v>
      </c>
      <c r="T1459" s="175">
        <v>0.308</v>
      </c>
      <c r="U1459" s="175">
        <v>6.0000000000000001E-3</v>
      </c>
      <c r="V1459" s="175">
        <v>2.1999999999999999E-2</v>
      </c>
      <c r="W1459" s="175">
        <v>1E-3</v>
      </c>
      <c r="X1459" s="175">
        <v>1.2E-2</v>
      </c>
      <c r="Y1459" s="175" t="s">
        <v>143</v>
      </c>
      <c r="Z1459" s="175" t="s">
        <v>143</v>
      </c>
      <c r="AA1459" s="175">
        <v>2.9000000000000001E-2</v>
      </c>
      <c r="AB1459" s="175">
        <v>5.8000000000000003E-2</v>
      </c>
      <c r="AC1459" s="42"/>
    </row>
    <row r="1460" spans="1:29" x14ac:dyDescent="0.25">
      <c r="A1460" s="92" t="s">
        <v>2777</v>
      </c>
      <c r="B1460" s="175" t="s">
        <v>143</v>
      </c>
      <c r="C1460" s="175">
        <v>0.29727095516569202</v>
      </c>
      <c r="D1460" s="175">
        <v>0.23391812865497075</v>
      </c>
      <c r="E1460" s="175">
        <v>0.1364522417153996</v>
      </c>
      <c r="F1460" s="175">
        <v>2.8265107212475632E-2</v>
      </c>
      <c r="G1460" s="175">
        <v>0.25925925925925924</v>
      </c>
      <c r="H1460" s="175">
        <v>6.8226120857699801E-3</v>
      </c>
      <c r="I1460" s="175">
        <v>3.8011695906432746E-2</v>
      </c>
      <c r="J1460" s="174">
        <v>1</v>
      </c>
      <c r="K1460" s="176">
        <v>1026</v>
      </c>
      <c r="L1460" s="92"/>
      <c r="M1460" s="175" t="s">
        <v>143</v>
      </c>
      <c r="N1460" s="175" t="s">
        <v>143</v>
      </c>
      <c r="O1460" s="175">
        <v>0.27</v>
      </c>
      <c r="P1460" s="175">
        <v>0.32600000000000001</v>
      </c>
      <c r="Q1460" s="175">
        <v>0.20899999999999999</v>
      </c>
      <c r="R1460" s="175">
        <v>0.26100000000000001</v>
      </c>
      <c r="S1460" s="175">
        <v>0.11700000000000001</v>
      </c>
      <c r="T1460" s="175">
        <v>0.159</v>
      </c>
      <c r="U1460" s="175">
        <v>0.02</v>
      </c>
      <c r="V1460" s="175">
        <v>0.04</v>
      </c>
      <c r="W1460" s="175">
        <v>0.23300000000000001</v>
      </c>
      <c r="X1460" s="175">
        <v>0.28699999999999998</v>
      </c>
      <c r="Y1460" s="175">
        <v>3.0000000000000001E-3</v>
      </c>
      <c r="Z1460" s="175">
        <v>1.4E-2</v>
      </c>
      <c r="AA1460" s="175">
        <v>2.8000000000000001E-2</v>
      </c>
      <c r="AB1460" s="175">
        <v>5.1999999999999998E-2</v>
      </c>
      <c r="AC1460" s="42"/>
    </row>
    <row r="1461" spans="1:29" x14ac:dyDescent="0.25">
      <c r="A1461" s="92" t="s">
        <v>2778</v>
      </c>
      <c r="B1461" s="175">
        <v>0.2832618025751073</v>
      </c>
      <c r="C1461" s="175">
        <v>0.42918454935622319</v>
      </c>
      <c r="D1461" s="175">
        <v>0.14520743919885551</v>
      </c>
      <c r="E1461" s="175">
        <v>2.1459227467811159E-2</v>
      </c>
      <c r="F1461" s="175">
        <v>1.4306151645207439E-3</v>
      </c>
      <c r="G1461" s="175">
        <v>4.1487839771101577E-2</v>
      </c>
      <c r="H1461" s="175">
        <v>7.1530758226037196E-3</v>
      </c>
      <c r="I1461" s="175">
        <v>7.0815450643776826E-2</v>
      </c>
      <c r="J1461" s="174">
        <v>0.99999999999999989</v>
      </c>
      <c r="K1461" s="176">
        <v>1398</v>
      </c>
      <c r="L1461" s="92"/>
      <c r="M1461" s="175">
        <v>0.26</v>
      </c>
      <c r="N1461" s="175">
        <v>0.307</v>
      </c>
      <c r="O1461" s="175">
        <v>0.40300000000000002</v>
      </c>
      <c r="P1461" s="175">
        <v>0.45500000000000002</v>
      </c>
      <c r="Q1461" s="175">
        <v>0.128</v>
      </c>
      <c r="R1461" s="175">
        <v>0.16500000000000001</v>
      </c>
      <c r="S1461" s="175">
        <v>1.4999999999999999E-2</v>
      </c>
      <c r="T1461" s="175">
        <v>0.03</v>
      </c>
      <c r="U1461" s="175">
        <v>0</v>
      </c>
      <c r="V1461" s="175">
        <v>5.0000000000000001E-3</v>
      </c>
      <c r="W1461" s="175">
        <v>3.2000000000000001E-2</v>
      </c>
      <c r="X1461" s="175">
        <v>5.2999999999999999E-2</v>
      </c>
      <c r="Y1461" s="175">
        <v>4.0000000000000001E-3</v>
      </c>
      <c r="Z1461" s="175">
        <v>1.2999999999999999E-2</v>
      </c>
      <c r="AA1461" s="175">
        <v>5.8999999999999997E-2</v>
      </c>
      <c r="AB1461" s="175">
        <v>8.5000000000000006E-2</v>
      </c>
      <c r="AC1461" s="42"/>
    </row>
    <row r="1462" spans="1:29" x14ac:dyDescent="0.25">
      <c r="A1462" s="92" t="s">
        <v>2779</v>
      </c>
      <c r="B1462" s="175" t="s">
        <v>143</v>
      </c>
      <c r="C1462" s="175">
        <v>0.25806451612903225</v>
      </c>
      <c r="D1462" s="175">
        <v>0.31336405529953915</v>
      </c>
      <c r="E1462" s="175">
        <v>0.15207373271889402</v>
      </c>
      <c r="F1462" s="175">
        <v>3.2258064516129031E-2</v>
      </c>
      <c r="G1462" s="175">
        <v>0.20737327188940091</v>
      </c>
      <c r="H1462" s="175">
        <v>4.608294930875576E-3</v>
      </c>
      <c r="I1462" s="175">
        <v>3.2258064516129031E-2</v>
      </c>
      <c r="J1462" s="174">
        <v>0.99999999999999989</v>
      </c>
      <c r="K1462" s="176">
        <v>217</v>
      </c>
      <c r="L1462" s="92"/>
      <c r="M1462" s="175" t="s">
        <v>143</v>
      </c>
      <c r="N1462" s="175" t="s">
        <v>143</v>
      </c>
      <c r="O1462" s="175">
        <v>0.20399999999999999</v>
      </c>
      <c r="P1462" s="175">
        <v>0.32</v>
      </c>
      <c r="Q1462" s="175">
        <v>0.255</v>
      </c>
      <c r="R1462" s="175">
        <v>0.378</v>
      </c>
      <c r="S1462" s="175">
        <v>0.11</v>
      </c>
      <c r="T1462" s="175">
        <v>0.20599999999999999</v>
      </c>
      <c r="U1462" s="175">
        <v>1.6E-2</v>
      </c>
      <c r="V1462" s="175">
        <v>6.5000000000000002E-2</v>
      </c>
      <c r="W1462" s="175">
        <v>0.159</v>
      </c>
      <c r="X1462" s="175">
        <v>0.26600000000000001</v>
      </c>
      <c r="Y1462" s="175">
        <v>1E-3</v>
      </c>
      <c r="Z1462" s="175">
        <v>2.5999999999999999E-2</v>
      </c>
      <c r="AA1462" s="175">
        <v>1.6E-2</v>
      </c>
      <c r="AB1462" s="175">
        <v>6.5000000000000002E-2</v>
      </c>
      <c r="AC1462" s="42"/>
    </row>
    <row r="1463" spans="1:29" x14ac:dyDescent="0.25">
      <c r="A1463" s="92" t="s">
        <v>2780</v>
      </c>
      <c r="B1463" s="175" t="s">
        <v>143</v>
      </c>
      <c r="C1463" s="175">
        <v>0.23747680890538034</v>
      </c>
      <c r="D1463" s="175">
        <v>0.19573283858998144</v>
      </c>
      <c r="E1463" s="175">
        <v>9.7402597402597407E-2</v>
      </c>
      <c r="F1463" s="175">
        <v>2.1335807050092765E-2</v>
      </c>
      <c r="G1463" s="175">
        <v>0.41001855287569572</v>
      </c>
      <c r="H1463" s="175">
        <v>1.2059369202226345E-2</v>
      </c>
      <c r="I1463" s="175">
        <v>2.5974025974025976E-2</v>
      </c>
      <c r="J1463" s="174">
        <v>1</v>
      </c>
      <c r="K1463" s="176">
        <v>1078</v>
      </c>
      <c r="L1463" s="92"/>
      <c r="M1463" s="175" t="s">
        <v>143</v>
      </c>
      <c r="N1463" s="175" t="s">
        <v>143</v>
      </c>
      <c r="O1463" s="175">
        <v>0.21299999999999999</v>
      </c>
      <c r="P1463" s="175">
        <v>0.26400000000000001</v>
      </c>
      <c r="Q1463" s="175">
        <v>0.17299999999999999</v>
      </c>
      <c r="R1463" s="175">
        <v>0.22</v>
      </c>
      <c r="S1463" s="175">
        <v>8.1000000000000003E-2</v>
      </c>
      <c r="T1463" s="175">
        <v>0.11700000000000001</v>
      </c>
      <c r="U1463" s="175">
        <v>1.4E-2</v>
      </c>
      <c r="V1463" s="175">
        <v>3.2000000000000001E-2</v>
      </c>
      <c r="W1463" s="175">
        <v>0.38100000000000001</v>
      </c>
      <c r="X1463" s="175">
        <v>0.44</v>
      </c>
      <c r="Y1463" s="175">
        <v>7.0000000000000001E-3</v>
      </c>
      <c r="Z1463" s="175">
        <v>2.1000000000000001E-2</v>
      </c>
      <c r="AA1463" s="175">
        <v>1.7999999999999999E-2</v>
      </c>
      <c r="AB1463" s="175">
        <v>3.6999999999999998E-2</v>
      </c>
      <c r="AC1463" s="42"/>
    </row>
    <row r="1464" spans="1:29" x14ac:dyDescent="0.25">
      <c r="A1464" s="92" t="s">
        <v>2781</v>
      </c>
      <c r="B1464" s="175" t="s">
        <v>143</v>
      </c>
      <c r="C1464" s="175">
        <v>0.54545454545454541</v>
      </c>
      <c r="D1464" s="175">
        <v>0.2818181818181818</v>
      </c>
      <c r="E1464" s="175">
        <v>6.363636363636363E-2</v>
      </c>
      <c r="F1464" s="175">
        <v>9.0909090909090905E-3</v>
      </c>
      <c r="G1464" s="175">
        <v>1.5151515151515152E-2</v>
      </c>
      <c r="H1464" s="175" t="s">
        <v>143</v>
      </c>
      <c r="I1464" s="175">
        <v>8.4848484848484854E-2</v>
      </c>
      <c r="J1464" s="174">
        <v>0.99999999999999978</v>
      </c>
      <c r="K1464" s="176">
        <v>330</v>
      </c>
      <c r="L1464" s="92"/>
      <c r="M1464" s="175" t="s">
        <v>143</v>
      </c>
      <c r="N1464" s="175" t="s">
        <v>143</v>
      </c>
      <c r="O1464" s="175">
        <v>0.49199999999999999</v>
      </c>
      <c r="P1464" s="175">
        <v>0.59799999999999998</v>
      </c>
      <c r="Q1464" s="175">
        <v>0.23599999999999999</v>
      </c>
      <c r="R1464" s="175">
        <v>0.33300000000000002</v>
      </c>
      <c r="S1464" s="175">
        <v>4.2000000000000003E-2</v>
      </c>
      <c r="T1464" s="175">
        <v>9.5000000000000001E-2</v>
      </c>
      <c r="U1464" s="175">
        <v>3.0000000000000001E-3</v>
      </c>
      <c r="V1464" s="175">
        <v>2.5999999999999999E-2</v>
      </c>
      <c r="W1464" s="175">
        <v>6.0000000000000001E-3</v>
      </c>
      <c r="X1464" s="175">
        <v>3.5000000000000003E-2</v>
      </c>
      <c r="Y1464" s="175" t="s">
        <v>143</v>
      </c>
      <c r="Z1464" s="175" t="s">
        <v>143</v>
      </c>
      <c r="AA1464" s="175">
        <v>5.8999999999999997E-2</v>
      </c>
      <c r="AB1464" s="175">
        <v>0.12</v>
      </c>
      <c r="AC1464" s="42"/>
    </row>
    <row r="1465" spans="1:29" x14ac:dyDescent="0.25">
      <c r="A1465" s="92" t="s">
        <v>2782</v>
      </c>
      <c r="B1465" s="175" t="s">
        <v>143</v>
      </c>
      <c r="C1465" s="175">
        <v>0.1447721179624665</v>
      </c>
      <c r="D1465" s="175">
        <v>0.32439678284182305</v>
      </c>
      <c r="E1465" s="175">
        <v>0.17426273458445041</v>
      </c>
      <c r="F1465" s="175">
        <v>2.6809651474530832E-2</v>
      </c>
      <c r="G1465" s="175">
        <v>0.24664879356568364</v>
      </c>
      <c r="H1465" s="175">
        <v>8.0428954423592495E-3</v>
      </c>
      <c r="I1465" s="175">
        <v>7.5067024128686322E-2</v>
      </c>
      <c r="J1465" s="174">
        <v>1</v>
      </c>
      <c r="K1465" s="176">
        <v>373</v>
      </c>
      <c r="L1465" s="92"/>
      <c r="M1465" s="175" t="s">
        <v>143</v>
      </c>
      <c r="N1465" s="175" t="s">
        <v>143</v>
      </c>
      <c r="O1465" s="175">
        <v>0.113</v>
      </c>
      <c r="P1465" s="175">
        <v>0.184</v>
      </c>
      <c r="Q1465" s="175">
        <v>0.27900000000000003</v>
      </c>
      <c r="R1465" s="175">
        <v>0.373</v>
      </c>
      <c r="S1465" s="175">
        <v>0.13900000000000001</v>
      </c>
      <c r="T1465" s="175">
        <v>0.216</v>
      </c>
      <c r="U1465" s="175">
        <v>1.4999999999999999E-2</v>
      </c>
      <c r="V1465" s="175">
        <v>4.9000000000000002E-2</v>
      </c>
      <c r="W1465" s="175">
        <v>0.20599999999999999</v>
      </c>
      <c r="X1465" s="175">
        <v>0.29299999999999998</v>
      </c>
      <c r="Y1465" s="175">
        <v>3.0000000000000001E-3</v>
      </c>
      <c r="Z1465" s="175">
        <v>2.3E-2</v>
      </c>
      <c r="AA1465" s="175">
        <v>5.1999999999999998E-2</v>
      </c>
      <c r="AB1465" s="175">
        <v>0.106</v>
      </c>
      <c r="AC1465" s="42"/>
    </row>
    <row r="1466" spans="1:29" x14ac:dyDescent="0.25">
      <c r="A1466" s="92" t="s">
        <v>2783</v>
      </c>
      <c r="B1466" s="175" t="s">
        <v>143</v>
      </c>
      <c r="C1466" s="175">
        <v>0.34782608695652173</v>
      </c>
      <c r="D1466" s="175">
        <v>0.19762845849802371</v>
      </c>
      <c r="E1466" s="175">
        <v>0.13833992094861661</v>
      </c>
      <c r="F1466" s="175">
        <v>7.1146245059288543E-2</v>
      </c>
      <c r="G1466" s="175">
        <v>0.20948616600790515</v>
      </c>
      <c r="H1466" s="175" t="s">
        <v>143</v>
      </c>
      <c r="I1466" s="175">
        <v>3.5573122529644272E-2</v>
      </c>
      <c r="J1466" s="174">
        <v>1</v>
      </c>
      <c r="K1466" s="176">
        <v>253</v>
      </c>
      <c r="L1466" s="92"/>
      <c r="M1466" s="175" t="s">
        <v>143</v>
      </c>
      <c r="N1466" s="175" t="s">
        <v>143</v>
      </c>
      <c r="O1466" s="175">
        <v>0.29199999999999998</v>
      </c>
      <c r="P1466" s="175">
        <v>0.40799999999999997</v>
      </c>
      <c r="Q1466" s="175">
        <v>0.153</v>
      </c>
      <c r="R1466" s="175">
        <v>0.251</v>
      </c>
      <c r="S1466" s="175">
        <v>0.10100000000000001</v>
      </c>
      <c r="T1466" s="175">
        <v>0.186</v>
      </c>
      <c r="U1466" s="175">
        <v>4.4999999999999998E-2</v>
      </c>
      <c r="V1466" s="175">
        <v>0.11</v>
      </c>
      <c r="W1466" s="175">
        <v>0.16400000000000001</v>
      </c>
      <c r="X1466" s="175">
        <v>0.26400000000000001</v>
      </c>
      <c r="Y1466" s="175" t="s">
        <v>143</v>
      </c>
      <c r="Z1466" s="175" t="s">
        <v>143</v>
      </c>
      <c r="AA1466" s="175">
        <v>1.9E-2</v>
      </c>
      <c r="AB1466" s="175">
        <v>6.6000000000000003E-2</v>
      </c>
      <c r="AC1466" s="42"/>
    </row>
    <row r="1467" spans="1:29" x14ac:dyDescent="0.25">
      <c r="A1467" s="92" t="s">
        <v>2784</v>
      </c>
      <c r="B1467" s="175" t="s">
        <v>143</v>
      </c>
      <c r="C1467" s="175">
        <v>8.3650190114068435E-2</v>
      </c>
      <c r="D1467" s="175">
        <v>0.12547528517110265</v>
      </c>
      <c r="E1467" s="175">
        <v>0.14448669201520911</v>
      </c>
      <c r="F1467" s="175">
        <v>3.0418250950570342E-2</v>
      </c>
      <c r="G1467" s="175">
        <v>0.58174904942965777</v>
      </c>
      <c r="H1467" s="175">
        <v>7.6045627376425855E-3</v>
      </c>
      <c r="I1467" s="175">
        <v>2.6615969581749048E-2</v>
      </c>
      <c r="J1467" s="174">
        <v>0.99999999999999989</v>
      </c>
      <c r="K1467" s="176">
        <v>263</v>
      </c>
      <c r="L1467" s="92"/>
      <c r="M1467" s="175" t="s">
        <v>143</v>
      </c>
      <c r="N1467" s="175" t="s">
        <v>143</v>
      </c>
      <c r="O1467" s="175">
        <v>5.6000000000000001E-2</v>
      </c>
      <c r="P1467" s="175">
        <v>0.123</v>
      </c>
      <c r="Q1467" s="175">
        <v>9.0999999999999998E-2</v>
      </c>
      <c r="R1467" s="175">
        <v>0.17100000000000001</v>
      </c>
      <c r="S1467" s="175">
        <v>0.107</v>
      </c>
      <c r="T1467" s="175">
        <v>0.192</v>
      </c>
      <c r="U1467" s="175">
        <v>1.4999999999999999E-2</v>
      </c>
      <c r="V1467" s="175">
        <v>5.8999999999999997E-2</v>
      </c>
      <c r="W1467" s="175">
        <v>0.52100000000000002</v>
      </c>
      <c r="X1467" s="175">
        <v>0.64</v>
      </c>
      <c r="Y1467" s="175">
        <v>2E-3</v>
      </c>
      <c r="Z1467" s="175">
        <v>2.7E-2</v>
      </c>
      <c r="AA1467" s="175">
        <v>1.2999999999999999E-2</v>
      </c>
      <c r="AB1467" s="175">
        <v>5.3999999999999999E-2</v>
      </c>
      <c r="AC1467" s="42"/>
    </row>
    <row r="1468" spans="1:29" x14ac:dyDescent="0.25">
      <c r="A1468" s="92" t="s">
        <v>2785</v>
      </c>
      <c r="B1468" s="175" t="s">
        <v>143</v>
      </c>
      <c r="C1468" s="175">
        <v>0.30335097001763667</v>
      </c>
      <c r="D1468" s="175">
        <v>0.41446208112874777</v>
      </c>
      <c r="E1468" s="175">
        <v>0.10582010582010581</v>
      </c>
      <c r="F1468" s="175">
        <v>1.3227513227513227E-2</v>
      </c>
      <c r="G1468" s="175">
        <v>8.4656084656084651E-2</v>
      </c>
      <c r="H1468" s="175">
        <v>7.9365079365079361E-3</v>
      </c>
      <c r="I1468" s="175">
        <v>7.0546737213403876E-2</v>
      </c>
      <c r="J1468" s="174">
        <v>1</v>
      </c>
      <c r="K1468" s="176">
        <v>1134</v>
      </c>
      <c r="L1468" s="92"/>
      <c r="M1468" s="175" t="s">
        <v>143</v>
      </c>
      <c r="N1468" s="175" t="s">
        <v>143</v>
      </c>
      <c r="O1468" s="175">
        <v>0.27700000000000002</v>
      </c>
      <c r="P1468" s="175">
        <v>0.33100000000000002</v>
      </c>
      <c r="Q1468" s="175">
        <v>0.38600000000000001</v>
      </c>
      <c r="R1468" s="175">
        <v>0.443</v>
      </c>
      <c r="S1468" s="175">
        <v>8.8999999999999996E-2</v>
      </c>
      <c r="T1468" s="175">
        <v>0.125</v>
      </c>
      <c r="U1468" s="175">
        <v>8.0000000000000002E-3</v>
      </c>
      <c r="V1468" s="175">
        <v>2.1999999999999999E-2</v>
      </c>
      <c r="W1468" s="175">
        <v>7.0000000000000007E-2</v>
      </c>
      <c r="X1468" s="175">
        <v>0.10199999999999999</v>
      </c>
      <c r="Y1468" s="175">
        <v>4.0000000000000001E-3</v>
      </c>
      <c r="Z1468" s="175">
        <v>1.4999999999999999E-2</v>
      </c>
      <c r="AA1468" s="175">
        <v>5.7000000000000002E-2</v>
      </c>
      <c r="AB1468" s="175">
        <v>8.6999999999999994E-2</v>
      </c>
      <c r="AC1468" s="42"/>
    </row>
    <row r="1469" spans="1:29" x14ac:dyDescent="0.25">
      <c r="A1469" s="92" t="s">
        <v>2786</v>
      </c>
      <c r="B1469" s="175" t="s">
        <v>143</v>
      </c>
      <c r="C1469" s="175">
        <v>0.43076923076923079</v>
      </c>
      <c r="D1469" s="175">
        <v>0.31282051282051282</v>
      </c>
      <c r="E1469" s="175">
        <v>9.2307692307692313E-2</v>
      </c>
      <c r="F1469" s="175">
        <v>5.1282051282051282E-3</v>
      </c>
      <c r="G1469" s="175">
        <v>9.7435897435897437E-2</v>
      </c>
      <c r="H1469" s="175">
        <v>5.1282051282051282E-3</v>
      </c>
      <c r="I1469" s="175">
        <v>5.6410256410256411E-2</v>
      </c>
      <c r="J1469" s="174">
        <v>1</v>
      </c>
      <c r="K1469" s="176">
        <v>195</v>
      </c>
      <c r="L1469" s="92"/>
      <c r="M1469" s="175" t="s">
        <v>143</v>
      </c>
      <c r="N1469" s="175" t="s">
        <v>143</v>
      </c>
      <c r="O1469" s="175">
        <v>0.36299999999999999</v>
      </c>
      <c r="P1469" s="175">
        <v>0.501</v>
      </c>
      <c r="Q1469" s="175">
        <v>0.252</v>
      </c>
      <c r="R1469" s="175">
        <v>0.38100000000000001</v>
      </c>
      <c r="S1469" s="175">
        <v>5.8999999999999997E-2</v>
      </c>
      <c r="T1469" s="175">
        <v>0.14099999999999999</v>
      </c>
      <c r="U1469" s="175">
        <v>1E-3</v>
      </c>
      <c r="V1469" s="175">
        <v>2.8000000000000001E-2</v>
      </c>
      <c r="W1469" s="175">
        <v>6.3E-2</v>
      </c>
      <c r="X1469" s="175">
        <v>0.14699999999999999</v>
      </c>
      <c r="Y1469" s="175">
        <v>1E-3</v>
      </c>
      <c r="Z1469" s="175">
        <v>2.8000000000000001E-2</v>
      </c>
      <c r="AA1469" s="175">
        <v>3.2000000000000001E-2</v>
      </c>
      <c r="AB1469" s="175">
        <v>9.8000000000000004E-2</v>
      </c>
      <c r="AC1469" s="42"/>
    </row>
    <row r="1470" spans="1:29" x14ac:dyDescent="0.25">
      <c r="A1470" s="92" t="s">
        <v>2787</v>
      </c>
      <c r="B1470" s="175">
        <v>5.2597819114817188E-2</v>
      </c>
      <c r="C1470" s="175">
        <v>0.26662390421210175</v>
      </c>
      <c r="D1470" s="175">
        <v>0.24877057943125935</v>
      </c>
      <c r="E1470" s="175">
        <v>0.11855890528116314</v>
      </c>
      <c r="F1470" s="175">
        <v>3.292709001496686E-2</v>
      </c>
      <c r="G1470" s="175">
        <v>0.25016035920461832</v>
      </c>
      <c r="H1470" s="175">
        <v>4.3831515929014329E-3</v>
      </c>
      <c r="I1470" s="175">
        <v>2.5978191148171906E-2</v>
      </c>
      <c r="J1470" s="174">
        <v>1</v>
      </c>
      <c r="K1470" s="176">
        <v>9354</v>
      </c>
      <c r="L1470" s="92"/>
      <c r="M1470" s="175">
        <v>4.8000000000000001E-2</v>
      </c>
      <c r="N1470" s="175">
        <v>5.7000000000000002E-2</v>
      </c>
      <c r="O1470" s="175">
        <v>0.25800000000000001</v>
      </c>
      <c r="P1470" s="175">
        <v>0.27600000000000002</v>
      </c>
      <c r="Q1470" s="175">
        <v>0.24</v>
      </c>
      <c r="R1470" s="175">
        <v>0.25800000000000001</v>
      </c>
      <c r="S1470" s="175">
        <v>0.112</v>
      </c>
      <c r="T1470" s="175">
        <v>0.125</v>
      </c>
      <c r="U1470" s="175">
        <v>2.9000000000000001E-2</v>
      </c>
      <c r="V1470" s="175">
        <v>3.6999999999999998E-2</v>
      </c>
      <c r="W1470" s="175">
        <v>0.24099999999999999</v>
      </c>
      <c r="X1470" s="175">
        <v>0.25900000000000001</v>
      </c>
      <c r="Y1470" s="175">
        <v>3.0000000000000001E-3</v>
      </c>
      <c r="Z1470" s="175">
        <v>6.0000000000000001E-3</v>
      </c>
      <c r="AA1470" s="175">
        <v>2.3E-2</v>
      </c>
      <c r="AB1470" s="175">
        <v>2.9000000000000001E-2</v>
      </c>
      <c r="AC1470" s="42"/>
    </row>
    <row r="1471" spans="1:29" x14ac:dyDescent="0.25">
      <c r="A1471" s="92" t="s">
        <v>2788</v>
      </c>
      <c r="B1471" s="175" t="s">
        <v>143</v>
      </c>
      <c r="C1471" s="175">
        <v>0.32914572864321606</v>
      </c>
      <c r="D1471" s="175">
        <v>0.22613065326633167</v>
      </c>
      <c r="E1471" s="175">
        <v>0.16582914572864321</v>
      </c>
      <c r="F1471" s="175">
        <v>6.5326633165829151E-2</v>
      </c>
      <c r="G1471" s="175">
        <v>0.20100502512562815</v>
      </c>
      <c r="H1471" s="175">
        <v>2.5125628140703518E-3</v>
      </c>
      <c r="I1471" s="175">
        <v>1.0050251256281407E-2</v>
      </c>
      <c r="J1471" s="174">
        <v>1</v>
      </c>
      <c r="K1471" s="176">
        <v>398</v>
      </c>
      <c r="L1471" s="92"/>
      <c r="M1471" s="175" t="s">
        <v>143</v>
      </c>
      <c r="N1471" s="175" t="s">
        <v>143</v>
      </c>
      <c r="O1471" s="175">
        <v>0.28499999999999998</v>
      </c>
      <c r="P1471" s="175">
        <v>0.377</v>
      </c>
      <c r="Q1471" s="175">
        <v>0.188</v>
      </c>
      <c r="R1471" s="175">
        <v>0.27</v>
      </c>
      <c r="S1471" s="175">
        <v>0.13300000000000001</v>
      </c>
      <c r="T1471" s="175">
        <v>0.20599999999999999</v>
      </c>
      <c r="U1471" s="175">
        <v>4.4999999999999998E-2</v>
      </c>
      <c r="V1471" s="175">
        <v>9.4E-2</v>
      </c>
      <c r="W1471" s="175">
        <v>0.16500000000000001</v>
      </c>
      <c r="X1471" s="175">
        <v>0.24299999999999999</v>
      </c>
      <c r="Y1471" s="175">
        <v>0</v>
      </c>
      <c r="Z1471" s="175">
        <v>1.4E-2</v>
      </c>
      <c r="AA1471" s="175">
        <v>4.0000000000000001E-3</v>
      </c>
      <c r="AB1471" s="175">
        <v>2.5999999999999999E-2</v>
      </c>
      <c r="AC1471" s="42"/>
    </row>
    <row r="1472" spans="1:29" x14ac:dyDescent="0.25">
      <c r="A1472" s="92" t="s">
        <v>2789</v>
      </c>
      <c r="B1472" s="175" t="s">
        <v>143</v>
      </c>
      <c r="C1472" s="175">
        <v>7.5801749271137031E-2</v>
      </c>
      <c r="D1472" s="175">
        <v>0.17201166180758018</v>
      </c>
      <c r="E1472" s="175">
        <v>9.3294460641399415E-2</v>
      </c>
      <c r="F1472" s="175">
        <v>2.3323615160349854E-2</v>
      </c>
      <c r="G1472" s="175">
        <v>0.56851311953352768</v>
      </c>
      <c r="H1472" s="175">
        <v>2.3323615160349854E-2</v>
      </c>
      <c r="I1472" s="175">
        <v>4.3731778425655975E-2</v>
      </c>
      <c r="J1472" s="174">
        <v>1</v>
      </c>
      <c r="K1472" s="176">
        <v>343</v>
      </c>
      <c r="L1472" s="92"/>
      <c r="M1472" s="175" t="s">
        <v>143</v>
      </c>
      <c r="N1472" s="175" t="s">
        <v>143</v>
      </c>
      <c r="O1472" s="175">
        <v>5.1999999999999998E-2</v>
      </c>
      <c r="P1472" s="175">
        <v>0.109</v>
      </c>
      <c r="Q1472" s="175">
        <v>0.13600000000000001</v>
      </c>
      <c r="R1472" s="175">
        <v>0.216</v>
      </c>
      <c r="S1472" s="175">
        <v>6.7000000000000004E-2</v>
      </c>
      <c r="T1472" s="175">
        <v>0.129</v>
      </c>
      <c r="U1472" s="175">
        <v>1.2E-2</v>
      </c>
      <c r="V1472" s="175">
        <v>4.4999999999999998E-2</v>
      </c>
      <c r="W1472" s="175">
        <v>0.51600000000000001</v>
      </c>
      <c r="X1472" s="175">
        <v>0.62</v>
      </c>
      <c r="Y1472" s="175">
        <v>1.2E-2</v>
      </c>
      <c r="Z1472" s="175">
        <v>4.4999999999999998E-2</v>
      </c>
      <c r="AA1472" s="175">
        <v>2.7E-2</v>
      </c>
      <c r="AB1472" s="175">
        <v>7.0999999999999994E-2</v>
      </c>
      <c r="AC1472" s="42"/>
    </row>
    <row r="1473" spans="1:29" x14ac:dyDescent="0.25">
      <c r="A1473" s="92" t="s">
        <v>2790</v>
      </c>
      <c r="B1473" s="175">
        <v>7.716049382716049E-3</v>
      </c>
      <c r="C1473" s="175" t="s">
        <v>143</v>
      </c>
      <c r="D1473" s="175">
        <v>0.90277777777777779</v>
      </c>
      <c r="E1473" s="175">
        <v>5.4012345679012343E-2</v>
      </c>
      <c r="F1473" s="175">
        <v>1.5432098765432098E-3</v>
      </c>
      <c r="G1473" s="175">
        <v>1.5432098765432098E-2</v>
      </c>
      <c r="H1473" s="175" t="s">
        <v>143</v>
      </c>
      <c r="I1473" s="175">
        <v>1.8518518518518517E-2</v>
      </c>
      <c r="J1473" s="174">
        <v>1</v>
      </c>
      <c r="K1473" s="176">
        <v>648</v>
      </c>
      <c r="L1473" s="92"/>
      <c r="M1473" s="175">
        <v>3.0000000000000001E-3</v>
      </c>
      <c r="N1473" s="175">
        <v>1.7999999999999999E-2</v>
      </c>
      <c r="O1473" s="175" t="s">
        <v>143</v>
      </c>
      <c r="P1473" s="175" t="s">
        <v>143</v>
      </c>
      <c r="Q1473" s="175">
        <v>0.878</v>
      </c>
      <c r="R1473" s="175">
        <v>0.92300000000000004</v>
      </c>
      <c r="S1473" s="175">
        <v>3.9E-2</v>
      </c>
      <c r="T1473" s="175">
        <v>7.3999999999999996E-2</v>
      </c>
      <c r="U1473" s="175">
        <v>0</v>
      </c>
      <c r="V1473" s="175">
        <v>8.9999999999999993E-3</v>
      </c>
      <c r="W1473" s="175">
        <v>8.0000000000000002E-3</v>
      </c>
      <c r="X1473" s="175">
        <v>2.8000000000000001E-2</v>
      </c>
      <c r="Y1473" s="175" t="s">
        <v>143</v>
      </c>
      <c r="Z1473" s="175" t="s">
        <v>143</v>
      </c>
      <c r="AA1473" s="175">
        <v>1.0999999999999999E-2</v>
      </c>
      <c r="AB1473" s="175">
        <v>3.2000000000000001E-2</v>
      </c>
      <c r="AC1473" s="42"/>
    </row>
    <row r="1474" spans="1:29" x14ac:dyDescent="0.25">
      <c r="A1474" s="92" t="s">
        <v>2791</v>
      </c>
      <c r="B1474" s="175">
        <v>3.3391915641476276E-2</v>
      </c>
      <c r="C1474" s="175">
        <v>0.24077328646748683</v>
      </c>
      <c r="D1474" s="175">
        <v>0.2530755711775044</v>
      </c>
      <c r="E1474" s="175">
        <v>0.14323374340949033</v>
      </c>
      <c r="F1474" s="175">
        <v>4.21792618629174E-2</v>
      </c>
      <c r="G1474" s="175">
        <v>0.2662565905096661</v>
      </c>
      <c r="H1474" s="175">
        <v>5.272407732864675E-3</v>
      </c>
      <c r="I1474" s="175">
        <v>1.5817223198594025E-2</v>
      </c>
      <c r="J1474" s="174">
        <v>1</v>
      </c>
      <c r="K1474" s="176">
        <v>1138</v>
      </c>
      <c r="L1474" s="92"/>
      <c r="M1474" s="175">
        <v>2.4E-2</v>
      </c>
      <c r="N1474" s="175">
        <v>4.5999999999999999E-2</v>
      </c>
      <c r="O1474" s="175">
        <v>0.217</v>
      </c>
      <c r="P1474" s="175">
        <v>0.26600000000000001</v>
      </c>
      <c r="Q1474" s="175">
        <v>0.22900000000000001</v>
      </c>
      <c r="R1474" s="175">
        <v>0.27900000000000003</v>
      </c>
      <c r="S1474" s="175">
        <v>0.124</v>
      </c>
      <c r="T1474" s="175">
        <v>0.16500000000000001</v>
      </c>
      <c r="U1474" s="175">
        <v>3.2000000000000001E-2</v>
      </c>
      <c r="V1474" s="175">
        <v>5.5E-2</v>
      </c>
      <c r="W1474" s="175">
        <v>0.24099999999999999</v>
      </c>
      <c r="X1474" s="175">
        <v>0.29299999999999998</v>
      </c>
      <c r="Y1474" s="175">
        <v>2E-3</v>
      </c>
      <c r="Z1474" s="175">
        <v>1.0999999999999999E-2</v>
      </c>
      <c r="AA1474" s="175">
        <v>0.01</v>
      </c>
      <c r="AB1474" s="175">
        <v>2.5000000000000001E-2</v>
      </c>
      <c r="AC1474" s="42"/>
    </row>
    <row r="1475" spans="1:29" x14ac:dyDescent="0.25">
      <c r="A1475" s="92" t="s">
        <v>2792</v>
      </c>
      <c r="B1475" s="175">
        <v>0.30701107011070111</v>
      </c>
      <c r="C1475" s="175">
        <v>0.44354243542435423</v>
      </c>
      <c r="D1475" s="175">
        <v>0.12915129151291513</v>
      </c>
      <c r="E1475" s="175">
        <v>3.6900369003690037E-2</v>
      </c>
      <c r="F1475" s="175">
        <v>2.9520295202952029E-3</v>
      </c>
      <c r="G1475" s="175">
        <v>5.5350553505535055E-2</v>
      </c>
      <c r="H1475" s="175">
        <v>2.9520295202952029E-3</v>
      </c>
      <c r="I1475" s="175">
        <v>2.2140221402214021E-2</v>
      </c>
      <c r="J1475" s="174">
        <v>1</v>
      </c>
      <c r="K1475" s="176">
        <v>1355</v>
      </c>
      <c r="L1475" s="92"/>
      <c r="M1475" s="175">
        <v>0.28299999999999997</v>
      </c>
      <c r="N1475" s="175">
        <v>0.33200000000000002</v>
      </c>
      <c r="O1475" s="175">
        <v>0.41699999999999998</v>
      </c>
      <c r="P1475" s="175">
        <v>0.47</v>
      </c>
      <c r="Q1475" s="175">
        <v>0.112</v>
      </c>
      <c r="R1475" s="175">
        <v>0.14799999999999999</v>
      </c>
      <c r="S1475" s="175">
        <v>2.8000000000000001E-2</v>
      </c>
      <c r="T1475" s="175">
        <v>4.8000000000000001E-2</v>
      </c>
      <c r="U1475" s="175">
        <v>1E-3</v>
      </c>
      <c r="V1475" s="175">
        <v>8.0000000000000002E-3</v>
      </c>
      <c r="W1475" s="175">
        <v>4.3999999999999997E-2</v>
      </c>
      <c r="X1475" s="175">
        <v>6.9000000000000006E-2</v>
      </c>
      <c r="Y1475" s="175">
        <v>1E-3</v>
      </c>
      <c r="Z1475" s="175">
        <v>8.0000000000000002E-3</v>
      </c>
      <c r="AA1475" s="175">
        <v>1.6E-2</v>
      </c>
      <c r="AB1475" s="175">
        <v>3.1E-2</v>
      </c>
      <c r="AC1475" s="42"/>
    </row>
    <row r="1476" spans="1:29" x14ac:dyDescent="0.25">
      <c r="A1476" s="92" t="s">
        <v>2793</v>
      </c>
      <c r="B1476" s="175" t="s">
        <v>143</v>
      </c>
      <c r="C1476" s="175">
        <v>0.16228070175438597</v>
      </c>
      <c r="D1476" s="175">
        <v>0.21929824561403508</v>
      </c>
      <c r="E1476" s="175">
        <v>0.14035087719298245</v>
      </c>
      <c r="F1476" s="175">
        <v>7.0175438596491224E-2</v>
      </c>
      <c r="G1476" s="175">
        <v>0.37719298245614036</v>
      </c>
      <c r="H1476" s="175">
        <v>8.771929824561403E-3</v>
      </c>
      <c r="I1476" s="175">
        <v>2.1929824561403508E-2</v>
      </c>
      <c r="J1476" s="174">
        <v>1</v>
      </c>
      <c r="K1476" s="176">
        <v>228</v>
      </c>
      <c r="L1476" s="92"/>
      <c r="M1476" s="175" t="s">
        <v>143</v>
      </c>
      <c r="N1476" s="175" t="s">
        <v>143</v>
      </c>
      <c r="O1476" s="175">
        <v>0.12</v>
      </c>
      <c r="P1476" s="175">
        <v>0.216</v>
      </c>
      <c r="Q1476" s="175">
        <v>0.17</v>
      </c>
      <c r="R1476" s="175">
        <v>0.27700000000000002</v>
      </c>
      <c r="S1476" s="175">
        <v>0.10100000000000001</v>
      </c>
      <c r="T1476" s="175">
        <v>0.191</v>
      </c>
      <c r="U1476" s="175">
        <v>4.3999999999999997E-2</v>
      </c>
      <c r="V1476" s="175">
        <v>0.111</v>
      </c>
      <c r="W1476" s="175">
        <v>0.317</v>
      </c>
      <c r="X1476" s="175">
        <v>0.442</v>
      </c>
      <c r="Y1476" s="175">
        <v>2E-3</v>
      </c>
      <c r="Z1476" s="175">
        <v>3.1E-2</v>
      </c>
      <c r="AA1476" s="175">
        <v>8.9999999999999993E-3</v>
      </c>
      <c r="AB1476" s="175">
        <v>0.05</v>
      </c>
      <c r="AC1476" s="42"/>
    </row>
    <row r="1477" spans="1:29" x14ac:dyDescent="0.25">
      <c r="A1477" s="92" t="s">
        <v>2794</v>
      </c>
      <c r="B1477" s="175" t="s">
        <v>143</v>
      </c>
      <c r="C1477" s="175">
        <v>0.24798239178283199</v>
      </c>
      <c r="D1477" s="175">
        <v>0.19369038884812911</v>
      </c>
      <c r="E1477" s="175">
        <v>0.12032281731474688</v>
      </c>
      <c r="F1477" s="175">
        <v>3.3015407190022009E-2</v>
      </c>
      <c r="G1477" s="175">
        <v>0.37490829053558328</v>
      </c>
      <c r="H1477" s="175">
        <v>7.3367571533382242E-3</v>
      </c>
      <c r="I1477" s="175">
        <v>2.2743947175348497E-2</v>
      </c>
      <c r="J1477" s="174">
        <v>1</v>
      </c>
      <c r="K1477" s="176">
        <v>1363</v>
      </c>
      <c r="L1477" s="92"/>
      <c r="M1477" s="175" t="s">
        <v>143</v>
      </c>
      <c r="N1477" s="175" t="s">
        <v>143</v>
      </c>
      <c r="O1477" s="175">
        <v>0.22600000000000001</v>
      </c>
      <c r="P1477" s="175">
        <v>0.27200000000000002</v>
      </c>
      <c r="Q1477" s="175">
        <v>0.17399999999999999</v>
      </c>
      <c r="R1477" s="175">
        <v>0.216</v>
      </c>
      <c r="S1477" s="175">
        <v>0.104</v>
      </c>
      <c r="T1477" s="175">
        <v>0.13900000000000001</v>
      </c>
      <c r="U1477" s="175">
        <v>2.5000000000000001E-2</v>
      </c>
      <c r="V1477" s="175">
        <v>4.3999999999999997E-2</v>
      </c>
      <c r="W1477" s="175">
        <v>0.35</v>
      </c>
      <c r="X1477" s="175">
        <v>0.40100000000000002</v>
      </c>
      <c r="Y1477" s="175">
        <v>4.0000000000000001E-3</v>
      </c>
      <c r="Z1477" s="175">
        <v>1.2999999999999999E-2</v>
      </c>
      <c r="AA1477" s="175">
        <v>1.6E-2</v>
      </c>
      <c r="AB1477" s="175">
        <v>3.2000000000000001E-2</v>
      </c>
      <c r="AC1477" s="42"/>
    </row>
    <row r="1478" spans="1:29" x14ac:dyDescent="0.25">
      <c r="A1478" s="92" t="s">
        <v>2795</v>
      </c>
      <c r="B1478" s="175" t="s">
        <v>143</v>
      </c>
      <c r="C1478" s="175">
        <v>0.42571428571428571</v>
      </c>
      <c r="D1478" s="175">
        <v>0.36285714285714288</v>
      </c>
      <c r="E1478" s="175">
        <v>6.5714285714285711E-2</v>
      </c>
      <c r="F1478" s="175">
        <v>3.4285714285714287E-2</v>
      </c>
      <c r="G1478" s="175">
        <v>0.02</v>
      </c>
      <c r="H1478" s="175" t="s">
        <v>143</v>
      </c>
      <c r="I1478" s="175">
        <v>9.1428571428571428E-2</v>
      </c>
      <c r="J1478" s="174">
        <v>1</v>
      </c>
      <c r="K1478" s="176">
        <v>350</v>
      </c>
      <c r="L1478" s="92"/>
      <c r="M1478" s="175" t="s">
        <v>143</v>
      </c>
      <c r="N1478" s="175" t="s">
        <v>143</v>
      </c>
      <c r="O1478" s="175">
        <v>0.375</v>
      </c>
      <c r="P1478" s="175">
        <v>0.47799999999999998</v>
      </c>
      <c r="Q1478" s="175">
        <v>0.314</v>
      </c>
      <c r="R1478" s="175">
        <v>0.41399999999999998</v>
      </c>
      <c r="S1478" s="175">
        <v>4.3999999999999997E-2</v>
      </c>
      <c r="T1478" s="175">
        <v>9.7000000000000003E-2</v>
      </c>
      <c r="U1478" s="175">
        <v>0.02</v>
      </c>
      <c r="V1478" s="175">
        <v>5.8999999999999997E-2</v>
      </c>
      <c r="W1478" s="175">
        <v>0.01</v>
      </c>
      <c r="X1478" s="175">
        <v>4.1000000000000002E-2</v>
      </c>
      <c r="Y1478" s="175" t="s">
        <v>143</v>
      </c>
      <c r="Z1478" s="175" t="s">
        <v>143</v>
      </c>
      <c r="AA1478" s="175">
        <v>6.6000000000000003E-2</v>
      </c>
      <c r="AB1478" s="175">
        <v>0.126</v>
      </c>
      <c r="AC1478" s="42"/>
    </row>
    <row r="1479" spans="1:29" x14ac:dyDescent="0.25">
      <c r="A1479" s="92" t="s">
        <v>2796</v>
      </c>
      <c r="B1479" s="175" t="s">
        <v>143</v>
      </c>
      <c r="C1479" s="175">
        <v>0.15853658536585366</v>
      </c>
      <c r="D1479" s="175">
        <v>0.33536585365853661</v>
      </c>
      <c r="E1479" s="175">
        <v>0.17073170731707318</v>
      </c>
      <c r="F1479" s="175">
        <v>3.9634146341463415E-2</v>
      </c>
      <c r="G1479" s="175">
        <v>0.25609756097560976</v>
      </c>
      <c r="H1479" s="175">
        <v>3.0487804878048782E-3</v>
      </c>
      <c r="I1479" s="175">
        <v>3.6585365853658534E-2</v>
      </c>
      <c r="J1479" s="174">
        <v>1</v>
      </c>
      <c r="K1479" s="176">
        <v>328</v>
      </c>
      <c r="L1479" s="92"/>
      <c r="M1479" s="175" t="s">
        <v>143</v>
      </c>
      <c r="N1479" s="175" t="s">
        <v>143</v>
      </c>
      <c r="O1479" s="175">
        <v>0.123</v>
      </c>
      <c r="P1479" s="175">
        <v>0.20200000000000001</v>
      </c>
      <c r="Q1479" s="175">
        <v>0.28599999999999998</v>
      </c>
      <c r="R1479" s="175">
        <v>0.38800000000000001</v>
      </c>
      <c r="S1479" s="175">
        <v>0.13400000000000001</v>
      </c>
      <c r="T1479" s="175">
        <v>0.215</v>
      </c>
      <c r="U1479" s="175">
        <v>2.3E-2</v>
      </c>
      <c r="V1479" s="175">
        <v>6.7000000000000004E-2</v>
      </c>
      <c r="W1479" s="175">
        <v>0.21199999999999999</v>
      </c>
      <c r="X1479" s="175">
        <v>0.30599999999999999</v>
      </c>
      <c r="Y1479" s="175">
        <v>1E-3</v>
      </c>
      <c r="Z1479" s="175">
        <v>1.7000000000000001E-2</v>
      </c>
      <c r="AA1479" s="175">
        <v>2.1000000000000001E-2</v>
      </c>
      <c r="AB1479" s="175">
        <v>6.3E-2</v>
      </c>
      <c r="AC1479" s="42"/>
    </row>
    <row r="1480" spans="1:29" x14ac:dyDescent="0.25">
      <c r="A1480" s="92" t="s">
        <v>2797</v>
      </c>
      <c r="B1480" s="175" t="s">
        <v>143</v>
      </c>
      <c r="C1480" s="175">
        <v>0.35036496350364965</v>
      </c>
      <c r="D1480" s="175">
        <v>0.24817518248175183</v>
      </c>
      <c r="E1480" s="175">
        <v>9.8540145985401464E-2</v>
      </c>
      <c r="F1480" s="175">
        <v>6.569343065693431E-2</v>
      </c>
      <c r="G1480" s="175">
        <v>0.21897810218978103</v>
      </c>
      <c r="H1480" s="175" t="s">
        <v>143</v>
      </c>
      <c r="I1480" s="175">
        <v>1.824817518248175E-2</v>
      </c>
      <c r="J1480" s="174">
        <v>1</v>
      </c>
      <c r="K1480" s="176">
        <v>274</v>
      </c>
      <c r="L1480" s="92"/>
      <c r="M1480" s="175" t="s">
        <v>143</v>
      </c>
      <c r="N1480" s="175" t="s">
        <v>143</v>
      </c>
      <c r="O1480" s="175">
        <v>0.29599999999999999</v>
      </c>
      <c r="P1480" s="175">
        <v>0.40899999999999997</v>
      </c>
      <c r="Q1480" s="175">
        <v>0.20100000000000001</v>
      </c>
      <c r="R1480" s="175">
        <v>0.30299999999999999</v>
      </c>
      <c r="S1480" s="175">
        <v>6.9000000000000006E-2</v>
      </c>
      <c r="T1480" s="175">
        <v>0.14000000000000001</v>
      </c>
      <c r="U1480" s="175">
        <v>4.2000000000000003E-2</v>
      </c>
      <c r="V1480" s="175">
        <v>0.10100000000000001</v>
      </c>
      <c r="W1480" s="175">
        <v>0.17399999999999999</v>
      </c>
      <c r="X1480" s="175">
        <v>0.27200000000000002</v>
      </c>
      <c r="Y1480" s="175" t="s">
        <v>143</v>
      </c>
      <c r="Z1480" s="175" t="s">
        <v>143</v>
      </c>
      <c r="AA1480" s="175">
        <v>8.0000000000000002E-3</v>
      </c>
      <c r="AB1480" s="175">
        <v>4.2000000000000003E-2</v>
      </c>
      <c r="AC1480" s="42"/>
    </row>
    <row r="1481" spans="1:29" x14ac:dyDescent="0.25">
      <c r="A1481" s="92" t="s">
        <v>2798</v>
      </c>
      <c r="B1481" s="175" t="s">
        <v>143</v>
      </c>
      <c r="C1481" s="175">
        <v>0.11666666666666667</v>
      </c>
      <c r="D1481" s="175">
        <v>0.20416666666666666</v>
      </c>
      <c r="E1481" s="175">
        <v>0.13750000000000001</v>
      </c>
      <c r="F1481" s="175">
        <v>2.5000000000000001E-2</v>
      </c>
      <c r="G1481" s="175">
        <v>0.47499999999999998</v>
      </c>
      <c r="H1481" s="175" t="s">
        <v>143</v>
      </c>
      <c r="I1481" s="175">
        <v>4.1666666666666664E-2</v>
      </c>
      <c r="J1481" s="174">
        <v>0.99999999999999989</v>
      </c>
      <c r="K1481" s="176">
        <v>240</v>
      </c>
      <c r="L1481" s="92"/>
      <c r="M1481" s="175" t="s">
        <v>143</v>
      </c>
      <c r="N1481" s="175" t="s">
        <v>143</v>
      </c>
      <c r="O1481" s="175">
        <v>8.2000000000000003E-2</v>
      </c>
      <c r="P1481" s="175">
        <v>0.16300000000000001</v>
      </c>
      <c r="Q1481" s="175">
        <v>0.158</v>
      </c>
      <c r="R1481" s="175">
        <v>0.26</v>
      </c>
      <c r="S1481" s="175">
        <v>0.1</v>
      </c>
      <c r="T1481" s="175">
        <v>0.187</v>
      </c>
      <c r="U1481" s="175">
        <v>1.2E-2</v>
      </c>
      <c r="V1481" s="175">
        <v>5.2999999999999999E-2</v>
      </c>
      <c r="W1481" s="175">
        <v>0.41299999999999998</v>
      </c>
      <c r="X1481" s="175">
        <v>0.53800000000000003</v>
      </c>
      <c r="Y1481" s="175" t="s">
        <v>143</v>
      </c>
      <c r="Z1481" s="175" t="s">
        <v>143</v>
      </c>
      <c r="AA1481" s="175">
        <v>2.3E-2</v>
      </c>
      <c r="AB1481" s="175">
        <v>7.4999999999999997E-2</v>
      </c>
      <c r="AC1481" s="42"/>
    </row>
    <row r="1482" spans="1:29" x14ac:dyDescent="0.25">
      <c r="A1482" s="92" t="s">
        <v>2799</v>
      </c>
      <c r="B1482" s="175" t="s">
        <v>143</v>
      </c>
      <c r="C1482" s="175">
        <v>0.28709055876685935</v>
      </c>
      <c r="D1482" s="175">
        <v>0.38824662813102118</v>
      </c>
      <c r="E1482" s="175">
        <v>0.13680154142581888</v>
      </c>
      <c r="F1482" s="175">
        <v>3.2755298651252408E-2</v>
      </c>
      <c r="G1482" s="175">
        <v>0.12524084778420039</v>
      </c>
      <c r="H1482" s="175" t="s">
        <v>143</v>
      </c>
      <c r="I1482" s="175">
        <v>2.9865125240847785E-2</v>
      </c>
      <c r="J1482" s="174">
        <v>1</v>
      </c>
      <c r="K1482" s="176">
        <v>1038</v>
      </c>
      <c r="L1482" s="92"/>
      <c r="M1482" s="175" t="s">
        <v>143</v>
      </c>
      <c r="N1482" s="175" t="s">
        <v>143</v>
      </c>
      <c r="O1482" s="175">
        <v>0.26</v>
      </c>
      <c r="P1482" s="175">
        <v>0.315</v>
      </c>
      <c r="Q1482" s="175">
        <v>0.35899999999999999</v>
      </c>
      <c r="R1482" s="175">
        <v>0.41799999999999998</v>
      </c>
      <c r="S1482" s="175">
        <v>0.11700000000000001</v>
      </c>
      <c r="T1482" s="175">
        <v>0.159</v>
      </c>
      <c r="U1482" s="175">
        <v>2.4E-2</v>
      </c>
      <c r="V1482" s="175">
        <v>4.4999999999999998E-2</v>
      </c>
      <c r="W1482" s="175">
        <v>0.106</v>
      </c>
      <c r="X1482" s="175">
        <v>0.14699999999999999</v>
      </c>
      <c r="Y1482" s="175" t="s">
        <v>143</v>
      </c>
      <c r="Z1482" s="175" t="s">
        <v>143</v>
      </c>
      <c r="AA1482" s="175">
        <v>2.1000000000000001E-2</v>
      </c>
      <c r="AB1482" s="175">
        <v>4.2000000000000003E-2</v>
      </c>
      <c r="AC1482" s="42"/>
    </row>
    <row r="1483" spans="1:29" x14ac:dyDescent="0.25">
      <c r="A1483" s="92" t="s">
        <v>2800</v>
      </c>
      <c r="B1483" s="175" t="s">
        <v>143</v>
      </c>
      <c r="C1483" s="175">
        <v>0.4784688995215311</v>
      </c>
      <c r="D1483" s="175">
        <v>0.31578947368421051</v>
      </c>
      <c r="E1483" s="175">
        <v>0.10047846889952153</v>
      </c>
      <c r="F1483" s="175">
        <v>1.4354066985645933E-2</v>
      </c>
      <c r="G1483" s="175">
        <v>6.2200956937799042E-2</v>
      </c>
      <c r="H1483" s="175">
        <v>1.4354066985645933E-2</v>
      </c>
      <c r="I1483" s="175">
        <v>1.4354066985645933E-2</v>
      </c>
      <c r="J1483" s="174">
        <v>0.99999999999999978</v>
      </c>
      <c r="K1483" s="176">
        <v>209</v>
      </c>
      <c r="L1483" s="92"/>
      <c r="M1483" s="175" t="s">
        <v>143</v>
      </c>
      <c r="N1483" s="175" t="s">
        <v>143</v>
      </c>
      <c r="O1483" s="175">
        <v>0.41199999999999998</v>
      </c>
      <c r="P1483" s="175">
        <v>0.54600000000000004</v>
      </c>
      <c r="Q1483" s="175">
        <v>0.25700000000000001</v>
      </c>
      <c r="R1483" s="175">
        <v>0.38200000000000001</v>
      </c>
      <c r="S1483" s="175">
        <v>6.7000000000000004E-2</v>
      </c>
      <c r="T1483" s="175">
        <v>0.14899999999999999</v>
      </c>
      <c r="U1483" s="175">
        <v>5.0000000000000001E-3</v>
      </c>
      <c r="V1483" s="175">
        <v>4.1000000000000002E-2</v>
      </c>
      <c r="W1483" s="175">
        <v>3.6999999999999998E-2</v>
      </c>
      <c r="X1483" s="175">
        <v>0.10299999999999999</v>
      </c>
      <c r="Y1483" s="175">
        <v>5.0000000000000001E-3</v>
      </c>
      <c r="Z1483" s="175">
        <v>4.1000000000000002E-2</v>
      </c>
      <c r="AA1483" s="175">
        <v>5.0000000000000001E-3</v>
      </c>
      <c r="AB1483" s="175">
        <v>4.1000000000000002E-2</v>
      </c>
      <c r="AC1483" s="42"/>
    </row>
    <row r="1484" spans="1:29" x14ac:dyDescent="0.25">
      <c r="A1484" s="92" t="s">
        <v>2801</v>
      </c>
      <c r="B1484" s="175">
        <v>5.7167187056485949E-2</v>
      </c>
      <c r="C1484" s="175">
        <v>0.31268804995742266</v>
      </c>
      <c r="D1484" s="175">
        <v>0.24706216292932159</v>
      </c>
      <c r="E1484" s="175">
        <v>9.0661368152143054E-2</v>
      </c>
      <c r="F1484" s="175">
        <v>2.6057337496451886E-2</v>
      </c>
      <c r="G1484" s="175">
        <v>0.24297473743968209</v>
      </c>
      <c r="H1484" s="175">
        <v>1.2489355662787397E-3</v>
      </c>
      <c r="I1484" s="175">
        <v>2.2140221402214021E-2</v>
      </c>
      <c r="J1484" s="174">
        <v>1</v>
      </c>
      <c r="K1484" s="176">
        <v>17615</v>
      </c>
      <c r="L1484" s="92"/>
      <c r="M1484" s="175">
        <v>5.3999999999999999E-2</v>
      </c>
      <c r="N1484" s="175">
        <v>6.0999999999999999E-2</v>
      </c>
      <c r="O1484" s="175">
        <v>0.30599999999999999</v>
      </c>
      <c r="P1484" s="175">
        <v>0.32</v>
      </c>
      <c r="Q1484" s="175">
        <v>0.24099999999999999</v>
      </c>
      <c r="R1484" s="175">
        <v>0.253</v>
      </c>
      <c r="S1484" s="175">
        <v>8.6999999999999994E-2</v>
      </c>
      <c r="T1484" s="175">
        <v>9.5000000000000001E-2</v>
      </c>
      <c r="U1484" s="175">
        <v>2.4E-2</v>
      </c>
      <c r="V1484" s="175">
        <v>2.9000000000000001E-2</v>
      </c>
      <c r="W1484" s="175">
        <v>0.23699999999999999</v>
      </c>
      <c r="X1484" s="175">
        <v>0.249</v>
      </c>
      <c r="Y1484" s="175">
        <v>1E-3</v>
      </c>
      <c r="Z1484" s="175">
        <v>2E-3</v>
      </c>
      <c r="AA1484" s="175">
        <v>0.02</v>
      </c>
      <c r="AB1484" s="175">
        <v>2.4E-2</v>
      </c>
      <c r="AC1484" s="42"/>
    </row>
    <row r="1485" spans="1:29" x14ac:dyDescent="0.25">
      <c r="A1485" s="92" t="s">
        <v>2802</v>
      </c>
      <c r="B1485" s="175" t="s">
        <v>143</v>
      </c>
      <c r="C1485" s="175">
        <v>0.37900355871886121</v>
      </c>
      <c r="D1485" s="175">
        <v>0.21530249110320285</v>
      </c>
      <c r="E1485" s="175">
        <v>0.1494661921708185</v>
      </c>
      <c r="F1485" s="175">
        <v>4.8042704626334518E-2</v>
      </c>
      <c r="G1485" s="175">
        <v>0.19395017793594305</v>
      </c>
      <c r="H1485" s="175" t="s">
        <v>143</v>
      </c>
      <c r="I1485" s="175">
        <v>1.4234875444839857E-2</v>
      </c>
      <c r="J1485" s="174">
        <v>0.99999999999999989</v>
      </c>
      <c r="K1485" s="176">
        <v>562</v>
      </c>
      <c r="L1485" s="92"/>
      <c r="M1485" s="175" t="s">
        <v>143</v>
      </c>
      <c r="N1485" s="175" t="s">
        <v>143</v>
      </c>
      <c r="O1485" s="175">
        <v>0.34</v>
      </c>
      <c r="P1485" s="175">
        <v>0.42</v>
      </c>
      <c r="Q1485" s="175">
        <v>0.183</v>
      </c>
      <c r="R1485" s="175">
        <v>0.251</v>
      </c>
      <c r="S1485" s="175">
        <v>0.122</v>
      </c>
      <c r="T1485" s="175">
        <v>0.18099999999999999</v>
      </c>
      <c r="U1485" s="175">
        <v>3.3000000000000002E-2</v>
      </c>
      <c r="V1485" s="175">
        <v>6.9000000000000006E-2</v>
      </c>
      <c r="W1485" s="175">
        <v>0.16300000000000001</v>
      </c>
      <c r="X1485" s="175">
        <v>0.22900000000000001</v>
      </c>
      <c r="Y1485" s="175" t="s">
        <v>143</v>
      </c>
      <c r="Z1485" s="175" t="s">
        <v>143</v>
      </c>
      <c r="AA1485" s="175">
        <v>7.0000000000000001E-3</v>
      </c>
      <c r="AB1485" s="175">
        <v>2.8000000000000001E-2</v>
      </c>
      <c r="AC1485" s="42"/>
    </row>
    <row r="1486" spans="1:29" x14ac:dyDescent="0.25">
      <c r="A1486" s="92" t="s">
        <v>2803</v>
      </c>
      <c r="B1486" s="175" t="s">
        <v>143</v>
      </c>
      <c r="C1486" s="175">
        <v>0.12012012012012012</v>
      </c>
      <c r="D1486" s="175">
        <v>0.17417417417417416</v>
      </c>
      <c r="E1486" s="175">
        <v>4.8048048048048048E-2</v>
      </c>
      <c r="F1486" s="175">
        <v>1.8018018018018018E-2</v>
      </c>
      <c r="G1486" s="175">
        <v>0.60510510510510507</v>
      </c>
      <c r="H1486" s="175">
        <v>7.5075075075075074E-3</v>
      </c>
      <c r="I1486" s="175">
        <v>2.7027027027027029E-2</v>
      </c>
      <c r="J1486" s="174">
        <v>0.99999999999999978</v>
      </c>
      <c r="K1486" s="176">
        <v>666</v>
      </c>
      <c r="L1486" s="92"/>
      <c r="M1486" s="175" t="s">
        <v>143</v>
      </c>
      <c r="N1486" s="175" t="s">
        <v>143</v>
      </c>
      <c r="O1486" s="175">
        <v>9.8000000000000004E-2</v>
      </c>
      <c r="P1486" s="175">
        <v>0.14699999999999999</v>
      </c>
      <c r="Q1486" s="175">
        <v>0.14699999999999999</v>
      </c>
      <c r="R1486" s="175">
        <v>0.20499999999999999</v>
      </c>
      <c r="S1486" s="175">
        <v>3.4000000000000002E-2</v>
      </c>
      <c r="T1486" s="175">
        <v>6.7000000000000004E-2</v>
      </c>
      <c r="U1486" s="175">
        <v>0.01</v>
      </c>
      <c r="V1486" s="175">
        <v>3.1E-2</v>
      </c>
      <c r="W1486" s="175">
        <v>0.56699999999999995</v>
      </c>
      <c r="X1486" s="175">
        <v>0.64200000000000002</v>
      </c>
      <c r="Y1486" s="175">
        <v>3.0000000000000001E-3</v>
      </c>
      <c r="Z1486" s="175">
        <v>1.7000000000000001E-2</v>
      </c>
      <c r="AA1486" s="175">
        <v>1.7000000000000001E-2</v>
      </c>
      <c r="AB1486" s="175">
        <v>4.2000000000000003E-2</v>
      </c>
      <c r="AC1486" s="42"/>
    </row>
    <row r="1487" spans="1:29" x14ac:dyDescent="0.25">
      <c r="A1487" s="92" t="s">
        <v>2804</v>
      </c>
      <c r="B1487" s="175">
        <v>5.3316800991940486E-2</v>
      </c>
      <c r="C1487" s="175" t="s">
        <v>143</v>
      </c>
      <c r="D1487" s="175">
        <v>0.53688778673279602</v>
      </c>
      <c r="E1487" s="175">
        <v>0.38747675139491633</v>
      </c>
      <c r="F1487" s="175">
        <v>3.0998140111593306E-3</v>
      </c>
      <c r="G1487" s="175">
        <v>5.5796652200867944E-3</v>
      </c>
      <c r="H1487" s="175" t="s">
        <v>143</v>
      </c>
      <c r="I1487" s="175">
        <v>1.3639181649101054E-2</v>
      </c>
      <c r="J1487" s="174">
        <v>1</v>
      </c>
      <c r="K1487" s="176">
        <v>1613</v>
      </c>
      <c r="L1487" s="92"/>
      <c r="M1487" s="175">
        <v>4.2999999999999997E-2</v>
      </c>
      <c r="N1487" s="175">
        <v>6.5000000000000002E-2</v>
      </c>
      <c r="O1487" s="175" t="s">
        <v>143</v>
      </c>
      <c r="P1487" s="175" t="s">
        <v>143</v>
      </c>
      <c r="Q1487" s="175">
        <v>0.51200000000000001</v>
      </c>
      <c r="R1487" s="175">
        <v>0.56100000000000005</v>
      </c>
      <c r="S1487" s="175">
        <v>0.36399999999999999</v>
      </c>
      <c r="T1487" s="175">
        <v>0.41099999999999998</v>
      </c>
      <c r="U1487" s="175">
        <v>1E-3</v>
      </c>
      <c r="V1487" s="175">
        <v>7.0000000000000001E-3</v>
      </c>
      <c r="W1487" s="175">
        <v>3.0000000000000001E-3</v>
      </c>
      <c r="X1487" s="175">
        <v>1.0999999999999999E-2</v>
      </c>
      <c r="Y1487" s="175" t="s">
        <v>143</v>
      </c>
      <c r="Z1487" s="175" t="s">
        <v>143</v>
      </c>
      <c r="AA1487" s="175">
        <v>8.9999999999999993E-3</v>
      </c>
      <c r="AB1487" s="175">
        <v>2.1000000000000001E-2</v>
      </c>
      <c r="AC1487" s="42"/>
    </row>
    <row r="1488" spans="1:29" x14ac:dyDescent="0.25">
      <c r="A1488" s="92" t="s">
        <v>2805</v>
      </c>
      <c r="B1488" s="175">
        <v>7.9379157427937913E-2</v>
      </c>
      <c r="C1488" s="175">
        <v>0.30110864745011084</v>
      </c>
      <c r="D1488" s="175">
        <v>0.22305986696230598</v>
      </c>
      <c r="E1488" s="175">
        <v>7.8492239467849223E-2</v>
      </c>
      <c r="F1488" s="175">
        <v>6.6962305986696224E-2</v>
      </c>
      <c r="G1488" s="175">
        <v>0.23680709534368072</v>
      </c>
      <c r="H1488" s="175">
        <v>1.3303769401330377E-3</v>
      </c>
      <c r="I1488" s="175">
        <v>1.2860310421286032E-2</v>
      </c>
      <c r="J1488" s="174">
        <v>1</v>
      </c>
      <c r="K1488" s="176">
        <v>2255</v>
      </c>
      <c r="L1488" s="92"/>
      <c r="M1488" s="175">
        <v>6.9000000000000006E-2</v>
      </c>
      <c r="N1488" s="175">
        <v>9.0999999999999998E-2</v>
      </c>
      <c r="O1488" s="175">
        <v>0.28299999999999997</v>
      </c>
      <c r="P1488" s="175">
        <v>0.32</v>
      </c>
      <c r="Q1488" s="175">
        <v>0.20599999999999999</v>
      </c>
      <c r="R1488" s="175">
        <v>0.24099999999999999</v>
      </c>
      <c r="S1488" s="175">
        <v>6.8000000000000005E-2</v>
      </c>
      <c r="T1488" s="175">
        <v>0.09</v>
      </c>
      <c r="U1488" s="175">
        <v>5.7000000000000002E-2</v>
      </c>
      <c r="V1488" s="175">
        <v>7.8E-2</v>
      </c>
      <c r="W1488" s="175">
        <v>0.22</v>
      </c>
      <c r="X1488" s="175">
        <v>0.255</v>
      </c>
      <c r="Y1488" s="175">
        <v>0</v>
      </c>
      <c r="Z1488" s="175">
        <v>4.0000000000000001E-3</v>
      </c>
      <c r="AA1488" s="175">
        <v>8.9999999999999993E-3</v>
      </c>
      <c r="AB1488" s="175">
        <v>1.7999999999999999E-2</v>
      </c>
      <c r="AC1488" s="42"/>
    </row>
    <row r="1489" spans="1:29" x14ac:dyDescent="0.25">
      <c r="A1489" s="92" t="s">
        <v>2806</v>
      </c>
      <c r="B1489" s="175">
        <v>0.30230739147438407</v>
      </c>
      <c r="C1489" s="175">
        <v>0.48924520922956588</v>
      </c>
      <c r="D1489" s="175">
        <v>0.10911224090731325</v>
      </c>
      <c r="E1489" s="175">
        <v>3.0504497457958545E-2</v>
      </c>
      <c r="F1489" s="175">
        <v>7.8216660148611649E-4</v>
      </c>
      <c r="G1489" s="175">
        <v>5.0058662495111456E-2</v>
      </c>
      <c r="H1489" s="175">
        <v>1.1732499022291747E-3</v>
      </c>
      <c r="I1489" s="175">
        <v>1.6816581931951506E-2</v>
      </c>
      <c r="J1489" s="174">
        <v>1.0000000000000002</v>
      </c>
      <c r="K1489" s="176">
        <v>2557</v>
      </c>
      <c r="L1489" s="92"/>
      <c r="M1489" s="175">
        <v>0.28499999999999998</v>
      </c>
      <c r="N1489" s="175">
        <v>0.32</v>
      </c>
      <c r="O1489" s="175">
        <v>0.47</v>
      </c>
      <c r="P1489" s="175">
        <v>0.50900000000000001</v>
      </c>
      <c r="Q1489" s="175">
        <v>9.8000000000000004E-2</v>
      </c>
      <c r="R1489" s="175">
        <v>0.122</v>
      </c>
      <c r="S1489" s="175">
        <v>2.5000000000000001E-2</v>
      </c>
      <c r="T1489" s="175">
        <v>3.7999999999999999E-2</v>
      </c>
      <c r="U1489" s="175">
        <v>0</v>
      </c>
      <c r="V1489" s="175">
        <v>3.0000000000000001E-3</v>
      </c>
      <c r="W1489" s="175">
        <v>4.2000000000000003E-2</v>
      </c>
      <c r="X1489" s="175">
        <v>5.8999999999999997E-2</v>
      </c>
      <c r="Y1489" s="175">
        <v>0</v>
      </c>
      <c r="Z1489" s="175">
        <v>3.0000000000000001E-3</v>
      </c>
      <c r="AA1489" s="175">
        <v>1.2999999999999999E-2</v>
      </c>
      <c r="AB1489" s="175">
        <v>2.3E-2</v>
      </c>
      <c r="AC1489" s="42"/>
    </row>
    <row r="1490" spans="1:29" x14ac:dyDescent="0.25">
      <c r="A1490" s="92" t="s">
        <v>2807</v>
      </c>
      <c r="B1490" s="175" t="s">
        <v>143</v>
      </c>
      <c r="C1490" s="175">
        <v>0.30103092783505153</v>
      </c>
      <c r="D1490" s="175">
        <v>0.26597938144329897</v>
      </c>
      <c r="E1490" s="175">
        <v>9.6907216494845363E-2</v>
      </c>
      <c r="F1490" s="175">
        <v>2.88659793814433E-2</v>
      </c>
      <c r="G1490" s="175">
        <v>0.27216494845360822</v>
      </c>
      <c r="H1490" s="175" t="s">
        <v>143</v>
      </c>
      <c r="I1490" s="175">
        <v>3.5051546391752578E-2</v>
      </c>
      <c r="J1490" s="174">
        <v>0.99999999999999989</v>
      </c>
      <c r="K1490" s="176">
        <v>485</v>
      </c>
      <c r="L1490" s="92"/>
      <c r="M1490" s="175" t="s">
        <v>143</v>
      </c>
      <c r="N1490" s="175" t="s">
        <v>143</v>
      </c>
      <c r="O1490" s="175">
        <v>0.26200000000000001</v>
      </c>
      <c r="P1490" s="175">
        <v>0.34300000000000003</v>
      </c>
      <c r="Q1490" s="175">
        <v>0.22900000000000001</v>
      </c>
      <c r="R1490" s="175">
        <v>0.307</v>
      </c>
      <c r="S1490" s="175">
        <v>7.3999999999999996E-2</v>
      </c>
      <c r="T1490" s="175">
        <v>0.126</v>
      </c>
      <c r="U1490" s="175">
        <v>1.7000000000000001E-2</v>
      </c>
      <c r="V1490" s="175">
        <v>4.8000000000000001E-2</v>
      </c>
      <c r="W1490" s="175">
        <v>0.23400000000000001</v>
      </c>
      <c r="X1490" s="175">
        <v>0.313</v>
      </c>
      <c r="Y1490" s="175" t="s">
        <v>143</v>
      </c>
      <c r="Z1490" s="175" t="s">
        <v>143</v>
      </c>
      <c r="AA1490" s="175">
        <v>2.1999999999999999E-2</v>
      </c>
      <c r="AB1490" s="175">
        <v>5.5E-2</v>
      </c>
      <c r="AC1490" s="42"/>
    </row>
    <row r="1491" spans="1:29" x14ac:dyDescent="0.25">
      <c r="A1491" s="92" t="s">
        <v>2808</v>
      </c>
      <c r="B1491" s="175" t="s">
        <v>143</v>
      </c>
      <c r="C1491" s="175">
        <v>0.31741293532338311</v>
      </c>
      <c r="D1491" s="175">
        <v>0.18606965174129353</v>
      </c>
      <c r="E1491" s="175">
        <v>7.4958540630182424E-2</v>
      </c>
      <c r="F1491" s="175">
        <v>7.2968490878938643E-3</v>
      </c>
      <c r="G1491" s="175">
        <v>0.39038142620232175</v>
      </c>
      <c r="H1491" s="175">
        <v>3.3167495854063018E-4</v>
      </c>
      <c r="I1491" s="175">
        <v>2.3548922056384744E-2</v>
      </c>
      <c r="J1491" s="174">
        <v>1</v>
      </c>
      <c r="K1491" s="176">
        <v>3015</v>
      </c>
      <c r="L1491" s="92"/>
      <c r="M1491" s="175" t="s">
        <v>143</v>
      </c>
      <c r="N1491" s="175" t="s">
        <v>143</v>
      </c>
      <c r="O1491" s="175">
        <v>0.30099999999999999</v>
      </c>
      <c r="P1491" s="175">
        <v>0.33400000000000002</v>
      </c>
      <c r="Q1491" s="175">
        <v>0.17299999999999999</v>
      </c>
      <c r="R1491" s="175">
        <v>0.2</v>
      </c>
      <c r="S1491" s="175">
        <v>6.6000000000000003E-2</v>
      </c>
      <c r="T1491" s="175">
        <v>8.5000000000000006E-2</v>
      </c>
      <c r="U1491" s="175">
        <v>5.0000000000000001E-3</v>
      </c>
      <c r="V1491" s="175">
        <v>1.0999999999999999E-2</v>
      </c>
      <c r="W1491" s="175">
        <v>0.373</v>
      </c>
      <c r="X1491" s="175">
        <v>0.40799999999999997</v>
      </c>
      <c r="Y1491" s="175">
        <v>0</v>
      </c>
      <c r="Z1491" s="175">
        <v>2E-3</v>
      </c>
      <c r="AA1491" s="175">
        <v>1.9E-2</v>
      </c>
      <c r="AB1491" s="175">
        <v>0.03</v>
      </c>
      <c r="AC1491" s="42"/>
    </row>
    <row r="1492" spans="1:29" x14ac:dyDescent="0.25">
      <c r="A1492" s="92" t="s">
        <v>2809</v>
      </c>
      <c r="B1492" s="175" t="s">
        <v>143</v>
      </c>
      <c r="C1492" s="175">
        <v>0.29213483146067415</v>
      </c>
      <c r="D1492" s="175">
        <v>0.47940074906367042</v>
      </c>
      <c r="E1492" s="175">
        <v>9.5505617977528087E-2</v>
      </c>
      <c r="F1492" s="175">
        <v>9.3632958801498131E-3</v>
      </c>
      <c r="G1492" s="175">
        <v>3.1835205992509365E-2</v>
      </c>
      <c r="H1492" s="175" t="s">
        <v>143</v>
      </c>
      <c r="I1492" s="175">
        <v>9.1760299625468167E-2</v>
      </c>
      <c r="J1492" s="174">
        <v>1</v>
      </c>
      <c r="K1492" s="176">
        <v>534</v>
      </c>
      <c r="L1492" s="92"/>
      <c r="M1492" s="175" t="s">
        <v>143</v>
      </c>
      <c r="N1492" s="175" t="s">
        <v>143</v>
      </c>
      <c r="O1492" s="175">
        <v>0.255</v>
      </c>
      <c r="P1492" s="175">
        <v>0.33200000000000002</v>
      </c>
      <c r="Q1492" s="175">
        <v>0.437</v>
      </c>
      <c r="R1492" s="175">
        <v>0.52200000000000002</v>
      </c>
      <c r="S1492" s="175">
        <v>7.2999999999999995E-2</v>
      </c>
      <c r="T1492" s="175">
        <v>0.123</v>
      </c>
      <c r="U1492" s="175">
        <v>4.0000000000000001E-3</v>
      </c>
      <c r="V1492" s="175">
        <v>2.1999999999999999E-2</v>
      </c>
      <c r="W1492" s="175">
        <v>0.02</v>
      </c>
      <c r="X1492" s="175">
        <v>0.05</v>
      </c>
      <c r="Y1492" s="175" t="s">
        <v>143</v>
      </c>
      <c r="Z1492" s="175" t="s">
        <v>143</v>
      </c>
      <c r="AA1492" s="175">
        <v>7.0000000000000007E-2</v>
      </c>
      <c r="AB1492" s="175">
        <v>0.11899999999999999</v>
      </c>
      <c r="AC1492" s="42"/>
    </row>
    <row r="1493" spans="1:29" x14ac:dyDescent="0.25">
      <c r="A1493" s="92" t="s">
        <v>2810</v>
      </c>
      <c r="B1493" s="175" t="s">
        <v>143</v>
      </c>
      <c r="C1493" s="175">
        <v>0.22163120567375885</v>
      </c>
      <c r="D1493" s="175">
        <v>0.35106382978723405</v>
      </c>
      <c r="E1493" s="175">
        <v>0.1099290780141844</v>
      </c>
      <c r="F1493" s="175">
        <v>2.6595744680851064E-2</v>
      </c>
      <c r="G1493" s="175">
        <v>0.26950354609929078</v>
      </c>
      <c r="H1493" s="175" t="s">
        <v>143</v>
      </c>
      <c r="I1493" s="175">
        <v>2.1276595744680851E-2</v>
      </c>
      <c r="J1493" s="174">
        <v>0.99999999999999989</v>
      </c>
      <c r="K1493" s="176">
        <v>564</v>
      </c>
      <c r="L1493" s="92"/>
      <c r="M1493" s="175" t="s">
        <v>143</v>
      </c>
      <c r="N1493" s="175" t="s">
        <v>143</v>
      </c>
      <c r="O1493" s="175">
        <v>0.189</v>
      </c>
      <c r="P1493" s="175">
        <v>0.25800000000000001</v>
      </c>
      <c r="Q1493" s="175">
        <v>0.313</v>
      </c>
      <c r="R1493" s="175">
        <v>0.39100000000000001</v>
      </c>
      <c r="S1493" s="175">
        <v>8.6999999999999994E-2</v>
      </c>
      <c r="T1493" s="175">
        <v>0.13800000000000001</v>
      </c>
      <c r="U1493" s="175">
        <v>1.6E-2</v>
      </c>
      <c r="V1493" s="175">
        <v>4.2999999999999997E-2</v>
      </c>
      <c r="W1493" s="175">
        <v>0.23499999999999999</v>
      </c>
      <c r="X1493" s="175">
        <v>0.308</v>
      </c>
      <c r="Y1493" s="175" t="s">
        <v>143</v>
      </c>
      <c r="Z1493" s="175" t="s">
        <v>143</v>
      </c>
      <c r="AA1493" s="175">
        <v>1.2E-2</v>
      </c>
      <c r="AB1493" s="175">
        <v>3.6999999999999998E-2</v>
      </c>
      <c r="AC1493" s="42"/>
    </row>
    <row r="1494" spans="1:29" x14ac:dyDescent="0.25">
      <c r="A1494" s="92" t="s">
        <v>2811</v>
      </c>
      <c r="B1494" s="175" t="s">
        <v>143</v>
      </c>
      <c r="C1494" s="175">
        <v>0.44976076555023925</v>
      </c>
      <c r="D1494" s="175">
        <v>0.18421052631578946</v>
      </c>
      <c r="E1494" s="175">
        <v>8.1339712918660281E-2</v>
      </c>
      <c r="F1494" s="175">
        <v>7.8947368421052627E-2</v>
      </c>
      <c r="G1494" s="175">
        <v>0.19138755980861244</v>
      </c>
      <c r="H1494" s="175" t="s">
        <v>143</v>
      </c>
      <c r="I1494" s="175">
        <v>1.4354066985645933E-2</v>
      </c>
      <c r="J1494" s="174">
        <v>1</v>
      </c>
      <c r="K1494" s="176">
        <v>418</v>
      </c>
      <c r="L1494" s="92"/>
      <c r="M1494" s="175" t="s">
        <v>143</v>
      </c>
      <c r="N1494" s="175" t="s">
        <v>143</v>
      </c>
      <c r="O1494" s="175">
        <v>0.40300000000000002</v>
      </c>
      <c r="P1494" s="175">
        <v>0.498</v>
      </c>
      <c r="Q1494" s="175">
        <v>0.15</v>
      </c>
      <c r="R1494" s="175">
        <v>0.224</v>
      </c>
      <c r="S1494" s="175">
        <v>5.8999999999999997E-2</v>
      </c>
      <c r="T1494" s="175">
        <v>0.112</v>
      </c>
      <c r="U1494" s="175">
        <v>5.7000000000000002E-2</v>
      </c>
      <c r="V1494" s="175">
        <v>0.109</v>
      </c>
      <c r="W1494" s="175">
        <v>0.157</v>
      </c>
      <c r="X1494" s="175">
        <v>0.23200000000000001</v>
      </c>
      <c r="Y1494" s="175" t="s">
        <v>143</v>
      </c>
      <c r="Z1494" s="175" t="s">
        <v>143</v>
      </c>
      <c r="AA1494" s="175">
        <v>7.0000000000000001E-3</v>
      </c>
      <c r="AB1494" s="175">
        <v>3.1E-2</v>
      </c>
      <c r="AC1494" s="42"/>
    </row>
    <row r="1495" spans="1:29" x14ac:dyDescent="0.25">
      <c r="A1495" s="92" t="s">
        <v>2812</v>
      </c>
      <c r="B1495" s="175" t="s">
        <v>143</v>
      </c>
      <c r="C1495" s="175">
        <v>0.20919540229885059</v>
      </c>
      <c r="D1495" s="175">
        <v>0.16321839080459771</v>
      </c>
      <c r="E1495" s="175">
        <v>8.2758620689655171E-2</v>
      </c>
      <c r="F1495" s="175">
        <v>2.528735632183908E-2</v>
      </c>
      <c r="G1495" s="175">
        <v>0.49885057471264366</v>
      </c>
      <c r="H1495" s="175">
        <v>2.2988505747126436E-3</v>
      </c>
      <c r="I1495" s="175">
        <v>1.8390804597701149E-2</v>
      </c>
      <c r="J1495" s="174">
        <v>1</v>
      </c>
      <c r="K1495" s="176">
        <v>435</v>
      </c>
      <c r="L1495" s="92"/>
      <c r="M1495" s="175" t="s">
        <v>143</v>
      </c>
      <c r="N1495" s="175" t="s">
        <v>143</v>
      </c>
      <c r="O1495" s="175">
        <v>0.17399999999999999</v>
      </c>
      <c r="P1495" s="175">
        <v>0.25</v>
      </c>
      <c r="Q1495" s="175">
        <v>0.13100000000000001</v>
      </c>
      <c r="R1495" s="175">
        <v>0.20100000000000001</v>
      </c>
      <c r="S1495" s="175">
        <v>0.06</v>
      </c>
      <c r="T1495" s="175">
        <v>0.112</v>
      </c>
      <c r="U1495" s="175">
        <v>1.4E-2</v>
      </c>
      <c r="V1495" s="175">
        <v>4.4999999999999998E-2</v>
      </c>
      <c r="W1495" s="175">
        <v>0.45200000000000001</v>
      </c>
      <c r="X1495" s="175">
        <v>0.54600000000000004</v>
      </c>
      <c r="Y1495" s="175">
        <v>0</v>
      </c>
      <c r="Z1495" s="175">
        <v>1.2999999999999999E-2</v>
      </c>
      <c r="AA1495" s="175">
        <v>8.9999999999999993E-3</v>
      </c>
      <c r="AB1495" s="175">
        <v>3.5999999999999997E-2</v>
      </c>
      <c r="AC1495" s="42"/>
    </row>
    <row r="1496" spans="1:29" x14ac:dyDescent="0.25">
      <c r="A1496" s="92" t="s">
        <v>2813</v>
      </c>
      <c r="B1496" s="175" t="s">
        <v>143</v>
      </c>
      <c r="C1496" s="175">
        <v>0.3215077605321508</v>
      </c>
      <c r="D1496" s="175">
        <v>0.41518847006651882</v>
      </c>
      <c r="E1496" s="175">
        <v>0.12416851441241686</v>
      </c>
      <c r="F1496" s="175">
        <v>3.2705099778270512E-2</v>
      </c>
      <c r="G1496" s="175">
        <v>8.481152993348115E-2</v>
      </c>
      <c r="H1496" s="175">
        <v>1.1086474501108647E-3</v>
      </c>
      <c r="I1496" s="175">
        <v>2.0509977827050999E-2</v>
      </c>
      <c r="J1496" s="174">
        <v>1</v>
      </c>
      <c r="K1496" s="176">
        <v>1804</v>
      </c>
      <c r="L1496" s="92"/>
      <c r="M1496" s="175" t="s">
        <v>143</v>
      </c>
      <c r="N1496" s="175" t="s">
        <v>143</v>
      </c>
      <c r="O1496" s="175">
        <v>0.3</v>
      </c>
      <c r="P1496" s="175">
        <v>0.34300000000000003</v>
      </c>
      <c r="Q1496" s="175">
        <v>0.39300000000000002</v>
      </c>
      <c r="R1496" s="175">
        <v>0.438</v>
      </c>
      <c r="S1496" s="175">
        <v>0.11</v>
      </c>
      <c r="T1496" s="175">
        <v>0.14000000000000001</v>
      </c>
      <c r="U1496" s="175">
        <v>2.5000000000000001E-2</v>
      </c>
      <c r="V1496" s="175">
        <v>4.2000000000000003E-2</v>
      </c>
      <c r="W1496" s="175">
        <v>7.2999999999999995E-2</v>
      </c>
      <c r="X1496" s="175">
        <v>9.9000000000000005E-2</v>
      </c>
      <c r="Y1496" s="175">
        <v>0</v>
      </c>
      <c r="Z1496" s="175">
        <v>4.0000000000000001E-3</v>
      </c>
      <c r="AA1496" s="175">
        <v>1.4999999999999999E-2</v>
      </c>
      <c r="AB1496" s="175">
        <v>2.8000000000000001E-2</v>
      </c>
      <c r="AC1496" s="42"/>
    </row>
    <row r="1497" spans="1:29" x14ac:dyDescent="0.25">
      <c r="A1497" s="92" t="s">
        <v>2814</v>
      </c>
      <c r="B1497" s="175" t="s">
        <v>143</v>
      </c>
      <c r="C1497" s="175">
        <v>0.44892473118279569</v>
      </c>
      <c r="D1497" s="175">
        <v>0.36021505376344087</v>
      </c>
      <c r="E1497" s="175">
        <v>7.7956989247311828E-2</v>
      </c>
      <c r="F1497" s="175">
        <v>5.3763440860215058E-3</v>
      </c>
      <c r="G1497" s="175">
        <v>8.0645161290322578E-2</v>
      </c>
      <c r="H1497" s="175" t="s">
        <v>143</v>
      </c>
      <c r="I1497" s="175">
        <v>2.6881720430107527E-2</v>
      </c>
      <c r="J1497" s="174">
        <v>1</v>
      </c>
      <c r="K1497" s="176">
        <v>372</v>
      </c>
      <c r="L1497" s="92"/>
      <c r="M1497" s="175" t="s">
        <v>143</v>
      </c>
      <c r="N1497" s="175" t="s">
        <v>143</v>
      </c>
      <c r="O1497" s="175">
        <v>0.39900000000000002</v>
      </c>
      <c r="P1497" s="175">
        <v>0.5</v>
      </c>
      <c r="Q1497" s="175">
        <v>0.313</v>
      </c>
      <c r="R1497" s="175">
        <v>0.41</v>
      </c>
      <c r="S1497" s="175">
        <v>5.5E-2</v>
      </c>
      <c r="T1497" s="175">
        <v>0.11</v>
      </c>
      <c r="U1497" s="175">
        <v>1E-3</v>
      </c>
      <c r="V1497" s="175">
        <v>1.9E-2</v>
      </c>
      <c r="W1497" s="175">
        <v>5.7000000000000002E-2</v>
      </c>
      <c r="X1497" s="175">
        <v>0.113</v>
      </c>
      <c r="Y1497" s="175" t="s">
        <v>143</v>
      </c>
      <c r="Z1497" s="175" t="s">
        <v>143</v>
      </c>
      <c r="AA1497" s="175">
        <v>1.4999999999999999E-2</v>
      </c>
      <c r="AB1497" s="175">
        <v>4.9000000000000002E-2</v>
      </c>
      <c r="AC1497" s="42"/>
    </row>
    <row r="1498" spans="1:29" x14ac:dyDescent="0.25">
      <c r="A1498" s="92" t="s">
        <v>2815</v>
      </c>
      <c r="B1498" s="175">
        <v>4.5851733533778069E-2</v>
      </c>
      <c r="C1498" s="175">
        <v>0.31429108334116318</v>
      </c>
      <c r="D1498" s="175">
        <v>0.25735225030536502</v>
      </c>
      <c r="E1498" s="175">
        <v>9.8844310814619932E-2</v>
      </c>
      <c r="F1498" s="175">
        <v>3.1664004510006574E-2</v>
      </c>
      <c r="G1498" s="175">
        <v>0.2091515550126844</v>
      </c>
      <c r="H1498" s="175">
        <v>8.4562623320492344E-3</v>
      </c>
      <c r="I1498" s="175">
        <v>3.4388800150333555E-2</v>
      </c>
      <c r="J1498" s="174">
        <v>1.0000000000000002</v>
      </c>
      <c r="K1498" s="176">
        <v>10643</v>
      </c>
      <c r="L1498" s="92"/>
      <c r="M1498" s="175">
        <v>4.2000000000000003E-2</v>
      </c>
      <c r="N1498" s="175">
        <v>0.05</v>
      </c>
      <c r="O1498" s="175">
        <v>0.30599999999999999</v>
      </c>
      <c r="P1498" s="175">
        <v>0.32300000000000001</v>
      </c>
      <c r="Q1498" s="175">
        <v>0.249</v>
      </c>
      <c r="R1498" s="175">
        <v>0.26600000000000001</v>
      </c>
      <c r="S1498" s="175">
        <v>9.2999999999999999E-2</v>
      </c>
      <c r="T1498" s="175">
        <v>0.105</v>
      </c>
      <c r="U1498" s="175">
        <v>2.9000000000000001E-2</v>
      </c>
      <c r="V1498" s="175">
        <v>3.5000000000000003E-2</v>
      </c>
      <c r="W1498" s="175">
        <v>0.20200000000000001</v>
      </c>
      <c r="X1498" s="175">
        <v>0.217</v>
      </c>
      <c r="Y1498" s="175">
        <v>7.0000000000000001E-3</v>
      </c>
      <c r="Z1498" s="175">
        <v>0.01</v>
      </c>
      <c r="AA1498" s="175">
        <v>3.1E-2</v>
      </c>
      <c r="AB1498" s="175">
        <v>3.7999999999999999E-2</v>
      </c>
      <c r="AC1498" s="42"/>
    </row>
    <row r="1499" spans="1:29" x14ac:dyDescent="0.25">
      <c r="A1499" s="92" t="s">
        <v>2816</v>
      </c>
      <c r="B1499" s="175" t="s">
        <v>143</v>
      </c>
      <c r="C1499" s="175">
        <v>0.38688524590163936</v>
      </c>
      <c r="D1499" s="175">
        <v>0.25245901639344265</v>
      </c>
      <c r="E1499" s="175">
        <v>0.17377049180327869</v>
      </c>
      <c r="F1499" s="175">
        <v>3.9344262295081971E-2</v>
      </c>
      <c r="G1499" s="175">
        <v>0.13114754098360656</v>
      </c>
      <c r="H1499" s="175">
        <v>3.2786885245901639E-3</v>
      </c>
      <c r="I1499" s="175">
        <v>1.3114754098360656E-2</v>
      </c>
      <c r="J1499" s="174">
        <v>1</v>
      </c>
      <c r="K1499" s="176">
        <v>305</v>
      </c>
      <c r="L1499" s="92"/>
      <c r="M1499" s="175" t="s">
        <v>143</v>
      </c>
      <c r="N1499" s="175" t="s">
        <v>143</v>
      </c>
      <c r="O1499" s="175">
        <v>0.33400000000000002</v>
      </c>
      <c r="P1499" s="175">
        <v>0.443</v>
      </c>
      <c r="Q1499" s="175">
        <v>0.20699999999999999</v>
      </c>
      <c r="R1499" s="175">
        <v>0.30399999999999999</v>
      </c>
      <c r="S1499" s="175">
        <v>0.13500000000000001</v>
      </c>
      <c r="T1499" s="175">
        <v>0.22</v>
      </c>
      <c r="U1499" s="175">
        <v>2.3E-2</v>
      </c>
      <c r="V1499" s="175">
        <v>6.8000000000000005E-2</v>
      </c>
      <c r="W1499" s="175">
        <v>9.8000000000000004E-2</v>
      </c>
      <c r="X1499" s="175">
        <v>0.17399999999999999</v>
      </c>
      <c r="Y1499" s="175">
        <v>1E-3</v>
      </c>
      <c r="Z1499" s="175">
        <v>1.7999999999999999E-2</v>
      </c>
      <c r="AA1499" s="175">
        <v>5.0000000000000001E-3</v>
      </c>
      <c r="AB1499" s="175">
        <v>3.3000000000000002E-2</v>
      </c>
      <c r="AC1499" s="42"/>
    </row>
    <row r="1500" spans="1:29" x14ac:dyDescent="0.25">
      <c r="A1500" s="92" t="s">
        <v>2817</v>
      </c>
      <c r="B1500" s="175" t="s">
        <v>143</v>
      </c>
      <c r="C1500" s="175">
        <v>9.9264705882352935E-2</v>
      </c>
      <c r="D1500" s="175">
        <v>0.20955882352941177</v>
      </c>
      <c r="E1500" s="175">
        <v>8.8235294117647065E-2</v>
      </c>
      <c r="F1500" s="175">
        <v>1.8382352941176471E-2</v>
      </c>
      <c r="G1500" s="175">
        <v>0.4889705882352941</v>
      </c>
      <c r="H1500" s="175">
        <v>5.1470588235294115E-2</v>
      </c>
      <c r="I1500" s="175">
        <v>4.4117647058823532E-2</v>
      </c>
      <c r="J1500" s="174">
        <v>1</v>
      </c>
      <c r="K1500" s="176">
        <v>272</v>
      </c>
      <c r="L1500" s="92"/>
      <c r="M1500" s="175" t="s">
        <v>143</v>
      </c>
      <c r="N1500" s="175" t="s">
        <v>143</v>
      </c>
      <c r="O1500" s="175">
        <v>6.9000000000000006E-2</v>
      </c>
      <c r="P1500" s="175">
        <v>0.14099999999999999</v>
      </c>
      <c r="Q1500" s="175">
        <v>0.16500000000000001</v>
      </c>
      <c r="R1500" s="175">
        <v>0.26200000000000001</v>
      </c>
      <c r="S1500" s="175">
        <v>0.06</v>
      </c>
      <c r="T1500" s="175">
        <v>0.128</v>
      </c>
      <c r="U1500" s="175">
        <v>8.0000000000000002E-3</v>
      </c>
      <c r="V1500" s="175">
        <v>4.2000000000000003E-2</v>
      </c>
      <c r="W1500" s="175">
        <v>0.43</v>
      </c>
      <c r="X1500" s="175">
        <v>0.54800000000000004</v>
      </c>
      <c r="Y1500" s="175">
        <v>3.1E-2</v>
      </c>
      <c r="Z1500" s="175">
        <v>8.5000000000000006E-2</v>
      </c>
      <c r="AA1500" s="175">
        <v>2.5000000000000001E-2</v>
      </c>
      <c r="AB1500" s="175">
        <v>7.5999999999999998E-2</v>
      </c>
      <c r="AC1500" s="42"/>
    </row>
    <row r="1501" spans="1:29" x14ac:dyDescent="0.25">
      <c r="A1501" s="92" t="s">
        <v>2818</v>
      </c>
      <c r="B1501" s="175" t="s">
        <v>143</v>
      </c>
      <c r="C1501" s="175" t="s">
        <v>143</v>
      </c>
      <c r="D1501" s="175">
        <v>0.73232323232323238</v>
      </c>
      <c r="E1501" s="175">
        <v>0.23535353535353534</v>
      </c>
      <c r="F1501" s="175">
        <v>7.0707070707070711E-3</v>
      </c>
      <c r="G1501" s="175">
        <v>4.0404040404040404E-3</v>
      </c>
      <c r="H1501" s="175" t="s">
        <v>143</v>
      </c>
      <c r="I1501" s="175">
        <v>2.1212121212121213E-2</v>
      </c>
      <c r="J1501" s="174">
        <v>1</v>
      </c>
      <c r="K1501" s="176">
        <v>990</v>
      </c>
      <c r="L1501" s="92"/>
      <c r="M1501" s="175" t="s">
        <v>143</v>
      </c>
      <c r="N1501" s="175" t="s">
        <v>143</v>
      </c>
      <c r="O1501" s="175" t="s">
        <v>143</v>
      </c>
      <c r="P1501" s="175" t="s">
        <v>143</v>
      </c>
      <c r="Q1501" s="175">
        <v>0.70399999999999996</v>
      </c>
      <c r="R1501" s="175">
        <v>0.75900000000000001</v>
      </c>
      <c r="S1501" s="175">
        <v>0.21</v>
      </c>
      <c r="T1501" s="175">
        <v>0.26300000000000001</v>
      </c>
      <c r="U1501" s="175">
        <v>3.0000000000000001E-3</v>
      </c>
      <c r="V1501" s="175">
        <v>1.4999999999999999E-2</v>
      </c>
      <c r="W1501" s="175">
        <v>2E-3</v>
      </c>
      <c r="X1501" s="175">
        <v>0.01</v>
      </c>
      <c r="Y1501" s="175" t="s">
        <v>143</v>
      </c>
      <c r="Z1501" s="175" t="s">
        <v>143</v>
      </c>
      <c r="AA1501" s="175">
        <v>1.4E-2</v>
      </c>
      <c r="AB1501" s="175">
        <v>3.2000000000000001E-2</v>
      </c>
      <c r="AC1501" s="42"/>
    </row>
    <row r="1502" spans="1:29" x14ac:dyDescent="0.25">
      <c r="A1502" s="92" t="s">
        <v>2819</v>
      </c>
      <c r="B1502" s="175">
        <v>3.3405954974582423E-2</v>
      </c>
      <c r="C1502" s="175">
        <v>0.33551198257080611</v>
      </c>
      <c r="D1502" s="175">
        <v>0.20624546114742193</v>
      </c>
      <c r="E1502" s="175">
        <v>9.6586782861292672E-2</v>
      </c>
      <c r="F1502" s="175">
        <v>5.7371096586782862E-2</v>
      </c>
      <c r="G1502" s="175">
        <v>0.23021060275962238</v>
      </c>
      <c r="H1502" s="175">
        <v>7.988380537400145E-3</v>
      </c>
      <c r="I1502" s="175">
        <v>3.2679738562091505E-2</v>
      </c>
      <c r="J1502" s="174">
        <v>0.99999999999999989</v>
      </c>
      <c r="K1502" s="176">
        <v>1377</v>
      </c>
      <c r="L1502" s="92"/>
      <c r="M1502" s="175">
        <v>2.5000000000000001E-2</v>
      </c>
      <c r="N1502" s="175">
        <v>4.3999999999999997E-2</v>
      </c>
      <c r="O1502" s="175">
        <v>0.311</v>
      </c>
      <c r="P1502" s="175">
        <v>0.36099999999999999</v>
      </c>
      <c r="Q1502" s="175">
        <v>0.186</v>
      </c>
      <c r="R1502" s="175">
        <v>0.22800000000000001</v>
      </c>
      <c r="S1502" s="175">
        <v>8.2000000000000003E-2</v>
      </c>
      <c r="T1502" s="175">
        <v>0.113</v>
      </c>
      <c r="U1502" s="175">
        <v>4.5999999999999999E-2</v>
      </c>
      <c r="V1502" s="175">
        <v>7.0999999999999994E-2</v>
      </c>
      <c r="W1502" s="175">
        <v>0.20899999999999999</v>
      </c>
      <c r="X1502" s="175">
        <v>0.253</v>
      </c>
      <c r="Y1502" s="175">
        <v>4.0000000000000001E-3</v>
      </c>
      <c r="Z1502" s="175">
        <v>1.4E-2</v>
      </c>
      <c r="AA1502" s="175">
        <v>2.5000000000000001E-2</v>
      </c>
      <c r="AB1502" s="175">
        <v>4.2999999999999997E-2</v>
      </c>
      <c r="AC1502" s="42"/>
    </row>
    <row r="1503" spans="1:29" x14ac:dyDescent="0.25">
      <c r="A1503" s="92" t="s">
        <v>2820</v>
      </c>
      <c r="B1503" s="175">
        <v>0.272669220945083</v>
      </c>
      <c r="C1503" s="175">
        <v>0.45849297573435505</v>
      </c>
      <c r="D1503" s="175">
        <v>0.14431673052362706</v>
      </c>
      <c r="E1503" s="175">
        <v>3.7037037037037035E-2</v>
      </c>
      <c r="F1503" s="175">
        <v>1.277139208173691E-3</v>
      </c>
      <c r="G1503" s="175">
        <v>4.7254150702426563E-2</v>
      </c>
      <c r="H1503" s="175">
        <v>5.7471264367816091E-3</v>
      </c>
      <c r="I1503" s="175">
        <v>3.3205619412515965E-2</v>
      </c>
      <c r="J1503" s="174">
        <v>1</v>
      </c>
      <c r="K1503" s="176">
        <v>1566</v>
      </c>
      <c r="L1503" s="92"/>
      <c r="M1503" s="175">
        <v>0.251</v>
      </c>
      <c r="N1503" s="175">
        <v>0.29499999999999998</v>
      </c>
      <c r="O1503" s="175">
        <v>0.434</v>
      </c>
      <c r="P1503" s="175">
        <v>0.48299999999999998</v>
      </c>
      <c r="Q1503" s="175">
        <v>0.128</v>
      </c>
      <c r="R1503" s="175">
        <v>0.16300000000000001</v>
      </c>
      <c r="S1503" s="175">
        <v>2.9000000000000001E-2</v>
      </c>
      <c r="T1503" s="175">
        <v>4.8000000000000001E-2</v>
      </c>
      <c r="U1503" s="175">
        <v>0</v>
      </c>
      <c r="V1503" s="175">
        <v>5.0000000000000001E-3</v>
      </c>
      <c r="W1503" s="175">
        <v>3.7999999999999999E-2</v>
      </c>
      <c r="X1503" s="175">
        <v>5.8999999999999997E-2</v>
      </c>
      <c r="Y1503" s="175">
        <v>3.0000000000000001E-3</v>
      </c>
      <c r="Z1503" s="175">
        <v>1.0999999999999999E-2</v>
      </c>
      <c r="AA1503" s="175">
        <v>2.5000000000000001E-2</v>
      </c>
      <c r="AB1503" s="175">
        <v>4.2999999999999997E-2</v>
      </c>
      <c r="AC1503" s="42"/>
    </row>
    <row r="1504" spans="1:29" x14ac:dyDescent="0.25">
      <c r="A1504" s="92" t="s">
        <v>2821</v>
      </c>
      <c r="B1504" s="175" t="s">
        <v>143</v>
      </c>
      <c r="C1504" s="175">
        <v>0.24749163879598662</v>
      </c>
      <c r="D1504" s="175">
        <v>0.27424749163879597</v>
      </c>
      <c r="E1504" s="175">
        <v>0.16722408026755853</v>
      </c>
      <c r="F1504" s="175">
        <v>2.3411371237458192E-2</v>
      </c>
      <c r="G1504" s="175">
        <v>0.25418060200668896</v>
      </c>
      <c r="H1504" s="175">
        <v>6.688963210702341E-3</v>
      </c>
      <c r="I1504" s="175">
        <v>2.6755852842809364E-2</v>
      </c>
      <c r="J1504" s="174">
        <v>1</v>
      </c>
      <c r="K1504" s="176">
        <v>299</v>
      </c>
      <c r="L1504" s="92"/>
      <c r="M1504" s="175" t="s">
        <v>143</v>
      </c>
      <c r="N1504" s="175" t="s">
        <v>143</v>
      </c>
      <c r="O1504" s="175">
        <v>0.20200000000000001</v>
      </c>
      <c r="P1504" s="175">
        <v>0.29899999999999999</v>
      </c>
      <c r="Q1504" s="175">
        <v>0.22700000000000001</v>
      </c>
      <c r="R1504" s="175">
        <v>0.32700000000000001</v>
      </c>
      <c r="S1504" s="175">
        <v>0.129</v>
      </c>
      <c r="T1504" s="175">
        <v>0.214</v>
      </c>
      <c r="U1504" s="175">
        <v>1.0999999999999999E-2</v>
      </c>
      <c r="V1504" s="175">
        <v>4.8000000000000001E-2</v>
      </c>
      <c r="W1504" s="175">
        <v>0.20799999999999999</v>
      </c>
      <c r="X1504" s="175">
        <v>0.30599999999999999</v>
      </c>
      <c r="Y1504" s="175">
        <v>2E-3</v>
      </c>
      <c r="Z1504" s="175">
        <v>2.4E-2</v>
      </c>
      <c r="AA1504" s="175">
        <v>1.4E-2</v>
      </c>
      <c r="AB1504" s="175">
        <v>5.1999999999999998E-2</v>
      </c>
      <c r="AC1504" s="42"/>
    </row>
    <row r="1505" spans="1:29" x14ac:dyDescent="0.25">
      <c r="A1505" s="92" t="s">
        <v>2822</v>
      </c>
      <c r="B1505" s="175" t="s">
        <v>143</v>
      </c>
      <c r="C1505" s="175">
        <v>0.35037720033528919</v>
      </c>
      <c r="D1505" s="175">
        <v>0.16093880972338642</v>
      </c>
      <c r="E1505" s="175">
        <v>6.8734283319362946E-2</v>
      </c>
      <c r="F1505" s="175">
        <v>2.5984911986588432E-2</v>
      </c>
      <c r="G1505" s="175">
        <v>0.35875943000838223</v>
      </c>
      <c r="H1505" s="175">
        <v>1.173512154233026E-2</v>
      </c>
      <c r="I1505" s="175">
        <v>2.347024308466052E-2</v>
      </c>
      <c r="J1505" s="174">
        <v>1</v>
      </c>
      <c r="K1505" s="176">
        <v>1193</v>
      </c>
      <c r="L1505" s="92"/>
      <c r="M1505" s="175" t="s">
        <v>143</v>
      </c>
      <c r="N1505" s="175" t="s">
        <v>143</v>
      </c>
      <c r="O1505" s="175">
        <v>0.32400000000000001</v>
      </c>
      <c r="P1505" s="175">
        <v>0.378</v>
      </c>
      <c r="Q1505" s="175">
        <v>0.14099999999999999</v>
      </c>
      <c r="R1505" s="175">
        <v>0.183</v>
      </c>
      <c r="S1505" s="175">
        <v>5.6000000000000001E-2</v>
      </c>
      <c r="T1505" s="175">
        <v>8.5000000000000006E-2</v>
      </c>
      <c r="U1505" s="175">
        <v>1.7999999999999999E-2</v>
      </c>
      <c r="V1505" s="175">
        <v>3.6999999999999998E-2</v>
      </c>
      <c r="W1505" s="175">
        <v>0.33200000000000002</v>
      </c>
      <c r="X1505" s="175">
        <v>0.38600000000000001</v>
      </c>
      <c r="Y1505" s="175">
        <v>7.0000000000000001E-3</v>
      </c>
      <c r="Z1505" s="175">
        <v>0.02</v>
      </c>
      <c r="AA1505" s="175">
        <v>1.6E-2</v>
      </c>
      <c r="AB1505" s="175">
        <v>3.4000000000000002E-2</v>
      </c>
      <c r="AC1505" s="42"/>
    </row>
    <row r="1506" spans="1:29" x14ac:dyDescent="0.25">
      <c r="A1506" s="92" t="s">
        <v>2823</v>
      </c>
      <c r="B1506" s="175" t="s">
        <v>143</v>
      </c>
      <c r="C1506" s="175">
        <v>0.39703153988868273</v>
      </c>
      <c r="D1506" s="175">
        <v>0.38033395176252321</v>
      </c>
      <c r="E1506" s="175">
        <v>7.050092764378478E-2</v>
      </c>
      <c r="F1506" s="175">
        <v>1.8552875695732839E-2</v>
      </c>
      <c r="G1506" s="175">
        <v>2.2263450834879406E-2</v>
      </c>
      <c r="H1506" s="175" t="s">
        <v>143</v>
      </c>
      <c r="I1506" s="175">
        <v>0.11131725417439703</v>
      </c>
      <c r="J1506" s="174">
        <v>1</v>
      </c>
      <c r="K1506" s="176">
        <v>539</v>
      </c>
      <c r="L1506" s="92"/>
      <c r="M1506" s="175" t="s">
        <v>143</v>
      </c>
      <c r="N1506" s="175" t="s">
        <v>143</v>
      </c>
      <c r="O1506" s="175">
        <v>0.35699999999999998</v>
      </c>
      <c r="P1506" s="175">
        <v>0.439</v>
      </c>
      <c r="Q1506" s="175">
        <v>0.34</v>
      </c>
      <c r="R1506" s="175">
        <v>0.42199999999999999</v>
      </c>
      <c r="S1506" s="175">
        <v>5.1999999999999998E-2</v>
      </c>
      <c r="T1506" s="175">
        <v>9.5000000000000001E-2</v>
      </c>
      <c r="U1506" s="175">
        <v>0.01</v>
      </c>
      <c r="V1506" s="175">
        <v>3.4000000000000002E-2</v>
      </c>
      <c r="W1506" s="175">
        <v>1.2999999999999999E-2</v>
      </c>
      <c r="X1506" s="175">
        <v>3.9E-2</v>
      </c>
      <c r="Y1506" s="175" t="s">
        <v>143</v>
      </c>
      <c r="Z1506" s="175" t="s">
        <v>143</v>
      </c>
      <c r="AA1506" s="175">
        <v>8.6999999999999994E-2</v>
      </c>
      <c r="AB1506" s="175">
        <v>0.14099999999999999</v>
      </c>
      <c r="AC1506" s="42"/>
    </row>
    <row r="1507" spans="1:29" x14ac:dyDescent="0.25">
      <c r="A1507" s="92" t="s">
        <v>2824</v>
      </c>
      <c r="B1507" s="175" t="s">
        <v>143</v>
      </c>
      <c r="C1507" s="175">
        <v>0.23529411764705882</v>
      </c>
      <c r="D1507" s="175">
        <v>0.36383442265795207</v>
      </c>
      <c r="E1507" s="175">
        <v>0.12200435729847495</v>
      </c>
      <c r="F1507" s="175">
        <v>3.4858387799564274E-2</v>
      </c>
      <c r="G1507" s="175">
        <v>0.19389978213507625</v>
      </c>
      <c r="H1507" s="175">
        <v>6.5359477124183009E-3</v>
      </c>
      <c r="I1507" s="175">
        <v>4.357298474945534E-2</v>
      </c>
      <c r="J1507" s="174">
        <v>0.99999999999999989</v>
      </c>
      <c r="K1507" s="176">
        <v>459</v>
      </c>
      <c r="L1507" s="92"/>
      <c r="M1507" s="175" t="s">
        <v>143</v>
      </c>
      <c r="N1507" s="175" t="s">
        <v>143</v>
      </c>
      <c r="O1507" s="175">
        <v>0.19900000000000001</v>
      </c>
      <c r="P1507" s="175">
        <v>0.27600000000000002</v>
      </c>
      <c r="Q1507" s="175">
        <v>0.32100000000000001</v>
      </c>
      <c r="R1507" s="175">
        <v>0.40899999999999997</v>
      </c>
      <c r="S1507" s="175">
        <v>9.5000000000000001E-2</v>
      </c>
      <c r="T1507" s="175">
        <v>0.155</v>
      </c>
      <c r="U1507" s="175">
        <v>2.1999999999999999E-2</v>
      </c>
      <c r="V1507" s="175">
        <v>5.6000000000000001E-2</v>
      </c>
      <c r="W1507" s="175">
        <v>0.16</v>
      </c>
      <c r="X1507" s="175">
        <v>0.23300000000000001</v>
      </c>
      <c r="Y1507" s="175">
        <v>2E-3</v>
      </c>
      <c r="Z1507" s="175">
        <v>1.9E-2</v>
      </c>
      <c r="AA1507" s="175">
        <v>2.8000000000000001E-2</v>
      </c>
      <c r="AB1507" s="175">
        <v>6.6000000000000003E-2</v>
      </c>
      <c r="AC1507" s="42"/>
    </row>
    <row r="1508" spans="1:29" x14ac:dyDescent="0.25">
      <c r="A1508" s="92" t="s">
        <v>2825</v>
      </c>
      <c r="B1508" s="175" t="s">
        <v>143</v>
      </c>
      <c r="C1508" s="175">
        <v>0.3487544483985765</v>
      </c>
      <c r="D1508" s="175">
        <v>0.18505338078291814</v>
      </c>
      <c r="E1508" s="175">
        <v>0.13167259786476868</v>
      </c>
      <c r="F1508" s="175">
        <v>0.10676156583629894</v>
      </c>
      <c r="G1508" s="175">
        <v>0.21708185053380782</v>
      </c>
      <c r="H1508" s="175">
        <v>3.5587188612099642E-3</v>
      </c>
      <c r="I1508" s="175">
        <v>7.1174377224199285E-3</v>
      </c>
      <c r="J1508" s="174">
        <v>0.99999999999999989</v>
      </c>
      <c r="K1508" s="176">
        <v>281</v>
      </c>
      <c r="L1508" s="92"/>
      <c r="M1508" s="175" t="s">
        <v>143</v>
      </c>
      <c r="N1508" s="175" t="s">
        <v>143</v>
      </c>
      <c r="O1508" s="175">
        <v>0.29499999999999998</v>
      </c>
      <c r="P1508" s="175">
        <v>0.40600000000000003</v>
      </c>
      <c r="Q1508" s="175">
        <v>0.14399999999999999</v>
      </c>
      <c r="R1508" s="175">
        <v>0.23499999999999999</v>
      </c>
      <c r="S1508" s="175">
        <v>9.7000000000000003E-2</v>
      </c>
      <c r="T1508" s="175">
        <v>0.17599999999999999</v>
      </c>
      <c r="U1508" s="175">
        <v>7.5999999999999998E-2</v>
      </c>
      <c r="V1508" s="175">
        <v>0.14799999999999999</v>
      </c>
      <c r="W1508" s="175">
        <v>0.17299999999999999</v>
      </c>
      <c r="X1508" s="175">
        <v>0.26900000000000002</v>
      </c>
      <c r="Y1508" s="175">
        <v>1E-3</v>
      </c>
      <c r="Z1508" s="175">
        <v>0.02</v>
      </c>
      <c r="AA1508" s="175">
        <v>2E-3</v>
      </c>
      <c r="AB1508" s="175">
        <v>2.5999999999999999E-2</v>
      </c>
      <c r="AC1508" s="42"/>
    </row>
    <row r="1509" spans="1:29" x14ac:dyDescent="0.25">
      <c r="A1509" s="92" t="s">
        <v>2826</v>
      </c>
      <c r="B1509" s="175" t="s">
        <v>143</v>
      </c>
      <c r="C1509" s="175">
        <v>0.10752688172043011</v>
      </c>
      <c r="D1509" s="175">
        <v>0.24731182795698925</v>
      </c>
      <c r="E1509" s="175">
        <v>0.1111111111111111</v>
      </c>
      <c r="F1509" s="175">
        <v>4.6594982078853049E-2</v>
      </c>
      <c r="G1509" s="175">
        <v>0.45878136200716846</v>
      </c>
      <c r="H1509" s="175">
        <v>1.0752688172043012E-2</v>
      </c>
      <c r="I1509" s="175">
        <v>1.7921146953405017E-2</v>
      </c>
      <c r="J1509" s="174">
        <v>1</v>
      </c>
      <c r="K1509" s="176">
        <v>279</v>
      </c>
      <c r="L1509" s="92"/>
      <c r="M1509" s="175" t="s">
        <v>143</v>
      </c>
      <c r="N1509" s="175" t="s">
        <v>143</v>
      </c>
      <c r="O1509" s="175">
        <v>7.5999999999999998E-2</v>
      </c>
      <c r="P1509" s="175">
        <v>0.14899999999999999</v>
      </c>
      <c r="Q1509" s="175">
        <v>0.2</v>
      </c>
      <c r="R1509" s="175">
        <v>0.30099999999999999</v>
      </c>
      <c r="S1509" s="175">
        <v>7.9000000000000001E-2</v>
      </c>
      <c r="T1509" s="175">
        <v>0.153</v>
      </c>
      <c r="U1509" s="175">
        <v>2.7E-2</v>
      </c>
      <c r="V1509" s="175">
        <v>7.8E-2</v>
      </c>
      <c r="W1509" s="175">
        <v>0.40100000000000002</v>
      </c>
      <c r="X1509" s="175">
        <v>0.51700000000000002</v>
      </c>
      <c r="Y1509" s="175">
        <v>4.0000000000000001E-3</v>
      </c>
      <c r="Z1509" s="175">
        <v>3.1E-2</v>
      </c>
      <c r="AA1509" s="175">
        <v>8.0000000000000002E-3</v>
      </c>
      <c r="AB1509" s="175">
        <v>4.1000000000000002E-2</v>
      </c>
      <c r="AC1509" s="42"/>
    </row>
    <row r="1510" spans="1:29" x14ac:dyDescent="0.25">
      <c r="A1510" s="92" t="s">
        <v>2827</v>
      </c>
      <c r="B1510" s="175" t="s">
        <v>143</v>
      </c>
      <c r="C1510" s="175">
        <v>0.32956951305575161</v>
      </c>
      <c r="D1510" s="175">
        <v>0.37473535638673255</v>
      </c>
      <c r="E1510" s="175">
        <v>0.11785462244177841</v>
      </c>
      <c r="F1510" s="175">
        <v>1.6937191249117856E-2</v>
      </c>
      <c r="G1510" s="175">
        <v>0.11926605504587157</v>
      </c>
      <c r="H1510" s="175">
        <v>6.3514467184191958E-3</v>
      </c>
      <c r="I1510" s="175">
        <v>3.5285815102328866E-2</v>
      </c>
      <c r="J1510" s="174">
        <v>0.99999999999999989</v>
      </c>
      <c r="K1510" s="176">
        <v>1417</v>
      </c>
      <c r="L1510" s="92"/>
      <c r="M1510" s="175" t="s">
        <v>143</v>
      </c>
      <c r="N1510" s="175" t="s">
        <v>143</v>
      </c>
      <c r="O1510" s="175">
        <v>0.30599999999999999</v>
      </c>
      <c r="P1510" s="175">
        <v>0.35399999999999998</v>
      </c>
      <c r="Q1510" s="175">
        <v>0.35</v>
      </c>
      <c r="R1510" s="175">
        <v>0.4</v>
      </c>
      <c r="S1510" s="175">
        <v>0.10199999999999999</v>
      </c>
      <c r="T1510" s="175">
        <v>0.13600000000000001</v>
      </c>
      <c r="U1510" s="175">
        <v>1.0999999999999999E-2</v>
      </c>
      <c r="V1510" s="175">
        <v>2.5000000000000001E-2</v>
      </c>
      <c r="W1510" s="175">
        <v>0.10299999999999999</v>
      </c>
      <c r="X1510" s="175">
        <v>0.13700000000000001</v>
      </c>
      <c r="Y1510" s="175">
        <v>3.0000000000000001E-3</v>
      </c>
      <c r="Z1510" s="175">
        <v>1.2E-2</v>
      </c>
      <c r="AA1510" s="175">
        <v>2.7E-2</v>
      </c>
      <c r="AB1510" s="175">
        <v>4.5999999999999999E-2</v>
      </c>
      <c r="AC1510" s="42"/>
    </row>
    <row r="1511" spans="1:29" x14ac:dyDescent="0.25">
      <c r="A1511" s="92" t="s">
        <v>2828</v>
      </c>
      <c r="B1511" s="175" t="s">
        <v>143</v>
      </c>
      <c r="C1511" s="175">
        <v>0.4804270462633452</v>
      </c>
      <c r="D1511" s="175">
        <v>0.35587188612099646</v>
      </c>
      <c r="E1511" s="175">
        <v>5.6939501779359428E-2</v>
      </c>
      <c r="F1511" s="175" t="s">
        <v>143</v>
      </c>
      <c r="G1511" s="175">
        <v>6.4056939501779361E-2</v>
      </c>
      <c r="H1511" s="175">
        <v>3.5587188612099642E-3</v>
      </c>
      <c r="I1511" s="175">
        <v>3.9145907473309607E-2</v>
      </c>
      <c r="J1511" s="174">
        <v>1.0000000000000002</v>
      </c>
      <c r="K1511" s="176">
        <v>281</v>
      </c>
      <c r="L1511" s="92"/>
      <c r="M1511" s="175" t="s">
        <v>143</v>
      </c>
      <c r="N1511" s="175" t="s">
        <v>143</v>
      </c>
      <c r="O1511" s="175">
        <v>0.42299999999999999</v>
      </c>
      <c r="P1511" s="175">
        <v>0.53900000000000003</v>
      </c>
      <c r="Q1511" s="175">
        <v>0.30199999999999999</v>
      </c>
      <c r="R1511" s="175">
        <v>0.41299999999999998</v>
      </c>
      <c r="S1511" s="175">
        <v>3.5000000000000003E-2</v>
      </c>
      <c r="T1511" s="175">
        <v>0.09</v>
      </c>
      <c r="U1511" s="175" t="s">
        <v>143</v>
      </c>
      <c r="V1511" s="175" t="s">
        <v>143</v>
      </c>
      <c r="W1511" s="175">
        <v>4.1000000000000002E-2</v>
      </c>
      <c r="X1511" s="175">
        <v>9.9000000000000005E-2</v>
      </c>
      <c r="Y1511" s="175">
        <v>1E-3</v>
      </c>
      <c r="Z1511" s="175">
        <v>0.02</v>
      </c>
      <c r="AA1511" s="175">
        <v>2.1999999999999999E-2</v>
      </c>
      <c r="AB1511" s="175">
        <v>6.9000000000000006E-2</v>
      </c>
      <c r="AC1511" s="42"/>
    </row>
    <row r="1512" spans="1:29" x14ac:dyDescent="0.25">
      <c r="A1512" s="92" t="s">
        <v>2829</v>
      </c>
      <c r="B1512" s="175">
        <v>5.4999314223014677E-2</v>
      </c>
      <c r="C1512" s="175">
        <v>0.268824578247154</v>
      </c>
      <c r="D1512" s="175">
        <v>0.26539569332053214</v>
      </c>
      <c r="E1512" s="175">
        <v>9.5803044849814833E-2</v>
      </c>
      <c r="F1512" s="175">
        <v>4.4712659443149089E-2</v>
      </c>
      <c r="G1512" s="175">
        <v>0.22171169935536963</v>
      </c>
      <c r="H1512" s="175">
        <v>5.6919489781922916E-3</v>
      </c>
      <c r="I1512" s="175">
        <v>4.286106158277328E-2</v>
      </c>
      <c r="J1512" s="174">
        <v>0.99999999999999978</v>
      </c>
      <c r="K1512" s="176">
        <v>14582</v>
      </c>
      <c r="L1512" s="92"/>
      <c r="M1512" s="175">
        <v>5.0999999999999997E-2</v>
      </c>
      <c r="N1512" s="175">
        <v>5.8999999999999997E-2</v>
      </c>
      <c r="O1512" s="175">
        <v>0.26200000000000001</v>
      </c>
      <c r="P1512" s="175">
        <v>0.27600000000000002</v>
      </c>
      <c r="Q1512" s="175">
        <v>0.25800000000000001</v>
      </c>
      <c r="R1512" s="175">
        <v>0.27300000000000002</v>
      </c>
      <c r="S1512" s="175">
        <v>9.0999999999999998E-2</v>
      </c>
      <c r="T1512" s="175">
        <v>0.10100000000000001</v>
      </c>
      <c r="U1512" s="175">
        <v>4.1000000000000002E-2</v>
      </c>
      <c r="V1512" s="175">
        <v>4.8000000000000001E-2</v>
      </c>
      <c r="W1512" s="175">
        <v>0.215</v>
      </c>
      <c r="X1512" s="175">
        <v>0.22900000000000001</v>
      </c>
      <c r="Y1512" s="175">
        <v>5.0000000000000001E-3</v>
      </c>
      <c r="Z1512" s="175">
        <v>7.0000000000000001E-3</v>
      </c>
      <c r="AA1512" s="175">
        <v>0.04</v>
      </c>
      <c r="AB1512" s="175">
        <v>4.5999999999999999E-2</v>
      </c>
      <c r="AC1512" s="42"/>
    </row>
    <row r="1513" spans="1:29" x14ac:dyDescent="0.25">
      <c r="A1513" s="92" t="s">
        <v>2830</v>
      </c>
      <c r="B1513" s="175" t="s">
        <v>143</v>
      </c>
      <c r="C1513" s="175">
        <v>0.33539094650205764</v>
      </c>
      <c r="D1513" s="175">
        <v>0.25925925925925924</v>
      </c>
      <c r="E1513" s="175">
        <v>0.13374485596707819</v>
      </c>
      <c r="F1513" s="175">
        <v>4.1152263374485597E-2</v>
      </c>
      <c r="G1513" s="175">
        <v>0.18930041152263374</v>
      </c>
      <c r="H1513" s="175">
        <v>2.05761316872428E-3</v>
      </c>
      <c r="I1513" s="175">
        <v>3.9094650205761319E-2</v>
      </c>
      <c r="J1513" s="174">
        <v>1.0000000000000002</v>
      </c>
      <c r="K1513" s="176">
        <v>486</v>
      </c>
      <c r="L1513" s="92"/>
      <c r="M1513" s="175" t="s">
        <v>143</v>
      </c>
      <c r="N1513" s="175" t="s">
        <v>143</v>
      </c>
      <c r="O1513" s="175">
        <v>0.29499999999999998</v>
      </c>
      <c r="P1513" s="175">
        <v>0.379</v>
      </c>
      <c r="Q1513" s="175">
        <v>0.222</v>
      </c>
      <c r="R1513" s="175">
        <v>0.3</v>
      </c>
      <c r="S1513" s="175">
        <v>0.106</v>
      </c>
      <c r="T1513" s="175">
        <v>0.16700000000000001</v>
      </c>
      <c r="U1513" s="175">
        <v>2.7E-2</v>
      </c>
      <c r="V1513" s="175">
        <v>6.3E-2</v>
      </c>
      <c r="W1513" s="175">
        <v>0.157</v>
      </c>
      <c r="X1513" s="175">
        <v>0.22700000000000001</v>
      </c>
      <c r="Y1513" s="175">
        <v>0</v>
      </c>
      <c r="Z1513" s="175">
        <v>1.2E-2</v>
      </c>
      <c r="AA1513" s="175">
        <v>2.5000000000000001E-2</v>
      </c>
      <c r="AB1513" s="175">
        <v>0.06</v>
      </c>
      <c r="AC1513" s="42"/>
    </row>
    <row r="1514" spans="1:29" x14ac:dyDescent="0.25">
      <c r="A1514" s="92" t="s">
        <v>2831</v>
      </c>
      <c r="B1514" s="175" t="s">
        <v>143</v>
      </c>
      <c r="C1514" s="175">
        <v>7.0866141732283464E-2</v>
      </c>
      <c r="D1514" s="175">
        <v>0.18372703412073491</v>
      </c>
      <c r="E1514" s="175">
        <v>7.6115485564304461E-2</v>
      </c>
      <c r="F1514" s="175">
        <v>7.874015748031496E-3</v>
      </c>
      <c r="G1514" s="175">
        <v>0.59317585301837272</v>
      </c>
      <c r="H1514" s="175">
        <v>2.6246719160104987E-2</v>
      </c>
      <c r="I1514" s="175">
        <v>4.1994750656167978E-2</v>
      </c>
      <c r="J1514" s="174">
        <v>1</v>
      </c>
      <c r="K1514" s="176">
        <v>381</v>
      </c>
      <c r="L1514" s="92"/>
      <c r="M1514" s="175" t="s">
        <v>143</v>
      </c>
      <c r="N1514" s="175" t="s">
        <v>143</v>
      </c>
      <c r="O1514" s="175">
        <v>4.9000000000000002E-2</v>
      </c>
      <c r="P1514" s="175">
        <v>0.10100000000000001</v>
      </c>
      <c r="Q1514" s="175">
        <v>0.14799999999999999</v>
      </c>
      <c r="R1514" s="175">
        <v>0.22600000000000001</v>
      </c>
      <c r="S1514" s="175">
        <v>5.3999999999999999E-2</v>
      </c>
      <c r="T1514" s="175">
        <v>0.107</v>
      </c>
      <c r="U1514" s="175">
        <v>3.0000000000000001E-3</v>
      </c>
      <c r="V1514" s="175">
        <v>2.3E-2</v>
      </c>
      <c r="W1514" s="175">
        <v>0.54300000000000004</v>
      </c>
      <c r="X1514" s="175">
        <v>0.64100000000000001</v>
      </c>
      <c r="Y1514" s="175">
        <v>1.4E-2</v>
      </c>
      <c r="Z1514" s="175">
        <v>4.8000000000000001E-2</v>
      </c>
      <c r="AA1514" s="175">
        <v>2.5999999999999999E-2</v>
      </c>
      <c r="AB1514" s="175">
        <v>6.7000000000000004E-2</v>
      </c>
      <c r="AC1514" s="42"/>
    </row>
    <row r="1515" spans="1:29" x14ac:dyDescent="0.25">
      <c r="A1515" s="92" t="s">
        <v>2832</v>
      </c>
      <c r="B1515" s="175">
        <v>0.11918850380388842</v>
      </c>
      <c r="C1515" s="175" t="s">
        <v>143</v>
      </c>
      <c r="D1515" s="175">
        <v>0.58410819949281489</v>
      </c>
      <c r="E1515" s="175">
        <v>0.26711749788672867</v>
      </c>
      <c r="F1515" s="175">
        <v>8.4530853761623E-3</v>
      </c>
      <c r="G1515" s="175">
        <v>8.4530853761622987E-4</v>
      </c>
      <c r="H1515" s="175" t="s">
        <v>143</v>
      </c>
      <c r="I1515" s="175">
        <v>2.0287404902789519E-2</v>
      </c>
      <c r="J1515" s="174">
        <v>1</v>
      </c>
      <c r="K1515" s="176">
        <v>1183</v>
      </c>
      <c r="L1515" s="92"/>
      <c r="M1515" s="175">
        <v>0.10199999999999999</v>
      </c>
      <c r="N1515" s="175">
        <v>0.13900000000000001</v>
      </c>
      <c r="O1515" s="175" t="s">
        <v>143</v>
      </c>
      <c r="P1515" s="175" t="s">
        <v>143</v>
      </c>
      <c r="Q1515" s="175">
        <v>0.55600000000000005</v>
      </c>
      <c r="R1515" s="175">
        <v>0.61199999999999999</v>
      </c>
      <c r="S1515" s="175">
        <v>0.24299999999999999</v>
      </c>
      <c r="T1515" s="175">
        <v>0.29299999999999998</v>
      </c>
      <c r="U1515" s="175">
        <v>5.0000000000000001E-3</v>
      </c>
      <c r="V1515" s="175">
        <v>1.4999999999999999E-2</v>
      </c>
      <c r="W1515" s="175">
        <v>0</v>
      </c>
      <c r="X1515" s="175">
        <v>5.0000000000000001E-3</v>
      </c>
      <c r="Y1515" s="175" t="s">
        <v>143</v>
      </c>
      <c r="Z1515" s="175" t="s">
        <v>143</v>
      </c>
      <c r="AA1515" s="175">
        <v>1.4E-2</v>
      </c>
      <c r="AB1515" s="175">
        <v>0.03</v>
      </c>
      <c r="AC1515" s="42"/>
    </row>
    <row r="1516" spans="1:29" x14ac:dyDescent="0.25">
      <c r="A1516" s="92" t="s">
        <v>2833</v>
      </c>
      <c r="B1516" s="175">
        <v>3.6792970895112576E-2</v>
      </c>
      <c r="C1516" s="175">
        <v>0.28940142778693023</v>
      </c>
      <c r="D1516" s="175">
        <v>0.21856123009335529</v>
      </c>
      <c r="E1516" s="175">
        <v>9.4453596924766611E-2</v>
      </c>
      <c r="F1516" s="175">
        <v>8.1823174080175726E-2</v>
      </c>
      <c r="G1516" s="175">
        <v>0.23613399231191654</v>
      </c>
      <c r="H1516" s="175">
        <v>7.6880834706205383E-3</v>
      </c>
      <c r="I1516" s="175">
        <v>3.5145524437122461E-2</v>
      </c>
      <c r="J1516" s="174">
        <v>1</v>
      </c>
      <c r="K1516" s="176">
        <v>1821</v>
      </c>
      <c r="L1516" s="92"/>
      <c r="M1516" s="175">
        <v>2.9000000000000001E-2</v>
      </c>
      <c r="N1516" s="175">
        <v>4.5999999999999999E-2</v>
      </c>
      <c r="O1516" s="175">
        <v>0.26900000000000002</v>
      </c>
      <c r="P1516" s="175">
        <v>0.311</v>
      </c>
      <c r="Q1516" s="175">
        <v>0.2</v>
      </c>
      <c r="R1516" s="175">
        <v>0.23799999999999999</v>
      </c>
      <c r="S1516" s="175">
        <v>8.2000000000000003E-2</v>
      </c>
      <c r="T1516" s="175">
        <v>0.109</v>
      </c>
      <c r="U1516" s="175">
        <v>7.0000000000000007E-2</v>
      </c>
      <c r="V1516" s="175">
        <v>9.5000000000000001E-2</v>
      </c>
      <c r="W1516" s="175">
        <v>0.217</v>
      </c>
      <c r="X1516" s="175">
        <v>0.25600000000000001</v>
      </c>
      <c r="Y1516" s="175">
        <v>5.0000000000000001E-3</v>
      </c>
      <c r="Z1516" s="175">
        <v>1.2999999999999999E-2</v>
      </c>
      <c r="AA1516" s="175">
        <v>2.8000000000000001E-2</v>
      </c>
      <c r="AB1516" s="175">
        <v>4.4999999999999998E-2</v>
      </c>
      <c r="AC1516" s="42"/>
    </row>
    <row r="1517" spans="1:29" x14ac:dyDescent="0.25">
      <c r="A1517" s="92" t="s">
        <v>2834</v>
      </c>
      <c r="B1517" s="175">
        <v>0.29885563380281688</v>
      </c>
      <c r="C1517" s="175">
        <v>0.41329225352112675</v>
      </c>
      <c r="D1517" s="175">
        <v>0.15140845070422534</v>
      </c>
      <c r="E1517" s="175">
        <v>2.5528169014084508E-2</v>
      </c>
      <c r="F1517" s="175">
        <v>3.0809859154929575E-3</v>
      </c>
      <c r="G1517" s="175">
        <v>4.973591549295775E-2</v>
      </c>
      <c r="H1517" s="175">
        <v>3.0809859154929575E-3</v>
      </c>
      <c r="I1517" s="175">
        <v>5.501760563380282E-2</v>
      </c>
      <c r="J1517" s="174">
        <v>1</v>
      </c>
      <c r="K1517" s="176">
        <v>2272</v>
      </c>
      <c r="L1517" s="92"/>
      <c r="M1517" s="175">
        <v>0.28000000000000003</v>
      </c>
      <c r="N1517" s="175">
        <v>0.318</v>
      </c>
      <c r="O1517" s="175">
        <v>0.39300000000000002</v>
      </c>
      <c r="P1517" s="175">
        <v>0.434</v>
      </c>
      <c r="Q1517" s="175">
        <v>0.13700000000000001</v>
      </c>
      <c r="R1517" s="175">
        <v>0.16700000000000001</v>
      </c>
      <c r="S1517" s="175">
        <v>0.02</v>
      </c>
      <c r="T1517" s="175">
        <v>3.3000000000000002E-2</v>
      </c>
      <c r="U1517" s="175">
        <v>1E-3</v>
      </c>
      <c r="V1517" s="175">
        <v>6.0000000000000001E-3</v>
      </c>
      <c r="W1517" s="175">
        <v>4.2000000000000003E-2</v>
      </c>
      <c r="X1517" s="175">
        <v>5.8999999999999997E-2</v>
      </c>
      <c r="Y1517" s="175">
        <v>1E-3</v>
      </c>
      <c r="Z1517" s="175">
        <v>6.0000000000000001E-3</v>
      </c>
      <c r="AA1517" s="175">
        <v>4.5999999999999999E-2</v>
      </c>
      <c r="AB1517" s="175">
        <v>6.5000000000000002E-2</v>
      </c>
      <c r="AC1517" s="42"/>
    </row>
    <row r="1518" spans="1:29" x14ac:dyDescent="0.25">
      <c r="A1518" s="92" t="s">
        <v>2835</v>
      </c>
      <c r="B1518" s="175" t="s">
        <v>143</v>
      </c>
      <c r="C1518" s="175">
        <v>0.22222222222222221</v>
      </c>
      <c r="D1518" s="175">
        <v>0.30023640661938533</v>
      </c>
      <c r="E1518" s="175">
        <v>0.1773049645390071</v>
      </c>
      <c r="F1518" s="175">
        <v>2.6004728132387706E-2</v>
      </c>
      <c r="G1518" s="175">
        <v>0.25059101654846333</v>
      </c>
      <c r="H1518" s="175">
        <v>7.0921985815602835E-3</v>
      </c>
      <c r="I1518" s="175">
        <v>1.6548463356973995E-2</v>
      </c>
      <c r="J1518" s="174">
        <v>1</v>
      </c>
      <c r="K1518" s="176">
        <v>423</v>
      </c>
      <c r="L1518" s="92"/>
      <c r="M1518" s="175" t="s">
        <v>143</v>
      </c>
      <c r="N1518" s="175" t="s">
        <v>143</v>
      </c>
      <c r="O1518" s="175">
        <v>0.185</v>
      </c>
      <c r="P1518" s="175">
        <v>0.26400000000000001</v>
      </c>
      <c r="Q1518" s="175">
        <v>0.25900000000000001</v>
      </c>
      <c r="R1518" s="175">
        <v>0.34599999999999997</v>
      </c>
      <c r="S1518" s="175">
        <v>0.14399999999999999</v>
      </c>
      <c r="T1518" s="175">
        <v>0.217</v>
      </c>
      <c r="U1518" s="175">
        <v>1.4999999999999999E-2</v>
      </c>
      <c r="V1518" s="175">
        <v>4.5999999999999999E-2</v>
      </c>
      <c r="W1518" s="175">
        <v>0.21199999999999999</v>
      </c>
      <c r="X1518" s="175">
        <v>0.29399999999999998</v>
      </c>
      <c r="Y1518" s="175">
        <v>2E-3</v>
      </c>
      <c r="Z1518" s="175">
        <v>2.1000000000000001E-2</v>
      </c>
      <c r="AA1518" s="175">
        <v>8.0000000000000002E-3</v>
      </c>
      <c r="AB1518" s="175">
        <v>3.4000000000000002E-2</v>
      </c>
      <c r="AC1518" s="42"/>
    </row>
    <row r="1519" spans="1:29" x14ac:dyDescent="0.25">
      <c r="A1519" s="92" t="s">
        <v>2836</v>
      </c>
      <c r="B1519" s="175" t="s">
        <v>143</v>
      </c>
      <c r="C1519" s="175">
        <v>0.2457846952010376</v>
      </c>
      <c r="D1519" s="175">
        <v>0.23151750972762647</v>
      </c>
      <c r="E1519" s="175">
        <v>9.8573281452658881E-2</v>
      </c>
      <c r="F1519" s="175">
        <v>2.1400778210116732E-2</v>
      </c>
      <c r="G1519" s="175">
        <v>0.36446173800259402</v>
      </c>
      <c r="H1519" s="175">
        <v>8.4306095979247726E-3</v>
      </c>
      <c r="I1519" s="175">
        <v>2.9831387808041506E-2</v>
      </c>
      <c r="J1519" s="174">
        <v>0.99999999999999989</v>
      </c>
      <c r="K1519" s="176">
        <v>1542</v>
      </c>
      <c r="L1519" s="92"/>
      <c r="M1519" s="175" t="s">
        <v>143</v>
      </c>
      <c r="N1519" s="175" t="s">
        <v>143</v>
      </c>
      <c r="O1519" s="175">
        <v>0.22500000000000001</v>
      </c>
      <c r="P1519" s="175">
        <v>0.26800000000000002</v>
      </c>
      <c r="Q1519" s="175">
        <v>0.21099999999999999</v>
      </c>
      <c r="R1519" s="175">
        <v>0.253</v>
      </c>
      <c r="S1519" s="175">
        <v>8.5000000000000006E-2</v>
      </c>
      <c r="T1519" s="175">
        <v>0.114</v>
      </c>
      <c r="U1519" s="175">
        <v>1.4999999999999999E-2</v>
      </c>
      <c r="V1519" s="175">
        <v>0.03</v>
      </c>
      <c r="W1519" s="175">
        <v>0.34100000000000003</v>
      </c>
      <c r="X1519" s="175">
        <v>0.38900000000000001</v>
      </c>
      <c r="Y1519" s="175">
        <v>5.0000000000000001E-3</v>
      </c>
      <c r="Z1519" s="175">
        <v>1.4E-2</v>
      </c>
      <c r="AA1519" s="175">
        <v>2.1999999999999999E-2</v>
      </c>
      <c r="AB1519" s="175">
        <v>0.04</v>
      </c>
      <c r="AC1519" s="42"/>
    </row>
    <row r="1520" spans="1:29" x14ac:dyDescent="0.25">
      <c r="A1520" s="92" t="s">
        <v>2837</v>
      </c>
      <c r="B1520" s="175" t="s">
        <v>143</v>
      </c>
      <c r="C1520" s="175">
        <v>0.42461538461538462</v>
      </c>
      <c r="D1520" s="175">
        <v>0.36</v>
      </c>
      <c r="E1520" s="175">
        <v>6.1538461538461542E-2</v>
      </c>
      <c r="F1520" s="175">
        <v>7.6923076923076927E-3</v>
      </c>
      <c r="G1520" s="175">
        <v>3.3846153846153845E-2</v>
      </c>
      <c r="H1520" s="175" t="s">
        <v>143</v>
      </c>
      <c r="I1520" s="175">
        <v>0.1123076923076923</v>
      </c>
      <c r="J1520" s="174">
        <v>1</v>
      </c>
      <c r="K1520" s="176">
        <v>650</v>
      </c>
      <c r="L1520" s="92"/>
      <c r="M1520" s="175" t="s">
        <v>143</v>
      </c>
      <c r="N1520" s="175" t="s">
        <v>143</v>
      </c>
      <c r="O1520" s="175">
        <v>0.38700000000000001</v>
      </c>
      <c r="P1520" s="175">
        <v>0.46300000000000002</v>
      </c>
      <c r="Q1520" s="175">
        <v>0.32400000000000001</v>
      </c>
      <c r="R1520" s="175">
        <v>0.39800000000000002</v>
      </c>
      <c r="S1520" s="175">
        <v>4.5999999999999999E-2</v>
      </c>
      <c r="T1520" s="175">
        <v>8.3000000000000004E-2</v>
      </c>
      <c r="U1520" s="175">
        <v>3.0000000000000001E-3</v>
      </c>
      <c r="V1520" s="175">
        <v>1.7999999999999999E-2</v>
      </c>
      <c r="W1520" s="175">
        <v>2.1999999999999999E-2</v>
      </c>
      <c r="X1520" s="175">
        <v>5.0999999999999997E-2</v>
      </c>
      <c r="Y1520" s="175" t="s">
        <v>143</v>
      </c>
      <c r="Z1520" s="175" t="s">
        <v>143</v>
      </c>
      <c r="AA1520" s="175">
        <v>0.09</v>
      </c>
      <c r="AB1520" s="175">
        <v>0.13900000000000001</v>
      </c>
      <c r="AC1520" s="42"/>
    </row>
    <row r="1521" spans="1:29" x14ac:dyDescent="0.25">
      <c r="A1521" s="92" t="s">
        <v>2838</v>
      </c>
      <c r="B1521" s="175" t="s">
        <v>143</v>
      </c>
      <c r="C1521" s="175">
        <v>0.1718213058419244</v>
      </c>
      <c r="D1521" s="175">
        <v>0.35223367697594504</v>
      </c>
      <c r="E1521" s="175">
        <v>0.10309278350515463</v>
      </c>
      <c r="F1521" s="175">
        <v>4.9828178694158079E-2</v>
      </c>
      <c r="G1521" s="175">
        <v>0.27319587628865977</v>
      </c>
      <c r="H1521" s="175">
        <v>1.718213058419244E-3</v>
      </c>
      <c r="I1521" s="175">
        <v>4.8109965635738834E-2</v>
      </c>
      <c r="J1521" s="174">
        <v>1</v>
      </c>
      <c r="K1521" s="176">
        <v>582</v>
      </c>
      <c r="L1521" s="92"/>
      <c r="M1521" s="175" t="s">
        <v>143</v>
      </c>
      <c r="N1521" s="175" t="s">
        <v>143</v>
      </c>
      <c r="O1521" s="175">
        <v>0.14299999999999999</v>
      </c>
      <c r="P1521" s="175">
        <v>0.20499999999999999</v>
      </c>
      <c r="Q1521" s="175">
        <v>0.315</v>
      </c>
      <c r="R1521" s="175">
        <v>0.39200000000000002</v>
      </c>
      <c r="S1521" s="175">
        <v>8.1000000000000003E-2</v>
      </c>
      <c r="T1521" s="175">
        <v>0.13</v>
      </c>
      <c r="U1521" s="175">
        <v>3.5000000000000003E-2</v>
      </c>
      <c r="V1521" s="175">
        <v>7.0999999999999994E-2</v>
      </c>
      <c r="W1521" s="175">
        <v>0.23899999999999999</v>
      </c>
      <c r="X1521" s="175">
        <v>0.311</v>
      </c>
      <c r="Y1521" s="175">
        <v>0</v>
      </c>
      <c r="Z1521" s="175">
        <v>0.01</v>
      </c>
      <c r="AA1521" s="175">
        <v>3.3000000000000002E-2</v>
      </c>
      <c r="AB1521" s="175">
        <v>6.9000000000000006E-2</v>
      </c>
      <c r="AC1521" s="42"/>
    </row>
    <row r="1522" spans="1:29" x14ac:dyDescent="0.25">
      <c r="A1522" s="92" t="s">
        <v>2839</v>
      </c>
      <c r="B1522" s="175" t="s">
        <v>143</v>
      </c>
      <c r="C1522" s="175">
        <v>0.32387706855791965</v>
      </c>
      <c r="D1522" s="175">
        <v>0.1702127659574468</v>
      </c>
      <c r="E1522" s="175">
        <v>8.5106382978723402E-2</v>
      </c>
      <c r="F1522" s="175">
        <v>0.18203309692671396</v>
      </c>
      <c r="G1522" s="175">
        <v>0.22222222222222221</v>
      </c>
      <c r="H1522" s="175" t="s">
        <v>143</v>
      </c>
      <c r="I1522" s="175">
        <v>1.6548463356973995E-2</v>
      </c>
      <c r="J1522" s="174">
        <v>1</v>
      </c>
      <c r="K1522" s="176">
        <v>423</v>
      </c>
      <c r="L1522" s="92"/>
      <c r="M1522" s="175" t="s">
        <v>143</v>
      </c>
      <c r="N1522" s="175" t="s">
        <v>143</v>
      </c>
      <c r="O1522" s="175">
        <v>0.28100000000000003</v>
      </c>
      <c r="P1522" s="175">
        <v>0.37</v>
      </c>
      <c r="Q1522" s="175">
        <v>0.13700000000000001</v>
      </c>
      <c r="R1522" s="175">
        <v>0.20899999999999999</v>
      </c>
      <c r="S1522" s="175">
        <v>6.2E-2</v>
      </c>
      <c r="T1522" s="175">
        <v>0.11600000000000001</v>
      </c>
      <c r="U1522" s="175">
        <v>0.14799999999999999</v>
      </c>
      <c r="V1522" s="175">
        <v>0.222</v>
      </c>
      <c r="W1522" s="175">
        <v>0.185</v>
      </c>
      <c r="X1522" s="175">
        <v>0.26400000000000001</v>
      </c>
      <c r="Y1522" s="175" t="s">
        <v>143</v>
      </c>
      <c r="Z1522" s="175" t="s">
        <v>143</v>
      </c>
      <c r="AA1522" s="175">
        <v>8.0000000000000002E-3</v>
      </c>
      <c r="AB1522" s="175">
        <v>3.4000000000000002E-2</v>
      </c>
      <c r="AC1522" s="42"/>
    </row>
    <row r="1523" spans="1:29" x14ac:dyDescent="0.25">
      <c r="A1523" s="92" t="s">
        <v>2840</v>
      </c>
      <c r="B1523" s="175" t="s">
        <v>143</v>
      </c>
      <c r="C1523" s="175">
        <v>0.16172506738544473</v>
      </c>
      <c r="D1523" s="175">
        <v>0.13477088948787061</v>
      </c>
      <c r="E1523" s="175">
        <v>0.14824797843665768</v>
      </c>
      <c r="F1523" s="175">
        <v>6.1994609164420483E-2</v>
      </c>
      <c r="G1523" s="175">
        <v>0.4555256064690027</v>
      </c>
      <c r="H1523" s="175">
        <v>5.3908355795148251E-3</v>
      </c>
      <c r="I1523" s="175">
        <v>3.2345013477088951E-2</v>
      </c>
      <c r="J1523" s="174">
        <v>1</v>
      </c>
      <c r="K1523" s="176">
        <v>371</v>
      </c>
      <c r="L1523" s="92"/>
      <c r="M1523" s="175" t="s">
        <v>143</v>
      </c>
      <c r="N1523" s="175" t="s">
        <v>143</v>
      </c>
      <c r="O1523" s="175">
        <v>0.128</v>
      </c>
      <c r="P1523" s="175">
        <v>0.20300000000000001</v>
      </c>
      <c r="Q1523" s="175">
        <v>0.104</v>
      </c>
      <c r="R1523" s="175">
        <v>0.17299999999999999</v>
      </c>
      <c r="S1523" s="175">
        <v>0.11600000000000001</v>
      </c>
      <c r="T1523" s="175">
        <v>0.188</v>
      </c>
      <c r="U1523" s="175">
        <v>4.2000000000000003E-2</v>
      </c>
      <c r="V1523" s="175">
        <v>9.0999999999999998E-2</v>
      </c>
      <c r="W1523" s="175">
        <v>0.40600000000000003</v>
      </c>
      <c r="X1523" s="175">
        <v>0.50600000000000001</v>
      </c>
      <c r="Y1523" s="175">
        <v>1E-3</v>
      </c>
      <c r="Z1523" s="175">
        <v>1.9E-2</v>
      </c>
      <c r="AA1523" s="175">
        <v>1.9E-2</v>
      </c>
      <c r="AB1523" s="175">
        <v>5.6000000000000001E-2</v>
      </c>
      <c r="AC1523" s="42"/>
    </row>
    <row r="1524" spans="1:29" x14ac:dyDescent="0.25">
      <c r="A1524" s="92" t="s">
        <v>2841</v>
      </c>
      <c r="B1524" s="175" t="s">
        <v>143</v>
      </c>
      <c r="C1524" s="175">
        <v>0.25176946410515672</v>
      </c>
      <c r="D1524" s="175">
        <v>0.40242669362992922</v>
      </c>
      <c r="E1524" s="175">
        <v>0.10010111223458039</v>
      </c>
      <c r="F1524" s="175">
        <v>6.3700707785642061E-2</v>
      </c>
      <c r="G1524" s="175">
        <v>0.12689585439838219</v>
      </c>
      <c r="H1524" s="175">
        <v>4.0444893832153692E-3</v>
      </c>
      <c r="I1524" s="175">
        <v>5.1061678463094035E-2</v>
      </c>
      <c r="J1524" s="174">
        <v>1</v>
      </c>
      <c r="K1524" s="176">
        <v>1978</v>
      </c>
      <c r="L1524" s="92"/>
      <c r="M1524" s="175" t="s">
        <v>143</v>
      </c>
      <c r="N1524" s="175" t="s">
        <v>143</v>
      </c>
      <c r="O1524" s="175">
        <v>0.23300000000000001</v>
      </c>
      <c r="P1524" s="175">
        <v>0.27100000000000002</v>
      </c>
      <c r="Q1524" s="175">
        <v>0.38100000000000001</v>
      </c>
      <c r="R1524" s="175">
        <v>0.42399999999999999</v>
      </c>
      <c r="S1524" s="175">
        <v>8.7999999999999995E-2</v>
      </c>
      <c r="T1524" s="175">
        <v>0.114</v>
      </c>
      <c r="U1524" s="175">
        <v>5.3999999999999999E-2</v>
      </c>
      <c r="V1524" s="175">
        <v>7.4999999999999997E-2</v>
      </c>
      <c r="W1524" s="175">
        <v>0.113</v>
      </c>
      <c r="X1524" s="175">
        <v>0.14199999999999999</v>
      </c>
      <c r="Y1524" s="175">
        <v>2E-3</v>
      </c>
      <c r="Z1524" s="175">
        <v>8.0000000000000002E-3</v>
      </c>
      <c r="AA1524" s="175">
        <v>4.2000000000000003E-2</v>
      </c>
      <c r="AB1524" s="175">
        <v>6.2E-2</v>
      </c>
      <c r="AC1524" s="42"/>
    </row>
    <row r="1525" spans="1:29" x14ac:dyDescent="0.25">
      <c r="A1525" s="92" t="s">
        <v>2842</v>
      </c>
      <c r="B1525" s="175" t="s">
        <v>143</v>
      </c>
      <c r="C1525" s="175">
        <v>0.40691489361702127</v>
      </c>
      <c r="D1525" s="175">
        <v>0.34840425531914893</v>
      </c>
      <c r="E1525" s="175">
        <v>7.4468085106382975E-2</v>
      </c>
      <c r="F1525" s="175">
        <v>1.3297872340425532E-2</v>
      </c>
      <c r="G1525" s="175">
        <v>0.10638297872340426</v>
      </c>
      <c r="H1525" s="175">
        <v>1.0638297872340425E-2</v>
      </c>
      <c r="I1525" s="175">
        <v>3.9893617021276598E-2</v>
      </c>
      <c r="J1525" s="174">
        <v>1</v>
      </c>
      <c r="K1525" s="176">
        <v>376</v>
      </c>
      <c r="L1525" s="92"/>
      <c r="M1525" s="175" t="s">
        <v>143</v>
      </c>
      <c r="N1525" s="175" t="s">
        <v>143</v>
      </c>
      <c r="O1525" s="175">
        <v>0.35799999999999998</v>
      </c>
      <c r="P1525" s="175">
        <v>0.45700000000000002</v>
      </c>
      <c r="Q1525" s="175">
        <v>0.30199999999999999</v>
      </c>
      <c r="R1525" s="175">
        <v>0.39800000000000002</v>
      </c>
      <c r="S1525" s="175">
        <v>5.1999999999999998E-2</v>
      </c>
      <c r="T1525" s="175">
        <v>0.106</v>
      </c>
      <c r="U1525" s="175">
        <v>6.0000000000000001E-3</v>
      </c>
      <c r="V1525" s="175">
        <v>3.1E-2</v>
      </c>
      <c r="W1525" s="175">
        <v>7.9000000000000001E-2</v>
      </c>
      <c r="X1525" s="175">
        <v>0.14199999999999999</v>
      </c>
      <c r="Y1525" s="175">
        <v>4.0000000000000001E-3</v>
      </c>
      <c r="Z1525" s="175">
        <v>2.7E-2</v>
      </c>
      <c r="AA1525" s="175">
        <v>2.4E-2</v>
      </c>
      <c r="AB1525" s="175">
        <v>6.5000000000000002E-2</v>
      </c>
      <c r="AC1525" s="42"/>
    </row>
    <row r="1526" spans="1:29" x14ac:dyDescent="0.25">
      <c r="A1526" s="92" t="s">
        <v>2843</v>
      </c>
      <c r="B1526" s="175">
        <v>3.4856335374470089E-2</v>
      </c>
      <c r="C1526" s="175">
        <v>0.23096247448579055</v>
      </c>
      <c r="D1526" s="175">
        <v>0.31449207096875492</v>
      </c>
      <c r="E1526" s="175">
        <v>9.514837494112105E-2</v>
      </c>
      <c r="F1526" s="175">
        <v>2.198147275867483E-2</v>
      </c>
      <c r="G1526" s="175">
        <v>0.23818495839221226</v>
      </c>
      <c r="H1526" s="175">
        <v>7.2224839064217302E-3</v>
      </c>
      <c r="I1526" s="175">
        <v>5.7151829172554562E-2</v>
      </c>
      <c r="J1526" s="174">
        <v>1</v>
      </c>
      <c r="K1526" s="176">
        <v>6369</v>
      </c>
      <c r="L1526" s="92"/>
      <c r="M1526" s="175">
        <v>3.1E-2</v>
      </c>
      <c r="N1526" s="175">
        <v>0.04</v>
      </c>
      <c r="O1526" s="175">
        <v>0.221</v>
      </c>
      <c r="P1526" s="175">
        <v>0.24099999999999999</v>
      </c>
      <c r="Q1526" s="175">
        <v>0.30299999999999999</v>
      </c>
      <c r="R1526" s="175">
        <v>0.32600000000000001</v>
      </c>
      <c r="S1526" s="175">
        <v>8.7999999999999995E-2</v>
      </c>
      <c r="T1526" s="175">
        <v>0.10299999999999999</v>
      </c>
      <c r="U1526" s="175">
        <v>1.9E-2</v>
      </c>
      <c r="V1526" s="175">
        <v>2.5999999999999999E-2</v>
      </c>
      <c r="W1526" s="175">
        <v>0.22800000000000001</v>
      </c>
      <c r="X1526" s="175">
        <v>0.249</v>
      </c>
      <c r="Y1526" s="175">
        <v>5.0000000000000001E-3</v>
      </c>
      <c r="Z1526" s="175">
        <v>0.01</v>
      </c>
      <c r="AA1526" s="175">
        <v>5.1999999999999998E-2</v>
      </c>
      <c r="AB1526" s="175">
        <v>6.3E-2</v>
      </c>
      <c r="AC1526" s="42"/>
    </row>
    <row r="1527" spans="1:29" x14ac:dyDescent="0.25">
      <c r="A1527" s="92" t="s">
        <v>2844</v>
      </c>
      <c r="B1527" s="175" t="s">
        <v>143</v>
      </c>
      <c r="C1527" s="175">
        <v>0.18181818181818182</v>
      </c>
      <c r="D1527" s="175">
        <v>0.42105263157894735</v>
      </c>
      <c r="E1527" s="175">
        <v>0.12440191387559808</v>
      </c>
      <c r="F1527" s="175">
        <v>3.3492822966507178E-2</v>
      </c>
      <c r="G1527" s="175">
        <v>0.21052631578947367</v>
      </c>
      <c r="H1527" s="175" t="s">
        <v>143</v>
      </c>
      <c r="I1527" s="175">
        <v>2.8708133971291867E-2</v>
      </c>
      <c r="J1527" s="174">
        <v>1</v>
      </c>
      <c r="K1527" s="176">
        <v>209</v>
      </c>
      <c r="L1527" s="92"/>
      <c r="M1527" s="175" t="s">
        <v>143</v>
      </c>
      <c r="N1527" s="175" t="s">
        <v>143</v>
      </c>
      <c r="O1527" s="175">
        <v>0.13500000000000001</v>
      </c>
      <c r="P1527" s="175">
        <v>0.24</v>
      </c>
      <c r="Q1527" s="175">
        <v>0.35599999999999998</v>
      </c>
      <c r="R1527" s="175">
        <v>0.48899999999999999</v>
      </c>
      <c r="S1527" s="175">
        <v>8.5999999999999993E-2</v>
      </c>
      <c r="T1527" s="175">
        <v>0.17599999999999999</v>
      </c>
      <c r="U1527" s="175">
        <v>1.6E-2</v>
      </c>
      <c r="V1527" s="175">
        <v>6.8000000000000005E-2</v>
      </c>
      <c r="W1527" s="175">
        <v>0.161</v>
      </c>
      <c r="X1527" s="175">
        <v>0.27100000000000002</v>
      </c>
      <c r="Y1527" s="175" t="s">
        <v>143</v>
      </c>
      <c r="Z1527" s="175" t="s">
        <v>143</v>
      </c>
      <c r="AA1527" s="175">
        <v>1.2999999999999999E-2</v>
      </c>
      <c r="AB1527" s="175">
        <v>6.0999999999999999E-2</v>
      </c>
      <c r="AC1527" s="42"/>
    </row>
    <row r="1528" spans="1:29" x14ac:dyDescent="0.25">
      <c r="A1528" s="92" t="s">
        <v>2845</v>
      </c>
      <c r="B1528" s="175" t="s">
        <v>143</v>
      </c>
      <c r="C1528" s="175">
        <v>4.736842105263158E-2</v>
      </c>
      <c r="D1528" s="175">
        <v>0.12631578947368421</v>
      </c>
      <c r="E1528" s="175">
        <v>0.1</v>
      </c>
      <c r="F1528" s="175">
        <v>2.6315789473684209E-2</v>
      </c>
      <c r="G1528" s="175">
        <v>0.61052631578947369</v>
      </c>
      <c r="H1528" s="175">
        <v>3.1578947368421054E-2</v>
      </c>
      <c r="I1528" s="175">
        <v>5.7894736842105263E-2</v>
      </c>
      <c r="J1528" s="174">
        <v>1</v>
      </c>
      <c r="K1528" s="176">
        <v>190</v>
      </c>
      <c r="L1528" s="92"/>
      <c r="M1528" s="175" t="s">
        <v>143</v>
      </c>
      <c r="N1528" s="175" t="s">
        <v>143</v>
      </c>
      <c r="O1528" s="175">
        <v>2.5000000000000001E-2</v>
      </c>
      <c r="P1528" s="175">
        <v>8.7999999999999995E-2</v>
      </c>
      <c r="Q1528" s="175">
        <v>8.5999999999999993E-2</v>
      </c>
      <c r="R1528" s="175">
        <v>0.18099999999999999</v>
      </c>
      <c r="S1528" s="175">
        <v>6.5000000000000002E-2</v>
      </c>
      <c r="T1528" s="175">
        <v>0.151</v>
      </c>
      <c r="U1528" s="175">
        <v>1.0999999999999999E-2</v>
      </c>
      <c r="V1528" s="175">
        <v>0.06</v>
      </c>
      <c r="W1528" s="175">
        <v>0.54</v>
      </c>
      <c r="X1528" s="175">
        <v>0.67700000000000005</v>
      </c>
      <c r="Y1528" s="175">
        <v>1.4999999999999999E-2</v>
      </c>
      <c r="Z1528" s="175">
        <v>6.7000000000000004E-2</v>
      </c>
      <c r="AA1528" s="175">
        <v>3.3000000000000002E-2</v>
      </c>
      <c r="AB1528" s="175">
        <v>0.10100000000000001</v>
      </c>
      <c r="AC1528" s="42"/>
    </row>
    <row r="1529" spans="1:29" x14ac:dyDescent="0.25">
      <c r="A1529" s="92" t="s">
        <v>2846</v>
      </c>
      <c r="B1529" s="175" t="s">
        <v>143</v>
      </c>
      <c r="C1529" s="175" t="s">
        <v>143</v>
      </c>
      <c r="D1529" s="175">
        <v>0.726457399103139</v>
      </c>
      <c r="E1529" s="175">
        <v>0.10463378176382661</v>
      </c>
      <c r="F1529" s="175">
        <v>9.2675635276532137E-2</v>
      </c>
      <c r="G1529" s="175">
        <v>1.195814648729447E-2</v>
      </c>
      <c r="H1529" s="175" t="s">
        <v>143</v>
      </c>
      <c r="I1529" s="175">
        <v>6.4275037369207769E-2</v>
      </c>
      <c r="J1529" s="174">
        <v>1</v>
      </c>
      <c r="K1529" s="176">
        <v>669</v>
      </c>
      <c r="L1529" s="92"/>
      <c r="M1529" s="175" t="s">
        <v>143</v>
      </c>
      <c r="N1529" s="175" t="s">
        <v>143</v>
      </c>
      <c r="O1529" s="175" t="s">
        <v>143</v>
      </c>
      <c r="P1529" s="175" t="s">
        <v>143</v>
      </c>
      <c r="Q1529" s="175">
        <v>0.69099999999999995</v>
      </c>
      <c r="R1529" s="175">
        <v>0.75900000000000001</v>
      </c>
      <c r="S1529" s="175">
        <v>8.4000000000000005E-2</v>
      </c>
      <c r="T1529" s="175">
        <v>0.13</v>
      </c>
      <c r="U1529" s="175">
        <v>7.2999999999999995E-2</v>
      </c>
      <c r="V1529" s="175">
        <v>0.11700000000000001</v>
      </c>
      <c r="W1529" s="175">
        <v>6.0000000000000001E-3</v>
      </c>
      <c r="X1529" s="175">
        <v>2.3E-2</v>
      </c>
      <c r="Y1529" s="175" t="s">
        <v>143</v>
      </c>
      <c r="Z1529" s="175" t="s">
        <v>143</v>
      </c>
      <c r="AA1529" s="175">
        <v>4.8000000000000001E-2</v>
      </c>
      <c r="AB1529" s="175">
        <v>8.5000000000000006E-2</v>
      </c>
      <c r="AC1529" s="42"/>
    </row>
    <row r="1530" spans="1:29" x14ac:dyDescent="0.25">
      <c r="A1530" s="92" t="s">
        <v>2847</v>
      </c>
      <c r="B1530" s="175">
        <v>2.5000000000000001E-2</v>
      </c>
      <c r="C1530" s="175">
        <v>0.23472222222222222</v>
      </c>
      <c r="D1530" s="175">
        <v>0.3</v>
      </c>
      <c r="E1530" s="175">
        <v>7.7777777777777779E-2</v>
      </c>
      <c r="F1530" s="175">
        <v>3.1944444444444442E-2</v>
      </c>
      <c r="G1530" s="175">
        <v>0.27083333333333331</v>
      </c>
      <c r="H1530" s="175">
        <v>8.3333333333333332E-3</v>
      </c>
      <c r="I1530" s="175">
        <v>5.1388888888888887E-2</v>
      </c>
      <c r="J1530" s="174">
        <v>1</v>
      </c>
      <c r="K1530" s="176">
        <v>720</v>
      </c>
      <c r="L1530" s="92"/>
      <c r="M1530" s="175">
        <v>1.6E-2</v>
      </c>
      <c r="N1530" s="175">
        <v>3.9E-2</v>
      </c>
      <c r="O1530" s="175">
        <v>0.20499999999999999</v>
      </c>
      <c r="P1530" s="175">
        <v>0.26700000000000002</v>
      </c>
      <c r="Q1530" s="175">
        <v>0.26800000000000002</v>
      </c>
      <c r="R1530" s="175">
        <v>0.33400000000000002</v>
      </c>
      <c r="S1530" s="175">
        <v>0.06</v>
      </c>
      <c r="T1530" s="175">
        <v>0.1</v>
      </c>
      <c r="U1530" s="175">
        <v>2.1000000000000001E-2</v>
      </c>
      <c r="V1530" s="175">
        <v>4.7E-2</v>
      </c>
      <c r="W1530" s="175">
        <v>0.24</v>
      </c>
      <c r="X1530" s="175">
        <v>0.30399999999999999</v>
      </c>
      <c r="Y1530" s="175">
        <v>4.0000000000000001E-3</v>
      </c>
      <c r="Z1530" s="175">
        <v>1.7999999999999999E-2</v>
      </c>
      <c r="AA1530" s="175">
        <v>3.7999999999999999E-2</v>
      </c>
      <c r="AB1530" s="175">
        <v>7.0000000000000007E-2</v>
      </c>
      <c r="AC1530" s="42"/>
    </row>
    <row r="1531" spans="1:29" x14ac:dyDescent="0.25">
      <c r="A1531" s="92" t="s">
        <v>2848</v>
      </c>
      <c r="B1531" s="175">
        <v>0.22077922077922077</v>
      </c>
      <c r="C1531" s="175">
        <v>0.40476190476190477</v>
      </c>
      <c r="D1531" s="175">
        <v>0.18831168831168832</v>
      </c>
      <c r="E1531" s="175">
        <v>5.0865800865800864E-2</v>
      </c>
      <c r="F1531" s="175">
        <v>4.329004329004329E-3</v>
      </c>
      <c r="G1531" s="175">
        <v>5.735930735930736E-2</v>
      </c>
      <c r="H1531" s="175">
        <v>4.329004329004329E-3</v>
      </c>
      <c r="I1531" s="175">
        <v>6.9264069264069264E-2</v>
      </c>
      <c r="J1531" s="174">
        <v>0.99999999999999989</v>
      </c>
      <c r="K1531" s="176">
        <v>924</v>
      </c>
      <c r="L1531" s="92"/>
      <c r="M1531" s="175">
        <v>0.19500000000000001</v>
      </c>
      <c r="N1531" s="175">
        <v>0.249</v>
      </c>
      <c r="O1531" s="175">
        <v>0.374</v>
      </c>
      <c r="P1531" s="175">
        <v>0.437</v>
      </c>
      <c r="Q1531" s="175">
        <v>0.16400000000000001</v>
      </c>
      <c r="R1531" s="175">
        <v>0.215</v>
      </c>
      <c r="S1531" s="175">
        <v>3.7999999999999999E-2</v>
      </c>
      <c r="T1531" s="175">
        <v>6.7000000000000004E-2</v>
      </c>
      <c r="U1531" s="175">
        <v>2E-3</v>
      </c>
      <c r="V1531" s="175">
        <v>1.0999999999999999E-2</v>
      </c>
      <c r="W1531" s="175">
        <v>4.3999999999999997E-2</v>
      </c>
      <c r="X1531" s="175">
        <v>7.3999999999999996E-2</v>
      </c>
      <c r="Y1531" s="175">
        <v>2E-3</v>
      </c>
      <c r="Z1531" s="175">
        <v>1.0999999999999999E-2</v>
      </c>
      <c r="AA1531" s="175">
        <v>5.5E-2</v>
      </c>
      <c r="AB1531" s="175">
        <v>8.6999999999999994E-2</v>
      </c>
      <c r="AC1531" s="42"/>
    </row>
    <row r="1532" spans="1:29" x14ac:dyDescent="0.25">
      <c r="A1532" s="92" t="s">
        <v>2849</v>
      </c>
      <c r="B1532" s="175" t="s">
        <v>143</v>
      </c>
      <c r="C1532" s="175">
        <v>0.1366906474820144</v>
      </c>
      <c r="D1532" s="175">
        <v>0.37410071942446044</v>
      </c>
      <c r="E1532" s="175">
        <v>0.15107913669064749</v>
      </c>
      <c r="F1532" s="175">
        <v>4.3165467625899283E-2</v>
      </c>
      <c r="G1532" s="175">
        <v>0.22302158273381295</v>
      </c>
      <c r="H1532" s="175">
        <v>1.4388489208633094E-2</v>
      </c>
      <c r="I1532" s="175">
        <v>5.7553956834532377E-2</v>
      </c>
      <c r="J1532" s="174">
        <v>1</v>
      </c>
      <c r="K1532" s="176">
        <v>139</v>
      </c>
      <c r="L1532" s="92"/>
      <c r="M1532" s="175" t="s">
        <v>143</v>
      </c>
      <c r="N1532" s="175" t="s">
        <v>143</v>
      </c>
      <c r="O1532" s="175">
        <v>8.8999999999999996E-2</v>
      </c>
      <c r="P1532" s="175">
        <v>0.20399999999999999</v>
      </c>
      <c r="Q1532" s="175">
        <v>0.29799999999999999</v>
      </c>
      <c r="R1532" s="175">
        <v>0.45700000000000002</v>
      </c>
      <c r="S1532" s="175">
        <v>0.10100000000000001</v>
      </c>
      <c r="T1532" s="175">
        <v>0.22</v>
      </c>
      <c r="U1532" s="175">
        <v>0.02</v>
      </c>
      <c r="V1532" s="175">
        <v>9.0999999999999998E-2</v>
      </c>
      <c r="W1532" s="175">
        <v>0.16200000000000001</v>
      </c>
      <c r="X1532" s="175">
        <v>0.29899999999999999</v>
      </c>
      <c r="Y1532" s="175">
        <v>4.0000000000000001E-3</v>
      </c>
      <c r="Z1532" s="175">
        <v>5.0999999999999997E-2</v>
      </c>
      <c r="AA1532" s="175">
        <v>2.9000000000000001E-2</v>
      </c>
      <c r="AB1532" s="175">
        <v>0.109</v>
      </c>
      <c r="AC1532" s="42"/>
    </row>
    <row r="1533" spans="1:29" x14ac:dyDescent="0.25">
      <c r="A1533" s="92" t="s">
        <v>2850</v>
      </c>
      <c r="B1533" s="175" t="s">
        <v>143</v>
      </c>
      <c r="C1533" s="175">
        <v>0.21820175438596492</v>
      </c>
      <c r="D1533" s="175">
        <v>0.26096491228070173</v>
      </c>
      <c r="E1533" s="175">
        <v>7.6754385964912283E-2</v>
      </c>
      <c r="F1533" s="175">
        <v>1.7543859649122806E-2</v>
      </c>
      <c r="G1533" s="175">
        <v>0.38596491228070173</v>
      </c>
      <c r="H1533" s="175">
        <v>1.0964912280701754E-2</v>
      </c>
      <c r="I1533" s="175">
        <v>2.9605263157894735E-2</v>
      </c>
      <c r="J1533" s="174">
        <v>0.99999999999999978</v>
      </c>
      <c r="K1533" s="176">
        <v>912</v>
      </c>
      <c r="L1533" s="92"/>
      <c r="M1533" s="175" t="s">
        <v>143</v>
      </c>
      <c r="N1533" s="175" t="s">
        <v>143</v>
      </c>
      <c r="O1533" s="175">
        <v>0.193</v>
      </c>
      <c r="P1533" s="175">
        <v>0.246</v>
      </c>
      <c r="Q1533" s="175">
        <v>0.23400000000000001</v>
      </c>
      <c r="R1533" s="175">
        <v>0.28999999999999998</v>
      </c>
      <c r="S1533" s="175">
        <v>6.0999999999999999E-2</v>
      </c>
      <c r="T1533" s="175">
        <v>9.6000000000000002E-2</v>
      </c>
      <c r="U1533" s="175">
        <v>1.0999999999999999E-2</v>
      </c>
      <c r="V1533" s="175">
        <v>2.8000000000000001E-2</v>
      </c>
      <c r="W1533" s="175">
        <v>0.35499999999999998</v>
      </c>
      <c r="X1533" s="175">
        <v>0.41799999999999998</v>
      </c>
      <c r="Y1533" s="175">
        <v>6.0000000000000001E-3</v>
      </c>
      <c r="Z1533" s="175">
        <v>0.02</v>
      </c>
      <c r="AA1533" s="175">
        <v>0.02</v>
      </c>
      <c r="AB1533" s="175">
        <v>4.2999999999999997E-2</v>
      </c>
      <c r="AC1533" s="42"/>
    </row>
    <row r="1534" spans="1:29" x14ac:dyDescent="0.25">
      <c r="A1534" s="92" t="s">
        <v>2851</v>
      </c>
      <c r="B1534" s="175" t="s">
        <v>143</v>
      </c>
      <c r="C1534" s="175">
        <v>0.40123456790123457</v>
      </c>
      <c r="D1534" s="175">
        <v>0.37037037037037035</v>
      </c>
      <c r="E1534" s="175">
        <v>5.5555555555555552E-2</v>
      </c>
      <c r="F1534" s="175">
        <v>1.2345679012345678E-2</v>
      </c>
      <c r="G1534" s="175">
        <v>2.4691358024691357E-2</v>
      </c>
      <c r="H1534" s="175" t="s">
        <v>143</v>
      </c>
      <c r="I1534" s="175">
        <v>0.13580246913580246</v>
      </c>
      <c r="J1534" s="174">
        <v>1</v>
      </c>
      <c r="K1534" s="176">
        <v>162</v>
      </c>
      <c r="L1534" s="92"/>
      <c r="M1534" s="175" t="s">
        <v>143</v>
      </c>
      <c r="N1534" s="175" t="s">
        <v>143</v>
      </c>
      <c r="O1534" s="175">
        <v>0.32900000000000001</v>
      </c>
      <c r="P1534" s="175">
        <v>0.47799999999999998</v>
      </c>
      <c r="Q1534" s="175">
        <v>0.3</v>
      </c>
      <c r="R1534" s="175">
        <v>0.44700000000000001</v>
      </c>
      <c r="S1534" s="175">
        <v>2.9000000000000001E-2</v>
      </c>
      <c r="T1534" s="175">
        <v>0.10199999999999999</v>
      </c>
      <c r="U1534" s="175">
        <v>3.0000000000000001E-3</v>
      </c>
      <c r="V1534" s="175">
        <v>4.3999999999999997E-2</v>
      </c>
      <c r="W1534" s="175">
        <v>0.01</v>
      </c>
      <c r="X1534" s="175">
        <v>6.2E-2</v>
      </c>
      <c r="Y1534" s="175" t="s">
        <v>143</v>
      </c>
      <c r="Z1534" s="175" t="s">
        <v>143</v>
      </c>
      <c r="AA1534" s="175">
        <v>9.0999999999999998E-2</v>
      </c>
      <c r="AB1534" s="175">
        <v>0.19700000000000001</v>
      </c>
      <c r="AC1534" s="42"/>
    </row>
    <row r="1535" spans="1:29" x14ac:dyDescent="0.25">
      <c r="A1535" s="92" t="s">
        <v>2852</v>
      </c>
      <c r="B1535" s="175" t="s">
        <v>143</v>
      </c>
      <c r="C1535" s="175">
        <v>0.11864406779661017</v>
      </c>
      <c r="D1535" s="175">
        <v>0.4152542372881356</v>
      </c>
      <c r="E1535" s="175">
        <v>9.3220338983050849E-2</v>
      </c>
      <c r="F1535" s="175">
        <v>1.6949152542372881E-2</v>
      </c>
      <c r="G1535" s="175">
        <v>0.27966101694915252</v>
      </c>
      <c r="H1535" s="175" t="s">
        <v>143</v>
      </c>
      <c r="I1535" s="175">
        <v>7.6271186440677971E-2</v>
      </c>
      <c r="J1535" s="174">
        <v>1</v>
      </c>
      <c r="K1535" s="176">
        <v>236</v>
      </c>
      <c r="L1535" s="92"/>
      <c r="M1535" s="175" t="s">
        <v>143</v>
      </c>
      <c r="N1535" s="175" t="s">
        <v>143</v>
      </c>
      <c r="O1535" s="175">
        <v>8.3000000000000004E-2</v>
      </c>
      <c r="P1535" s="175">
        <v>0.16600000000000001</v>
      </c>
      <c r="Q1535" s="175">
        <v>0.35399999999999998</v>
      </c>
      <c r="R1535" s="175">
        <v>0.47899999999999998</v>
      </c>
      <c r="S1535" s="175">
        <v>6.2E-2</v>
      </c>
      <c r="T1535" s="175">
        <v>0.13700000000000001</v>
      </c>
      <c r="U1535" s="175">
        <v>7.0000000000000001E-3</v>
      </c>
      <c r="V1535" s="175">
        <v>4.2999999999999997E-2</v>
      </c>
      <c r="W1535" s="175">
        <v>0.22600000000000001</v>
      </c>
      <c r="X1535" s="175">
        <v>0.34</v>
      </c>
      <c r="Y1535" s="175" t="s">
        <v>143</v>
      </c>
      <c r="Z1535" s="175" t="s">
        <v>143</v>
      </c>
      <c r="AA1535" s="175">
        <v>4.9000000000000002E-2</v>
      </c>
      <c r="AB1535" s="175">
        <v>0.11700000000000001</v>
      </c>
      <c r="AC1535" s="42"/>
    </row>
    <row r="1536" spans="1:29" x14ac:dyDescent="0.25">
      <c r="A1536" s="92" t="s">
        <v>2853</v>
      </c>
      <c r="B1536" s="175" t="s">
        <v>143</v>
      </c>
      <c r="C1536" s="175">
        <v>0.29487179487179488</v>
      </c>
      <c r="D1536" s="175">
        <v>0.29487179487179488</v>
      </c>
      <c r="E1536" s="175">
        <v>3.2051282051282048E-2</v>
      </c>
      <c r="F1536" s="175">
        <v>5.7692307692307696E-2</v>
      </c>
      <c r="G1536" s="175">
        <v>0.25641025641025639</v>
      </c>
      <c r="H1536" s="175">
        <v>3.2051282051282048E-2</v>
      </c>
      <c r="I1536" s="175">
        <v>3.2051282051282048E-2</v>
      </c>
      <c r="J1536" s="174">
        <v>1</v>
      </c>
      <c r="K1536" s="176">
        <v>156</v>
      </c>
      <c r="L1536" s="92"/>
      <c r="M1536" s="175" t="s">
        <v>143</v>
      </c>
      <c r="N1536" s="175" t="s">
        <v>143</v>
      </c>
      <c r="O1536" s="175">
        <v>0.22900000000000001</v>
      </c>
      <c r="P1536" s="175">
        <v>0.371</v>
      </c>
      <c r="Q1536" s="175">
        <v>0.22900000000000001</v>
      </c>
      <c r="R1536" s="175">
        <v>0.371</v>
      </c>
      <c r="S1536" s="175">
        <v>1.4E-2</v>
      </c>
      <c r="T1536" s="175">
        <v>7.2999999999999995E-2</v>
      </c>
      <c r="U1536" s="175">
        <v>3.1E-2</v>
      </c>
      <c r="V1536" s="175">
        <v>0.106</v>
      </c>
      <c r="W1536" s="175">
        <v>0.19400000000000001</v>
      </c>
      <c r="X1536" s="175">
        <v>0.33</v>
      </c>
      <c r="Y1536" s="175">
        <v>1.4E-2</v>
      </c>
      <c r="Z1536" s="175">
        <v>7.2999999999999995E-2</v>
      </c>
      <c r="AA1536" s="175">
        <v>1.4E-2</v>
      </c>
      <c r="AB1536" s="175">
        <v>7.2999999999999995E-2</v>
      </c>
      <c r="AC1536" s="42"/>
    </row>
    <row r="1537" spans="1:29" x14ac:dyDescent="0.25">
      <c r="A1537" s="92" t="s">
        <v>2854</v>
      </c>
      <c r="B1537" s="175" t="s">
        <v>143</v>
      </c>
      <c r="C1537" s="175">
        <v>9.0909090909090912E-2</v>
      </c>
      <c r="D1537" s="175">
        <v>0.22424242424242424</v>
      </c>
      <c r="E1537" s="175">
        <v>0.1393939393939394</v>
      </c>
      <c r="F1537" s="175">
        <v>6.0606060606060606E-3</v>
      </c>
      <c r="G1537" s="175">
        <v>0.46060606060606063</v>
      </c>
      <c r="H1537" s="175">
        <v>1.2121212121212121E-2</v>
      </c>
      <c r="I1537" s="175">
        <v>6.6666666666666666E-2</v>
      </c>
      <c r="J1537" s="174">
        <v>1</v>
      </c>
      <c r="K1537" s="176">
        <v>165</v>
      </c>
      <c r="L1537" s="92"/>
      <c r="M1537" s="175" t="s">
        <v>143</v>
      </c>
      <c r="N1537" s="175" t="s">
        <v>143</v>
      </c>
      <c r="O1537" s="175">
        <v>5.6000000000000001E-2</v>
      </c>
      <c r="P1537" s="175">
        <v>0.14499999999999999</v>
      </c>
      <c r="Q1537" s="175">
        <v>0.16700000000000001</v>
      </c>
      <c r="R1537" s="175">
        <v>0.29399999999999998</v>
      </c>
      <c r="S1537" s="175">
        <v>9.5000000000000001E-2</v>
      </c>
      <c r="T1537" s="175">
        <v>0.2</v>
      </c>
      <c r="U1537" s="175">
        <v>1E-3</v>
      </c>
      <c r="V1537" s="175">
        <v>3.4000000000000002E-2</v>
      </c>
      <c r="W1537" s="175">
        <v>0.38600000000000001</v>
      </c>
      <c r="X1537" s="175">
        <v>0.53700000000000003</v>
      </c>
      <c r="Y1537" s="175">
        <v>3.0000000000000001E-3</v>
      </c>
      <c r="Z1537" s="175">
        <v>4.2999999999999997E-2</v>
      </c>
      <c r="AA1537" s="175">
        <v>3.7999999999999999E-2</v>
      </c>
      <c r="AB1537" s="175">
        <v>0.115</v>
      </c>
      <c r="AC1537" s="42"/>
    </row>
    <row r="1538" spans="1:29" x14ac:dyDescent="0.25">
      <c r="A1538" s="92" t="s">
        <v>2855</v>
      </c>
      <c r="B1538" s="175" t="s">
        <v>143</v>
      </c>
      <c r="C1538" s="175">
        <v>0.2321219226260258</v>
      </c>
      <c r="D1538" s="175">
        <v>0.47127784290738572</v>
      </c>
      <c r="E1538" s="175">
        <v>0.11723329425556858</v>
      </c>
      <c r="F1538" s="175">
        <v>9.3786635404454859E-3</v>
      </c>
      <c r="G1538" s="175">
        <v>9.495896834701055E-2</v>
      </c>
      <c r="H1538" s="175">
        <v>2.3446658851113715E-3</v>
      </c>
      <c r="I1538" s="175">
        <v>7.2684642438452518E-2</v>
      </c>
      <c r="J1538" s="174">
        <v>1</v>
      </c>
      <c r="K1538" s="176">
        <v>853</v>
      </c>
      <c r="L1538" s="92"/>
      <c r="M1538" s="175" t="s">
        <v>143</v>
      </c>
      <c r="N1538" s="175" t="s">
        <v>143</v>
      </c>
      <c r="O1538" s="175">
        <v>0.20499999999999999</v>
      </c>
      <c r="P1538" s="175">
        <v>0.26200000000000001</v>
      </c>
      <c r="Q1538" s="175">
        <v>0.438</v>
      </c>
      <c r="R1538" s="175">
        <v>0.505</v>
      </c>
      <c r="S1538" s="175">
        <v>9.7000000000000003E-2</v>
      </c>
      <c r="T1538" s="175">
        <v>0.14099999999999999</v>
      </c>
      <c r="U1538" s="175">
        <v>5.0000000000000001E-3</v>
      </c>
      <c r="V1538" s="175">
        <v>1.7999999999999999E-2</v>
      </c>
      <c r="W1538" s="175">
        <v>7.6999999999999999E-2</v>
      </c>
      <c r="X1538" s="175">
        <v>0.11600000000000001</v>
      </c>
      <c r="Y1538" s="175">
        <v>1E-3</v>
      </c>
      <c r="Z1538" s="175">
        <v>8.9999999999999993E-3</v>
      </c>
      <c r="AA1538" s="175">
        <v>5.7000000000000002E-2</v>
      </c>
      <c r="AB1538" s="175">
        <v>9.1999999999999998E-2</v>
      </c>
      <c r="AC1538" s="42"/>
    </row>
    <row r="1539" spans="1:29" x14ac:dyDescent="0.25">
      <c r="A1539" s="92" t="s">
        <v>2856</v>
      </c>
      <c r="B1539" s="175" t="s">
        <v>143</v>
      </c>
      <c r="C1539" s="175">
        <v>0.35227272727272729</v>
      </c>
      <c r="D1539" s="175">
        <v>0.40909090909090912</v>
      </c>
      <c r="E1539" s="175">
        <v>8.5227272727272721E-2</v>
      </c>
      <c r="F1539" s="175">
        <v>1.7045454545454544E-2</v>
      </c>
      <c r="G1539" s="175">
        <v>9.6590909090909088E-2</v>
      </c>
      <c r="H1539" s="175">
        <v>1.1363636363636364E-2</v>
      </c>
      <c r="I1539" s="175">
        <v>2.8409090909090908E-2</v>
      </c>
      <c r="J1539" s="174">
        <v>1</v>
      </c>
      <c r="K1539" s="176">
        <v>176</v>
      </c>
      <c r="L1539" s="92"/>
      <c r="M1539" s="175" t="s">
        <v>143</v>
      </c>
      <c r="N1539" s="175" t="s">
        <v>143</v>
      </c>
      <c r="O1539" s="175">
        <v>0.28599999999999998</v>
      </c>
      <c r="P1539" s="175">
        <v>0.42499999999999999</v>
      </c>
      <c r="Q1539" s="175">
        <v>0.33900000000000002</v>
      </c>
      <c r="R1539" s="175">
        <v>0.48299999999999998</v>
      </c>
      <c r="S1539" s="175">
        <v>5.1999999999999998E-2</v>
      </c>
      <c r="T1539" s="175">
        <v>0.13600000000000001</v>
      </c>
      <c r="U1539" s="175">
        <v>6.0000000000000001E-3</v>
      </c>
      <c r="V1539" s="175">
        <v>4.9000000000000002E-2</v>
      </c>
      <c r="W1539" s="175">
        <v>6.0999999999999999E-2</v>
      </c>
      <c r="X1539" s="175">
        <v>0.14899999999999999</v>
      </c>
      <c r="Y1539" s="175">
        <v>3.0000000000000001E-3</v>
      </c>
      <c r="Z1539" s="175">
        <v>0.04</v>
      </c>
      <c r="AA1539" s="175">
        <v>1.2E-2</v>
      </c>
      <c r="AB1539" s="175">
        <v>6.5000000000000002E-2</v>
      </c>
      <c r="AC1539" s="42"/>
    </row>
    <row r="1540" spans="1:29" x14ac:dyDescent="0.25">
      <c r="A1540" s="92" t="s">
        <v>2857</v>
      </c>
      <c r="B1540" s="175">
        <v>5.0622898951947798E-2</v>
      </c>
      <c r="C1540" s="175">
        <v>0.28079889262408542</v>
      </c>
      <c r="D1540" s="175">
        <v>0.24876408938105596</v>
      </c>
      <c r="E1540" s="175">
        <v>0.13337947399644057</v>
      </c>
      <c r="F1540" s="175">
        <v>1.7006130116669963E-2</v>
      </c>
      <c r="G1540" s="175">
        <v>0.24223848131303144</v>
      </c>
      <c r="H1540" s="175">
        <v>3.3616768835277831E-3</v>
      </c>
      <c r="I1540" s="175">
        <v>2.3828356733241053E-2</v>
      </c>
      <c r="J1540" s="174">
        <v>1</v>
      </c>
      <c r="K1540" s="176">
        <v>10114</v>
      </c>
      <c r="L1540" s="92"/>
      <c r="M1540" s="175">
        <v>4.7E-2</v>
      </c>
      <c r="N1540" s="175">
        <v>5.5E-2</v>
      </c>
      <c r="O1540" s="175">
        <v>0.27200000000000002</v>
      </c>
      <c r="P1540" s="175">
        <v>0.28999999999999998</v>
      </c>
      <c r="Q1540" s="175">
        <v>0.24</v>
      </c>
      <c r="R1540" s="175">
        <v>0.25700000000000001</v>
      </c>
      <c r="S1540" s="175">
        <v>0.127</v>
      </c>
      <c r="T1540" s="175">
        <v>0.14000000000000001</v>
      </c>
      <c r="U1540" s="175">
        <v>1.4999999999999999E-2</v>
      </c>
      <c r="V1540" s="175">
        <v>0.02</v>
      </c>
      <c r="W1540" s="175">
        <v>0.23400000000000001</v>
      </c>
      <c r="X1540" s="175">
        <v>0.251</v>
      </c>
      <c r="Y1540" s="175">
        <v>2E-3</v>
      </c>
      <c r="Z1540" s="175">
        <v>5.0000000000000001E-3</v>
      </c>
      <c r="AA1540" s="175">
        <v>2.1000000000000001E-2</v>
      </c>
      <c r="AB1540" s="175">
        <v>2.7E-2</v>
      </c>
      <c r="AC1540" s="42"/>
    </row>
    <row r="1541" spans="1:29" x14ac:dyDescent="0.25">
      <c r="A1541" s="92" t="s">
        <v>2858</v>
      </c>
      <c r="B1541" s="175" t="s">
        <v>143</v>
      </c>
      <c r="C1541" s="175">
        <v>0.36503067484662577</v>
      </c>
      <c r="D1541" s="175">
        <v>0.24539877300613497</v>
      </c>
      <c r="E1541" s="175">
        <v>0.14723926380368099</v>
      </c>
      <c r="F1541" s="175">
        <v>1.5337423312883436E-2</v>
      </c>
      <c r="G1541" s="175">
        <v>0.19325153374233128</v>
      </c>
      <c r="H1541" s="175">
        <v>3.0674846625766872E-3</v>
      </c>
      <c r="I1541" s="175">
        <v>3.0674846625766871E-2</v>
      </c>
      <c r="J1541" s="174">
        <v>1</v>
      </c>
      <c r="K1541" s="176">
        <v>326</v>
      </c>
      <c r="L1541" s="92"/>
      <c r="M1541" s="175" t="s">
        <v>143</v>
      </c>
      <c r="N1541" s="175" t="s">
        <v>143</v>
      </c>
      <c r="O1541" s="175">
        <v>0.315</v>
      </c>
      <c r="P1541" s="175">
        <v>0.41899999999999998</v>
      </c>
      <c r="Q1541" s="175">
        <v>0.20200000000000001</v>
      </c>
      <c r="R1541" s="175">
        <v>0.29499999999999998</v>
      </c>
      <c r="S1541" s="175">
        <v>0.113</v>
      </c>
      <c r="T1541" s="175">
        <v>0.19</v>
      </c>
      <c r="U1541" s="175">
        <v>7.0000000000000001E-3</v>
      </c>
      <c r="V1541" s="175">
        <v>3.5000000000000003E-2</v>
      </c>
      <c r="W1541" s="175">
        <v>0.154</v>
      </c>
      <c r="X1541" s="175">
        <v>0.24</v>
      </c>
      <c r="Y1541" s="175">
        <v>1E-3</v>
      </c>
      <c r="Z1541" s="175">
        <v>1.7000000000000001E-2</v>
      </c>
      <c r="AA1541" s="175">
        <v>1.7000000000000001E-2</v>
      </c>
      <c r="AB1541" s="175">
        <v>5.6000000000000001E-2</v>
      </c>
      <c r="AC1541" s="42"/>
    </row>
    <row r="1542" spans="1:29" x14ac:dyDescent="0.25">
      <c r="A1542" s="92" t="s">
        <v>2859</v>
      </c>
      <c r="B1542" s="175" t="s">
        <v>143</v>
      </c>
      <c r="C1542" s="175">
        <v>8.6567164179104483E-2</v>
      </c>
      <c r="D1542" s="175">
        <v>0.14925373134328357</v>
      </c>
      <c r="E1542" s="175">
        <v>0.1044776119402985</v>
      </c>
      <c r="F1542" s="175">
        <v>1.1940298507462687E-2</v>
      </c>
      <c r="G1542" s="175">
        <v>0.59402985074626868</v>
      </c>
      <c r="H1542" s="175">
        <v>2.3880597014925373E-2</v>
      </c>
      <c r="I1542" s="175">
        <v>2.9850746268656716E-2</v>
      </c>
      <c r="J1542" s="174">
        <v>1</v>
      </c>
      <c r="K1542" s="176">
        <v>335</v>
      </c>
      <c r="L1542" s="92"/>
      <c r="M1542" s="175" t="s">
        <v>143</v>
      </c>
      <c r="N1542" s="175" t="s">
        <v>143</v>
      </c>
      <c r="O1542" s="175">
        <v>6.0999999999999999E-2</v>
      </c>
      <c r="P1542" s="175">
        <v>0.122</v>
      </c>
      <c r="Q1542" s="175">
        <v>0.115</v>
      </c>
      <c r="R1542" s="175">
        <v>0.191</v>
      </c>
      <c r="S1542" s="175">
        <v>7.5999999999999998E-2</v>
      </c>
      <c r="T1542" s="175">
        <v>0.14199999999999999</v>
      </c>
      <c r="U1542" s="175">
        <v>5.0000000000000001E-3</v>
      </c>
      <c r="V1542" s="175">
        <v>0.03</v>
      </c>
      <c r="W1542" s="175">
        <v>0.54100000000000004</v>
      </c>
      <c r="X1542" s="175">
        <v>0.64500000000000002</v>
      </c>
      <c r="Y1542" s="175">
        <v>1.2E-2</v>
      </c>
      <c r="Z1542" s="175">
        <v>4.5999999999999999E-2</v>
      </c>
      <c r="AA1542" s="175">
        <v>1.6E-2</v>
      </c>
      <c r="AB1542" s="175">
        <v>5.3999999999999999E-2</v>
      </c>
      <c r="AC1542" s="42"/>
    </row>
    <row r="1543" spans="1:29" x14ac:dyDescent="0.25">
      <c r="A1543" s="92" t="s">
        <v>2860</v>
      </c>
      <c r="B1543" s="175" t="s">
        <v>143</v>
      </c>
      <c r="C1543" s="175">
        <v>8.6655112651646442E-4</v>
      </c>
      <c r="D1543" s="175">
        <v>0.57452339688041598</v>
      </c>
      <c r="E1543" s="175">
        <v>0.39341421143847488</v>
      </c>
      <c r="F1543" s="175">
        <v>2.5996533795493936E-3</v>
      </c>
      <c r="G1543" s="175">
        <v>1.2131715771230503E-2</v>
      </c>
      <c r="H1543" s="175" t="s">
        <v>143</v>
      </c>
      <c r="I1543" s="175">
        <v>1.6464471403812825E-2</v>
      </c>
      <c r="J1543" s="174">
        <v>1</v>
      </c>
      <c r="K1543" s="176">
        <v>1154</v>
      </c>
      <c r="L1543" s="92"/>
      <c r="M1543" s="175" t="s">
        <v>143</v>
      </c>
      <c r="N1543" s="175" t="s">
        <v>143</v>
      </c>
      <c r="O1543" s="175">
        <v>0</v>
      </c>
      <c r="P1543" s="175">
        <v>5.0000000000000001E-3</v>
      </c>
      <c r="Q1543" s="175">
        <v>0.54600000000000004</v>
      </c>
      <c r="R1543" s="175">
        <v>0.60299999999999998</v>
      </c>
      <c r="S1543" s="175">
        <v>0.36599999999999999</v>
      </c>
      <c r="T1543" s="175">
        <v>0.42199999999999999</v>
      </c>
      <c r="U1543" s="175">
        <v>1E-3</v>
      </c>
      <c r="V1543" s="175">
        <v>8.0000000000000002E-3</v>
      </c>
      <c r="W1543" s="175">
        <v>7.0000000000000001E-3</v>
      </c>
      <c r="X1543" s="175">
        <v>0.02</v>
      </c>
      <c r="Y1543" s="175" t="s">
        <v>143</v>
      </c>
      <c r="Z1543" s="175" t="s">
        <v>143</v>
      </c>
      <c r="AA1543" s="175">
        <v>1.0999999999999999E-2</v>
      </c>
      <c r="AB1543" s="175">
        <v>2.5999999999999999E-2</v>
      </c>
      <c r="AC1543" s="42"/>
    </row>
    <row r="1544" spans="1:29" x14ac:dyDescent="0.25">
      <c r="A1544" s="92" t="s">
        <v>2861</v>
      </c>
      <c r="B1544" s="175">
        <v>8.964451313755796E-2</v>
      </c>
      <c r="C1544" s="175">
        <v>0.2975270479134467</v>
      </c>
      <c r="D1544" s="175">
        <v>0.22565687789799072</v>
      </c>
      <c r="E1544" s="175">
        <v>0.10664605873261206</v>
      </c>
      <c r="F1544" s="175">
        <v>3.0139103554868624E-2</v>
      </c>
      <c r="G1544" s="175">
        <v>0.23493044822256567</v>
      </c>
      <c r="H1544" s="175">
        <v>2.3183925811437402E-3</v>
      </c>
      <c r="I1544" s="175">
        <v>1.3137557959814529E-2</v>
      </c>
      <c r="J1544" s="174">
        <v>0.99999999999999989</v>
      </c>
      <c r="K1544" s="176">
        <v>1294</v>
      </c>
      <c r="L1544" s="92"/>
      <c r="M1544" s="175">
        <v>7.4999999999999997E-2</v>
      </c>
      <c r="N1544" s="175">
        <v>0.106</v>
      </c>
      <c r="O1544" s="175">
        <v>0.27300000000000002</v>
      </c>
      <c r="P1544" s="175">
        <v>0.32300000000000001</v>
      </c>
      <c r="Q1544" s="175">
        <v>0.20399999999999999</v>
      </c>
      <c r="R1544" s="175">
        <v>0.249</v>
      </c>
      <c r="S1544" s="175">
        <v>9.0999999999999998E-2</v>
      </c>
      <c r="T1544" s="175">
        <v>0.125</v>
      </c>
      <c r="U1544" s="175">
        <v>2.1999999999999999E-2</v>
      </c>
      <c r="V1544" s="175">
        <v>4.1000000000000002E-2</v>
      </c>
      <c r="W1544" s="175">
        <v>0.21299999999999999</v>
      </c>
      <c r="X1544" s="175">
        <v>0.25900000000000001</v>
      </c>
      <c r="Y1544" s="175">
        <v>1E-3</v>
      </c>
      <c r="Z1544" s="175">
        <v>7.0000000000000001E-3</v>
      </c>
      <c r="AA1544" s="175">
        <v>8.0000000000000002E-3</v>
      </c>
      <c r="AB1544" s="175">
        <v>2.1000000000000001E-2</v>
      </c>
      <c r="AC1544" s="42"/>
    </row>
    <row r="1545" spans="1:29" x14ac:dyDescent="0.25">
      <c r="A1545" s="92" t="s">
        <v>2862</v>
      </c>
      <c r="B1545" s="175">
        <v>0.25404312668463613</v>
      </c>
      <c r="C1545" s="175">
        <v>0.42991913746630728</v>
      </c>
      <c r="D1545" s="175">
        <v>0.16037735849056603</v>
      </c>
      <c r="E1545" s="175">
        <v>7.5471698113207544E-2</v>
      </c>
      <c r="F1545" s="175">
        <v>1.3477088948787063E-3</v>
      </c>
      <c r="G1545" s="175">
        <v>3.9757412398921832E-2</v>
      </c>
      <c r="H1545" s="175">
        <v>1.3477088948787063E-3</v>
      </c>
      <c r="I1545" s="175">
        <v>3.7735849056603772E-2</v>
      </c>
      <c r="J1545" s="174">
        <v>0.99999999999999989</v>
      </c>
      <c r="K1545" s="176">
        <v>1484</v>
      </c>
      <c r="L1545" s="92"/>
      <c r="M1545" s="175">
        <v>0.23300000000000001</v>
      </c>
      <c r="N1545" s="175">
        <v>0.27700000000000002</v>
      </c>
      <c r="O1545" s="175">
        <v>0.40500000000000003</v>
      </c>
      <c r="P1545" s="175">
        <v>0.45500000000000002</v>
      </c>
      <c r="Q1545" s="175">
        <v>0.14299999999999999</v>
      </c>
      <c r="R1545" s="175">
        <v>0.18</v>
      </c>
      <c r="S1545" s="175">
        <v>6.3E-2</v>
      </c>
      <c r="T1545" s="175">
        <v>0.09</v>
      </c>
      <c r="U1545" s="175">
        <v>0</v>
      </c>
      <c r="V1545" s="175">
        <v>5.0000000000000001E-3</v>
      </c>
      <c r="W1545" s="175">
        <v>3.1E-2</v>
      </c>
      <c r="X1545" s="175">
        <v>5.0999999999999997E-2</v>
      </c>
      <c r="Y1545" s="175">
        <v>0</v>
      </c>
      <c r="Z1545" s="175">
        <v>5.0000000000000001E-3</v>
      </c>
      <c r="AA1545" s="175">
        <v>2.9000000000000001E-2</v>
      </c>
      <c r="AB1545" s="175">
        <v>4.9000000000000002E-2</v>
      </c>
      <c r="AC1545" s="42"/>
    </row>
    <row r="1546" spans="1:29" x14ac:dyDescent="0.25">
      <c r="A1546" s="92" t="s">
        <v>2863</v>
      </c>
      <c r="B1546" s="175" t="s">
        <v>143</v>
      </c>
      <c r="C1546" s="175">
        <v>0.21245421245421245</v>
      </c>
      <c r="D1546" s="175">
        <v>0.25274725274725274</v>
      </c>
      <c r="E1546" s="175">
        <v>0.16483516483516483</v>
      </c>
      <c r="F1546" s="175" t="s">
        <v>143</v>
      </c>
      <c r="G1546" s="175">
        <v>0.34798534798534797</v>
      </c>
      <c r="H1546" s="175">
        <v>3.663003663003663E-3</v>
      </c>
      <c r="I1546" s="175">
        <v>1.8315018315018316E-2</v>
      </c>
      <c r="J1546" s="174">
        <v>1</v>
      </c>
      <c r="K1546" s="176">
        <v>273</v>
      </c>
      <c r="L1546" s="92"/>
      <c r="M1546" s="175" t="s">
        <v>143</v>
      </c>
      <c r="N1546" s="175" t="s">
        <v>143</v>
      </c>
      <c r="O1546" s="175">
        <v>0.16800000000000001</v>
      </c>
      <c r="P1546" s="175">
        <v>0.26500000000000001</v>
      </c>
      <c r="Q1546" s="175">
        <v>0.20499999999999999</v>
      </c>
      <c r="R1546" s="175">
        <v>0.307</v>
      </c>
      <c r="S1546" s="175">
        <v>0.126</v>
      </c>
      <c r="T1546" s="175">
        <v>0.21299999999999999</v>
      </c>
      <c r="U1546" s="175" t="s">
        <v>143</v>
      </c>
      <c r="V1546" s="175" t="s">
        <v>143</v>
      </c>
      <c r="W1546" s="175">
        <v>0.29399999999999998</v>
      </c>
      <c r="X1546" s="175">
        <v>0.40600000000000003</v>
      </c>
      <c r="Y1546" s="175">
        <v>1E-3</v>
      </c>
      <c r="Z1546" s="175">
        <v>0.02</v>
      </c>
      <c r="AA1546" s="175">
        <v>8.0000000000000002E-3</v>
      </c>
      <c r="AB1546" s="175">
        <v>4.2000000000000003E-2</v>
      </c>
      <c r="AC1546" s="42"/>
    </row>
    <row r="1547" spans="1:29" x14ac:dyDescent="0.25">
      <c r="A1547" s="92" t="s">
        <v>2864</v>
      </c>
      <c r="B1547" s="175" t="s">
        <v>143</v>
      </c>
      <c r="C1547" s="175">
        <v>0.23717948717948717</v>
      </c>
      <c r="D1547" s="175">
        <v>0.2282051282051282</v>
      </c>
      <c r="E1547" s="175">
        <v>0.11217948717948718</v>
      </c>
      <c r="F1547" s="175">
        <v>5.7692307692307696E-3</v>
      </c>
      <c r="G1547" s="175">
        <v>0.39615384615384613</v>
      </c>
      <c r="H1547" s="175">
        <v>3.205128205128205E-3</v>
      </c>
      <c r="I1547" s="175">
        <v>1.7307692307692309E-2</v>
      </c>
      <c r="J1547" s="174">
        <v>1</v>
      </c>
      <c r="K1547" s="176">
        <v>1560</v>
      </c>
      <c r="L1547" s="92"/>
      <c r="M1547" s="175" t="s">
        <v>143</v>
      </c>
      <c r="N1547" s="175" t="s">
        <v>143</v>
      </c>
      <c r="O1547" s="175">
        <v>0.217</v>
      </c>
      <c r="P1547" s="175">
        <v>0.25900000000000001</v>
      </c>
      <c r="Q1547" s="175">
        <v>0.20799999999999999</v>
      </c>
      <c r="R1547" s="175">
        <v>0.25</v>
      </c>
      <c r="S1547" s="175">
        <v>9.7000000000000003E-2</v>
      </c>
      <c r="T1547" s="175">
        <v>0.129</v>
      </c>
      <c r="U1547" s="175">
        <v>3.0000000000000001E-3</v>
      </c>
      <c r="V1547" s="175">
        <v>1.0999999999999999E-2</v>
      </c>
      <c r="W1547" s="175">
        <v>0.372</v>
      </c>
      <c r="X1547" s="175">
        <v>0.42099999999999999</v>
      </c>
      <c r="Y1547" s="175">
        <v>1E-3</v>
      </c>
      <c r="Z1547" s="175">
        <v>7.0000000000000001E-3</v>
      </c>
      <c r="AA1547" s="175">
        <v>1.2E-2</v>
      </c>
      <c r="AB1547" s="175">
        <v>2.5000000000000001E-2</v>
      </c>
      <c r="AC1547" s="42"/>
    </row>
    <row r="1548" spans="1:29" x14ac:dyDescent="0.25">
      <c r="A1548" s="92" t="s">
        <v>2865</v>
      </c>
      <c r="B1548" s="175" t="s">
        <v>143</v>
      </c>
      <c r="C1548" s="175">
        <v>0.47383720930232559</v>
      </c>
      <c r="D1548" s="175">
        <v>0.29360465116279072</v>
      </c>
      <c r="E1548" s="175">
        <v>0.11046511627906977</v>
      </c>
      <c r="F1548" s="175">
        <v>2.9069767441860465E-3</v>
      </c>
      <c r="G1548" s="175">
        <v>2.9069767441860465E-2</v>
      </c>
      <c r="H1548" s="175">
        <v>2.9069767441860465E-3</v>
      </c>
      <c r="I1548" s="175">
        <v>8.7209302325581398E-2</v>
      </c>
      <c r="J1548" s="174">
        <v>1</v>
      </c>
      <c r="K1548" s="176">
        <v>344</v>
      </c>
      <c r="L1548" s="92"/>
      <c r="M1548" s="175" t="s">
        <v>143</v>
      </c>
      <c r="N1548" s="175" t="s">
        <v>143</v>
      </c>
      <c r="O1548" s="175">
        <v>0.42199999999999999</v>
      </c>
      <c r="P1548" s="175">
        <v>0.52700000000000002</v>
      </c>
      <c r="Q1548" s="175">
        <v>0.248</v>
      </c>
      <c r="R1548" s="175">
        <v>0.34399999999999997</v>
      </c>
      <c r="S1548" s="175">
        <v>8.2000000000000003E-2</v>
      </c>
      <c r="T1548" s="175">
        <v>0.14799999999999999</v>
      </c>
      <c r="U1548" s="175">
        <v>1E-3</v>
      </c>
      <c r="V1548" s="175">
        <v>1.6E-2</v>
      </c>
      <c r="W1548" s="175">
        <v>1.6E-2</v>
      </c>
      <c r="X1548" s="175">
        <v>5.2999999999999999E-2</v>
      </c>
      <c r="Y1548" s="175">
        <v>1E-3</v>
      </c>
      <c r="Z1548" s="175">
        <v>1.6E-2</v>
      </c>
      <c r="AA1548" s="175">
        <v>6.2E-2</v>
      </c>
      <c r="AB1548" s="175">
        <v>0.122</v>
      </c>
      <c r="AC1548" s="42"/>
    </row>
    <row r="1549" spans="1:29" x14ac:dyDescent="0.25">
      <c r="A1549" s="92" t="s">
        <v>2866</v>
      </c>
      <c r="B1549" s="175" t="s">
        <v>143</v>
      </c>
      <c r="C1549" s="175">
        <v>0.19900497512437812</v>
      </c>
      <c r="D1549" s="175">
        <v>0.3308457711442786</v>
      </c>
      <c r="E1549" s="175">
        <v>0.18159203980099503</v>
      </c>
      <c r="F1549" s="175">
        <v>1.9900497512437811E-2</v>
      </c>
      <c r="G1549" s="175">
        <v>0.2462686567164179</v>
      </c>
      <c r="H1549" s="175" t="s">
        <v>143</v>
      </c>
      <c r="I1549" s="175">
        <v>2.2388059701492536E-2</v>
      </c>
      <c r="J1549" s="174">
        <v>1</v>
      </c>
      <c r="K1549" s="176">
        <v>402</v>
      </c>
      <c r="L1549" s="92"/>
      <c r="M1549" s="175" t="s">
        <v>143</v>
      </c>
      <c r="N1549" s="175" t="s">
        <v>143</v>
      </c>
      <c r="O1549" s="175">
        <v>0.16300000000000001</v>
      </c>
      <c r="P1549" s="175">
        <v>0.24099999999999999</v>
      </c>
      <c r="Q1549" s="175">
        <v>0.28699999999999998</v>
      </c>
      <c r="R1549" s="175">
        <v>0.378</v>
      </c>
      <c r="S1549" s="175">
        <v>0.14699999999999999</v>
      </c>
      <c r="T1549" s="175">
        <v>0.222</v>
      </c>
      <c r="U1549" s="175">
        <v>0.01</v>
      </c>
      <c r="V1549" s="175">
        <v>3.9E-2</v>
      </c>
      <c r="W1549" s="175">
        <v>0.20699999999999999</v>
      </c>
      <c r="X1549" s="175">
        <v>0.29099999999999998</v>
      </c>
      <c r="Y1549" s="175" t="s">
        <v>143</v>
      </c>
      <c r="Z1549" s="175" t="s">
        <v>143</v>
      </c>
      <c r="AA1549" s="175">
        <v>1.2E-2</v>
      </c>
      <c r="AB1549" s="175">
        <v>4.2000000000000003E-2</v>
      </c>
      <c r="AC1549" s="42"/>
    </row>
    <row r="1550" spans="1:29" x14ac:dyDescent="0.25">
      <c r="A1550" s="92" t="s">
        <v>2867</v>
      </c>
      <c r="B1550" s="175" t="s">
        <v>143</v>
      </c>
      <c r="C1550" s="175">
        <v>0.44957983193277312</v>
      </c>
      <c r="D1550" s="175">
        <v>0.13025210084033614</v>
      </c>
      <c r="E1550" s="175">
        <v>0.13445378151260504</v>
      </c>
      <c r="F1550" s="175">
        <v>9.6638655462184878E-2</v>
      </c>
      <c r="G1550" s="175">
        <v>0.18067226890756302</v>
      </c>
      <c r="H1550" s="175" t="s">
        <v>143</v>
      </c>
      <c r="I1550" s="175">
        <v>8.4033613445378148E-3</v>
      </c>
      <c r="J1550" s="174">
        <v>1</v>
      </c>
      <c r="K1550" s="176">
        <v>238</v>
      </c>
      <c r="L1550" s="92"/>
      <c r="M1550" s="175" t="s">
        <v>143</v>
      </c>
      <c r="N1550" s="175" t="s">
        <v>143</v>
      </c>
      <c r="O1550" s="175">
        <v>0.38800000000000001</v>
      </c>
      <c r="P1550" s="175">
        <v>0.51300000000000001</v>
      </c>
      <c r="Q1550" s="175">
        <v>9.2999999999999999E-2</v>
      </c>
      <c r="R1550" s="175">
        <v>0.17899999999999999</v>
      </c>
      <c r="S1550" s="175">
        <v>9.7000000000000003E-2</v>
      </c>
      <c r="T1550" s="175">
        <v>0.184</v>
      </c>
      <c r="U1550" s="175">
        <v>6.5000000000000002E-2</v>
      </c>
      <c r="V1550" s="175">
        <v>0.14099999999999999</v>
      </c>
      <c r="W1550" s="175">
        <v>0.13700000000000001</v>
      </c>
      <c r="X1550" s="175">
        <v>0.23499999999999999</v>
      </c>
      <c r="Y1550" s="175" t="s">
        <v>143</v>
      </c>
      <c r="Z1550" s="175" t="s">
        <v>143</v>
      </c>
      <c r="AA1550" s="175">
        <v>2E-3</v>
      </c>
      <c r="AB1550" s="175">
        <v>0.03</v>
      </c>
      <c r="AC1550" s="42"/>
    </row>
    <row r="1551" spans="1:29" x14ac:dyDescent="0.25">
      <c r="A1551" s="92" t="s">
        <v>2868</v>
      </c>
      <c r="B1551" s="175" t="s">
        <v>143</v>
      </c>
      <c r="C1551" s="175">
        <v>0.16342412451361868</v>
      </c>
      <c r="D1551" s="175">
        <v>0.10894941634241245</v>
      </c>
      <c r="E1551" s="175">
        <v>0.11284046692607004</v>
      </c>
      <c r="F1551" s="175">
        <v>1.556420233463035E-2</v>
      </c>
      <c r="G1551" s="175">
        <v>0.58754863813229574</v>
      </c>
      <c r="H1551" s="175">
        <v>3.8910505836575876E-3</v>
      </c>
      <c r="I1551" s="175">
        <v>7.7821011673151752E-3</v>
      </c>
      <c r="J1551" s="174">
        <v>1</v>
      </c>
      <c r="K1551" s="176">
        <v>257</v>
      </c>
      <c r="L1551" s="92"/>
      <c r="M1551" s="175" t="s">
        <v>143</v>
      </c>
      <c r="N1551" s="175" t="s">
        <v>143</v>
      </c>
      <c r="O1551" s="175">
        <v>0.123</v>
      </c>
      <c r="P1551" s="175">
        <v>0.214</v>
      </c>
      <c r="Q1551" s="175">
        <v>7.5999999999999998E-2</v>
      </c>
      <c r="R1551" s="175">
        <v>0.153</v>
      </c>
      <c r="S1551" s="175">
        <v>0.08</v>
      </c>
      <c r="T1551" s="175">
        <v>0.157</v>
      </c>
      <c r="U1551" s="175">
        <v>6.0000000000000001E-3</v>
      </c>
      <c r="V1551" s="175">
        <v>3.9E-2</v>
      </c>
      <c r="W1551" s="175">
        <v>0.52700000000000002</v>
      </c>
      <c r="X1551" s="175">
        <v>0.64600000000000002</v>
      </c>
      <c r="Y1551" s="175">
        <v>1E-3</v>
      </c>
      <c r="Z1551" s="175">
        <v>2.1999999999999999E-2</v>
      </c>
      <c r="AA1551" s="175">
        <v>2E-3</v>
      </c>
      <c r="AB1551" s="175">
        <v>2.8000000000000001E-2</v>
      </c>
      <c r="AC1551" s="42"/>
    </row>
    <row r="1552" spans="1:29" x14ac:dyDescent="0.25">
      <c r="A1552" s="92" t="s">
        <v>2869</v>
      </c>
      <c r="B1552" s="175" t="s">
        <v>143</v>
      </c>
      <c r="C1552" s="175">
        <v>0.28982898289828984</v>
      </c>
      <c r="D1552" s="175">
        <v>0.36003600360036003</v>
      </c>
      <c r="E1552" s="175">
        <v>0.20702070207020701</v>
      </c>
      <c r="F1552" s="175">
        <v>1.3501350135013501E-2</v>
      </c>
      <c r="G1552" s="175">
        <v>0.11161116111611161</v>
      </c>
      <c r="H1552" s="175">
        <v>1.8001800180018001E-3</v>
      </c>
      <c r="I1552" s="175">
        <v>1.6201620162016202E-2</v>
      </c>
      <c r="J1552" s="174">
        <v>1</v>
      </c>
      <c r="K1552" s="176">
        <v>1111</v>
      </c>
      <c r="L1552" s="92"/>
      <c r="M1552" s="175" t="s">
        <v>143</v>
      </c>
      <c r="N1552" s="175" t="s">
        <v>143</v>
      </c>
      <c r="O1552" s="175">
        <v>0.26400000000000001</v>
      </c>
      <c r="P1552" s="175">
        <v>0.317</v>
      </c>
      <c r="Q1552" s="175">
        <v>0.33200000000000002</v>
      </c>
      <c r="R1552" s="175">
        <v>0.38900000000000001</v>
      </c>
      <c r="S1552" s="175">
        <v>0.184</v>
      </c>
      <c r="T1552" s="175">
        <v>0.23200000000000001</v>
      </c>
      <c r="U1552" s="175">
        <v>8.0000000000000002E-3</v>
      </c>
      <c r="V1552" s="175">
        <v>2.1999999999999999E-2</v>
      </c>
      <c r="W1552" s="175">
        <v>9.4E-2</v>
      </c>
      <c r="X1552" s="175">
        <v>0.13100000000000001</v>
      </c>
      <c r="Y1552" s="175">
        <v>0</v>
      </c>
      <c r="Z1552" s="175">
        <v>7.0000000000000001E-3</v>
      </c>
      <c r="AA1552" s="175">
        <v>0.01</v>
      </c>
      <c r="AB1552" s="175">
        <v>2.5000000000000001E-2</v>
      </c>
      <c r="AC1552" s="42"/>
    </row>
    <row r="1553" spans="1:29" x14ac:dyDescent="0.25">
      <c r="A1553" s="92" t="s">
        <v>2870</v>
      </c>
      <c r="B1553" s="175" t="s">
        <v>143</v>
      </c>
      <c r="C1553" s="175">
        <v>0.34597156398104267</v>
      </c>
      <c r="D1553" s="175">
        <v>0.46919431279620855</v>
      </c>
      <c r="E1553" s="175">
        <v>0.10426540284360189</v>
      </c>
      <c r="F1553" s="175" t="s">
        <v>143</v>
      </c>
      <c r="G1553" s="175">
        <v>5.2132701421800945E-2</v>
      </c>
      <c r="H1553" s="175">
        <v>9.4786729857819912E-3</v>
      </c>
      <c r="I1553" s="175">
        <v>1.8957345971563982E-2</v>
      </c>
      <c r="J1553" s="174">
        <v>0.99999999999999989</v>
      </c>
      <c r="K1553" s="176">
        <v>211</v>
      </c>
      <c r="L1553" s="92"/>
      <c r="M1553" s="175" t="s">
        <v>143</v>
      </c>
      <c r="N1553" s="175" t="s">
        <v>143</v>
      </c>
      <c r="O1553" s="175">
        <v>0.28499999999999998</v>
      </c>
      <c r="P1553" s="175">
        <v>0.41199999999999998</v>
      </c>
      <c r="Q1553" s="175">
        <v>0.40300000000000002</v>
      </c>
      <c r="R1553" s="175">
        <v>0.53600000000000003</v>
      </c>
      <c r="S1553" s="175">
        <v>7.0000000000000007E-2</v>
      </c>
      <c r="T1553" s="175">
        <v>0.153</v>
      </c>
      <c r="U1553" s="175" t="s">
        <v>143</v>
      </c>
      <c r="V1553" s="175" t="s">
        <v>143</v>
      </c>
      <c r="W1553" s="175">
        <v>2.9000000000000001E-2</v>
      </c>
      <c r="X1553" s="175">
        <v>9.0999999999999998E-2</v>
      </c>
      <c r="Y1553" s="175">
        <v>3.0000000000000001E-3</v>
      </c>
      <c r="Z1553" s="175">
        <v>3.4000000000000002E-2</v>
      </c>
      <c r="AA1553" s="175">
        <v>7.0000000000000001E-3</v>
      </c>
      <c r="AB1553" s="175">
        <v>4.8000000000000001E-2</v>
      </c>
      <c r="AC1553" s="42"/>
    </row>
    <row r="1554" spans="1:29" x14ac:dyDescent="0.25">
      <c r="A1554" s="92" t="s">
        <v>2871</v>
      </c>
      <c r="B1554" s="175">
        <v>4.2455998925164586E-2</v>
      </c>
      <c r="C1554" s="175">
        <v>0.23686685476286443</v>
      </c>
      <c r="D1554" s="175">
        <v>0.30384253661158134</v>
      </c>
      <c r="E1554" s="175">
        <v>8.3232567513099556E-2</v>
      </c>
      <c r="F1554" s="175">
        <v>3.1573290339916703E-2</v>
      </c>
      <c r="G1554" s="175">
        <v>0.21463119709794437</v>
      </c>
      <c r="H1554" s="175">
        <v>9.3376326749966404E-3</v>
      </c>
      <c r="I1554" s="175">
        <v>7.8059922074432353E-2</v>
      </c>
      <c r="J1554" s="174">
        <v>1</v>
      </c>
      <c r="K1554" s="176">
        <v>14886</v>
      </c>
      <c r="L1554" s="92"/>
      <c r="M1554" s="175">
        <v>3.9E-2</v>
      </c>
      <c r="N1554" s="175">
        <v>4.5999999999999999E-2</v>
      </c>
      <c r="O1554" s="175">
        <v>0.23</v>
      </c>
      <c r="P1554" s="175">
        <v>0.24399999999999999</v>
      </c>
      <c r="Q1554" s="175">
        <v>0.29699999999999999</v>
      </c>
      <c r="R1554" s="175">
        <v>0.311</v>
      </c>
      <c r="S1554" s="175">
        <v>7.9000000000000001E-2</v>
      </c>
      <c r="T1554" s="175">
        <v>8.7999999999999995E-2</v>
      </c>
      <c r="U1554" s="175">
        <v>2.9000000000000001E-2</v>
      </c>
      <c r="V1554" s="175">
        <v>3.5000000000000003E-2</v>
      </c>
      <c r="W1554" s="175">
        <v>0.20799999999999999</v>
      </c>
      <c r="X1554" s="175">
        <v>0.221</v>
      </c>
      <c r="Y1554" s="175">
        <v>8.0000000000000002E-3</v>
      </c>
      <c r="Z1554" s="175">
        <v>1.0999999999999999E-2</v>
      </c>
      <c r="AA1554" s="175">
        <v>7.3999999999999996E-2</v>
      </c>
      <c r="AB1554" s="175">
        <v>8.2000000000000003E-2</v>
      </c>
      <c r="AC1554" s="42"/>
    </row>
    <row r="1555" spans="1:29" x14ac:dyDescent="0.25">
      <c r="A1555" s="92" t="s">
        <v>2872</v>
      </c>
      <c r="B1555" s="175" t="s">
        <v>143</v>
      </c>
      <c r="C1555" s="175">
        <v>0.31406551059730248</v>
      </c>
      <c r="D1555" s="175">
        <v>0.31213872832369943</v>
      </c>
      <c r="E1555" s="175">
        <v>0.10211946050096339</v>
      </c>
      <c r="F1555" s="175">
        <v>4.238921001926782E-2</v>
      </c>
      <c r="G1555" s="175">
        <v>0.16955684007707128</v>
      </c>
      <c r="H1555" s="175">
        <v>1.1560693641618497E-2</v>
      </c>
      <c r="I1555" s="175">
        <v>4.8169556840077073E-2</v>
      </c>
      <c r="J1555" s="174">
        <v>0.99999999999999989</v>
      </c>
      <c r="K1555" s="176">
        <v>519</v>
      </c>
      <c r="L1555" s="92"/>
      <c r="M1555" s="175" t="s">
        <v>143</v>
      </c>
      <c r="N1555" s="175" t="s">
        <v>143</v>
      </c>
      <c r="O1555" s="175">
        <v>0.27600000000000002</v>
      </c>
      <c r="P1555" s="175">
        <v>0.35499999999999998</v>
      </c>
      <c r="Q1555" s="175">
        <v>0.27400000000000002</v>
      </c>
      <c r="R1555" s="175">
        <v>0.35299999999999998</v>
      </c>
      <c r="S1555" s="175">
        <v>7.9000000000000001E-2</v>
      </c>
      <c r="T1555" s="175">
        <v>0.13100000000000001</v>
      </c>
      <c r="U1555" s="175">
        <v>2.8000000000000001E-2</v>
      </c>
      <c r="V1555" s="175">
        <v>6.3E-2</v>
      </c>
      <c r="W1555" s="175">
        <v>0.14000000000000001</v>
      </c>
      <c r="X1555" s="175">
        <v>0.20399999999999999</v>
      </c>
      <c r="Y1555" s="175">
        <v>5.0000000000000001E-3</v>
      </c>
      <c r="Z1555" s="175">
        <v>2.5000000000000001E-2</v>
      </c>
      <c r="AA1555" s="175">
        <v>3.3000000000000002E-2</v>
      </c>
      <c r="AB1555" s="175">
        <v>7.0000000000000007E-2</v>
      </c>
      <c r="AC1555" s="42"/>
    </row>
    <row r="1556" spans="1:29" x14ac:dyDescent="0.25">
      <c r="A1556" s="92" t="s">
        <v>2873</v>
      </c>
      <c r="B1556" s="175" t="s">
        <v>143</v>
      </c>
      <c r="C1556" s="175">
        <v>6.0606060606060608E-2</v>
      </c>
      <c r="D1556" s="175">
        <v>0.18383838383838383</v>
      </c>
      <c r="E1556" s="175">
        <v>4.0404040404040407E-2</v>
      </c>
      <c r="F1556" s="175">
        <v>3.6363636363636362E-2</v>
      </c>
      <c r="G1556" s="175">
        <v>0.59595959595959591</v>
      </c>
      <c r="H1556" s="175">
        <v>4.0404040404040407E-2</v>
      </c>
      <c r="I1556" s="175">
        <v>4.2424242424242427E-2</v>
      </c>
      <c r="J1556" s="174">
        <v>1</v>
      </c>
      <c r="K1556" s="176">
        <v>495</v>
      </c>
      <c r="L1556" s="92"/>
      <c r="M1556" s="175" t="s">
        <v>143</v>
      </c>
      <c r="N1556" s="175" t="s">
        <v>143</v>
      </c>
      <c r="O1556" s="175">
        <v>4.2999999999999997E-2</v>
      </c>
      <c r="P1556" s="175">
        <v>8.5000000000000006E-2</v>
      </c>
      <c r="Q1556" s="175">
        <v>0.152</v>
      </c>
      <c r="R1556" s="175">
        <v>0.22</v>
      </c>
      <c r="S1556" s="175">
        <v>2.5999999999999999E-2</v>
      </c>
      <c r="T1556" s="175">
        <v>6.2E-2</v>
      </c>
      <c r="U1556" s="175">
        <v>2.3E-2</v>
      </c>
      <c r="V1556" s="175">
        <v>5.7000000000000002E-2</v>
      </c>
      <c r="W1556" s="175">
        <v>0.55200000000000005</v>
      </c>
      <c r="X1556" s="175">
        <v>0.63800000000000001</v>
      </c>
      <c r="Y1556" s="175">
        <v>2.5999999999999999E-2</v>
      </c>
      <c r="Z1556" s="175">
        <v>6.2E-2</v>
      </c>
      <c r="AA1556" s="175">
        <v>2.8000000000000001E-2</v>
      </c>
      <c r="AB1556" s="175">
        <v>6.4000000000000001E-2</v>
      </c>
      <c r="AC1556" s="42"/>
    </row>
    <row r="1557" spans="1:29" x14ac:dyDescent="0.25">
      <c r="A1557" s="92" t="s">
        <v>2874</v>
      </c>
      <c r="B1557" s="175">
        <v>3.7262357414448666E-2</v>
      </c>
      <c r="C1557" s="175" t="s">
        <v>143</v>
      </c>
      <c r="D1557" s="175">
        <v>0.53688212927756651</v>
      </c>
      <c r="E1557" s="175">
        <v>0.28365019011406845</v>
      </c>
      <c r="F1557" s="175">
        <v>8.3650190114068438E-3</v>
      </c>
      <c r="G1557" s="175">
        <v>2.2813688212927757E-2</v>
      </c>
      <c r="H1557" s="175">
        <v>7.6045627376425851E-4</v>
      </c>
      <c r="I1557" s="175">
        <v>0.11026615969581749</v>
      </c>
      <c r="J1557" s="174">
        <v>1</v>
      </c>
      <c r="K1557" s="176">
        <v>1315</v>
      </c>
      <c r="L1557" s="92"/>
      <c r="M1557" s="175">
        <v>2.8000000000000001E-2</v>
      </c>
      <c r="N1557" s="175">
        <v>4.9000000000000002E-2</v>
      </c>
      <c r="O1557" s="175" t="s">
        <v>143</v>
      </c>
      <c r="P1557" s="175" t="s">
        <v>143</v>
      </c>
      <c r="Q1557" s="175">
        <v>0.51</v>
      </c>
      <c r="R1557" s="175">
        <v>0.56399999999999995</v>
      </c>
      <c r="S1557" s="175">
        <v>0.26</v>
      </c>
      <c r="T1557" s="175">
        <v>0.309</v>
      </c>
      <c r="U1557" s="175">
        <v>5.0000000000000001E-3</v>
      </c>
      <c r="V1557" s="175">
        <v>1.4999999999999999E-2</v>
      </c>
      <c r="W1557" s="175">
        <v>1.6E-2</v>
      </c>
      <c r="X1557" s="175">
        <v>3.2000000000000001E-2</v>
      </c>
      <c r="Y1557" s="175">
        <v>0</v>
      </c>
      <c r="Z1557" s="175">
        <v>4.0000000000000001E-3</v>
      </c>
      <c r="AA1557" s="175">
        <v>9.4E-2</v>
      </c>
      <c r="AB1557" s="175">
        <v>0.128</v>
      </c>
      <c r="AC1557" s="42"/>
    </row>
    <row r="1558" spans="1:29" x14ac:dyDescent="0.25">
      <c r="A1558" s="92" t="s">
        <v>2875</v>
      </c>
      <c r="B1558" s="175">
        <v>1.1083123425692695E-2</v>
      </c>
      <c r="C1558" s="175">
        <v>0.26196473551637278</v>
      </c>
      <c r="D1558" s="175">
        <v>0.28110831234256928</v>
      </c>
      <c r="E1558" s="175">
        <v>7.0528967254408062E-2</v>
      </c>
      <c r="F1558" s="175">
        <v>5.4408060453400506E-2</v>
      </c>
      <c r="G1558" s="175">
        <v>0.24634760705289674</v>
      </c>
      <c r="H1558" s="175">
        <v>7.556675062972292E-3</v>
      </c>
      <c r="I1558" s="175">
        <v>6.7002518891687651E-2</v>
      </c>
      <c r="J1558" s="174">
        <v>1</v>
      </c>
      <c r="K1558" s="176">
        <v>1985</v>
      </c>
      <c r="L1558" s="92"/>
      <c r="M1558" s="175">
        <v>7.0000000000000001E-3</v>
      </c>
      <c r="N1558" s="175">
        <v>1.7000000000000001E-2</v>
      </c>
      <c r="O1558" s="175">
        <v>0.24299999999999999</v>
      </c>
      <c r="P1558" s="175">
        <v>0.28199999999999997</v>
      </c>
      <c r="Q1558" s="175">
        <v>0.26200000000000001</v>
      </c>
      <c r="R1558" s="175">
        <v>0.30099999999999999</v>
      </c>
      <c r="S1558" s="175">
        <v>0.06</v>
      </c>
      <c r="T1558" s="175">
        <v>8.3000000000000004E-2</v>
      </c>
      <c r="U1558" s="175">
        <v>4.4999999999999998E-2</v>
      </c>
      <c r="V1558" s="175">
        <v>6.5000000000000002E-2</v>
      </c>
      <c r="W1558" s="175">
        <v>0.22800000000000001</v>
      </c>
      <c r="X1558" s="175">
        <v>0.26600000000000001</v>
      </c>
      <c r="Y1558" s="175">
        <v>5.0000000000000001E-3</v>
      </c>
      <c r="Z1558" s="175">
        <v>1.2E-2</v>
      </c>
      <c r="AA1558" s="175">
        <v>5.7000000000000002E-2</v>
      </c>
      <c r="AB1558" s="175">
        <v>7.9000000000000001E-2</v>
      </c>
      <c r="AC1558" s="42"/>
    </row>
    <row r="1559" spans="1:29" x14ac:dyDescent="0.25">
      <c r="A1559" s="92" t="s">
        <v>2876</v>
      </c>
      <c r="B1559" s="175">
        <v>0.25177157148812007</v>
      </c>
      <c r="C1559" s="175">
        <v>0.36973739057940808</v>
      </c>
      <c r="D1559" s="175">
        <v>0.18257607336390164</v>
      </c>
      <c r="E1559" s="175">
        <v>3.626511046269279E-2</v>
      </c>
      <c r="F1559" s="175">
        <v>1.6673614005835765E-3</v>
      </c>
      <c r="G1559" s="175">
        <v>5.3355564818674449E-2</v>
      </c>
      <c r="H1559" s="175">
        <v>7.919966652771988E-3</v>
      </c>
      <c r="I1559" s="175">
        <v>9.6706961233847435E-2</v>
      </c>
      <c r="J1559" s="174">
        <v>0.99999999999999989</v>
      </c>
      <c r="K1559" s="176">
        <v>2399</v>
      </c>
      <c r="L1559" s="92"/>
      <c r="M1559" s="175">
        <v>0.23499999999999999</v>
      </c>
      <c r="N1559" s="175">
        <v>0.27</v>
      </c>
      <c r="O1559" s="175">
        <v>0.35099999999999998</v>
      </c>
      <c r="P1559" s="175">
        <v>0.38900000000000001</v>
      </c>
      <c r="Q1559" s="175">
        <v>0.16800000000000001</v>
      </c>
      <c r="R1559" s="175">
        <v>0.19900000000000001</v>
      </c>
      <c r="S1559" s="175">
        <v>2.9000000000000001E-2</v>
      </c>
      <c r="T1559" s="175">
        <v>4.4999999999999998E-2</v>
      </c>
      <c r="U1559" s="175">
        <v>1E-3</v>
      </c>
      <c r="V1559" s="175">
        <v>4.0000000000000001E-3</v>
      </c>
      <c r="W1559" s="175">
        <v>4.4999999999999998E-2</v>
      </c>
      <c r="X1559" s="175">
        <v>6.3E-2</v>
      </c>
      <c r="Y1559" s="175">
        <v>5.0000000000000001E-3</v>
      </c>
      <c r="Z1559" s="175">
        <v>1.2E-2</v>
      </c>
      <c r="AA1559" s="175">
        <v>8.5999999999999993E-2</v>
      </c>
      <c r="AB1559" s="175">
        <v>0.109</v>
      </c>
      <c r="AC1559" s="42"/>
    </row>
    <row r="1560" spans="1:29" x14ac:dyDescent="0.25">
      <c r="A1560" s="92" t="s">
        <v>2877</v>
      </c>
      <c r="B1560" s="175" t="s">
        <v>143</v>
      </c>
      <c r="C1560" s="175">
        <v>0.13905325443786981</v>
      </c>
      <c r="D1560" s="175">
        <v>0.36094674556213019</v>
      </c>
      <c r="E1560" s="175">
        <v>0.17751479289940827</v>
      </c>
      <c r="F1560" s="175">
        <v>3.2544378698224852E-2</v>
      </c>
      <c r="G1560" s="175">
        <v>0.22781065088757396</v>
      </c>
      <c r="H1560" s="175">
        <v>8.8757396449704144E-3</v>
      </c>
      <c r="I1560" s="175">
        <v>5.3254437869822487E-2</v>
      </c>
      <c r="J1560" s="174">
        <v>1</v>
      </c>
      <c r="K1560" s="176">
        <v>338</v>
      </c>
      <c r="L1560" s="92"/>
      <c r="M1560" s="175" t="s">
        <v>143</v>
      </c>
      <c r="N1560" s="175" t="s">
        <v>143</v>
      </c>
      <c r="O1560" s="175">
        <v>0.106</v>
      </c>
      <c r="P1560" s="175">
        <v>0.18</v>
      </c>
      <c r="Q1560" s="175">
        <v>0.312</v>
      </c>
      <c r="R1560" s="175">
        <v>0.41299999999999998</v>
      </c>
      <c r="S1560" s="175">
        <v>0.14000000000000001</v>
      </c>
      <c r="T1560" s="175">
        <v>0.222</v>
      </c>
      <c r="U1560" s="175">
        <v>1.7999999999999999E-2</v>
      </c>
      <c r="V1560" s="175">
        <v>5.7000000000000002E-2</v>
      </c>
      <c r="W1560" s="175">
        <v>0.186</v>
      </c>
      <c r="X1560" s="175">
        <v>0.27500000000000002</v>
      </c>
      <c r="Y1560" s="175">
        <v>3.0000000000000001E-3</v>
      </c>
      <c r="Z1560" s="175">
        <v>2.5999999999999999E-2</v>
      </c>
      <c r="AA1560" s="175">
        <v>3.4000000000000002E-2</v>
      </c>
      <c r="AB1560" s="175">
        <v>8.3000000000000004E-2</v>
      </c>
      <c r="AC1560" s="42"/>
    </row>
    <row r="1561" spans="1:29" x14ac:dyDescent="0.25">
      <c r="A1561" s="92" t="s">
        <v>2878</v>
      </c>
      <c r="B1561" s="175" t="s">
        <v>143</v>
      </c>
      <c r="C1561" s="175">
        <v>0.20604914933837429</v>
      </c>
      <c r="D1561" s="175">
        <v>0.2659105229993699</v>
      </c>
      <c r="E1561" s="175">
        <v>9.9558916194076877E-2</v>
      </c>
      <c r="F1561" s="175">
        <v>2.3314429741650915E-2</v>
      </c>
      <c r="G1561" s="175">
        <v>0.34404536862003782</v>
      </c>
      <c r="H1561" s="175">
        <v>1.4492753623188406E-2</v>
      </c>
      <c r="I1561" s="175">
        <v>4.6628859483301831E-2</v>
      </c>
      <c r="J1561" s="174">
        <v>1</v>
      </c>
      <c r="K1561" s="176">
        <v>1587</v>
      </c>
      <c r="L1561" s="92"/>
      <c r="M1561" s="175" t="s">
        <v>143</v>
      </c>
      <c r="N1561" s="175" t="s">
        <v>143</v>
      </c>
      <c r="O1561" s="175">
        <v>0.187</v>
      </c>
      <c r="P1561" s="175">
        <v>0.22700000000000001</v>
      </c>
      <c r="Q1561" s="175">
        <v>0.245</v>
      </c>
      <c r="R1561" s="175">
        <v>0.28799999999999998</v>
      </c>
      <c r="S1561" s="175">
        <v>8.5999999999999993E-2</v>
      </c>
      <c r="T1561" s="175">
        <v>0.115</v>
      </c>
      <c r="U1561" s="175">
        <v>1.7000000000000001E-2</v>
      </c>
      <c r="V1561" s="175">
        <v>3.2000000000000001E-2</v>
      </c>
      <c r="W1561" s="175">
        <v>0.32100000000000001</v>
      </c>
      <c r="X1561" s="175">
        <v>0.36799999999999999</v>
      </c>
      <c r="Y1561" s="175">
        <v>0.01</v>
      </c>
      <c r="Z1561" s="175">
        <v>2.1999999999999999E-2</v>
      </c>
      <c r="AA1561" s="175">
        <v>3.6999999999999998E-2</v>
      </c>
      <c r="AB1561" s="175">
        <v>5.8000000000000003E-2</v>
      </c>
      <c r="AC1561" s="42"/>
    </row>
    <row r="1562" spans="1:29" x14ac:dyDescent="0.25">
      <c r="A1562" s="92" t="s">
        <v>2879</v>
      </c>
      <c r="B1562" s="175" t="s">
        <v>143</v>
      </c>
      <c r="C1562" s="175">
        <v>0.36298421807747488</v>
      </c>
      <c r="D1562" s="175">
        <v>0.37302725968436157</v>
      </c>
      <c r="E1562" s="175">
        <v>7.0301291248206596E-2</v>
      </c>
      <c r="F1562" s="175">
        <v>1.2912482065997131E-2</v>
      </c>
      <c r="G1562" s="175">
        <v>2.1520803443328552E-2</v>
      </c>
      <c r="H1562" s="175" t="s">
        <v>143</v>
      </c>
      <c r="I1562" s="175">
        <v>0.15925394548063126</v>
      </c>
      <c r="J1562" s="174">
        <v>1</v>
      </c>
      <c r="K1562" s="176">
        <v>697</v>
      </c>
      <c r="L1562" s="92"/>
      <c r="M1562" s="175" t="s">
        <v>143</v>
      </c>
      <c r="N1562" s="175" t="s">
        <v>143</v>
      </c>
      <c r="O1562" s="175">
        <v>0.32800000000000001</v>
      </c>
      <c r="P1562" s="175">
        <v>0.39900000000000002</v>
      </c>
      <c r="Q1562" s="175">
        <v>0.33800000000000002</v>
      </c>
      <c r="R1562" s="175">
        <v>0.41</v>
      </c>
      <c r="S1562" s="175">
        <v>5.3999999999999999E-2</v>
      </c>
      <c r="T1562" s="175">
        <v>9.1999999999999998E-2</v>
      </c>
      <c r="U1562" s="175">
        <v>7.0000000000000001E-3</v>
      </c>
      <c r="V1562" s="175">
        <v>2.4E-2</v>
      </c>
      <c r="W1562" s="175">
        <v>1.2999999999999999E-2</v>
      </c>
      <c r="X1562" s="175">
        <v>3.5000000000000003E-2</v>
      </c>
      <c r="Y1562" s="175" t="s">
        <v>143</v>
      </c>
      <c r="Z1562" s="175" t="s">
        <v>143</v>
      </c>
      <c r="AA1562" s="175">
        <v>0.13400000000000001</v>
      </c>
      <c r="AB1562" s="175">
        <v>0.188</v>
      </c>
      <c r="AC1562" s="42"/>
    </row>
    <row r="1563" spans="1:29" x14ac:dyDescent="0.25">
      <c r="A1563" s="92" t="s">
        <v>2880</v>
      </c>
      <c r="B1563" s="175" t="s">
        <v>143</v>
      </c>
      <c r="C1563" s="175">
        <v>0.16526138279932545</v>
      </c>
      <c r="D1563" s="175">
        <v>0.3305227655986509</v>
      </c>
      <c r="E1563" s="175">
        <v>0.11298482293423272</v>
      </c>
      <c r="F1563" s="175">
        <v>3.0354131534569982E-2</v>
      </c>
      <c r="G1563" s="175">
        <v>0.25801011804384488</v>
      </c>
      <c r="H1563" s="175">
        <v>1.6863406408094434E-3</v>
      </c>
      <c r="I1563" s="175">
        <v>0.10118043844856661</v>
      </c>
      <c r="J1563" s="174">
        <v>1</v>
      </c>
      <c r="K1563" s="176">
        <v>593</v>
      </c>
      <c r="L1563" s="92"/>
      <c r="M1563" s="175" t="s">
        <v>143</v>
      </c>
      <c r="N1563" s="175" t="s">
        <v>143</v>
      </c>
      <c r="O1563" s="175">
        <v>0.13800000000000001</v>
      </c>
      <c r="P1563" s="175">
        <v>0.19700000000000001</v>
      </c>
      <c r="Q1563" s="175">
        <v>0.29399999999999998</v>
      </c>
      <c r="R1563" s="175">
        <v>0.36899999999999999</v>
      </c>
      <c r="S1563" s="175">
        <v>0.09</v>
      </c>
      <c r="T1563" s="175">
        <v>0.14099999999999999</v>
      </c>
      <c r="U1563" s="175">
        <v>1.9E-2</v>
      </c>
      <c r="V1563" s="175">
        <v>4.7E-2</v>
      </c>
      <c r="W1563" s="175">
        <v>0.224</v>
      </c>
      <c r="X1563" s="175">
        <v>0.29499999999999998</v>
      </c>
      <c r="Y1563" s="175">
        <v>0</v>
      </c>
      <c r="Z1563" s="175">
        <v>8.9999999999999993E-3</v>
      </c>
      <c r="AA1563" s="175">
        <v>7.9000000000000001E-2</v>
      </c>
      <c r="AB1563" s="175">
        <v>0.128</v>
      </c>
      <c r="AC1563" s="42"/>
    </row>
    <row r="1564" spans="1:29" x14ac:dyDescent="0.25">
      <c r="A1564" s="92" t="s">
        <v>2881</v>
      </c>
      <c r="B1564" s="175" t="s">
        <v>143</v>
      </c>
      <c r="C1564" s="175">
        <v>0.29946524064171121</v>
      </c>
      <c r="D1564" s="175">
        <v>0.25668449197860965</v>
      </c>
      <c r="E1564" s="175">
        <v>6.684491978609626E-2</v>
      </c>
      <c r="F1564" s="175">
        <v>0.14438502673796791</v>
      </c>
      <c r="G1564" s="175">
        <v>0.17914438502673796</v>
      </c>
      <c r="H1564" s="175" t="s">
        <v>143</v>
      </c>
      <c r="I1564" s="175">
        <v>5.3475935828877004E-2</v>
      </c>
      <c r="J1564" s="174">
        <v>1</v>
      </c>
      <c r="K1564" s="176">
        <v>374</v>
      </c>
      <c r="L1564" s="92"/>
      <c r="M1564" s="175" t="s">
        <v>143</v>
      </c>
      <c r="N1564" s="175" t="s">
        <v>143</v>
      </c>
      <c r="O1564" s="175">
        <v>0.255</v>
      </c>
      <c r="P1564" s="175">
        <v>0.34799999999999998</v>
      </c>
      <c r="Q1564" s="175">
        <v>0.215</v>
      </c>
      <c r="R1564" s="175">
        <v>0.30299999999999999</v>
      </c>
      <c r="S1564" s="175">
        <v>4.5999999999999999E-2</v>
      </c>
      <c r="T1564" s="175">
        <v>9.7000000000000003E-2</v>
      </c>
      <c r="U1564" s="175">
        <v>0.112</v>
      </c>
      <c r="V1564" s="175">
        <v>0.184</v>
      </c>
      <c r="W1564" s="175">
        <v>0.14399999999999999</v>
      </c>
      <c r="X1564" s="175">
        <v>0.221</v>
      </c>
      <c r="Y1564" s="175" t="s">
        <v>143</v>
      </c>
      <c r="Z1564" s="175" t="s">
        <v>143</v>
      </c>
      <c r="AA1564" s="175">
        <v>3.5000000000000003E-2</v>
      </c>
      <c r="AB1564" s="175">
        <v>8.1000000000000003E-2</v>
      </c>
      <c r="AC1564" s="42"/>
    </row>
    <row r="1565" spans="1:29" x14ac:dyDescent="0.25">
      <c r="A1565" s="92" t="s">
        <v>2882</v>
      </c>
      <c r="B1565" s="175" t="s">
        <v>143</v>
      </c>
      <c r="C1565" s="175">
        <v>9.8253275109170299E-2</v>
      </c>
      <c r="D1565" s="175">
        <v>0.22489082969432314</v>
      </c>
      <c r="E1565" s="175">
        <v>9.606986899563319E-2</v>
      </c>
      <c r="F1565" s="175">
        <v>4.8034934497816595E-2</v>
      </c>
      <c r="G1565" s="175">
        <v>0.42358078602620086</v>
      </c>
      <c r="H1565" s="175">
        <v>2.4017467248908297E-2</v>
      </c>
      <c r="I1565" s="175">
        <v>8.5152838427947602E-2</v>
      </c>
      <c r="J1565" s="174">
        <v>1</v>
      </c>
      <c r="K1565" s="176">
        <v>458</v>
      </c>
      <c r="L1565" s="92"/>
      <c r="M1565" s="175" t="s">
        <v>143</v>
      </c>
      <c r="N1565" s="175" t="s">
        <v>143</v>
      </c>
      <c r="O1565" s="175">
        <v>7.3999999999999996E-2</v>
      </c>
      <c r="P1565" s="175">
        <v>0.129</v>
      </c>
      <c r="Q1565" s="175">
        <v>0.189</v>
      </c>
      <c r="R1565" s="175">
        <v>0.26500000000000001</v>
      </c>
      <c r="S1565" s="175">
        <v>7.1999999999999995E-2</v>
      </c>
      <c r="T1565" s="175">
        <v>0.127</v>
      </c>
      <c r="U1565" s="175">
        <v>3.2000000000000001E-2</v>
      </c>
      <c r="V1565" s="175">
        <v>7.1999999999999995E-2</v>
      </c>
      <c r="W1565" s="175">
        <v>0.379</v>
      </c>
      <c r="X1565" s="175">
        <v>0.46899999999999997</v>
      </c>
      <c r="Y1565" s="175">
        <v>1.2999999999999999E-2</v>
      </c>
      <c r="Z1565" s="175">
        <v>4.2000000000000003E-2</v>
      </c>
      <c r="AA1565" s="175">
        <v>6.3E-2</v>
      </c>
      <c r="AB1565" s="175">
        <v>0.114</v>
      </c>
      <c r="AC1565" s="42"/>
    </row>
    <row r="1566" spans="1:29" x14ac:dyDescent="0.25">
      <c r="A1566" s="92" t="s">
        <v>2883</v>
      </c>
      <c r="B1566" s="175" t="s">
        <v>143</v>
      </c>
      <c r="C1566" s="175">
        <v>0.22494780793319416</v>
      </c>
      <c r="D1566" s="175">
        <v>0.49478079331941544</v>
      </c>
      <c r="E1566" s="175">
        <v>6.6283924843423797E-2</v>
      </c>
      <c r="F1566" s="175">
        <v>2.2964509394572025E-2</v>
      </c>
      <c r="G1566" s="175">
        <v>8.8726513569937368E-2</v>
      </c>
      <c r="H1566" s="175">
        <v>4.6972860125260958E-3</v>
      </c>
      <c r="I1566" s="175">
        <v>9.7599164926931103E-2</v>
      </c>
      <c r="J1566" s="174">
        <v>1</v>
      </c>
      <c r="K1566" s="176">
        <v>1916</v>
      </c>
      <c r="L1566" s="92"/>
      <c r="M1566" s="175" t="s">
        <v>143</v>
      </c>
      <c r="N1566" s="175" t="s">
        <v>143</v>
      </c>
      <c r="O1566" s="175">
        <v>0.20699999999999999</v>
      </c>
      <c r="P1566" s="175">
        <v>0.24399999999999999</v>
      </c>
      <c r="Q1566" s="175">
        <v>0.47199999999999998</v>
      </c>
      <c r="R1566" s="175">
        <v>0.51700000000000002</v>
      </c>
      <c r="S1566" s="175">
        <v>5.6000000000000001E-2</v>
      </c>
      <c r="T1566" s="175">
        <v>7.8E-2</v>
      </c>
      <c r="U1566" s="175">
        <v>1.7000000000000001E-2</v>
      </c>
      <c r="V1566" s="175">
        <v>3.1E-2</v>
      </c>
      <c r="W1566" s="175">
        <v>7.6999999999999999E-2</v>
      </c>
      <c r="X1566" s="175">
        <v>0.10199999999999999</v>
      </c>
      <c r="Y1566" s="175">
        <v>2E-3</v>
      </c>
      <c r="Z1566" s="175">
        <v>8.9999999999999993E-3</v>
      </c>
      <c r="AA1566" s="175">
        <v>8.5000000000000006E-2</v>
      </c>
      <c r="AB1566" s="175">
        <v>0.112</v>
      </c>
      <c r="AC1566" s="42"/>
    </row>
    <row r="1567" spans="1:29" x14ac:dyDescent="0.25">
      <c r="A1567" s="92" t="s">
        <v>2884</v>
      </c>
      <c r="B1567" s="175" t="s">
        <v>143</v>
      </c>
      <c r="C1567" s="175">
        <v>0.33866666666666667</v>
      </c>
      <c r="D1567" s="175">
        <v>0.37333333333333335</v>
      </c>
      <c r="E1567" s="175">
        <v>8.7999999999999995E-2</v>
      </c>
      <c r="F1567" s="175">
        <v>1.0666666666666666E-2</v>
      </c>
      <c r="G1567" s="175">
        <v>0.112</v>
      </c>
      <c r="H1567" s="175">
        <v>1.0666666666666666E-2</v>
      </c>
      <c r="I1567" s="175">
        <v>6.6666666666666666E-2</v>
      </c>
      <c r="J1567" s="174">
        <v>1</v>
      </c>
      <c r="K1567" s="176">
        <v>375</v>
      </c>
      <c r="L1567" s="92"/>
      <c r="M1567" s="175" t="s">
        <v>143</v>
      </c>
      <c r="N1567" s="175" t="s">
        <v>143</v>
      </c>
      <c r="O1567" s="175">
        <v>0.29299999999999998</v>
      </c>
      <c r="P1567" s="175">
        <v>0.38800000000000001</v>
      </c>
      <c r="Q1567" s="175">
        <v>0.32600000000000001</v>
      </c>
      <c r="R1567" s="175">
        <v>0.42299999999999999</v>
      </c>
      <c r="S1567" s="175">
        <v>6.3E-2</v>
      </c>
      <c r="T1567" s="175">
        <v>0.121</v>
      </c>
      <c r="U1567" s="175">
        <v>4.0000000000000001E-3</v>
      </c>
      <c r="V1567" s="175">
        <v>2.7E-2</v>
      </c>
      <c r="W1567" s="175">
        <v>8.4000000000000005E-2</v>
      </c>
      <c r="X1567" s="175">
        <v>0.14799999999999999</v>
      </c>
      <c r="Y1567" s="175">
        <v>4.0000000000000001E-3</v>
      </c>
      <c r="Z1567" s="175">
        <v>2.7E-2</v>
      </c>
      <c r="AA1567" s="175">
        <v>4.5999999999999999E-2</v>
      </c>
      <c r="AB1567" s="175">
        <v>9.7000000000000003E-2</v>
      </c>
      <c r="AC1567" s="42"/>
    </row>
    <row r="1568" spans="1:29" x14ac:dyDescent="0.25">
      <c r="A1568" s="92" t="s">
        <v>2885</v>
      </c>
      <c r="B1568" s="175">
        <v>4.5175351694075688E-2</v>
      </c>
      <c r="C1568" s="175">
        <v>0.26907073509015256</v>
      </c>
      <c r="D1568" s="175">
        <v>0.22548048345551813</v>
      </c>
      <c r="E1568" s="175">
        <v>0.1517733306914999</v>
      </c>
      <c r="F1568" s="175">
        <v>4.0618189023182087E-2</v>
      </c>
      <c r="G1568" s="175">
        <v>0.19625520110957004</v>
      </c>
      <c r="H1568" s="175">
        <v>4.6562314246086783E-3</v>
      </c>
      <c r="I1568" s="175">
        <v>6.6970477511392901E-2</v>
      </c>
      <c r="J1568" s="174">
        <v>1</v>
      </c>
      <c r="K1568" s="176">
        <v>10094</v>
      </c>
      <c r="L1568" s="92"/>
      <c r="M1568" s="175">
        <v>4.1000000000000002E-2</v>
      </c>
      <c r="N1568" s="175">
        <v>4.9000000000000002E-2</v>
      </c>
      <c r="O1568" s="175">
        <v>0.26100000000000001</v>
      </c>
      <c r="P1568" s="175">
        <v>0.27800000000000002</v>
      </c>
      <c r="Q1568" s="175">
        <v>0.217</v>
      </c>
      <c r="R1568" s="175">
        <v>0.23400000000000001</v>
      </c>
      <c r="S1568" s="175">
        <v>0.14499999999999999</v>
      </c>
      <c r="T1568" s="175">
        <v>0.159</v>
      </c>
      <c r="U1568" s="175">
        <v>3.6999999999999998E-2</v>
      </c>
      <c r="V1568" s="175">
        <v>4.4999999999999998E-2</v>
      </c>
      <c r="W1568" s="175">
        <v>0.189</v>
      </c>
      <c r="X1568" s="175">
        <v>0.20399999999999999</v>
      </c>
      <c r="Y1568" s="175">
        <v>4.0000000000000001E-3</v>
      </c>
      <c r="Z1568" s="175">
        <v>6.0000000000000001E-3</v>
      </c>
      <c r="AA1568" s="175">
        <v>6.2E-2</v>
      </c>
      <c r="AB1568" s="175">
        <v>7.1999999999999995E-2</v>
      </c>
      <c r="AC1568" s="42"/>
    </row>
    <row r="1569" spans="1:29" x14ac:dyDescent="0.25">
      <c r="A1569" s="92" t="s">
        <v>2886</v>
      </c>
      <c r="B1569" s="175" t="s">
        <v>143</v>
      </c>
      <c r="C1569" s="175">
        <v>0.32515337423312884</v>
      </c>
      <c r="D1569" s="175">
        <v>0.15030674846625766</v>
      </c>
      <c r="E1569" s="175">
        <v>0.19631901840490798</v>
      </c>
      <c r="F1569" s="175">
        <v>0.1165644171779141</v>
      </c>
      <c r="G1569" s="175">
        <v>0.16257668711656442</v>
      </c>
      <c r="H1569" s="175">
        <v>3.0674846625766872E-3</v>
      </c>
      <c r="I1569" s="175">
        <v>4.6012269938650305E-2</v>
      </c>
      <c r="J1569" s="174">
        <v>1</v>
      </c>
      <c r="K1569" s="176">
        <v>326</v>
      </c>
      <c r="L1569" s="92"/>
      <c r="M1569" s="175" t="s">
        <v>143</v>
      </c>
      <c r="N1569" s="175" t="s">
        <v>143</v>
      </c>
      <c r="O1569" s="175">
        <v>0.27700000000000002</v>
      </c>
      <c r="P1569" s="175">
        <v>0.378</v>
      </c>
      <c r="Q1569" s="175">
        <v>0.11600000000000001</v>
      </c>
      <c r="R1569" s="175">
        <v>0.193</v>
      </c>
      <c r="S1569" s="175">
        <v>0.157</v>
      </c>
      <c r="T1569" s="175">
        <v>0.24299999999999999</v>
      </c>
      <c r="U1569" s="175">
        <v>8.5999999999999993E-2</v>
      </c>
      <c r="V1569" s="175">
        <v>0.156</v>
      </c>
      <c r="W1569" s="175">
        <v>0.126</v>
      </c>
      <c r="X1569" s="175">
        <v>0.20699999999999999</v>
      </c>
      <c r="Y1569" s="175">
        <v>1E-3</v>
      </c>
      <c r="Z1569" s="175">
        <v>1.7000000000000001E-2</v>
      </c>
      <c r="AA1569" s="175">
        <v>2.8000000000000001E-2</v>
      </c>
      <c r="AB1569" s="175">
        <v>7.4999999999999997E-2</v>
      </c>
      <c r="AC1569" s="42"/>
    </row>
    <row r="1570" spans="1:29" x14ac:dyDescent="0.25">
      <c r="A1570" s="92" t="s">
        <v>2887</v>
      </c>
      <c r="B1570" s="175" t="s">
        <v>143</v>
      </c>
      <c r="C1570" s="175">
        <v>7.3394495412844041E-2</v>
      </c>
      <c r="D1570" s="175">
        <v>0.16513761467889909</v>
      </c>
      <c r="E1570" s="175">
        <v>0.11926605504587157</v>
      </c>
      <c r="F1570" s="175">
        <v>1.2232415902140673E-2</v>
      </c>
      <c r="G1570" s="175">
        <v>0.55657492354740057</v>
      </c>
      <c r="H1570" s="175">
        <v>1.834862385321101E-2</v>
      </c>
      <c r="I1570" s="175">
        <v>5.5045871559633031E-2</v>
      </c>
      <c r="J1570" s="174">
        <v>1</v>
      </c>
      <c r="K1570" s="176">
        <v>327</v>
      </c>
      <c r="L1570" s="92"/>
      <c r="M1570" s="175" t="s">
        <v>143</v>
      </c>
      <c r="N1570" s="175" t="s">
        <v>143</v>
      </c>
      <c r="O1570" s="175">
        <v>0.05</v>
      </c>
      <c r="P1570" s="175">
        <v>0.107</v>
      </c>
      <c r="Q1570" s="175">
        <v>0.129</v>
      </c>
      <c r="R1570" s="175">
        <v>0.20899999999999999</v>
      </c>
      <c r="S1570" s="175">
        <v>8.7999999999999995E-2</v>
      </c>
      <c r="T1570" s="175">
        <v>0.159</v>
      </c>
      <c r="U1570" s="175">
        <v>5.0000000000000001E-3</v>
      </c>
      <c r="V1570" s="175">
        <v>3.1E-2</v>
      </c>
      <c r="W1570" s="175">
        <v>0.502</v>
      </c>
      <c r="X1570" s="175">
        <v>0.60899999999999999</v>
      </c>
      <c r="Y1570" s="175">
        <v>8.0000000000000002E-3</v>
      </c>
      <c r="Z1570" s="175">
        <v>3.9E-2</v>
      </c>
      <c r="AA1570" s="175">
        <v>3.5000000000000003E-2</v>
      </c>
      <c r="AB1570" s="175">
        <v>8.5000000000000006E-2</v>
      </c>
      <c r="AC1570" s="42"/>
    </row>
    <row r="1571" spans="1:29" x14ac:dyDescent="0.25">
      <c r="A1571" s="92" t="s">
        <v>2888</v>
      </c>
      <c r="B1571" s="175">
        <v>2.0345879959308239E-3</v>
      </c>
      <c r="C1571" s="175" t="s">
        <v>143</v>
      </c>
      <c r="D1571" s="175">
        <v>0.61241098677517802</v>
      </c>
      <c r="E1571" s="175">
        <v>0.25127161749745675</v>
      </c>
      <c r="F1571" s="175">
        <v>4.3743641912512718E-2</v>
      </c>
      <c r="G1571" s="175">
        <v>1.0172939979654121E-2</v>
      </c>
      <c r="H1571" s="175" t="s">
        <v>143</v>
      </c>
      <c r="I1571" s="175">
        <v>8.0366225839267544E-2</v>
      </c>
      <c r="J1571" s="174">
        <v>0.99999999999999989</v>
      </c>
      <c r="K1571" s="176">
        <v>983</v>
      </c>
      <c r="L1571" s="92"/>
      <c r="M1571" s="175">
        <v>1E-3</v>
      </c>
      <c r="N1571" s="175">
        <v>7.0000000000000001E-3</v>
      </c>
      <c r="O1571" s="175" t="s">
        <v>143</v>
      </c>
      <c r="P1571" s="175" t="s">
        <v>143</v>
      </c>
      <c r="Q1571" s="175">
        <v>0.58199999999999996</v>
      </c>
      <c r="R1571" s="175">
        <v>0.64200000000000002</v>
      </c>
      <c r="S1571" s="175">
        <v>0.22500000000000001</v>
      </c>
      <c r="T1571" s="175">
        <v>0.27900000000000003</v>
      </c>
      <c r="U1571" s="175">
        <v>3.3000000000000002E-2</v>
      </c>
      <c r="V1571" s="175">
        <v>5.8000000000000003E-2</v>
      </c>
      <c r="W1571" s="175">
        <v>6.0000000000000001E-3</v>
      </c>
      <c r="X1571" s="175">
        <v>1.9E-2</v>
      </c>
      <c r="Y1571" s="175" t="s">
        <v>143</v>
      </c>
      <c r="Z1571" s="175" t="s">
        <v>143</v>
      </c>
      <c r="AA1571" s="175">
        <v>6.5000000000000002E-2</v>
      </c>
      <c r="AB1571" s="175">
        <v>9.9000000000000005E-2</v>
      </c>
      <c r="AC1571" s="42"/>
    </row>
    <row r="1572" spans="1:29" x14ac:dyDescent="0.25">
      <c r="A1572" s="92" t="s">
        <v>2889</v>
      </c>
      <c r="B1572" s="175">
        <v>1.1961722488038277E-2</v>
      </c>
      <c r="C1572" s="175">
        <v>0.23524720893141945</v>
      </c>
      <c r="D1572" s="175">
        <v>0.22169059011164274</v>
      </c>
      <c r="E1572" s="175">
        <v>0.15390749601275916</v>
      </c>
      <c r="F1572" s="175">
        <v>6.6985645933014357E-2</v>
      </c>
      <c r="G1572" s="175">
        <v>0.22169059011164274</v>
      </c>
      <c r="H1572" s="175">
        <v>8.771929824561403E-3</v>
      </c>
      <c r="I1572" s="175">
        <v>7.9744816586921854E-2</v>
      </c>
      <c r="J1572" s="174">
        <v>1</v>
      </c>
      <c r="K1572" s="176">
        <v>1254</v>
      </c>
      <c r="L1572" s="92"/>
      <c r="M1572" s="175">
        <v>7.0000000000000001E-3</v>
      </c>
      <c r="N1572" s="175">
        <v>0.02</v>
      </c>
      <c r="O1572" s="175">
        <v>0.21299999999999999</v>
      </c>
      <c r="P1572" s="175">
        <v>0.26</v>
      </c>
      <c r="Q1572" s="175">
        <v>0.2</v>
      </c>
      <c r="R1572" s="175">
        <v>0.246</v>
      </c>
      <c r="S1572" s="175">
        <v>0.13500000000000001</v>
      </c>
      <c r="T1572" s="175">
        <v>0.17499999999999999</v>
      </c>
      <c r="U1572" s="175">
        <v>5.3999999999999999E-2</v>
      </c>
      <c r="V1572" s="175">
        <v>8.2000000000000003E-2</v>
      </c>
      <c r="W1572" s="175">
        <v>0.2</v>
      </c>
      <c r="X1572" s="175">
        <v>0.246</v>
      </c>
      <c r="Y1572" s="175">
        <v>5.0000000000000001E-3</v>
      </c>
      <c r="Z1572" s="175">
        <v>1.6E-2</v>
      </c>
      <c r="AA1572" s="175">
        <v>6.6000000000000003E-2</v>
      </c>
      <c r="AB1572" s="175">
        <v>9.6000000000000002E-2</v>
      </c>
      <c r="AC1572" s="42"/>
    </row>
    <row r="1573" spans="1:29" x14ac:dyDescent="0.25">
      <c r="A1573" s="92" t="s">
        <v>2890</v>
      </c>
      <c r="B1573" s="175">
        <v>0.25060679611650488</v>
      </c>
      <c r="C1573" s="175">
        <v>0.43567961165048541</v>
      </c>
      <c r="D1573" s="175">
        <v>0.14441747572815533</v>
      </c>
      <c r="E1573" s="175">
        <v>5.7645631067961167E-2</v>
      </c>
      <c r="F1573" s="175">
        <v>4.2475728155339804E-3</v>
      </c>
      <c r="G1573" s="175">
        <v>3.2766990291262135E-2</v>
      </c>
      <c r="H1573" s="175">
        <v>2.4271844660194173E-3</v>
      </c>
      <c r="I1573" s="175">
        <v>7.2208737864077666E-2</v>
      </c>
      <c r="J1573" s="174">
        <v>1</v>
      </c>
      <c r="K1573" s="176">
        <v>1648</v>
      </c>
      <c r="L1573" s="92"/>
      <c r="M1573" s="175">
        <v>0.23</v>
      </c>
      <c r="N1573" s="175">
        <v>0.27200000000000002</v>
      </c>
      <c r="O1573" s="175">
        <v>0.41199999999999998</v>
      </c>
      <c r="P1573" s="175">
        <v>0.46</v>
      </c>
      <c r="Q1573" s="175">
        <v>0.128</v>
      </c>
      <c r="R1573" s="175">
        <v>0.16200000000000001</v>
      </c>
      <c r="S1573" s="175">
        <v>4.7E-2</v>
      </c>
      <c r="T1573" s="175">
        <v>7.0000000000000007E-2</v>
      </c>
      <c r="U1573" s="175">
        <v>2E-3</v>
      </c>
      <c r="V1573" s="175">
        <v>8.9999999999999993E-3</v>
      </c>
      <c r="W1573" s="175">
        <v>2.5000000000000001E-2</v>
      </c>
      <c r="X1573" s="175">
        <v>4.2999999999999997E-2</v>
      </c>
      <c r="Y1573" s="175">
        <v>1E-3</v>
      </c>
      <c r="Z1573" s="175">
        <v>6.0000000000000001E-3</v>
      </c>
      <c r="AA1573" s="175">
        <v>6.0999999999999999E-2</v>
      </c>
      <c r="AB1573" s="175">
        <v>8.5999999999999993E-2</v>
      </c>
      <c r="AC1573" s="42"/>
    </row>
    <row r="1574" spans="1:29" x14ac:dyDescent="0.25">
      <c r="A1574" s="92" t="s">
        <v>2891</v>
      </c>
      <c r="B1574" s="175" t="s">
        <v>143</v>
      </c>
      <c r="C1574" s="175">
        <v>0.2076271186440678</v>
      </c>
      <c r="D1574" s="175">
        <v>0.24152542372881355</v>
      </c>
      <c r="E1574" s="175">
        <v>0.22457627118644069</v>
      </c>
      <c r="F1574" s="175">
        <v>5.9322033898305086E-2</v>
      </c>
      <c r="G1574" s="175">
        <v>0.2076271186440678</v>
      </c>
      <c r="H1574" s="175">
        <v>4.2372881355932203E-3</v>
      </c>
      <c r="I1574" s="175">
        <v>5.5084745762711863E-2</v>
      </c>
      <c r="J1574" s="174">
        <v>0.99999999999999989</v>
      </c>
      <c r="K1574" s="176">
        <v>236</v>
      </c>
      <c r="L1574" s="92"/>
      <c r="M1574" s="175" t="s">
        <v>143</v>
      </c>
      <c r="N1574" s="175" t="s">
        <v>143</v>
      </c>
      <c r="O1574" s="175">
        <v>0.161</v>
      </c>
      <c r="P1574" s="175">
        <v>0.26400000000000001</v>
      </c>
      <c r="Q1574" s="175">
        <v>0.191</v>
      </c>
      <c r="R1574" s="175">
        <v>0.3</v>
      </c>
      <c r="S1574" s="175">
        <v>0.17599999999999999</v>
      </c>
      <c r="T1574" s="175">
        <v>0.28199999999999997</v>
      </c>
      <c r="U1574" s="175">
        <v>3.5999999999999997E-2</v>
      </c>
      <c r="V1574" s="175">
        <v>9.7000000000000003E-2</v>
      </c>
      <c r="W1574" s="175">
        <v>0.161</v>
      </c>
      <c r="X1574" s="175">
        <v>0.26400000000000001</v>
      </c>
      <c r="Y1574" s="175">
        <v>1E-3</v>
      </c>
      <c r="Z1574" s="175">
        <v>2.4E-2</v>
      </c>
      <c r="AA1574" s="175">
        <v>3.2000000000000001E-2</v>
      </c>
      <c r="AB1574" s="175">
        <v>9.1999999999999998E-2</v>
      </c>
      <c r="AC1574" s="42"/>
    </row>
    <row r="1575" spans="1:29" x14ac:dyDescent="0.25">
      <c r="A1575" s="92" t="s">
        <v>2892</v>
      </c>
      <c r="B1575" s="175" t="s">
        <v>143</v>
      </c>
      <c r="C1575" s="175">
        <v>0.25583657587548636</v>
      </c>
      <c r="D1575" s="175">
        <v>0.14202334630350194</v>
      </c>
      <c r="E1575" s="175">
        <v>0.17509727626459143</v>
      </c>
      <c r="F1575" s="175">
        <v>2.6264591439688716E-2</v>
      </c>
      <c r="G1575" s="175">
        <v>0.35505836575875488</v>
      </c>
      <c r="H1575" s="175">
        <v>6.8093385214007783E-3</v>
      </c>
      <c r="I1575" s="175">
        <v>3.8910505836575876E-2</v>
      </c>
      <c r="J1575" s="174">
        <v>0.99999999999999989</v>
      </c>
      <c r="K1575" s="176">
        <v>1028</v>
      </c>
      <c r="L1575" s="92"/>
      <c r="M1575" s="175" t="s">
        <v>143</v>
      </c>
      <c r="N1575" s="175" t="s">
        <v>143</v>
      </c>
      <c r="O1575" s="175">
        <v>0.23</v>
      </c>
      <c r="P1575" s="175">
        <v>0.28299999999999997</v>
      </c>
      <c r="Q1575" s="175">
        <v>0.122</v>
      </c>
      <c r="R1575" s="175">
        <v>0.16500000000000001</v>
      </c>
      <c r="S1575" s="175">
        <v>0.153</v>
      </c>
      <c r="T1575" s="175">
        <v>0.2</v>
      </c>
      <c r="U1575" s="175">
        <v>1.7999999999999999E-2</v>
      </c>
      <c r="V1575" s="175">
        <v>3.7999999999999999E-2</v>
      </c>
      <c r="W1575" s="175">
        <v>0.32600000000000001</v>
      </c>
      <c r="X1575" s="175">
        <v>0.38500000000000001</v>
      </c>
      <c r="Y1575" s="175">
        <v>3.0000000000000001E-3</v>
      </c>
      <c r="Z1575" s="175">
        <v>1.4E-2</v>
      </c>
      <c r="AA1575" s="175">
        <v>2.9000000000000001E-2</v>
      </c>
      <c r="AB1575" s="175">
        <v>5.2999999999999999E-2</v>
      </c>
      <c r="AC1575" s="42"/>
    </row>
    <row r="1576" spans="1:29" x14ac:dyDescent="0.25">
      <c r="A1576" s="92" t="s">
        <v>2893</v>
      </c>
      <c r="B1576" s="175" t="s">
        <v>143</v>
      </c>
      <c r="C1576" s="175">
        <v>0.38821138211382111</v>
      </c>
      <c r="D1576" s="175">
        <v>0.40447154471544716</v>
      </c>
      <c r="E1576" s="175">
        <v>8.3333333333333329E-2</v>
      </c>
      <c r="F1576" s="175">
        <v>1.2195121951219513E-2</v>
      </c>
      <c r="G1576" s="175">
        <v>1.6260162601626018E-2</v>
      </c>
      <c r="H1576" s="175" t="s">
        <v>143</v>
      </c>
      <c r="I1576" s="175">
        <v>9.5528455284552852E-2</v>
      </c>
      <c r="J1576" s="174">
        <v>1</v>
      </c>
      <c r="K1576" s="176">
        <v>492</v>
      </c>
      <c r="L1576" s="92"/>
      <c r="M1576" s="175" t="s">
        <v>143</v>
      </c>
      <c r="N1576" s="175" t="s">
        <v>143</v>
      </c>
      <c r="O1576" s="175">
        <v>0.34599999999999997</v>
      </c>
      <c r="P1576" s="175">
        <v>0.432</v>
      </c>
      <c r="Q1576" s="175">
        <v>0.36199999999999999</v>
      </c>
      <c r="R1576" s="175">
        <v>0.44800000000000001</v>
      </c>
      <c r="S1576" s="175">
        <v>6.2E-2</v>
      </c>
      <c r="T1576" s="175">
        <v>0.111</v>
      </c>
      <c r="U1576" s="175">
        <v>6.0000000000000001E-3</v>
      </c>
      <c r="V1576" s="175">
        <v>2.5999999999999999E-2</v>
      </c>
      <c r="W1576" s="175">
        <v>8.0000000000000002E-3</v>
      </c>
      <c r="X1576" s="175">
        <v>3.2000000000000001E-2</v>
      </c>
      <c r="Y1576" s="175" t="s">
        <v>143</v>
      </c>
      <c r="Z1576" s="175" t="s">
        <v>143</v>
      </c>
      <c r="AA1576" s="175">
        <v>7.2999999999999995E-2</v>
      </c>
      <c r="AB1576" s="175">
        <v>0.125</v>
      </c>
      <c r="AC1576" s="42"/>
    </row>
    <row r="1577" spans="1:29" x14ac:dyDescent="0.25">
      <c r="A1577" s="92" t="s">
        <v>2894</v>
      </c>
      <c r="B1577" s="175" t="s">
        <v>143</v>
      </c>
      <c r="C1577" s="175">
        <v>0.20159151193633953</v>
      </c>
      <c r="D1577" s="175">
        <v>0.26525198938992045</v>
      </c>
      <c r="E1577" s="175">
        <v>0.1856763925729443</v>
      </c>
      <c r="F1577" s="175">
        <v>3.7135278514588858E-2</v>
      </c>
      <c r="G1577" s="175">
        <v>0.25198938992042441</v>
      </c>
      <c r="H1577" s="175">
        <v>2.6525198938992041E-3</v>
      </c>
      <c r="I1577" s="175">
        <v>5.5702917771883291E-2</v>
      </c>
      <c r="J1577" s="174">
        <v>1</v>
      </c>
      <c r="K1577" s="176">
        <v>377</v>
      </c>
      <c r="L1577" s="92"/>
      <c r="M1577" s="175" t="s">
        <v>143</v>
      </c>
      <c r="N1577" s="175" t="s">
        <v>143</v>
      </c>
      <c r="O1577" s="175">
        <v>0.16400000000000001</v>
      </c>
      <c r="P1577" s="175">
        <v>0.245</v>
      </c>
      <c r="Q1577" s="175">
        <v>0.223</v>
      </c>
      <c r="R1577" s="175">
        <v>0.312</v>
      </c>
      <c r="S1577" s="175">
        <v>0.15</v>
      </c>
      <c r="T1577" s="175">
        <v>0.22800000000000001</v>
      </c>
      <c r="U1577" s="175">
        <v>2.1999999999999999E-2</v>
      </c>
      <c r="V1577" s="175">
        <v>6.0999999999999999E-2</v>
      </c>
      <c r="W1577" s="175">
        <v>0.21099999999999999</v>
      </c>
      <c r="X1577" s="175">
        <v>0.29799999999999999</v>
      </c>
      <c r="Y1577" s="175">
        <v>0</v>
      </c>
      <c r="Z1577" s="175">
        <v>1.4999999999999999E-2</v>
      </c>
      <c r="AA1577" s="175">
        <v>3.6999999999999998E-2</v>
      </c>
      <c r="AB1577" s="175">
        <v>8.4000000000000005E-2</v>
      </c>
      <c r="AC1577" s="42"/>
    </row>
    <row r="1578" spans="1:29" x14ac:dyDescent="0.25">
      <c r="A1578" s="92" t="s">
        <v>2895</v>
      </c>
      <c r="B1578" s="175" t="s">
        <v>143</v>
      </c>
      <c r="C1578" s="175">
        <v>0.32258064516129031</v>
      </c>
      <c r="D1578" s="175">
        <v>0.13709677419354838</v>
      </c>
      <c r="E1578" s="175">
        <v>0.12096774193548387</v>
      </c>
      <c r="F1578" s="175">
        <v>0.16129032258064516</v>
      </c>
      <c r="G1578" s="175">
        <v>0.20564516129032259</v>
      </c>
      <c r="H1578" s="175" t="s">
        <v>143</v>
      </c>
      <c r="I1578" s="175">
        <v>5.2419354838709679E-2</v>
      </c>
      <c r="J1578" s="174">
        <v>0.99999999999999989</v>
      </c>
      <c r="K1578" s="176">
        <v>248</v>
      </c>
      <c r="L1578" s="92"/>
      <c r="M1578" s="175" t="s">
        <v>143</v>
      </c>
      <c r="N1578" s="175" t="s">
        <v>143</v>
      </c>
      <c r="O1578" s="175">
        <v>0.26700000000000002</v>
      </c>
      <c r="P1578" s="175">
        <v>0.38300000000000001</v>
      </c>
      <c r="Q1578" s="175">
        <v>0.1</v>
      </c>
      <c r="R1578" s="175">
        <v>0.185</v>
      </c>
      <c r="S1578" s="175">
        <v>8.5999999999999993E-2</v>
      </c>
      <c r="T1578" s="175">
        <v>0.16700000000000001</v>
      </c>
      <c r="U1578" s="175">
        <v>0.121</v>
      </c>
      <c r="V1578" s="175">
        <v>0.21199999999999999</v>
      </c>
      <c r="W1578" s="175">
        <v>0.16</v>
      </c>
      <c r="X1578" s="175">
        <v>0.26</v>
      </c>
      <c r="Y1578" s="175" t="s">
        <v>143</v>
      </c>
      <c r="Z1578" s="175" t="s">
        <v>143</v>
      </c>
      <c r="AA1578" s="175">
        <v>3.1E-2</v>
      </c>
      <c r="AB1578" s="175">
        <v>8.7999999999999995E-2</v>
      </c>
      <c r="AC1578" s="42"/>
    </row>
    <row r="1579" spans="1:29" x14ac:dyDescent="0.25">
      <c r="A1579" s="92" t="s">
        <v>2896</v>
      </c>
      <c r="B1579" s="175" t="s">
        <v>143</v>
      </c>
      <c r="C1579" s="175">
        <v>0.11194029850746269</v>
      </c>
      <c r="D1579" s="175">
        <v>0.15671641791044777</v>
      </c>
      <c r="E1579" s="175">
        <v>0.17910447761194029</v>
      </c>
      <c r="F1579" s="175">
        <v>3.3582089552238806E-2</v>
      </c>
      <c r="G1579" s="175">
        <v>0.47014925373134331</v>
      </c>
      <c r="H1579" s="175">
        <v>1.4925373134328358E-2</v>
      </c>
      <c r="I1579" s="175">
        <v>3.3582089552238806E-2</v>
      </c>
      <c r="J1579" s="174">
        <v>1</v>
      </c>
      <c r="K1579" s="176">
        <v>268</v>
      </c>
      <c r="L1579" s="92"/>
      <c r="M1579" s="175" t="s">
        <v>143</v>
      </c>
      <c r="N1579" s="175" t="s">
        <v>143</v>
      </c>
      <c r="O1579" s="175">
        <v>0.08</v>
      </c>
      <c r="P1579" s="175">
        <v>0.155</v>
      </c>
      <c r="Q1579" s="175">
        <v>0.11799999999999999</v>
      </c>
      <c r="R1579" s="175">
        <v>0.20499999999999999</v>
      </c>
      <c r="S1579" s="175">
        <v>0.13800000000000001</v>
      </c>
      <c r="T1579" s="175">
        <v>0.22900000000000001</v>
      </c>
      <c r="U1579" s="175">
        <v>1.7999999999999999E-2</v>
      </c>
      <c r="V1579" s="175">
        <v>6.3E-2</v>
      </c>
      <c r="W1579" s="175">
        <v>0.41099999999999998</v>
      </c>
      <c r="X1579" s="175">
        <v>0.53</v>
      </c>
      <c r="Y1579" s="175">
        <v>6.0000000000000001E-3</v>
      </c>
      <c r="Z1579" s="175">
        <v>3.7999999999999999E-2</v>
      </c>
      <c r="AA1579" s="175">
        <v>1.7999999999999999E-2</v>
      </c>
      <c r="AB1579" s="175">
        <v>6.3E-2</v>
      </c>
      <c r="AC1579" s="42"/>
    </row>
    <row r="1580" spans="1:29" x14ac:dyDescent="0.25">
      <c r="A1580" s="92" t="s">
        <v>2897</v>
      </c>
      <c r="B1580" s="175" t="s">
        <v>143</v>
      </c>
      <c r="C1580" s="175">
        <v>0.30775134305448965</v>
      </c>
      <c r="D1580" s="175">
        <v>0.35840368380660015</v>
      </c>
      <c r="E1580" s="175">
        <v>0.11972371450498849</v>
      </c>
      <c r="F1580" s="175">
        <v>3.8372985418265539E-2</v>
      </c>
      <c r="G1580" s="175">
        <v>8.4420567920184195E-2</v>
      </c>
      <c r="H1580" s="175">
        <v>3.8372985418265539E-3</v>
      </c>
      <c r="I1580" s="175">
        <v>8.7490406753645431E-2</v>
      </c>
      <c r="J1580" s="174">
        <v>1</v>
      </c>
      <c r="K1580" s="176">
        <v>1303</v>
      </c>
      <c r="L1580" s="92"/>
      <c r="M1580" s="175" t="s">
        <v>143</v>
      </c>
      <c r="N1580" s="175" t="s">
        <v>143</v>
      </c>
      <c r="O1580" s="175">
        <v>0.28299999999999997</v>
      </c>
      <c r="P1580" s="175">
        <v>0.33300000000000002</v>
      </c>
      <c r="Q1580" s="175">
        <v>0.33300000000000002</v>
      </c>
      <c r="R1580" s="175">
        <v>0.38500000000000001</v>
      </c>
      <c r="S1580" s="175">
        <v>0.10299999999999999</v>
      </c>
      <c r="T1580" s="175">
        <v>0.13800000000000001</v>
      </c>
      <c r="U1580" s="175">
        <v>2.9000000000000001E-2</v>
      </c>
      <c r="V1580" s="175">
        <v>0.05</v>
      </c>
      <c r="W1580" s="175">
        <v>7.0999999999999994E-2</v>
      </c>
      <c r="X1580" s="175">
        <v>0.10100000000000001</v>
      </c>
      <c r="Y1580" s="175">
        <v>2E-3</v>
      </c>
      <c r="Z1580" s="175">
        <v>8.9999999999999993E-3</v>
      </c>
      <c r="AA1580" s="175">
        <v>7.2999999999999995E-2</v>
      </c>
      <c r="AB1580" s="175">
        <v>0.104</v>
      </c>
      <c r="AC1580" s="42"/>
    </row>
    <row r="1581" spans="1:29" x14ac:dyDescent="0.25">
      <c r="A1581" s="92" t="s">
        <v>2898</v>
      </c>
      <c r="B1581" s="175" t="s">
        <v>143</v>
      </c>
      <c r="C1581" s="175">
        <v>0.4541832669322709</v>
      </c>
      <c r="D1581" s="175">
        <v>0.29482071713147412</v>
      </c>
      <c r="E1581" s="175">
        <v>0.11952191235059761</v>
      </c>
      <c r="F1581" s="175">
        <v>1.5936254980079681E-2</v>
      </c>
      <c r="G1581" s="175">
        <v>4.7808764940239043E-2</v>
      </c>
      <c r="H1581" s="175" t="s">
        <v>143</v>
      </c>
      <c r="I1581" s="175">
        <v>6.7729083665338641E-2</v>
      </c>
      <c r="J1581" s="174">
        <v>1</v>
      </c>
      <c r="K1581" s="176">
        <v>251</v>
      </c>
      <c r="L1581" s="92"/>
      <c r="M1581" s="175" t="s">
        <v>143</v>
      </c>
      <c r="N1581" s="175" t="s">
        <v>143</v>
      </c>
      <c r="O1581" s="175">
        <v>0.39400000000000002</v>
      </c>
      <c r="P1581" s="175">
        <v>0.51600000000000001</v>
      </c>
      <c r="Q1581" s="175">
        <v>0.24199999999999999</v>
      </c>
      <c r="R1581" s="175">
        <v>0.35399999999999998</v>
      </c>
      <c r="S1581" s="175">
        <v>8.5000000000000006E-2</v>
      </c>
      <c r="T1581" s="175">
        <v>0.16500000000000001</v>
      </c>
      <c r="U1581" s="175">
        <v>6.0000000000000001E-3</v>
      </c>
      <c r="V1581" s="175">
        <v>0.04</v>
      </c>
      <c r="W1581" s="175">
        <v>2.8000000000000001E-2</v>
      </c>
      <c r="X1581" s="175">
        <v>8.2000000000000003E-2</v>
      </c>
      <c r="Y1581" s="175" t="s">
        <v>143</v>
      </c>
      <c r="Z1581" s="175" t="s">
        <v>143</v>
      </c>
      <c r="AA1581" s="175">
        <v>4.2999999999999997E-2</v>
      </c>
      <c r="AB1581" s="175">
        <v>0.106</v>
      </c>
      <c r="AC1581" s="42"/>
    </row>
    <row r="1582" spans="1:29" x14ac:dyDescent="0.25">
      <c r="A1582" s="92" t="s">
        <v>2899</v>
      </c>
      <c r="B1582" s="175">
        <v>5.8000143564711795E-2</v>
      </c>
      <c r="C1582" s="175">
        <v>0.25174072213050031</v>
      </c>
      <c r="D1582" s="175">
        <v>0.27306008183188574</v>
      </c>
      <c r="E1582" s="175">
        <v>0.11564137534993899</v>
      </c>
      <c r="F1582" s="175">
        <v>3.6752566219223314E-2</v>
      </c>
      <c r="G1582" s="175">
        <v>0.21936687962098916</v>
      </c>
      <c r="H1582" s="175">
        <v>4.9529825568875169E-3</v>
      </c>
      <c r="I1582" s="175">
        <v>4.0485248725863184E-2</v>
      </c>
      <c r="J1582" s="174">
        <v>1</v>
      </c>
      <c r="K1582" s="176">
        <v>13931</v>
      </c>
      <c r="L1582" s="92"/>
      <c r="M1582" s="175">
        <v>5.3999999999999999E-2</v>
      </c>
      <c r="N1582" s="175">
        <v>6.2E-2</v>
      </c>
      <c r="O1582" s="175">
        <v>0.245</v>
      </c>
      <c r="P1582" s="175">
        <v>0.25900000000000001</v>
      </c>
      <c r="Q1582" s="175">
        <v>0.26600000000000001</v>
      </c>
      <c r="R1582" s="175">
        <v>0.28100000000000003</v>
      </c>
      <c r="S1582" s="175">
        <v>0.11</v>
      </c>
      <c r="T1582" s="175">
        <v>0.121</v>
      </c>
      <c r="U1582" s="175">
        <v>3.4000000000000002E-2</v>
      </c>
      <c r="V1582" s="175">
        <v>0.04</v>
      </c>
      <c r="W1582" s="175">
        <v>0.21299999999999999</v>
      </c>
      <c r="X1582" s="175">
        <v>0.22600000000000001</v>
      </c>
      <c r="Y1582" s="175">
        <v>4.0000000000000001E-3</v>
      </c>
      <c r="Z1582" s="175">
        <v>6.0000000000000001E-3</v>
      </c>
      <c r="AA1582" s="175">
        <v>3.6999999999999998E-2</v>
      </c>
      <c r="AB1582" s="175">
        <v>4.3999999999999997E-2</v>
      </c>
      <c r="AC1582" s="42"/>
    </row>
    <row r="1583" spans="1:29" x14ac:dyDescent="0.25">
      <c r="A1583" s="92" t="s">
        <v>2900</v>
      </c>
      <c r="B1583" s="175" t="s">
        <v>143</v>
      </c>
      <c r="C1583" s="175">
        <v>0.26666666666666666</v>
      </c>
      <c r="D1583" s="175">
        <v>0.31666666666666665</v>
      </c>
      <c r="E1583" s="175">
        <v>0.10833333333333334</v>
      </c>
      <c r="F1583" s="175">
        <v>0.10416666666666667</v>
      </c>
      <c r="G1583" s="175">
        <v>0.15833333333333333</v>
      </c>
      <c r="H1583" s="175">
        <v>8.3333333333333332E-3</v>
      </c>
      <c r="I1583" s="175">
        <v>3.7499999999999999E-2</v>
      </c>
      <c r="J1583" s="174">
        <v>0.99999999999999989</v>
      </c>
      <c r="K1583" s="176">
        <v>480</v>
      </c>
      <c r="L1583" s="92"/>
      <c r="M1583" s="175" t="s">
        <v>143</v>
      </c>
      <c r="N1583" s="175" t="s">
        <v>143</v>
      </c>
      <c r="O1583" s="175">
        <v>0.22900000000000001</v>
      </c>
      <c r="P1583" s="175">
        <v>0.308</v>
      </c>
      <c r="Q1583" s="175">
        <v>0.27700000000000002</v>
      </c>
      <c r="R1583" s="175">
        <v>0.36</v>
      </c>
      <c r="S1583" s="175">
        <v>8.4000000000000005E-2</v>
      </c>
      <c r="T1583" s="175">
        <v>0.13900000000000001</v>
      </c>
      <c r="U1583" s="175">
        <v>0.08</v>
      </c>
      <c r="V1583" s="175">
        <v>0.13500000000000001</v>
      </c>
      <c r="W1583" s="175">
        <v>0.128</v>
      </c>
      <c r="X1583" s="175">
        <v>0.19400000000000001</v>
      </c>
      <c r="Y1583" s="175">
        <v>3.0000000000000001E-3</v>
      </c>
      <c r="Z1583" s="175">
        <v>2.1000000000000001E-2</v>
      </c>
      <c r="AA1583" s="175">
        <v>2.4E-2</v>
      </c>
      <c r="AB1583" s="175">
        <v>5.8000000000000003E-2</v>
      </c>
      <c r="AC1583" s="42"/>
    </row>
    <row r="1584" spans="1:29" x14ac:dyDescent="0.25">
      <c r="A1584" s="92" t="s">
        <v>2901</v>
      </c>
      <c r="B1584" s="175" t="s">
        <v>143</v>
      </c>
      <c r="C1584" s="175">
        <v>0.10344827586206896</v>
      </c>
      <c r="D1584" s="175">
        <v>0.20689655172413793</v>
      </c>
      <c r="E1584" s="175">
        <v>6.6312997347480113E-2</v>
      </c>
      <c r="F1584" s="175">
        <v>3.1830238726790451E-2</v>
      </c>
      <c r="G1584" s="175">
        <v>0.54376657824933683</v>
      </c>
      <c r="H1584" s="175">
        <v>2.9177718832891247E-2</v>
      </c>
      <c r="I1584" s="175">
        <v>1.8567639257294429E-2</v>
      </c>
      <c r="J1584" s="174">
        <v>1</v>
      </c>
      <c r="K1584" s="176">
        <v>377</v>
      </c>
      <c r="L1584" s="92"/>
      <c r="M1584" s="175" t="s">
        <v>143</v>
      </c>
      <c r="N1584" s="175" t="s">
        <v>143</v>
      </c>
      <c r="O1584" s="175">
        <v>7.6999999999999999E-2</v>
      </c>
      <c r="P1584" s="175">
        <v>0.13800000000000001</v>
      </c>
      <c r="Q1584" s="175">
        <v>0.16900000000000001</v>
      </c>
      <c r="R1584" s="175">
        <v>0.251</v>
      </c>
      <c r="S1584" s="175">
        <v>4.4999999999999998E-2</v>
      </c>
      <c r="T1584" s="175">
        <v>9.6000000000000002E-2</v>
      </c>
      <c r="U1584" s="175">
        <v>1.7999999999999999E-2</v>
      </c>
      <c r="V1584" s="175">
        <v>5.5E-2</v>
      </c>
      <c r="W1584" s="175">
        <v>0.49299999999999999</v>
      </c>
      <c r="X1584" s="175">
        <v>0.59299999999999997</v>
      </c>
      <c r="Y1584" s="175">
        <v>1.6E-2</v>
      </c>
      <c r="Z1584" s="175">
        <v>5.0999999999999997E-2</v>
      </c>
      <c r="AA1584" s="175">
        <v>8.9999999999999993E-3</v>
      </c>
      <c r="AB1584" s="175">
        <v>3.7999999999999999E-2</v>
      </c>
      <c r="AC1584" s="42"/>
    </row>
    <row r="1585" spans="1:29" x14ac:dyDescent="0.25">
      <c r="A1585" s="92" t="s">
        <v>2902</v>
      </c>
      <c r="B1585" s="175">
        <v>2.6408450704225352E-3</v>
      </c>
      <c r="C1585" s="175">
        <v>8.8028169014084509E-4</v>
      </c>
      <c r="D1585" s="175">
        <v>0.65580985915492962</v>
      </c>
      <c r="E1585" s="175">
        <v>0.28521126760563381</v>
      </c>
      <c r="F1585" s="175">
        <v>1.7605633802816902E-3</v>
      </c>
      <c r="G1585" s="175">
        <v>8.8028169014084511E-3</v>
      </c>
      <c r="H1585" s="175" t="s">
        <v>143</v>
      </c>
      <c r="I1585" s="175">
        <v>4.4894366197183101E-2</v>
      </c>
      <c r="J1585" s="174">
        <v>1</v>
      </c>
      <c r="K1585" s="176">
        <v>1136</v>
      </c>
      <c r="L1585" s="92"/>
      <c r="M1585" s="175">
        <v>1E-3</v>
      </c>
      <c r="N1585" s="175">
        <v>8.0000000000000002E-3</v>
      </c>
      <c r="O1585" s="175">
        <v>0</v>
      </c>
      <c r="P1585" s="175">
        <v>5.0000000000000001E-3</v>
      </c>
      <c r="Q1585" s="175">
        <v>0.628</v>
      </c>
      <c r="R1585" s="175">
        <v>0.68300000000000005</v>
      </c>
      <c r="S1585" s="175">
        <v>0.26</v>
      </c>
      <c r="T1585" s="175">
        <v>0.312</v>
      </c>
      <c r="U1585" s="175">
        <v>0</v>
      </c>
      <c r="V1585" s="175">
        <v>6.0000000000000001E-3</v>
      </c>
      <c r="W1585" s="175">
        <v>5.0000000000000001E-3</v>
      </c>
      <c r="X1585" s="175">
        <v>1.6E-2</v>
      </c>
      <c r="Y1585" s="175" t="s">
        <v>143</v>
      </c>
      <c r="Z1585" s="175" t="s">
        <v>143</v>
      </c>
      <c r="AA1585" s="175">
        <v>3.4000000000000002E-2</v>
      </c>
      <c r="AB1585" s="175">
        <v>5.8999999999999997E-2</v>
      </c>
      <c r="AC1585" s="42"/>
    </row>
    <row r="1586" spans="1:29" x14ac:dyDescent="0.25">
      <c r="A1586" s="92" t="s">
        <v>2903</v>
      </c>
      <c r="B1586" s="175">
        <v>7.2910824453168821E-2</v>
      </c>
      <c r="C1586" s="175">
        <v>0.24677509814918677</v>
      </c>
      <c r="D1586" s="175">
        <v>0.22826696578799777</v>
      </c>
      <c r="E1586" s="175">
        <v>9.7588334268087495E-2</v>
      </c>
      <c r="F1586" s="175">
        <v>6.3376332024677504E-2</v>
      </c>
      <c r="G1586" s="175">
        <v>0.25687044307347168</v>
      </c>
      <c r="H1586" s="175">
        <v>5.0476724621424567E-3</v>
      </c>
      <c r="I1586" s="175">
        <v>2.9164329781267526E-2</v>
      </c>
      <c r="J1586" s="174">
        <v>1.0000000000000002</v>
      </c>
      <c r="K1586" s="176">
        <v>1783</v>
      </c>
      <c r="L1586" s="92"/>
      <c r="M1586" s="175">
        <v>6.2E-2</v>
      </c>
      <c r="N1586" s="175">
        <v>8.5999999999999993E-2</v>
      </c>
      <c r="O1586" s="175">
        <v>0.22700000000000001</v>
      </c>
      <c r="P1586" s="175">
        <v>0.26700000000000002</v>
      </c>
      <c r="Q1586" s="175">
        <v>0.20899999999999999</v>
      </c>
      <c r="R1586" s="175">
        <v>0.248</v>
      </c>
      <c r="S1586" s="175">
        <v>8.5000000000000006E-2</v>
      </c>
      <c r="T1586" s="175">
        <v>0.112</v>
      </c>
      <c r="U1586" s="175">
        <v>5.2999999999999999E-2</v>
      </c>
      <c r="V1586" s="175">
        <v>7.5999999999999998E-2</v>
      </c>
      <c r="W1586" s="175">
        <v>0.23699999999999999</v>
      </c>
      <c r="X1586" s="175">
        <v>0.27800000000000002</v>
      </c>
      <c r="Y1586" s="175">
        <v>3.0000000000000001E-3</v>
      </c>
      <c r="Z1586" s="175">
        <v>0.01</v>
      </c>
      <c r="AA1586" s="175">
        <v>2.1999999999999999E-2</v>
      </c>
      <c r="AB1586" s="175">
        <v>3.7999999999999999E-2</v>
      </c>
      <c r="AC1586" s="42"/>
    </row>
    <row r="1587" spans="1:29" x14ac:dyDescent="0.25">
      <c r="A1587" s="92" t="s">
        <v>2904</v>
      </c>
      <c r="B1587" s="175">
        <v>0.29747126436781607</v>
      </c>
      <c r="C1587" s="175">
        <v>0.42344827586206896</v>
      </c>
      <c r="D1587" s="175">
        <v>0.13287356321839081</v>
      </c>
      <c r="E1587" s="175">
        <v>3.5402298850574714E-2</v>
      </c>
      <c r="F1587" s="175">
        <v>1.3793103448275861E-3</v>
      </c>
      <c r="G1587" s="175">
        <v>5.3333333333333337E-2</v>
      </c>
      <c r="H1587" s="175">
        <v>2.7586206896551722E-3</v>
      </c>
      <c r="I1587" s="175">
        <v>5.3333333333333337E-2</v>
      </c>
      <c r="J1587" s="174">
        <v>1</v>
      </c>
      <c r="K1587" s="176">
        <v>2175</v>
      </c>
      <c r="L1587" s="92"/>
      <c r="M1587" s="175">
        <v>0.27900000000000003</v>
      </c>
      <c r="N1587" s="175">
        <v>0.317</v>
      </c>
      <c r="O1587" s="175">
        <v>0.40300000000000002</v>
      </c>
      <c r="P1587" s="175">
        <v>0.44400000000000001</v>
      </c>
      <c r="Q1587" s="175">
        <v>0.11899999999999999</v>
      </c>
      <c r="R1587" s="175">
        <v>0.14799999999999999</v>
      </c>
      <c r="S1587" s="175">
        <v>2.8000000000000001E-2</v>
      </c>
      <c r="T1587" s="175">
        <v>4.3999999999999997E-2</v>
      </c>
      <c r="U1587" s="175">
        <v>0</v>
      </c>
      <c r="V1587" s="175">
        <v>4.0000000000000001E-3</v>
      </c>
      <c r="W1587" s="175">
        <v>4.4999999999999998E-2</v>
      </c>
      <c r="X1587" s="175">
        <v>6.4000000000000001E-2</v>
      </c>
      <c r="Y1587" s="175">
        <v>1E-3</v>
      </c>
      <c r="Z1587" s="175">
        <v>6.0000000000000001E-3</v>
      </c>
      <c r="AA1587" s="175">
        <v>4.4999999999999998E-2</v>
      </c>
      <c r="AB1587" s="175">
        <v>6.4000000000000001E-2</v>
      </c>
      <c r="AC1587" s="42"/>
    </row>
    <row r="1588" spans="1:29" x14ac:dyDescent="0.25">
      <c r="A1588" s="92" t="s">
        <v>2905</v>
      </c>
      <c r="B1588" s="175" t="s">
        <v>143</v>
      </c>
      <c r="C1588" s="175">
        <v>0.19161676646706588</v>
      </c>
      <c r="D1588" s="175">
        <v>0.27245508982035926</v>
      </c>
      <c r="E1588" s="175">
        <v>0.18562874251497005</v>
      </c>
      <c r="F1588" s="175">
        <v>2.9940119760479042E-2</v>
      </c>
      <c r="G1588" s="175">
        <v>0.27844311377245506</v>
      </c>
      <c r="H1588" s="175">
        <v>1.1976047904191617E-2</v>
      </c>
      <c r="I1588" s="175">
        <v>2.9940119760479042E-2</v>
      </c>
      <c r="J1588" s="174">
        <v>1</v>
      </c>
      <c r="K1588" s="176">
        <v>334</v>
      </c>
      <c r="L1588" s="92"/>
      <c r="M1588" s="175" t="s">
        <v>143</v>
      </c>
      <c r="N1588" s="175" t="s">
        <v>143</v>
      </c>
      <c r="O1588" s="175">
        <v>0.153</v>
      </c>
      <c r="P1588" s="175">
        <v>0.23699999999999999</v>
      </c>
      <c r="Q1588" s="175">
        <v>0.22700000000000001</v>
      </c>
      <c r="R1588" s="175">
        <v>0.32300000000000001</v>
      </c>
      <c r="S1588" s="175">
        <v>0.14799999999999999</v>
      </c>
      <c r="T1588" s="175">
        <v>0.23100000000000001</v>
      </c>
      <c r="U1588" s="175">
        <v>1.6E-2</v>
      </c>
      <c r="V1588" s="175">
        <v>5.3999999999999999E-2</v>
      </c>
      <c r="W1588" s="175">
        <v>0.23300000000000001</v>
      </c>
      <c r="X1588" s="175">
        <v>0.32900000000000001</v>
      </c>
      <c r="Y1588" s="175">
        <v>5.0000000000000001E-3</v>
      </c>
      <c r="Z1588" s="175">
        <v>0.03</v>
      </c>
      <c r="AA1588" s="175">
        <v>1.6E-2</v>
      </c>
      <c r="AB1588" s="175">
        <v>5.3999999999999999E-2</v>
      </c>
      <c r="AC1588" s="42"/>
    </row>
    <row r="1589" spans="1:29" x14ac:dyDescent="0.25">
      <c r="A1589" s="92" t="s">
        <v>2906</v>
      </c>
      <c r="B1589" s="175" t="s">
        <v>143</v>
      </c>
      <c r="C1589" s="175">
        <v>0.22047244094488189</v>
      </c>
      <c r="D1589" s="175">
        <v>0.21981627296587927</v>
      </c>
      <c r="E1589" s="175">
        <v>0.16535433070866143</v>
      </c>
      <c r="F1589" s="175">
        <v>3.0183727034120734E-2</v>
      </c>
      <c r="G1589" s="175">
        <v>0.32545931758530183</v>
      </c>
      <c r="H1589" s="175">
        <v>5.905511811023622E-3</v>
      </c>
      <c r="I1589" s="175">
        <v>3.2808398950131233E-2</v>
      </c>
      <c r="J1589" s="174">
        <v>1.0000000000000002</v>
      </c>
      <c r="K1589" s="176">
        <v>1524</v>
      </c>
      <c r="L1589" s="92"/>
      <c r="M1589" s="175" t="s">
        <v>143</v>
      </c>
      <c r="N1589" s="175" t="s">
        <v>143</v>
      </c>
      <c r="O1589" s="175">
        <v>0.2</v>
      </c>
      <c r="P1589" s="175">
        <v>0.24199999999999999</v>
      </c>
      <c r="Q1589" s="175">
        <v>0.2</v>
      </c>
      <c r="R1589" s="175">
        <v>0.24099999999999999</v>
      </c>
      <c r="S1589" s="175">
        <v>0.14799999999999999</v>
      </c>
      <c r="T1589" s="175">
        <v>0.185</v>
      </c>
      <c r="U1589" s="175">
        <v>2.3E-2</v>
      </c>
      <c r="V1589" s="175">
        <v>0.04</v>
      </c>
      <c r="W1589" s="175">
        <v>0.30199999999999999</v>
      </c>
      <c r="X1589" s="175">
        <v>0.34899999999999998</v>
      </c>
      <c r="Y1589" s="175">
        <v>3.0000000000000001E-3</v>
      </c>
      <c r="Z1589" s="175">
        <v>1.0999999999999999E-2</v>
      </c>
      <c r="AA1589" s="175">
        <v>2.5000000000000001E-2</v>
      </c>
      <c r="AB1589" s="175">
        <v>4.2999999999999997E-2</v>
      </c>
      <c r="AC1589" s="42"/>
    </row>
    <row r="1590" spans="1:29" x14ac:dyDescent="0.25">
      <c r="A1590" s="92" t="s">
        <v>2907</v>
      </c>
      <c r="B1590" s="175" t="s">
        <v>143</v>
      </c>
      <c r="C1590" s="175">
        <v>0.46675900277008309</v>
      </c>
      <c r="D1590" s="175">
        <v>0.37119113573407203</v>
      </c>
      <c r="E1590" s="175">
        <v>5.817174515235457E-2</v>
      </c>
      <c r="F1590" s="175">
        <v>5.5401662049861496E-3</v>
      </c>
      <c r="G1590" s="175">
        <v>2.9085872576177285E-2</v>
      </c>
      <c r="H1590" s="175" t="s">
        <v>143</v>
      </c>
      <c r="I1590" s="175">
        <v>6.9252077562326875E-2</v>
      </c>
      <c r="J1590" s="174">
        <v>1</v>
      </c>
      <c r="K1590" s="176">
        <v>722</v>
      </c>
      <c r="L1590" s="92"/>
      <c r="M1590" s="175" t="s">
        <v>143</v>
      </c>
      <c r="N1590" s="175" t="s">
        <v>143</v>
      </c>
      <c r="O1590" s="175">
        <v>0.43099999999999999</v>
      </c>
      <c r="P1590" s="175">
        <v>0.503</v>
      </c>
      <c r="Q1590" s="175">
        <v>0.33700000000000002</v>
      </c>
      <c r="R1590" s="175">
        <v>0.40699999999999997</v>
      </c>
      <c r="S1590" s="175">
        <v>4.2999999999999997E-2</v>
      </c>
      <c r="T1590" s="175">
        <v>7.8E-2</v>
      </c>
      <c r="U1590" s="175">
        <v>2E-3</v>
      </c>
      <c r="V1590" s="175">
        <v>1.4E-2</v>
      </c>
      <c r="W1590" s="175">
        <v>1.9E-2</v>
      </c>
      <c r="X1590" s="175">
        <v>4.3999999999999997E-2</v>
      </c>
      <c r="Y1590" s="175" t="s">
        <v>143</v>
      </c>
      <c r="Z1590" s="175" t="s">
        <v>143</v>
      </c>
      <c r="AA1590" s="175">
        <v>5.2999999999999999E-2</v>
      </c>
      <c r="AB1590" s="175">
        <v>0.09</v>
      </c>
      <c r="AC1590" s="42"/>
    </row>
    <row r="1591" spans="1:29" x14ac:dyDescent="0.25">
      <c r="A1591" s="92" t="s">
        <v>2908</v>
      </c>
      <c r="B1591" s="175" t="s">
        <v>143</v>
      </c>
      <c r="C1591" s="175">
        <v>0.14847942754919499</v>
      </c>
      <c r="D1591" s="175">
        <v>0.31305903398926654</v>
      </c>
      <c r="E1591" s="175">
        <v>0.15921288014311269</v>
      </c>
      <c r="F1591" s="175">
        <v>3.5778175313059032E-2</v>
      </c>
      <c r="G1591" s="175">
        <v>0.31127012522361358</v>
      </c>
      <c r="H1591" s="175">
        <v>1.7889087656529517E-3</v>
      </c>
      <c r="I1591" s="175">
        <v>3.041144901610018E-2</v>
      </c>
      <c r="J1591" s="174">
        <v>1</v>
      </c>
      <c r="K1591" s="176">
        <v>559</v>
      </c>
      <c r="L1591" s="92"/>
      <c r="M1591" s="175" t="s">
        <v>143</v>
      </c>
      <c r="N1591" s="175" t="s">
        <v>143</v>
      </c>
      <c r="O1591" s="175">
        <v>0.121</v>
      </c>
      <c r="P1591" s="175">
        <v>0.18</v>
      </c>
      <c r="Q1591" s="175">
        <v>0.27600000000000002</v>
      </c>
      <c r="R1591" s="175">
        <v>0.35299999999999998</v>
      </c>
      <c r="S1591" s="175">
        <v>0.13100000000000001</v>
      </c>
      <c r="T1591" s="175">
        <v>0.192</v>
      </c>
      <c r="U1591" s="175">
        <v>2.3E-2</v>
      </c>
      <c r="V1591" s="175">
        <v>5.5E-2</v>
      </c>
      <c r="W1591" s="175">
        <v>0.27400000000000002</v>
      </c>
      <c r="X1591" s="175">
        <v>0.35099999999999998</v>
      </c>
      <c r="Y1591" s="175">
        <v>0</v>
      </c>
      <c r="Z1591" s="175">
        <v>0.01</v>
      </c>
      <c r="AA1591" s="175">
        <v>1.9E-2</v>
      </c>
      <c r="AB1591" s="175">
        <v>4.8000000000000001E-2</v>
      </c>
      <c r="AC1591" s="42"/>
    </row>
    <row r="1592" spans="1:29" x14ac:dyDescent="0.25">
      <c r="A1592" s="92" t="s">
        <v>2909</v>
      </c>
      <c r="B1592" s="175" t="s">
        <v>143</v>
      </c>
      <c r="C1592" s="175">
        <v>0.23219814241486067</v>
      </c>
      <c r="D1592" s="175">
        <v>0.19195046439628483</v>
      </c>
      <c r="E1592" s="175">
        <v>0.1238390092879257</v>
      </c>
      <c r="F1592" s="175">
        <v>0.1826625386996904</v>
      </c>
      <c r="G1592" s="175">
        <v>0.22910216718266255</v>
      </c>
      <c r="H1592" s="175">
        <v>3.0959752321981426E-3</v>
      </c>
      <c r="I1592" s="175">
        <v>3.7151702786377708E-2</v>
      </c>
      <c r="J1592" s="174">
        <v>1</v>
      </c>
      <c r="K1592" s="176">
        <v>323</v>
      </c>
      <c r="L1592" s="92"/>
      <c r="M1592" s="175" t="s">
        <v>143</v>
      </c>
      <c r="N1592" s="175" t="s">
        <v>143</v>
      </c>
      <c r="O1592" s="175">
        <v>0.189</v>
      </c>
      <c r="P1592" s="175">
        <v>0.28100000000000003</v>
      </c>
      <c r="Q1592" s="175">
        <v>0.153</v>
      </c>
      <c r="R1592" s="175">
        <v>0.23799999999999999</v>
      </c>
      <c r="S1592" s="175">
        <v>9.1999999999999998E-2</v>
      </c>
      <c r="T1592" s="175">
        <v>0.16400000000000001</v>
      </c>
      <c r="U1592" s="175">
        <v>0.14399999999999999</v>
      </c>
      <c r="V1592" s="175">
        <v>0.22800000000000001</v>
      </c>
      <c r="W1592" s="175">
        <v>0.187</v>
      </c>
      <c r="X1592" s="175">
        <v>0.27800000000000002</v>
      </c>
      <c r="Y1592" s="175">
        <v>1E-3</v>
      </c>
      <c r="Z1592" s="175">
        <v>1.7000000000000001E-2</v>
      </c>
      <c r="AA1592" s="175">
        <v>2.1000000000000001E-2</v>
      </c>
      <c r="AB1592" s="175">
        <v>6.4000000000000001E-2</v>
      </c>
      <c r="AC1592" s="42"/>
    </row>
    <row r="1593" spans="1:29" x14ac:dyDescent="0.25">
      <c r="A1593" s="92" t="s">
        <v>2910</v>
      </c>
      <c r="B1593" s="175" t="s">
        <v>143</v>
      </c>
      <c r="C1593" s="175">
        <v>0.12787723785166241</v>
      </c>
      <c r="D1593" s="175">
        <v>0.20460358056265984</v>
      </c>
      <c r="E1593" s="175">
        <v>0.10997442455242967</v>
      </c>
      <c r="F1593" s="175">
        <v>2.8132992327365727E-2</v>
      </c>
      <c r="G1593" s="175">
        <v>0.48337595907928388</v>
      </c>
      <c r="H1593" s="175">
        <v>1.5345268542199489E-2</v>
      </c>
      <c r="I1593" s="175">
        <v>3.0690537084398978E-2</v>
      </c>
      <c r="J1593" s="174">
        <v>1</v>
      </c>
      <c r="K1593" s="176">
        <v>391</v>
      </c>
      <c r="L1593" s="92"/>
      <c r="M1593" s="175" t="s">
        <v>143</v>
      </c>
      <c r="N1593" s="175" t="s">
        <v>143</v>
      </c>
      <c r="O1593" s="175">
        <v>9.8000000000000004E-2</v>
      </c>
      <c r="P1593" s="175">
        <v>0.16500000000000001</v>
      </c>
      <c r="Q1593" s="175">
        <v>0.16800000000000001</v>
      </c>
      <c r="R1593" s="175">
        <v>0.247</v>
      </c>
      <c r="S1593" s="175">
        <v>8.3000000000000004E-2</v>
      </c>
      <c r="T1593" s="175">
        <v>0.14499999999999999</v>
      </c>
      <c r="U1593" s="175">
        <v>1.6E-2</v>
      </c>
      <c r="V1593" s="175">
        <v>0.05</v>
      </c>
      <c r="W1593" s="175">
        <v>0.434</v>
      </c>
      <c r="X1593" s="175">
        <v>0.53300000000000003</v>
      </c>
      <c r="Y1593" s="175">
        <v>7.0000000000000001E-3</v>
      </c>
      <c r="Z1593" s="175">
        <v>3.3000000000000002E-2</v>
      </c>
      <c r="AA1593" s="175">
        <v>1.7999999999999999E-2</v>
      </c>
      <c r="AB1593" s="175">
        <v>5.2999999999999999E-2</v>
      </c>
      <c r="AC1593" s="42"/>
    </row>
    <row r="1594" spans="1:29" x14ac:dyDescent="0.25">
      <c r="A1594" s="92" t="s">
        <v>2911</v>
      </c>
      <c r="B1594" s="175" t="s">
        <v>143</v>
      </c>
      <c r="C1594" s="175">
        <v>0.21092896174863388</v>
      </c>
      <c r="D1594" s="175">
        <v>0.45956284153005467</v>
      </c>
      <c r="E1594" s="175">
        <v>0.12185792349726776</v>
      </c>
      <c r="F1594" s="175">
        <v>2.2404371584699455E-2</v>
      </c>
      <c r="G1594" s="175">
        <v>0.12841530054644809</v>
      </c>
      <c r="H1594" s="175">
        <v>3.2786885245901639E-3</v>
      </c>
      <c r="I1594" s="175">
        <v>5.3551912568306013E-2</v>
      </c>
      <c r="J1594" s="174">
        <v>1</v>
      </c>
      <c r="K1594" s="176">
        <v>1830</v>
      </c>
      <c r="L1594" s="92"/>
      <c r="M1594" s="175" t="s">
        <v>143</v>
      </c>
      <c r="N1594" s="175" t="s">
        <v>143</v>
      </c>
      <c r="O1594" s="175">
        <v>0.193</v>
      </c>
      <c r="P1594" s="175">
        <v>0.23</v>
      </c>
      <c r="Q1594" s="175">
        <v>0.437</v>
      </c>
      <c r="R1594" s="175">
        <v>0.48199999999999998</v>
      </c>
      <c r="S1594" s="175">
        <v>0.108</v>
      </c>
      <c r="T1594" s="175">
        <v>0.13800000000000001</v>
      </c>
      <c r="U1594" s="175">
        <v>1.7000000000000001E-2</v>
      </c>
      <c r="V1594" s="175">
        <v>0.03</v>
      </c>
      <c r="W1594" s="175">
        <v>0.114</v>
      </c>
      <c r="X1594" s="175">
        <v>0.14499999999999999</v>
      </c>
      <c r="Y1594" s="175">
        <v>2E-3</v>
      </c>
      <c r="Z1594" s="175">
        <v>7.0000000000000001E-3</v>
      </c>
      <c r="AA1594" s="175">
        <v>4.3999999999999997E-2</v>
      </c>
      <c r="AB1594" s="175">
        <v>6.5000000000000002E-2</v>
      </c>
      <c r="AC1594" s="42"/>
    </row>
    <row r="1595" spans="1:29" x14ac:dyDescent="0.25">
      <c r="A1595" s="92" t="s">
        <v>2912</v>
      </c>
      <c r="B1595" s="175" t="s">
        <v>143</v>
      </c>
      <c r="C1595" s="175">
        <v>0.32748538011695905</v>
      </c>
      <c r="D1595" s="175">
        <v>0.45906432748538012</v>
      </c>
      <c r="E1595" s="175">
        <v>9.0643274853801165E-2</v>
      </c>
      <c r="F1595" s="175">
        <v>1.4619883040935672E-2</v>
      </c>
      <c r="G1595" s="175">
        <v>6.725146198830409E-2</v>
      </c>
      <c r="H1595" s="175" t="s">
        <v>143</v>
      </c>
      <c r="I1595" s="175">
        <v>4.0935672514619881E-2</v>
      </c>
      <c r="J1595" s="174">
        <v>1</v>
      </c>
      <c r="K1595" s="176">
        <v>342</v>
      </c>
      <c r="L1595" s="92"/>
      <c r="M1595" s="175" t="s">
        <v>143</v>
      </c>
      <c r="N1595" s="175" t="s">
        <v>143</v>
      </c>
      <c r="O1595" s="175">
        <v>0.28000000000000003</v>
      </c>
      <c r="P1595" s="175">
        <v>0.379</v>
      </c>
      <c r="Q1595" s="175">
        <v>0.40699999999999997</v>
      </c>
      <c r="R1595" s="175">
        <v>0.51200000000000001</v>
      </c>
      <c r="S1595" s="175">
        <v>6.5000000000000002E-2</v>
      </c>
      <c r="T1595" s="175">
        <v>0.126</v>
      </c>
      <c r="U1595" s="175">
        <v>6.0000000000000001E-3</v>
      </c>
      <c r="V1595" s="175">
        <v>3.4000000000000002E-2</v>
      </c>
      <c r="W1595" s="175">
        <v>4.4999999999999998E-2</v>
      </c>
      <c r="X1595" s="175">
        <v>9.9000000000000005E-2</v>
      </c>
      <c r="Y1595" s="175" t="s">
        <v>143</v>
      </c>
      <c r="Z1595" s="175" t="s">
        <v>143</v>
      </c>
      <c r="AA1595" s="175">
        <v>2.5000000000000001E-2</v>
      </c>
      <c r="AB1595" s="175">
        <v>6.8000000000000005E-2</v>
      </c>
      <c r="AC1595" s="42"/>
    </row>
    <row r="1596" spans="1:29" x14ac:dyDescent="0.25">
      <c r="A1596" s="92" t="s">
        <v>2913</v>
      </c>
      <c r="B1596" s="175">
        <v>5.3286488069096763E-2</v>
      </c>
      <c r="C1596" s="175">
        <v>0.27386180647050212</v>
      </c>
      <c r="D1596" s="175">
        <v>0.29761381935294978</v>
      </c>
      <c r="E1596" s="175">
        <v>0.10379153857414727</v>
      </c>
      <c r="F1596" s="175">
        <v>2.6423656858439466E-2</v>
      </c>
      <c r="G1596" s="175">
        <v>0.20019030888596107</v>
      </c>
      <c r="H1596" s="175">
        <v>2.5252525252525255E-3</v>
      </c>
      <c r="I1596" s="175">
        <v>4.2307129263651003E-2</v>
      </c>
      <c r="J1596" s="174">
        <v>0.99999999999999989</v>
      </c>
      <c r="K1596" s="176">
        <v>27324</v>
      </c>
      <c r="L1596" s="92"/>
      <c r="M1596" s="175">
        <v>5.0999999999999997E-2</v>
      </c>
      <c r="N1596" s="175">
        <v>5.6000000000000001E-2</v>
      </c>
      <c r="O1596" s="175">
        <v>0.26900000000000002</v>
      </c>
      <c r="P1596" s="175">
        <v>0.27900000000000003</v>
      </c>
      <c r="Q1596" s="175">
        <v>0.29199999999999998</v>
      </c>
      <c r="R1596" s="175">
        <v>0.30299999999999999</v>
      </c>
      <c r="S1596" s="175">
        <v>0.1</v>
      </c>
      <c r="T1596" s="175">
        <v>0.107</v>
      </c>
      <c r="U1596" s="175">
        <v>2.5000000000000001E-2</v>
      </c>
      <c r="V1596" s="175">
        <v>2.8000000000000001E-2</v>
      </c>
      <c r="W1596" s="175">
        <v>0.19500000000000001</v>
      </c>
      <c r="X1596" s="175">
        <v>0.20499999999999999</v>
      </c>
      <c r="Y1596" s="175">
        <v>2E-3</v>
      </c>
      <c r="Z1596" s="175">
        <v>3.0000000000000001E-3</v>
      </c>
      <c r="AA1596" s="175">
        <v>0.04</v>
      </c>
      <c r="AB1596" s="175">
        <v>4.4999999999999998E-2</v>
      </c>
      <c r="AC1596" s="42"/>
    </row>
    <row r="1597" spans="1:29" x14ac:dyDescent="0.25">
      <c r="A1597" s="92" t="s">
        <v>2914</v>
      </c>
      <c r="B1597" s="175" t="s">
        <v>143</v>
      </c>
      <c r="C1597" s="175">
        <v>0.35822784810126584</v>
      </c>
      <c r="D1597" s="175">
        <v>0.30506329113924052</v>
      </c>
      <c r="E1597" s="175">
        <v>0.11139240506329114</v>
      </c>
      <c r="F1597" s="175">
        <v>3.0379746835443037E-2</v>
      </c>
      <c r="G1597" s="175">
        <v>0.16582278481012658</v>
      </c>
      <c r="H1597" s="175">
        <v>1.2658227848101266E-3</v>
      </c>
      <c r="I1597" s="175">
        <v>2.7848101265822784E-2</v>
      </c>
      <c r="J1597" s="174">
        <v>1</v>
      </c>
      <c r="K1597" s="176">
        <v>790</v>
      </c>
      <c r="L1597" s="92"/>
      <c r="M1597" s="175" t="s">
        <v>143</v>
      </c>
      <c r="N1597" s="175" t="s">
        <v>143</v>
      </c>
      <c r="O1597" s="175">
        <v>0.32600000000000001</v>
      </c>
      <c r="P1597" s="175">
        <v>0.39200000000000002</v>
      </c>
      <c r="Q1597" s="175">
        <v>0.27400000000000002</v>
      </c>
      <c r="R1597" s="175">
        <v>0.33800000000000002</v>
      </c>
      <c r="S1597" s="175">
        <v>9.0999999999999998E-2</v>
      </c>
      <c r="T1597" s="175">
        <v>0.13500000000000001</v>
      </c>
      <c r="U1597" s="175">
        <v>0.02</v>
      </c>
      <c r="V1597" s="175">
        <v>4.4999999999999998E-2</v>
      </c>
      <c r="W1597" s="175">
        <v>0.14199999999999999</v>
      </c>
      <c r="X1597" s="175">
        <v>0.193</v>
      </c>
      <c r="Y1597" s="175">
        <v>0</v>
      </c>
      <c r="Z1597" s="175">
        <v>7.0000000000000001E-3</v>
      </c>
      <c r="AA1597" s="175">
        <v>1.7999999999999999E-2</v>
      </c>
      <c r="AB1597" s="175">
        <v>4.2000000000000003E-2</v>
      </c>
      <c r="AC1597" s="42"/>
    </row>
    <row r="1598" spans="1:29" x14ac:dyDescent="0.25">
      <c r="A1598" s="92" t="s">
        <v>2915</v>
      </c>
      <c r="B1598" s="175" t="s">
        <v>143</v>
      </c>
      <c r="C1598" s="175">
        <v>7.4361820199778023E-2</v>
      </c>
      <c r="D1598" s="175">
        <v>0.19422863485016648</v>
      </c>
      <c r="E1598" s="175">
        <v>9.4339622641509441E-2</v>
      </c>
      <c r="F1598" s="175">
        <v>9.9889012208657056E-3</v>
      </c>
      <c r="G1598" s="175">
        <v>0.54716981132075471</v>
      </c>
      <c r="H1598" s="175">
        <v>8.8790233074361822E-3</v>
      </c>
      <c r="I1598" s="175">
        <v>7.1032186459489458E-2</v>
      </c>
      <c r="J1598" s="174">
        <v>1</v>
      </c>
      <c r="K1598" s="176">
        <v>901</v>
      </c>
      <c r="L1598" s="92"/>
      <c r="M1598" s="175" t="s">
        <v>143</v>
      </c>
      <c r="N1598" s="175" t="s">
        <v>143</v>
      </c>
      <c r="O1598" s="175">
        <v>5.8999999999999997E-2</v>
      </c>
      <c r="P1598" s="175">
        <v>9.2999999999999999E-2</v>
      </c>
      <c r="Q1598" s="175">
        <v>0.17</v>
      </c>
      <c r="R1598" s="175">
        <v>0.221</v>
      </c>
      <c r="S1598" s="175">
        <v>7.6999999999999999E-2</v>
      </c>
      <c r="T1598" s="175">
        <v>0.115</v>
      </c>
      <c r="U1598" s="175">
        <v>5.0000000000000001E-3</v>
      </c>
      <c r="V1598" s="175">
        <v>1.9E-2</v>
      </c>
      <c r="W1598" s="175">
        <v>0.51500000000000001</v>
      </c>
      <c r="X1598" s="175">
        <v>0.57899999999999996</v>
      </c>
      <c r="Y1598" s="175">
        <v>5.0000000000000001E-3</v>
      </c>
      <c r="Z1598" s="175">
        <v>1.7000000000000001E-2</v>
      </c>
      <c r="AA1598" s="175">
        <v>5.6000000000000001E-2</v>
      </c>
      <c r="AB1598" s="175">
        <v>0.09</v>
      </c>
      <c r="AC1598" s="42"/>
    </row>
    <row r="1599" spans="1:29" x14ac:dyDescent="0.25">
      <c r="A1599" s="92" t="s">
        <v>2916</v>
      </c>
      <c r="B1599" s="175">
        <v>6.9158225637443241E-2</v>
      </c>
      <c r="C1599" s="175">
        <v>1.3971358714634998E-3</v>
      </c>
      <c r="D1599" s="175">
        <v>0.68704156479217604</v>
      </c>
      <c r="E1599" s="175">
        <v>0.15298637792525324</v>
      </c>
      <c r="F1599" s="175">
        <v>6.6363953894516242E-2</v>
      </c>
      <c r="G1599" s="175">
        <v>3.8421236465246244E-3</v>
      </c>
      <c r="H1599" s="175" t="s">
        <v>143</v>
      </c>
      <c r="I1599" s="175">
        <v>1.9210618232623121E-2</v>
      </c>
      <c r="J1599" s="174">
        <v>1</v>
      </c>
      <c r="K1599" s="176">
        <v>2863</v>
      </c>
      <c r="L1599" s="92"/>
      <c r="M1599" s="175">
        <v>0.06</v>
      </c>
      <c r="N1599" s="175">
        <v>7.9000000000000001E-2</v>
      </c>
      <c r="O1599" s="175">
        <v>1E-3</v>
      </c>
      <c r="P1599" s="175">
        <v>4.0000000000000001E-3</v>
      </c>
      <c r="Q1599" s="175">
        <v>0.67</v>
      </c>
      <c r="R1599" s="175">
        <v>0.70399999999999996</v>
      </c>
      <c r="S1599" s="175">
        <v>0.14000000000000001</v>
      </c>
      <c r="T1599" s="175">
        <v>0.16700000000000001</v>
      </c>
      <c r="U1599" s="175">
        <v>5.8000000000000003E-2</v>
      </c>
      <c r="V1599" s="175">
        <v>7.5999999999999998E-2</v>
      </c>
      <c r="W1599" s="175">
        <v>2E-3</v>
      </c>
      <c r="X1599" s="175">
        <v>7.0000000000000001E-3</v>
      </c>
      <c r="Y1599" s="175" t="s">
        <v>143</v>
      </c>
      <c r="Z1599" s="175" t="s">
        <v>143</v>
      </c>
      <c r="AA1599" s="175">
        <v>1.4999999999999999E-2</v>
      </c>
      <c r="AB1599" s="175">
        <v>2.5000000000000001E-2</v>
      </c>
      <c r="AC1599" s="42"/>
    </row>
    <row r="1600" spans="1:29" x14ac:dyDescent="0.25">
      <c r="A1600" s="92" t="s">
        <v>2917</v>
      </c>
      <c r="B1600" s="175">
        <v>5.1443269505573021E-2</v>
      </c>
      <c r="C1600" s="175">
        <v>0.27379251214632755</v>
      </c>
      <c r="D1600" s="175">
        <v>0.27293512432123462</v>
      </c>
      <c r="E1600" s="175">
        <v>8.4881394684195491E-2</v>
      </c>
      <c r="F1600" s="175">
        <v>4.4298370963132321E-2</v>
      </c>
      <c r="G1600" s="175">
        <v>0.23663903972563591</v>
      </c>
      <c r="H1600" s="175">
        <v>8.573878250928837E-4</v>
      </c>
      <c r="I1600" s="175">
        <v>3.5152900828808231E-2</v>
      </c>
      <c r="J1600" s="174">
        <v>1.0000000000000002</v>
      </c>
      <c r="K1600" s="176">
        <v>3499</v>
      </c>
      <c r="L1600" s="92"/>
      <c r="M1600" s="175">
        <v>4.4999999999999998E-2</v>
      </c>
      <c r="N1600" s="175">
        <v>5.8999999999999997E-2</v>
      </c>
      <c r="O1600" s="175">
        <v>0.25900000000000001</v>
      </c>
      <c r="P1600" s="175">
        <v>0.28899999999999998</v>
      </c>
      <c r="Q1600" s="175">
        <v>0.25800000000000001</v>
      </c>
      <c r="R1600" s="175">
        <v>0.28799999999999998</v>
      </c>
      <c r="S1600" s="175">
        <v>7.5999999999999998E-2</v>
      </c>
      <c r="T1600" s="175">
        <v>9.5000000000000001E-2</v>
      </c>
      <c r="U1600" s="175">
        <v>3.7999999999999999E-2</v>
      </c>
      <c r="V1600" s="175">
        <v>5.1999999999999998E-2</v>
      </c>
      <c r="W1600" s="175">
        <v>0.223</v>
      </c>
      <c r="X1600" s="175">
        <v>0.251</v>
      </c>
      <c r="Y1600" s="175">
        <v>0</v>
      </c>
      <c r="Z1600" s="175">
        <v>3.0000000000000001E-3</v>
      </c>
      <c r="AA1600" s="175">
        <v>0.03</v>
      </c>
      <c r="AB1600" s="175">
        <v>4.2000000000000003E-2</v>
      </c>
      <c r="AC1600" s="42"/>
    </row>
    <row r="1601" spans="1:29" x14ac:dyDescent="0.25">
      <c r="A1601" s="92" t="s">
        <v>2918</v>
      </c>
      <c r="B1601" s="175">
        <v>0.28208679593721148</v>
      </c>
      <c r="C1601" s="175">
        <v>0.45337026777469991</v>
      </c>
      <c r="D1601" s="175">
        <v>0.1505078485687904</v>
      </c>
      <c r="E1601" s="175">
        <v>3.1855955678670361E-2</v>
      </c>
      <c r="F1601" s="175">
        <v>1.1542012927054479E-3</v>
      </c>
      <c r="G1601" s="175">
        <v>3.5087719298245612E-2</v>
      </c>
      <c r="H1601" s="175">
        <v>1.3850415512465374E-3</v>
      </c>
      <c r="I1601" s="175">
        <v>4.4552169898430284E-2</v>
      </c>
      <c r="J1601" s="174">
        <v>1</v>
      </c>
      <c r="K1601" s="176">
        <v>4332</v>
      </c>
      <c r="L1601" s="92"/>
      <c r="M1601" s="175">
        <v>0.26900000000000002</v>
      </c>
      <c r="N1601" s="175">
        <v>0.29599999999999999</v>
      </c>
      <c r="O1601" s="175">
        <v>0.439</v>
      </c>
      <c r="P1601" s="175">
        <v>0.46800000000000003</v>
      </c>
      <c r="Q1601" s="175">
        <v>0.14000000000000001</v>
      </c>
      <c r="R1601" s="175">
        <v>0.161</v>
      </c>
      <c r="S1601" s="175">
        <v>2.7E-2</v>
      </c>
      <c r="T1601" s="175">
        <v>3.7999999999999999E-2</v>
      </c>
      <c r="U1601" s="175">
        <v>0</v>
      </c>
      <c r="V1601" s="175">
        <v>3.0000000000000001E-3</v>
      </c>
      <c r="W1601" s="175">
        <v>0.03</v>
      </c>
      <c r="X1601" s="175">
        <v>4.1000000000000002E-2</v>
      </c>
      <c r="Y1601" s="175">
        <v>1E-3</v>
      </c>
      <c r="Z1601" s="175">
        <v>3.0000000000000001E-3</v>
      </c>
      <c r="AA1601" s="175">
        <v>3.9E-2</v>
      </c>
      <c r="AB1601" s="175">
        <v>5.0999999999999997E-2</v>
      </c>
      <c r="AC1601" s="42"/>
    </row>
    <row r="1602" spans="1:29" x14ac:dyDescent="0.25">
      <c r="A1602" s="92" t="s">
        <v>2919</v>
      </c>
      <c r="B1602" s="175" t="s">
        <v>143</v>
      </c>
      <c r="C1602" s="175">
        <v>0.1761904761904762</v>
      </c>
      <c r="D1602" s="175">
        <v>0.33015873015873015</v>
      </c>
      <c r="E1602" s="175">
        <v>0.23174603174603176</v>
      </c>
      <c r="F1602" s="175">
        <v>1.4285714285714285E-2</v>
      </c>
      <c r="G1602" s="175">
        <v>0.20793650793650795</v>
      </c>
      <c r="H1602" s="175">
        <v>7.9365079365079361E-3</v>
      </c>
      <c r="I1602" s="175">
        <v>3.1746031746031744E-2</v>
      </c>
      <c r="J1602" s="174">
        <v>1</v>
      </c>
      <c r="K1602" s="176">
        <v>630</v>
      </c>
      <c r="L1602" s="92"/>
      <c r="M1602" s="175" t="s">
        <v>143</v>
      </c>
      <c r="N1602" s="175" t="s">
        <v>143</v>
      </c>
      <c r="O1602" s="175">
        <v>0.14799999999999999</v>
      </c>
      <c r="P1602" s="175">
        <v>0.20799999999999999</v>
      </c>
      <c r="Q1602" s="175">
        <v>0.29499999999999998</v>
      </c>
      <c r="R1602" s="175">
        <v>0.36799999999999999</v>
      </c>
      <c r="S1602" s="175">
        <v>0.2</v>
      </c>
      <c r="T1602" s="175">
        <v>0.26600000000000001</v>
      </c>
      <c r="U1602" s="175">
        <v>8.0000000000000002E-3</v>
      </c>
      <c r="V1602" s="175">
        <v>2.7E-2</v>
      </c>
      <c r="W1602" s="175">
        <v>0.17799999999999999</v>
      </c>
      <c r="X1602" s="175">
        <v>0.24099999999999999</v>
      </c>
      <c r="Y1602" s="175">
        <v>3.0000000000000001E-3</v>
      </c>
      <c r="Z1602" s="175">
        <v>1.7999999999999999E-2</v>
      </c>
      <c r="AA1602" s="175">
        <v>2.1000000000000001E-2</v>
      </c>
      <c r="AB1602" s="175">
        <v>4.9000000000000002E-2</v>
      </c>
      <c r="AC1602" s="42"/>
    </row>
    <row r="1603" spans="1:29" x14ac:dyDescent="0.25">
      <c r="A1603" s="92" t="s">
        <v>2920</v>
      </c>
      <c r="B1603" s="175" t="s">
        <v>143</v>
      </c>
      <c r="C1603" s="175">
        <v>0.22317723770005929</v>
      </c>
      <c r="D1603" s="175">
        <v>0.25607587433313572</v>
      </c>
      <c r="E1603" s="175">
        <v>0.12774155305275636</v>
      </c>
      <c r="F1603" s="175">
        <v>2.2525192649673977E-2</v>
      </c>
      <c r="G1603" s="175">
        <v>0.33135743924125666</v>
      </c>
      <c r="H1603" s="175">
        <v>2.6674570243034974E-3</v>
      </c>
      <c r="I1603" s="175">
        <v>3.6455245998814466E-2</v>
      </c>
      <c r="J1603" s="174">
        <v>0.99999999999999989</v>
      </c>
      <c r="K1603" s="176">
        <v>3374</v>
      </c>
      <c r="L1603" s="92"/>
      <c r="M1603" s="175" t="s">
        <v>143</v>
      </c>
      <c r="N1603" s="175" t="s">
        <v>143</v>
      </c>
      <c r="O1603" s="175">
        <v>0.20899999999999999</v>
      </c>
      <c r="P1603" s="175">
        <v>0.23799999999999999</v>
      </c>
      <c r="Q1603" s="175">
        <v>0.24199999999999999</v>
      </c>
      <c r="R1603" s="175">
        <v>0.27100000000000002</v>
      </c>
      <c r="S1603" s="175">
        <v>0.11700000000000001</v>
      </c>
      <c r="T1603" s="175">
        <v>0.13900000000000001</v>
      </c>
      <c r="U1603" s="175">
        <v>1.7999999999999999E-2</v>
      </c>
      <c r="V1603" s="175">
        <v>2.8000000000000001E-2</v>
      </c>
      <c r="W1603" s="175">
        <v>0.316</v>
      </c>
      <c r="X1603" s="175">
        <v>0.34699999999999998</v>
      </c>
      <c r="Y1603" s="175">
        <v>1E-3</v>
      </c>
      <c r="Z1603" s="175">
        <v>5.0000000000000001E-3</v>
      </c>
      <c r="AA1603" s="175">
        <v>3.1E-2</v>
      </c>
      <c r="AB1603" s="175">
        <v>4.2999999999999997E-2</v>
      </c>
      <c r="AC1603" s="42"/>
    </row>
    <row r="1604" spans="1:29" x14ac:dyDescent="0.25">
      <c r="A1604" s="92" t="s">
        <v>2921</v>
      </c>
      <c r="B1604" s="175" t="s">
        <v>143</v>
      </c>
      <c r="C1604" s="175">
        <v>0.50550660792951541</v>
      </c>
      <c r="D1604" s="175">
        <v>0.31607929515418504</v>
      </c>
      <c r="E1604" s="175">
        <v>5.8370044052863439E-2</v>
      </c>
      <c r="F1604" s="175">
        <v>5.5066079295154188E-3</v>
      </c>
      <c r="G1604" s="175">
        <v>1.6519823788546256E-2</v>
      </c>
      <c r="H1604" s="175" t="s">
        <v>143</v>
      </c>
      <c r="I1604" s="175">
        <v>9.8017621145374448E-2</v>
      </c>
      <c r="J1604" s="174">
        <v>1</v>
      </c>
      <c r="K1604" s="176">
        <v>908</v>
      </c>
      <c r="L1604" s="92"/>
      <c r="M1604" s="175" t="s">
        <v>143</v>
      </c>
      <c r="N1604" s="175" t="s">
        <v>143</v>
      </c>
      <c r="O1604" s="175">
        <v>0.47299999999999998</v>
      </c>
      <c r="P1604" s="175">
        <v>0.53800000000000003</v>
      </c>
      <c r="Q1604" s="175">
        <v>0.28699999999999998</v>
      </c>
      <c r="R1604" s="175">
        <v>0.34699999999999998</v>
      </c>
      <c r="S1604" s="175">
        <v>4.4999999999999998E-2</v>
      </c>
      <c r="T1604" s="175">
        <v>7.5999999999999998E-2</v>
      </c>
      <c r="U1604" s="175">
        <v>2E-3</v>
      </c>
      <c r="V1604" s="175">
        <v>1.2999999999999999E-2</v>
      </c>
      <c r="W1604" s="175">
        <v>0.01</v>
      </c>
      <c r="X1604" s="175">
        <v>2.7E-2</v>
      </c>
      <c r="Y1604" s="175" t="s">
        <v>143</v>
      </c>
      <c r="Z1604" s="175" t="s">
        <v>143</v>
      </c>
      <c r="AA1604" s="175">
        <v>0.08</v>
      </c>
      <c r="AB1604" s="175">
        <v>0.11899999999999999</v>
      </c>
      <c r="AC1604" s="42"/>
    </row>
    <row r="1605" spans="1:29" x14ac:dyDescent="0.25">
      <c r="A1605" s="92" t="s">
        <v>2922</v>
      </c>
      <c r="B1605" s="175" t="s">
        <v>143</v>
      </c>
      <c r="C1605" s="175">
        <v>0.17772778402699663</v>
      </c>
      <c r="D1605" s="175">
        <v>0.39482564679415072</v>
      </c>
      <c r="E1605" s="175">
        <v>0.12485939257592801</v>
      </c>
      <c r="F1605" s="175">
        <v>1.9122609673790775E-2</v>
      </c>
      <c r="G1605" s="175">
        <v>0.23959505061867267</v>
      </c>
      <c r="H1605" s="175">
        <v>2.2497187851518562E-3</v>
      </c>
      <c r="I1605" s="175">
        <v>4.1619797525309338E-2</v>
      </c>
      <c r="J1605" s="174">
        <v>1</v>
      </c>
      <c r="K1605" s="176">
        <v>889</v>
      </c>
      <c r="L1605" s="92"/>
      <c r="M1605" s="175" t="s">
        <v>143</v>
      </c>
      <c r="N1605" s="175" t="s">
        <v>143</v>
      </c>
      <c r="O1605" s="175">
        <v>0.154</v>
      </c>
      <c r="P1605" s="175">
        <v>0.20399999999999999</v>
      </c>
      <c r="Q1605" s="175">
        <v>0.36299999999999999</v>
      </c>
      <c r="R1605" s="175">
        <v>0.42699999999999999</v>
      </c>
      <c r="S1605" s="175">
        <v>0.105</v>
      </c>
      <c r="T1605" s="175">
        <v>0.14799999999999999</v>
      </c>
      <c r="U1605" s="175">
        <v>1.2E-2</v>
      </c>
      <c r="V1605" s="175">
        <v>0.03</v>
      </c>
      <c r="W1605" s="175">
        <v>0.21299999999999999</v>
      </c>
      <c r="X1605" s="175">
        <v>0.26900000000000002</v>
      </c>
      <c r="Y1605" s="175">
        <v>1E-3</v>
      </c>
      <c r="Z1605" s="175">
        <v>8.0000000000000002E-3</v>
      </c>
      <c r="AA1605" s="175">
        <v>0.03</v>
      </c>
      <c r="AB1605" s="175">
        <v>5.7000000000000002E-2</v>
      </c>
      <c r="AC1605" s="42"/>
    </row>
    <row r="1606" spans="1:29" x14ac:dyDescent="0.25">
      <c r="A1606" s="92" t="s">
        <v>2923</v>
      </c>
      <c r="B1606" s="175" t="s">
        <v>143</v>
      </c>
      <c r="C1606" s="175">
        <v>0.35064935064935066</v>
      </c>
      <c r="D1606" s="175">
        <v>0.21688311688311687</v>
      </c>
      <c r="E1606" s="175">
        <v>7.2727272727272724E-2</v>
      </c>
      <c r="F1606" s="175">
        <v>0.10649350649350649</v>
      </c>
      <c r="G1606" s="175">
        <v>0.20779220779220781</v>
      </c>
      <c r="H1606" s="175">
        <v>2.5974025974025974E-3</v>
      </c>
      <c r="I1606" s="175">
        <v>4.2857142857142858E-2</v>
      </c>
      <c r="J1606" s="174">
        <v>1</v>
      </c>
      <c r="K1606" s="176">
        <v>770</v>
      </c>
      <c r="L1606" s="92"/>
      <c r="M1606" s="175" t="s">
        <v>143</v>
      </c>
      <c r="N1606" s="175" t="s">
        <v>143</v>
      </c>
      <c r="O1606" s="175">
        <v>0.318</v>
      </c>
      <c r="P1606" s="175">
        <v>0.38500000000000001</v>
      </c>
      <c r="Q1606" s="175">
        <v>0.189</v>
      </c>
      <c r="R1606" s="175">
        <v>0.247</v>
      </c>
      <c r="S1606" s="175">
        <v>5.6000000000000001E-2</v>
      </c>
      <c r="T1606" s="175">
        <v>9.2999999999999999E-2</v>
      </c>
      <c r="U1606" s="175">
        <v>8.6999999999999994E-2</v>
      </c>
      <c r="V1606" s="175">
        <v>0.13</v>
      </c>
      <c r="W1606" s="175">
        <v>0.18099999999999999</v>
      </c>
      <c r="X1606" s="175">
        <v>0.23799999999999999</v>
      </c>
      <c r="Y1606" s="175">
        <v>1E-3</v>
      </c>
      <c r="Z1606" s="175">
        <v>8.9999999999999993E-3</v>
      </c>
      <c r="AA1606" s="175">
        <v>3.1E-2</v>
      </c>
      <c r="AB1606" s="175">
        <v>0.06</v>
      </c>
      <c r="AC1606" s="42"/>
    </row>
    <row r="1607" spans="1:29" x14ac:dyDescent="0.25">
      <c r="A1607" s="92" t="s">
        <v>2924</v>
      </c>
      <c r="B1607" s="175" t="s">
        <v>143</v>
      </c>
      <c r="C1607" s="175">
        <v>0.10092961487383798</v>
      </c>
      <c r="D1607" s="175">
        <v>0.25365205843293492</v>
      </c>
      <c r="E1607" s="175">
        <v>0.11420982735723771</v>
      </c>
      <c r="F1607" s="175">
        <v>3.054448871181939E-2</v>
      </c>
      <c r="G1607" s="175">
        <v>0.43293492695883135</v>
      </c>
      <c r="H1607" s="175">
        <v>6.6401062416998674E-3</v>
      </c>
      <c r="I1607" s="175">
        <v>6.1088977423638779E-2</v>
      </c>
      <c r="J1607" s="174">
        <v>1</v>
      </c>
      <c r="K1607" s="176">
        <v>753</v>
      </c>
      <c r="L1607" s="92"/>
      <c r="M1607" s="175" t="s">
        <v>143</v>
      </c>
      <c r="N1607" s="175" t="s">
        <v>143</v>
      </c>
      <c r="O1607" s="175">
        <v>8.1000000000000003E-2</v>
      </c>
      <c r="P1607" s="175">
        <v>0.125</v>
      </c>
      <c r="Q1607" s="175">
        <v>0.224</v>
      </c>
      <c r="R1607" s="175">
        <v>0.28599999999999998</v>
      </c>
      <c r="S1607" s="175">
        <v>9.2999999999999999E-2</v>
      </c>
      <c r="T1607" s="175">
        <v>0.13900000000000001</v>
      </c>
      <c r="U1607" s="175">
        <v>0.02</v>
      </c>
      <c r="V1607" s="175">
        <v>4.4999999999999998E-2</v>
      </c>
      <c r="W1607" s="175">
        <v>0.39800000000000002</v>
      </c>
      <c r="X1607" s="175">
        <v>0.46899999999999997</v>
      </c>
      <c r="Y1607" s="175">
        <v>3.0000000000000001E-3</v>
      </c>
      <c r="Z1607" s="175">
        <v>1.4999999999999999E-2</v>
      </c>
      <c r="AA1607" s="175">
        <v>4.5999999999999999E-2</v>
      </c>
      <c r="AB1607" s="175">
        <v>8.1000000000000003E-2</v>
      </c>
      <c r="AC1607" s="42"/>
    </row>
    <row r="1608" spans="1:29" x14ac:dyDescent="0.25">
      <c r="A1608" s="92" t="s">
        <v>2925</v>
      </c>
      <c r="B1608" s="175" t="s">
        <v>143</v>
      </c>
      <c r="C1608" s="175">
        <v>0.28426535087719296</v>
      </c>
      <c r="D1608" s="175">
        <v>0.47478070175438597</v>
      </c>
      <c r="E1608" s="175">
        <v>0.11293859649122807</v>
      </c>
      <c r="F1608" s="175">
        <v>2.3300438596491228E-2</v>
      </c>
      <c r="G1608" s="175">
        <v>6.2774122807017538E-2</v>
      </c>
      <c r="H1608" s="175">
        <v>1.9188596491228069E-3</v>
      </c>
      <c r="I1608" s="175">
        <v>4.0021929824561403E-2</v>
      </c>
      <c r="J1608" s="174">
        <v>1</v>
      </c>
      <c r="K1608" s="176">
        <v>3648</v>
      </c>
      <c r="L1608" s="92"/>
      <c r="M1608" s="175" t="s">
        <v>143</v>
      </c>
      <c r="N1608" s="175" t="s">
        <v>143</v>
      </c>
      <c r="O1608" s="175">
        <v>0.27</v>
      </c>
      <c r="P1608" s="175">
        <v>0.29899999999999999</v>
      </c>
      <c r="Q1608" s="175">
        <v>0.45900000000000002</v>
      </c>
      <c r="R1608" s="175">
        <v>0.49099999999999999</v>
      </c>
      <c r="S1608" s="175">
        <v>0.10299999999999999</v>
      </c>
      <c r="T1608" s="175">
        <v>0.124</v>
      </c>
      <c r="U1608" s="175">
        <v>1.9E-2</v>
      </c>
      <c r="V1608" s="175">
        <v>2.9000000000000001E-2</v>
      </c>
      <c r="W1608" s="175">
        <v>5.5E-2</v>
      </c>
      <c r="X1608" s="175">
        <v>7.0999999999999994E-2</v>
      </c>
      <c r="Y1608" s="175">
        <v>1E-3</v>
      </c>
      <c r="Z1608" s="175">
        <v>4.0000000000000001E-3</v>
      </c>
      <c r="AA1608" s="175">
        <v>3.4000000000000002E-2</v>
      </c>
      <c r="AB1608" s="175">
        <v>4.7E-2</v>
      </c>
      <c r="AC1608" s="42"/>
    </row>
    <row r="1609" spans="1:29" x14ac:dyDescent="0.25">
      <c r="A1609" s="92" t="s">
        <v>2926</v>
      </c>
      <c r="B1609" s="175" t="s">
        <v>143</v>
      </c>
      <c r="C1609" s="175">
        <v>0.36904761904761907</v>
      </c>
      <c r="D1609" s="175">
        <v>0.41534391534391535</v>
      </c>
      <c r="E1609" s="175">
        <v>0.10317460317460317</v>
      </c>
      <c r="F1609" s="175">
        <v>1.1904761904761904E-2</v>
      </c>
      <c r="G1609" s="175">
        <v>6.0846560846560843E-2</v>
      </c>
      <c r="H1609" s="175">
        <v>3.968253968253968E-3</v>
      </c>
      <c r="I1609" s="175">
        <v>3.5714285714285712E-2</v>
      </c>
      <c r="J1609" s="174">
        <v>0.99999999999999989</v>
      </c>
      <c r="K1609" s="176">
        <v>756</v>
      </c>
      <c r="L1609" s="92"/>
      <c r="M1609" s="175" t="s">
        <v>143</v>
      </c>
      <c r="N1609" s="175" t="s">
        <v>143</v>
      </c>
      <c r="O1609" s="175">
        <v>0.33500000000000002</v>
      </c>
      <c r="P1609" s="175">
        <v>0.40400000000000003</v>
      </c>
      <c r="Q1609" s="175">
        <v>0.38100000000000001</v>
      </c>
      <c r="R1609" s="175">
        <v>0.45100000000000001</v>
      </c>
      <c r="S1609" s="175">
        <v>8.3000000000000004E-2</v>
      </c>
      <c r="T1609" s="175">
        <v>0.127</v>
      </c>
      <c r="U1609" s="175">
        <v>6.0000000000000001E-3</v>
      </c>
      <c r="V1609" s="175">
        <v>2.1999999999999999E-2</v>
      </c>
      <c r="W1609" s="175">
        <v>4.5999999999999999E-2</v>
      </c>
      <c r="X1609" s="175">
        <v>0.08</v>
      </c>
      <c r="Y1609" s="175">
        <v>1E-3</v>
      </c>
      <c r="Z1609" s="175">
        <v>1.2E-2</v>
      </c>
      <c r="AA1609" s="175">
        <v>2.5000000000000001E-2</v>
      </c>
      <c r="AB1609" s="175">
        <v>5.0999999999999997E-2</v>
      </c>
      <c r="AC1609" s="42"/>
    </row>
    <row r="1610" spans="1:29" x14ac:dyDescent="0.25">
      <c r="A1610" s="92" t="s">
        <v>2927</v>
      </c>
      <c r="B1610" s="175">
        <v>4.8183778404378833E-2</v>
      </c>
      <c r="C1610" s="175">
        <v>0.18817382650522474</v>
      </c>
      <c r="D1610" s="175">
        <v>0.30344999170675069</v>
      </c>
      <c r="E1610" s="175">
        <v>0.11535909769447669</v>
      </c>
      <c r="F1610" s="175">
        <v>2.3552827998009621E-2</v>
      </c>
      <c r="G1610" s="175">
        <v>0.22881074805108642</v>
      </c>
      <c r="H1610" s="175">
        <v>1.0283629125891524E-2</v>
      </c>
      <c r="I1610" s="175">
        <v>8.2186100514181459E-2</v>
      </c>
      <c r="J1610" s="174">
        <v>1</v>
      </c>
      <c r="K1610" s="176">
        <v>12058</v>
      </c>
      <c r="L1610" s="92"/>
      <c r="M1610" s="175">
        <v>4.4999999999999998E-2</v>
      </c>
      <c r="N1610" s="175">
        <v>5.1999999999999998E-2</v>
      </c>
      <c r="O1610" s="175">
        <v>0.18099999999999999</v>
      </c>
      <c r="P1610" s="175">
        <v>0.19500000000000001</v>
      </c>
      <c r="Q1610" s="175">
        <v>0.29499999999999998</v>
      </c>
      <c r="R1610" s="175">
        <v>0.312</v>
      </c>
      <c r="S1610" s="175">
        <v>0.11</v>
      </c>
      <c r="T1610" s="175">
        <v>0.121</v>
      </c>
      <c r="U1610" s="175">
        <v>2.1000000000000001E-2</v>
      </c>
      <c r="V1610" s="175">
        <v>2.5999999999999999E-2</v>
      </c>
      <c r="W1610" s="175">
        <v>0.221</v>
      </c>
      <c r="X1610" s="175">
        <v>0.23599999999999999</v>
      </c>
      <c r="Y1610" s="175">
        <v>8.9999999999999993E-3</v>
      </c>
      <c r="Z1610" s="175">
        <v>1.2E-2</v>
      </c>
      <c r="AA1610" s="175">
        <v>7.6999999999999999E-2</v>
      </c>
      <c r="AB1610" s="175">
        <v>8.6999999999999994E-2</v>
      </c>
      <c r="AC1610" s="42"/>
    </row>
    <row r="1611" spans="1:29" x14ac:dyDescent="0.25">
      <c r="A1611" s="92" t="s">
        <v>2928</v>
      </c>
      <c r="B1611" s="175" t="s">
        <v>143</v>
      </c>
      <c r="C1611" s="175">
        <v>0.22739018087855298</v>
      </c>
      <c r="D1611" s="175">
        <v>0.2842377260981912</v>
      </c>
      <c r="E1611" s="175">
        <v>0.14728682170542637</v>
      </c>
      <c r="F1611" s="175">
        <v>1.5503875968992248E-2</v>
      </c>
      <c r="G1611" s="175">
        <v>0.23255813953488372</v>
      </c>
      <c r="H1611" s="175">
        <v>1.0335917312661499E-2</v>
      </c>
      <c r="I1611" s="175">
        <v>8.2687338501291993E-2</v>
      </c>
      <c r="J1611" s="174">
        <v>1</v>
      </c>
      <c r="K1611" s="176">
        <v>387</v>
      </c>
      <c r="L1611" s="92"/>
      <c r="M1611" s="175" t="s">
        <v>143</v>
      </c>
      <c r="N1611" s="175" t="s">
        <v>143</v>
      </c>
      <c r="O1611" s="175">
        <v>0.188</v>
      </c>
      <c r="P1611" s="175">
        <v>0.27200000000000002</v>
      </c>
      <c r="Q1611" s="175">
        <v>0.24199999999999999</v>
      </c>
      <c r="R1611" s="175">
        <v>0.33100000000000002</v>
      </c>
      <c r="S1611" s="175">
        <v>0.115</v>
      </c>
      <c r="T1611" s="175">
        <v>0.186</v>
      </c>
      <c r="U1611" s="175">
        <v>7.0000000000000001E-3</v>
      </c>
      <c r="V1611" s="175">
        <v>3.3000000000000002E-2</v>
      </c>
      <c r="W1611" s="175">
        <v>0.193</v>
      </c>
      <c r="X1611" s="175">
        <v>0.27700000000000002</v>
      </c>
      <c r="Y1611" s="175">
        <v>4.0000000000000001E-3</v>
      </c>
      <c r="Z1611" s="175">
        <v>2.5999999999999999E-2</v>
      </c>
      <c r="AA1611" s="175">
        <v>5.8999999999999997E-2</v>
      </c>
      <c r="AB1611" s="175">
        <v>0.114</v>
      </c>
      <c r="AC1611" s="42"/>
    </row>
    <row r="1612" spans="1:29" x14ac:dyDescent="0.25">
      <c r="A1612" s="92" t="s">
        <v>2929</v>
      </c>
      <c r="B1612" s="175" t="s">
        <v>143</v>
      </c>
      <c r="C1612" s="175">
        <v>6.6473988439306353E-2</v>
      </c>
      <c r="D1612" s="175">
        <v>0.18208092485549132</v>
      </c>
      <c r="E1612" s="175">
        <v>8.0924855491329481E-2</v>
      </c>
      <c r="F1612" s="175">
        <v>5.7803468208092483E-3</v>
      </c>
      <c r="G1612" s="175">
        <v>0.58092485549132944</v>
      </c>
      <c r="H1612" s="175">
        <v>2.3121387283236993E-2</v>
      </c>
      <c r="I1612" s="175">
        <v>6.0693641618497107E-2</v>
      </c>
      <c r="J1612" s="174">
        <v>1</v>
      </c>
      <c r="K1612" s="176">
        <v>346</v>
      </c>
      <c r="L1612" s="92"/>
      <c r="M1612" s="175" t="s">
        <v>143</v>
      </c>
      <c r="N1612" s="175" t="s">
        <v>143</v>
      </c>
      <c r="O1612" s="175">
        <v>4.4999999999999998E-2</v>
      </c>
      <c r="P1612" s="175">
        <v>9.8000000000000004E-2</v>
      </c>
      <c r="Q1612" s="175">
        <v>0.14499999999999999</v>
      </c>
      <c r="R1612" s="175">
        <v>0.22600000000000001</v>
      </c>
      <c r="S1612" s="175">
        <v>5.7000000000000002E-2</v>
      </c>
      <c r="T1612" s="175">
        <v>0.114</v>
      </c>
      <c r="U1612" s="175">
        <v>2E-3</v>
      </c>
      <c r="V1612" s="175">
        <v>2.1000000000000001E-2</v>
      </c>
      <c r="W1612" s="175">
        <v>0.52800000000000002</v>
      </c>
      <c r="X1612" s="175">
        <v>0.63200000000000001</v>
      </c>
      <c r="Y1612" s="175">
        <v>1.2E-2</v>
      </c>
      <c r="Z1612" s="175">
        <v>4.4999999999999998E-2</v>
      </c>
      <c r="AA1612" s="175">
        <v>0.04</v>
      </c>
      <c r="AB1612" s="175">
        <v>9.0999999999999998E-2</v>
      </c>
      <c r="AC1612" s="42"/>
    </row>
    <row r="1613" spans="1:29" x14ac:dyDescent="0.25">
      <c r="A1613" s="92" t="s">
        <v>2930</v>
      </c>
      <c r="B1613" s="175" t="s">
        <v>143</v>
      </c>
      <c r="C1613" s="175" t="s">
        <v>143</v>
      </c>
      <c r="D1613" s="175">
        <v>0.68648018648018649</v>
      </c>
      <c r="E1613" s="175">
        <v>8.8578088578088576E-2</v>
      </c>
      <c r="F1613" s="175">
        <v>0.13986013986013987</v>
      </c>
      <c r="G1613" s="175">
        <v>1.282051282051282E-2</v>
      </c>
      <c r="H1613" s="175" t="s">
        <v>143</v>
      </c>
      <c r="I1613" s="175">
        <v>7.2261072261072257E-2</v>
      </c>
      <c r="J1613" s="174">
        <v>1</v>
      </c>
      <c r="K1613" s="176">
        <v>858</v>
      </c>
      <c r="L1613" s="92"/>
      <c r="M1613" s="175" t="s">
        <v>143</v>
      </c>
      <c r="N1613" s="175" t="s">
        <v>143</v>
      </c>
      <c r="O1613" s="175" t="s">
        <v>143</v>
      </c>
      <c r="P1613" s="175" t="s">
        <v>143</v>
      </c>
      <c r="Q1613" s="175">
        <v>0.65500000000000003</v>
      </c>
      <c r="R1613" s="175">
        <v>0.71699999999999997</v>
      </c>
      <c r="S1613" s="175">
        <v>7.0999999999999994E-2</v>
      </c>
      <c r="T1613" s="175">
        <v>0.109</v>
      </c>
      <c r="U1613" s="175">
        <v>0.11799999999999999</v>
      </c>
      <c r="V1613" s="175">
        <v>0.16500000000000001</v>
      </c>
      <c r="W1613" s="175">
        <v>7.0000000000000001E-3</v>
      </c>
      <c r="X1613" s="175">
        <v>2.3E-2</v>
      </c>
      <c r="Y1613" s="175" t="s">
        <v>143</v>
      </c>
      <c r="Z1613" s="175" t="s">
        <v>143</v>
      </c>
      <c r="AA1613" s="175">
        <v>5.7000000000000002E-2</v>
      </c>
      <c r="AB1613" s="175">
        <v>9.1999999999999998E-2</v>
      </c>
      <c r="AC1613" s="42"/>
    </row>
    <row r="1614" spans="1:29" x14ac:dyDescent="0.25">
      <c r="A1614" s="92" t="s">
        <v>2931</v>
      </c>
      <c r="B1614" s="175">
        <v>7.4277854195323248E-2</v>
      </c>
      <c r="C1614" s="175">
        <v>0.18707015130674004</v>
      </c>
      <c r="D1614" s="175">
        <v>0.26960110041265473</v>
      </c>
      <c r="E1614" s="175">
        <v>9.6286107290233833E-2</v>
      </c>
      <c r="F1614" s="175">
        <v>2.9573590096286108E-2</v>
      </c>
      <c r="G1614" s="175">
        <v>0.27303988995873452</v>
      </c>
      <c r="H1614" s="175">
        <v>8.9408528198074277E-3</v>
      </c>
      <c r="I1614" s="175">
        <v>6.1210453920220086E-2</v>
      </c>
      <c r="J1614" s="174">
        <v>0.99999999999999989</v>
      </c>
      <c r="K1614" s="176">
        <v>1454</v>
      </c>
      <c r="L1614" s="92"/>
      <c r="M1614" s="175">
        <v>6.2E-2</v>
      </c>
      <c r="N1614" s="175">
        <v>8.8999999999999996E-2</v>
      </c>
      <c r="O1614" s="175">
        <v>0.16800000000000001</v>
      </c>
      <c r="P1614" s="175">
        <v>0.20799999999999999</v>
      </c>
      <c r="Q1614" s="175">
        <v>0.247</v>
      </c>
      <c r="R1614" s="175">
        <v>0.29299999999999998</v>
      </c>
      <c r="S1614" s="175">
        <v>8.2000000000000003E-2</v>
      </c>
      <c r="T1614" s="175">
        <v>0.113</v>
      </c>
      <c r="U1614" s="175">
        <v>2.1999999999999999E-2</v>
      </c>
      <c r="V1614" s="175">
        <v>0.04</v>
      </c>
      <c r="W1614" s="175">
        <v>0.251</v>
      </c>
      <c r="X1614" s="175">
        <v>0.29699999999999999</v>
      </c>
      <c r="Y1614" s="175">
        <v>5.0000000000000001E-3</v>
      </c>
      <c r="Z1614" s="175">
        <v>1.4999999999999999E-2</v>
      </c>
      <c r="AA1614" s="175">
        <v>0.05</v>
      </c>
      <c r="AB1614" s="175">
        <v>7.4999999999999997E-2</v>
      </c>
      <c r="AC1614" s="42"/>
    </row>
    <row r="1615" spans="1:29" x14ac:dyDescent="0.25">
      <c r="A1615" s="92" t="s">
        <v>2932</v>
      </c>
      <c r="B1615" s="175">
        <v>0.23766364551863042</v>
      </c>
      <c r="C1615" s="175">
        <v>0.35146022155085599</v>
      </c>
      <c r="D1615" s="175">
        <v>0.20443101711983888</v>
      </c>
      <c r="E1615" s="175">
        <v>5.1359516616314202E-2</v>
      </c>
      <c r="F1615" s="175">
        <v>5.5387713997985906E-3</v>
      </c>
      <c r="G1615" s="175">
        <v>4.8338368580060423E-2</v>
      </c>
      <c r="H1615" s="175">
        <v>1.0070493454179255E-2</v>
      </c>
      <c r="I1615" s="175">
        <v>9.1137965760322251E-2</v>
      </c>
      <c r="J1615" s="174">
        <v>1</v>
      </c>
      <c r="K1615" s="176">
        <v>1986</v>
      </c>
      <c r="L1615" s="92"/>
      <c r="M1615" s="175">
        <v>0.219</v>
      </c>
      <c r="N1615" s="175">
        <v>0.25700000000000001</v>
      </c>
      <c r="O1615" s="175">
        <v>0.33100000000000002</v>
      </c>
      <c r="P1615" s="175">
        <v>0.373</v>
      </c>
      <c r="Q1615" s="175">
        <v>0.187</v>
      </c>
      <c r="R1615" s="175">
        <v>0.223</v>
      </c>
      <c r="S1615" s="175">
        <v>4.2000000000000003E-2</v>
      </c>
      <c r="T1615" s="175">
        <v>6.2E-2</v>
      </c>
      <c r="U1615" s="175">
        <v>3.0000000000000001E-3</v>
      </c>
      <c r="V1615" s="175">
        <v>0.01</v>
      </c>
      <c r="W1615" s="175">
        <v>0.04</v>
      </c>
      <c r="X1615" s="175">
        <v>5.8999999999999997E-2</v>
      </c>
      <c r="Y1615" s="175">
        <v>7.0000000000000001E-3</v>
      </c>
      <c r="Z1615" s="175">
        <v>1.6E-2</v>
      </c>
      <c r="AA1615" s="175">
        <v>7.9000000000000001E-2</v>
      </c>
      <c r="AB1615" s="175">
        <v>0.105</v>
      </c>
      <c r="AC1615" s="42"/>
    </row>
    <row r="1616" spans="1:29" x14ac:dyDescent="0.25">
      <c r="A1616" s="92" t="s">
        <v>2933</v>
      </c>
      <c r="B1616" s="175" t="s">
        <v>143</v>
      </c>
      <c r="C1616" s="175">
        <v>0.12631578947368421</v>
      </c>
      <c r="D1616" s="175">
        <v>0.30526315789473685</v>
      </c>
      <c r="E1616" s="175">
        <v>0.24912280701754386</v>
      </c>
      <c r="F1616" s="175">
        <v>2.456140350877193E-2</v>
      </c>
      <c r="G1616" s="175">
        <v>0.22105263157894736</v>
      </c>
      <c r="H1616" s="175">
        <v>1.0526315789473684E-2</v>
      </c>
      <c r="I1616" s="175">
        <v>6.3157894736842107E-2</v>
      </c>
      <c r="J1616" s="174">
        <v>1</v>
      </c>
      <c r="K1616" s="176">
        <v>285</v>
      </c>
      <c r="L1616" s="92"/>
      <c r="M1616" s="175" t="s">
        <v>143</v>
      </c>
      <c r="N1616" s="175" t="s">
        <v>143</v>
      </c>
      <c r="O1616" s="175">
        <v>9.2999999999999999E-2</v>
      </c>
      <c r="P1616" s="175">
        <v>0.17</v>
      </c>
      <c r="Q1616" s="175">
        <v>0.255</v>
      </c>
      <c r="R1616" s="175">
        <v>0.36099999999999999</v>
      </c>
      <c r="S1616" s="175">
        <v>0.20200000000000001</v>
      </c>
      <c r="T1616" s="175">
        <v>0.30199999999999999</v>
      </c>
      <c r="U1616" s="175">
        <v>1.2E-2</v>
      </c>
      <c r="V1616" s="175">
        <v>0.05</v>
      </c>
      <c r="W1616" s="175">
        <v>0.17699999999999999</v>
      </c>
      <c r="X1616" s="175">
        <v>0.27300000000000002</v>
      </c>
      <c r="Y1616" s="175">
        <v>4.0000000000000001E-3</v>
      </c>
      <c r="Z1616" s="175">
        <v>0.03</v>
      </c>
      <c r="AA1616" s="175">
        <v>0.04</v>
      </c>
      <c r="AB1616" s="175">
        <v>9.8000000000000004E-2</v>
      </c>
      <c r="AC1616" s="42"/>
    </row>
    <row r="1617" spans="1:29" x14ac:dyDescent="0.25">
      <c r="A1617" s="92" t="s">
        <v>2934</v>
      </c>
      <c r="B1617" s="175" t="s">
        <v>143</v>
      </c>
      <c r="C1617" s="175">
        <v>0.11844938980617373</v>
      </c>
      <c r="D1617" s="175">
        <v>0.26202440775305097</v>
      </c>
      <c r="E1617" s="175">
        <v>0.12634601579325197</v>
      </c>
      <c r="F1617" s="175">
        <v>1.3639626704953339E-2</v>
      </c>
      <c r="G1617" s="175">
        <v>0.41708542713567837</v>
      </c>
      <c r="H1617" s="175">
        <v>1.5793251974156496E-2</v>
      </c>
      <c r="I1617" s="175">
        <v>4.6661880832735106E-2</v>
      </c>
      <c r="J1617" s="174">
        <v>1</v>
      </c>
      <c r="K1617" s="176">
        <v>1393</v>
      </c>
      <c r="L1617" s="92"/>
      <c r="M1617" s="175" t="s">
        <v>143</v>
      </c>
      <c r="N1617" s="175" t="s">
        <v>143</v>
      </c>
      <c r="O1617" s="175">
        <v>0.10299999999999999</v>
      </c>
      <c r="P1617" s="175">
        <v>0.13600000000000001</v>
      </c>
      <c r="Q1617" s="175">
        <v>0.24</v>
      </c>
      <c r="R1617" s="175">
        <v>0.28599999999999998</v>
      </c>
      <c r="S1617" s="175">
        <v>0.11</v>
      </c>
      <c r="T1617" s="175">
        <v>0.14499999999999999</v>
      </c>
      <c r="U1617" s="175">
        <v>8.9999999999999993E-3</v>
      </c>
      <c r="V1617" s="175">
        <v>2.1000000000000001E-2</v>
      </c>
      <c r="W1617" s="175">
        <v>0.39100000000000001</v>
      </c>
      <c r="X1617" s="175">
        <v>0.443</v>
      </c>
      <c r="Y1617" s="175">
        <v>0.01</v>
      </c>
      <c r="Z1617" s="175">
        <v>2.4E-2</v>
      </c>
      <c r="AA1617" s="175">
        <v>3.6999999999999998E-2</v>
      </c>
      <c r="AB1617" s="175">
        <v>5.8999999999999997E-2</v>
      </c>
      <c r="AC1617" s="42"/>
    </row>
    <row r="1618" spans="1:29" x14ac:dyDescent="0.25">
      <c r="A1618" s="92" t="s">
        <v>2935</v>
      </c>
      <c r="B1618" s="175" t="s">
        <v>143</v>
      </c>
      <c r="C1618" s="175">
        <v>0.29425837320574161</v>
      </c>
      <c r="D1618" s="175">
        <v>0.43062200956937802</v>
      </c>
      <c r="E1618" s="175">
        <v>8.3732057416267949E-2</v>
      </c>
      <c r="F1618" s="175">
        <v>9.5693779904306216E-3</v>
      </c>
      <c r="G1618" s="175">
        <v>4.3062200956937802E-2</v>
      </c>
      <c r="H1618" s="175">
        <v>9.5693779904306216E-3</v>
      </c>
      <c r="I1618" s="175">
        <v>0.12918660287081341</v>
      </c>
      <c r="J1618" s="174">
        <v>1</v>
      </c>
      <c r="K1618" s="176">
        <v>418</v>
      </c>
      <c r="L1618" s="92"/>
      <c r="M1618" s="175" t="s">
        <v>143</v>
      </c>
      <c r="N1618" s="175" t="s">
        <v>143</v>
      </c>
      <c r="O1618" s="175">
        <v>0.253</v>
      </c>
      <c r="P1618" s="175">
        <v>0.34</v>
      </c>
      <c r="Q1618" s="175">
        <v>0.38400000000000001</v>
      </c>
      <c r="R1618" s="175">
        <v>0.47899999999999998</v>
      </c>
      <c r="S1618" s="175">
        <v>6.0999999999999999E-2</v>
      </c>
      <c r="T1618" s="175">
        <v>0.114</v>
      </c>
      <c r="U1618" s="175">
        <v>4.0000000000000001E-3</v>
      </c>
      <c r="V1618" s="175">
        <v>2.4E-2</v>
      </c>
      <c r="W1618" s="175">
        <v>2.7E-2</v>
      </c>
      <c r="X1618" s="175">
        <v>6.7000000000000004E-2</v>
      </c>
      <c r="Y1618" s="175">
        <v>4.0000000000000001E-3</v>
      </c>
      <c r="Z1618" s="175">
        <v>2.4E-2</v>
      </c>
      <c r="AA1618" s="175">
        <v>0.1</v>
      </c>
      <c r="AB1618" s="175">
        <v>0.16500000000000001</v>
      </c>
      <c r="AC1618" s="42"/>
    </row>
    <row r="1619" spans="1:29" x14ac:dyDescent="0.25">
      <c r="A1619" s="92" t="s">
        <v>2936</v>
      </c>
      <c r="B1619" s="175" t="s">
        <v>143</v>
      </c>
      <c r="C1619" s="175">
        <v>0.17067833698030635</v>
      </c>
      <c r="D1619" s="175">
        <v>0.33479212253829321</v>
      </c>
      <c r="E1619" s="175">
        <v>8.7527352297592995E-2</v>
      </c>
      <c r="F1619" s="175">
        <v>2.4070021881838075E-2</v>
      </c>
      <c r="G1619" s="175">
        <v>0.25820568927789933</v>
      </c>
      <c r="H1619" s="175">
        <v>1.0940919037199124E-2</v>
      </c>
      <c r="I1619" s="175">
        <v>0.1137855579868709</v>
      </c>
      <c r="J1619" s="174">
        <v>1</v>
      </c>
      <c r="K1619" s="176">
        <v>457</v>
      </c>
      <c r="L1619" s="92"/>
      <c r="M1619" s="175" t="s">
        <v>143</v>
      </c>
      <c r="N1619" s="175" t="s">
        <v>143</v>
      </c>
      <c r="O1619" s="175">
        <v>0.13900000000000001</v>
      </c>
      <c r="P1619" s="175">
        <v>0.20799999999999999</v>
      </c>
      <c r="Q1619" s="175">
        <v>0.29299999999999998</v>
      </c>
      <c r="R1619" s="175">
        <v>0.379</v>
      </c>
      <c r="S1619" s="175">
        <v>6.5000000000000002E-2</v>
      </c>
      <c r="T1619" s="175">
        <v>0.11700000000000001</v>
      </c>
      <c r="U1619" s="175">
        <v>1.2999999999999999E-2</v>
      </c>
      <c r="V1619" s="175">
        <v>4.2999999999999997E-2</v>
      </c>
      <c r="W1619" s="175">
        <v>0.22</v>
      </c>
      <c r="X1619" s="175">
        <v>0.3</v>
      </c>
      <c r="Y1619" s="175">
        <v>5.0000000000000001E-3</v>
      </c>
      <c r="Z1619" s="175">
        <v>2.5000000000000001E-2</v>
      </c>
      <c r="AA1619" s="175">
        <v>8.7999999999999995E-2</v>
      </c>
      <c r="AB1619" s="175">
        <v>0.14599999999999999</v>
      </c>
      <c r="AC1619" s="42"/>
    </row>
    <row r="1620" spans="1:29" x14ac:dyDescent="0.25">
      <c r="A1620" s="92" t="s">
        <v>2937</v>
      </c>
      <c r="B1620" s="175" t="s">
        <v>143</v>
      </c>
      <c r="C1620" s="175">
        <v>0.1598360655737705</v>
      </c>
      <c r="D1620" s="175">
        <v>0.27459016393442626</v>
      </c>
      <c r="E1620" s="175">
        <v>9.0163934426229511E-2</v>
      </c>
      <c r="F1620" s="175">
        <v>0.16393442622950818</v>
      </c>
      <c r="G1620" s="175">
        <v>0.21721311475409835</v>
      </c>
      <c r="H1620" s="175">
        <v>1.6393442622950821E-2</v>
      </c>
      <c r="I1620" s="175">
        <v>7.7868852459016397E-2</v>
      </c>
      <c r="J1620" s="174">
        <v>1</v>
      </c>
      <c r="K1620" s="176">
        <v>244</v>
      </c>
      <c r="L1620" s="92"/>
      <c r="M1620" s="175" t="s">
        <v>143</v>
      </c>
      <c r="N1620" s="175" t="s">
        <v>143</v>
      </c>
      <c r="O1620" s="175">
        <v>0.11899999999999999</v>
      </c>
      <c r="P1620" s="175">
        <v>0.21099999999999999</v>
      </c>
      <c r="Q1620" s="175">
        <v>0.222</v>
      </c>
      <c r="R1620" s="175">
        <v>0.33400000000000002</v>
      </c>
      <c r="S1620" s="175">
        <v>0.06</v>
      </c>
      <c r="T1620" s="175">
        <v>0.13300000000000001</v>
      </c>
      <c r="U1620" s="175">
        <v>0.123</v>
      </c>
      <c r="V1620" s="175">
        <v>0.216</v>
      </c>
      <c r="W1620" s="175">
        <v>0.17</v>
      </c>
      <c r="X1620" s="175">
        <v>0.27300000000000002</v>
      </c>
      <c r="Y1620" s="175">
        <v>6.0000000000000001E-3</v>
      </c>
      <c r="Z1620" s="175">
        <v>4.1000000000000002E-2</v>
      </c>
      <c r="AA1620" s="175">
        <v>0.05</v>
      </c>
      <c r="AB1620" s="175">
        <v>0.11799999999999999</v>
      </c>
      <c r="AC1620" s="42"/>
    </row>
    <row r="1621" spans="1:29" x14ac:dyDescent="0.25">
      <c r="A1621" s="92" t="s">
        <v>2938</v>
      </c>
      <c r="B1621" s="175" t="s">
        <v>143</v>
      </c>
      <c r="C1621" s="175">
        <v>6.3091482649842268E-2</v>
      </c>
      <c r="D1621" s="175">
        <v>0.2302839116719243</v>
      </c>
      <c r="E1621" s="175">
        <v>0.12933753943217666</v>
      </c>
      <c r="F1621" s="175">
        <v>3.1545741324921134E-2</v>
      </c>
      <c r="G1621" s="175">
        <v>0.48895899053627762</v>
      </c>
      <c r="H1621" s="175">
        <v>9.4637223974763408E-3</v>
      </c>
      <c r="I1621" s="175">
        <v>4.7318611987381701E-2</v>
      </c>
      <c r="J1621" s="174">
        <v>1.0000000000000002</v>
      </c>
      <c r="K1621" s="176">
        <v>317</v>
      </c>
      <c r="L1621" s="92"/>
      <c r="M1621" s="175" t="s">
        <v>143</v>
      </c>
      <c r="N1621" s="175" t="s">
        <v>143</v>
      </c>
      <c r="O1621" s="175">
        <v>4.1000000000000002E-2</v>
      </c>
      <c r="P1621" s="175">
        <v>9.5000000000000001E-2</v>
      </c>
      <c r="Q1621" s="175">
        <v>0.187</v>
      </c>
      <c r="R1621" s="175">
        <v>0.28000000000000003</v>
      </c>
      <c r="S1621" s="175">
        <v>9.7000000000000003E-2</v>
      </c>
      <c r="T1621" s="175">
        <v>0.17100000000000001</v>
      </c>
      <c r="U1621" s="175">
        <v>1.7000000000000001E-2</v>
      </c>
      <c r="V1621" s="175">
        <v>5.7000000000000002E-2</v>
      </c>
      <c r="W1621" s="175">
        <v>0.434</v>
      </c>
      <c r="X1621" s="175">
        <v>0.54400000000000004</v>
      </c>
      <c r="Y1621" s="175">
        <v>3.0000000000000001E-3</v>
      </c>
      <c r="Z1621" s="175">
        <v>2.7E-2</v>
      </c>
      <c r="AA1621" s="175">
        <v>2.9000000000000001E-2</v>
      </c>
      <c r="AB1621" s="175">
        <v>7.6999999999999999E-2</v>
      </c>
      <c r="AC1621" s="42"/>
    </row>
    <row r="1622" spans="1:29" x14ac:dyDescent="0.25">
      <c r="A1622" s="92" t="s">
        <v>2939</v>
      </c>
      <c r="B1622" s="175" t="s">
        <v>143</v>
      </c>
      <c r="C1622" s="175">
        <v>0.18778726198292844</v>
      </c>
      <c r="D1622" s="175">
        <v>0.4766907419566645</v>
      </c>
      <c r="E1622" s="175">
        <v>0.10899540380827315</v>
      </c>
      <c r="F1622" s="175">
        <v>1.1818778726198293E-2</v>
      </c>
      <c r="G1622" s="175">
        <v>0.10636900853578464</v>
      </c>
      <c r="H1622" s="175">
        <v>5.9093893630991464E-3</v>
      </c>
      <c r="I1622" s="175">
        <v>0.10242941562705186</v>
      </c>
      <c r="J1622" s="174">
        <v>1</v>
      </c>
      <c r="K1622" s="176">
        <v>1523</v>
      </c>
      <c r="L1622" s="92"/>
      <c r="M1622" s="175" t="s">
        <v>143</v>
      </c>
      <c r="N1622" s="175" t="s">
        <v>143</v>
      </c>
      <c r="O1622" s="175">
        <v>0.16900000000000001</v>
      </c>
      <c r="P1622" s="175">
        <v>0.20799999999999999</v>
      </c>
      <c r="Q1622" s="175">
        <v>0.45200000000000001</v>
      </c>
      <c r="R1622" s="175">
        <v>0.502</v>
      </c>
      <c r="S1622" s="175">
        <v>9.4E-2</v>
      </c>
      <c r="T1622" s="175">
        <v>0.126</v>
      </c>
      <c r="U1622" s="175">
        <v>7.0000000000000001E-3</v>
      </c>
      <c r="V1622" s="175">
        <v>1.9E-2</v>
      </c>
      <c r="W1622" s="175">
        <v>9.1999999999999998E-2</v>
      </c>
      <c r="X1622" s="175">
        <v>0.123</v>
      </c>
      <c r="Y1622" s="175">
        <v>3.0000000000000001E-3</v>
      </c>
      <c r="Z1622" s="175">
        <v>1.0999999999999999E-2</v>
      </c>
      <c r="AA1622" s="175">
        <v>8.7999999999999995E-2</v>
      </c>
      <c r="AB1622" s="175">
        <v>0.11899999999999999</v>
      </c>
      <c r="AC1622" s="42"/>
    </row>
    <row r="1623" spans="1:29" x14ac:dyDescent="0.25">
      <c r="A1623" s="92" t="s">
        <v>2940</v>
      </c>
      <c r="B1623" s="175" t="s">
        <v>143</v>
      </c>
      <c r="C1623" s="175">
        <v>0.34935897435897434</v>
      </c>
      <c r="D1623" s="175">
        <v>0.39743589743589741</v>
      </c>
      <c r="E1623" s="175">
        <v>8.3333333333333329E-2</v>
      </c>
      <c r="F1623" s="175">
        <v>1.9230769230769232E-2</v>
      </c>
      <c r="G1623" s="175">
        <v>6.7307692307692304E-2</v>
      </c>
      <c r="H1623" s="175">
        <v>9.6153846153846159E-3</v>
      </c>
      <c r="I1623" s="175">
        <v>7.371794871794872E-2</v>
      </c>
      <c r="J1623" s="174">
        <v>1</v>
      </c>
      <c r="K1623" s="176">
        <v>312</v>
      </c>
      <c r="L1623" s="92"/>
      <c r="M1623" s="175" t="s">
        <v>143</v>
      </c>
      <c r="N1623" s="175" t="s">
        <v>143</v>
      </c>
      <c r="O1623" s="175">
        <v>0.29899999999999999</v>
      </c>
      <c r="P1623" s="175">
        <v>0.40400000000000003</v>
      </c>
      <c r="Q1623" s="175">
        <v>0.34499999999999997</v>
      </c>
      <c r="R1623" s="175">
        <v>0.45300000000000001</v>
      </c>
      <c r="S1623" s="175">
        <v>5.8000000000000003E-2</v>
      </c>
      <c r="T1623" s="175">
        <v>0.11899999999999999</v>
      </c>
      <c r="U1623" s="175">
        <v>8.9999999999999993E-3</v>
      </c>
      <c r="V1623" s="175">
        <v>4.1000000000000002E-2</v>
      </c>
      <c r="W1623" s="175">
        <v>4.3999999999999997E-2</v>
      </c>
      <c r="X1623" s="175">
        <v>0.10100000000000001</v>
      </c>
      <c r="Y1623" s="175">
        <v>3.0000000000000001E-3</v>
      </c>
      <c r="Z1623" s="175">
        <v>2.8000000000000001E-2</v>
      </c>
      <c r="AA1623" s="175">
        <v>0.05</v>
      </c>
      <c r="AB1623" s="175">
        <v>0.108</v>
      </c>
      <c r="AC1623" s="42"/>
    </row>
    <row r="1624" spans="1:29" x14ac:dyDescent="0.25">
      <c r="A1624" s="92" t="s">
        <v>2941</v>
      </c>
      <c r="B1624" s="175">
        <v>5.0474355173436111E-2</v>
      </c>
      <c r="C1624" s="175">
        <v>0.22724577527423659</v>
      </c>
      <c r="D1624" s="175">
        <v>0.28698487992884675</v>
      </c>
      <c r="E1624" s="175">
        <v>0.11495701156240735</v>
      </c>
      <c r="F1624" s="175">
        <v>3.276015416543137E-2</v>
      </c>
      <c r="G1624" s="175">
        <v>0.2549659057219093</v>
      </c>
      <c r="H1624" s="175">
        <v>4.8176697302104955E-3</v>
      </c>
      <c r="I1624" s="175">
        <v>2.7794248443522088E-2</v>
      </c>
      <c r="J1624" s="174">
        <v>1</v>
      </c>
      <c r="K1624" s="176">
        <v>13492</v>
      </c>
      <c r="L1624" s="92"/>
      <c r="M1624" s="175">
        <v>4.7E-2</v>
      </c>
      <c r="N1624" s="175">
        <v>5.3999999999999999E-2</v>
      </c>
      <c r="O1624" s="175">
        <v>0.22</v>
      </c>
      <c r="P1624" s="175">
        <v>0.23400000000000001</v>
      </c>
      <c r="Q1624" s="175">
        <v>0.27900000000000003</v>
      </c>
      <c r="R1624" s="175">
        <v>0.29499999999999998</v>
      </c>
      <c r="S1624" s="175">
        <v>0.11</v>
      </c>
      <c r="T1624" s="175">
        <v>0.12</v>
      </c>
      <c r="U1624" s="175">
        <v>0.03</v>
      </c>
      <c r="V1624" s="175">
        <v>3.5999999999999997E-2</v>
      </c>
      <c r="W1624" s="175">
        <v>0.248</v>
      </c>
      <c r="X1624" s="175">
        <v>0.26200000000000001</v>
      </c>
      <c r="Y1624" s="175">
        <v>4.0000000000000001E-3</v>
      </c>
      <c r="Z1624" s="175">
        <v>6.0000000000000001E-3</v>
      </c>
      <c r="AA1624" s="175">
        <v>2.5000000000000001E-2</v>
      </c>
      <c r="AB1624" s="175">
        <v>3.1E-2</v>
      </c>
      <c r="AC1624" s="42"/>
    </row>
    <row r="1625" spans="1:29" x14ac:dyDescent="0.25">
      <c r="A1625" s="92" t="s">
        <v>2942</v>
      </c>
      <c r="B1625" s="175" t="s">
        <v>143</v>
      </c>
      <c r="C1625" s="175">
        <v>0.2170940170940171</v>
      </c>
      <c r="D1625" s="175">
        <v>0.37094017094017095</v>
      </c>
      <c r="E1625" s="175">
        <v>0.17435897435897435</v>
      </c>
      <c r="F1625" s="175">
        <v>3.4188034188034191E-2</v>
      </c>
      <c r="G1625" s="175">
        <v>0.18803418803418803</v>
      </c>
      <c r="H1625" s="175" t="s">
        <v>143</v>
      </c>
      <c r="I1625" s="175">
        <v>1.5384615384615385E-2</v>
      </c>
      <c r="J1625" s="174">
        <v>1</v>
      </c>
      <c r="K1625" s="176">
        <v>585</v>
      </c>
      <c r="L1625" s="92"/>
      <c r="M1625" s="175" t="s">
        <v>143</v>
      </c>
      <c r="N1625" s="175" t="s">
        <v>143</v>
      </c>
      <c r="O1625" s="175">
        <v>0.186</v>
      </c>
      <c r="P1625" s="175">
        <v>0.252</v>
      </c>
      <c r="Q1625" s="175">
        <v>0.33300000000000002</v>
      </c>
      <c r="R1625" s="175">
        <v>0.41099999999999998</v>
      </c>
      <c r="S1625" s="175">
        <v>0.14599999999999999</v>
      </c>
      <c r="T1625" s="175">
        <v>0.20699999999999999</v>
      </c>
      <c r="U1625" s="175">
        <v>2.1999999999999999E-2</v>
      </c>
      <c r="V1625" s="175">
        <v>5.1999999999999998E-2</v>
      </c>
      <c r="W1625" s="175">
        <v>0.158</v>
      </c>
      <c r="X1625" s="175">
        <v>0.222</v>
      </c>
      <c r="Y1625" s="175" t="s">
        <v>143</v>
      </c>
      <c r="Z1625" s="175" t="s">
        <v>143</v>
      </c>
      <c r="AA1625" s="175">
        <v>8.0000000000000002E-3</v>
      </c>
      <c r="AB1625" s="175">
        <v>2.9000000000000001E-2</v>
      </c>
      <c r="AC1625" s="42"/>
    </row>
    <row r="1626" spans="1:29" x14ac:dyDescent="0.25">
      <c r="A1626" s="92" t="s">
        <v>2943</v>
      </c>
      <c r="B1626" s="175" t="s">
        <v>143</v>
      </c>
      <c r="C1626" s="175">
        <v>7.0754716981132074E-2</v>
      </c>
      <c r="D1626" s="175">
        <v>0.17216981132075471</v>
      </c>
      <c r="E1626" s="175">
        <v>7.3113207547169809E-2</v>
      </c>
      <c r="F1626" s="175">
        <v>1.6509433962264151E-2</v>
      </c>
      <c r="G1626" s="175">
        <v>0.62028301886792447</v>
      </c>
      <c r="H1626" s="175">
        <v>1.8867924528301886E-2</v>
      </c>
      <c r="I1626" s="175">
        <v>2.8301886792452831E-2</v>
      </c>
      <c r="J1626" s="174">
        <v>0.99999999999999989</v>
      </c>
      <c r="K1626" s="176">
        <v>424</v>
      </c>
      <c r="L1626" s="92"/>
      <c r="M1626" s="175" t="s">
        <v>143</v>
      </c>
      <c r="N1626" s="175" t="s">
        <v>143</v>
      </c>
      <c r="O1626" s="175">
        <v>0.05</v>
      </c>
      <c r="P1626" s="175">
        <v>9.9000000000000005E-2</v>
      </c>
      <c r="Q1626" s="175">
        <v>0.13900000000000001</v>
      </c>
      <c r="R1626" s="175">
        <v>0.21099999999999999</v>
      </c>
      <c r="S1626" s="175">
        <v>5.1999999999999998E-2</v>
      </c>
      <c r="T1626" s="175">
        <v>0.10199999999999999</v>
      </c>
      <c r="U1626" s="175">
        <v>8.0000000000000002E-3</v>
      </c>
      <c r="V1626" s="175">
        <v>3.4000000000000002E-2</v>
      </c>
      <c r="W1626" s="175">
        <v>0.57299999999999995</v>
      </c>
      <c r="X1626" s="175">
        <v>0.66500000000000004</v>
      </c>
      <c r="Y1626" s="175">
        <v>0.01</v>
      </c>
      <c r="Z1626" s="175">
        <v>3.6999999999999998E-2</v>
      </c>
      <c r="AA1626" s="175">
        <v>1.6E-2</v>
      </c>
      <c r="AB1626" s="175">
        <v>4.9000000000000002E-2</v>
      </c>
      <c r="AC1626" s="42"/>
    </row>
    <row r="1627" spans="1:29" x14ac:dyDescent="0.25">
      <c r="A1627" s="92" t="s">
        <v>2944</v>
      </c>
      <c r="B1627" s="175">
        <v>1.1185682326621924E-3</v>
      </c>
      <c r="C1627" s="175">
        <v>4.4742729306487695E-3</v>
      </c>
      <c r="D1627" s="175">
        <v>0.72259507829977632</v>
      </c>
      <c r="E1627" s="175">
        <v>0.1040268456375839</v>
      </c>
      <c r="F1627" s="175">
        <v>9.0604026845637578E-2</v>
      </c>
      <c r="G1627" s="175">
        <v>1.45413870246085E-2</v>
      </c>
      <c r="H1627" s="175" t="s">
        <v>143</v>
      </c>
      <c r="I1627" s="175">
        <v>6.2639821029082776E-2</v>
      </c>
      <c r="J1627" s="174">
        <v>1</v>
      </c>
      <c r="K1627" s="176">
        <v>894</v>
      </c>
      <c r="L1627" s="92"/>
      <c r="M1627" s="175">
        <v>0</v>
      </c>
      <c r="N1627" s="175">
        <v>6.0000000000000001E-3</v>
      </c>
      <c r="O1627" s="175">
        <v>2E-3</v>
      </c>
      <c r="P1627" s="175">
        <v>1.0999999999999999E-2</v>
      </c>
      <c r="Q1627" s="175">
        <v>0.69199999999999995</v>
      </c>
      <c r="R1627" s="175">
        <v>0.751</v>
      </c>
      <c r="S1627" s="175">
        <v>8.5999999999999993E-2</v>
      </c>
      <c r="T1627" s="175">
        <v>0.126</v>
      </c>
      <c r="U1627" s="175">
        <v>7.2999999999999995E-2</v>
      </c>
      <c r="V1627" s="175">
        <v>0.111</v>
      </c>
      <c r="W1627" s="175">
        <v>8.9999999999999993E-3</v>
      </c>
      <c r="X1627" s="175">
        <v>2.5000000000000001E-2</v>
      </c>
      <c r="Y1627" s="175" t="s">
        <v>143</v>
      </c>
      <c r="Z1627" s="175" t="s">
        <v>143</v>
      </c>
      <c r="AA1627" s="175">
        <v>4.9000000000000002E-2</v>
      </c>
      <c r="AB1627" s="175">
        <v>0.08</v>
      </c>
      <c r="AC1627" s="42"/>
    </row>
    <row r="1628" spans="1:29" x14ac:dyDescent="0.25">
      <c r="A1628" s="92" t="s">
        <v>2945</v>
      </c>
      <c r="B1628" s="175">
        <v>4.1322314049586778E-2</v>
      </c>
      <c r="C1628" s="175">
        <v>0.22504767959313413</v>
      </c>
      <c r="D1628" s="175">
        <v>0.26764144945963125</v>
      </c>
      <c r="E1628" s="175">
        <v>8.6458995549904646E-2</v>
      </c>
      <c r="F1628" s="175">
        <v>5.5944055944055944E-2</v>
      </c>
      <c r="G1628" s="175">
        <v>0.28734901462174189</v>
      </c>
      <c r="H1628" s="175">
        <v>8.2644628099173556E-3</v>
      </c>
      <c r="I1628" s="175">
        <v>2.7972027972027972E-2</v>
      </c>
      <c r="J1628" s="174">
        <v>1</v>
      </c>
      <c r="K1628" s="176">
        <v>1573</v>
      </c>
      <c r="L1628" s="92"/>
      <c r="M1628" s="175">
        <v>3.3000000000000002E-2</v>
      </c>
      <c r="N1628" s="175">
        <v>5.1999999999999998E-2</v>
      </c>
      <c r="O1628" s="175">
        <v>0.20499999999999999</v>
      </c>
      <c r="P1628" s="175">
        <v>0.246</v>
      </c>
      <c r="Q1628" s="175">
        <v>0.246</v>
      </c>
      <c r="R1628" s="175">
        <v>0.28999999999999998</v>
      </c>
      <c r="S1628" s="175">
        <v>7.3999999999999996E-2</v>
      </c>
      <c r="T1628" s="175">
        <v>0.10100000000000001</v>
      </c>
      <c r="U1628" s="175">
        <v>4.5999999999999999E-2</v>
      </c>
      <c r="V1628" s="175">
        <v>6.8000000000000005E-2</v>
      </c>
      <c r="W1628" s="175">
        <v>0.26600000000000001</v>
      </c>
      <c r="X1628" s="175">
        <v>0.31</v>
      </c>
      <c r="Y1628" s="175">
        <v>5.0000000000000001E-3</v>
      </c>
      <c r="Z1628" s="175">
        <v>1.4E-2</v>
      </c>
      <c r="AA1628" s="175">
        <v>2.1000000000000001E-2</v>
      </c>
      <c r="AB1628" s="175">
        <v>3.6999999999999998E-2</v>
      </c>
      <c r="AC1628" s="42"/>
    </row>
    <row r="1629" spans="1:29" x14ac:dyDescent="0.25">
      <c r="A1629" s="92" t="s">
        <v>2946</v>
      </c>
      <c r="B1629" s="175">
        <v>0.29717223650385605</v>
      </c>
      <c r="C1629" s="175">
        <v>0.40771208226221078</v>
      </c>
      <c r="D1629" s="175">
        <v>0.15269922879177378</v>
      </c>
      <c r="E1629" s="175">
        <v>4.8843187660668377E-2</v>
      </c>
      <c r="F1629" s="175">
        <v>5.6555269922879178E-3</v>
      </c>
      <c r="G1629" s="175">
        <v>5.2956298200514139E-2</v>
      </c>
      <c r="H1629" s="175">
        <v>3.084832904884319E-3</v>
      </c>
      <c r="I1629" s="175">
        <v>3.1876606683804626E-2</v>
      </c>
      <c r="J1629" s="174">
        <v>1</v>
      </c>
      <c r="K1629" s="176">
        <v>1945</v>
      </c>
      <c r="L1629" s="92"/>
      <c r="M1629" s="175">
        <v>0.27700000000000002</v>
      </c>
      <c r="N1629" s="175">
        <v>0.318</v>
      </c>
      <c r="O1629" s="175">
        <v>0.38600000000000001</v>
      </c>
      <c r="P1629" s="175">
        <v>0.43</v>
      </c>
      <c r="Q1629" s="175">
        <v>0.13700000000000001</v>
      </c>
      <c r="R1629" s="175">
        <v>0.16900000000000001</v>
      </c>
      <c r="S1629" s="175">
        <v>0.04</v>
      </c>
      <c r="T1629" s="175">
        <v>5.8999999999999997E-2</v>
      </c>
      <c r="U1629" s="175">
        <v>3.0000000000000001E-3</v>
      </c>
      <c r="V1629" s="175">
        <v>0.01</v>
      </c>
      <c r="W1629" s="175">
        <v>4.3999999999999997E-2</v>
      </c>
      <c r="X1629" s="175">
        <v>6.4000000000000001E-2</v>
      </c>
      <c r="Y1629" s="175">
        <v>1E-3</v>
      </c>
      <c r="Z1629" s="175">
        <v>7.0000000000000001E-3</v>
      </c>
      <c r="AA1629" s="175">
        <v>2.5000000000000001E-2</v>
      </c>
      <c r="AB1629" s="175">
        <v>4.1000000000000002E-2</v>
      </c>
      <c r="AC1629" s="42"/>
    </row>
    <row r="1630" spans="1:29" x14ac:dyDescent="0.25">
      <c r="A1630" s="92" t="s">
        <v>2947</v>
      </c>
      <c r="B1630" s="175" t="s">
        <v>143</v>
      </c>
      <c r="C1630" s="175">
        <v>0.16199376947040497</v>
      </c>
      <c r="D1630" s="175">
        <v>0.3364485981308411</v>
      </c>
      <c r="E1630" s="175">
        <v>0.21495327102803738</v>
      </c>
      <c r="F1630" s="175">
        <v>1.2461059190031152E-2</v>
      </c>
      <c r="G1630" s="175">
        <v>0.25233644859813081</v>
      </c>
      <c r="H1630" s="175">
        <v>3.1152647975077881E-3</v>
      </c>
      <c r="I1630" s="175">
        <v>1.8691588785046728E-2</v>
      </c>
      <c r="J1630" s="174">
        <v>0.99999999999999989</v>
      </c>
      <c r="K1630" s="176">
        <v>321</v>
      </c>
      <c r="L1630" s="92"/>
      <c r="M1630" s="175" t="s">
        <v>143</v>
      </c>
      <c r="N1630" s="175" t="s">
        <v>143</v>
      </c>
      <c r="O1630" s="175">
        <v>0.126</v>
      </c>
      <c r="P1630" s="175">
        <v>0.20599999999999999</v>
      </c>
      <c r="Q1630" s="175">
        <v>0.28699999999999998</v>
      </c>
      <c r="R1630" s="175">
        <v>0.39</v>
      </c>
      <c r="S1630" s="175">
        <v>0.17399999999999999</v>
      </c>
      <c r="T1630" s="175">
        <v>0.26300000000000001</v>
      </c>
      <c r="U1630" s="175">
        <v>5.0000000000000001E-3</v>
      </c>
      <c r="V1630" s="175">
        <v>3.2000000000000001E-2</v>
      </c>
      <c r="W1630" s="175">
        <v>0.20799999999999999</v>
      </c>
      <c r="X1630" s="175">
        <v>0.30299999999999999</v>
      </c>
      <c r="Y1630" s="175">
        <v>1E-3</v>
      </c>
      <c r="Z1630" s="175">
        <v>1.7000000000000001E-2</v>
      </c>
      <c r="AA1630" s="175">
        <v>8.9999999999999993E-3</v>
      </c>
      <c r="AB1630" s="175">
        <v>0.04</v>
      </c>
      <c r="AC1630" s="42"/>
    </row>
    <row r="1631" spans="1:29" x14ac:dyDescent="0.25">
      <c r="A1631" s="92" t="s">
        <v>2948</v>
      </c>
      <c r="B1631" s="175" t="s">
        <v>143</v>
      </c>
      <c r="C1631" s="175">
        <v>0.20154664088931851</v>
      </c>
      <c r="D1631" s="175">
        <v>0.2126631222812953</v>
      </c>
      <c r="E1631" s="175">
        <v>0.12179797003383278</v>
      </c>
      <c r="F1631" s="175">
        <v>2.3199613339777669E-2</v>
      </c>
      <c r="G1631" s="175">
        <v>0.41614306428226194</v>
      </c>
      <c r="H1631" s="175">
        <v>8.6998550024166271E-3</v>
      </c>
      <c r="I1631" s="175">
        <v>1.5949734171097147E-2</v>
      </c>
      <c r="J1631" s="174">
        <v>1.0000000000000002</v>
      </c>
      <c r="K1631" s="176">
        <v>2069</v>
      </c>
      <c r="L1631" s="92"/>
      <c r="M1631" s="175" t="s">
        <v>143</v>
      </c>
      <c r="N1631" s="175" t="s">
        <v>143</v>
      </c>
      <c r="O1631" s="175">
        <v>0.185</v>
      </c>
      <c r="P1631" s="175">
        <v>0.219</v>
      </c>
      <c r="Q1631" s="175">
        <v>0.19600000000000001</v>
      </c>
      <c r="R1631" s="175">
        <v>0.23100000000000001</v>
      </c>
      <c r="S1631" s="175">
        <v>0.108</v>
      </c>
      <c r="T1631" s="175">
        <v>0.13700000000000001</v>
      </c>
      <c r="U1631" s="175">
        <v>1.7999999999999999E-2</v>
      </c>
      <c r="V1631" s="175">
        <v>3.1E-2</v>
      </c>
      <c r="W1631" s="175">
        <v>0.39500000000000002</v>
      </c>
      <c r="X1631" s="175">
        <v>0.438</v>
      </c>
      <c r="Y1631" s="175">
        <v>6.0000000000000001E-3</v>
      </c>
      <c r="Z1631" s="175">
        <v>1.4E-2</v>
      </c>
      <c r="AA1631" s="175">
        <v>1.0999999999999999E-2</v>
      </c>
      <c r="AB1631" s="175">
        <v>2.1999999999999999E-2</v>
      </c>
      <c r="AC1631" s="42"/>
    </row>
    <row r="1632" spans="1:29" x14ac:dyDescent="0.25">
      <c r="A1632" s="92" t="s">
        <v>2949</v>
      </c>
      <c r="B1632" s="175" t="s">
        <v>143</v>
      </c>
      <c r="C1632" s="175">
        <v>0.36883116883116884</v>
      </c>
      <c r="D1632" s="175">
        <v>0.39480519480519483</v>
      </c>
      <c r="E1632" s="175">
        <v>6.4935064935064929E-2</v>
      </c>
      <c r="F1632" s="175">
        <v>1.038961038961039E-2</v>
      </c>
      <c r="G1632" s="175">
        <v>3.1168831168831169E-2</v>
      </c>
      <c r="H1632" s="175">
        <v>2.5974025974025974E-3</v>
      </c>
      <c r="I1632" s="175">
        <v>0.12727272727272726</v>
      </c>
      <c r="J1632" s="174">
        <v>1</v>
      </c>
      <c r="K1632" s="176">
        <v>385</v>
      </c>
      <c r="L1632" s="92"/>
      <c r="M1632" s="175" t="s">
        <v>143</v>
      </c>
      <c r="N1632" s="175" t="s">
        <v>143</v>
      </c>
      <c r="O1632" s="175">
        <v>0.32200000000000001</v>
      </c>
      <c r="P1632" s="175">
        <v>0.41799999999999998</v>
      </c>
      <c r="Q1632" s="175">
        <v>0.34699999999999998</v>
      </c>
      <c r="R1632" s="175">
        <v>0.44400000000000001</v>
      </c>
      <c r="S1632" s="175">
        <v>4.3999999999999997E-2</v>
      </c>
      <c r="T1632" s="175">
        <v>9.4E-2</v>
      </c>
      <c r="U1632" s="175">
        <v>4.0000000000000001E-3</v>
      </c>
      <c r="V1632" s="175">
        <v>2.5999999999999999E-2</v>
      </c>
      <c r="W1632" s="175">
        <v>1.7999999999999999E-2</v>
      </c>
      <c r="X1632" s="175">
        <v>5.3999999999999999E-2</v>
      </c>
      <c r="Y1632" s="175">
        <v>0</v>
      </c>
      <c r="Z1632" s="175">
        <v>1.4999999999999999E-2</v>
      </c>
      <c r="AA1632" s="175">
        <v>9.8000000000000004E-2</v>
      </c>
      <c r="AB1632" s="175">
        <v>0.16400000000000001</v>
      </c>
      <c r="AC1632" s="42"/>
    </row>
    <row r="1633" spans="1:29" x14ac:dyDescent="0.25">
      <c r="A1633" s="92" t="s">
        <v>2950</v>
      </c>
      <c r="B1633" s="175" t="s">
        <v>143</v>
      </c>
      <c r="C1633" s="175">
        <v>0.12910798122065728</v>
      </c>
      <c r="D1633" s="175">
        <v>0.33333333333333331</v>
      </c>
      <c r="E1633" s="175">
        <v>0.16666666666666666</v>
      </c>
      <c r="F1633" s="175">
        <v>1.8779342723004695E-2</v>
      </c>
      <c r="G1633" s="175">
        <v>0.29107981220657275</v>
      </c>
      <c r="H1633" s="175">
        <v>2.3474178403755869E-3</v>
      </c>
      <c r="I1633" s="175">
        <v>5.8685446009389672E-2</v>
      </c>
      <c r="J1633" s="174">
        <v>1</v>
      </c>
      <c r="K1633" s="176">
        <v>426</v>
      </c>
      <c r="L1633" s="92"/>
      <c r="M1633" s="175" t="s">
        <v>143</v>
      </c>
      <c r="N1633" s="175" t="s">
        <v>143</v>
      </c>
      <c r="O1633" s="175">
        <v>0.10100000000000001</v>
      </c>
      <c r="P1633" s="175">
        <v>0.16400000000000001</v>
      </c>
      <c r="Q1633" s="175">
        <v>0.28999999999999998</v>
      </c>
      <c r="R1633" s="175">
        <v>0.379</v>
      </c>
      <c r="S1633" s="175">
        <v>0.13400000000000001</v>
      </c>
      <c r="T1633" s="175">
        <v>0.20499999999999999</v>
      </c>
      <c r="U1633" s="175">
        <v>0.01</v>
      </c>
      <c r="V1633" s="175">
        <v>3.6999999999999998E-2</v>
      </c>
      <c r="W1633" s="175">
        <v>0.25</v>
      </c>
      <c r="X1633" s="175">
        <v>0.33600000000000002</v>
      </c>
      <c r="Y1633" s="175">
        <v>0</v>
      </c>
      <c r="Z1633" s="175">
        <v>1.2999999999999999E-2</v>
      </c>
      <c r="AA1633" s="175">
        <v>0.04</v>
      </c>
      <c r="AB1633" s="175">
        <v>8.5000000000000006E-2</v>
      </c>
      <c r="AC1633" s="42"/>
    </row>
    <row r="1634" spans="1:29" x14ac:dyDescent="0.25">
      <c r="A1634" s="92" t="s">
        <v>2951</v>
      </c>
      <c r="B1634" s="175" t="s">
        <v>143</v>
      </c>
      <c r="C1634" s="175">
        <v>0.27160493827160492</v>
      </c>
      <c r="D1634" s="175">
        <v>0.22469135802469137</v>
      </c>
      <c r="E1634" s="175">
        <v>9.1358024691358022E-2</v>
      </c>
      <c r="F1634" s="175">
        <v>0.13827160493827159</v>
      </c>
      <c r="G1634" s="175">
        <v>0.23456790123456789</v>
      </c>
      <c r="H1634" s="175">
        <v>7.4074074074074077E-3</v>
      </c>
      <c r="I1634" s="175">
        <v>3.2098765432098768E-2</v>
      </c>
      <c r="J1634" s="174">
        <v>1</v>
      </c>
      <c r="K1634" s="176">
        <v>405</v>
      </c>
      <c r="L1634" s="92"/>
      <c r="M1634" s="175" t="s">
        <v>143</v>
      </c>
      <c r="N1634" s="175" t="s">
        <v>143</v>
      </c>
      <c r="O1634" s="175">
        <v>0.23100000000000001</v>
      </c>
      <c r="P1634" s="175">
        <v>0.317</v>
      </c>
      <c r="Q1634" s="175">
        <v>0.187</v>
      </c>
      <c r="R1634" s="175">
        <v>0.26800000000000002</v>
      </c>
      <c r="S1634" s="175">
        <v>6.7000000000000004E-2</v>
      </c>
      <c r="T1634" s="175">
        <v>0.123</v>
      </c>
      <c r="U1634" s="175">
        <v>0.108</v>
      </c>
      <c r="V1634" s="175">
        <v>0.17499999999999999</v>
      </c>
      <c r="W1634" s="175">
        <v>0.19600000000000001</v>
      </c>
      <c r="X1634" s="175">
        <v>0.27800000000000002</v>
      </c>
      <c r="Y1634" s="175">
        <v>3.0000000000000001E-3</v>
      </c>
      <c r="Z1634" s="175">
        <v>2.1999999999999999E-2</v>
      </c>
      <c r="AA1634" s="175">
        <v>1.9E-2</v>
      </c>
      <c r="AB1634" s="175">
        <v>5.3999999999999999E-2</v>
      </c>
      <c r="AC1634" s="42"/>
    </row>
    <row r="1635" spans="1:29" x14ac:dyDescent="0.25">
      <c r="A1635" s="92" t="s">
        <v>2952</v>
      </c>
      <c r="B1635" s="175" t="s">
        <v>143</v>
      </c>
      <c r="C1635" s="175">
        <v>8.9020771513353122E-2</v>
      </c>
      <c r="D1635" s="175">
        <v>0.16913946587537093</v>
      </c>
      <c r="E1635" s="175">
        <v>0.1543026706231454</v>
      </c>
      <c r="F1635" s="175">
        <v>2.0771513353115726E-2</v>
      </c>
      <c r="G1635" s="175">
        <v>0.54896142433234418</v>
      </c>
      <c r="H1635" s="175">
        <v>2.967359050445104E-3</v>
      </c>
      <c r="I1635" s="175">
        <v>1.483679525222552E-2</v>
      </c>
      <c r="J1635" s="174">
        <v>1</v>
      </c>
      <c r="K1635" s="176">
        <v>337</v>
      </c>
      <c r="L1635" s="92"/>
      <c r="M1635" s="175" t="s">
        <v>143</v>
      </c>
      <c r="N1635" s="175" t="s">
        <v>143</v>
      </c>
      <c r="O1635" s="175">
        <v>6.3E-2</v>
      </c>
      <c r="P1635" s="175">
        <v>0.124</v>
      </c>
      <c r="Q1635" s="175">
        <v>0.13300000000000001</v>
      </c>
      <c r="R1635" s="175">
        <v>0.21299999999999999</v>
      </c>
      <c r="S1635" s="175">
        <v>0.12</v>
      </c>
      <c r="T1635" s="175">
        <v>0.19700000000000001</v>
      </c>
      <c r="U1635" s="175">
        <v>0.01</v>
      </c>
      <c r="V1635" s="175">
        <v>4.2000000000000003E-2</v>
      </c>
      <c r="W1635" s="175">
        <v>0.496</v>
      </c>
      <c r="X1635" s="175">
        <v>0.60099999999999998</v>
      </c>
      <c r="Y1635" s="175">
        <v>1E-3</v>
      </c>
      <c r="Z1635" s="175">
        <v>1.7000000000000001E-2</v>
      </c>
      <c r="AA1635" s="175">
        <v>6.0000000000000001E-3</v>
      </c>
      <c r="AB1635" s="175">
        <v>3.4000000000000002E-2</v>
      </c>
      <c r="AC1635" s="42"/>
    </row>
    <row r="1636" spans="1:29" x14ac:dyDescent="0.25">
      <c r="A1636" s="92" t="s">
        <v>2953</v>
      </c>
      <c r="B1636" s="175" t="s">
        <v>143</v>
      </c>
      <c r="C1636" s="175">
        <v>0.23670212765957446</v>
      </c>
      <c r="D1636" s="175">
        <v>0.47273936170212766</v>
      </c>
      <c r="E1636" s="175">
        <v>0.11436170212765957</v>
      </c>
      <c r="F1636" s="175">
        <v>4.7207446808510641E-2</v>
      </c>
      <c r="G1636" s="175">
        <v>0.10305851063829788</v>
      </c>
      <c r="H1636" s="175">
        <v>3.324468085106383E-3</v>
      </c>
      <c r="I1636" s="175">
        <v>2.2606382978723406E-2</v>
      </c>
      <c r="J1636" s="174">
        <v>1</v>
      </c>
      <c r="K1636" s="176">
        <v>1504</v>
      </c>
      <c r="L1636" s="92"/>
      <c r="M1636" s="175" t="s">
        <v>143</v>
      </c>
      <c r="N1636" s="175" t="s">
        <v>143</v>
      </c>
      <c r="O1636" s="175">
        <v>0.216</v>
      </c>
      <c r="P1636" s="175">
        <v>0.25900000000000001</v>
      </c>
      <c r="Q1636" s="175">
        <v>0.44800000000000001</v>
      </c>
      <c r="R1636" s="175">
        <v>0.498</v>
      </c>
      <c r="S1636" s="175">
        <v>9.9000000000000005E-2</v>
      </c>
      <c r="T1636" s="175">
        <v>0.13100000000000001</v>
      </c>
      <c r="U1636" s="175">
        <v>3.7999999999999999E-2</v>
      </c>
      <c r="V1636" s="175">
        <v>5.8999999999999997E-2</v>
      </c>
      <c r="W1636" s="175">
        <v>8.8999999999999996E-2</v>
      </c>
      <c r="X1636" s="175">
        <v>0.11899999999999999</v>
      </c>
      <c r="Y1636" s="175">
        <v>1E-3</v>
      </c>
      <c r="Z1636" s="175">
        <v>8.0000000000000002E-3</v>
      </c>
      <c r="AA1636" s="175">
        <v>1.6E-2</v>
      </c>
      <c r="AB1636" s="175">
        <v>3.1E-2</v>
      </c>
      <c r="AC1636" s="42"/>
    </row>
    <row r="1637" spans="1:29" x14ac:dyDescent="0.25">
      <c r="A1637" s="92" t="s">
        <v>2954</v>
      </c>
      <c r="B1637" s="175" t="s">
        <v>143</v>
      </c>
      <c r="C1637" s="175">
        <v>0.32792207792207795</v>
      </c>
      <c r="D1637" s="175">
        <v>0.41233766233766234</v>
      </c>
      <c r="E1637" s="175">
        <v>0.1038961038961039</v>
      </c>
      <c r="F1637" s="175">
        <v>9.74025974025974E-3</v>
      </c>
      <c r="G1637" s="175">
        <v>0.10714285714285714</v>
      </c>
      <c r="H1637" s="175">
        <v>3.246753246753247E-3</v>
      </c>
      <c r="I1637" s="175">
        <v>3.5714285714285712E-2</v>
      </c>
      <c r="J1637" s="174">
        <v>1</v>
      </c>
      <c r="K1637" s="176">
        <v>308</v>
      </c>
      <c r="L1637" s="92"/>
      <c r="M1637" s="175" t="s">
        <v>143</v>
      </c>
      <c r="N1637" s="175" t="s">
        <v>143</v>
      </c>
      <c r="O1637" s="175">
        <v>0.27800000000000002</v>
      </c>
      <c r="P1637" s="175">
        <v>0.38200000000000001</v>
      </c>
      <c r="Q1637" s="175">
        <v>0.35899999999999999</v>
      </c>
      <c r="R1637" s="175">
        <v>0.46800000000000003</v>
      </c>
      <c r="S1637" s="175">
        <v>7.4999999999999997E-2</v>
      </c>
      <c r="T1637" s="175">
        <v>0.14299999999999999</v>
      </c>
      <c r="U1637" s="175">
        <v>3.0000000000000001E-3</v>
      </c>
      <c r="V1637" s="175">
        <v>2.8000000000000001E-2</v>
      </c>
      <c r="W1637" s="175">
        <v>7.6999999999999999E-2</v>
      </c>
      <c r="X1637" s="175">
        <v>0.14699999999999999</v>
      </c>
      <c r="Y1637" s="175">
        <v>1E-3</v>
      </c>
      <c r="Z1637" s="175">
        <v>1.7999999999999999E-2</v>
      </c>
      <c r="AA1637" s="175">
        <v>0.02</v>
      </c>
      <c r="AB1637" s="175">
        <v>6.3E-2</v>
      </c>
      <c r="AC1637" s="42"/>
    </row>
    <row r="1638" spans="1:29" x14ac:dyDescent="0.25">
      <c r="A1638" s="92" t="s">
        <v>2955</v>
      </c>
      <c r="B1638" s="175">
        <v>4.7840145924881852E-2</v>
      </c>
      <c r="C1638" s="175">
        <v>0.29947765525246661</v>
      </c>
      <c r="D1638" s="175">
        <v>0.26797114667108862</v>
      </c>
      <c r="E1638" s="175">
        <v>6.964596633778293E-2</v>
      </c>
      <c r="F1638" s="175">
        <v>2.6117237376668601E-2</v>
      </c>
      <c r="G1638" s="175">
        <v>0.24326341099411325</v>
      </c>
      <c r="H1638" s="175">
        <v>2.1557084818837574E-3</v>
      </c>
      <c r="I1638" s="175">
        <v>4.3528728961114337E-2</v>
      </c>
      <c r="J1638" s="174">
        <v>1</v>
      </c>
      <c r="K1638" s="176">
        <v>12061</v>
      </c>
      <c r="L1638" s="92"/>
      <c r="M1638" s="175">
        <v>4.3999999999999997E-2</v>
      </c>
      <c r="N1638" s="175">
        <v>5.1999999999999998E-2</v>
      </c>
      <c r="O1638" s="175">
        <v>0.29099999999999998</v>
      </c>
      <c r="P1638" s="175">
        <v>0.308</v>
      </c>
      <c r="Q1638" s="175">
        <v>0.26</v>
      </c>
      <c r="R1638" s="175">
        <v>0.27600000000000002</v>
      </c>
      <c r="S1638" s="175">
        <v>6.5000000000000002E-2</v>
      </c>
      <c r="T1638" s="175">
        <v>7.3999999999999996E-2</v>
      </c>
      <c r="U1638" s="175">
        <v>2.3E-2</v>
      </c>
      <c r="V1638" s="175">
        <v>2.9000000000000001E-2</v>
      </c>
      <c r="W1638" s="175">
        <v>0.23599999999999999</v>
      </c>
      <c r="X1638" s="175">
        <v>0.251</v>
      </c>
      <c r="Y1638" s="175">
        <v>1E-3</v>
      </c>
      <c r="Z1638" s="175">
        <v>3.0000000000000001E-3</v>
      </c>
      <c r="AA1638" s="175">
        <v>0.04</v>
      </c>
      <c r="AB1638" s="175">
        <v>4.7E-2</v>
      </c>
      <c r="AC1638" s="42"/>
    </row>
    <row r="1639" spans="1:29" x14ac:dyDescent="0.25">
      <c r="A1639" s="92" t="s">
        <v>2956</v>
      </c>
      <c r="B1639" s="175" t="s">
        <v>143</v>
      </c>
      <c r="C1639" s="175">
        <v>0.28426395939086296</v>
      </c>
      <c r="D1639" s="175">
        <v>0.29441624365482233</v>
      </c>
      <c r="E1639" s="175">
        <v>9.3908629441624369E-2</v>
      </c>
      <c r="F1639" s="175">
        <v>6.0913705583756347E-2</v>
      </c>
      <c r="G1639" s="175">
        <v>0.21065989847715735</v>
      </c>
      <c r="H1639" s="175" t="s">
        <v>143</v>
      </c>
      <c r="I1639" s="175">
        <v>5.5837563451776651E-2</v>
      </c>
      <c r="J1639" s="174">
        <v>1</v>
      </c>
      <c r="K1639" s="176">
        <v>394</v>
      </c>
      <c r="L1639" s="92"/>
      <c r="M1639" s="175" t="s">
        <v>143</v>
      </c>
      <c r="N1639" s="175" t="s">
        <v>143</v>
      </c>
      <c r="O1639" s="175">
        <v>0.24199999999999999</v>
      </c>
      <c r="P1639" s="175">
        <v>0.33100000000000002</v>
      </c>
      <c r="Q1639" s="175">
        <v>0.252</v>
      </c>
      <c r="R1639" s="175">
        <v>0.34100000000000003</v>
      </c>
      <c r="S1639" s="175">
        <v>6.9000000000000006E-2</v>
      </c>
      <c r="T1639" s="175">
        <v>0.127</v>
      </c>
      <c r="U1639" s="175">
        <v>4.1000000000000002E-2</v>
      </c>
      <c r="V1639" s="175">
        <v>8.8999999999999996E-2</v>
      </c>
      <c r="W1639" s="175">
        <v>0.17299999999999999</v>
      </c>
      <c r="X1639" s="175">
        <v>0.254</v>
      </c>
      <c r="Y1639" s="175" t="s">
        <v>143</v>
      </c>
      <c r="Z1639" s="175" t="s">
        <v>143</v>
      </c>
      <c r="AA1639" s="175">
        <v>3.6999999999999998E-2</v>
      </c>
      <c r="AB1639" s="175">
        <v>8.3000000000000004E-2</v>
      </c>
      <c r="AC1639" s="42"/>
    </row>
    <row r="1640" spans="1:29" x14ac:dyDescent="0.25">
      <c r="A1640" s="92" t="s">
        <v>2957</v>
      </c>
      <c r="B1640" s="175" t="s">
        <v>143</v>
      </c>
      <c r="C1640" s="175">
        <v>9.4871794871794868E-2</v>
      </c>
      <c r="D1640" s="175">
        <v>0.20512820512820512</v>
      </c>
      <c r="E1640" s="175">
        <v>3.3333333333333333E-2</v>
      </c>
      <c r="F1640" s="175">
        <v>1.7948717948717947E-2</v>
      </c>
      <c r="G1640" s="175">
        <v>0.59743589743589742</v>
      </c>
      <c r="H1640" s="175">
        <v>1.7948717948717947E-2</v>
      </c>
      <c r="I1640" s="175">
        <v>3.3333333333333333E-2</v>
      </c>
      <c r="J1640" s="174">
        <v>1</v>
      </c>
      <c r="K1640" s="176">
        <v>390</v>
      </c>
      <c r="L1640" s="92"/>
      <c r="M1640" s="175" t="s">
        <v>143</v>
      </c>
      <c r="N1640" s="175" t="s">
        <v>143</v>
      </c>
      <c r="O1640" s="175">
        <v>7.0000000000000007E-2</v>
      </c>
      <c r="P1640" s="175">
        <v>0.128</v>
      </c>
      <c r="Q1640" s="175">
        <v>0.16800000000000001</v>
      </c>
      <c r="R1640" s="175">
        <v>0.248</v>
      </c>
      <c r="S1640" s="175">
        <v>0.02</v>
      </c>
      <c r="T1640" s="175">
        <v>5.6000000000000001E-2</v>
      </c>
      <c r="U1640" s="175">
        <v>8.9999999999999993E-3</v>
      </c>
      <c r="V1640" s="175">
        <v>3.6999999999999998E-2</v>
      </c>
      <c r="W1640" s="175">
        <v>0.54800000000000004</v>
      </c>
      <c r="X1640" s="175">
        <v>0.64500000000000002</v>
      </c>
      <c r="Y1640" s="175">
        <v>8.9999999999999993E-3</v>
      </c>
      <c r="Z1640" s="175">
        <v>3.6999999999999998E-2</v>
      </c>
      <c r="AA1640" s="175">
        <v>0.02</v>
      </c>
      <c r="AB1640" s="175">
        <v>5.6000000000000001E-2</v>
      </c>
      <c r="AC1640" s="42"/>
    </row>
    <row r="1641" spans="1:29" x14ac:dyDescent="0.25">
      <c r="A1641" s="92" t="s">
        <v>2958</v>
      </c>
      <c r="B1641" s="175">
        <v>6.3405797101449279E-2</v>
      </c>
      <c r="C1641" s="175" t="s">
        <v>143</v>
      </c>
      <c r="D1641" s="175">
        <v>0.83061594202898548</v>
      </c>
      <c r="E1641" s="175">
        <v>3.7137681159420288E-2</v>
      </c>
      <c r="F1641" s="175">
        <v>1.6304347826086956E-2</v>
      </c>
      <c r="G1641" s="175">
        <v>9.057971014492754E-3</v>
      </c>
      <c r="H1641" s="175" t="s">
        <v>143</v>
      </c>
      <c r="I1641" s="175">
        <v>4.3478260869565216E-2</v>
      </c>
      <c r="J1641" s="174">
        <v>1</v>
      </c>
      <c r="K1641" s="176">
        <v>1104</v>
      </c>
      <c r="L1641" s="92"/>
      <c r="M1641" s="175">
        <v>0.05</v>
      </c>
      <c r="N1641" s="175">
        <v>7.9000000000000001E-2</v>
      </c>
      <c r="O1641" s="175" t="s">
        <v>143</v>
      </c>
      <c r="P1641" s="175" t="s">
        <v>143</v>
      </c>
      <c r="Q1641" s="175">
        <v>0.80700000000000005</v>
      </c>
      <c r="R1641" s="175">
        <v>0.85199999999999998</v>
      </c>
      <c r="S1641" s="175">
        <v>2.7E-2</v>
      </c>
      <c r="T1641" s="175">
        <v>0.05</v>
      </c>
      <c r="U1641" s="175">
        <v>0.01</v>
      </c>
      <c r="V1641" s="175">
        <v>2.5999999999999999E-2</v>
      </c>
      <c r="W1641" s="175">
        <v>5.0000000000000001E-3</v>
      </c>
      <c r="X1641" s="175">
        <v>1.7000000000000001E-2</v>
      </c>
      <c r="Y1641" s="175" t="s">
        <v>143</v>
      </c>
      <c r="Z1641" s="175" t="s">
        <v>143</v>
      </c>
      <c r="AA1641" s="175">
        <v>3.3000000000000002E-2</v>
      </c>
      <c r="AB1641" s="175">
        <v>5.7000000000000002E-2</v>
      </c>
      <c r="AC1641" s="42"/>
    </row>
    <row r="1642" spans="1:29" x14ac:dyDescent="0.25">
      <c r="A1642" s="92" t="s">
        <v>2959</v>
      </c>
      <c r="B1642" s="175">
        <v>1.8670649738610903E-2</v>
      </c>
      <c r="C1642" s="175">
        <v>0.34204630321135177</v>
      </c>
      <c r="D1642" s="175">
        <v>0.25690814040328602</v>
      </c>
      <c r="E1642" s="175">
        <v>5.3771471247199401E-2</v>
      </c>
      <c r="F1642" s="175">
        <v>3.9581777445855115E-2</v>
      </c>
      <c r="G1642" s="175">
        <v>0.24570575056011948</v>
      </c>
      <c r="H1642" s="175">
        <v>3.7341299477221808E-3</v>
      </c>
      <c r="I1642" s="175">
        <v>3.9581777445855115E-2</v>
      </c>
      <c r="J1642" s="174">
        <v>0.99999999999999989</v>
      </c>
      <c r="K1642" s="176">
        <v>1339</v>
      </c>
      <c r="L1642" s="92"/>
      <c r="M1642" s="175">
        <v>1.2999999999999999E-2</v>
      </c>
      <c r="N1642" s="175">
        <v>2.7E-2</v>
      </c>
      <c r="O1642" s="175">
        <v>0.317</v>
      </c>
      <c r="P1642" s="175">
        <v>0.36799999999999999</v>
      </c>
      <c r="Q1642" s="175">
        <v>0.23400000000000001</v>
      </c>
      <c r="R1642" s="175">
        <v>0.28100000000000003</v>
      </c>
      <c r="S1642" s="175">
        <v>4.2999999999999997E-2</v>
      </c>
      <c r="T1642" s="175">
        <v>6.7000000000000004E-2</v>
      </c>
      <c r="U1642" s="175">
        <v>0.03</v>
      </c>
      <c r="V1642" s="175">
        <v>5.0999999999999997E-2</v>
      </c>
      <c r="W1642" s="175">
        <v>0.223</v>
      </c>
      <c r="X1642" s="175">
        <v>0.26900000000000002</v>
      </c>
      <c r="Y1642" s="175">
        <v>2E-3</v>
      </c>
      <c r="Z1642" s="175">
        <v>8.9999999999999993E-3</v>
      </c>
      <c r="AA1642" s="175">
        <v>0.03</v>
      </c>
      <c r="AB1642" s="175">
        <v>5.0999999999999997E-2</v>
      </c>
      <c r="AC1642" s="42"/>
    </row>
    <row r="1643" spans="1:29" x14ac:dyDescent="0.25">
      <c r="A1643" s="92" t="s">
        <v>2960</v>
      </c>
      <c r="B1643" s="175">
        <v>0.29394977168949771</v>
      </c>
      <c r="C1643" s="175">
        <v>0.44634703196347031</v>
      </c>
      <c r="D1643" s="175">
        <v>0.15639269406392695</v>
      </c>
      <c r="E1643" s="175">
        <v>1.9977168949771688E-2</v>
      </c>
      <c r="F1643" s="175">
        <v>2.2831050228310501E-3</v>
      </c>
      <c r="G1643" s="175">
        <v>4.4520547945205477E-2</v>
      </c>
      <c r="H1643" s="175" t="s">
        <v>143</v>
      </c>
      <c r="I1643" s="175">
        <v>3.6529680365296802E-2</v>
      </c>
      <c r="J1643" s="174">
        <v>0.99999999999999989</v>
      </c>
      <c r="K1643" s="176">
        <v>1752</v>
      </c>
      <c r="L1643" s="92"/>
      <c r="M1643" s="175">
        <v>0.27300000000000002</v>
      </c>
      <c r="N1643" s="175">
        <v>0.316</v>
      </c>
      <c r="O1643" s="175">
        <v>0.42299999999999999</v>
      </c>
      <c r="P1643" s="175">
        <v>0.47</v>
      </c>
      <c r="Q1643" s="175">
        <v>0.14000000000000001</v>
      </c>
      <c r="R1643" s="175">
        <v>0.17399999999999999</v>
      </c>
      <c r="S1643" s="175">
        <v>1.4E-2</v>
      </c>
      <c r="T1643" s="175">
        <v>2.8000000000000001E-2</v>
      </c>
      <c r="U1643" s="175">
        <v>1E-3</v>
      </c>
      <c r="V1643" s="175">
        <v>6.0000000000000001E-3</v>
      </c>
      <c r="W1643" s="175">
        <v>3.5999999999999997E-2</v>
      </c>
      <c r="X1643" s="175">
        <v>5.5E-2</v>
      </c>
      <c r="Y1643" s="175" t="s">
        <v>143</v>
      </c>
      <c r="Z1643" s="175" t="s">
        <v>143</v>
      </c>
      <c r="AA1643" s="175">
        <v>2.9000000000000001E-2</v>
      </c>
      <c r="AB1643" s="175">
        <v>4.5999999999999999E-2</v>
      </c>
      <c r="AC1643" s="42"/>
    </row>
    <row r="1644" spans="1:29" x14ac:dyDescent="0.25">
      <c r="A1644" s="92" t="s">
        <v>2961</v>
      </c>
      <c r="B1644" s="175" t="s">
        <v>143</v>
      </c>
      <c r="C1644" s="175">
        <v>0.26726726726726729</v>
      </c>
      <c r="D1644" s="175">
        <v>0.3033033033033033</v>
      </c>
      <c r="E1644" s="175">
        <v>8.7087087087087081E-2</v>
      </c>
      <c r="F1644" s="175">
        <v>3.6036036036036036E-2</v>
      </c>
      <c r="G1644" s="175">
        <v>0.26126126126126126</v>
      </c>
      <c r="H1644" s="175" t="s">
        <v>143</v>
      </c>
      <c r="I1644" s="175">
        <v>4.5045045045045043E-2</v>
      </c>
      <c r="J1644" s="174">
        <v>1</v>
      </c>
      <c r="K1644" s="176">
        <v>333</v>
      </c>
      <c r="L1644" s="92"/>
      <c r="M1644" s="175" t="s">
        <v>143</v>
      </c>
      <c r="N1644" s="175" t="s">
        <v>143</v>
      </c>
      <c r="O1644" s="175">
        <v>0.223</v>
      </c>
      <c r="P1644" s="175">
        <v>0.317</v>
      </c>
      <c r="Q1644" s="175">
        <v>0.25600000000000001</v>
      </c>
      <c r="R1644" s="175">
        <v>0.35499999999999998</v>
      </c>
      <c r="S1644" s="175">
        <v>6.0999999999999999E-2</v>
      </c>
      <c r="T1644" s="175">
        <v>0.122</v>
      </c>
      <c r="U1644" s="175">
        <v>2.1000000000000001E-2</v>
      </c>
      <c r="V1644" s="175">
        <v>6.2E-2</v>
      </c>
      <c r="W1644" s="175">
        <v>0.217</v>
      </c>
      <c r="X1644" s="175">
        <v>0.311</v>
      </c>
      <c r="Y1644" s="175" t="s">
        <v>143</v>
      </c>
      <c r="Z1644" s="175" t="s">
        <v>143</v>
      </c>
      <c r="AA1644" s="175">
        <v>2.7E-2</v>
      </c>
      <c r="AB1644" s="175">
        <v>7.2999999999999995E-2</v>
      </c>
      <c r="AC1644" s="42"/>
    </row>
    <row r="1645" spans="1:29" x14ac:dyDescent="0.25">
      <c r="A1645" s="92" t="s">
        <v>2962</v>
      </c>
      <c r="B1645" s="175" t="s">
        <v>143</v>
      </c>
      <c r="C1645" s="175">
        <v>0.26860841423948217</v>
      </c>
      <c r="D1645" s="175">
        <v>0.2389428263214671</v>
      </c>
      <c r="E1645" s="175">
        <v>5.447680690399137E-2</v>
      </c>
      <c r="F1645" s="175">
        <v>1.4563106796116505E-2</v>
      </c>
      <c r="G1645" s="175">
        <v>0.39428263214670983</v>
      </c>
      <c r="H1645" s="175">
        <v>2.1574973031283709E-3</v>
      </c>
      <c r="I1645" s="175">
        <v>2.696871628910464E-2</v>
      </c>
      <c r="J1645" s="174">
        <v>1</v>
      </c>
      <c r="K1645" s="176">
        <v>1854</v>
      </c>
      <c r="L1645" s="92"/>
      <c r="M1645" s="175" t="s">
        <v>143</v>
      </c>
      <c r="N1645" s="175" t="s">
        <v>143</v>
      </c>
      <c r="O1645" s="175">
        <v>0.249</v>
      </c>
      <c r="P1645" s="175">
        <v>0.28899999999999998</v>
      </c>
      <c r="Q1645" s="175">
        <v>0.22</v>
      </c>
      <c r="R1645" s="175">
        <v>0.25900000000000001</v>
      </c>
      <c r="S1645" s="175">
        <v>4.4999999999999998E-2</v>
      </c>
      <c r="T1645" s="175">
        <v>6.6000000000000003E-2</v>
      </c>
      <c r="U1645" s="175">
        <v>0.01</v>
      </c>
      <c r="V1645" s="175">
        <v>2.1000000000000001E-2</v>
      </c>
      <c r="W1645" s="175">
        <v>0.372</v>
      </c>
      <c r="X1645" s="175">
        <v>0.41699999999999998</v>
      </c>
      <c r="Y1645" s="175">
        <v>1E-3</v>
      </c>
      <c r="Z1645" s="175">
        <v>6.0000000000000001E-3</v>
      </c>
      <c r="AA1645" s="175">
        <v>2.1000000000000001E-2</v>
      </c>
      <c r="AB1645" s="175">
        <v>3.5000000000000003E-2</v>
      </c>
      <c r="AC1645" s="42"/>
    </row>
    <row r="1646" spans="1:29" x14ac:dyDescent="0.25">
      <c r="A1646" s="92" t="s">
        <v>2963</v>
      </c>
      <c r="B1646" s="175" t="s">
        <v>143</v>
      </c>
      <c r="C1646" s="175">
        <v>0.54241645244215941</v>
      </c>
      <c r="D1646" s="175">
        <v>0.29048843187660667</v>
      </c>
      <c r="E1646" s="175">
        <v>4.6272493573264781E-2</v>
      </c>
      <c r="F1646" s="175" t="s">
        <v>143</v>
      </c>
      <c r="G1646" s="175">
        <v>1.5424164524421594E-2</v>
      </c>
      <c r="H1646" s="175" t="s">
        <v>143</v>
      </c>
      <c r="I1646" s="175">
        <v>0.10539845758354756</v>
      </c>
      <c r="J1646" s="174">
        <v>1</v>
      </c>
      <c r="K1646" s="176">
        <v>389</v>
      </c>
      <c r="L1646" s="92"/>
      <c r="M1646" s="175" t="s">
        <v>143</v>
      </c>
      <c r="N1646" s="175" t="s">
        <v>143</v>
      </c>
      <c r="O1646" s="175">
        <v>0.49299999999999999</v>
      </c>
      <c r="P1646" s="175">
        <v>0.59099999999999997</v>
      </c>
      <c r="Q1646" s="175">
        <v>0.248</v>
      </c>
      <c r="R1646" s="175">
        <v>0.33700000000000002</v>
      </c>
      <c r="S1646" s="175">
        <v>2.9000000000000001E-2</v>
      </c>
      <c r="T1646" s="175">
        <v>7.1999999999999995E-2</v>
      </c>
      <c r="U1646" s="175" t="s">
        <v>143</v>
      </c>
      <c r="V1646" s="175" t="s">
        <v>143</v>
      </c>
      <c r="W1646" s="175">
        <v>7.0000000000000001E-3</v>
      </c>
      <c r="X1646" s="175">
        <v>3.3000000000000002E-2</v>
      </c>
      <c r="Y1646" s="175" t="s">
        <v>143</v>
      </c>
      <c r="Z1646" s="175" t="s">
        <v>143</v>
      </c>
      <c r="AA1646" s="175">
        <v>7.9000000000000001E-2</v>
      </c>
      <c r="AB1646" s="175">
        <v>0.14000000000000001</v>
      </c>
      <c r="AC1646" s="42"/>
    </row>
    <row r="1647" spans="1:29" x14ac:dyDescent="0.25">
      <c r="A1647" s="92" t="s">
        <v>2964</v>
      </c>
      <c r="B1647" s="175" t="s">
        <v>143</v>
      </c>
      <c r="C1647" s="175">
        <v>0.21136363636363636</v>
      </c>
      <c r="D1647" s="175">
        <v>0.33863636363636362</v>
      </c>
      <c r="E1647" s="175">
        <v>9.0909090909090912E-2</v>
      </c>
      <c r="F1647" s="175">
        <v>2.0454545454545454E-2</v>
      </c>
      <c r="G1647" s="175">
        <v>0.29318181818181815</v>
      </c>
      <c r="H1647" s="175" t="s">
        <v>143</v>
      </c>
      <c r="I1647" s="175">
        <v>4.5454545454545456E-2</v>
      </c>
      <c r="J1647" s="174">
        <v>1</v>
      </c>
      <c r="K1647" s="176">
        <v>440</v>
      </c>
      <c r="L1647" s="92"/>
      <c r="M1647" s="175" t="s">
        <v>143</v>
      </c>
      <c r="N1647" s="175" t="s">
        <v>143</v>
      </c>
      <c r="O1647" s="175">
        <v>0.17599999999999999</v>
      </c>
      <c r="P1647" s="175">
        <v>0.252</v>
      </c>
      <c r="Q1647" s="175">
        <v>0.29599999999999999</v>
      </c>
      <c r="R1647" s="175">
        <v>0.38400000000000001</v>
      </c>
      <c r="S1647" s="175">
        <v>6.7000000000000004E-2</v>
      </c>
      <c r="T1647" s="175">
        <v>0.121</v>
      </c>
      <c r="U1647" s="175">
        <v>1.0999999999999999E-2</v>
      </c>
      <c r="V1647" s="175">
        <v>3.7999999999999999E-2</v>
      </c>
      <c r="W1647" s="175">
        <v>0.253</v>
      </c>
      <c r="X1647" s="175">
        <v>0.33700000000000002</v>
      </c>
      <c r="Y1647" s="175" t="s">
        <v>143</v>
      </c>
      <c r="Z1647" s="175" t="s">
        <v>143</v>
      </c>
      <c r="AA1647" s="175">
        <v>0.03</v>
      </c>
      <c r="AB1647" s="175">
        <v>6.9000000000000006E-2</v>
      </c>
      <c r="AC1647" s="42"/>
    </row>
    <row r="1648" spans="1:29" x14ac:dyDescent="0.25">
      <c r="A1648" s="92" t="s">
        <v>2965</v>
      </c>
      <c r="B1648" s="175" t="s">
        <v>143</v>
      </c>
      <c r="C1648" s="175">
        <v>0.41719745222929938</v>
      </c>
      <c r="D1648" s="175">
        <v>0.18152866242038215</v>
      </c>
      <c r="E1648" s="175">
        <v>5.7324840764331211E-2</v>
      </c>
      <c r="F1648" s="175">
        <v>9.2356687898089165E-2</v>
      </c>
      <c r="G1648" s="175">
        <v>0.1751592356687898</v>
      </c>
      <c r="H1648" s="175">
        <v>3.1847133757961785E-3</v>
      </c>
      <c r="I1648" s="175">
        <v>7.32484076433121E-2</v>
      </c>
      <c r="J1648" s="174">
        <v>0.99999999999999989</v>
      </c>
      <c r="K1648" s="176">
        <v>314</v>
      </c>
      <c r="L1648" s="92"/>
      <c r="M1648" s="175" t="s">
        <v>143</v>
      </c>
      <c r="N1648" s="175" t="s">
        <v>143</v>
      </c>
      <c r="O1648" s="175">
        <v>0.36399999999999999</v>
      </c>
      <c r="P1648" s="175">
        <v>0.47199999999999998</v>
      </c>
      <c r="Q1648" s="175">
        <v>0.14299999999999999</v>
      </c>
      <c r="R1648" s="175">
        <v>0.22800000000000001</v>
      </c>
      <c r="S1648" s="175">
        <v>3.6999999999999998E-2</v>
      </c>
      <c r="T1648" s="175">
        <v>8.8999999999999996E-2</v>
      </c>
      <c r="U1648" s="175">
        <v>6.5000000000000002E-2</v>
      </c>
      <c r="V1648" s="175">
        <v>0.129</v>
      </c>
      <c r="W1648" s="175">
        <v>0.13700000000000001</v>
      </c>
      <c r="X1648" s="175">
        <v>0.221</v>
      </c>
      <c r="Y1648" s="175">
        <v>1E-3</v>
      </c>
      <c r="Z1648" s="175">
        <v>1.7999999999999999E-2</v>
      </c>
      <c r="AA1648" s="175">
        <v>4.9000000000000002E-2</v>
      </c>
      <c r="AB1648" s="175">
        <v>0.108</v>
      </c>
      <c r="AC1648" s="42"/>
    </row>
    <row r="1649" spans="1:29" x14ac:dyDescent="0.25">
      <c r="A1649" s="92" t="s">
        <v>2966</v>
      </c>
      <c r="B1649" s="175" t="s">
        <v>143</v>
      </c>
      <c r="C1649" s="175">
        <v>0.15384615384615385</v>
      </c>
      <c r="D1649" s="175">
        <v>0.1806020066889632</v>
      </c>
      <c r="E1649" s="175">
        <v>2.0066889632107024E-2</v>
      </c>
      <c r="F1649" s="175">
        <v>2.0066889632107024E-2</v>
      </c>
      <c r="G1649" s="175">
        <v>0.58193979933110362</v>
      </c>
      <c r="H1649" s="175">
        <v>6.688963210702341E-3</v>
      </c>
      <c r="I1649" s="175">
        <v>3.678929765886288E-2</v>
      </c>
      <c r="J1649" s="174">
        <v>0.99999999999999989</v>
      </c>
      <c r="K1649" s="176">
        <v>299</v>
      </c>
      <c r="L1649" s="92"/>
      <c r="M1649" s="175" t="s">
        <v>143</v>
      </c>
      <c r="N1649" s="175" t="s">
        <v>143</v>
      </c>
      <c r="O1649" s="175">
        <v>0.11700000000000001</v>
      </c>
      <c r="P1649" s="175">
        <v>0.19900000000000001</v>
      </c>
      <c r="Q1649" s="175">
        <v>0.14099999999999999</v>
      </c>
      <c r="R1649" s="175">
        <v>0.22800000000000001</v>
      </c>
      <c r="S1649" s="175">
        <v>8.9999999999999993E-3</v>
      </c>
      <c r="T1649" s="175">
        <v>4.2999999999999997E-2</v>
      </c>
      <c r="U1649" s="175">
        <v>8.9999999999999993E-3</v>
      </c>
      <c r="V1649" s="175">
        <v>4.2999999999999997E-2</v>
      </c>
      <c r="W1649" s="175">
        <v>0.52500000000000002</v>
      </c>
      <c r="X1649" s="175">
        <v>0.63600000000000001</v>
      </c>
      <c r="Y1649" s="175">
        <v>2E-3</v>
      </c>
      <c r="Z1649" s="175">
        <v>2.4E-2</v>
      </c>
      <c r="AA1649" s="175">
        <v>2.1000000000000001E-2</v>
      </c>
      <c r="AB1649" s="175">
        <v>6.5000000000000002E-2</v>
      </c>
      <c r="AC1649" s="42"/>
    </row>
    <row r="1650" spans="1:29" x14ac:dyDescent="0.25">
      <c r="A1650" s="92" t="s">
        <v>2967</v>
      </c>
      <c r="B1650" s="175" t="s">
        <v>143</v>
      </c>
      <c r="C1650" s="175">
        <v>0.29883570504527812</v>
      </c>
      <c r="D1650" s="175">
        <v>0.37904269081500647</v>
      </c>
      <c r="E1650" s="175">
        <v>0.12807244501940493</v>
      </c>
      <c r="F1650" s="175">
        <v>3.9456662354463129E-2</v>
      </c>
      <c r="G1650" s="175">
        <v>0.10349288486416559</v>
      </c>
      <c r="H1650" s="175">
        <v>6.4683053040103498E-4</v>
      </c>
      <c r="I1650" s="175">
        <v>5.0452781371280724E-2</v>
      </c>
      <c r="J1650" s="174">
        <v>1</v>
      </c>
      <c r="K1650" s="176">
        <v>1546</v>
      </c>
      <c r="L1650" s="92"/>
      <c r="M1650" s="175" t="s">
        <v>143</v>
      </c>
      <c r="N1650" s="175" t="s">
        <v>143</v>
      </c>
      <c r="O1650" s="175">
        <v>0.27700000000000002</v>
      </c>
      <c r="P1650" s="175">
        <v>0.32200000000000001</v>
      </c>
      <c r="Q1650" s="175">
        <v>0.35499999999999998</v>
      </c>
      <c r="R1650" s="175">
        <v>0.40300000000000002</v>
      </c>
      <c r="S1650" s="175">
        <v>0.112</v>
      </c>
      <c r="T1650" s="175">
        <v>0.14599999999999999</v>
      </c>
      <c r="U1650" s="175">
        <v>3.1E-2</v>
      </c>
      <c r="V1650" s="175">
        <v>0.05</v>
      </c>
      <c r="W1650" s="175">
        <v>8.8999999999999996E-2</v>
      </c>
      <c r="X1650" s="175">
        <v>0.12</v>
      </c>
      <c r="Y1650" s="175">
        <v>0</v>
      </c>
      <c r="Z1650" s="175">
        <v>4.0000000000000001E-3</v>
      </c>
      <c r="AA1650" s="175">
        <v>4.1000000000000002E-2</v>
      </c>
      <c r="AB1650" s="175">
        <v>6.3E-2</v>
      </c>
      <c r="AC1650" s="42"/>
    </row>
    <row r="1651" spans="1:29" x14ac:dyDescent="0.25">
      <c r="A1651" s="92" t="s">
        <v>2968</v>
      </c>
      <c r="B1651" s="175" t="s">
        <v>143</v>
      </c>
      <c r="C1651" s="175">
        <v>0.43726235741444869</v>
      </c>
      <c r="D1651" s="175">
        <v>0.31178707224334601</v>
      </c>
      <c r="E1651" s="175">
        <v>6.8441064638783272E-2</v>
      </c>
      <c r="F1651" s="175">
        <v>1.1406844106463879E-2</v>
      </c>
      <c r="G1651" s="175">
        <v>0.11406844106463879</v>
      </c>
      <c r="H1651" s="175" t="s">
        <v>143</v>
      </c>
      <c r="I1651" s="175">
        <v>5.7034220532319393E-2</v>
      </c>
      <c r="J1651" s="174">
        <v>1</v>
      </c>
      <c r="K1651" s="176">
        <v>263</v>
      </c>
      <c r="L1651" s="92"/>
      <c r="M1651" s="175" t="s">
        <v>143</v>
      </c>
      <c r="N1651" s="175" t="s">
        <v>143</v>
      </c>
      <c r="O1651" s="175">
        <v>0.379</v>
      </c>
      <c r="P1651" s="175">
        <v>0.498</v>
      </c>
      <c r="Q1651" s="175">
        <v>0.25900000000000001</v>
      </c>
      <c r="R1651" s="175">
        <v>0.37</v>
      </c>
      <c r="S1651" s="175">
        <v>4.3999999999999997E-2</v>
      </c>
      <c r="T1651" s="175">
        <v>0.106</v>
      </c>
      <c r="U1651" s="175">
        <v>4.0000000000000001E-3</v>
      </c>
      <c r="V1651" s="175">
        <v>3.3000000000000002E-2</v>
      </c>
      <c r="W1651" s="175">
        <v>8.1000000000000003E-2</v>
      </c>
      <c r="X1651" s="175">
        <v>0.158</v>
      </c>
      <c r="Y1651" s="175" t="s">
        <v>143</v>
      </c>
      <c r="Z1651" s="175" t="s">
        <v>143</v>
      </c>
      <c r="AA1651" s="175">
        <v>3.5000000000000003E-2</v>
      </c>
      <c r="AB1651" s="175">
        <v>9.1999999999999998E-2</v>
      </c>
      <c r="AC1651" s="42"/>
    </row>
    <row r="1652" spans="1:29" x14ac:dyDescent="0.25">
      <c r="A1652" s="92" t="s">
        <v>2969</v>
      </c>
      <c r="B1652" s="175">
        <v>4.3691113984851281E-2</v>
      </c>
      <c r="C1652" s="175">
        <v>0.21688527618695733</v>
      </c>
      <c r="D1652" s="175">
        <v>0.266857565121005</v>
      </c>
      <c r="E1652" s="175">
        <v>0.10761130611490856</v>
      </c>
      <c r="F1652" s="175">
        <v>2.9743210788841679E-2</v>
      </c>
      <c r="G1652" s="175">
        <v>0.25318677258451877</v>
      </c>
      <c r="H1652" s="175">
        <v>8.0362091261777201E-3</v>
      </c>
      <c r="I1652" s="175">
        <v>7.3988546092739707E-2</v>
      </c>
      <c r="J1652" s="174">
        <v>1</v>
      </c>
      <c r="K1652" s="176">
        <v>10826</v>
      </c>
      <c r="L1652" s="92"/>
      <c r="M1652" s="175">
        <v>0.04</v>
      </c>
      <c r="N1652" s="175">
        <v>4.8000000000000001E-2</v>
      </c>
      <c r="O1652" s="175">
        <v>0.20899999999999999</v>
      </c>
      <c r="P1652" s="175">
        <v>0.22500000000000001</v>
      </c>
      <c r="Q1652" s="175">
        <v>0.25900000000000001</v>
      </c>
      <c r="R1652" s="175">
        <v>0.27500000000000002</v>
      </c>
      <c r="S1652" s="175">
        <v>0.10199999999999999</v>
      </c>
      <c r="T1652" s="175">
        <v>0.114</v>
      </c>
      <c r="U1652" s="175">
        <v>2.7E-2</v>
      </c>
      <c r="V1652" s="175">
        <v>3.3000000000000002E-2</v>
      </c>
      <c r="W1652" s="175">
        <v>0.245</v>
      </c>
      <c r="X1652" s="175">
        <v>0.26100000000000001</v>
      </c>
      <c r="Y1652" s="175">
        <v>7.0000000000000001E-3</v>
      </c>
      <c r="Z1652" s="175">
        <v>0.01</v>
      </c>
      <c r="AA1652" s="175">
        <v>6.9000000000000006E-2</v>
      </c>
      <c r="AB1652" s="175">
        <v>7.9000000000000001E-2</v>
      </c>
      <c r="AC1652" s="42"/>
    </row>
    <row r="1653" spans="1:29" x14ac:dyDescent="0.25">
      <c r="A1653" s="92" t="s">
        <v>2970</v>
      </c>
      <c r="B1653" s="175" t="s">
        <v>143</v>
      </c>
      <c r="C1653" s="175">
        <v>0.20113314447592068</v>
      </c>
      <c r="D1653" s="175">
        <v>0.35127478753541075</v>
      </c>
      <c r="E1653" s="175">
        <v>0.10481586402266289</v>
      </c>
      <c r="F1653" s="175">
        <v>3.6827195467422094E-2</v>
      </c>
      <c r="G1653" s="175">
        <v>0.23512747875354106</v>
      </c>
      <c r="H1653" s="175">
        <v>1.1331444759206799E-2</v>
      </c>
      <c r="I1653" s="175">
        <v>5.9490084985835696E-2</v>
      </c>
      <c r="J1653" s="174">
        <v>1</v>
      </c>
      <c r="K1653" s="176">
        <v>353</v>
      </c>
      <c r="L1653" s="92"/>
      <c r="M1653" s="175" t="s">
        <v>143</v>
      </c>
      <c r="N1653" s="175" t="s">
        <v>143</v>
      </c>
      <c r="O1653" s="175">
        <v>0.16300000000000001</v>
      </c>
      <c r="P1653" s="175">
        <v>0.246</v>
      </c>
      <c r="Q1653" s="175">
        <v>0.30299999999999999</v>
      </c>
      <c r="R1653" s="175">
        <v>0.40200000000000002</v>
      </c>
      <c r="S1653" s="175">
        <v>7.6999999999999999E-2</v>
      </c>
      <c r="T1653" s="175">
        <v>0.14099999999999999</v>
      </c>
      <c r="U1653" s="175">
        <v>2.1999999999999999E-2</v>
      </c>
      <c r="V1653" s="175">
        <v>6.2E-2</v>
      </c>
      <c r="W1653" s="175">
        <v>0.19400000000000001</v>
      </c>
      <c r="X1653" s="175">
        <v>0.28199999999999997</v>
      </c>
      <c r="Y1653" s="175">
        <v>4.0000000000000001E-3</v>
      </c>
      <c r="Z1653" s="175">
        <v>2.9000000000000001E-2</v>
      </c>
      <c r="AA1653" s="175">
        <v>3.9E-2</v>
      </c>
      <c r="AB1653" s="175">
        <v>8.8999999999999996E-2</v>
      </c>
      <c r="AC1653" s="42"/>
    </row>
    <row r="1654" spans="1:29" x14ac:dyDescent="0.25">
      <c r="A1654" s="92" t="s">
        <v>2971</v>
      </c>
      <c r="B1654" s="175" t="s">
        <v>143</v>
      </c>
      <c r="C1654" s="175">
        <v>0.10028653295128939</v>
      </c>
      <c r="D1654" s="175">
        <v>0.14899713467048711</v>
      </c>
      <c r="E1654" s="175">
        <v>7.7363896848137534E-2</v>
      </c>
      <c r="F1654" s="175">
        <v>2.0057306590257881E-2</v>
      </c>
      <c r="G1654" s="175">
        <v>0.54727793696275073</v>
      </c>
      <c r="H1654" s="175">
        <v>2.0057306590257881E-2</v>
      </c>
      <c r="I1654" s="175">
        <v>8.5959885386819479E-2</v>
      </c>
      <c r="J1654" s="174">
        <v>1</v>
      </c>
      <c r="K1654" s="176">
        <v>349</v>
      </c>
      <c r="L1654" s="92"/>
      <c r="M1654" s="175" t="s">
        <v>143</v>
      </c>
      <c r="N1654" s="175" t="s">
        <v>143</v>
      </c>
      <c r="O1654" s="175">
        <v>7.2999999999999995E-2</v>
      </c>
      <c r="P1654" s="175">
        <v>0.13600000000000001</v>
      </c>
      <c r="Q1654" s="175">
        <v>0.115</v>
      </c>
      <c r="R1654" s="175">
        <v>0.19</v>
      </c>
      <c r="S1654" s="175">
        <v>5.3999999999999999E-2</v>
      </c>
      <c r="T1654" s="175">
        <v>0.11</v>
      </c>
      <c r="U1654" s="175">
        <v>0.01</v>
      </c>
      <c r="V1654" s="175">
        <v>4.1000000000000002E-2</v>
      </c>
      <c r="W1654" s="175">
        <v>0.495</v>
      </c>
      <c r="X1654" s="175">
        <v>0.59899999999999998</v>
      </c>
      <c r="Y1654" s="175">
        <v>0.01</v>
      </c>
      <c r="Z1654" s="175">
        <v>4.1000000000000002E-2</v>
      </c>
      <c r="AA1654" s="175">
        <v>6.0999999999999999E-2</v>
      </c>
      <c r="AB1654" s="175">
        <v>0.12</v>
      </c>
      <c r="AC1654" s="42"/>
    </row>
    <row r="1655" spans="1:29" x14ac:dyDescent="0.25">
      <c r="A1655" s="92" t="s">
        <v>2972</v>
      </c>
      <c r="B1655" s="175" t="s">
        <v>143</v>
      </c>
      <c r="C1655" s="175">
        <v>1.0162601626016261E-3</v>
      </c>
      <c r="D1655" s="175">
        <v>0.77743902439024393</v>
      </c>
      <c r="E1655" s="175">
        <v>6.5040650406504072E-2</v>
      </c>
      <c r="F1655" s="175">
        <v>6.7073170731707321E-2</v>
      </c>
      <c r="G1655" s="175">
        <v>7.1138211382113818E-3</v>
      </c>
      <c r="H1655" s="175" t="s">
        <v>143</v>
      </c>
      <c r="I1655" s="175">
        <v>8.2317073170731711E-2</v>
      </c>
      <c r="J1655" s="174">
        <v>1</v>
      </c>
      <c r="K1655" s="176">
        <v>984</v>
      </c>
      <c r="L1655" s="92"/>
      <c r="M1655" s="175" t="s">
        <v>143</v>
      </c>
      <c r="N1655" s="175" t="s">
        <v>143</v>
      </c>
      <c r="O1655" s="175">
        <v>0</v>
      </c>
      <c r="P1655" s="175">
        <v>6.0000000000000001E-3</v>
      </c>
      <c r="Q1655" s="175">
        <v>0.75</v>
      </c>
      <c r="R1655" s="175">
        <v>0.80200000000000005</v>
      </c>
      <c r="S1655" s="175">
        <v>5.0999999999999997E-2</v>
      </c>
      <c r="T1655" s="175">
        <v>8.2000000000000003E-2</v>
      </c>
      <c r="U1655" s="175">
        <v>5.2999999999999999E-2</v>
      </c>
      <c r="V1655" s="175">
        <v>8.4000000000000005E-2</v>
      </c>
      <c r="W1655" s="175">
        <v>3.0000000000000001E-3</v>
      </c>
      <c r="X1655" s="175">
        <v>1.4999999999999999E-2</v>
      </c>
      <c r="Y1655" s="175" t="s">
        <v>143</v>
      </c>
      <c r="Z1655" s="175" t="s">
        <v>143</v>
      </c>
      <c r="AA1655" s="175">
        <v>6.7000000000000004E-2</v>
      </c>
      <c r="AB1655" s="175">
        <v>0.10100000000000001</v>
      </c>
      <c r="AC1655" s="42"/>
    </row>
    <row r="1656" spans="1:29" x14ac:dyDescent="0.25">
      <c r="A1656" s="92" t="s">
        <v>2973</v>
      </c>
      <c r="B1656" s="175">
        <v>5.2941176470588235E-2</v>
      </c>
      <c r="C1656" s="175">
        <v>0.24369747899159663</v>
      </c>
      <c r="D1656" s="175">
        <v>0.23949579831932774</v>
      </c>
      <c r="E1656" s="175">
        <v>7.7310924369747902E-2</v>
      </c>
      <c r="F1656" s="175">
        <v>3.949579831932773E-2</v>
      </c>
      <c r="G1656" s="175">
        <v>0.27731092436974791</v>
      </c>
      <c r="H1656" s="175">
        <v>1.0924369747899159E-2</v>
      </c>
      <c r="I1656" s="175">
        <v>5.8823529411764705E-2</v>
      </c>
      <c r="J1656" s="174">
        <v>1</v>
      </c>
      <c r="K1656" s="176">
        <v>1190</v>
      </c>
      <c r="L1656" s="92"/>
      <c r="M1656" s="175">
        <v>4.2000000000000003E-2</v>
      </c>
      <c r="N1656" s="175">
        <v>6.7000000000000004E-2</v>
      </c>
      <c r="O1656" s="175">
        <v>0.22</v>
      </c>
      <c r="P1656" s="175">
        <v>0.26900000000000002</v>
      </c>
      <c r="Q1656" s="175">
        <v>0.216</v>
      </c>
      <c r="R1656" s="175">
        <v>0.26500000000000001</v>
      </c>
      <c r="S1656" s="175">
        <v>6.3E-2</v>
      </c>
      <c r="T1656" s="175">
        <v>9.4E-2</v>
      </c>
      <c r="U1656" s="175">
        <v>0.03</v>
      </c>
      <c r="V1656" s="175">
        <v>5.1999999999999998E-2</v>
      </c>
      <c r="W1656" s="175">
        <v>0.253</v>
      </c>
      <c r="X1656" s="175">
        <v>0.30299999999999999</v>
      </c>
      <c r="Y1656" s="175">
        <v>6.0000000000000001E-3</v>
      </c>
      <c r="Z1656" s="175">
        <v>1.9E-2</v>
      </c>
      <c r="AA1656" s="175">
        <v>4.7E-2</v>
      </c>
      <c r="AB1656" s="175">
        <v>7.3999999999999996E-2</v>
      </c>
      <c r="AC1656" s="42"/>
    </row>
    <row r="1657" spans="1:29" x14ac:dyDescent="0.25">
      <c r="A1657" s="92" t="s">
        <v>2974</v>
      </c>
      <c r="B1657" s="175">
        <v>0.24016441573693481</v>
      </c>
      <c r="C1657" s="175">
        <v>0.367586611861421</v>
      </c>
      <c r="D1657" s="175">
        <v>0.20258367586611861</v>
      </c>
      <c r="E1657" s="175">
        <v>4.0516735173223725E-2</v>
      </c>
      <c r="F1657" s="175">
        <v>5.8719906048150322E-4</v>
      </c>
      <c r="G1657" s="175">
        <v>5.8719906048150326E-2</v>
      </c>
      <c r="H1657" s="175">
        <v>2.935995302407516E-3</v>
      </c>
      <c r="I1657" s="175">
        <v>8.6905460951262475E-2</v>
      </c>
      <c r="J1657" s="174">
        <v>1</v>
      </c>
      <c r="K1657" s="176">
        <v>1703</v>
      </c>
      <c r="L1657" s="92"/>
      <c r="M1657" s="175">
        <v>0.22</v>
      </c>
      <c r="N1657" s="175">
        <v>0.26100000000000001</v>
      </c>
      <c r="O1657" s="175">
        <v>0.34499999999999997</v>
      </c>
      <c r="P1657" s="175">
        <v>0.39100000000000001</v>
      </c>
      <c r="Q1657" s="175">
        <v>0.184</v>
      </c>
      <c r="R1657" s="175">
        <v>0.222</v>
      </c>
      <c r="S1657" s="175">
        <v>3.2000000000000001E-2</v>
      </c>
      <c r="T1657" s="175">
        <v>5.0999999999999997E-2</v>
      </c>
      <c r="U1657" s="175">
        <v>0</v>
      </c>
      <c r="V1657" s="175">
        <v>3.0000000000000001E-3</v>
      </c>
      <c r="W1657" s="175">
        <v>4.9000000000000002E-2</v>
      </c>
      <c r="X1657" s="175">
        <v>7.0999999999999994E-2</v>
      </c>
      <c r="Y1657" s="175">
        <v>1E-3</v>
      </c>
      <c r="Z1657" s="175">
        <v>7.0000000000000001E-3</v>
      </c>
      <c r="AA1657" s="175">
        <v>7.3999999999999996E-2</v>
      </c>
      <c r="AB1657" s="175">
        <v>0.10100000000000001</v>
      </c>
      <c r="AC1657" s="42"/>
    </row>
    <row r="1658" spans="1:29" x14ac:dyDescent="0.25">
      <c r="A1658" s="92" t="s">
        <v>2975</v>
      </c>
      <c r="B1658" s="175" t="s">
        <v>143</v>
      </c>
      <c r="C1658" s="175">
        <v>9.2664092664092659E-2</v>
      </c>
      <c r="D1658" s="175">
        <v>0.36293436293436293</v>
      </c>
      <c r="E1658" s="175">
        <v>0.20849420849420849</v>
      </c>
      <c r="F1658" s="175">
        <v>1.1583011583011582E-2</v>
      </c>
      <c r="G1658" s="175">
        <v>0.26640926640926643</v>
      </c>
      <c r="H1658" s="175">
        <v>7.7220077220077222E-3</v>
      </c>
      <c r="I1658" s="175">
        <v>5.019305019305019E-2</v>
      </c>
      <c r="J1658" s="174">
        <v>1</v>
      </c>
      <c r="K1658" s="176">
        <v>259</v>
      </c>
      <c r="L1658" s="92"/>
      <c r="M1658" s="175" t="s">
        <v>143</v>
      </c>
      <c r="N1658" s="175" t="s">
        <v>143</v>
      </c>
      <c r="O1658" s="175">
        <v>6.3E-2</v>
      </c>
      <c r="P1658" s="175">
        <v>0.13400000000000001</v>
      </c>
      <c r="Q1658" s="175">
        <v>0.307</v>
      </c>
      <c r="R1658" s="175">
        <v>0.42299999999999999</v>
      </c>
      <c r="S1658" s="175">
        <v>0.16300000000000001</v>
      </c>
      <c r="T1658" s="175">
        <v>0.26200000000000001</v>
      </c>
      <c r="U1658" s="175">
        <v>4.0000000000000001E-3</v>
      </c>
      <c r="V1658" s="175">
        <v>3.3000000000000002E-2</v>
      </c>
      <c r="W1658" s="175">
        <v>0.216</v>
      </c>
      <c r="X1658" s="175">
        <v>0.32300000000000001</v>
      </c>
      <c r="Y1658" s="175">
        <v>2E-3</v>
      </c>
      <c r="Z1658" s="175">
        <v>2.8000000000000001E-2</v>
      </c>
      <c r="AA1658" s="175">
        <v>0.03</v>
      </c>
      <c r="AB1658" s="175">
        <v>8.4000000000000005E-2</v>
      </c>
      <c r="AC1658" s="42"/>
    </row>
    <row r="1659" spans="1:29" x14ac:dyDescent="0.25">
      <c r="A1659" s="92" t="s">
        <v>2976</v>
      </c>
      <c r="B1659" s="175" t="s">
        <v>143</v>
      </c>
      <c r="C1659" s="175">
        <v>0.18688293370944992</v>
      </c>
      <c r="D1659" s="175">
        <v>0.21015514809590974</v>
      </c>
      <c r="E1659" s="175">
        <v>0.11001410437235543</v>
      </c>
      <c r="F1659" s="175">
        <v>2.2566995768688293E-2</v>
      </c>
      <c r="G1659" s="175">
        <v>0.41607898448519043</v>
      </c>
      <c r="H1659" s="175">
        <v>1.1283497884344146E-2</v>
      </c>
      <c r="I1659" s="175">
        <v>4.3018335684062062E-2</v>
      </c>
      <c r="J1659" s="174">
        <v>1</v>
      </c>
      <c r="K1659" s="176">
        <v>1418</v>
      </c>
      <c r="L1659" s="92"/>
      <c r="M1659" s="175" t="s">
        <v>143</v>
      </c>
      <c r="N1659" s="175" t="s">
        <v>143</v>
      </c>
      <c r="O1659" s="175">
        <v>0.16700000000000001</v>
      </c>
      <c r="P1659" s="175">
        <v>0.20799999999999999</v>
      </c>
      <c r="Q1659" s="175">
        <v>0.19</v>
      </c>
      <c r="R1659" s="175">
        <v>0.23200000000000001</v>
      </c>
      <c r="S1659" s="175">
        <v>9.5000000000000001E-2</v>
      </c>
      <c r="T1659" s="175">
        <v>0.127</v>
      </c>
      <c r="U1659" s="175">
        <v>1.6E-2</v>
      </c>
      <c r="V1659" s="175">
        <v>3.2000000000000001E-2</v>
      </c>
      <c r="W1659" s="175">
        <v>0.39100000000000001</v>
      </c>
      <c r="X1659" s="175">
        <v>0.442</v>
      </c>
      <c r="Y1659" s="175">
        <v>7.0000000000000001E-3</v>
      </c>
      <c r="Z1659" s="175">
        <v>1.7999999999999999E-2</v>
      </c>
      <c r="AA1659" s="175">
        <v>3.4000000000000002E-2</v>
      </c>
      <c r="AB1659" s="175">
        <v>5.5E-2</v>
      </c>
      <c r="AC1659" s="42"/>
    </row>
    <row r="1660" spans="1:29" x14ac:dyDescent="0.25">
      <c r="A1660" s="92" t="s">
        <v>2977</v>
      </c>
      <c r="B1660" s="175" t="s">
        <v>143</v>
      </c>
      <c r="C1660" s="175">
        <v>0.34798534798534797</v>
      </c>
      <c r="D1660" s="175">
        <v>0.34065934065934067</v>
      </c>
      <c r="E1660" s="175">
        <v>0.13553113553113552</v>
      </c>
      <c r="F1660" s="175" t="s">
        <v>143</v>
      </c>
      <c r="G1660" s="175">
        <v>5.4945054945054944E-2</v>
      </c>
      <c r="H1660" s="175" t="s">
        <v>143</v>
      </c>
      <c r="I1660" s="175">
        <v>0.12087912087912088</v>
      </c>
      <c r="J1660" s="174">
        <v>1</v>
      </c>
      <c r="K1660" s="176">
        <v>273</v>
      </c>
      <c r="L1660" s="92"/>
      <c r="M1660" s="175" t="s">
        <v>143</v>
      </c>
      <c r="N1660" s="175" t="s">
        <v>143</v>
      </c>
      <c r="O1660" s="175">
        <v>0.29399999999999998</v>
      </c>
      <c r="P1660" s="175">
        <v>0.40600000000000003</v>
      </c>
      <c r="Q1660" s="175">
        <v>0.28699999999999998</v>
      </c>
      <c r="R1660" s="175">
        <v>0.39900000000000002</v>
      </c>
      <c r="S1660" s="175">
        <v>0.1</v>
      </c>
      <c r="T1660" s="175">
        <v>0.18099999999999999</v>
      </c>
      <c r="U1660" s="175" t="s">
        <v>143</v>
      </c>
      <c r="V1660" s="175" t="s">
        <v>143</v>
      </c>
      <c r="W1660" s="175">
        <v>3.4000000000000002E-2</v>
      </c>
      <c r="X1660" s="175">
        <v>8.8999999999999996E-2</v>
      </c>
      <c r="Y1660" s="175" t="s">
        <v>143</v>
      </c>
      <c r="Z1660" s="175" t="s">
        <v>143</v>
      </c>
      <c r="AA1660" s="175">
        <v>8.6999999999999994E-2</v>
      </c>
      <c r="AB1660" s="175">
        <v>0.16500000000000001</v>
      </c>
      <c r="AC1660" s="42"/>
    </row>
    <row r="1661" spans="1:29" x14ac:dyDescent="0.25">
      <c r="A1661" s="92" t="s">
        <v>2978</v>
      </c>
      <c r="B1661" s="175" t="s">
        <v>143</v>
      </c>
      <c r="C1661" s="175">
        <v>0.13577586206896552</v>
      </c>
      <c r="D1661" s="175">
        <v>0.26077586206896552</v>
      </c>
      <c r="E1661" s="175">
        <v>0.16810344827586207</v>
      </c>
      <c r="F1661" s="175">
        <v>2.3706896551724137E-2</v>
      </c>
      <c r="G1661" s="175">
        <v>0.29310344827586204</v>
      </c>
      <c r="H1661" s="175">
        <v>2.1551724137931034E-3</v>
      </c>
      <c r="I1661" s="175">
        <v>0.11637931034482758</v>
      </c>
      <c r="J1661" s="174">
        <v>1</v>
      </c>
      <c r="K1661" s="176">
        <v>464</v>
      </c>
      <c r="L1661" s="92"/>
      <c r="M1661" s="175" t="s">
        <v>143</v>
      </c>
      <c r="N1661" s="175" t="s">
        <v>143</v>
      </c>
      <c r="O1661" s="175">
        <v>0.108</v>
      </c>
      <c r="P1661" s="175">
        <v>0.17</v>
      </c>
      <c r="Q1661" s="175">
        <v>0.223</v>
      </c>
      <c r="R1661" s="175">
        <v>0.30299999999999999</v>
      </c>
      <c r="S1661" s="175">
        <v>0.13700000000000001</v>
      </c>
      <c r="T1661" s="175">
        <v>0.20499999999999999</v>
      </c>
      <c r="U1661" s="175">
        <v>1.2999999999999999E-2</v>
      </c>
      <c r="V1661" s="175">
        <v>4.2000000000000003E-2</v>
      </c>
      <c r="W1661" s="175">
        <v>0.254</v>
      </c>
      <c r="X1661" s="175">
        <v>0.33600000000000002</v>
      </c>
      <c r="Y1661" s="175">
        <v>0</v>
      </c>
      <c r="Z1661" s="175">
        <v>1.2E-2</v>
      </c>
      <c r="AA1661" s="175">
        <v>0.09</v>
      </c>
      <c r="AB1661" s="175">
        <v>0.14899999999999999</v>
      </c>
      <c r="AC1661" s="42"/>
    </row>
    <row r="1662" spans="1:29" x14ac:dyDescent="0.25">
      <c r="A1662" s="92" t="s">
        <v>2979</v>
      </c>
      <c r="B1662" s="175" t="s">
        <v>143</v>
      </c>
      <c r="C1662" s="175">
        <v>0.31963470319634701</v>
      </c>
      <c r="D1662" s="175">
        <v>0.17808219178082191</v>
      </c>
      <c r="E1662" s="175">
        <v>0.1004566210045662</v>
      </c>
      <c r="F1662" s="175">
        <v>8.2191780821917804E-2</v>
      </c>
      <c r="G1662" s="175">
        <v>0.27397260273972601</v>
      </c>
      <c r="H1662" s="175">
        <v>4.5662100456621002E-3</v>
      </c>
      <c r="I1662" s="175">
        <v>4.1095890410958902E-2</v>
      </c>
      <c r="J1662" s="174">
        <v>1</v>
      </c>
      <c r="K1662" s="176">
        <v>219</v>
      </c>
      <c r="L1662" s="92"/>
      <c r="M1662" s="175" t="s">
        <v>143</v>
      </c>
      <c r="N1662" s="175" t="s">
        <v>143</v>
      </c>
      <c r="O1662" s="175">
        <v>0.26100000000000001</v>
      </c>
      <c r="P1662" s="175">
        <v>0.38400000000000001</v>
      </c>
      <c r="Q1662" s="175">
        <v>0.13300000000000001</v>
      </c>
      <c r="R1662" s="175">
        <v>0.23400000000000001</v>
      </c>
      <c r="S1662" s="175">
        <v>6.7000000000000004E-2</v>
      </c>
      <c r="T1662" s="175">
        <v>0.14699999999999999</v>
      </c>
      <c r="U1662" s="175">
        <v>5.2999999999999999E-2</v>
      </c>
      <c r="V1662" s="175">
        <v>0.126</v>
      </c>
      <c r="W1662" s="175">
        <v>0.219</v>
      </c>
      <c r="X1662" s="175">
        <v>0.33700000000000002</v>
      </c>
      <c r="Y1662" s="175">
        <v>1E-3</v>
      </c>
      <c r="Z1662" s="175">
        <v>2.5000000000000001E-2</v>
      </c>
      <c r="AA1662" s="175">
        <v>2.1999999999999999E-2</v>
      </c>
      <c r="AB1662" s="175">
        <v>7.5999999999999998E-2</v>
      </c>
      <c r="AC1662" s="42"/>
    </row>
    <row r="1663" spans="1:29" x14ac:dyDescent="0.25">
      <c r="A1663" s="92" t="s">
        <v>2980</v>
      </c>
      <c r="B1663" s="175" t="s">
        <v>143</v>
      </c>
      <c r="C1663" s="175">
        <v>7.8947368421052627E-2</v>
      </c>
      <c r="D1663" s="175">
        <v>0.13157894736842105</v>
      </c>
      <c r="E1663" s="175">
        <v>0.11842105263157894</v>
      </c>
      <c r="F1663" s="175">
        <v>3.6184210526315791E-2</v>
      </c>
      <c r="G1663" s="175">
        <v>0.52960526315789469</v>
      </c>
      <c r="H1663" s="175">
        <v>4.9342105263157895E-2</v>
      </c>
      <c r="I1663" s="175">
        <v>5.5921052631578948E-2</v>
      </c>
      <c r="J1663" s="174">
        <v>0.99999999999999989</v>
      </c>
      <c r="K1663" s="176">
        <v>304</v>
      </c>
      <c r="L1663" s="92"/>
      <c r="M1663" s="175" t="s">
        <v>143</v>
      </c>
      <c r="N1663" s="175" t="s">
        <v>143</v>
      </c>
      <c r="O1663" s="175">
        <v>5.3999999999999999E-2</v>
      </c>
      <c r="P1663" s="175">
        <v>0.115</v>
      </c>
      <c r="Q1663" s="175">
        <v>9.8000000000000004E-2</v>
      </c>
      <c r="R1663" s="175">
        <v>0.17399999999999999</v>
      </c>
      <c r="S1663" s="175">
        <v>8.6999999999999994E-2</v>
      </c>
      <c r="T1663" s="175">
        <v>0.16</v>
      </c>
      <c r="U1663" s="175">
        <v>0.02</v>
      </c>
      <c r="V1663" s="175">
        <v>6.4000000000000001E-2</v>
      </c>
      <c r="W1663" s="175">
        <v>0.47299999999999998</v>
      </c>
      <c r="X1663" s="175">
        <v>0.58499999999999996</v>
      </c>
      <c r="Y1663" s="175">
        <v>0.03</v>
      </c>
      <c r="Z1663" s="175">
        <v>0.08</v>
      </c>
      <c r="AA1663" s="175">
        <v>3.5000000000000003E-2</v>
      </c>
      <c r="AB1663" s="175">
        <v>8.7999999999999995E-2</v>
      </c>
      <c r="AC1663" s="42"/>
    </row>
    <row r="1664" spans="1:29" x14ac:dyDescent="0.25">
      <c r="A1664" s="92" t="s">
        <v>2981</v>
      </c>
      <c r="B1664" s="175" t="s">
        <v>143</v>
      </c>
      <c r="C1664" s="175">
        <v>0.23106350420811017</v>
      </c>
      <c r="D1664" s="175">
        <v>0.40550879877582252</v>
      </c>
      <c r="E1664" s="175">
        <v>0.12394797245600613</v>
      </c>
      <c r="F1664" s="175">
        <v>5.6618209640397855E-2</v>
      </c>
      <c r="G1664" s="175">
        <v>0.10328997704667177</v>
      </c>
      <c r="H1664" s="175" t="s">
        <v>143</v>
      </c>
      <c r="I1664" s="175">
        <v>7.957153787299158E-2</v>
      </c>
      <c r="J1664" s="174">
        <v>1</v>
      </c>
      <c r="K1664" s="176">
        <v>1307</v>
      </c>
      <c r="L1664" s="92"/>
      <c r="M1664" s="175" t="s">
        <v>143</v>
      </c>
      <c r="N1664" s="175" t="s">
        <v>143</v>
      </c>
      <c r="O1664" s="175">
        <v>0.20899999999999999</v>
      </c>
      <c r="P1664" s="175">
        <v>0.255</v>
      </c>
      <c r="Q1664" s="175">
        <v>0.379</v>
      </c>
      <c r="R1664" s="175">
        <v>0.432</v>
      </c>
      <c r="S1664" s="175">
        <v>0.107</v>
      </c>
      <c r="T1664" s="175">
        <v>0.14299999999999999</v>
      </c>
      <c r="U1664" s="175">
        <v>4.4999999999999998E-2</v>
      </c>
      <c r="V1664" s="175">
        <v>7.0000000000000007E-2</v>
      </c>
      <c r="W1664" s="175">
        <v>8.7999999999999995E-2</v>
      </c>
      <c r="X1664" s="175">
        <v>0.121</v>
      </c>
      <c r="Y1664" s="175" t="s">
        <v>143</v>
      </c>
      <c r="Z1664" s="175" t="s">
        <v>143</v>
      </c>
      <c r="AA1664" s="175">
        <v>6.6000000000000003E-2</v>
      </c>
      <c r="AB1664" s="175">
        <v>9.6000000000000002E-2</v>
      </c>
      <c r="AC1664" s="42"/>
    </row>
    <row r="1665" spans="1:29" x14ac:dyDescent="0.25">
      <c r="A1665" s="92" t="s">
        <v>2982</v>
      </c>
      <c r="B1665" s="175" t="s">
        <v>143</v>
      </c>
      <c r="C1665" s="175">
        <v>0.33211678832116787</v>
      </c>
      <c r="D1665" s="175">
        <v>0.44525547445255476</v>
      </c>
      <c r="E1665" s="175">
        <v>6.9343065693430656E-2</v>
      </c>
      <c r="F1665" s="175">
        <v>7.2992700729927005E-3</v>
      </c>
      <c r="G1665" s="175">
        <v>7.6642335766423361E-2</v>
      </c>
      <c r="H1665" s="175" t="s">
        <v>143</v>
      </c>
      <c r="I1665" s="175">
        <v>6.9343065693430656E-2</v>
      </c>
      <c r="J1665" s="174">
        <v>0.99999999999999989</v>
      </c>
      <c r="K1665" s="176">
        <v>274</v>
      </c>
      <c r="L1665" s="92"/>
      <c r="M1665" s="175" t="s">
        <v>143</v>
      </c>
      <c r="N1665" s="175" t="s">
        <v>143</v>
      </c>
      <c r="O1665" s="175">
        <v>0.27900000000000003</v>
      </c>
      <c r="P1665" s="175">
        <v>0.39</v>
      </c>
      <c r="Q1665" s="175">
        <v>0.38800000000000001</v>
      </c>
      <c r="R1665" s="175">
        <v>0.504</v>
      </c>
      <c r="S1665" s="175">
        <v>4.4999999999999998E-2</v>
      </c>
      <c r="T1665" s="175">
        <v>0.106</v>
      </c>
      <c r="U1665" s="175">
        <v>2E-3</v>
      </c>
      <c r="V1665" s="175">
        <v>2.5999999999999999E-2</v>
      </c>
      <c r="W1665" s="175">
        <v>5.0999999999999997E-2</v>
      </c>
      <c r="X1665" s="175">
        <v>0.114</v>
      </c>
      <c r="Y1665" s="175" t="s">
        <v>143</v>
      </c>
      <c r="Z1665" s="175" t="s">
        <v>143</v>
      </c>
      <c r="AA1665" s="175">
        <v>4.4999999999999998E-2</v>
      </c>
      <c r="AB1665" s="175">
        <v>0.106</v>
      </c>
      <c r="AC1665" s="42"/>
    </row>
    <row r="1666" spans="1:29" x14ac:dyDescent="0.25">
      <c r="A1666" s="92" t="s">
        <v>2983</v>
      </c>
      <c r="B1666" s="175">
        <v>5.1005497181824511E-2</v>
      </c>
      <c r="C1666" s="175">
        <v>0.26212511307494257</v>
      </c>
      <c r="D1666" s="175">
        <v>0.27005775520144737</v>
      </c>
      <c r="E1666" s="175">
        <v>0.11244868137220791</v>
      </c>
      <c r="F1666" s="175">
        <v>2.7694662862709624E-2</v>
      </c>
      <c r="G1666" s="175">
        <v>0.24417229142022129</v>
      </c>
      <c r="H1666" s="175">
        <v>5.42759724445063E-3</v>
      </c>
      <c r="I1666" s="175">
        <v>2.706840164219609E-2</v>
      </c>
      <c r="J1666" s="174">
        <v>0.99999999999999978</v>
      </c>
      <c r="K1666" s="176">
        <v>14371</v>
      </c>
      <c r="L1666" s="92"/>
      <c r="M1666" s="175">
        <v>4.8000000000000001E-2</v>
      </c>
      <c r="N1666" s="175">
        <v>5.5E-2</v>
      </c>
      <c r="O1666" s="175">
        <v>0.255</v>
      </c>
      <c r="P1666" s="175">
        <v>0.26900000000000002</v>
      </c>
      <c r="Q1666" s="175">
        <v>0.26300000000000001</v>
      </c>
      <c r="R1666" s="175">
        <v>0.27700000000000002</v>
      </c>
      <c r="S1666" s="175">
        <v>0.107</v>
      </c>
      <c r="T1666" s="175">
        <v>0.11799999999999999</v>
      </c>
      <c r="U1666" s="175">
        <v>2.5000000000000001E-2</v>
      </c>
      <c r="V1666" s="175">
        <v>3.1E-2</v>
      </c>
      <c r="W1666" s="175">
        <v>0.23699999999999999</v>
      </c>
      <c r="X1666" s="175">
        <v>0.251</v>
      </c>
      <c r="Y1666" s="175">
        <v>4.0000000000000001E-3</v>
      </c>
      <c r="Z1666" s="175">
        <v>7.0000000000000001E-3</v>
      </c>
      <c r="AA1666" s="175">
        <v>2.5000000000000001E-2</v>
      </c>
      <c r="AB1666" s="175">
        <v>0.03</v>
      </c>
      <c r="AC1666" s="42"/>
    </row>
    <row r="1667" spans="1:29" x14ac:dyDescent="0.25">
      <c r="A1667" s="92" t="s">
        <v>2984</v>
      </c>
      <c r="B1667" s="175" t="s">
        <v>143</v>
      </c>
      <c r="C1667" s="175">
        <v>0.22689075630252101</v>
      </c>
      <c r="D1667" s="175">
        <v>0.35798319327731093</v>
      </c>
      <c r="E1667" s="175">
        <v>0.17310924369747899</v>
      </c>
      <c r="F1667" s="175">
        <v>8.5714285714285715E-2</v>
      </c>
      <c r="G1667" s="175">
        <v>0.13445378151260504</v>
      </c>
      <c r="H1667" s="175">
        <v>1.6806722689075631E-3</v>
      </c>
      <c r="I1667" s="175">
        <v>2.0168067226890758E-2</v>
      </c>
      <c r="J1667" s="174">
        <v>1</v>
      </c>
      <c r="K1667" s="176">
        <v>595</v>
      </c>
      <c r="L1667" s="92"/>
      <c r="M1667" s="175" t="s">
        <v>143</v>
      </c>
      <c r="N1667" s="175" t="s">
        <v>143</v>
      </c>
      <c r="O1667" s="175">
        <v>0.19500000000000001</v>
      </c>
      <c r="P1667" s="175">
        <v>0.26200000000000001</v>
      </c>
      <c r="Q1667" s="175">
        <v>0.32</v>
      </c>
      <c r="R1667" s="175">
        <v>0.39700000000000002</v>
      </c>
      <c r="S1667" s="175">
        <v>0.14499999999999999</v>
      </c>
      <c r="T1667" s="175">
        <v>0.20599999999999999</v>
      </c>
      <c r="U1667" s="175">
        <v>6.6000000000000003E-2</v>
      </c>
      <c r="V1667" s="175">
        <v>0.111</v>
      </c>
      <c r="W1667" s="175">
        <v>0.109</v>
      </c>
      <c r="X1667" s="175">
        <v>0.16400000000000001</v>
      </c>
      <c r="Y1667" s="175">
        <v>0</v>
      </c>
      <c r="Z1667" s="175">
        <v>8.9999999999999993E-3</v>
      </c>
      <c r="AA1667" s="175">
        <v>1.2E-2</v>
      </c>
      <c r="AB1667" s="175">
        <v>3.5000000000000003E-2</v>
      </c>
      <c r="AC1667" s="42"/>
    </row>
    <row r="1668" spans="1:29" x14ac:dyDescent="0.25">
      <c r="A1668" s="92" t="s">
        <v>2985</v>
      </c>
      <c r="B1668" s="175" t="s">
        <v>143</v>
      </c>
      <c r="C1668" s="175">
        <v>6.3679245283018868E-2</v>
      </c>
      <c r="D1668" s="175">
        <v>0.20518867924528303</v>
      </c>
      <c r="E1668" s="175">
        <v>9.1981132075471692E-2</v>
      </c>
      <c r="F1668" s="175">
        <v>4.7169811320754715E-3</v>
      </c>
      <c r="G1668" s="175">
        <v>0.59905660377358494</v>
      </c>
      <c r="H1668" s="175">
        <v>4.7169811320754715E-3</v>
      </c>
      <c r="I1668" s="175">
        <v>3.0660377358490566E-2</v>
      </c>
      <c r="J1668" s="174">
        <v>1</v>
      </c>
      <c r="K1668" s="176">
        <v>424</v>
      </c>
      <c r="L1668" s="92"/>
      <c r="M1668" s="175" t="s">
        <v>143</v>
      </c>
      <c r="N1668" s="175" t="s">
        <v>143</v>
      </c>
      <c r="O1668" s="175">
        <v>4.3999999999999997E-2</v>
      </c>
      <c r="P1668" s="175">
        <v>9.0999999999999998E-2</v>
      </c>
      <c r="Q1668" s="175">
        <v>0.16900000000000001</v>
      </c>
      <c r="R1668" s="175">
        <v>0.246</v>
      </c>
      <c r="S1668" s="175">
        <v>6.8000000000000005E-2</v>
      </c>
      <c r="T1668" s="175">
        <v>0.123</v>
      </c>
      <c r="U1668" s="175">
        <v>1E-3</v>
      </c>
      <c r="V1668" s="175">
        <v>1.7000000000000001E-2</v>
      </c>
      <c r="W1668" s="175">
        <v>0.55200000000000005</v>
      </c>
      <c r="X1668" s="175">
        <v>0.64500000000000002</v>
      </c>
      <c r="Y1668" s="175">
        <v>1E-3</v>
      </c>
      <c r="Z1668" s="175">
        <v>1.7000000000000001E-2</v>
      </c>
      <c r="AA1668" s="175">
        <v>1.7999999999999999E-2</v>
      </c>
      <c r="AB1668" s="175">
        <v>5.1999999999999998E-2</v>
      </c>
      <c r="AC1668" s="42"/>
    </row>
    <row r="1669" spans="1:29" x14ac:dyDescent="0.25">
      <c r="A1669" s="92" t="s">
        <v>2986</v>
      </c>
      <c r="B1669" s="175">
        <v>4.2884990253411304E-2</v>
      </c>
      <c r="C1669" s="175">
        <v>9.7465886939571145E-4</v>
      </c>
      <c r="D1669" s="175">
        <v>0.70370370370370372</v>
      </c>
      <c r="E1669" s="175">
        <v>0.10623781676413255</v>
      </c>
      <c r="F1669" s="175">
        <v>8.771929824561403E-3</v>
      </c>
      <c r="G1669" s="175">
        <v>8.771929824561403E-3</v>
      </c>
      <c r="H1669" s="175" t="s">
        <v>143</v>
      </c>
      <c r="I1669" s="175">
        <v>0.12865497076023391</v>
      </c>
      <c r="J1669" s="174">
        <v>1</v>
      </c>
      <c r="K1669" s="176">
        <v>1026</v>
      </c>
      <c r="L1669" s="92"/>
      <c r="M1669" s="175">
        <v>3.2000000000000001E-2</v>
      </c>
      <c r="N1669" s="175">
        <v>5.7000000000000002E-2</v>
      </c>
      <c r="O1669" s="175">
        <v>0</v>
      </c>
      <c r="P1669" s="175">
        <v>6.0000000000000001E-3</v>
      </c>
      <c r="Q1669" s="175">
        <v>0.67500000000000004</v>
      </c>
      <c r="R1669" s="175">
        <v>0.73099999999999998</v>
      </c>
      <c r="S1669" s="175">
        <v>8.8999999999999996E-2</v>
      </c>
      <c r="T1669" s="175">
        <v>0.127</v>
      </c>
      <c r="U1669" s="175">
        <v>5.0000000000000001E-3</v>
      </c>
      <c r="V1669" s="175">
        <v>1.7000000000000001E-2</v>
      </c>
      <c r="W1669" s="175">
        <v>5.0000000000000001E-3</v>
      </c>
      <c r="X1669" s="175">
        <v>1.7000000000000001E-2</v>
      </c>
      <c r="Y1669" s="175" t="s">
        <v>143</v>
      </c>
      <c r="Z1669" s="175" t="s">
        <v>143</v>
      </c>
      <c r="AA1669" s="175">
        <v>0.11</v>
      </c>
      <c r="AB1669" s="175">
        <v>0.151</v>
      </c>
      <c r="AC1669" s="42"/>
    </row>
    <row r="1670" spans="1:29" x14ac:dyDescent="0.25">
      <c r="A1670" s="92" t="s">
        <v>2987</v>
      </c>
      <c r="B1670" s="175">
        <v>7.6877934272300469E-2</v>
      </c>
      <c r="C1670" s="175">
        <v>0.22652582159624413</v>
      </c>
      <c r="D1670" s="175">
        <v>0.25821596244131456</v>
      </c>
      <c r="E1670" s="175">
        <v>9.2723004694835687E-2</v>
      </c>
      <c r="F1670" s="175">
        <v>3.7558685446009391E-2</v>
      </c>
      <c r="G1670" s="175">
        <v>0.27934272300469482</v>
      </c>
      <c r="H1670" s="175">
        <v>7.0422535211267607E-3</v>
      </c>
      <c r="I1670" s="175">
        <v>2.171361502347418E-2</v>
      </c>
      <c r="J1670" s="174">
        <v>1.0000000000000002</v>
      </c>
      <c r="K1670" s="176">
        <v>1704</v>
      </c>
      <c r="L1670" s="92"/>
      <c r="M1670" s="175">
        <v>6.5000000000000002E-2</v>
      </c>
      <c r="N1670" s="175">
        <v>9.0999999999999998E-2</v>
      </c>
      <c r="O1670" s="175">
        <v>0.20699999999999999</v>
      </c>
      <c r="P1670" s="175">
        <v>0.247</v>
      </c>
      <c r="Q1670" s="175">
        <v>0.23799999999999999</v>
      </c>
      <c r="R1670" s="175">
        <v>0.28000000000000003</v>
      </c>
      <c r="S1670" s="175">
        <v>0.08</v>
      </c>
      <c r="T1670" s="175">
        <v>0.107</v>
      </c>
      <c r="U1670" s="175">
        <v>0.03</v>
      </c>
      <c r="V1670" s="175">
        <v>4.8000000000000001E-2</v>
      </c>
      <c r="W1670" s="175">
        <v>0.25900000000000001</v>
      </c>
      <c r="X1670" s="175">
        <v>0.30099999999999999</v>
      </c>
      <c r="Y1670" s="175">
        <v>4.0000000000000001E-3</v>
      </c>
      <c r="Z1670" s="175">
        <v>1.2E-2</v>
      </c>
      <c r="AA1670" s="175">
        <v>1.6E-2</v>
      </c>
      <c r="AB1670" s="175">
        <v>0.03</v>
      </c>
      <c r="AC1670" s="42"/>
    </row>
    <row r="1671" spans="1:29" x14ac:dyDescent="0.25">
      <c r="A1671" s="92" t="s">
        <v>2988</v>
      </c>
      <c r="B1671" s="175">
        <v>0.26824358329139408</v>
      </c>
      <c r="C1671" s="175">
        <v>0.46049320583794667</v>
      </c>
      <c r="D1671" s="175">
        <v>0.14695520885757424</v>
      </c>
      <c r="E1671" s="175">
        <v>4.1268243583291397E-2</v>
      </c>
      <c r="F1671" s="175">
        <v>5.0327126321087065E-4</v>
      </c>
      <c r="G1671" s="175">
        <v>5.284348263714142E-2</v>
      </c>
      <c r="H1671" s="175">
        <v>3.0196275792652239E-3</v>
      </c>
      <c r="I1671" s="175">
        <v>2.6673376950176145E-2</v>
      </c>
      <c r="J1671" s="174">
        <v>1.0000000000000002</v>
      </c>
      <c r="K1671" s="176">
        <v>1987</v>
      </c>
      <c r="L1671" s="92"/>
      <c r="M1671" s="175">
        <v>0.249</v>
      </c>
      <c r="N1671" s="175">
        <v>0.28799999999999998</v>
      </c>
      <c r="O1671" s="175">
        <v>0.439</v>
      </c>
      <c r="P1671" s="175">
        <v>0.48199999999999998</v>
      </c>
      <c r="Q1671" s="175">
        <v>0.13200000000000001</v>
      </c>
      <c r="R1671" s="175">
        <v>0.16300000000000001</v>
      </c>
      <c r="S1671" s="175">
        <v>3.3000000000000002E-2</v>
      </c>
      <c r="T1671" s="175">
        <v>5.0999999999999997E-2</v>
      </c>
      <c r="U1671" s="175">
        <v>0</v>
      </c>
      <c r="V1671" s="175">
        <v>3.0000000000000001E-3</v>
      </c>
      <c r="W1671" s="175">
        <v>4.3999999999999997E-2</v>
      </c>
      <c r="X1671" s="175">
        <v>6.4000000000000001E-2</v>
      </c>
      <c r="Y1671" s="175">
        <v>1E-3</v>
      </c>
      <c r="Z1671" s="175">
        <v>7.0000000000000001E-3</v>
      </c>
      <c r="AA1671" s="175">
        <v>0.02</v>
      </c>
      <c r="AB1671" s="175">
        <v>3.5000000000000003E-2</v>
      </c>
      <c r="AC1671" s="42"/>
    </row>
    <row r="1672" spans="1:29" x14ac:dyDescent="0.25">
      <c r="A1672" s="92" t="s">
        <v>2989</v>
      </c>
      <c r="B1672" s="175" t="s">
        <v>143</v>
      </c>
      <c r="C1672" s="175">
        <v>0.20571428571428571</v>
      </c>
      <c r="D1672" s="175">
        <v>0.26857142857142857</v>
      </c>
      <c r="E1672" s="175">
        <v>0.18571428571428572</v>
      </c>
      <c r="F1672" s="175">
        <v>2.8571428571428571E-2</v>
      </c>
      <c r="G1672" s="175">
        <v>0.28285714285714286</v>
      </c>
      <c r="H1672" s="175">
        <v>8.5714285714285719E-3</v>
      </c>
      <c r="I1672" s="175">
        <v>0.02</v>
      </c>
      <c r="J1672" s="174">
        <v>1</v>
      </c>
      <c r="K1672" s="176">
        <v>350</v>
      </c>
      <c r="L1672" s="92"/>
      <c r="M1672" s="175" t="s">
        <v>143</v>
      </c>
      <c r="N1672" s="175" t="s">
        <v>143</v>
      </c>
      <c r="O1672" s="175">
        <v>0.16700000000000001</v>
      </c>
      <c r="P1672" s="175">
        <v>0.251</v>
      </c>
      <c r="Q1672" s="175">
        <v>0.22500000000000001</v>
      </c>
      <c r="R1672" s="175">
        <v>0.317</v>
      </c>
      <c r="S1672" s="175">
        <v>0.14799999999999999</v>
      </c>
      <c r="T1672" s="175">
        <v>0.23</v>
      </c>
      <c r="U1672" s="175">
        <v>1.6E-2</v>
      </c>
      <c r="V1672" s="175">
        <v>5.1999999999999998E-2</v>
      </c>
      <c r="W1672" s="175">
        <v>0.23799999999999999</v>
      </c>
      <c r="X1672" s="175">
        <v>0.33200000000000002</v>
      </c>
      <c r="Y1672" s="175">
        <v>3.0000000000000001E-3</v>
      </c>
      <c r="Z1672" s="175">
        <v>2.5000000000000001E-2</v>
      </c>
      <c r="AA1672" s="175">
        <v>0.01</v>
      </c>
      <c r="AB1672" s="175">
        <v>4.1000000000000002E-2</v>
      </c>
      <c r="AC1672" s="42"/>
    </row>
    <row r="1673" spans="1:29" x14ac:dyDescent="0.25">
      <c r="A1673" s="92" t="s">
        <v>2990</v>
      </c>
      <c r="B1673" s="175" t="s">
        <v>143</v>
      </c>
      <c r="C1673" s="175">
        <v>0.29200189304306673</v>
      </c>
      <c r="D1673" s="175">
        <v>0.18883104590629438</v>
      </c>
      <c r="E1673" s="175">
        <v>0.10317084713677237</v>
      </c>
      <c r="F1673" s="175">
        <v>1.5144344533838144E-2</v>
      </c>
      <c r="G1673" s="175">
        <v>0.37340274491244674</v>
      </c>
      <c r="H1673" s="175">
        <v>1.1358258400378608E-2</v>
      </c>
      <c r="I1673" s="175">
        <v>1.609086606720303E-2</v>
      </c>
      <c r="J1673" s="174">
        <v>1</v>
      </c>
      <c r="K1673" s="176">
        <v>2113</v>
      </c>
      <c r="L1673" s="92"/>
      <c r="M1673" s="175" t="s">
        <v>143</v>
      </c>
      <c r="N1673" s="175" t="s">
        <v>143</v>
      </c>
      <c r="O1673" s="175">
        <v>0.27300000000000002</v>
      </c>
      <c r="P1673" s="175">
        <v>0.312</v>
      </c>
      <c r="Q1673" s="175">
        <v>0.17299999999999999</v>
      </c>
      <c r="R1673" s="175">
        <v>0.20599999999999999</v>
      </c>
      <c r="S1673" s="175">
        <v>9.0999999999999998E-2</v>
      </c>
      <c r="T1673" s="175">
        <v>0.11700000000000001</v>
      </c>
      <c r="U1673" s="175">
        <v>1.0999999999999999E-2</v>
      </c>
      <c r="V1673" s="175">
        <v>2.1000000000000001E-2</v>
      </c>
      <c r="W1673" s="175">
        <v>0.35299999999999998</v>
      </c>
      <c r="X1673" s="175">
        <v>0.39400000000000002</v>
      </c>
      <c r="Y1673" s="175">
        <v>8.0000000000000002E-3</v>
      </c>
      <c r="Z1673" s="175">
        <v>1.7000000000000001E-2</v>
      </c>
      <c r="AA1673" s="175">
        <v>1.2E-2</v>
      </c>
      <c r="AB1673" s="175">
        <v>2.1999999999999999E-2</v>
      </c>
      <c r="AC1673" s="42"/>
    </row>
    <row r="1674" spans="1:29" x14ac:dyDescent="0.25">
      <c r="A1674" s="92" t="s">
        <v>2991</v>
      </c>
      <c r="B1674" s="175" t="s">
        <v>143</v>
      </c>
      <c r="C1674" s="175">
        <v>0.37676056338028169</v>
      </c>
      <c r="D1674" s="175">
        <v>0.352112676056338</v>
      </c>
      <c r="E1674" s="175">
        <v>0.10739436619718309</v>
      </c>
      <c r="F1674" s="175">
        <v>8.8028169014084511E-3</v>
      </c>
      <c r="G1674" s="175">
        <v>4.401408450704225E-2</v>
      </c>
      <c r="H1674" s="175" t="s">
        <v>143</v>
      </c>
      <c r="I1674" s="175">
        <v>0.11091549295774648</v>
      </c>
      <c r="J1674" s="174">
        <v>1</v>
      </c>
      <c r="K1674" s="176">
        <v>568</v>
      </c>
      <c r="L1674" s="92"/>
      <c r="M1674" s="175" t="s">
        <v>143</v>
      </c>
      <c r="N1674" s="175" t="s">
        <v>143</v>
      </c>
      <c r="O1674" s="175">
        <v>0.33800000000000002</v>
      </c>
      <c r="P1674" s="175">
        <v>0.41699999999999998</v>
      </c>
      <c r="Q1674" s="175">
        <v>0.314</v>
      </c>
      <c r="R1674" s="175">
        <v>0.39200000000000002</v>
      </c>
      <c r="S1674" s="175">
        <v>8.5000000000000006E-2</v>
      </c>
      <c r="T1674" s="175">
        <v>0.13600000000000001</v>
      </c>
      <c r="U1674" s="175">
        <v>4.0000000000000001E-3</v>
      </c>
      <c r="V1674" s="175">
        <v>0.02</v>
      </c>
      <c r="W1674" s="175">
        <v>0.03</v>
      </c>
      <c r="X1674" s="175">
        <v>6.4000000000000001E-2</v>
      </c>
      <c r="Y1674" s="175" t="s">
        <v>143</v>
      </c>
      <c r="Z1674" s="175" t="s">
        <v>143</v>
      </c>
      <c r="AA1674" s="175">
        <v>8.7999999999999995E-2</v>
      </c>
      <c r="AB1674" s="175">
        <v>0.13900000000000001</v>
      </c>
      <c r="AC1674" s="42"/>
    </row>
    <row r="1675" spans="1:29" x14ac:dyDescent="0.25">
      <c r="A1675" s="92" t="s">
        <v>2992</v>
      </c>
      <c r="B1675" s="175" t="s">
        <v>143</v>
      </c>
      <c r="C1675" s="175">
        <v>0.15526802218114602</v>
      </c>
      <c r="D1675" s="175">
        <v>0.36598890942698709</v>
      </c>
      <c r="E1675" s="175">
        <v>0.13493530499075784</v>
      </c>
      <c r="F1675" s="175">
        <v>3.6968576709796676E-2</v>
      </c>
      <c r="G1675" s="175">
        <v>0.26247689463955637</v>
      </c>
      <c r="H1675" s="175" t="s">
        <v>143</v>
      </c>
      <c r="I1675" s="175">
        <v>4.4362292051756007E-2</v>
      </c>
      <c r="J1675" s="174">
        <v>1</v>
      </c>
      <c r="K1675" s="176">
        <v>541</v>
      </c>
      <c r="L1675" s="92"/>
      <c r="M1675" s="175" t="s">
        <v>143</v>
      </c>
      <c r="N1675" s="175" t="s">
        <v>143</v>
      </c>
      <c r="O1675" s="175">
        <v>0.127</v>
      </c>
      <c r="P1675" s="175">
        <v>0.188</v>
      </c>
      <c r="Q1675" s="175">
        <v>0.32600000000000001</v>
      </c>
      <c r="R1675" s="175">
        <v>0.40699999999999997</v>
      </c>
      <c r="S1675" s="175">
        <v>0.109</v>
      </c>
      <c r="T1675" s="175">
        <v>0.16600000000000001</v>
      </c>
      <c r="U1675" s="175">
        <v>2.4E-2</v>
      </c>
      <c r="V1675" s="175">
        <v>5.6000000000000001E-2</v>
      </c>
      <c r="W1675" s="175">
        <v>0.22700000000000001</v>
      </c>
      <c r="X1675" s="175">
        <v>0.30099999999999999</v>
      </c>
      <c r="Y1675" s="175" t="s">
        <v>143</v>
      </c>
      <c r="Z1675" s="175" t="s">
        <v>143</v>
      </c>
      <c r="AA1675" s="175">
        <v>0.03</v>
      </c>
      <c r="AB1675" s="175">
        <v>6.5000000000000002E-2</v>
      </c>
      <c r="AC1675" s="42"/>
    </row>
    <row r="1676" spans="1:29" x14ac:dyDescent="0.25">
      <c r="A1676" s="92" t="s">
        <v>2993</v>
      </c>
      <c r="B1676" s="175" t="s">
        <v>143</v>
      </c>
      <c r="C1676" s="175">
        <v>0.32911392405063289</v>
      </c>
      <c r="D1676" s="175">
        <v>0.21012658227848102</v>
      </c>
      <c r="E1676" s="175">
        <v>7.0886075949367092E-2</v>
      </c>
      <c r="F1676" s="175">
        <v>0.12658227848101267</v>
      </c>
      <c r="G1676" s="175">
        <v>0.23037974683544304</v>
      </c>
      <c r="H1676" s="175" t="s">
        <v>143</v>
      </c>
      <c r="I1676" s="175">
        <v>3.2911392405063293E-2</v>
      </c>
      <c r="J1676" s="174">
        <v>1</v>
      </c>
      <c r="K1676" s="176">
        <v>395</v>
      </c>
      <c r="L1676" s="92"/>
      <c r="M1676" s="175" t="s">
        <v>143</v>
      </c>
      <c r="N1676" s="175" t="s">
        <v>143</v>
      </c>
      <c r="O1676" s="175">
        <v>0.28499999999999998</v>
      </c>
      <c r="P1676" s="175">
        <v>0.377</v>
      </c>
      <c r="Q1676" s="175">
        <v>0.17299999999999999</v>
      </c>
      <c r="R1676" s="175">
        <v>0.253</v>
      </c>
      <c r="S1676" s="175">
        <v>4.9000000000000002E-2</v>
      </c>
      <c r="T1676" s="175">
        <v>0.10100000000000001</v>
      </c>
      <c r="U1676" s="175">
        <v>9.7000000000000003E-2</v>
      </c>
      <c r="V1676" s="175">
        <v>0.16300000000000001</v>
      </c>
      <c r="W1676" s="175">
        <v>0.192</v>
      </c>
      <c r="X1676" s="175">
        <v>0.27400000000000002</v>
      </c>
      <c r="Y1676" s="175" t="s">
        <v>143</v>
      </c>
      <c r="Z1676" s="175" t="s">
        <v>143</v>
      </c>
      <c r="AA1676" s="175">
        <v>1.9E-2</v>
      </c>
      <c r="AB1676" s="175">
        <v>5.5E-2</v>
      </c>
      <c r="AC1676" s="42"/>
    </row>
    <row r="1677" spans="1:29" x14ac:dyDescent="0.25">
      <c r="A1677" s="92" t="s">
        <v>2994</v>
      </c>
      <c r="B1677" s="175" t="s">
        <v>143</v>
      </c>
      <c r="C1677" s="175">
        <v>9.1152815013404831E-2</v>
      </c>
      <c r="D1677" s="175">
        <v>0.23056300268096513</v>
      </c>
      <c r="E1677" s="175">
        <v>0.11796246648793565</v>
      </c>
      <c r="F1677" s="175">
        <v>2.1447721179624665E-2</v>
      </c>
      <c r="G1677" s="175">
        <v>0.51742627345844505</v>
      </c>
      <c r="H1677" s="175">
        <v>5.3619302949061663E-3</v>
      </c>
      <c r="I1677" s="175">
        <v>1.6085790884718499E-2</v>
      </c>
      <c r="J1677" s="174">
        <v>1</v>
      </c>
      <c r="K1677" s="176">
        <v>373</v>
      </c>
      <c r="L1677" s="92"/>
      <c r="M1677" s="175" t="s">
        <v>143</v>
      </c>
      <c r="N1677" s="175" t="s">
        <v>143</v>
      </c>
      <c r="O1677" s="175">
        <v>6.6000000000000003E-2</v>
      </c>
      <c r="P1677" s="175">
        <v>0.125</v>
      </c>
      <c r="Q1677" s="175">
        <v>0.191</v>
      </c>
      <c r="R1677" s="175">
        <v>0.27600000000000002</v>
      </c>
      <c r="S1677" s="175">
        <v>8.8999999999999996E-2</v>
      </c>
      <c r="T1677" s="175">
        <v>0.155</v>
      </c>
      <c r="U1677" s="175">
        <v>1.0999999999999999E-2</v>
      </c>
      <c r="V1677" s="175">
        <v>4.2000000000000003E-2</v>
      </c>
      <c r="W1677" s="175">
        <v>0.46700000000000003</v>
      </c>
      <c r="X1677" s="175">
        <v>0.56799999999999995</v>
      </c>
      <c r="Y1677" s="175">
        <v>1E-3</v>
      </c>
      <c r="Z1677" s="175">
        <v>1.9E-2</v>
      </c>
      <c r="AA1677" s="175">
        <v>7.0000000000000001E-3</v>
      </c>
      <c r="AB1677" s="175">
        <v>3.5000000000000003E-2</v>
      </c>
      <c r="AC1677" s="42"/>
    </row>
    <row r="1678" spans="1:29" x14ac:dyDescent="0.25">
      <c r="A1678" s="92" t="s">
        <v>2995</v>
      </c>
      <c r="B1678" s="175" t="s">
        <v>143</v>
      </c>
      <c r="C1678" s="175">
        <v>0.25452422650321072</v>
      </c>
      <c r="D1678" s="175">
        <v>0.44249854057209576</v>
      </c>
      <c r="E1678" s="175">
        <v>0.10741389375364857</v>
      </c>
      <c r="F1678" s="175">
        <v>3.3858727378867484E-2</v>
      </c>
      <c r="G1678" s="175">
        <v>0.12609457092819615</v>
      </c>
      <c r="H1678" s="175">
        <v>2.918855808523059E-3</v>
      </c>
      <c r="I1678" s="175">
        <v>3.2691185055458261E-2</v>
      </c>
      <c r="J1678" s="174">
        <v>1</v>
      </c>
      <c r="K1678" s="176">
        <v>1713</v>
      </c>
      <c r="L1678" s="92"/>
      <c r="M1678" s="175" t="s">
        <v>143</v>
      </c>
      <c r="N1678" s="175" t="s">
        <v>143</v>
      </c>
      <c r="O1678" s="175">
        <v>0.23400000000000001</v>
      </c>
      <c r="P1678" s="175">
        <v>0.27600000000000002</v>
      </c>
      <c r="Q1678" s="175">
        <v>0.41899999999999998</v>
      </c>
      <c r="R1678" s="175">
        <v>0.46600000000000003</v>
      </c>
      <c r="S1678" s="175">
        <v>9.4E-2</v>
      </c>
      <c r="T1678" s="175">
        <v>0.123</v>
      </c>
      <c r="U1678" s="175">
        <v>2.5999999999999999E-2</v>
      </c>
      <c r="V1678" s="175">
        <v>4.3999999999999997E-2</v>
      </c>
      <c r="W1678" s="175">
        <v>0.111</v>
      </c>
      <c r="X1678" s="175">
        <v>0.14299999999999999</v>
      </c>
      <c r="Y1678" s="175">
        <v>1E-3</v>
      </c>
      <c r="Z1678" s="175">
        <v>7.0000000000000001E-3</v>
      </c>
      <c r="AA1678" s="175">
        <v>2.5000000000000001E-2</v>
      </c>
      <c r="AB1678" s="175">
        <v>4.2000000000000003E-2</v>
      </c>
      <c r="AC1678" s="42"/>
    </row>
    <row r="1679" spans="1:29" x14ac:dyDescent="0.25">
      <c r="A1679" s="92" t="s">
        <v>2996</v>
      </c>
      <c r="B1679" s="175" t="s">
        <v>143</v>
      </c>
      <c r="C1679" s="175">
        <v>0.41077441077441079</v>
      </c>
      <c r="D1679" s="175">
        <v>0.36026936026936029</v>
      </c>
      <c r="E1679" s="175">
        <v>9.4276094276094277E-2</v>
      </c>
      <c r="F1679" s="175">
        <v>1.3468013468013467E-2</v>
      </c>
      <c r="G1679" s="175">
        <v>9.7643097643097643E-2</v>
      </c>
      <c r="H1679" s="175">
        <v>6.7340067340067337E-3</v>
      </c>
      <c r="I1679" s="175">
        <v>1.6835016835016835E-2</v>
      </c>
      <c r="J1679" s="174">
        <v>1</v>
      </c>
      <c r="K1679" s="176">
        <v>297</v>
      </c>
      <c r="L1679" s="92"/>
      <c r="M1679" s="175" t="s">
        <v>143</v>
      </c>
      <c r="N1679" s="175" t="s">
        <v>143</v>
      </c>
      <c r="O1679" s="175">
        <v>0.35599999999999998</v>
      </c>
      <c r="P1679" s="175">
        <v>0.46800000000000003</v>
      </c>
      <c r="Q1679" s="175">
        <v>0.308</v>
      </c>
      <c r="R1679" s="175">
        <v>0.41599999999999998</v>
      </c>
      <c r="S1679" s="175">
        <v>6.6000000000000003E-2</v>
      </c>
      <c r="T1679" s="175">
        <v>0.13300000000000001</v>
      </c>
      <c r="U1679" s="175">
        <v>5.0000000000000001E-3</v>
      </c>
      <c r="V1679" s="175">
        <v>3.4000000000000002E-2</v>
      </c>
      <c r="W1679" s="175">
        <v>6.9000000000000006E-2</v>
      </c>
      <c r="X1679" s="175">
        <v>0.13700000000000001</v>
      </c>
      <c r="Y1679" s="175">
        <v>2E-3</v>
      </c>
      <c r="Z1679" s="175">
        <v>2.4E-2</v>
      </c>
      <c r="AA1679" s="175">
        <v>7.0000000000000001E-3</v>
      </c>
      <c r="AB1679" s="175">
        <v>3.9E-2</v>
      </c>
      <c r="AC1679" s="42"/>
    </row>
    <row r="1680" spans="1:29" x14ac:dyDescent="0.25">
      <c r="A1680" s="92" t="s">
        <v>2997</v>
      </c>
      <c r="B1680" s="175">
        <v>5.711583924349882E-2</v>
      </c>
      <c r="C1680" s="175">
        <v>0.32212765957446809</v>
      </c>
      <c r="D1680" s="175">
        <v>0.2535697399527187</v>
      </c>
      <c r="E1680" s="175">
        <v>0.10141843971631205</v>
      </c>
      <c r="F1680" s="175">
        <v>2.0614657210401892E-2</v>
      </c>
      <c r="G1680" s="175">
        <v>0.21423167848699765</v>
      </c>
      <c r="H1680" s="175">
        <v>3.829787234042553E-3</v>
      </c>
      <c r="I1680" s="175">
        <v>2.7092198581560284E-2</v>
      </c>
      <c r="J1680" s="174">
        <v>1</v>
      </c>
      <c r="K1680" s="176">
        <v>21150</v>
      </c>
      <c r="L1680" s="92"/>
      <c r="M1680" s="175">
        <v>5.3999999999999999E-2</v>
      </c>
      <c r="N1680" s="175">
        <v>0.06</v>
      </c>
      <c r="O1680" s="175">
        <v>0.316</v>
      </c>
      <c r="P1680" s="175">
        <v>0.32800000000000001</v>
      </c>
      <c r="Q1680" s="175">
        <v>0.248</v>
      </c>
      <c r="R1680" s="175">
        <v>0.25900000000000001</v>
      </c>
      <c r="S1680" s="175">
        <v>9.7000000000000003E-2</v>
      </c>
      <c r="T1680" s="175">
        <v>0.106</v>
      </c>
      <c r="U1680" s="175">
        <v>1.9E-2</v>
      </c>
      <c r="V1680" s="175">
        <v>2.3E-2</v>
      </c>
      <c r="W1680" s="175">
        <v>0.20899999999999999</v>
      </c>
      <c r="X1680" s="175">
        <v>0.22</v>
      </c>
      <c r="Y1680" s="175">
        <v>3.0000000000000001E-3</v>
      </c>
      <c r="Z1680" s="175">
        <v>5.0000000000000001E-3</v>
      </c>
      <c r="AA1680" s="175">
        <v>2.5000000000000001E-2</v>
      </c>
      <c r="AB1680" s="175">
        <v>2.9000000000000001E-2</v>
      </c>
      <c r="AC1680" s="42"/>
    </row>
    <row r="1681" spans="1:29" x14ac:dyDescent="0.25">
      <c r="A1681" s="92" t="s">
        <v>2998</v>
      </c>
      <c r="B1681" s="175" t="s">
        <v>143</v>
      </c>
      <c r="C1681" s="175">
        <v>0.39726027397260272</v>
      </c>
      <c r="D1681" s="175">
        <v>0.24657534246575341</v>
      </c>
      <c r="E1681" s="175">
        <v>0.13561643835616438</v>
      </c>
      <c r="F1681" s="175">
        <v>2.7397260273972601E-2</v>
      </c>
      <c r="G1681" s="175">
        <v>0.17123287671232876</v>
      </c>
      <c r="H1681" s="175">
        <v>1.3698630136986301E-3</v>
      </c>
      <c r="I1681" s="175">
        <v>2.0547945205479451E-2</v>
      </c>
      <c r="J1681" s="174">
        <v>1</v>
      </c>
      <c r="K1681" s="176">
        <v>730</v>
      </c>
      <c r="L1681" s="92"/>
      <c r="M1681" s="175" t="s">
        <v>143</v>
      </c>
      <c r="N1681" s="175" t="s">
        <v>143</v>
      </c>
      <c r="O1681" s="175">
        <v>0.36199999999999999</v>
      </c>
      <c r="P1681" s="175">
        <v>0.433</v>
      </c>
      <c r="Q1681" s="175">
        <v>0.217</v>
      </c>
      <c r="R1681" s="175">
        <v>0.27900000000000003</v>
      </c>
      <c r="S1681" s="175">
        <v>0.113</v>
      </c>
      <c r="T1681" s="175">
        <v>0.16200000000000001</v>
      </c>
      <c r="U1681" s="175">
        <v>1.7999999999999999E-2</v>
      </c>
      <c r="V1681" s="175">
        <v>4.2000000000000003E-2</v>
      </c>
      <c r="W1681" s="175">
        <v>0.14599999999999999</v>
      </c>
      <c r="X1681" s="175">
        <v>0.2</v>
      </c>
      <c r="Y1681" s="175">
        <v>0</v>
      </c>
      <c r="Z1681" s="175">
        <v>8.0000000000000002E-3</v>
      </c>
      <c r="AA1681" s="175">
        <v>1.2E-2</v>
      </c>
      <c r="AB1681" s="175">
        <v>3.4000000000000002E-2</v>
      </c>
      <c r="AC1681" s="42"/>
    </row>
    <row r="1682" spans="1:29" x14ac:dyDescent="0.25">
      <c r="A1682" s="92" t="s">
        <v>2999</v>
      </c>
      <c r="B1682" s="175" t="s">
        <v>143</v>
      </c>
      <c r="C1682" s="175">
        <v>0.11836115326251896</v>
      </c>
      <c r="D1682" s="175">
        <v>0.24582701062215478</v>
      </c>
      <c r="E1682" s="175">
        <v>6.3732928679817905E-2</v>
      </c>
      <c r="F1682" s="175">
        <v>1.2139605462822459E-2</v>
      </c>
      <c r="G1682" s="175">
        <v>0.51441578148710165</v>
      </c>
      <c r="H1682" s="175">
        <v>1.5174506828528073E-2</v>
      </c>
      <c r="I1682" s="175">
        <v>3.0349013657056147E-2</v>
      </c>
      <c r="J1682" s="174">
        <v>0.99999999999999989</v>
      </c>
      <c r="K1682" s="176">
        <v>659</v>
      </c>
      <c r="L1682" s="92"/>
      <c r="M1682" s="175" t="s">
        <v>143</v>
      </c>
      <c r="N1682" s="175" t="s">
        <v>143</v>
      </c>
      <c r="O1682" s="175">
        <v>9.6000000000000002E-2</v>
      </c>
      <c r="P1682" s="175">
        <v>0.14499999999999999</v>
      </c>
      <c r="Q1682" s="175">
        <v>0.214</v>
      </c>
      <c r="R1682" s="175">
        <v>0.28000000000000003</v>
      </c>
      <c r="S1682" s="175">
        <v>4.7E-2</v>
      </c>
      <c r="T1682" s="175">
        <v>8.5000000000000006E-2</v>
      </c>
      <c r="U1682" s="175">
        <v>6.0000000000000001E-3</v>
      </c>
      <c r="V1682" s="175">
        <v>2.4E-2</v>
      </c>
      <c r="W1682" s="175">
        <v>0.47599999999999998</v>
      </c>
      <c r="X1682" s="175">
        <v>0.55200000000000005</v>
      </c>
      <c r="Y1682" s="175">
        <v>8.0000000000000002E-3</v>
      </c>
      <c r="Z1682" s="175">
        <v>2.8000000000000001E-2</v>
      </c>
      <c r="AA1682" s="175">
        <v>0.02</v>
      </c>
      <c r="AB1682" s="175">
        <v>4.5999999999999999E-2</v>
      </c>
      <c r="AC1682" s="42"/>
    </row>
    <row r="1683" spans="1:29" x14ac:dyDescent="0.25">
      <c r="A1683" s="92" t="s">
        <v>3000</v>
      </c>
      <c r="B1683" s="175">
        <v>8.8032454361054766E-2</v>
      </c>
      <c r="C1683" s="175">
        <v>1.6227180527383367E-3</v>
      </c>
      <c r="D1683" s="175">
        <v>0.62109533468559841</v>
      </c>
      <c r="E1683" s="175">
        <v>0.19432048681541583</v>
      </c>
      <c r="F1683" s="175">
        <v>6.3286004056795131E-2</v>
      </c>
      <c r="G1683" s="175">
        <v>6.0851926977687626E-3</v>
      </c>
      <c r="H1683" s="175" t="s">
        <v>143</v>
      </c>
      <c r="I1683" s="175">
        <v>2.5557809330628803E-2</v>
      </c>
      <c r="J1683" s="174">
        <v>1</v>
      </c>
      <c r="K1683" s="176">
        <v>2465</v>
      </c>
      <c r="L1683" s="92"/>
      <c r="M1683" s="175">
        <v>7.6999999999999999E-2</v>
      </c>
      <c r="N1683" s="175">
        <v>0.1</v>
      </c>
      <c r="O1683" s="175">
        <v>1E-3</v>
      </c>
      <c r="P1683" s="175">
        <v>4.0000000000000001E-3</v>
      </c>
      <c r="Q1683" s="175">
        <v>0.60199999999999998</v>
      </c>
      <c r="R1683" s="175">
        <v>0.64</v>
      </c>
      <c r="S1683" s="175">
        <v>0.17899999999999999</v>
      </c>
      <c r="T1683" s="175">
        <v>0.21</v>
      </c>
      <c r="U1683" s="175">
        <v>5.3999999999999999E-2</v>
      </c>
      <c r="V1683" s="175">
        <v>7.3999999999999996E-2</v>
      </c>
      <c r="W1683" s="175">
        <v>4.0000000000000001E-3</v>
      </c>
      <c r="X1683" s="175">
        <v>0.01</v>
      </c>
      <c r="Y1683" s="175" t="s">
        <v>143</v>
      </c>
      <c r="Z1683" s="175" t="s">
        <v>143</v>
      </c>
      <c r="AA1683" s="175">
        <v>0.02</v>
      </c>
      <c r="AB1683" s="175">
        <v>3.3000000000000002E-2</v>
      </c>
      <c r="AC1683" s="42"/>
    </row>
    <row r="1684" spans="1:29" x14ac:dyDescent="0.25">
      <c r="A1684" s="92" t="s">
        <v>3001</v>
      </c>
      <c r="B1684" s="175">
        <v>7.2054898970644307E-2</v>
      </c>
      <c r="C1684" s="175">
        <v>0.29050705299275636</v>
      </c>
      <c r="D1684" s="175">
        <v>0.26648875333587496</v>
      </c>
      <c r="E1684" s="175">
        <v>8.2729698818147165E-2</v>
      </c>
      <c r="F1684" s="175">
        <v>3.5455585207777356E-2</v>
      </c>
      <c r="G1684" s="175">
        <v>0.22645825390773924</v>
      </c>
      <c r="H1684" s="175">
        <v>3.4311856652687761E-3</v>
      </c>
      <c r="I1684" s="175">
        <v>2.2874571101791842E-2</v>
      </c>
      <c r="J1684" s="174">
        <v>1</v>
      </c>
      <c r="K1684" s="176">
        <v>2623</v>
      </c>
      <c r="L1684" s="92"/>
      <c r="M1684" s="175">
        <v>6.3E-2</v>
      </c>
      <c r="N1684" s="175">
        <v>8.3000000000000004E-2</v>
      </c>
      <c r="O1684" s="175">
        <v>0.27300000000000002</v>
      </c>
      <c r="P1684" s="175">
        <v>0.308</v>
      </c>
      <c r="Q1684" s="175">
        <v>0.25</v>
      </c>
      <c r="R1684" s="175">
        <v>0.28399999999999997</v>
      </c>
      <c r="S1684" s="175">
        <v>7.2999999999999995E-2</v>
      </c>
      <c r="T1684" s="175">
        <v>9.4E-2</v>
      </c>
      <c r="U1684" s="175">
        <v>2.9000000000000001E-2</v>
      </c>
      <c r="V1684" s="175">
        <v>4.2999999999999997E-2</v>
      </c>
      <c r="W1684" s="175">
        <v>0.21099999999999999</v>
      </c>
      <c r="X1684" s="175">
        <v>0.24299999999999999</v>
      </c>
      <c r="Y1684" s="175">
        <v>2E-3</v>
      </c>
      <c r="Z1684" s="175">
        <v>7.0000000000000001E-3</v>
      </c>
      <c r="AA1684" s="175">
        <v>1.7999999999999999E-2</v>
      </c>
      <c r="AB1684" s="175">
        <v>2.9000000000000001E-2</v>
      </c>
      <c r="AC1684" s="42"/>
    </row>
    <row r="1685" spans="1:29" x14ac:dyDescent="0.25">
      <c r="A1685" s="92" t="s">
        <v>3002</v>
      </c>
      <c r="B1685" s="175">
        <v>0.30339574738178354</v>
      </c>
      <c r="C1685" s="175">
        <v>0.46874008251348775</v>
      </c>
      <c r="D1685" s="175">
        <v>0.12313551253570296</v>
      </c>
      <c r="E1685" s="175">
        <v>3.3640114249444623E-2</v>
      </c>
      <c r="F1685" s="175">
        <v>1.2694382735639479E-3</v>
      </c>
      <c r="G1685" s="175">
        <v>4.0939384322437322E-2</v>
      </c>
      <c r="H1685" s="175">
        <v>2.5388765471278957E-3</v>
      </c>
      <c r="I1685" s="175">
        <v>2.6340844176451921E-2</v>
      </c>
      <c r="J1685" s="174">
        <v>1</v>
      </c>
      <c r="K1685" s="176">
        <v>3151</v>
      </c>
      <c r="L1685" s="92"/>
      <c r="M1685" s="175">
        <v>0.28799999999999998</v>
      </c>
      <c r="N1685" s="175">
        <v>0.32</v>
      </c>
      <c r="O1685" s="175">
        <v>0.45100000000000001</v>
      </c>
      <c r="P1685" s="175">
        <v>0.48599999999999999</v>
      </c>
      <c r="Q1685" s="175">
        <v>0.112</v>
      </c>
      <c r="R1685" s="175">
        <v>0.13500000000000001</v>
      </c>
      <c r="S1685" s="175">
        <v>2.8000000000000001E-2</v>
      </c>
      <c r="T1685" s="175">
        <v>4.1000000000000002E-2</v>
      </c>
      <c r="U1685" s="175">
        <v>0</v>
      </c>
      <c r="V1685" s="175">
        <v>3.0000000000000001E-3</v>
      </c>
      <c r="W1685" s="175">
        <v>3.5000000000000003E-2</v>
      </c>
      <c r="X1685" s="175">
        <v>4.8000000000000001E-2</v>
      </c>
      <c r="Y1685" s="175">
        <v>1E-3</v>
      </c>
      <c r="Z1685" s="175">
        <v>5.0000000000000001E-3</v>
      </c>
      <c r="AA1685" s="175">
        <v>2.1000000000000001E-2</v>
      </c>
      <c r="AB1685" s="175">
        <v>3.3000000000000002E-2</v>
      </c>
      <c r="AC1685" s="42"/>
    </row>
    <row r="1686" spans="1:29" x14ac:dyDescent="0.25">
      <c r="A1686" s="92" t="s">
        <v>3003</v>
      </c>
      <c r="B1686" s="175" t="s">
        <v>143</v>
      </c>
      <c r="C1686" s="175">
        <v>0.2578125</v>
      </c>
      <c r="D1686" s="175">
        <v>0.28125</v>
      </c>
      <c r="E1686" s="175">
        <v>0.146484375</v>
      </c>
      <c r="F1686" s="175">
        <v>2.1484375E-2</v>
      </c>
      <c r="G1686" s="175">
        <v>0.267578125</v>
      </c>
      <c r="H1686" s="175">
        <v>5.859375E-3</v>
      </c>
      <c r="I1686" s="175">
        <v>1.953125E-2</v>
      </c>
      <c r="J1686" s="174">
        <v>1</v>
      </c>
      <c r="K1686" s="176">
        <v>512</v>
      </c>
      <c r="L1686" s="92"/>
      <c r="M1686" s="175" t="s">
        <v>143</v>
      </c>
      <c r="N1686" s="175" t="s">
        <v>143</v>
      </c>
      <c r="O1686" s="175">
        <v>0.222</v>
      </c>
      <c r="P1686" s="175">
        <v>0.29699999999999999</v>
      </c>
      <c r="Q1686" s="175">
        <v>0.24399999999999999</v>
      </c>
      <c r="R1686" s="175">
        <v>0.32200000000000001</v>
      </c>
      <c r="S1686" s="175">
        <v>0.11799999999999999</v>
      </c>
      <c r="T1686" s="175">
        <v>0.18</v>
      </c>
      <c r="U1686" s="175">
        <v>1.2E-2</v>
      </c>
      <c r="V1686" s="175">
        <v>3.7999999999999999E-2</v>
      </c>
      <c r="W1686" s="175">
        <v>0.23100000000000001</v>
      </c>
      <c r="X1686" s="175">
        <v>0.308</v>
      </c>
      <c r="Y1686" s="175">
        <v>2E-3</v>
      </c>
      <c r="Z1686" s="175">
        <v>1.7000000000000001E-2</v>
      </c>
      <c r="AA1686" s="175">
        <v>1.0999999999999999E-2</v>
      </c>
      <c r="AB1686" s="175">
        <v>3.5999999999999997E-2</v>
      </c>
      <c r="AC1686" s="42"/>
    </row>
    <row r="1687" spans="1:29" x14ac:dyDescent="0.25">
      <c r="A1687" s="92" t="s">
        <v>3004</v>
      </c>
      <c r="B1687" s="175" t="s">
        <v>143</v>
      </c>
      <c r="C1687" s="175">
        <v>0.30741769139230463</v>
      </c>
      <c r="D1687" s="175">
        <v>0.20190400634668781</v>
      </c>
      <c r="E1687" s="175">
        <v>8.211027370091234E-2</v>
      </c>
      <c r="F1687" s="175">
        <v>1.0710035700119001E-2</v>
      </c>
      <c r="G1687" s="175">
        <v>0.37445458151527172</v>
      </c>
      <c r="H1687" s="175">
        <v>5.1566838556128518E-3</v>
      </c>
      <c r="I1687" s="175">
        <v>1.8246727489091629E-2</v>
      </c>
      <c r="J1687" s="174">
        <v>0.99999999999999989</v>
      </c>
      <c r="K1687" s="176">
        <v>2521</v>
      </c>
      <c r="L1687" s="92"/>
      <c r="M1687" s="175" t="s">
        <v>143</v>
      </c>
      <c r="N1687" s="175" t="s">
        <v>143</v>
      </c>
      <c r="O1687" s="175">
        <v>0.28999999999999998</v>
      </c>
      <c r="P1687" s="175">
        <v>0.32600000000000001</v>
      </c>
      <c r="Q1687" s="175">
        <v>0.187</v>
      </c>
      <c r="R1687" s="175">
        <v>0.218</v>
      </c>
      <c r="S1687" s="175">
        <v>7.1999999999999995E-2</v>
      </c>
      <c r="T1687" s="175">
        <v>9.2999999999999999E-2</v>
      </c>
      <c r="U1687" s="175">
        <v>7.0000000000000001E-3</v>
      </c>
      <c r="V1687" s="175">
        <v>1.6E-2</v>
      </c>
      <c r="W1687" s="175">
        <v>0.35599999999999998</v>
      </c>
      <c r="X1687" s="175">
        <v>0.39400000000000002</v>
      </c>
      <c r="Y1687" s="175">
        <v>3.0000000000000001E-3</v>
      </c>
      <c r="Z1687" s="175">
        <v>8.9999999999999993E-3</v>
      </c>
      <c r="AA1687" s="175">
        <v>1.4E-2</v>
      </c>
      <c r="AB1687" s="175">
        <v>2.4E-2</v>
      </c>
      <c r="AC1687" s="42"/>
    </row>
    <row r="1688" spans="1:29" x14ac:dyDescent="0.25">
      <c r="A1688" s="92" t="s">
        <v>3005</v>
      </c>
      <c r="B1688" s="175" t="s">
        <v>143</v>
      </c>
      <c r="C1688" s="175">
        <v>0.51129943502824859</v>
      </c>
      <c r="D1688" s="175">
        <v>0.30225988700564971</v>
      </c>
      <c r="E1688" s="175">
        <v>7.3446327683615822E-2</v>
      </c>
      <c r="F1688" s="175">
        <v>1.4124293785310734E-3</v>
      </c>
      <c r="G1688" s="175">
        <v>1.8361581920903956E-2</v>
      </c>
      <c r="H1688" s="175" t="s">
        <v>143</v>
      </c>
      <c r="I1688" s="175">
        <v>9.3220338983050849E-2</v>
      </c>
      <c r="J1688" s="174">
        <v>1</v>
      </c>
      <c r="K1688" s="176">
        <v>708</v>
      </c>
      <c r="L1688" s="92"/>
      <c r="M1688" s="175" t="s">
        <v>143</v>
      </c>
      <c r="N1688" s="175" t="s">
        <v>143</v>
      </c>
      <c r="O1688" s="175">
        <v>0.47499999999999998</v>
      </c>
      <c r="P1688" s="175">
        <v>0.54800000000000004</v>
      </c>
      <c r="Q1688" s="175">
        <v>0.27</v>
      </c>
      <c r="R1688" s="175">
        <v>0.33700000000000002</v>
      </c>
      <c r="S1688" s="175">
        <v>5.6000000000000001E-2</v>
      </c>
      <c r="T1688" s="175">
        <v>9.5000000000000001E-2</v>
      </c>
      <c r="U1688" s="175">
        <v>0</v>
      </c>
      <c r="V1688" s="175">
        <v>8.0000000000000002E-3</v>
      </c>
      <c r="W1688" s="175">
        <v>1.0999999999999999E-2</v>
      </c>
      <c r="X1688" s="175">
        <v>3.1E-2</v>
      </c>
      <c r="Y1688" s="175" t="s">
        <v>143</v>
      </c>
      <c r="Z1688" s="175" t="s">
        <v>143</v>
      </c>
      <c r="AA1688" s="175">
        <v>7.3999999999999996E-2</v>
      </c>
      <c r="AB1688" s="175">
        <v>0.11700000000000001</v>
      </c>
      <c r="AC1688" s="42"/>
    </row>
    <row r="1689" spans="1:29" x14ac:dyDescent="0.25">
      <c r="A1689" s="92" t="s">
        <v>3006</v>
      </c>
      <c r="B1689" s="175" t="s">
        <v>143</v>
      </c>
      <c r="C1689" s="175">
        <v>0.23348519362186787</v>
      </c>
      <c r="D1689" s="175">
        <v>0.32460136674259682</v>
      </c>
      <c r="E1689" s="175">
        <v>0.13211845102505695</v>
      </c>
      <c r="F1689" s="175">
        <v>1.366742596810934E-2</v>
      </c>
      <c r="G1689" s="175">
        <v>0.2630979498861048</v>
      </c>
      <c r="H1689" s="175">
        <v>1.1389521640091116E-3</v>
      </c>
      <c r="I1689" s="175">
        <v>3.1890660592255128E-2</v>
      </c>
      <c r="J1689" s="174">
        <v>1</v>
      </c>
      <c r="K1689" s="176">
        <v>878</v>
      </c>
      <c r="L1689" s="92"/>
      <c r="M1689" s="175" t="s">
        <v>143</v>
      </c>
      <c r="N1689" s="175" t="s">
        <v>143</v>
      </c>
      <c r="O1689" s="175">
        <v>0.20699999999999999</v>
      </c>
      <c r="P1689" s="175">
        <v>0.26300000000000001</v>
      </c>
      <c r="Q1689" s="175">
        <v>0.29399999999999998</v>
      </c>
      <c r="R1689" s="175">
        <v>0.35599999999999998</v>
      </c>
      <c r="S1689" s="175">
        <v>0.111</v>
      </c>
      <c r="T1689" s="175">
        <v>0.156</v>
      </c>
      <c r="U1689" s="175">
        <v>8.0000000000000002E-3</v>
      </c>
      <c r="V1689" s="175">
        <v>2.4E-2</v>
      </c>
      <c r="W1689" s="175">
        <v>0.23499999999999999</v>
      </c>
      <c r="X1689" s="175">
        <v>0.29299999999999998</v>
      </c>
      <c r="Y1689" s="175">
        <v>0</v>
      </c>
      <c r="Z1689" s="175">
        <v>6.0000000000000001E-3</v>
      </c>
      <c r="AA1689" s="175">
        <v>2.1999999999999999E-2</v>
      </c>
      <c r="AB1689" s="175">
        <v>4.5999999999999999E-2</v>
      </c>
      <c r="AC1689" s="42"/>
    </row>
    <row r="1690" spans="1:29" x14ac:dyDescent="0.25">
      <c r="A1690" s="92" t="s">
        <v>3007</v>
      </c>
      <c r="B1690" s="175" t="s">
        <v>143</v>
      </c>
      <c r="C1690" s="175">
        <v>0.43316412859560066</v>
      </c>
      <c r="D1690" s="175">
        <v>0.19458544839255498</v>
      </c>
      <c r="E1690" s="175">
        <v>8.1218274111675121E-2</v>
      </c>
      <c r="F1690" s="175">
        <v>7.1065989847715741E-2</v>
      </c>
      <c r="G1690" s="175">
        <v>0.18781725888324874</v>
      </c>
      <c r="H1690" s="175">
        <v>1.1844331641285956E-2</v>
      </c>
      <c r="I1690" s="175">
        <v>2.030456852791878E-2</v>
      </c>
      <c r="J1690" s="174">
        <v>0.99999999999999989</v>
      </c>
      <c r="K1690" s="176">
        <v>591</v>
      </c>
      <c r="L1690" s="92"/>
      <c r="M1690" s="175" t="s">
        <v>143</v>
      </c>
      <c r="N1690" s="175" t="s">
        <v>143</v>
      </c>
      <c r="O1690" s="175">
        <v>0.39400000000000002</v>
      </c>
      <c r="P1690" s="175">
        <v>0.47299999999999998</v>
      </c>
      <c r="Q1690" s="175">
        <v>0.16500000000000001</v>
      </c>
      <c r="R1690" s="175">
        <v>0.22800000000000001</v>
      </c>
      <c r="S1690" s="175">
        <v>6.2E-2</v>
      </c>
      <c r="T1690" s="175">
        <v>0.106</v>
      </c>
      <c r="U1690" s="175">
        <v>5.2999999999999999E-2</v>
      </c>
      <c r="V1690" s="175">
        <v>9.5000000000000001E-2</v>
      </c>
      <c r="W1690" s="175">
        <v>0.158</v>
      </c>
      <c r="X1690" s="175">
        <v>0.221</v>
      </c>
      <c r="Y1690" s="175">
        <v>6.0000000000000001E-3</v>
      </c>
      <c r="Z1690" s="175">
        <v>2.4E-2</v>
      </c>
      <c r="AA1690" s="175">
        <v>1.2E-2</v>
      </c>
      <c r="AB1690" s="175">
        <v>3.5000000000000003E-2</v>
      </c>
      <c r="AC1690" s="42"/>
    </row>
    <row r="1691" spans="1:29" x14ac:dyDescent="0.25">
      <c r="A1691" s="92" t="s">
        <v>3008</v>
      </c>
      <c r="B1691" s="175" t="s">
        <v>143</v>
      </c>
      <c r="C1691" s="175">
        <v>0.13345521023765997</v>
      </c>
      <c r="D1691" s="175">
        <v>0.26508226691042047</v>
      </c>
      <c r="E1691" s="175">
        <v>8.957952468007313E-2</v>
      </c>
      <c r="F1691" s="175">
        <v>1.8281535648994516E-2</v>
      </c>
      <c r="G1691" s="175">
        <v>0.47166361974405852</v>
      </c>
      <c r="H1691" s="175">
        <v>1.8281535648994515E-3</v>
      </c>
      <c r="I1691" s="175">
        <v>2.0109689213893969E-2</v>
      </c>
      <c r="J1691" s="174">
        <v>0.99999999999999989</v>
      </c>
      <c r="K1691" s="176">
        <v>547</v>
      </c>
      <c r="L1691" s="92"/>
      <c r="M1691" s="175" t="s">
        <v>143</v>
      </c>
      <c r="N1691" s="175" t="s">
        <v>143</v>
      </c>
      <c r="O1691" s="175">
        <v>0.107</v>
      </c>
      <c r="P1691" s="175">
        <v>0.16500000000000001</v>
      </c>
      <c r="Q1691" s="175">
        <v>0.23</v>
      </c>
      <c r="R1691" s="175">
        <v>0.30399999999999999</v>
      </c>
      <c r="S1691" s="175">
        <v>6.8000000000000005E-2</v>
      </c>
      <c r="T1691" s="175">
        <v>0.11600000000000001</v>
      </c>
      <c r="U1691" s="175">
        <v>0.01</v>
      </c>
      <c r="V1691" s="175">
        <v>3.3000000000000002E-2</v>
      </c>
      <c r="W1691" s="175">
        <v>0.43</v>
      </c>
      <c r="X1691" s="175">
        <v>0.51400000000000001</v>
      </c>
      <c r="Y1691" s="175">
        <v>0</v>
      </c>
      <c r="Z1691" s="175">
        <v>0.01</v>
      </c>
      <c r="AA1691" s="175">
        <v>1.0999999999999999E-2</v>
      </c>
      <c r="AB1691" s="175">
        <v>3.5999999999999997E-2</v>
      </c>
      <c r="AC1691" s="42"/>
    </row>
    <row r="1692" spans="1:29" x14ac:dyDescent="0.25">
      <c r="A1692" s="92" t="s">
        <v>3009</v>
      </c>
      <c r="B1692" s="175" t="s">
        <v>143</v>
      </c>
      <c r="C1692" s="175">
        <v>0.39324227174694465</v>
      </c>
      <c r="D1692" s="175">
        <v>0.32530553558590941</v>
      </c>
      <c r="E1692" s="175">
        <v>0.13587347232207045</v>
      </c>
      <c r="F1692" s="175">
        <v>3.2710280373831772E-2</v>
      </c>
      <c r="G1692" s="175">
        <v>7.8360891445003591E-2</v>
      </c>
      <c r="H1692" s="175">
        <v>3.2350826743350108E-3</v>
      </c>
      <c r="I1692" s="175">
        <v>3.1272465851905101E-2</v>
      </c>
      <c r="J1692" s="174">
        <v>1</v>
      </c>
      <c r="K1692" s="176">
        <v>2782</v>
      </c>
      <c r="L1692" s="92"/>
      <c r="M1692" s="175" t="s">
        <v>143</v>
      </c>
      <c r="N1692" s="175" t="s">
        <v>143</v>
      </c>
      <c r="O1692" s="175">
        <v>0.375</v>
      </c>
      <c r="P1692" s="175">
        <v>0.41199999999999998</v>
      </c>
      <c r="Q1692" s="175">
        <v>0.308</v>
      </c>
      <c r="R1692" s="175">
        <v>0.34300000000000003</v>
      </c>
      <c r="S1692" s="175">
        <v>0.124</v>
      </c>
      <c r="T1692" s="175">
        <v>0.14899999999999999</v>
      </c>
      <c r="U1692" s="175">
        <v>2.7E-2</v>
      </c>
      <c r="V1692" s="175">
        <v>0.04</v>
      </c>
      <c r="W1692" s="175">
        <v>6.9000000000000006E-2</v>
      </c>
      <c r="X1692" s="175">
        <v>8.8999999999999996E-2</v>
      </c>
      <c r="Y1692" s="175">
        <v>2E-3</v>
      </c>
      <c r="Z1692" s="175">
        <v>6.0000000000000001E-3</v>
      </c>
      <c r="AA1692" s="175">
        <v>2.5000000000000001E-2</v>
      </c>
      <c r="AB1692" s="175">
        <v>3.7999999999999999E-2</v>
      </c>
      <c r="AC1692" s="42"/>
    </row>
    <row r="1693" spans="1:29" x14ac:dyDescent="0.25">
      <c r="A1693" s="92" t="s">
        <v>3010</v>
      </c>
      <c r="B1693" s="175" t="s">
        <v>143</v>
      </c>
      <c r="C1693" s="175">
        <v>0.44097222222222221</v>
      </c>
      <c r="D1693" s="175">
        <v>0.31944444444444442</v>
      </c>
      <c r="E1693" s="175">
        <v>9.5486111111111105E-2</v>
      </c>
      <c r="F1693" s="175">
        <v>1.0416666666666666E-2</v>
      </c>
      <c r="G1693" s="175">
        <v>9.7222222222222224E-2</v>
      </c>
      <c r="H1693" s="175">
        <v>1.736111111111111E-3</v>
      </c>
      <c r="I1693" s="175">
        <v>3.4722222222222224E-2</v>
      </c>
      <c r="J1693" s="174">
        <v>0.99999999999999989</v>
      </c>
      <c r="K1693" s="176">
        <v>576</v>
      </c>
      <c r="L1693" s="92"/>
      <c r="M1693" s="175" t="s">
        <v>143</v>
      </c>
      <c r="N1693" s="175" t="s">
        <v>143</v>
      </c>
      <c r="O1693" s="175">
        <v>0.40100000000000002</v>
      </c>
      <c r="P1693" s="175">
        <v>0.48199999999999998</v>
      </c>
      <c r="Q1693" s="175">
        <v>0.28299999999999997</v>
      </c>
      <c r="R1693" s="175">
        <v>0.35899999999999999</v>
      </c>
      <c r="S1693" s="175">
        <v>7.3999999999999996E-2</v>
      </c>
      <c r="T1693" s="175">
        <v>0.122</v>
      </c>
      <c r="U1693" s="175">
        <v>5.0000000000000001E-3</v>
      </c>
      <c r="V1693" s="175">
        <v>2.3E-2</v>
      </c>
      <c r="W1693" s="175">
        <v>7.5999999999999998E-2</v>
      </c>
      <c r="X1693" s="175">
        <v>0.124</v>
      </c>
      <c r="Y1693" s="175">
        <v>0</v>
      </c>
      <c r="Z1693" s="175">
        <v>0.01</v>
      </c>
      <c r="AA1693" s="175">
        <v>2.3E-2</v>
      </c>
      <c r="AB1693" s="175">
        <v>5.2999999999999999E-2</v>
      </c>
      <c r="AC1693" s="42"/>
    </row>
    <row r="1694" spans="1:29" x14ac:dyDescent="0.25">
      <c r="A1694" s="92" t="s">
        <v>3011</v>
      </c>
      <c r="B1694" s="175">
        <v>5.5901394422310756E-2</v>
      </c>
      <c r="C1694" s="175">
        <v>0.28330428286852588</v>
      </c>
      <c r="D1694" s="175">
        <v>0.2917704183266932</v>
      </c>
      <c r="E1694" s="175">
        <v>9.555527888446215E-2</v>
      </c>
      <c r="F1694" s="175">
        <v>2.3063994023904383E-2</v>
      </c>
      <c r="G1694" s="175">
        <v>0.20380976095617531</v>
      </c>
      <c r="H1694" s="175">
        <v>3.4238047808764942E-4</v>
      </c>
      <c r="I1694" s="175">
        <v>4.6252490039840638E-2</v>
      </c>
      <c r="J1694" s="174">
        <v>1</v>
      </c>
      <c r="K1694" s="176">
        <v>32128</v>
      </c>
      <c r="L1694" s="92"/>
      <c r="M1694" s="175">
        <v>5.2999999999999999E-2</v>
      </c>
      <c r="N1694" s="175">
        <v>5.8000000000000003E-2</v>
      </c>
      <c r="O1694" s="175">
        <v>0.27800000000000002</v>
      </c>
      <c r="P1694" s="175">
        <v>0.28799999999999998</v>
      </c>
      <c r="Q1694" s="175">
        <v>0.28699999999999998</v>
      </c>
      <c r="R1694" s="175">
        <v>0.29699999999999999</v>
      </c>
      <c r="S1694" s="175">
        <v>9.1999999999999998E-2</v>
      </c>
      <c r="T1694" s="175">
        <v>9.9000000000000005E-2</v>
      </c>
      <c r="U1694" s="175">
        <v>2.1000000000000001E-2</v>
      </c>
      <c r="V1694" s="175">
        <v>2.5000000000000001E-2</v>
      </c>
      <c r="W1694" s="175">
        <v>0.19900000000000001</v>
      </c>
      <c r="X1694" s="175">
        <v>0.20799999999999999</v>
      </c>
      <c r="Y1694" s="175">
        <v>0</v>
      </c>
      <c r="Z1694" s="175">
        <v>1E-3</v>
      </c>
      <c r="AA1694" s="175">
        <v>4.3999999999999997E-2</v>
      </c>
      <c r="AB1694" s="175">
        <v>4.9000000000000002E-2</v>
      </c>
      <c r="AC1694" s="42"/>
    </row>
    <row r="1695" spans="1:29" x14ac:dyDescent="0.25">
      <c r="A1695" s="92" t="s">
        <v>3012</v>
      </c>
      <c r="B1695" s="175" t="s">
        <v>143</v>
      </c>
      <c r="C1695" s="175">
        <v>0.35023041474654376</v>
      </c>
      <c r="D1695" s="175">
        <v>0.30414746543778803</v>
      </c>
      <c r="E1695" s="175">
        <v>0.12442396313364056</v>
      </c>
      <c r="F1695" s="175">
        <v>3.0414746543778803E-2</v>
      </c>
      <c r="G1695" s="175">
        <v>0.16589861751152074</v>
      </c>
      <c r="H1695" s="175" t="s">
        <v>143</v>
      </c>
      <c r="I1695" s="175">
        <v>2.488479262672811E-2</v>
      </c>
      <c r="J1695" s="174">
        <v>1.0000000000000002</v>
      </c>
      <c r="K1695" s="176">
        <v>1085</v>
      </c>
      <c r="L1695" s="92"/>
      <c r="M1695" s="175" t="s">
        <v>143</v>
      </c>
      <c r="N1695" s="175" t="s">
        <v>143</v>
      </c>
      <c r="O1695" s="175">
        <v>0.32200000000000001</v>
      </c>
      <c r="P1695" s="175">
        <v>0.379</v>
      </c>
      <c r="Q1695" s="175">
        <v>0.27800000000000002</v>
      </c>
      <c r="R1695" s="175">
        <v>0.33200000000000002</v>
      </c>
      <c r="S1695" s="175">
        <v>0.106</v>
      </c>
      <c r="T1695" s="175">
        <v>0.14499999999999999</v>
      </c>
      <c r="U1695" s="175">
        <v>2.1999999999999999E-2</v>
      </c>
      <c r="V1695" s="175">
        <v>4.2000000000000003E-2</v>
      </c>
      <c r="W1695" s="175">
        <v>0.14499999999999999</v>
      </c>
      <c r="X1695" s="175">
        <v>0.189</v>
      </c>
      <c r="Y1695" s="175" t="s">
        <v>143</v>
      </c>
      <c r="Z1695" s="175" t="s">
        <v>143</v>
      </c>
      <c r="AA1695" s="175">
        <v>1.7000000000000001E-2</v>
      </c>
      <c r="AB1695" s="175">
        <v>3.5999999999999997E-2</v>
      </c>
      <c r="AC1695" s="42"/>
    </row>
    <row r="1696" spans="1:29" x14ac:dyDescent="0.25">
      <c r="A1696" s="92" t="s">
        <v>3013</v>
      </c>
      <c r="B1696" s="175" t="s">
        <v>143</v>
      </c>
      <c r="C1696" s="175">
        <v>9.0818363273453093E-2</v>
      </c>
      <c r="D1696" s="175">
        <v>0.20658682634730538</v>
      </c>
      <c r="E1696" s="175">
        <v>7.3852295409181631E-2</v>
      </c>
      <c r="F1696" s="175">
        <v>2.0958083832335328E-2</v>
      </c>
      <c r="G1696" s="175">
        <v>0.55788423153692612</v>
      </c>
      <c r="H1696" s="175" t="s">
        <v>143</v>
      </c>
      <c r="I1696" s="175">
        <v>4.9900199600798403E-2</v>
      </c>
      <c r="J1696" s="174">
        <v>1</v>
      </c>
      <c r="K1696" s="176">
        <v>1002</v>
      </c>
      <c r="L1696" s="92"/>
      <c r="M1696" s="175" t="s">
        <v>143</v>
      </c>
      <c r="N1696" s="175" t="s">
        <v>143</v>
      </c>
      <c r="O1696" s="175">
        <v>7.4999999999999997E-2</v>
      </c>
      <c r="P1696" s="175">
        <v>0.11</v>
      </c>
      <c r="Q1696" s="175">
        <v>0.183</v>
      </c>
      <c r="R1696" s="175">
        <v>0.23300000000000001</v>
      </c>
      <c r="S1696" s="175">
        <v>5.8999999999999997E-2</v>
      </c>
      <c r="T1696" s="175">
        <v>9.1999999999999998E-2</v>
      </c>
      <c r="U1696" s="175">
        <v>1.4E-2</v>
      </c>
      <c r="V1696" s="175">
        <v>3.2000000000000001E-2</v>
      </c>
      <c r="W1696" s="175">
        <v>0.52700000000000002</v>
      </c>
      <c r="X1696" s="175">
        <v>0.58799999999999997</v>
      </c>
      <c r="Y1696" s="175" t="s">
        <v>143</v>
      </c>
      <c r="Z1696" s="175" t="s">
        <v>143</v>
      </c>
      <c r="AA1696" s="175">
        <v>3.7999999999999999E-2</v>
      </c>
      <c r="AB1696" s="175">
        <v>6.5000000000000002E-2</v>
      </c>
      <c r="AC1696" s="42"/>
    </row>
    <row r="1697" spans="1:29" x14ac:dyDescent="0.25">
      <c r="A1697" s="92" t="s">
        <v>3014</v>
      </c>
      <c r="B1697" s="175">
        <v>8.4793094694084789E-2</v>
      </c>
      <c r="C1697" s="175">
        <v>1.7771007870017771E-3</v>
      </c>
      <c r="D1697" s="175">
        <v>0.50520436659050516</v>
      </c>
      <c r="E1697" s="175">
        <v>0.34399593805534401</v>
      </c>
      <c r="F1697" s="175">
        <v>2.6148768723026149E-2</v>
      </c>
      <c r="G1697" s="175">
        <v>5.8390454430058388E-3</v>
      </c>
      <c r="H1697" s="175" t="s">
        <v>143</v>
      </c>
      <c r="I1697" s="175">
        <v>3.2241685707032244E-2</v>
      </c>
      <c r="J1697" s="174">
        <v>1</v>
      </c>
      <c r="K1697" s="176">
        <v>3939</v>
      </c>
      <c r="L1697" s="92"/>
      <c r="M1697" s="175">
        <v>7.5999999999999998E-2</v>
      </c>
      <c r="N1697" s="175">
        <v>9.4E-2</v>
      </c>
      <c r="O1697" s="175">
        <v>1E-3</v>
      </c>
      <c r="P1697" s="175">
        <v>4.0000000000000001E-3</v>
      </c>
      <c r="Q1697" s="175">
        <v>0.49</v>
      </c>
      <c r="R1697" s="175">
        <v>0.52100000000000002</v>
      </c>
      <c r="S1697" s="175">
        <v>0.32900000000000001</v>
      </c>
      <c r="T1697" s="175">
        <v>0.35899999999999999</v>
      </c>
      <c r="U1697" s="175">
        <v>2.1999999999999999E-2</v>
      </c>
      <c r="V1697" s="175">
        <v>3.2000000000000001E-2</v>
      </c>
      <c r="W1697" s="175">
        <v>4.0000000000000001E-3</v>
      </c>
      <c r="X1697" s="175">
        <v>8.9999999999999993E-3</v>
      </c>
      <c r="Y1697" s="175" t="s">
        <v>143</v>
      </c>
      <c r="Z1697" s="175" t="s">
        <v>143</v>
      </c>
      <c r="AA1697" s="175">
        <v>2.7E-2</v>
      </c>
      <c r="AB1697" s="175">
        <v>3.7999999999999999E-2</v>
      </c>
      <c r="AC1697" s="42"/>
    </row>
    <row r="1698" spans="1:29" x14ac:dyDescent="0.25">
      <c r="A1698" s="92" t="s">
        <v>3015</v>
      </c>
      <c r="B1698" s="175">
        <v>7.8665367754505597E-2</v>
      </c>
      <c r="C1698" s="175">
        <v>0.24939113492450074</v>
      </c>
      <c r="D1698" s="175">
        <v>0.28762786166585486</v>
      </c>
      <c r="E1698" s="175">
        <v>7.4525085241110567E-2</v>
      </c>
      <c r="F1698" s="175">
        <v>4.0672187043351196E-2</v>
      </c>
      <c r="G1698" s="175">
        <v>0.23307355090112031</v>
      </c>
      <c r="H1698" s="175">
        <v>7.3063809059912318E-4</v>
      </c>
      <c r="I1698" s="175">
        <v>3.5314174378957626E-2</v>
      </c>
      <c r="J1698" s="174">
        <v>1</v>
      </c>
      <c r="K1698" s="176">
        <v>4106</v>
      </c>
      <c r="L1698" s="92"/>
      <c r="M1698" s="175">
        <v>7.0999999999999994E-2</v>
      </c>
      <c r="N1698" s="175">
        <v>8.6999999999999994E-2</v>
      </c>
      <c r="O1698" s="175">
        <v>0.23599999999999999</v>
      </c>
      <c r="P1698" s="175">
        <v>0.26300000000000001</v>
      </c>
      <c r="Q1698" s="175">
        <v>0.27400000000000002</v>
      </c>
      <c r="R1698" s="175">
        <v>0.30199999999999999</v>
      </c>
      <c r="S1698" s="175">
        <v>6.7000000000000004E-2</v>
      </c>
      <c r="T1698" s="175">
        <v>8.3000000000000004E-2</v>
      </c>
      <c r="U1698" s="175">
        <v>3.5000000000000003E-2</v>
      </c>
      <c r="V1698" s="175">
        <v>4.7E-2</v>
      </c>
      <c r="W1698" s="175">
        <v>0.22</v>
      </c>
      <c r="X1698" s="175">
        <v>0.246</v>
      </c>
      <c r="Y1698" s="175">
        <v>0</v>
      </c>
      <c r="Z1698" s="175">
        <v>2E-3</v>
      </c>
      <c r="AA1698" s="175">
        <v>0.03</v>
      </c>
      <c r="AB1698" s="175">
        <v>4.1000000000000002E-2</v>
      </c>
      <c r="AC1698" s="42"/>
    </row>
    <row r="1699" spans="1:29" x14ac:dyDescent="0.25">
      <c r="A1699" s="92" t="s">
        <v>3016</v>
      </c>
      <c r="B1699" s="175">
        <v>0.28741287412874128</v>
      </c>
      <c r="C1699" s="175">
        <v>0.46904469044690444</v>
      </c>
      <c r="D1699" s="175">
        <v>0.12279622796227962</v>
      </c>
      <c r="E1699" s="175">
        <v>2.9520295202952029E-2</v>
      </c>
      <c r="F1699" s="175">
        <v>2.2550225502255021E-3</v>
      </c>
      <c r="G1699" s="175">
        <v>3.5670356703567038E-2</v>
      </c>
      <c r="H1699" s="175" t="s">
        <v>143</v>
      </c>
      <c r="I1699" s="175">
        <v>5.3300533005330053E-2</v>
      </c>
      <c r="J1699" s="174">
        <v>1</v>
      </c>
      <c r="K1699" s="176">
        <v>4878</v>
      </c>
      <c r="L1699" s="92"/>
      <c r="M1699" s="175">
        <v>0.27500000000000002</v>
      </c>
      <c r="N1699" s="175">
        <v>0.3</v>
      </c>
      <c r="O1699" s="175">
        <v>0.45500000000000002</v>
      </c>
      <c r="P1699" s="175">
        <v>0.48299999999999998</v>
      </c>
      <c r="Q1699" s="175">
        <v>0.114</v>
      </c>
      <c r="R1699" s="175">
        <v>0.13200000000000001</v>
      </c>
      <c r="S1699" s="175">
        <v>2.5000000000000001E-2</v>
      </c>
      <c r="T1699" s="175">
        <v>3.5000000000000003E-2</v>
      </c>
      <c r="U1699" s="175">
        <v>1E-3</v>
      </c>
      <c r="V1699" s="175">
        <v>4.0000000000000001E-3</v>
      </c>
      <c r="W1699" s="175">
        <v>3.1E-2</v>
      </c>
      <c r="X1699" s="175">
        <v>4.1000000000000002E-2</v>
      </c>
      <c r="Y1699" s="175" t="s">
        <v>143</v>
      </c>
      <c r="Z1699" s="175" t="s">
        <v>143</v>
      </c>
      <c r="AA1699" s="175">
        <v>4.7E-2</v>
      </c>
      <c r="AB1699" s="175">
        <v>0.06</v>
      </c>
      <c r="AC1699" s="42"/>
    </row>
    <row r="1700" spans="1:29" x14ac:dyDescent="0.25">
      <c r="A1700" s="92" t="s">
        <v>3017</v>
      </c>
      <c r="B1700" s="175" t="s">
        <v>143</v>
      </c>
      <c r="C1700" s="175">
        <v>0.17879161528976573</v>
      </c>
      <c r="D1700" s="175">
        <v>0.33168927250308261</v>
      </c>
      <c r="E1700" s="175">
        <v>0.19852034525277434</v>
      </c>
      <c r="F1700" s="175">
        <v>1.7262638717632551E-2</v>
      </c>
      <c r="G1700" s="175">
        <v>0.2441430332922318</v>
      </c>
      <c r="H1700" s="175" t="s">
        <v>143</v>
      </c>
      <c r="I1700" s="175">
        <v>2.9593094944512947E-2</v>
      </c>
      <c r="J1700" s="174">
        <v>1</v>
      </c>
      <c r="K1700" s="176">
        <v>811</v>
      </c>
      <c r="L1700" s="92"/>
      <c r="M1700" s="175" t="s">
        <v>143</v>
      </c>
      <c r="N1700" s="175" t="s">
        <v>143</v>
      </c>
      <c r="O1700" s="175">
        <v>0.154</v>
      </c>
      <c r="P1700" s="175">
        <v>0.20699999999999999</v>
      </c>
      <c r="Q1700" s="175">
        <v>0.3</v>
      </c>
      <c r="R1700" s="175">
        <v>0.36499999999999999</v>
      </c>
      <c r="S1700" s="175">
        <v>0.17299999999999999</v>
      </c>
      <c r="T1700" s="175">
        <v>0.22700000000000001</v>
      </c>
      <c r="U1700" s="175">
        <v>0.01</v>
      </c>
      <c r="V1700" s="175">
        <v>2.9000000000000001E-2</v>
      </c>
      <c r="W1700" s="175">
        <v>0.216</v>
      </c>
      <c r="X1700" s="175">
        <v>0.27500000000000002</v>
      </c>
      <c r="Y1700" s="175" t="s">
        <v>143</v>
      </c>
      <c r="Z1700" s="175" t="s">
        <v>143</v>
      </c>
      <c r="AA1700" s="175">
        <v>0.02</v>
      </c>
      <c r="AB1700" s="175">
        <v>4.3999999999999997E-2</v>
      </c>
      <c r="AC1700" s="42"/>
    </row>
    <row r="1701" spans="1:29" x14ac:dyDescent="0.25">
      <c r="A1701" s="92" t="s">
        <v>3018</v>
      </c>
      <c r="B1701" s="175" t="s">
        <v>143</v>
      </c>
      <c r="C1701" s="175">
        <v>0.23609149957639086</v>
      </c>
      <c r="D1701" s="175">
        <v>0.23693871787630613</v>
      </c>
      <c r="E1701" s="175">
        <v>0.11663371928833663</v>
      </c>
      <c r="F1701" s="175">
        <v>1.7791584298220843E-2</v>
      </c>
      <c r="G1701" s="175">
        <v>0.35865574696413444</v>
      </c>
      <c r="H1701" s="175">
        <v>2.8240609997175941E-4</v>
      </c>
      <c r="I1701" s="175">
        <v>3.3606325896639366E-2</v>
      </c>
      <c r="J1701" s="174">
        <v>1</v>
      </c>
      <c r="K1701" s="176">
        <v>3541</v>
      </c>
      <c r="L1701" s="92"/>
      <c r="M1701" s="175" t="s">
        <v>143</v>
      </c>
      <c r="N1701" s="175" t="s">
        <v>143</v>
      </c>
      <c r="O1701" s="175">
        <v>0.222</v>
      </c>
      <c r="P1701" s="175">
        <v>0.25</v>
      </c>
      <c r="Q1701" s="175">
        <v>0.223</v>
      </c>
      <c r="R1701" s="175">
        <v>0.251</v>
      </c>
      <c r="S1701" s="175">
        <v>0.106</v>
      </c>
      <c r="T1701" s="175">
        <v>0.128</v>
      </c>
      <c r="U1701" s="175">
        <v>1.4E-2</v>
      </c>
      <c r="V1701" s="175">
        <v>2.3E-2</v>
      </c>
      <c r="W1701" s="175">
        <v>0.34300000000000003</v>
      </c>
      <c r="X1701" s="175">
        <v>0.375</v>
      </c>
      <c r="Y1701" s="175">
        <v>0</v>
      </c>
      <c r="Z1701" s="175">
        <v>2E-3</v>
      </c>
      <c r="AA1701" s="175">
        <v>2.8000000000000001E-2</v>
      </c>
      <c r="AB1701" s="175">
        <v>0.04</v>
      </c>
      <c r="AC1701" s="42"/>
    </row>
    <row r="1702" spans="1:29" x14ac:dyDescent="0.25">
      <c r="A1702" s="92" t="s">
        <v>3019</v>
      </c>
      <c r="B1702" s="175" t="s">
        <v>143</v>
      </c>
      <c r="C1702" s="175">
        <v>0.44444444444444442</v>
      </c>
      <c r="D1702" s="175">
        <v>0.35735735735735735</v>
      </c>
      <c r="E1702" s="175">
        <v>6.9819819819819814E-2</v>
      </c>
      <c r="F1702" s="175">
        <v>6.7567567567567571E-3</v>
      </c>
      <c r="G1702" s="175">
        <v>1.3513513513513514E-2</v>
      </c>
      <c r="H1702" s="175" t="s">
        <v>143</v>
      </c>
      <c r="I1702" s="175">
        <v>0.10810810810810811</v>
      </c>
      <c r="J1702" s="174">
        <v>1</v>
      </c>
      <c r="K1702" s="176">
        <v>1332</v>
      </c>
      <c r="L1702" s="92"/>
      <c r="M1702" s="175" t="s">
        <v>143</v>
      </c>
      <c r="N1702" s="175" t="s">
        <v>143</v>
      </c>
      <c r="O1702" s="175">
        <v>0.41799999999999998</v>
      </c>
      <c r="P1702" s="175">
        <v>0.47099999999999997</v>
      </c>
      <c r="Q1702" s="175">
        <v>0.33200000000000002</v>
      </c>
      <c r="R1702" s="175">
        <v>0.38300000000000001</v>
      </c>
      <c r="S1702" s="175">
        <v>5.7000000000000002E-2</v>
      </c>
      <c r="T1702" s="175">
        <v>8.5000000000000006E-2</v>
      </c>
      <c r="U1702" s="175">
        <v>4.0000000000000001E-3</v>
      </c>
      <c r="V1702" s="175">
        <v>1.2999999999999999E-2</v>
      </c>
      <c r="W1702" s="175">
        <v>8.9999999999999993E-3</v>
      </c>
      <c r="X1702" s="175">
        <v>2.1000000000000001E-2</v>
      </c>
      <c r="Y1702" s="175" t="s">
        <v>143</v>
      </c>
      <c r="Z1702" s="175" t="s">
        <v>143</v>
      </c>
      <c r="AA1702" s="175">
        <v>9.2999999999999999E-2</v>
      </c>
      <c r="AB1702" s="175">
        <v>0.126</v>
      </c>
      <c r="AC1702" s="42"/>
    </row>
    <row r="1703" spans="1:29" x14ac:dyDescent="0.25">
      <c r="A1703" s="92" t="s">
        <v>3020</v>
      </c>
      <c r="B1703" s="175" t="s">
        <v>143</v>
      </c>
      <c r="C1703" s="175">
        <v>0.17452830188679244</v>
      </c>
      <c r="D1703" s="175">
        <v>0.38522012578616355</v>
      </c>
      <c r="E1703" s="175">
        <v>0.11084905660377359</v>
      </c>
      <c r="F1703" s="175">
        <v>1.7295597484276729E-2</v>
      </c>
      <c r="G1703" s="175">
        <v>0.25628930817610063</v>
      </c>
      <c r="H1703" s="175" t="s">
        <v>143</v>
      </c>
      <c r="I1703" s="175">
        <v>5.5817610062893083E-2</v>
      </c>
      <c r="J1703" s="174">
        <v>1</v>
      </c>
      <c r="K1703" s="176">
        <v>1272</v>
      </c>
      <c r="L1703" s="92"/>
      <c r="M1703" s="175" t="s">
        <v>143</v>
      </c>
      <c r="N1703" s="175" t="s">
        <v>143</v>
      </c>
      <c r="O1703" s="175">
        <v>0.155</v>
      </c>
      <c r="P1703" s="175">
        <v>0.19600000000000001</v>
      </c>
      <c r="Q1703" s="175">
        <v>0.35899999999999999</v>
      </c>
      <c r="R1703" s="175">
        <v>0.41199999999999998</v>
      </c>
      <c r="S1703" s="175">
        <v>9.5000000000000001E-2</v>
      </c>
      <c r="T1703" s="175">
        <v>0.129</v>
      </c>
      <c r="U1703" s="175">
        <v>1.0999999999999999E-2</v>
      </c>
      <c r="V1703" s="175">
        <v>2.5999999999999999E-2</v>
      </c>
      <c r="W1703" s="175">
        <v>0.23300000000000001</v>
      </c>
      <c r="X1703" s="175">
        <v>0.28100000000000003</v>
      </c>
      <c r="Y1703" s="175" t="s">
        <v>143</v>
      </c>
      <c r="Z1703" s="175" t="s">
        <v>143</v>
      </c>
      <c r="AA1703" s="175">
        <v>4.3999999999999997E-2</v>
      </c>
      <c r="AB1703" s="175">
        <v>7.0000000000000007E-2</v>
      </c>
      <c r="AC1703" s="42"/>
    </row>
    <row r="1704" spans="1:29" x14ac:dyDescent="0.25">
      <c r="A1704" s="92" t="s">
        <v>3021</v>
      </c>
      <c r="B1704" s="175" t="s">
        <v>143</v>
      </c>
      <c r="C1704" s="175">
        <v>0.37704918032786883</v>
      </c>
      <c r="D1704" s="175">
        <v>0.19125683060109289</v>
      </c>
      <c r="E1704" s="175">
        <v>4.9180327868852458E-2</v>
      </c>
      <c r="F1704" s="175">
        <v>0.11612021857923498</v>
      </c>
      <c r="G1704" s="175">
        <v>0.22677595628415301</v>
      </c>
      <c r="H1704" s="175" t="s">
        <v>143</v>
      </c>
      <c r="I1704" s="175">
        <v>3.9617486338797817E-2</v>
      </c>
      <c r="J1704" s="174">
        <v>1</v>
      </c>
      <c r="K1704" s="176">
        <v>732</v>
      </c>
      <c r="L1704" s="92"/>
      <c r="M1704" s="175" t="s">
        <v>143</v>
      </c>
      <c r="N1704" s="175" t="s">
        <v>143</v>
      </c>
      <c r="O1704" s="175">
        <v>0.34300000000000003</v>
      </c>
      <c r="P1704" s="175">
        <v>0.41299999999999998</v>
      </c>
      <c r="Q1704" s="175">
        <v>0.16400000000000001</v>
      </c>
      <c r="R1704" s="175">
        <v>0.221</v>
      </c>
      <c r="S1704" s="175">
        <v>3.5999999999999997E-2</v>
      </c>
      <c r="T1704" s="175">
        <v>6.7000000000000004E-2</v>
      </c>
      <c r="U1704" s="175">
        <v>9.5000000000000001E-2</v>
      </c>
      <c r="V1704" s="175">
        <v>0.14099999999999999</v>
      </c>
      <c r="W1704" s="175">
        <v>0.19800000000000001</v>
      </c>
      <c r="X1704" s="175">
        <v>0.25800000000000001</v>
      </c>
      <c r="Y1704" s="175" t="s">
        <v>143</v>
      </c>
      <c r="Z1704" s="175" t="s">
        <v>143</v>
      </c>
      <c r="AA1704" s="175">
        <v>2.8000000000000001E-2</v>
      </c>
      <c r="AB1704" s="175">
        <v>5.6000000000000001E-2</v>
      </c>
      <c r="AC1704" s="42"/>
    </row>
    <row r="1705" spans="1:29" x14ac:dyDescent="0.25">
      <c r="A1705" s="92" t="s">
        <v>3022</v>
      </c>
      <c r="B1705" s="175" t="s">
        <v>143</v>
      </c>
      <c r="C1705" s="175">
        <v>0.13916947250280584</v>
      </c>
      <c r="D1705" s="175">
        <v>0.21099887766554434</v>
      </c>
      <c r="E1705" s="175">
        <v>9.7643097643097643E-2</v>
      </c>
      <c r="F1705" s="175">
        <v>3.5914702581369251E-2</v>
      </c>
      <c r="G1705" s="175">
        <v>0.47025813692480362</v>
      </c>
      <c r="H1705" s="175">
        <v>1.1223344556677891E-3</v>
      </c>
      <c r="I1705" s="175">
        <v>4.4893378226711557E-2</v>
      </c>
      <c r="J1705" s="174">
        <v>1</v>
      </c>
      <c r="K1705" s="176">
        <v>891</v>
      </c>
      <c r="L1705" s="92"/>
      <c r="M1705" s="175" t="s">
        <v>143</v>
      </c>
      <c r="N1705" s="175" t="s">
        <v>143</v>
      </c>
      <c r="O1705" s="175">
        <v>0.11799999999999999</v>
      </c>
      <c r="P1705" s="175">
        <v>0.16300000000000001</v>
      </c>
      <c r="Q1705" s="175">
        <v>0.185</v>
      </c>
      <c r="R1705" s="175">
        <v>0.23899999999999999</v>
      </c>
      <c r="S1705" s="175">
        <v>0.08</v>
      </c>
      <c r="T1705" s="175">
        <v>0.11899999999999999</v>
      </c>
      <c r="U1705" s="175">
        <v>2.5999999999999999E-2</v>
      </c>
      <c r="V1705" s="175">
        <v>0.05</v>
      </c>
      <c r="W1705" s="175">
        <v>0.438</v>
      </c>
      <c r="X1705" s="175">
        <v>0.503</v>
      </c>
      <c r="Y1705" s="175">
        <v>0</v>
      </c>
      <c r="Z1705" s="175">
        <v>6.0000000000000001E-3</v>
      </c>
      <c r="AA1705" s="175">
        <v>3.3000000000000002E-2</v>
      </c>
      <c r="AB1705" s="175">
        <v>6.0999999999999999E-2</v>
      </c>
      <c r="AC1705" s="42"/>
    </row>
    <row r="1706" spans="1:29" x14ac:dyDescent="0.25">
      <c r="A1706" s="92" t="s">
        <v>3023</v>
      </c>
      <c r="B1706" s="175" t="s">
        <v>143</v>
      </c>
      <c r="C1706" s="175">
        <v>0.31182568225089907</v>
      </c>
      <c r="D1706" s="175">
        <v>0.44298709540935055</v>
      </c>
      <c r="E1706" s="175">
        <v>0.10640998519145335</v>
      </c>
      <c r="F1706" s="175">
        <v>1.925111064099852E-2</v>
      </c>
      <c r="G1706" s="175">
        <v>7.3408081235455891E-2</v>
      </c>
      <c r="H1706" s="175">
        <v>2.1155066638459911E-4</v>
      </c>
      <c r="I1706" s="175">
        <v>4.5906494605458009E-2</v>
      </c>
      <c r="J1706" s="174">
        <v>1</v>
      </c>
      <c r="K1706" s="176">
        <v>4727</v>
      </c>
      <c r="L1706" s="92"/>
      <c r="M1706" s="175" t="s">
        <v>143</v>
      </c>
      <c r="N1706" s="175" t="s">
        <v>143</v>
      </c>
      <c r="O1706" s="175">
        <v>0.29899999999999999</v>
      </c>
      <c r="P1706" s="175">
        <v>0.32500000000000001</v>
      </c>
      <c r="Q1706" s="175">
        <v>0.42899999999999999</v>
      </c>
      <c r="R1706" s="175">
        <v>0.45700000000000002</v>
      </c>
      <c r="S1706" s="175">
        <v>9.8000000000000004E-2</v>
      </c>
      <c r="T1706" s="175">
        <v>0.11600000000000001</v>
      </c>
      <c r="U1706" s="175">
        <v>1.6E-2</v>
      </c>
      <c r="V1706" s="175">
        <v>2.4E-2</v>
      </c>
      <c r="W1706" s="175">
        <v>6.6000000000000003E-2</v>
      </c>
      <c r="X1706" s="175">
        <v>8.1000000000000003E-2</v>
      </c>
      <c r="Y1706" s="175">
        <v>0</v>
      </c>
      <c r="Z1706" s="175">
        <v>1E-3</v>
      </c>
      <c r="AA1706" s="175">
        <v>0.04</v>
      </c>
      <c r="AB1706" s="175">
        <v>5.1999999999999998E-2</v>
      </c>
      <c r="AC1706" s="42"/>
    </row>
    <row r="1707" spans="1:29" x14ac:dyDescent="0.25">
      <c r="A1707" s="92" t="s">
        <v>3024</v>
      </c>
      <c r="B1707" s="175" t="s">
        <v>143</v>
      </c>
      <c r="C1707" s="175">
        <v>0.44743276283618583</v>
      </c>
      <c r="D1707" s="175">
        <v>0.34841075794621029</v>
      </c>
      <c r="E1707" s="175">
        <v>9.0464547677261614E-2</v>
      </c>
      <c r="F1707" s="175">
        <v>3.667481662591687E-3</v>
      </c>
      <c r="G1707" s="175">
        <v>6.4792176039119798E-2</v>
      </c>
      <c r="H1707" s="175" t="s">
        <v>143</v>
      </c>
      <c r="I1707" s="175">
        <v>4.5232273838630807E-2</v>
      </c>
      <c r="J1707" s="174">
        <v>1</v>
      </c>
      <c r="K1707" s="176">
        <v>818</v>
      </c>
      <c r="L1707" s="92"/>
      <c r="M1707" s="175" t="s">
        <v>143</v>
      </c>
      <c r="N1707" s="175" t="s">
        <v>143</v>
      </c>
      <c r="O1707" s="175">
        <v>0.41399999999999998</v>
      </c>
      <c r="P1707" s="175">
        <v>0.48199999999999998</v>
      </c>
      <c r="Q1707" s="175">
        <v>0.317</v>
      </c>
      <c r="R1707" s="175">
        <v>0.38200000000000001</v>
      </c>
      <c r="S1707" s="175">
        <v>7.2999999999999995E-2</v>
      </c>
      <c r="T1707" s="175">
        <v>0.112</v>
      </c>
      <c r="U1707" s="175">
        <v>1E-3</v>
      </c>
      <c r="V1707" s="175">
        <v>1.0999999999999999E-2</v>
      </c>
      <c r="W1707" s="175">
        <v>0.05</v>
      </c>
      <c r="X1707" s="175">
        <v>8.4000000000000005E-2</v>
      </c>
      <c r="Y1707" s="175" t="s">
        <v>143</v>
      </c>
      <c r="Z1707" s="175" t="s">
        <v>143</v>
      </c>
      <c r="AA1707" s="175">
        <v>3.3000000000000002E-2</v>
      </c>
      <c r="AB1707" s="175">
        <v>6.2E-2</v>
      </c>
      <c r="AC1707" s="42"/>
    </row>
    <row r="1708" spans="1:29" x14ac:dyDescent="0.25">
      <c r="A1708" s="92" t="s">
        <v>3025</v>
      </c>
      <c r="B1708" s="175">
        <v>6.1009639776763061E-2</v>
      </c>
      <c r="C1708" s="175">
        <v>0.30352612886859465</v>
      </c>
      <c r="D1708" s="175">
        <v>0.31227803145611366</v>
      </c>
      <c r="E1708" s="175">
        <v>5.1623541349568744E-2</v>
      </c>
      <c r="F1708" s="175">
        <v>1.9152714358193809E-2</v>
      </c>
      <c r="G1708" s="175">
        <v>0.22425164890918314</v>
      </c>
      <c r="H1708" s="175">
        <v>1.6489091831557584E-3</v>
      </c>
      <c r="I1708" s="175">
        <v>2.6509386098427193E-2</v>
      </c>
      <c r="J1708" s="174">
        <v>1</v>
      </c>
      <c r="K1708" s="176">
        <v>7884</v>
      </c>
      <c r="L1708" s="92"/>
      <c r="M1708" s="175">
        <v>5.6000000000000001E-2</v>
      </c>
      <c r="N1708" s="175">
        <v>6.7000000000000004E-2</v>
      </c>
      <c r="O1708" s="175">
        <v>0.29299999999999998</v>
      </c>
      <c r="P1708" s="175">
        <v>0.314</v>
      </c>
      <c r="Q1708" s="175">
        <v>0.30199999999999999</v>
      </c>
      <c r="R1708" s="175">
        <v>0.32300000000000001</v>
      </c>
      <c r="S1708" s="175">
        <v>4.7E-2</v>
      </c>
      <c r="T1708" s="175">
        <v>5.7000000000000002E-2</v>
      </c>
      <c r="U1708" s="175">
        <v>1.6E-2</v>
      </c>
      <c r="V1708" s="175">
        <v>2.1999999999999999E-2</v>
      </c>
      <c r="W1708" s="175">
        <v>0.215</v>
      </c>
      <c r="X1708" s="175">
        <v>0.23400000000000001</v>
      </c>
      <c r="Y1708" s="175">
        <v>1E-3</v>
      </c>
      <c r="Z1708" s="175">
        <v>3.0000000000000001E-3</v>
      </c>
      <c r="AA1708" s="175">
        <v>2.3E-2</v>
      </c>
      <c r="AB1708" s="175">
        <v>0.03</v>
      </c>
      <c r="AC1708" s="42"/>
    </row>
    <row r="1709" spans="1:29" x14ac:dyDescent="0.25">
      <c r="A1709" s="92" t="s">
        <v>3026</v>
      </c>
      <c r="B1709" s="175" t="s">
        <v>143</v>
      </c>
      <c r="C1709" s="175">
        <v>0.26217228464419473</v>
      </c>
      <c r="D1709" s="175">
        <v>0.449438202247191</v>
      </c>
      <c r="E1709" s="175">
        <v>8.2397003745318345E-2</v>
      </c>
      <c r="F1709" s="175">
        <v>5.2434456928838954E-2</v>
      </c>
      <c r="G1709" s="175">
        <v>0.1348314606741573</v>
      </c>
      <c r="H1709" s="175" t="s">
        <v>143</v>
      </c>
      <c r="I1709" s="175">
        <v>1.8726591760299626E-2</v>
      </c>
      <c r="J1709" s="174">
        <v>1</v>
      </c>
      <c r="K1709" s="176">
        <v>267</v>
      </c>
      <c r="L1709" s="92"/>
      <c r="M1709" s="175" t="s">
        <v>143</v>
      </c>
      <c r="N1709" s="175" t="s">
        <v>143</v>
      </c>
      <c r="O1709" s="175">
        <v>0.21299999999999999</v>
      </c>
      <c r="P1709" s="175">
        <v>0.318</v>
      </c>
      <c r="Q1709" s="175">
        <v>0.39100000000000001</v>
      </c>
      <c r="R1709" s="175">
        <v>0.50900000000000001</v>
      </c>
      <c r="S1709" s="175">
        <v>5.5E-2</v>
      </c>
      <c r="T1709" s="175">
        <v>0.122</v>
      </c>
      <c r="U1709" s="175">
        <v>3.1E-2</v>
      </c>
      <c r="V1709" s="175">
        <v>8.5999999999999993E-2</v>
      </c>
      <c r="W1709" s="175">
        <v>9.9000000000000005E-2</v>
      </c>
      <c r="X1709" s="175">
        <v>0.18099999999999999</v>
      </c>
      <c r="Y1709" s="175" t="s">
        <v>143</v>
      </c>
      <c r="Z1709" s="175" t="s">
        <v>143</v>
      </c>
      <c r="AA1709" s="175">
        <v>8.0000000000000002E-3</v>
      </c>
      <c r="AB1709" s="175">
        <v>4.2999999999999997E-2</v>
      </c>
      <c r="AC1709" s="42"/>
    </row>
    <row r="1710" spans="1:29" x14ac:dyDescent="0.25">
      <c r="A1710" s="92" t="s">
        <v>3027</v>
      </c>
      <c r="B1710" s="175" t="s">
        <v>143</v>
      </c>
      <c r="C1710" s="175">
        <v>0.10480349344978165</v>
      </c>
      <c r="D1710" s="175">
        <v>0.24454148471615719</v>
      </c>
      <c r="E1710" s="175">
        <v>5.6768558951965066E-2</v>
      </c>
      <c r="F1710" s="175">
        <v>8.7336244541484712E-3</v>
      </c>
      <c r="G1710" s="175">
        <v>0.48908296943231439</v>
      </c>
      <c r="H1710" s="175">
        <v>3.4934497816593885E-2</v>
      </c>
      <c r="I1710" s="175">
        <v>6.1135371179039298E-2</v>
      </c>
      <c r="J1710" s="174">
        <v>1</v>
      </c>
      <c r="K1710" s="176">
        <v>229</v>
      </c>
      <c r="L1710" s="92"/>
      <c r="M1710" s="175" t="s">
        <v>143</v>
      </c>
      <c r="N1710" s="175" t="s">
        <v>143</v>
      </c>
      <c r="O1710" s="175">
        <v>7.0999999999999994E-2</v>
      </c>
      <c r="P1710" s="175">
        <v>0.151</v>
      </c>
      <c r="Q1710" s="175">
        <v>0.193</v>
      </c>
      <c r="R1710" s="175">
        <v>0.30399999999999999</v>
      </c>
      <c r="S1710" s="175">
        <v>3.3000000000000002E-2</v>
      </c>
      <c r="T1710" s="175">
        <v>9.5000000000000001E-2</v>
      </c>
      <c r="U1710" s="175">
        <v>2E-3</v>
      </c>
      <c r="V1710" s="175">
        <v>3.1E-2</v>
      </c>
      <c r="W1710" s="175">
        <v>0.42499999999999999</v>
      </c>
      <c r="X1710" s="175">
        <v>0.55300000000000005</v>
      </c>
      <c r="Y1710" s="175">
        <v>1.7999999999999999E-2</v>
      </c>
      <c r="Z1710" s="175">
        <v>6.7000000000000004E-2</v>
      </c>
      <c r="AA1710" s="175">
        <v>3.6999999999999998E-2</v>
      </c>
      <c r="AB1710" s="175">
        <v>0.1</v>
      </c>
      <c r="AC1710" s="42"/>
    </row>
    <row r="1711" spans="1:29" x14ac:dyDescent="0.25">
      <c r="A1711" s="92" t="s">
        <v>3028</v>
      </c>
      <c r="B1711" s="175">
        <v>1.3192612137203166E-3</v>
      </c>
      <c r="C1711" s="175" t="s">
        <v>143</v>
      </c>
      <c r="D1711" s="175">
        <v>0.92216358839050128</v>
      </c>
      <c r="E1711" s="175">
        <v>2.9023746701846966E-2</v>
      </c>
      <c r="F1711" s="175">
        <v>1.9788918205804751E-2</v>
      </c>
      <c r="G1711" s="175">
        <v>5.2770448548812663E-3</v>
      </c>
      <c r="H1711" s="175" t="s">
        <v>143</v>
      </c>
      <c r="I1711" s="175">
        <v>2.2427440633245383E-2</v>
      </c>
      <c r="J1711" s="174">
        <v>0.99999999999999989</v>
      </c>
      <c r="K1711" s="176">
        <v>758</v>
      </c>
      <c r="L1711" s="92"/>
      <c r="M1711" s="175">
        <v>0</v>
      </c>
      <c r="N1711" s="175">
        <v>7.0000000000000001E-3</v>
      </c>
      <c r="O1711" s="175" t="s">
        <v>143</v>
      </c>
      <c r="P1711" s="175" t="s">
        <v>143</v>
      </c>
      <c r="Q1711" s="175">
        <v>0.90100000000000002</v>
      </c>
      <c r="R1711" s="175">
        <v>0.93899999999999995</v>
      </c>
      <c r="S1711" s="175">
        <v>1.9E-2</v>
      </c>
      <c r="T1711" s="175">
        <v>4.3999999999999997E-2</v>
      </c>
      <c r="U1711" s="175">
        <v>1.2E-2</v>
      </c>
      <c r="V1711" s="175">
        <v>3.2000000000000001E-2</v>
      </c>
      <c r="W1711" s="175">
        <v>2E-3</v>
      </c>
      <c r="X1711" s="175">
        <v>1.2999999999999999E-2</v>
      </c>
      <c r="Y1711" s="175" t="s">
        <v>143</v>
      </c>
      <c r="Z1711" s="175" t="s">
        <v>143</v>
      </c>
      <c r="AA1711" s="175">
        <v>1.4E-2</v>
      </c>
      <c r="AB1711" s="175">
        <v>3.5999999999999997E-2</v>
      </c>
      <c r="AC1711" s="42"/>
    </row>
    <row r="1712" spans="1:29" x14ac:dyDescent="0.25">
      <c r="A1712" s="92" t="s">
        <v>3029</v>
      </c>
      <c r="B1712" s="175">
        <v>7.5824175824175818E-2</v>
      </c>
      <c r="C1712" s="175">
        <v>0.3</v>
      </c>
      <c r="D1712" s="175">
        <v>0.3</v>
      </c>
      <c r="E1712" s="175">
        <v>4.1758241758241756E-2</v>
      </c>
      <c r="F1712" s="175">
        <v>3.2967032967032968E-2</v>
      </c>
      <c r="G1712" s="175">
        <v>0.23296703296703297</v>
      </c>
      <c r="H1712" s="175" t="s">
        <v>143</v>
      </c>
      <c r="I1712" s="175">
        <v>1.6483516483516484E-2</v>
      </c>
      <c r="J1712" s="174">
        <v>1</v>
      </c>
      <c r="K1712" s="176">
        <v>910</v>
      </c>
      <c r="L1712" s="92"/>
      <c r="M1712" s="175">
        <v>0.06</v>
      </c>
      <c r="N1712" s="175">
        <v>9.5000000000000001E-2</v>
      </c>
      <c r="O1712" s="175">
        <v>0.27100000000000002</v>
      </c>
      <c r="P1712" s="175">
        <v>0.33100000000000002</v>
      </c>
      <c r="Q1712" s="175">
        <v>0.27100000000000002</v>
      </c>
      <c r="R1712" s="175">
        <v>0.33100000000000002</v>
      </c>
      <c r="S1712" s="175">
        <v>3.1E-2</v>
      </c>
      <c r="T1712" s="175">
        <v>5.7000000000000002E-2</v>
      </c>
      <c r="U1712" s="175">
        <v>2.3E-2</v>
      </c>
      <c r="V1712" s="175">
        <v>4.7E-2</v>
      </c>
      <c r="W1712" s="175">
        <v>0.20699999999999999</v>
      </c>
      <c r="X1712" s="175">
        <v>0.26200000000000001</v>
      </c>
      <c r="Y1712" s="175" t="s">
        <v>143</v>
      </c>
      <c r="Z1712" s="175" t="s">
        <v>143</v>
      </c>
      <c r="AA1712" s="175">
        <v>0.01</v>
      </c>
      <c r="AB1712" s="175">
        <v>2.7E-2</v>
      </c>
      <c r="AC1712" s="42"/>
    </row>
    <row r="1713" spans="1:29" x14ac:dyDescent="0.25">
      <c r="A1713" s="92" t="s">
        <v>3030</v>
      </c>
      <c r="B1713" s="175">
        <v>0.33761782347900599</v>
      </c>
      <c r="C1713" s="175">
        <v>0.47729220222793489</v>
      </c>
      <c r="D1713" s="175">
        <v>0.11739502999143102</v>
      </c>
      <c r="E1713" s="175">
        <v>1.2853470437017995E-2</v>
      </c>
      <c r="F1713" s="175">
        <v>8.5689802913453304E-4</v>
      </c>
      <c r="G1713" s="175">
        <v>3.8560411311053984E-2</v>
      </c>
      <c r="H1713" s="175">
        <v>8.5689802913453304E-4</v>
      </c>
      <c r="I1713" s="175">
        <v>1.456726649528706E-2</v>
      </c>
      <c r="J1713" s="174">
        <v>1.0000000000000002</v>
      </c>
      <c r="K1713" s="176">
        <v>1167</v>
      </c>
      <c r="L1713" s="92"/>
      <c r="M1713" s="175">
        <v>0.311</v>
      </c>
      <c r="N1713" s="175">
        <v>0.36499999999999999</v>
      </c>
      <c r="O1713" s="175">
        <v>0.44900000000000001</v>
      </c>
      <c r="P1713" s="175">
        <v>0.50600000000000001</v>
      </c>
      <c r="Q1713" s="175">
        <v>0.1</v>
      </c>
      <c r="R1713" s="175">
        <v>0.13700000000000001</v>
      </c>
      <c r="S1713" s="175">
        <v>8.0000000000000002E-3</v>
      </c>
      <c r="T1713" s="175">
        <v>2.1000000000000001E-2</v>
      </c>
      <c r="U1713" s="175">
        <v>0</v>
      </c>
      <c r="V1713" s="175">
        <v>5.0000000000000001E-3</v>
      </c>
      <c r="W1713" s="175">
        <v>2.9000000000000001E-2</v>
      </c>
      <c r="X1713" s="175">
        <v>5.0999999999999997E-2</v>
      </c>
      <c r="Y1713" s="175">
        <v>0</v>
      </c>
      <c r="Z1713" s="175">
        <v>5.0000000000000001E-3</v>
      </c>
      <c r="AA1713" s="175">
        <v>8.9999999999999993E-3</v>
      </c>
      <c r="AB1713" s="175">
        <v>2.3E-2</v>
      </c>
      <c r="AC1713" s="42"/>
    </row>
    <row r="1714" spans="1:29" x14ac:dyDescent="0.25">
      <c r="A1714" s="92" t="s">
        <v>3031</v>
      </c>
      <c r="B1714" s="175" t="s">
        <v>143</v>
      </c>
      <c r="C1714" s="175">
        <v>0.20642201834862386</v>
      </c>
      <c r="D1714" s="175">
        <v>0.40825688073394495</v>
      </c>
      <c r="E1714" s="175">
        <v>5.5045871559633031E-2</v>
      </c>
      <c r="F1714" s="175">
        <v>2.2935779816513763E-2</v>
      </c>
      <c r="G1714" s="175">
        <v>0.27522935779816515</v>
      </c>
      <c r="H1714" s="175" t="s">
        <v>143</v>
      </c>
      <c r="I1714" s="175">
        <v>3.2110091743119268E-2</v>
      </c>
      <c r="J1714" s="174">
        <v>1</v>
      </c>
      <c r="K1714" s="176">
        <v>218</v>
      </c>
      <c r="L1714" s="92"/>
      <c r="M1714" s="175" t="s">
        <v>143</v>
      </c>
      <c r="N1714" s="175" t="s">
        <v>143</v>
      </c>
      <c r="O1714" s="175">
        <v>0.158</v>
      </c>
      <c r="P1714" s="175">
        <v>0.26500000000000001</v>
      </c>
      <c r="Q1714" s="175">
        <v>0.34499999999999997</v>
      </c>
      <c r="R1714" s="175">
        <v>0.47499999999999998</v>
      </c>
      <c r="S1714" s="175">
        <v>3.2000000000000001E-2</v>
      </c>
      <c r="T1714" s="175">
        <v>9.4E-2</v>
      </c>
      <c r="U1714" s="175">
        <v>0.01</v>
      </c>
      <c r="V1714" s="175">
        <v>5.2999999999999999E-2</v>
      </c>
      <c r="W1714" s="175">
        <v>0.22</v>
      </c>
      <c r="X1714" s="175">
        <v>0.33800000000000002</v>
      </c>
      <c r="Y1714" s="175" t="s">
        <v>143</v>
      </c>
      <c r="Z1714" s="175" t="s">
        <v>143</v>
      </c>
      <c r="AA1714" s="175">
        <v>1.6E-2</v>
      </c>
      <c r="AB1714" s="175">
        <v>6.5000000000000002E-2</v>
      </c>
      <c r="AC1714" s="42"/>
    </row>
    <row r="1715" spans="1:29" x14ac:dyDescent="0.25">
      <c r="A1715" s="92" t="s">
        <v>3032</v>
      </c>
      <c r="B1715" s="175" t="s">
        <v>143</v>
      </c>
      <c r="C1715" s="175">
        <v>0.31469792605951308</v>
      </c>
      <c r="D1715" s="175">
        <v>0.20108205590622183</v>
      </c>
      <c r="E1715" s="175">
        <v>4.4183949504057712E-2</v>
      </c>
      <c r="F1715" s="175">
        <v>5.4102795311091077E-3</v>
      </c>
      <c r="G1715" s="175">
        <v>0.41298467087466184</v>
      </c>
      <c r="H1715" s="175">
        <v>1.8034265103697023E-3</v>
      </c>
      <c r="I1715" s="175">
        <v>1.9837691614066726E-2</v>
      </c>
      <c r="J1715" s="174">
        <v>0.99999999999999989</v>
      </c>
      <c r="K1715" s="176">
        <v>1109</v>
      </c>
      <c r="L1715" s="92"/>
      <c r="M1715" s="175" t="s">
        <v>143</v>
      </c>
      <c r="N1715" s="175" t="s">
        <v>143</v>
      </c>
      <c r="O1715" s="175">
        <v>0.28799999999999998</v>
      </c>
      <c r="P1715" s="175">
        <v>0.34300000000000003</v>
      </c>
      <c r="Q1715" s="175">
        <v>0.17899999999999999</v>
      </c>
      <c r="R1715" s="175">
        <v>0.22600000000000001</v>
      </c>
      <c r="S1715" s="175">
        <v>3.4000000000000002E-2</v>
      </c>
      <c r="T1715" s="175">
        <v>5.8000000000000003E-2</v>
      </c>
      <c r="U1715" s="175">
        <v>2E-3</v>
      </c>
      <c r="V1715" s="175">
        <v>1.2E-2</v>
      </c>
      <c r="W1715" s="175">
        <v>0.38400000000000001</v>
      </c>
      <c r="X1715" s="175">
        <v>0.442</v>
      </c>
      <c r="Y1715" s="175">
        <v>0</v>
      </c>
      <c r="Z1715" s="175">
        <v>7.0000000000000001E-3</v>
      </c>
      <c r="AA1715" s="175">
        <v>1.2999999999999999E-2</v>
      </c>
      <c r="AB1715" s="175">
        <v>0.03</v>
      </c>
      <c r="AC1715" s="42"/>
    </row>
    <row r="1716" spans="1:29" x14ac:dyDescent="0.25">
      <c r="A1716" s="92" t="s">
        <v>3033</v>
      </c>
      <c r="B1716" s="175" t="s">
        <v>143</v>
      </c>
      <c r="C1716" s="175">
        <v>0.38345864661654133</v>
      </c>
      <c r="D1716" s="175">
        <v>0.42857142857142855</v>
      </c>
      <c r="E1716" s="175">
        <v>4.5112781954887216E-2</v>
      </c>
      <c r="F1716" s="175">
        <v>3.7593984962406013E-3</v>
      </c>
      <c r="G1716" s="175">
        <v>3.007518796992481E-2</v>
      </c>
      <c r="H1716" s="175" t="s">
        <v>143</v>
      </c>
      <c r="I1716" s="175">
        <v>0.10902255639097744</v>
      </c>
      <c r="J1716" s="174">
        <v>1</v>
      </c>
      <c r="K1716" s="176">
        <v>266</v>
      </c>
      <c r="L1716" s="92"/>
      <c r="M1716" s="175" t="s">
        <v>143</v>
      </c>
      <c r="N1716" s="175" t="s">
        <v>143</v>
      </c>
      <c r="O1716" s="175">
        <v>0.32700000000000001</v>
      </c>
      <c r="P1716" s="175">
        <v>0.443</v>
      </c>
      <c r="Q1716" s="175">
        <v>0.371</v>
      </c>
      <c r="R1716" s="175">
        <v>0.48899999999999999</v>
      </c>
      <c r="S1716" s="175">
        <v>2.5999999999999999E-2</v>
      </c>
      <c r="T1716" s="175">
        <v>7.6999999999999999E-2</v>
      </c>
      <c r="U1716" s="175">
        <v>1E-3</v>
      </c>
      <c r="V1716" s="175">
        <v>2.1000000000000001E-2</v>
      </c>
      <c r="W1716" s="175">
        <v>1.4999999999999999E-2</v>
      </c>
      <c r="X1716" s="175">
        <v>5.8000000000000003E-2</v>
      </c>
      <c r="Y1716" s="175" t="s">
        <v>143</v>
      </c>
      <c r="Z1716" s="175" t="s">
        <v>143</v>
      </c>
      <c r="AA1716" s="175">
        <v>7.6999999999999999E-2</v>
      </c>
      <c r="AB1716" s="175">
        <v>0.152</v>
      </c>
      <c r="AC1716" s="42"/>
    </row>
    <row r="1717" spans="1:29" x14ac:dyDescent="0.25">
      <c r="A1717" s="92" t="s">
        <v>3034</v>
      </c>
      <c r="B1717" s="175" t="s">
        <v>143</v>
      </c>
      <c r="C1717" s="175">
        <v>0.22837370242214533</v>
      </c>
      <c r="D1717" s="175">
        <v>0.42214532871972316</v>
      </c>
      <c r="E1717" s="175">
        <v>7.2664359861591699E-2</v>
      </c>
      <c r="F1717" s="175">
        <v>6.920415224913495E-3</v>
      </c>
      <c r="G1717" s="175">
        <v>0.25259515570934254</v>
      </c>
      <c r="H1717" s="175" t="s">
        <v>143</v>
      </c>
      <c r="I1717" s="175">
        <v>1.7301038062283738E-2</v>
      </c>
      <c r="J1717" s="174">
        <v>1</v>
      </c>
      <c r="K1717" s="176">
        <v>289</v>
      </c>
      <c r="L1717" s="92"/>
      <c r="M1717" s="175" t="s">
        <v>143</v>
      </c>
      <c r="N1717" s="175" t="s">
        <v>143</v>
      </c>
      <c r="O1717" s="175">
        <v>0.184</v>
      </c>
      <c r="P1717" s="175">
        <v>0.28000000000000003</v>
      </c>
      <c r="Q1717" s="175">
        <v>0.36699999999999999</v>
      </c>
      <c r="R1717" s="175">
        <v>0.48</v>
      </c>
      <c r="S1717" s="175">
        <v>4.8000000000000001E-2</v>
      </c>
      <c r="T1717" s="175">
        <v>0.109</v>
      </c>
      <c r="U1717" s="175">
        <v>2E-3</v>
      </c>
      <c r="V1717" s="175">
        <v>2.5000000000000001E-2</v>
      </c>
      <c r="W1717" s="175">
        <v>0.20599999999999999</v>
      </c>
      <c r="X1717" s="175">
        <v>0.30599999999999999</v>
      </c>
      <c r="Y1717" s="175" t="s">
        <v>143</v>
      </c>
      <c r="Z1717" s="175" t="s">
        <v>143</v>
      </c>
      <c r="AA1717" s="175">
        <v>7.0000000000000001E-3</v>
      </c>
      <c r="AB1717" s="175">
        <v>0.04</v>
      </c>
      <c r="AC1717" s="42"/>
    </row>
    <row r="1718" spans="1:29" x14ac:dyDescent="0.25">
      <c r="A1718" s="92" t="s">
        <v>3035</v>
      </c>
      <c r="B1718" s="175" t="s">
        <v>143</v>
      </c>
      <c r="C1718" s="175">
        <v>0.34196891191709844</v>
      </c>
      <c r="D1718" s="175">
        <v>0.25906735751295334</v>
      </c>
      <c r="E1718" s="175">
        <v>6.7357512953367879E-2</v>
      </c>
      <c r="F1718" s="175">
        <v>0.11398963730569948</v>
      </c>
      <c r="G1718" s="175">
        <v>0.19689119170984457</v>
      </c>
      <c r="H1718" s="175" t="s">
        <v>143</v>
      </c>
      <c r="I1718" s="175">
        <v>2.072538860103627E-2</v>
      </c>
      <c r="J1718" s="174">
        <v>0.99999999999999989</v>
      </c>
      <c r="K1718" s="176">
        <v>193</v>
      </c>
      <c r="L1718" s="92"/>
      <c r="M1718" s="175" t="s">
        <v>143</v>
      </c>
      <c r="N1718" s="175" t="s">
        <v>143</v>
      </c>
      <c r="O1718" s="175">
        <v>0.27900000000000003</v>
      </c>
      <c r="P1718" s="175">
        <v>0.41099999999999998</v>
      </c>
      <c r="Q1718" s="175">
        <v>0.20200000000000001</v>
      </c>
      <c r="R1718" s="175">
        <v>0.32500000000000001</v>
      </c>
      <c r="S1718" s="175">
        <v>0.04</v>
      </c>
      <c r="T1718" s="175">
        <v>0.112</v>
      </c>
      <c r="U1718" s="175">
        <v>7.5999999999999998E-2</v>
      </c>
      <c r="V1718" s="175">
        <v>0.16700000000000001</v>
      </c>
      <c r="W1718" s="175">
        <v>0.14699999999999999</v>
      </c>
      <c r="X1718" s="175">
        <v>0.25900000000000001</v>
      </c>
      <c r="Y1718" s="175" t="s">
        <v>143</v>
      </c>
      <c r="Z1718" s="175" t="s">
        <v>143</v>
      </c>
      <c r="AA1718" s="175">
        <v>8.0000000000000002E-3</v>
      </c>
      <c r="AB1718" s="175">
        <v>5.1999999999999998E-2</v>
      </c>
      <c r="AC1718" s="42"/>
    </row>
    <row r="1719" spans="1:29" x14ac:dyDescent="0.25">
      <c r="A1719" s="92" t="s">
        <v>3036</v>
      </c>
      <c r="B1719" s="175" t="s">
        <v>143</v>
      </c>
      <c r="C1719" s="175">
        <v>0.19323671497584541</v>
      </c>
      <c r="D1719" s="175">
        <v>0.22222222222222221</v>
      </c>
      <c r="E1719" s="175">
        <v>1.932367149758454E-2</v>
      </c>
      <c r="F1719" s="175">
        <v>1.932367149758454E-2</v>
      </c>
      <c r="G1719" s="175">
        <v>0.53140096618357491</v>
      </c>
      <c r="H1719" s="175" t="s">
        <v>143</v>
      </c>
      <c r="I1719" s="175">
        <v>1.4492753623188406E-2</v>
      </c>
      <c r="J1719" s="174">
        <v>0.99999999999999989</v>
      </c>
      <c r="K1719" s="176">
        <v>207</v>
      </c>
      <c r="L1719" s="92"/>
      <c r="M1719" s="175" t="s">
        <v>143</v>
      </c>
      <c r="N1719" s="175" t="s">
        <v>143</v>
      </c>
      <c r="O1719" s="175">
        <v>0.14499999999999999</v>
      </c>
      <c r="P1719" s="175">
        <v>0.252</v>
      </c>
      <c r="Q1719" s="175">
        <v>0.17100000000000001</v>
      </c>
      <c r="R1719" s="175">
        <v>0.28399999999999997</v>
      </c>
      <c r="S1719" s="175">
        <v>8.0000000000000002E-3</v>
      </c>
      <c r="T1719" s="175">
        <v>4.9000000000000002E-2</v>
      </c>
      <c r="U1719" s="175">
        <v>8.0000000000000002E-3</v>
      </c>
      <c r="V1719" s="175">
        <v>4.9000000000000002E-2</v>
      </c>
      <c r="W1719" s="175">
        <v>0.46300000000000002</v>
      </c>
      <c r="X1719" s="175">
        <v>0.59799999999999998</v>
      </c>
      <c r="Y1719" s="175" t="s">
        <v>143</v>
      </c>
      <c r="Z1719" s="175" t="s">
        <v>143</v>
      </c>
      <c r="AA1719" s="175">
        <v>5.0000000000000001E-3</v>
      </c>
      <c r="AB1719" s="175">
        <v>4.2000000000000003E-2</v>
      </c>
      <c r="AC1719" s="42"/>
    </row>
    <row r="1720" spans="1:29" x14ac:dyDescent="0.25">
      <c r="A1720" s="92" t="s">
        <v>3037</v>
      </c>
      <c r="B1720" s="175" t="s">
        <v>143</v>
      </c>
      <c r="C1720" s="175">
        <v>0.28107606679035252</v>
      </c>
      <c r="D1720" s="175">
        <v>0.55009276437847865</v>
      </c>
      <c r="E1720" s="175">
        <v>6.4935064935064929E-2</v>
      </c>
      <c r="F1720" s="175">
        <v>8.3487940630797772E-3</v>
      </c>
      <c r="G1720" s="175">
        <v>6.215213358070501E-2</v>
      </c>
      <c r="H1720" s="175" t="s">
        <v>143</v>
      </c>
      <c r="I1720" s="175">
        <v>3.3395176252319109E-2</v>
      </c>
      <c r="J1720" s="174">
        <v>1</v>
      </c>
      <c r="K1720" s="176">
        <v>1078</v>
      </c>
      <c r="L1720" s="92"/>
      <c r="M1720" s="175" t="s">
        <v>143</v>
      </c>
      <c r="N1720" s="175" t="s">
        <v>143</v>
      </c>
      <c r="O1720" s="175">
        <v>0.255</v>
      </c>
      <c r="P1720" s="175">
        <v>0.309</v>
      </c>
      <c r="Q1720" s="175">
        <v>0.52</v>
      </c>
      <c r="R1720" s="175">
        <v>0.57999999999999996</v>
      </c>
      <c r="S1720" s="175">
        <v>5.1999999999999998E-2</v>
      </c>
      <c r="T1720" s="175">
        <v>8.1000000000000003E-2</v>
      </c>
      <c r="U1720" s="175">
        <v>4.0000000000000001E-3</v>
      </c>
      <c r="V1720" s="175">
        <v>1.6E-2</v>
      </c>
      <c r="W1720" s="175">
        <v>4.9000000000000002E-2</v>
      </c>
      <c r="X1720" s="175">
        <v>7.8E-2</v>
      </c>
      <c r="Y1720" s="175" t="s">
        <v>143</v>
      </c>
      <c r="Z1720" s="175" t="s">
        <v>143</v>
      </c>
      <c r="AA1720" s="175">
        <v>2.4E-2</v>
      </c>
      <c r="AB1720" s="175">
        <v>4.5999999999999999E-2</v>
      </c>
      <c r="AC1720" s="42"/>
    </row>
    <row r="1721" spans="1:29" x14ac:dyDescent="0.25">
      <c r="A1721" s="92" t="s">
        <v>3038</v>
      </c>
      <c r="B1721" s="175" t="s">
        <v>143</v>
      </c>
      <c r="C1721" s="175">
        <v>0.42268041237113402</v>
      </c>
      <c r="D1721" s="175">
        <v>0.37113402061855671</v>
      </c>
      <c r="E1721" s="175">
        <v>4.6391752577319589E-2</v>
      </c>
      <c r="F1721" s="175">
        <v>3.608247422680412E-2</v>
      </c>
      <c r="G1721" s="175">
        <v>9.2783505154639179E-2</v>
      </c>
      <c r="H1721" s="175">
        <v>5.1546391752577319E-3</v>
      </c>
      <c r="I1721" s="175">
        <v>2.5773195876288658E-2</v>
      </c>
      <c r="J1721" s="174">
        <v>1</v>
      </c>
      <c r="K1721" s="176">
        <v>194</v>
      </c>
      <c r="L1721" s="92"/>
      <c r="M1721" s="175" t="s">
        <v>143</v>
      </c>
      <c r="N1721" s="175" t="s">
        <v>143</v>
      </c>
      <c r="O1721" s="175">
        <v>0.35499999999999998</v>
      </c>
      <c r="P1721" s="175">
        <v>0.49299999999999999</v>
      </c>
      <c r="Q1721" s="175">
        <v>0.30599999999999999</v>
      </c>
      <c r="R1721" s="175">
        <v>0.441</v>
      </c>
      <c r="S1721" s="175">
        <v>2.5000000000000001E-2</v>
      </c>
      <c r="T1721" s="175">
        <v>8.5999999999999993E-2</v>
      </c>
      <c r="U1721" s="175">
        <v>1.7999999999999999E-2</v>
      </c>
      <c r="V1721" s="175">
        <v>7.2999999999999995E-2</v>
      </c>
      <c r="W1721" s="175">
        <v>5.8999999999999997E-2</v>
      </c>
      <c r="X1721" s="175">
        <v>0.14199999999999999</v>
      </c>
      <c r="Y1721" s="175">
        <v>1E-3</v>
      </c>
      <c r="Z1721" s="175">
        <v>2.9000000000000001E-2</v>
      </c>
      <c r="AA1721" s="175">
        <v>1.0999999999999999E-2</v>
      </c>
      <c r="AB1721" s="175">
        <v>5.8999999999999997E-2</v>
      </c>
      <c r="AC1721" s="42"/>
    </row>
    <row r="1722" spans="1:29" x14ac:dyDescent="0.25">
      <c r="A1722" s="92" t="s">
        <v>3039</v>
      </c>
      <c r="B1722" s="175">
        <v>4.6270794315302413E-2</v>
      </c>
      <c r="C1722" s="175">
        <v>0.25371818882890823</v>
      </c>
      <c r="D1722" s="175">
        <v>0.29470089236531893</v>
      </c>
      <c r="E1722" s="175">
        <v>0.10256692739892034</v>
      </c>
      <c r="F1722" s="175">
        <v>2.1262531673460393E-2</v>
      </c>
      <c r="G1722" s="175">
        <v>0.22639638647130109</v>
      </c>
      <c r="H1722" s="175">
        <v>8.2626418420182878E-3</v>
      </c>
      <c r="I1722" s="175">
        <v>4.6821637104770296E-2</v>
      </c>
      <c r="J1722" s="174">
        <v>1</v>
      </c>
      <c r="K1722" s="176">
        <v>9077</v>
      </c>
      <c r="L1722" s="92"/>
      <c r="M1722" s="175">
        <v>4.2000000000000003E-2</v>
      </c>
      <c r="N1722" s="175">
        <v>5.0999999999999997E-2</v>
      </c>
      <c r="O1722" s="175">
        <v>0.245</v>
      </c>
      <c r="P1722" s="175">
        <v>0.26300000000000001</v>
      </c>
      <c r="Q1722" s="175">
        <v>0.28499999999999998</v>
      </c>
      <c r="R1722" s="175">
        <v>0.30399999999999999</v>
      </c>
      <c r="S1722" s="175">
        <v>9.6000000000000002E-2</v>
      </c>
      <c r="T1722" s="175">
        <v>0.109</v>
      </c>
      <c r="U1722" s="175">
        <v>1.7999999999999999E-2</v>
      </c>
      <c r="V1722" s="175">
        <v>2.4E-2</v>
      </c>
      <c r="W1722" s="175">
        <v>0.218</v>
      </c>
      <c r="X1722" s="175">
        <v>0.23499999999999999</v>
      </c>
      <c r="Y1722" s="175">
        <v>7.0000000000000001E-3</v>
      </c>
      <c r="Z1722" s="175">
        <v>0.01</v>
      </c>
      <c r="AA1722" s="175">
        <v>4.2999999999999997E-2</v>
      </c>
      <c r="AB1722" s="175">
        <v>5.0999999999999997E-2</v>
      </c>
      <c r="AC1722" s="42"/>
    </row>
    <row r="1723" spans="1:29" x14ac:dyDescent="0.25">
      <c r="A1723" s="92" t="s">
        <v>3040</v>
      </c>
      <c r="B1723" s="175" t="s">
        <v>143</v>
      </c>
      <c r="C1723" s="175">
        <v>0.27414330218068533</v>
      </c>
      <c r="D1723" s="175">
        <v>0.28660436137071649</v>
      </c>
      <c r="E1723" s="175">
        <v>0.11838006230529595</v>
      </c>
      <c r="F1723" s="175">
        <v>5.6074766355140186E-2</v>
      </c>
      <c r="G1723" s="175">
        <v>0.22741433021806853</v>
      </c>
      <c r="H1723" s="175">
        <v>6.2305295950155761E-3</v>
      </c>
      <c r="I1723" s="175">
        <v>3.1152647975077882E-2</v>
      </c>
      <c r="J1723" s="174">
        <v>1</v>
      </c>
      <c r="K1723" s="176">
        <v>321</v>
      </c>
      <c r="L1723" s="92"/>
      <c r="M1723" s="175" t="s">
        <v>143</v>
      </c>
      <c r="N1723" s="175" t="s">
        <v>143</v>
      </c>
      <c r="O1723" s="175">
        <v>0.22800000000000001</v>
      </c>
      <c r="P1723" s="175">
        <v>0.32500000000000001</v>
      </c>
      <c r="Q1723" s="175">
        <v>0.24</v>
      </c>
      <c r="R1723" s="175">
        <v>0.33800000000000002</v>
      </c>
      <c r="S1723" s="175">
        <v>8.6999999999999994E-2</v>
      </c>
      <c r="T1723" s="175">
        <v>0.158</v>
      </c>
      <c r="U1723" s="175">
        <v>3.5999999999999997E-2</v>
      </c>
      <c r="V1723" s="175">
        <v>8.6999999999999994E-2</v>
      </c>
      <c r="W1723" s="175">
        <v>0.185</v>
      </c>
      <c r="X1723" s="175">
        <v>0.27600000000000002</v>
      </c>
      <c r="Y1723" s="175">
        <v>2E-3</v>
      </c>
      <c r="Z1723" s="175">
        <v>2.1999999999999999E-2</v>
      </c>
      <c r="AA1723" s="175">
        <v>1.7000000000000001E-2</v>
      </c>
      <c r="AB1723" s="175">
        <v>5.6000000000000001E-2</v>
      </c>
      <c r="AC1723" s="42"/>
    </row>
    <row r="1724" spans="1:29" x14ac:dyDescent="0.25">
      <c r="A1724" s="92" t="s">
        <v>3041</v>
      </c>
      <c r="B1724" s="175" t="s">
        <v>143</v>
      </c>
      <c r="C1724" s="175">
        <v>6.9908814589665649E-2</v>
      </c>
      <c r="D1724" s="175">
        <v>0.21884498480243161</v>
      </c>
      <c r="E1724" s="175">
        <v>7.29483282674772E-2</v>
      </c>
      <c r="F1724" s="175">
        <v>1.82370820668693E-2</v>
      </c>
      <c r="G1724" s="175">
        <v>0.53191489361702127</v>
      </c>
      <c r="H1724" s="175">
        <v>3.9513677811550151E-2</v>
      </c>
      <c r="I1724" s="175">
        <v>4.8632218844984802E-2</v>
      </c>
      <c r="J1724" s="174">
        <v>1</v>
      </c>
      <c r="K1724" s="176">
        <v>329</v>
      </c>
      <c r="L1724" s="92"/>
      <c r="M1724" s="175" t="s">
        <v>143</v>
      </c>
      <c r="N1724" s="175" t="s">
        <v>143</v>
      </c>
      <c r="O1724" s="175">
        <v>4.7E-2</v>
      </c>
      <c r="P1724" s="175">
        <v>0.10299999999999999</v>
      </c>
      <c r="Q1724" s="175">
        <v>0.17799999999999999</v>
      </c>
      <c r="R1724" s="175">
        <v>0.26700000000000002</v>
      </c>
      <c r="S1724" s="175">
        <v>0.05</v>
      </c>
      <c r="T1724" s="175">
        <v>0.106</v>
      </c>
      <c r="U1724" s="175">
        <v>8.0000000000000002E-3</v>
      </c>
      <c r="V1724" s="175">
        <v>3.9E-2</v>
      </c>
      <c r="W1724" s="175">
        <v>0.47799999999999998</v>
      </c>
      <c r="X1724" s="175">
        <v>0.58499999999999996</v>
      </c>
      <c r="Y1724" s="175">
        <v>2.3E-2</v>
      </c>
      <c r="Z1724" s="175">
        <v>6.6000000000000003E-2</v>
      </c>
      <c r="AA1724" s="175">
        <v>0.03</v>
      </c>
      <c r="AB1724" s="175">
        <v>7.8E-2</v>
      </c>
      <c r="AC1724" s="42"/>
    </row>
    <row r="1725" spans="1:29" x14ac:dyDescent="0.25">
      <c r="A1725" s="92" t="s">
        <v>3042</v>
      </c>
      <c r="B1725" s="175">
        <v>9.6904441453566623E-2</v>
      </c>
      <c r="C1725" s="175">
        <v>2.6917900403768506E-3</v>
      </c>
      <c r="D1725" s="175">
        <v>0.46433378196500674</v>
      </c>
      <c r="E1725" s="175">
        <v>0.39030955585464333</v>
      </c>
      <c r="F1725" s="175">
        <v>6.7294751009421266E-3</v>
      </c>
      <c r="G1725" s="175">
        <v>1.3458950201884253E-2</v>
      </c>
      <c r="H1725" s="175" t="s">
        <v>143</v>
      </c>
      <c r="I1725" s="175">
        <v>2.5572005383580079E-2</v>
      </c>
      <c r="J1725" s="174">
        <v>1</v>
      </c>
      <c r="K1725" s="176">
        <v>743</v>
      </c>
      <c r="L1725" s="92"/>
      <c r="M1725" s="175">
        <v>7.8E-2</v>
      </c>
      <c r="N1725" s="175">
        <v>0.12</v>
      </c>
      <c r="O1725" s="175">
        <v>1E-3</v>
      </c>
      <c r="P1725" s="175">
        <v>0.01</v>
      </c>
      <c r="Q1725" s="175">
        <v>0.42899999999999999</v>
      </c>
      <c r="R1725" s="175">
        <v>0.5</v>
      </c>
      <c r="S1725" s="175">
        <v>0.35599999999999998</v>
      </c>
      <c r="T1725" s="175">
        <v>0.42599999999999999</v>
      </c>
      <c r="U1725" s="175">
        <v>3.0000000000000001E-3</v>
      </c>
      <c r="V1725" s="175">
        <v>1.6E-2</v>
      </c>
      <c r="W1725" s="175">
        <v>7.0000000000000001E-3</v>
      </c>
      <c r="X1725" s="175">
        <v>2.5000000000000001E-2</v>
      </c>
      <c r="Y1725" s="175" t="s">
        <v>143</v>
      </c>
      <c r="Z1725" s="175" t="s">
        <v>143</v>
      </c>
      <c r="AA1725" s="175">
        <v>1.6E-2</v>
      </c>
      <c r="AB1725" s="175">
        <v>0.04</v>
      </c>
      <c r="AC1725" s="42"/>
    </row>
    <row r="1726" spans="1:29" x14ac:dyDescent="0.25">
      <c r="A1726" s="92" t="s">
        <v>3043</v>
      </c>
      <c r="B1726" s="175">
        <v>5.0373134328358209E-2</v>
      </c>
      <c r="C1726" s="175">
        <v>0.24067164179104478</v>
      </c>
      <c r="D1726" s="175">
        <v>0.28638059701492535</v>
      </c>
      <c r="E1726" s="175">
        <v>0.1044776119402985</v>
      </c>
      <c r="F1726" s="175">
        <v>1.8656716417910446E-2</v>
      </c>
      <c r="G1726" s="175">
        <v>0.2574626865671642</v>
      </c>
      <c r="H1726" s="175">
        <v>9.3283582089552231E-3</v>
      </c>
      <c r="I1726" s="175">
        <v>3.2649253731343281E-2</v>
      </c>
      <c r="J1726" s="174">
        <v>1</v>
      </c>
      <c r="K1726" s="176">
        <v>1072</v>
      </c>
      <c r="L1726" s="92"/>
      <c r="M1726" s="175">
        <v>3.9E-2</v>
      </c>
      <c r="N1726" s="175">
        <v>6.5000000000000002E-2</v>
      </c>
      <c r="O1726" s="175">
        <v>0.216</v>
      </c>
      <c r="P1726" s="175">
        <v>0.26700000000000002</v>
      </c>
      <c r="Q1726" s="175">
        <v>0.26</v>
      </c>
      <c r="R1726" s="175">
        <v>0.314</v>
      </c>
      <c r="S1726" s="175">
        <v>8.7999999999999995E-2</v>
      </c>
      <c r="T1726" s="175">
        <v>0.124</v>
      </c>
      <c r="U1726" s="175">
        <v>1.2E-2</v>
      </c>
      <c r="V1726" s="175">
        <v>2.9000000000000001E-2</v>
      </c>
      <c r="W1726" s="175">
        <v>0.23200000000000001</v>
      </c>
      <c r="X1726" s="175">
        <v>0.28399999999999997</v>
      </c>
      <c r="Y1726" s="175">
        <v>5.0000000000000001E-3</v>
      </c>
      <c r="Z1726" s="175">
        <v>1.7000000000000001E-2</v>
      </c>
      <c r="AA1726" s="175">
        <v>2.4E-2</v>
      </c>
      <c r="AB1726" s="175">
        <v>4.4999999999999998E-2</v>
      </c>
      <c r="AC1726" s="42"/>
    </row>
    <row r="1727" spans="1:29" x14ac:dyDescent="0.25">
      <c r="A1727" s="92" t="s">
        <v>3044</v>
      </c>
      <c r="B1727" s="175">
        <v>0.2838050314465409</v>
      </c>
      <c r="C1727" s="175">
        <v>0.419811320754717</v>
      </c>
      <c r="D1727" s="175">
        <v>0.15959119496855345</v>
      </c>
      <c r="E1727" s="175">
        <v>2.1226415094339621E-2</v>
      </c>
      <c r="F1727" s="175">
        <v>2.3584905660377358E-3</v>
      </c>
      <c r="G1727" s="175">
        <v>5.1886792452830191E-2</v>
      </c>
      <c r="H1727" s="175">
        <v>4.7169811320754715E-3</v>
      </c>
      <c r="I1727" s="175">
        <v>5.6603773584905662E-2</v>
      </c>
      <c r="J1727" s="174">
        <v>1.0000000000000002</v>
      </c>
      <c r="K1727" s="176">
        <v>1272</v>
      </c>
      <c r="L1727" s="92"/>
      <c r="M1727" s="175">
        <v>0.26</v>
      </c>
      <c r="N1727" s="175">
        <v>0.309</v>
      </c>
      <c r="O1727" s="175">
        <v>0.39300000000000002</v>
      </c>
      <c r="P1727" s="175">
        <v>0.44700000000000001</v>
      </c>
      <c r="Q1727" s="175">
        <v>0.14000000000000001</v>
      </c>
      <c r="R1727" s="175">
        <v>0.18099999999999999</v>
      </c>
      <c r="S1727" s="175">
        <v>1.4999999999999999E-2</v>
      </c>
      <c r="T1727" s="175">
        <v>3.1E-2</v>
      </c>
      <c r="U1727" s="175">
        <v>1E-3</v>
      </c>
      <c r="V1727" s="175">
        <v>7.0000000000000001E-3</v>
      </c>
      <c r="W1727" s="175">
        <v>4.1000000000000002E-2</v>
      </c>
      <c r="X1727" s="175">
        <v>6.5000000000000002E-2</v>
      </c>
      <c r="Y1727" s="175">
        <v>2E-3</v>
      </c>
      <c r="Z1727" s="175">
        <v>0.01</v>
      </c>
      <c r="AA1727" s="175">
        <v>4.4999999999999998E-2</v>
      </c>
      <c r="AB1727" s="175">
        <v>7.0999999999999994E-2</v>
      </c>
      <c r="AC1727" s="42"/>
    </row>
    <row r="1728" spans="1:29" x14ac:dyDescent="0.25">
      <c r="A1728" s="92" t="s">
        <v>3045</v>
      </c>
      <c r="B1728" s="175" t="s">
        <v>143</v>
      </c>
      <c r="C1728" s="175">
        <v>0.18067226890756302</v>
      </c>
      <c r="D1728" s="175">
        <v>0.30672268907563027</v>
      </c>
      <c r="E1728" s="175">
        <v>0.15126050420168066</v>
      </c>
      <c r="F1728" s="175">
        <v>1.680672268907563E-2</v>
      </c>
      <c r="G1728" s="175">
        <v>0.27731092436974791</v>
      </c>
      <c r="H1728" s="175">
        <v>8.4033613445378148E-3</v>
      </c>
      <c r="I1728" s="175">
        <v>5.8823529411764705E-2</v>
      </c>
      <c r="J1728" s="174">
        <v>1</v>
      </c>
      <c r="K1728" s="176">
        <v>238</v>
      </c>
      <c r="L1728" s="92"/>
      <c r="M1728" s="175" t="s">
        <v>143</v>
      </c>
      <c r="N1728" s="175" t="s">
        <v>143</v>
      </c>
      <c r="O1728" s="175">
        <v>0.13700000000000001</v>
      </c>
      <c r="P1728" s="175">
        <v>0.23499999999999999</v>
      </c>
      <c r="Q1728" s="175">
        <v>0.252</v>
      </c>
      <c r="R1728" s="175">
        <v>0.36799999999999999</v>
      </c>
      <c r="S1728" s="175">
        <v>0.111</v>
      </c>
      <c r="T1728" s="175">
        <v>0.20200000000000001</v>
      </c>
      <c r="U1728" s="175">
        <v>7.0000000000000001E-3</v>
      </c>
      <c r="V1728" s="175">
        <v>4.2000000000000003E-2</v>
      </c>
      <c r="W1728" s="175">
        <v>0.224</v>
      </c>
      <c r="X1728" s="175">
        <v>0.33700000000000002</v>
      </c>
      <c r="Y1728" s="175">
        <v>2E-3</v>
      </c>
      <c r="Z1728" s="175">
        <v>0.03</v>
      </c>
      <c r="AA1728" s="175">
        <v>3.5000000000000003E-2</v>
      </c>
      <c r="AB1728" s="175">
        <v>9.6000000000000002E-2</v>
      </c>
      <c r="AC1728" s="42"/>
    </row>
    <row r="1729" spans="1:29" x14ac:dyDescent="0.25">
      <c r="A1729" s="92" t="s">
        <v>3046</v>
      </c>
      <c r="B1729" s="175" t="s">
        <v>143</v>
      </c>
      <c r="C1729" s="175">
        <v>0.21634615384615385</v>
      </c>
      <c r="D1729" s="175">
        <v>0.20192307692307693</v>
      </c>
      <c r="E1729" s="175">
        <v>0.11923076923076924</v>
      </c>
      <c r="F1729" s="175">
        <v>2.5000000000000001E-2</v>
      </c>
      <c r="G1729" s="175">
        <v>0.39134615384615384</v>
      </c>
      <c r="H1729" s="175">
        <v>1.4423076923076924E-2</v>
      </c>
      <c r="I1729" s="175">
        <v>3.1730769230769229E-2</v>
      </c>
      <c r="J1729" s="174">
        <v>0.99999999999999989</v>
      </c>
      <c r="K1729" s="176">
        <v>1040</v>
      </c>
      <c r="L1729" s="92"/>
      <c r="M1729" s="175" t="s">
        <v>143</v>
      </c>
      <c r="N1729" s="175" t="s">
        <v>143</v>
      </c>
      <c r="O1729" s="175">
        <v>0.192</v>
      </c>
      <c r="P1729" s="175">
        <v>0.24199999999999999</v>
      </c>
      <c r="Q1729" s="175">
        <v>0.17899999999999999</v>
      </c>
      <c r="R1729" s="175">
        <v>0.22700000000000001</v>
      </c>
      <c r="S1729" s="175">
        <v>0.10100000000000001</v>
      </c>
      <c r="T1729" s="175">
        <v>0.14000000000000001</v>
      </c>
      <c r="U1729" s="175">
        <v>1.7000000000000001E-2</v>
      </c>
      <c r="V1729" s="175">
        <v>3.5999999999999997E-2</v>
      </c>
      <c r="W1729" s="175">
        <v>0.36199999999999999</v>
      </c>
      <c r="X1729" s="175">
        <v>0.42099999999999999</v>
      </c>
      <c r="Y1729" s="175">
        <v>8.9999999999999993E-3</v>
      </c>
      <c r="Z1729" s="175">
        <v>2.4E-2</v>
      </c>
      <c r="AA1729" s="175">
        <v>2.3E-2</v>
      </c>
      <c r="AB1729" s="175">
        <v>4.3999999999999997E-2</v>
      </c>
      <c r="AC1729" s="42"/>
    </row>
    <row r="1730" spans="1:29" x14ac:dyDescent="0.25">
      <c r="A1730" s="92" t="s">
        <v>3047</v>
      </c>
      <c r="B1730" s="175" t="s">
        <v>143</v>
      </c>
      <c r="C1730" s="175">
        <v>0.4437869822485207</v>
      </c>
      <c r="D1730" s="175">
        <v>0.34615384615384615</v>
      </c>
      <c r="E1730" s="175">
        <v>5.9171597633136092E-2</v>
      </c>
      <c r="F1730" s="175">
        <v>2.9585798816568047E-3</v>
      </c>
      <c r="G1730" s="175">
        <v>4.142011834319527E-2</v>
      </c>
      <c r="H1730" s="175">
        <v>2.9585798816568047E-3</v>
      </c>
      <c r="I1730" s="175">
        <v>0.10355029585798817</v>
      </c>
      <c r="J1730" s="174">
        <v>0.99999999999999989</v>
      </c>
      <c r="K1730" s="176">
        <v>338</v>
      </c>
      <c r="L1730" s="92"/>
      <c r="M1730" s="175" t="s">
        <v>143</v>
      </c>
      <c r="N1730" s="175" t="s">
        <v>143</v>
      </c>
      <c r="O1730" s="175">
        <v>0.39200000000000002</v>
      </c>
      <c r="P1730" s="175">
        <v>0.497</v>
      </c>
      <c r="Q1730" s="175">
        <v>0.29699999999999999</v>
      </c>
      <c r="R1730" s="175">
        <v>0.39800000000000002</v>
      </c>
      <c r="S1730" s="175">
        <v>3.9E-2</v>
      </c>
      <c r="T1730" s="175">
        <v>0.09</v>
      </c>
      <c r="U1730" s="175">
        <v>1E-3</v>
      </c>
      <c r="V1730" s="175">
        <v>1.7000000000000001E-2</v>
      </c>
      <c r="W1730" s="175">
        <v>2.5000000000000001E-2</v>
      </c>
      <c r="X1730" s="175">
        <v>6.8000000000000005E-2</v>
      </c>
      <c r="Y1730" s="175">
        <v>1E-3</v>
      </c>
      <c r="Z1730" s="175">
        <v>1.7000000000000001E-2</v>
      </c>
      <c r="AA1730" s="175">
        <v>7.4999999999999997E-2</v>
      </c>
      <c r="AB1730" s="175">
        <v>0.14099999999999999</v>
      </c>
      <c r="AC1730" s="42"/>
    </row>
    <row r="1731" spans="1:29" x14ac:dyDescent="0.25">
      <c r="A1731" s="92" t="s">
        <v>3048</v>
      </c>
      <c r="B1731" s="175" t="s">
        <v>143</v>
      </c>
      <c r="C1731" s="175">
        <v>0.1072463768115942</v>
      </c>
      <c r="D1731" s="175">
        <v>0.34492753623188405</v>
      </c>
      <c r="E1731" s="175">
        <v>0.1391304347826087</v>
      </c>
      <c r="F1731" s="175">
        <v>3.7681159420289857E-2</v>
      </c>
      <c r="G1731" s="175">
        <v>0.30434782608695654</v>
      </c>
      <c r="H1731" s="175" t="s">
        <v>143</v>
      </c>
      <c r="I1731" s="175">
        <v>6.6666666666666666E-2</v>
      </c>
      <c r="J1731" s="174">
        <v>1</v>
      </c>
      <c r="K1731" s="176">
        <v>345</v>
      </c>
      <c r="L1731" s="92"/>
      <c r="M1731" s="175" t="s">
        <v>143</v>
      </c>
      <c r="N1731" s="175" t="s">
        <v>143</v>
      </c>
      <c r="O1731" s="175">
        <v>7.9000000000000001E-2</v>
      </c>
      <c r="P1731" s="175">
        <v>0.14399999999999999</v>
      </c>
      <c r="Q1731" s="175">
        <v>0.29699999999999999</v>
      </c>
      <c r="R1731" s="175">
        <v>0.39700000000000002</v>
      </c>
      <c r="S1731" s="175">
        <v>0.107</v>
      </c>
      <c r="T1731" s="175">
        <v>0.18</v>
      </c>
      <c r="U1731" s="175">
        <v>2.1999999999999999E-2</v>
      </c>
      <c r="V1731" s="175">
        <v>6.3E-2</v>
      </c>
      <c r="W1731" s="175">
        <v>0.25800000000000001</v>
      </c>
      <c r="X1731" s="175">
        <v>0.35499999999999998</v>
      </c>
      <c r="Y1731" s="175" t="s">
        <v>143</v>
      </c>
      <c r="Z1731" s="175" t="s">
        <v>143</v>
      </c>
      <c r="AA1731" s="175">
        <v>4.4999999999999998E-2</v>
      </c>
      <c r="AB1731" s="175">
        <v>9.8000000000000004E-2</v>
      </c>
      <c r="AC1731" s="42"/>
    </row>
    <row r="1732" spans="1:29" x14ac:dyDescent="0.25">
      <c r="A1732" s="92" t="s">
        <v>3049</v>
      </c>
      <c r="B1732" s="175" t="s">
        <v>143</v>
      </c>
      <c r="C1732" s="175">
        <v>0.38333333333333336</v>
      </c>
      <c r="D1732" s="175">
        <v>0.22083333333333333</v>
      </c>
      <c r="E1732" s="175">
        <v>0.11666666666666667</v>
      </c>
      <c r="F1732" s="175">
        <v>7.0833333333333331E-2</v>
      </c>
      <c r="G1732" s="175">
        <v>0.17083333333333334</v>
      </c>
      <c r="H1732" s="175" t="s">
        <v>143</v>
      </c>
      <c r="I1732" s="175">
        <v>3.7499999999999999E-2</v>
      </c>
      <c r="J1732" s="174">
        <v>1.0000000000000002</v>
      </c>
      <c r="K1732" s="176">
        <v>240</v>
      </c>
      <c r="L1732" s="92"/>
      <c r="M1732" s="175" t="s">
        <v>143</v>
      </c>
      <c r="N1732" s="175" t="s">
        <v>143</v>
      </c>
      <c r="O1732" s="175">
        <v>0.32400000000000001</v>
      </c>
      <c r="P1732" s="175">
        <v>0.44600000000000001</v>
      </c>
      <c r="Q1732" s="175">
        <v>0.17299999999999999</v>
      </c>
      <c r="R1732" s="175">
        <v>0.27700000000000002</v>
      </c>
      <c r="S1732" s="175">
        <v>8.2000000000000003E-2</v>
      </c>
      <c r="T1732" s="175">
        <v>0.16300000000000001</v>
      </c>
      <c r="U1732" s="175">
        <v>4.4999999999999998E-2</v>
      </c>
      <c r="V1732" s="175">
        <v>0.11</v>
      </c>
      <c r="W1732" s="175">
        <v>0.128</v>
      </c>
      <c r="X1732" s="175">
        <v>0.224</v>
      </c>
      <c r="Y1732" s="175" t="s">
        <v>143</v>
      </c>
      <c r="Z1732" s="175" t="s">
        <v>143</v>
      </c>
      <c r="AA1732" s="175">
        <v>0.02</v>
      </c>
      <c r="AB1732" s="175">
        <v>7.0000000000000007E-2</v>
      </c>
      <c r="AC1732" s="42"/>
    </row>
    <row r="1733" spans="1:29" x14ac:dyDescent="0.25">
      <c r="A1733" s="92" t="s">
        <v>3050</v>
      </c>
      <c r="B1733" s="175" t="s">
        <v>143</v>
      </c>
      <c r="C1733" s="175">
        <v>0.11387900355871886</v>
      </c>
      <c r="D1733" s="175">
        <v>0.21708185053380782</v>
      </c>
      <c r="E1733" s="175">
        <v>0.13167259786476868</v>
      </c>
      <c r="F1733" s="175">
        <v>2.1352313167259787E-2</v>
      </c>
      <c r="G1733" s="175">
        <v>0.44839857651245552</v>
      </c>
      <c r="H1733" s="175">
        <v>2.1352313167259787E-2</v>
      </c>
      <c r="I1733" s="175">
        <v>4.6263345195729534E-2</v>
      </c>
      <c r="J1733" s="174">
        <v>0.99999999999999989</v>
      </c>
      <c r="K1733" s="176">
        <v>281</v>
      </c>
      <c r="L1733" s="92"/>
      <c r="M1733" s="175" t="s">
        <v>143</v>
      </c>
      <c r="N1733" s="175" t="s">
        <v>143</v>
      </c>
      <c r="O1733" s="175">
        <v>8.2000000000000003E-2</v>
      </c>
      <c r="P1733" s="175">
        <v>0.156</v>
      </c>
      <c r="Q1733" s="175">
        <v>0.17299999999999999</v>
      </c>
      <c r="R1733" s="175">
        <v>0.26900000000000002</v>
      </c>
      <c r="S1733" s="175">
        <v>9.7000000000000003E-2</v>
      </c>
      <c r="T1733" s="175">
        <v>0.17599999999999999</v>
      </c>
      <c r="U1733" s="175">
        <v>0.01</v>
      </c>
      <c r="V1733" s="175">
        <v>4.5999999999999999E-2</v>
      </c>
      <c r="W1733" s="175">
        <v>0.39100000000000001</v>
      </c>
      <c r="X1733" s="175">
        <v>0.50700000000000001</v>
      </c>
      <c r="Y1733" s="175">
        <v>0.01</v>
      </c>
      <c r="Z1733" s="175">
        <v>4.5999999999999999E-2</v>
      </c>
      <c r="AA1733" s="175">
        <v>2.7E-2</v>
      </c>
      <c r="AB1733" s="175">
        <v>7.8E-2</v>
      </c>
      <c r="AC1733" s="42"/>
    </row>
    <row r="1734" spans="1:29" x14ac:dyDescent="0.25">
      <c r="A1734" s="92" t="s">
        <v>3051</v>
      </c>
      <c r="B1734" s="175" t="s">
        <v>143</v>
      </c>
      <c r="C1734" s="175">
        <v>0.28878748370273793</v>
      </c>
      <c r="D1734" s="175">
        <v>0.46414602346805739</v>
      </c>
      <c r="E1734" s="175">
        <v>8.4093872229465447E-2</v>
      </c>
      <c r="F1734" s="175">
        <v>7.1707953063885263E-3</v>
      </c>
      <c r="G1734" s="175">
        <v>0.11082138200782268</v>
      </c>
      <c r="H1734" s="175">
        <v>1.3037809647979139E-3</v>
      </c>
      <c r="I1734" s="175">
        <v>4.3676662320730114E-2</v>
      </c>
      <c r="J1734" s="174">
        <v>0.99999999999999989</v>
      </c>
      <c r="K1734" s="176">
        <v>1534</v>
      </c>
      <c r="L1734" s="92"/>
      <c r="M1734" s="175" t="s">
        <v>143</v>
      </c>
      <c r="N1734" s="175" t="s">
        <v>143</v>
      </c>
      <c r="O1734" s="175">
        <v>0.26700000000000002</v>
      </c>
      <c r="P1734" s="175">
        <v>0.312</v>
      </c>
      <c r="Q1734" s="175">
        <v>0.439</v>
      </c>
      <c r="R1734" s="175">
        <v>0.48899999999999999</v>
      </c>
      <c r="S1734" s="175">
        <v>7.0999999999999994E-2</v>
      </c>
      <c r="T1734" s="175">
        <v>9.9000000000000005E-2</v>
      </c>
      <c r="U1734" s="175">
        <v>4.0000000000000001E-3</v>
      </c>
      <c r="V1734" s="175">
        <v>1.2999999999999999E-2</v>
      </c>
      <c r="W1734" s="175">
        <v>9.6000000000000002E-2</v>
      </c>
      <c r="X1734" s="175">
        <v>0.128</v>
      </c>
      <c r="Y1734" s="175">
        <v>0</v>
      </c>
      <c r="Z1734" s="175">
        <v>5.0000000000000001E-3</v>
      </c>
      <c r="AA1734" s="175">
        <v>3.5000000000000003E-2</v>
      </c>
      <c r="AB1734" s="175">
        <v>5.5E-2</v>
      </c>
      <c r="AC1734" s="42"/>
    </row>
    <row r="1735" spans="1:29" x14ac:dyDescent="0.25">
      <c r="A1735" s="92" t="s">
        <v>3052</v>
      </c>
      <c r="B1735" s="175" t="s">
        <v>143</v>
      </c>
      <c r="C1735" s="175">
        <v>0.38793103448275862</v>
      </c>
      <c r="D1735" s="175">
        <v>0.38793103448275862</v>
      </c>
      <c r="E1735" s="175">
        <v>6.0344827586206899E-2</v>
      </c>
      <c r="F1735" s="175">
        <v>2.5862068965517241E-2</v>
      </c>
      <c r="G1735" s="175">
        <v>8.1896551724137928E-2</v>
      </c>
      <c r="H1735" s="175">
        <v>8.6206896551724137E-3</v>
      </c>
      <c r="I1735" s="175">
        <v>4.7413793103448273E-2</v>
      </c>
      <c r="J1735" s="174">
        <v>0.99999999999999989</v>
      </c>
      <c r="K1735" s="176">
        <v>232</v>
      </c>
      <c r="L1735" s="92"/>
      <c r="M1735" s="175" t="s">
        <v>143</v>
      </c>
      <c r="N1735" s="175" t="s">
        <v>143</v>
      </c>
      <c r="O1735" s="175">
        <v>0.32800000000000001</v>
      </c>
      <c r="P1735" s="175">
        <v>0.45200000000000001</v>
      </c>
      <c r="Q1735" s="175">
        <v>0.32800000000000001</v>
      </c>
      <c r="R1735" s="175">
        <v>0.45200000000000001</v>
      </c>
      <c r="S1735" s="175">
        <v>3.5999999999999997E-2</v>
      </c>
      <c r="T1735" s="175">
        <v>9.9000000000000005E-2</v>
      </c>
      <c r="U1735" s="175">
        <v>1.2E-2</v>
      </c>
      <c r="V1735" s="175">
        <v>5.5E-2</v>
      </c>
      <c r="W1735" s="175">
        <v>5.2999999999999999E-2</v>
      </c>
      <c r="X1735" s="175">
        <v>0.124</v>
      </c>
      <c r="Y1735" s="175">
        <v>2E-3</v>
      </c>
      <c r="Z1735" s="175">
        <v>3.1E-2</v>
      </c>
      <c r="AA1735" s="175">
        <v>2.7E-2</v>
      </c>
      <c r="AB1735" s="175">
        <v>8.3000000000000004E-2</v>
      </c>
      <c r="AC1735" s="42"/>
    </row>
    <row r="1736" spans="1:29" x14ac:dyDescent="0.25">
      <c r="A1736" s="92" t="s">
        <v>3053</v>
      </c>
      <c r="B1736" s="175">
        <v>5.669568822553897E-2</v>
      </c>
      <c r="C1736" s="175">
        <v>0.30348258706467662</v>
      </c>
      <c r="D1736" s="175">
        <v>0.22885572139303484</v>
      </c>
      <c r="E1736" s="175">
        <v>0.11815920398009951</v>
      </c>
      <c r="F1736" s="175">
        <v>2.6948590381426201E-2</v>
      </c>
      <c r="G1736" s="175">
        <v>0.23901326699834163</v>
      </c>
      <c r="H1736" s="175">
        <v>5.3897180762852402E-3</v>
      </c>
      <c r="I1736" s="175">
        <v>2.1455223880597014E-2</v>
      </c>
      <c r="J1736" s="174">
        <v>1</v>
      </c>
      <c r="K1736" s="176">
        <v>9648</v>
      </c>
      <c r="L1736" s="92"/>
      <c r="M1736" s="175">
        <v>5.1999999999999998E-2</v>
      </c>
      <c r="N1736" s="175">
        <v>6.0999999999999999E-2</v>
      </c>
      <c r="O1736" s="175">
        <v>0.29399999999999998</v>
      </c>
      <c r="P1736" s="175">
        <v>0.313</v>
      </c>
      <c r="Q1736" s="175">
        <v>0.221</v>
      </c>
      <c r="R1736" s="175">
        <v>0.23699999999999999</v>
      </c>
      <c r="S1736" s="175">
        <v>0.112</v>
      </c>
      <c r="T1736" s="175">
        <v>0.125</v>
      </c>
      <c r="U1736" s="175">
        <v>2.4E-2</v>
      </c>
      <c r="V1736" s="175">
        <v>0.03</v>
      </c>
      <c r="W1736" s="175">
        <v>0.23100000000000001</v>
      </c>
      <c r="X1736" s="175">
        <v>0.248</v>
      </c>
      <c r="Y1736" s="175">
        <v>4.0000000000000001E-3</v>
      </c>
      <c r="Z1736" s="175">
        <v>7.0000000000000001E-3</v>
      </c>
      <c r="AA1736" s="175">
        <v>1.9E-2</v>
      </c>
      <c r="AB1736" s="175">
        <v>2.5000000000000001E-2</v>
      </c>
      <c r="AC1736" s="42"/>
    </row>
    <row r="1737" spans="1:29" x14ac:dyDescent="0.25">
      <c r="A1737" s="92" t="s">
        <v>3054</v>
      </c>
      <c r="B1737" s="175" t="s">
        <v>143</v>
      </c>
      <c r="C1737" s="175">
        <v>0.40730337078651685</v>
      </c>
      <c r="D1737" s="175">
        <v>0.23314606741573032</v>
      </c>
      <c r="E1737" s="175">
        <v>0.19382022471910113</v>
      </c>
      <c r="F1737" s="175">
        <v>3.3707865168539325E-2</v>
      </c>
      <c r="G1737" s="175">
        <v>0.11235955056179775</v>
      </c>
      <c r="H1737" s="175">
        <v>2.8089887640449437E-3</v>
      </c>
      <c r="I1737" s="175">
        <v>1.6853932584269662E-2</v>
      </c>
      <c r="J1737" s="174">
        <v>1</v>
      </c>
      <c r="K1737" s="176">
        <v>356</v>
      </c>
      <c r="L1737" s="92"/>
      <c r="M1737" s="175" t="s">
        <v>143</v>
      </c>
      <c r="N1737" s="175" t="s">
        <v>143</v>
      </c>
      <c r="O1737" s="175">
        <v>0.35799999999999998</v>
      </c>
      <c r="P1737" s="175">
        <v>0.45900000000000002</v>
      </c>
      <c r="Q1737" s="175">
        <v>0.192</v>
      </c>
      <c r="R1737" s="175">
        <v>0.28000000000000003</v>
      </c>
      <c r="S1737" s="175">
        <v>0.156</v>
      </c>
      <c r="T1737" s="175">
        <v>0.23799999999999999</v>
      </c>
      <c r="U1737" s="175">
        <v>1.9E-2</v>
      </c>
      <c r="V1737" s="175">
        <v>5.8000000000000003E-2</v>
      </c>
      <c r="W1737" s="175">
        <v>8.4000000000000005E-2</v>
      </c>
      <c r="X1737" s="175">
        <v>0.14899999999999999</v>
      </c>
      <c r="Y1737" s="175">
        <v>0</v>
      </c>
      <c r="Z1737" s="175">
        <v>1.6E-2</v>
      </c>
      <c r="AA1737" s="175">
        <v>8.0000000000000002E-3</v>
      </c>
      <c r="AB1737" s="175">
        <v>3.5999999999999997E-2</v>
      </c>
      <c r="AC1737" s="42"/>
    </row>
    <row r="1738" spans="1:29" x14ac:dyDescent="0.25">
      <c r="A1738" s="92" t="s">
        <v>3055</v>
      </c>
      <c r="B1738" s="175" t="s">
        <v>143</v>
      </c>
      <c r="C1738" s="175">
        <v>6.6666666666666666E-2</v>
      </c>
      <c r="D1738" s="175">
        <v>0.17142857142857143</v>
      </c>
      <c r="E1738" s="175">
        <v>0.12698412698412698</v>
      </c>
      <c r="F1738" s="175">
        <v>6.3492063492063492E-3</v>
      </c>
      <c r="G1738" s="175">
        <v>0.58412698412698416</v>
      </c>
      <c r="H1738" s="175">
        <v>1.9047619047619049E-2</v>
      </c>
      <c r="I1738" s="175">
        <v>2.5396825396825397E-2</v>
      </c>
      <c r="J1738" s="174">
        <v>1</v>
      </c>
      <c r="K1738" s="176">
        <v>315</v>
      </c>
      <c r="L1738" s="92"/>
      <c r="M1738" s="175" t="s">
        <v>143</v>
      </c>
      <c r="N1738" s="175" t="s">
        <v>143</v>
      </c>
      <c r="O1738" s="175">
        <v>4.3999999999999997E-2</v>
      </c>
      <c r="P1738" s="175">
        <v>0.1</v>
      </c>
      <c r="Q1738" s="175">
        <v>0.13400000000000001</v>
      </c>
      <c r="R1738" s="175">
        <v>0.217</v>
      </c>
      <c r="S1738" s="175">
        <v>9.5000000000000001E-2</v>
      </c>
      <c r="T1738" s="175">
        <v>0.16800000000000001</v>
      </c>
      <c r="U1738" s="175">
        <v>2E-3</v>
      </c>
      <c r="V1738" s="175">
        <v>2.3E-2</v>
      </c>
      <c r="W1738" s="175">
        <v>0.52900000000000003</v>
      </c>
      <c r="X1738" s="175">
        <v>0.63700000000000001</v>
      </c>
      <c r="Y1738" s="175">
        <v>8.9999999999999993E-3</v>
      </c>
      <c r="Z1738" s="175">
        <v>4.1000000000000002E-2</v>
      </c>
      <c r="AA1738" s="175">
        <v>1.2999999999999999E-2</v>
      </c>
      <c r="AB1738" s="175">
        <v>4.9000000000000002E-2</v>
      </c>
      <c r="AC1738" s="42"/>
    </row>
    <row r="1739" spans="1:29" x14ac:dyDescent="0.25">
      <c r="A1739" s="92" t="s">
        <v>3056</v>
      </c>
      <c r="B1739" s="175">
        <v>1.7832647462277092E-2</v>
      </c>
      <c r="C1739" s="175">
        <v>1.3717421124828531E-3</v>
      </c>
      <c r="D1739" s="175">
        <v>0.87928669410150895</v>
      </c>
      <c r="E1739" s="175">
        <v>7.1330589849108367E-2</v>
      </c>
      <c r="F1739" s="175">
        <v>1.3717421124828531E-3</v>
      </c>
      <c r="G1739" s="175">
        <v>6.8587105624142658E-3</v>
      </c>
      <c r="H1739" s="175" t="s">
        <v>143</v>
      </c>
      <c r="I1739" s="175">
        <v>2.194787379972565E-2</v>
      </c>
      <c r="J1739" s="174">
        <v>0.99999999999999989</v>
      </c>
      <c r="K1739" s="176">
        <v>729</v>
      </c>
      <c r="L1739" s="92"/>
      <c r="M1739" s="175">
        <v>0.01</v>
      </c>
      <c r="N1739" s="175">
        <v>0.03</v>
      </c>
      <c r="O1739" s="175">
        <v>0</v>
      </c>
      <c r="P1739" s="175">
        <v>8.0000000000000002E-3</v>
      </c>
      <c r="Q1739" s="175">
        <v>0.85399999999999998</v>
      </c>
      <c r="R1739" s="175">
        <v>0.90100000000000002</v>
      </c>
      <c r="S1739" s="175">
        <v>5.5E-2</v>
      </c>
      <c r="T1739" s="175">
        <v>9.1999999999999998E-2</v>
      </c>
      <c r="U1739" s="175">
        <v>0</v>
      </c>
      <c r="V1739" s="175">
        <v>8.0000000000000002E-3</v>
      </c>
      <c r="W1739" s="175">
        <v>3.0000000000000001E-3</v>
      </c>
      <c r="X1739" s="175">
        <v>1.6E-2</v>
      </c>
      <c r="Y1739" s="175" t="s">
        <v>143</v>
      </c>
      <c r="Z1739" s="175" t="s">
        <v>143</v>
      </c>
      <c r="AA1739" s="175">
        <v>1.4E-2</v>
      </c>
      <c r="AB1739" s="175">
        <v>3.5000000000000003E-2</v>
      </c>
      <c r="AC1739" s="42"/>
    </row>
    <row r="1740" spans="1:29" x14ac:dyDescent="0.25">
      <c r="A1740" s="92" t="s">
        <v>3057</v>
      </c>
      <c r="B1740" s="175">
        <v>0.10169491525423729</v>
      </c>
      <c r="C1740" s="175">
        <v>0.2623083131557708</v>
      </c>
      <c r="D1740" s="175">
        <v>0.22679580306698952</v>
      </c>
      <c r="E1740" s="175">
        <v>0.11460855528652139</v>
      </c>
      <c r="F1740" s="175">
        <v>4.1162227602905568E-2</v>
      </c>
      <c r="G1740" s="175">
        <v>0.23083131557707828</v>
      </c>
      <c r="H1740" s="175">
        <v>4.8426150121065378E-3</v>
      </c>
      <c r="I1740" s="175">
        <v>1.7756255044390639E-2</v>
      </c>
      <c r="J1740" s="174">
        <v>1</v>
      </c>
      <c r="K1740" s="176">
        <v>1239</v>
      </c>
      <c r="L1740" s="92"/>
      <c r="M1740" s="175">
        <v>8.5999999999999993E-2</v>
      </c>
      <c r="N1740" s="175">
        <v>0.12</v>
      </c>
      <c r="O1740" s="175">
        <v>0.23899999999999999</v>
      </c>
      <c r="P1740" s="175">
        <v>0.28799999999999998</v>
      </c>
      <c r="Q1740" s="175">
        <v>0.20399999999999999</v>
      </c>
      <c r="R1740" s="175">
        <v>0.251</v>
      </c>
      <c r="S1740" s="175">
        <v>9.8000000000000004E-2</v>
      </c>
      <c r="T1740" s="175">
        <v>0.13400000000000001</v>
      </c>
      <c r="U1740" s="175">
        <v>3.1E-2</v>
      </c>
      <c r="V1740" s="175">
        <v>5.3999999999999999E-2</v>
      </c>
      <c r="W1740" s="175">
        <v>0.20799999999999999</v>
      </c>
      <c r="X1740" s="175">
        <v>0.255</v>
      </c>
      <c r="Y1740" s="175">
        <v>2E-3</v>
      </c>
      <c r="Z1740" s="175">
        <v>1.0999999999999999E-2</v>
      </c>
      <c r="AA1740" s="175">
        <v>1.2E-2</v>
      </c>
      <c r="AB1740" s="175">
        <v>2.7E-2</v>
      </c>
      <c r="AC1740" s="42"/>
    </row>
    <row r="1741" spans="1:29" x14ac:dyDescent="0.25">
      <c r="A1741" s="92" t="s">
        <v>3058</v>
      </c>
      <c r="B1741" s="175">
        <v>0.2735562310030395</v>
      </c>
      <c r="C1741" s="175">
        <v>0.50607902735562305</v>
      </c>
      <c r="D1741" s="175">
        <v>9.6504559270516724E-2</v>
      </c>
      <c r="E1741" s="175">
        <v>4.1793313069908813E-2</v>
      </c>
      <c r="F1741" s="175">
        <v>5.3191489361702126E-3</v>
      </c>
      <c r="G1741" s="175">
        <v>5.0911854103343465E-2</v>
      </c>
      <c r="H1741" s="175">
        <v>5.3191489361702126E-3</v>
      </c>
      <c r="I1741" s="175">
        <v>2.0516717325227963E-2</v>
      </c>
      <c r="J1741" s="174">
        <v>1</v>
      </c>
      <c r="K1741" s="176">
        <v>1316</v>
      </c>
      <c r="L1741" s="92"/>
      <c r="M1741" s="175">
        <v>0.25</v>
      </c>
      <c r="N1741" s="175">
        <v>0.29799999999999999</v>
      </c>
      <c r="O1741" s="175">
        <v>0.47899999999999998</v>
      </c>
      <c r="P1741" s="175">
        <v>0.53300000000000003</v>
      </c>
      <c r="Q1741" s="175">
        <v>8.2000000000000003E-2</v>
      </c>
      <c r="R1741" s="175">
        <v>0.114</v>
      </c>
      <c r="S1741" s="175">
        <v>3.2000000000000001E-2</v>
      </c>
      <c r="T1741" s="175">
        <v>5.3999999999999999E-2</v>
      </c>
      <c r="U1741" s="175">
        <v>3.0000000000000001E-3</v>
      </c>
      <c r="V1741" s="175">
        <v>1.0999999999999999E-2</v>
      </c>
      <c r="W1741" s="175">
        <v>0.04</v>
      </c>
      <c r="X1741" s="175">
        <v>6.4000000000000001E-2</v>
      </c>
      <c r="Y1741" s="175">
        <v>3.0000000000000001E-3</v>
      </c>
      <c r="Z1741" s="175">
        <v>1.0999999999999999E-2</v>
      </c>
      <c r="AA1741" s="175">
        <v>1.4E-2</v>
      </c>
      <c r="AB1741" s="175">
        <v>0.03</v>
      </c>
      <c r="AC1741" s="42"/>
    </row>
    <row r="1742" spans="1:29" x14ac:dyDescent="0.25">
      <c r="A1742" s="92" t="s">
        <v>3059</v>
      </c>
      <c r="B1742" s="175" t="s">
        <v>143</v>
      </c>
      <c r="C1742" s="175">
        <v>0.20772946859903382</v>
      </c>
      <c r="D1742" s="175">
        <v>0.20772946859903382</v>
      </c>
      <c r="E1742" s="175">
        <v>0.18840579710144928</v>
      </c>
      <c r="F1742" s="175">
        <v>6.280193236714976E-2</v>
      </c>
      <c r="G1742" s="175">
        <v>0.30434782608695654</v>
      </c>
      <c r="H1742" s="175">
        <v>9.6618357487922701E-3</v>
      </c>
      <c r="I1742" s="175">
        <v>1.932367149758454E-2</v>
      </c>
      <c r="J1742" s="174">
        <v>1.0000000000000002</v>
      </c>
      <c r="K1742" s="176">
        <v>207</v>
      </c>
      <c r="L1742" s="92"/>
      <c r="M1742" s="175" t="s">
        <v>143</v>
      </c>
      <c r="N1742" s="175" t="s">
        <v>143</v>
      </c>
      <c r="O1742" s="175">
        <v>0.158</v>
      </c>
      <c r="P1742" s="175">
        <v>0.26800000000000002</v>
      </c>
      <c r="Q1742" s="175">
        <v>0.158</v>
      </c>
      <c r="R1742" s="175">
        <v>0.26800000000000002</v>
      </c>
      <c r="S1742" s="175">
        <v>0.14099999999999999</v>
      </c>
      <c r="T1742" s="175">
        <v>0.247</v>
      </c>
      <c r="U1742" s="175">
        <v>3.6999999999999998E-2</v>
      </c>
      <c r="V1742" s="175">
        <v>0.104</v>
      </c>
      <c r="W1742" s="175">
        <v>0.246</v>
      </c>
      <c r="X1742" s="175">
        <v>0.37</v>
      </c>
      <c r="Y1742" s="175">
        <v>3.0000000000000001E-3</v>
      </c>
      <c r="Z1742" s="175">
        <v>3.5000000000000003E-2</v>
      </c>
      <c r="AA1742" s="175">
        <v>8.0000000000000002E-3</v>
      </c>
      <c r="AB1742" s="175">
        <v>4.9000000000000002E-2</v>
      </c>
      <c r="AC1742" s="42"/>
    </row>
    <row r="1743" spans="1:29" x14ac:dyDescent="0.25">
      <c r="A1743" s="92" t="s">
        <v>3060</v>
      </c>
      <c r="B1743" s="175" t="s">
        <v>143</v>
      </c>
      <c r="C1743" s="175">
        <v>0.29797191887675506</v>
      </c>
      <c r="D1743" s="175">
        <v>0.14118564742589704</v>
      </c>
      <c r="E1743" s="175">
        <v>9.6723868954758194E-2</v>
      </c>
      <c r="F1743" s="175">
        <v>2.4960998439937598E-2</v>
      </c>
      <c r="G1743" s="175">
        <v>0.4079563182527301</v>
      </c>
      <c r="H1743" s="175">
        <v>1.1700468018720749E-2</v>
      </c>
      <c r="I1743" s="175">
        <v>1.9500780031201249E-2</v>
      </c>
      <c r="J1743" s="174">
        <v>1</v>
      </c>
      <c r="K1743" s="176">
        <v>1282</v>
      </c>
      <c r="L1743" s="92"/>
      <c r="M1743" s="175" t="s">
        <v>143</v>
      </c>
      <c r="N1743" s="175" t="s">
        <v>143</v>
      </c>
      <c r="O1743" s="175">
        <v>0.27400000000000002</v>
      </c>
      <c r="P1743" s="175">
        <v>0.32400000000000001</v>
      </c>
      <c r="Q1743" s="175">
        <v>0.123</v>
      </c>
      <c r="R1743" s="175">
        <v>0.161</v>
      </c>
      <c r="S1743" s="175">
        <v>8.2000000000000003E-2</v>
      </c>
      <c r="T1743" s="175">
        <v>0.114</v>
      </c>
      <c r="U1743" s="175">
        <v>1.7999999999999999E-2</v>
      </c>
      <c r="V1743" s="175">
        <v>3.5000000000000003E-2</v>
      </c>
      <c r="W1743" s="175">
        <v>0.38100000000000001</v>
      </c>
      <c r="X1743" s="175">
        <v>0.435</v>
      </c>
      <c r="Y1743" s="175">
        <v>7.0000000000000001E-3</v>
      </c>
      <c r="Z1743" s="175">
        <v>1.9E-2</v>
      </c>
      <c r="AA1743" s="175">
        <v>1.2999999999999999E-2</v>
      </c>
      <c r="AB1743" s="175">
        <v>2.9000000000000001E-2</v>
      </c>
      <c r="AC1743" s="42"/>
    </row>
    <row r="1744" spans="1:29" x14ac:dyDescent="0.25">
      <c r="A1744" s="92" t="s">
        <v>3061</v>
      </c>
      <c r="B1744" s="175" t="s">
        <v>143</v>
      </c>
      <c r="C1744" s="175">
        <v>0.47619047619047616</v>
      </c>
      <c r="D1744" s="175">
        <v>0.34173669467787116</v>
      </c>
      <c r="E1744" s="175">
        <v>8.683473389355742E-2</v>
      </c>
      <c r="F1744" s="175">
        <v>1.9607843137254902E-2</v>
      </c>
      <c r="G1744" s="175">
        <v>2.2408963585434174E-2</v>
      </c>
      <c r="H1744" s="175" t="s">
        <v>143</v>
      </c>
      <c r="I1744" s="175">
        <v>5.3221288515406161E-2</v>
      </c>
      <c r="J1744" s="174">
        <v>1</v>
      </c>
      <c r="K1744" s="176">
        <v>357</v>
      </c>
      <c r="L1744" s="92"/>
      <c r="M1744" s="175" t="s">
        <v>143</v>
      </c>
      <c r="N1744" s="175" t="s">
        <v>143</v>
      </c>
      <c r="O1744" s="175">
        <v>0.42499999999999999</v>
      </c>
      <c r="P1744" s="175">
        <v>0.52800000000000002</v>
      </c>
      <c r="Q1744" s="175">
        <v>0.29399999999999998</v>
      </c>
      <c r="R1744" s="175">
        <v>0.39200000000000002</v>
      </c>
      <c r="S1744" s="175">
        <v>6.2E-2</v>
      </c>
      <c r="T1744" s="175">
        <v>0.121</v>
      </c>
      <c r="U1744" s="175">
        <v>0.01</v>
      </c>
      <c r="V1744" s="175">
        <v>0.04</v>
      </c>
      <c r="W1744" s="175">
        <v>1.0999999999999999E-2</v>
      </c>
      <c r="X1744" s="175">
        <v>4.3999999999999997E-2</v>
      </c>
      <c r="Y1744" s="175" t="s">
        <v>143</v>
      </c>
      <c r="Z1744" s="175" t="s">
        <v>143</v>
      </c>
      <c r="AA1744" s="175">
        <v>3.4000000000000002E-2</v>
      </c>
      <c r="AB1744" s="175">
        <v>8.2000000000000003E-2</v>
      </c>
      <c r="AC1744" s="42"/>
    </row>
    <row r="1745" spans="1:29" x14ac:dyDescent="0.25">
      <c r="A1745" s="92" t="s">
        <v>3062</v>
      </c>
      <c r="B1745" s="175" t="s">
        <v>143</v>
      </c>
      <c r="C1745" s="175">
        <v>0.18597560975609756</v>
      </c>
      <c r="D1745" s="175">
        <v>0.34756097560975607</v>
      </c>
      <c r="E1745" s="175">
        <v>0.17682926829268292</v>
      </c>
      <c r="F1745" s="175">
        <v>1.2195121951219513E-2</v>
      </c>
      <c r="G1745" s="175">
        <v>0.2652439024390244</v>
      </c>
      <c r="H1745" s="175" t="s">
        <v>143</v>
      </c>
      <c r="I1745" s="175">
        <v>1.2195121951219513E-2</v>
      </c>
      <c r="J1745" s="174">
        <v>0.99999999999999989</v>
      </c>
      <c r="K1745" s="176">
        <v>328</v>
      </c>
      <c r="L1745" s="92"/>
      <c r="M1745" s="175" t="s">
        <v>143</v>
      </c>
      <c r="N1745" s="175" t="s">
        <v>143</v>
      </c>
      <c r="O1745" s="175">
        <v>0.14799999999999999</v>
      </c>
      <c r="P1745" s="175">
        <v>0.23200000000000001</v>
      </c>
      <c r="Q1745" s="175">
        <v>0.29799999999999999</v>
      </c>
      <c r="R1745" s="175">
        <v>0.40100000000000002</v>
      </c>
      <c r="S1745" s="175">
        <v>0.13900000000000001</v>
      </c>
      <c r="T1745" s="175">
        <v>0.222</v>
      </c>
      <c r="U1745" s="175">
        <v>5.0000000000000001E-3</v>
      </c>
      <c r="V1745" s="175">
        <v>3.1E-2</v>
      </c>
      <c r="W1745" s="175">
        <v>0.22</v>
      </c>
      <c r="X1745" s="175">
        <v>0.316</v>
      </c>
      <c r="Y1745" s="175" t="s">
        <v>143</v>
      </c>
      <c r="Z1745" s="175" t="s">
        <v>143</v>
      </c>
      <c r="AA1745" s="175">
        <v>5.0000000000000001E-3</v>
      </c>
      <c r="AB1745" s="175">
        <v>3.1E-2</v>
      </c>
      <c r="AC1745" s="42"/>
    </row>
    <row r="1746" spans="1:29" x14ac:dyDescent="0.25">
      <c r="A1746" s="92" t="s">
        <v>3063</v>
      </c>
      <c r="B1746" s="175" t="s">
        <v>143</v>
      </c>
      <c r="C1746" s="175">
        <v>0.41025641025641024</v>
      </c>
      <c r="D1746" s="175">
        <v>0.19047619047619047</v>
      </c>
      <c r="E1746" s="175">
        <v>8.4249084249084255E-2</v>
      </c>
      <c r="F1746" s="175">
        <v>7.3260073260073263E-2</v>
      </c>
      <c r="G1746" s="175">
        <v>0.21245421245421245</v>
      </c>
      <c r="H1746" s="175">
        <v>3.663003663003663E-3</v>
      </c>
      <c r="I1746" s="175">
        <v>2.564102564102564E-2</v>
      </c>
      <c r="J1746" s="174">
        <v>1</v>
      </c>
      <c r="K1746" s="176">
        <v>273</v>
      </c>
      <c r="L1746" s="92"/>
      <c r="M1746" s="175" t="s">
        <v>143</v>
      </c>
      <c r="N1746" s="175" t="s">
        <v>143</v>
      </c>
      <c r="O1746" s="175">
        <v>0.35399999999999998</v>
      </c>
      <c r="P1746" s="175">
        <v>0.46899999999999997</v>
      </c>
      <c r="Q1746" s="175">
        <v>0.14799999999999999</v>
      </c>
      <c r="R1746" s="175">
        <v>0.24099999999999999</v>
      </c>
      <c r="S1746" s="175">
        <v>5.7000000000000002E-2</v>
      </c>
      <c r="T1746" s="175">
        <v>0.123</v>
      </c>
      <c r="U1746" s="175">
        <v>4.8000000000000001E-2</v>
      </c>
      <c r="V1746" s="175">
        <v>0.11</v>
      </c>
      <c r="W1746" s="175">
        <v>0.16800000000000001</v>
      </c>
      <c r="X1746" s="175">
        <v>0.26500000000000001</v>
      </c>
      <c r="Y1746" s="175">
        <v>1E-3</v>
      </c>
      <c r="Z1746" s="175">
        <v>0.02</v>
      </c>
      <c r="AA1746" s="175">
        <v>1.2E-2</v>
      </c>
      <c r="AB1746" s="175">
        <v>5.1999999999999998E-2</v>
      </c>
      <c r="AC1746" s="42"/>
    </row>
    <row r="1747" spans="1:29" x14ac:dyDescent="0.25">
      <c r="A1747" s="92" t="s">
        <v>3064</v>
      </c>
      <c r="B1747" s="175" t="s">
        <v>143</v>
      </c>
      <c r="C1747" s="175">
        <v>0.16845878136200718</v>
      </c>
      <c r="D1747" s="175">
        <v>0.13620071684587814</v>
      </c>
      <c r="E1747" s="175">
        <v>0.12544802867383512</v>
      </c>
      <c r="F1747" s="175">
        <v>1.0752688172043012E-2</v>
      </c>
      <c r="G1747" s="175">
        <v>0.5161290322580645</v>
      </c>
      <c r="H1747" s="175">
        <v>7.1684587813620072E-3</v>
      </c>
      <c r="I1747" s="175">
        <v>3.5842293906810034E-2</v>
      </c>
      <c r="J1747" s="174">
        <v>0.99999999999999989</v>
      </c>
      <c r="K1747" s="176">
        <v>279</v>
      </c>
      <c r="L1747" s="92"/>
      <c r="M1747" s="175" t="s">
        <v>143</v>
      </c>
      <c r="N1747" s="175" t="s">
        <v>143</v>
      </c>
      <c r="O1747" s="175">
        <v>0.129</v>
      </c>
      <c r="P1747" s="175">
        <v>0.217</v>
      </c>
      <c r="Q1747" s="175">
        <v>0.10100000000000001</v>
      </c>
      <c r="R1747" s="175">
        <v>0.18099999999999999</v>
      </c>
      <c r="S1747" s="175">
        <v>9.1999999999999998E-2</v>
      </c>
      <c r="T1747" s="175">
        <v>0.16900000000000001</v>
      </c>
      <c r="U1747" s="175">
        <v>4.0000000000000001E-3</v>
      </c>
      <c r="V1747" s="175">
        <v>3.1E-2</v>
      </c>
      <c r="W1747" s="175">
        <v>0.45800000000000002</v>
      </c>
      <c r="X1747" s="175">
        <v>0.57399999999999995</v>
      </c>
      <c r="Y1747" s="175">
        <v>2E-3</v>
      </c>
      <c r="Z1747" s="175">
        <v>2.5999999999999999E-2</v>
      </c>
      <c r="AA1747" s="175">
        <v>0.02</v>
      </c>
      <c r="AB1747" s="175">
        <v>6.5000000000000002E-2</v>
      </c>
      <c r="AC1747" s="42"/>
    </row>
    <row r="1748" spans="1:29" x14ac:dyDescent="0.25">
      <c r="A1748" s="92" t="s">
        <v>3065</v>
      </c>
      <c r="B1748" s="175" t="s">
        <v>143</v>
      </c>
      <c r="C1748" s="175">
        <v>0.31646655231560894</v>
      </c>
      <c r="D1748" s="175">
        <v>0.38936535162950259</v>
      </c>
      <c r="E1748" s="175">
        <v>0.14065180102915953</v>
      </c>
      <c r="F1748" s="175">
        <v>3.0874785591766724E-2</v>
      </c>
      <c r="G1748" s="175">
        <v>0.10377358490566038</v>
      </c>
      <c r="H1748" s="175">
        <v>1.7152658662092624E-3</v>
      </c>
      <c r="I1748" s="175">
        <v>1.7152658662092625E-2</v>
      </c>
      <c r="J1748" s="174">
        <v>1</v>
      </c>
      <c r="K1748" s="176">
        <v>1166</v>
      </c>
      <c r="L1748" s="92"/>
      <c r="M1748" s="175" t="s">
        <v>143</v>
      </c>
      <c r="N1748" s="175" t="s">
        <v>143</v>
      </c>
      <c r="O1748" s="175">
        <v>0.28999999999999998</v>
      </c>
      <c r="P1748" s="175">
        <v>0.34399999999999997</v>
      </c>
      <c r="Q1748" s="175">
        <v>0.36199999999999999</v>
      </c>
      <c r="R1748" s="175">
        <v>0.41799999999999998</v>
      </c>
      <c r="S1748" s="175">
        <v>0.122</v>
      </c>
      <c r="T1748" s="175">
        <v>0.16200000000000001</v>
      </c>
      <c r="U1748" s="175">
        <v>2.1999999999999999E-2</v>
      </c>
      <c r="V1748" s="175">
        <v>4.2000000000000003E-2</v>
      </c>
      <c r="W1748" s="175">
        <v>8.7999999999999995E-2</v>
      </c>
      <c r="X1748" s="175">
        <v>0.123</v>
      </c>
      <c r="Y1748" s="175">
        <v>0</v>
      </c>
      <c r="Z1748" s="175">
        <v>6.0000000000000001E-3</v>
      </c>
      <c r="AA1748" s="175">
        <v>1.0999999999999999E-2</v>
      </c>
      <c r="AB1748" s="175">
        <v>2.5999999999999999E-2</v>
      </c>
      <c r="AC1748" s="42"/>
    </row>
    <row r="1749" spans="1:29" x14ac:dyDescent="0.25">
      <c r="A1749" s="92" t="s">
        <v>3066</v>
      </c>
      <c r="B1749" s="175" t="s">
        <v>143</v>
      </c>
      <c r="C1749" s="175">
        <v>0.47368421052631576</v>
      </c>
      <c r="D1749" s="175">
        <v>0.31174089068825911</v>
      </c>
      <c r="E1749" s="175">
        <v>0.11740890688259109</v>
      </c>
      <c r="F1749" s="175">
        <v>1.2145748987854251E-2</v>
      </c>
      <c r="G1749" s="175">
        <v>7.28744939271255E-2</v>
      </c>
      <c r="H1749" s="175">
        <v>4.048582995951417E-3</v>
      </c>
      <c r="I1749" s="175">
        <v>8.0971659919028341E-3</v>
      </c>
      <c r="J1749" s="174">
        <v>1</v>
      </c>
      <c r="K1749" s="176">
        <v>247</v>
      </c>
      <c r="L1749" s="92"/>
      <c r="M1749" s="175" t="s">
        <v>143</v>
      </c>
      <c r="N1749" s="175" t="s">
        <v>143</v>
      </c>
      <c r="O1749" s="175">
        <v>0.41199999999999998</v>
      </c>
      <c r="P1749" s="175">
        <v>0.53600000000000003</v>
      </c>
      <c r="Q1749" s="175">
        <v>0.25700000000000001</v>
      </c>
      <c r="R1749" s="175">
        <v>0.372</v>
      </c>
      <c r="S1749" s="175">
        <v>8.3000000000000004E-2</v>
      </c>
      <c r="T1749" s="175">
        <v>0.16400000000000001</v>
      </c>
      <c r="U1749" s="175">
        <v>4.0000000000000001E-3</v>
      </c>
      <c r="V1749" s="175">
        <v>3.5000000000000003E-2</v>
      </c>
      <c r="W1749" s="175">
        <v>4.7E-2</v>
      </c>
      <c r="X1749" s="175">
        <v>0.112</v>
      </c>
      <c r="Y1749" s="175">
        <v>1E-3</v>
      </c>
      <c r="Z1749" s="175">
        <v>2.3E-2</v>
      </c>
      <c r="AA1749" s="175">
        <v>2E-3</v>
      </c>
      <c r="AB1749" s="175">
        <v>2.9000000000000001E-2</v>
      </c>
      <c r="AC1749" s="42"/>
    </row>
    <row r="1750" spans="1:29" x14ac:dyDescent="0.25">
      <c r="A1750" s="92" t="s">
        <v>3067</v>
      </c>
      <c r="B1750" s="175">
        <v>5.4321831226511789E-2</v>
      </c>
      <c r="C1750" s="175">
        <v>0.32160346202027101</v>
      </c>
      <c r="D1750" s="175">
        <v>0.24217059560414531</v>
      </c>
      <c r="E1750" s="175">
        <v>9.3440382644345746E-2</v>
      </c>
      <c r="F1750" s="175">
        <v>2.2207037922787838E-2</v>
      </c>
      <c r="G1750" s="175">
        <v>0.24342330030748208</v>
      </c>
      <c r="H1750" s="175">
        <v>8.5411684318414764E-4</v>
      </c>
      <c r="I1750" s="175">
        <v>2.1979273431272064E-2</v>
      </c>
      <c r="J1750" s="174">
        <v>1</v>
      </c>
      <c r="K1750" s="176">
        <v>17562</v>
      </c>
      <c r="L1750" s="92"/>
      <c r="M1750" s="175">
        <v>5.0999999999999997E-2</v>
      </c>
      <c r="N1750" s="175">
        <v>5.8000000000000003E-2</v>
      </c>
      <c r="O1750" s="175">
        <v>0.315</v>
      </c>
      <c r="P1750" s="175">
        <v>0.32900000000000001</v>
      </c>
      <c r="Q1750" s="175">
        <v>0.23599999999999999</v>
      </c>
      <c r="R1750" s="175">
        <v>0.249</v>
      </c>
      <c r="S1750" s="175">
        <v>8.8999999999999996E-2</v>
      </c>
      <c r="T1750" s="175">
        <v>9.8000000000000004E-2</v>
      </c>
      <c r="U1750" s="175">
        <v>0.02</v>
      </c>
      <c r="V1750" s="175">
        <v>2.4E-2</v>
      </c>
      <c r="W1750" s="175">
        <v>0.23699999999999999</v>
      </c>
      <c r="X1750" s="175">
        <v>0.25</v>
      </c>
      <c r="Y1750" s="175">
        <v>1E-3</v>
      </c>
      <c r="Z1750" s="175">
        <v>1E-3</v>
      </c>
      <c r="AA1750" s="175">
        <v>0.02</v>
      </c>
      <c r="AB1750" s="175">
        <v>2.4E-2</v>
      </c>
      <c r="AC1750" s="42"/>
    </row>
    <row r="1751" spans="1:29" x14ac:dyDescent="0.25">
      <c r="A1751" s="92" t="s">
        <v>3068</v>
      </c>
      <c r="B1751" s="175" t="s">
        <v>143</v>
      </c>
      <c r="C1751" s="175">
        <v>0.42585551330798477</v>
      </c>
      <c r="D1751" s="175">
        <v>0.22053231939163498</v>
      </c>
      <c r="E1751" s="175">
        <v>0.14828897338403041</v>
      </c>
      <c r="F1751" s="175">
        <v>2.8517110266159697E-2</v>
      </c>
      <c r="G1751" s="175">
        <v>0.15779467680608364</v>
      </c>
      <c r="H1751" s="175" t="s">
        <v>143</v>
      </c>
      <c r="I1751" s="175">
        <v>1.9011406844106463E-2</v>
      </c>
      <c r="J1751" s="174">
        <v>1</v>
      </c>
      <c r="K1751" s="176">
        <v>526</v>
      </c>
      <c r="L1751" s="92"/>
      <c r="M1751" s="175" t="s">
        <v>143</v>
      </c>
      <c r="N1751" s="175" t="s">
        <v>143</v>
      </c>
      <c r="O1751" s="175">
        <v>0.38400000000000001</v>
      </c>
      <c r="P1751" s="175">
        <v>0.46899999999999997</v>
      </c>
      <c r="Q1751" s="175">
        <v>0.187</v>
      </c>
      <c r="R1751" s="175">
        <v>0.25800000000000001</v>
      </c>
      <c r="S1751" s="175">
        <v>0.12</v>
      </c>
      <c r="T1751" s="175">
        <v>0.18099999999999999</v>
      </c>
      <c r="U1751" s="175">
        <v>1.7000000000000001E-2</v>
      </c>
      <c r="V1751" s="175">
        <v>4.7E-2</v>
      </c>
      <c r="W1751" s="175">
        <v>0.129</v>
      </c>
      <c r="X1751" s="175">
        <v>0.191</v>
      </c>
      <c r="Y1751" s="175" t="s">
        <v>143</v>
      </c>
      <c r="Z1751" s="175" t="s">
        <v>143</v>
      </c>
      <c r="AA1751" s="175">
        <v>0.01</v>
      </c>
      <c r="AB1751" s="175">
        <v>3.5000000000000003E-2</v>
      </c>
      <c r="AC1751" s="42"/>
    </row>
    <row r="1752" spans="1:29" x14ac:dyDescent="0.25">
      <c r="A1752" s="92" t="s">
        <v>3069</v>
      </c>
      <c r="B1752" s="175" t="s">
        <v>143</v>
      </c>
      <c r="C1752" s="175">
        <v>0.11183144246353323</v>
      </c>
      <c r="D1752" s="175">
        <v>0.17504051863857376</v>
      </c>
      <c r="E1752" s="175">
        <v>4.7001620745542948E-2</v>
      </c>
      <c r="F1752" s="175">
        <v>2.1069692058346839E-2</v>
      </c>
      <c r="G1752" s="175">
        <v>0.60615883306320906</v>
      </c>
      <c r="H1752" s="175">
        <v>3.2414910858995136E-3</v>
      </c>
      <c r="I1752" s="175">
        <v>3.5656401944894653E-2</v>
      </c>
      <c r="J1752" s="174">
        <v>1</v>
      </c>
      <c r="K1752" s="176">
        <v>617</v>
      </c>
      <c r="L1752" s="92"/>
      <c r="M1752" s="175" t="s">
        <v>143</v>
      </c>
      <c r="N1752" s="175" t="s">
        <v>143</v>
      </c>
      <c r="O1752" s="175">
        <v>8.8999999999999996E-2</v>
      </c>
      <c r="P1752" s="175">
        <v>0.13900000000000001</v>
      </c>
      <c r="Q1752" s="175">
        <v>0.14699999999999999</v>
      </c>
      <c r="R1752" s="175">
        <v>0.20699999999999999</v>
      </c>
      <c r="S1752" s="175">
        <v>3.3000000000000002E-2</v>
      </c>
      <c r="T1752" s="175">
        <v>6.7000000000000004E-2</v>
      </c>
      <c r="U1752" s="175">
        <v>1.2E-2</v>
      </c>
      <c r="V1752" s="175">
        <v>3.5999999999999997E-2</v>
      </c>
      <c r="W1752" s="175">
        <v>0.56699999999999995</v>
      </c>
      <c r="X1752" s="175">
        <v>0.64400000000000002</v>
      </c>
      <c r="Y1752" s="175">
        <v>1E-3</v>
      </c>
      <c r="Z1752" s="175">
        <v>1.2E-2</v>
      </c>
      <c r="AA1752" s="175">
        <v>2.4E-2</v>
      </c>
      <c r="AB1752" s="175">
        <v>5.2999999999999999E-2</v>
      </c>
      <c r="AC1752" s="42"/>
    </row>
    <row r="1753" spans="1:29" x14ac:dyDescent="0.25">
      <c r="A1753" s="92" t="s">
        <v>3070</v>
      </c>
      <c r="B1753" s="175">
        <v>0.20492191197349741</v>
      </c>
      <c r="C1753" s="175" t="s">
        <v>143</v>
      </c>
      <c r="D1753" s="175">
        <v>0.49834358731661144</v>
      </c>
      <c r="E1753" s="175">
        <v>0.27685754850922861</v>
      </c>
      <c r="F1753" s="175">
        <v>1.893043066729768E-3</v>
      </c>
      <c r="G1753" s="175">
        <v>7.0989115002366302E-3</v>
      </c>
      <c r="H1753" s="175" t="s">
        <v>143</v>
      </c>
      <c r="I1753" s="175">
        <v>1.0884997633696167E-2</v>
      </c>
      <c r="J1753" s="174">
        <v>1</v>
      </c>
      <c r="K1753" s="176">
        <v>2113</v>
      </c>
      <c r="L1753" s="92"/>
      <c r="M1753" s="175">
        <v>0.188</v>
      </c>
      <c r="N1753" s="175">
        <v>0.223</v>
      </c>
      <c r="O1753" s="175" t="s">
        <v>143</v>
      </c>
      <c r="P1753" s="175" t="s">
        <v>143</v>
      </c>
      <c r="Q1753" s="175">
        <v>0.47699999999999998</v>
      </c>
      <c r="R1753" s="175">
        <v>0.52</v>
      </c>
      <c r="S1753" s="175">
        <v>0.25800000000000001</v>
      </c>
      <c r="T1753" s="175">
        <v>0.29599999999999999</v>
      </c>
      <c r="U1753" s="175">
        <v>1E-3</v>
      </c>
      <c r="V1753" s="175">
        <v>5.0000000000000001E-3</v>
      </c>
      <c r="W1753" s="175">
        <v>4.0000000000000001E-3</v>
      </c>
      <c r="X1753" s="175">
        <v>1.2E-2</v>
      </c>
      <c r="Y1753" s="175" t="s">
        <v>143</v>
      </c>
      <c r="Z1753" s="175" t="s">
        <v>143</v>
      </c>
      <c r="AA1753" s="175">
        <v>7.0000000000000001E-3</v>
      </c>
      <c r="AB1753" s="175">
        <v>1.6E-2</v>
      </c>
      <c r="AC1753" s="42"/>
    </row>
    <row r="1754" spans="1:29" x14ac:dyDescent="0.25">
      <c r="A1754" s="92" t="s">
        <v>3071</v>
      </c>
      <c r="B1754" s="175">
        <v>8.5222121486854041E-2</v>
      </c>
      <c r="C1754" s="175">
        <v>0.32547597461468719</v>
      </c>
      <c r="D1754" s="175">
        <v>0.20988213961922031</v>
      </c>
      <c r="E1754" s="175">
        <v>9.29283771532185E-2</v>
      </c>
      <c r="F1754" s="175">
        <v>5.3943789664551225E-2</v>
      </c>
      <c r="G1754" s="175">
        <v>0.21894832275611967</v>
      </c>
      <c r="H1754" s="175" t="s">
        <v>143</v>
      </c>
      <c r="I1754" s="175">
        <v>1.3599274705349048E-2</v>
      </c>
      <c r="J1754" s="174">
        <v>1</v>
      </c>
      <c r="K1754" s="176">
        <v>2206</v>
      </c>
      <c r="L1754" s="92"/>
      <c r="M1754" s="175">
        <v>7.3999999999999996E-2</v>
      </c>
      <c r="N1754" s="175">
        <v>9.8000000000000004E-2</v>
      </c>
      <c r="O1754" s="175">
        <v>0.30599999999999999</v>
      </c>
      <c r="P1754" s="175">
        <v>0.34499999999999997</v>
      </c>
      <c r="Q1754" s="175">
        <v>0.193</v>
      </c>
      <c r="R1754" s="175">
        <v>0.22700000000000001</v>
      </c>
      <c r="S1754" s="175">
        <v>8.2000000000000003E-2</v>
      </c>
      <c r="T1754" s="175">
        <v>0.106</v>
      </c>
      <c r="U1754" s="175">
        <v>4.4999999999999998E-2</v>
      </c>
      <c r="V1754" s="175">
        <v>6.4000000000000001E-2</v>
      </c>
      <c r="W1754" s="175">
        <v>0.20200000000000001</v>
      </c>
      <c r="X1754" s="175">
        <v>0.23699999999999999</v>
      </c>
      <c r="Y1754" s="175" t="s">
        <v>143</v>
      </c>
      <c r="Z1754" s="175" t="s">
        <v>143</v>
      </c>
      <c r="AA1754" s="175">
        <v>0.01</v>
      </c>
      <c r="AB1754" s="175">
        <v>1.9E-2</v>
      </c>
      <c r="AC1754" s="42"/>
    </row>
    <row r="1755" spans="1:29" x14ac:dyDescent="0.25">
      <c r="A1755" s="92" t="s">
        <v>3072</v>
      </c>
      <c r="B1755" s="175">
        <v>0.29028239202657807</v>
      </c>
      <c r="C1755" s="175">
        <v>0.53156146179401997</v>
      </c>
      <c r="D1755" s="175">
        <v>8.5548172757475088E-2</v>
      </c>
      <c r="E1755" s="175">
        <v>2.4501661129568107E-2</v>
      </c>
      <c r="F1755" s="175">
        <v>2.0764119601328905E-3</v>
      </c>
      <c r="G1755" s="175">
        <v>4.4850498338870434E-2</v>
      </c>
      <c r="H1755" s="175">
        <v>1.2458471760797341E-3</v>
      </c>
      <c r="I1755" s="175">
        <v>1.9933554817275746E-2</v>
      </c>
      <c r="J1755" s="174">
        <v>1</v>
      </c>
      <c r="K1755" s="176">
        <v>2408</v>
      </c>
      <c r="L1755" s="92"/>
      <c r="M1755" s="175">
        <v>0.27200000000000002</v>
      </c>
      <c r="N1755" s="175">
        <v>0.309</v>
      </c>
      <c r="O1755" s="175">
        <v>0.51200000000000001</v>
      </c>
      <c r="P1755" s="175">
        <v>0.55100000000000005</v>
      </c>
      <c r="Q1755" s="175">
        <v>7.4999999999999997E-2</v>
      </c>
      <c r="R1755" s="175">
        <v>9.7000000000000003E-2</v>
      </c>
      <c r="S1755" s="175">
        <v>1.9E-2</v>
      </c>
      <c r="T1755" s="175">
        <v>3.1E-2</v>
      </c>
      <c r="U1755" s="175">
        <v>1E-3</v>
      </c>
      <c r="V1755" s="175">
        <v>5.0000000000000001E-3</v>
      </c>
      <c r="W1755" s="175">
        <v>3.6999999999999998E-2</v>
      </c>
      <c r="X1755" s="175">
        <v>5.3999999999999999E-2</v>
      </c>
      <c r="Y1755" s="175">
        <v>0</v>
      </c>
      <c r="Z1755" s="175">
        <v>4.0000000000000001E-3</v>
      </c>
      <c r="AA1755" s="175">
        <v>1.4999999999999999E-2</v>
      </c>
      <c r="AB1755" s="175">
        <v>2.5999999999999999E-2</v>
      </c>
      <c r="AC1755" s="42"/>
    </row>
    <row r="1756" spans="1:29" x14ac:dyDescent="0.25">
      <c r="A1756" s="92" t="s">
        <v>3073</v>
      </c>
      <c r="B1756" s="175" t="s">
        <v>143</v>
      </c>
      <c r="C1756" s="175">
        <v>0.26315789473684209</v>
      </c>
      <c r="D1756" s="175">
        <v>0.26754385964912281</v>
      </c>
      <c r="E1756" s="175">
        <v>0.12938596491228072</v>
      </c>
      <c r="F1756" s="175">
        <v>3.2894736842105261E-2</v>
      </c>
      <c r="G1756" s="175">
        <v>0.29385964912280704</v>
      </c>
      <c r="H1756" s="175" t="s">
        <v>143</v>
      </c>
      <c r="I1756" s="175">
        <v>1.3157894736842105E-2</v>
      </c>
      <c r="J1756" s="174">
        <v>1</v>
      </c>
      <c r="K1756" s="176">
        <v>456</v>
      </c>
      <c r="L1756" s="92"/>
      <c r="M1756" s="175" t="s">
        <v>143</v>
      </c>
      <c r="N1756" s="175" t="s">
        <v>143</v>
      </c>
      <c r="O1756" s="175">
        <v>0.22500000000000001</v>
      </c>
      <c r="P1756" s="175">
        <v>0.30499999999999999</v>
      </c>
      <c r="Q1756" s="175">
        <v>0.22900000000000001</v>
      </c>
      <c r="R1756" s="175">
        <v>0.31</v>
      </c>
      <c r="S1756" s="175">
        <v>0.10199999999999999</v>
      </c>
      <c r="T1756" s="175">
        <v>0.16300000000000001</v>
      </c>
      <c r="U1756" s="175">
        <v>0.02</v>
      </c>
      <c r="V1756" s="175">
        <v>5.3999999999999999E-2</v>
      </c>
      <c r="W1756" s="175">
        <v>0.254</v>
      </c>
      <c r="X1756" s="175">
        <v>0.33700000000000002</v>
      </c>
      <c r="Y1756" s="175" t="s">
        <v>143</v>
      </c>
      <c r="Z1756" s="175" t="s">
        <v>143</v>
      </c>
      <c r="AA1756" s="175">
        <v>6.0000000000000001E-3</v>
      </c>
      <c r="AB1756" s="175">
        <v>2.8000000000000001E-2</v>
      </c>
      <c r="AC1756" s="42"/>
    </row>
    <row r="1757" spans="1:29" x14ac:dyDescent="0.25">
      <c r="A1757" s="92" t="s">
        <v>3074</v>
      </c>
      <c r="B1757" s="175" t="s">
        <v>143</v>
      </c>
      <c r="C1757" s="175">
        <v>0.2861425716189207</v>
      </c>
      <c r="D1757" s="175">
        <v>0.1932045303131246</v>
      </c>
      <c r="E1757" s="175">
        <v>8.6608927381745499E-2</v>
      </c>
      <c r="F1757" s="175">
        <v>1.1992005329780146E-2</v>
      </c>
      <c r="G1757" s="175">
        <v>0.4037308461025983</v>
      </c>
      <c r="H1757" s="175">
        <v>9.993337774816789E-4</v>
      </c>
      <c r="I1757" s="175">
        <v>1.7321785476349102E-2</v>
      </c>
      <c r="J1757" s="174">
        <v>1</v>
      </c>
      <c r="K1757" s="176">
        <v>3002</v>
      </c>
      <c r="L1757" s="92"/>
      <c r="M1757" s="175" t="s">
        <v>143</v>
      </c>
      <c r="N1757" s="175" t="s">
        <v>143</v>
      </c>
      <c r="O1757" s="175">
        <v>0.27</v>
      </c>
      <c r="P1757" s="175">
        <v>0.30299999999999999</v>
      </c>
      <c r="Q1757" s="175">
        <v>0.17899999999999999</v>
      </c>
      <c r="R1757" s="175">
        <v>0.20799999999999999</v>
      </c>
      <c r="S1757" s="175">
        <v>7.6999999999999999E-2</v>
      </c>
      <c r="T1757" s="175">
        <v>9.7000000000000003E-2</v>
      </c>
      <c r="U1757" s="175">
        <v>8.9999999999999993E-3</v>
      </c>
      <c r="V1757" s="175">
        <v>1.7000000000000001E-2</v>
      </c>
      <c r="W1757" s="175">
        <v>0.38600000000000001</v>
      </c>
      <c r="X1757" s="175">
        <v>0.42099999999999999</v>
      </c>
      <c r="Y1757" s="175">
        <v>0</v>
      </c>
      <c r="Z1757" s="175">
        <v>3.0000000000000001E-3</v>
      </c>
      <c r="AA1757" s="175">
        <v>1.2999999999999999E-2</v>
      </c>
      <c r="AB1757" s="175">
        <v>2.3E-2</v>
      </c>
      <c r="AC1757" s="42"/>
    </row>
    <row r="1758" spans="1:29" x14ac:dyDescent="0.25">
      <c r="A1758" s="92" t="s">
        <v>3075</v>
      </c>
      <c r="B1758" s="175" t="s">
        <v>143</v>
      </c>
      <c r="C1758" s="175">
        <v>0.4230088495575221</v>
      </c>
      <c r="D1758" s="175">
        <v>0.39469026548672564</v>
      </c>
      <c r="E1758" s="175">
        <v>6.9026548672566371E-2</v>
      </c>
      <c r="F1758" s="175">
        <v>1.7699115044247787E-3</v>
      </c>
      <c r="G1758" s="175">
        <v>2.4778761061946902E-2</v>
      </c>
      <c r="H1758" s="175" t="s">
        <v>143</v>
      </c>
      <c r="I1758" s="175">
        <v>8.6725663716814158E-2</v>
      </c>
      <c r="J1758" s="174">
        <v>0.99999999999999989</v>
      </c>
      <c r="K1758" s="176">
        <v>565</v>
      </c>
      <c r="L1758" s="92"/>
      <c r="M1758" s="175" t="s">
        <v>143</v>
      </c>
      <c r="N1758" s="175" t="s">
        <v>143</v>
      </c>
      <c r="O1758" s="175">
        <v>0.38300000000000001</v>
      </c>
      <c r="P1758" s="175">
        <v>0.46400000000000002</v>
      </c>
      <c r="Q1758" s="175">
        <v>0.35499999999999998</v>
      </c>
      <c r="R1758" s="175">
        <v>0.436</v>
      </c>
      <c r="S1758" s="175">
        <v>5.0999999999999997E-2</v>
      </c>
      <c r="T1758" s="175">
        <v>9.2999999999999999E-2</v>
      </c>
      <c r="U1758" s="175">
        <v>0</v>
      </c>
      <c r="V1758" s="175">
        <v>0.01</v>
      </c>
      <c r="W1758" s="175">
        <v>1.4999999999999999E-2</v>
      </c>
      <c r="X1758" s="175">
        <v>4.1000000000000002E-2</v>
      </c>
      <c r="Y1758" s="175" t="s">
        <v>143</v>
      </c>
      <c r="Z1758" s="175" t="s">
        <v>143</v>
      </c>
      <c r="AA1758" s="175">
        <v>6.6000000000000003E-2</v>
      </c>
      <c r="AB1758" s="175">
        <v>0.113</v>
      </c>
      <c r="AC1758" s="42"/>
    </row>
    <row r="1759" spans="1:29" x14ac:dyDescent="0.25">
      <c r="A1759" s="92" t="s">
        <v>3076</v>
      </c>
      <c r="B1759" s="175" t="s">
        <v>143</v>
      </c>
      <c r="C1759" s="175">
        <v>0.18288590604026847</v>
      </c>
      <c r="D1759" s="175">
        <v>0.34731543624161076</v>
      </c>
      <c r="E1759" s="175">
        <v>0.12416107382550336</v>
      </c>
      <c r="F1759" s="175">
        <v>1.5100671140939598E-2</v>
      </c>
      <c r="G1759" s="175">
        <v>0.31375838926174499</v>
      </c>
      <c r="H1759" s="175" t="s">
        <v>143</v>
      </c>
      <c r="I1759" s="175">
        <v>1.6778523489932886E-2</v>
      </c>
      <c r="J1759" s="174">
        <v>1</v>
      </c>
      <c r="K1759" s="176">
        <v>596</v>
      </c>
      <c r="L1759" s="92"/>
      <c r="M1759" s="175" t="s">
        <v>143</v>
      </c>
      <c r="N1759" s="175" t="s">
        <v>143</v>
      </c>
      <c r="O1759" s="175">
        <v>0.154</v>
      </c>
      <c r="P1759" s="175">
        <v>0.216</v>
      </c>
      <c r="Q1759" s="175">
        <v>0.31</v>
      </c>
      <c r="R1759" s="175">
        <v>0.38600000000000001</v>
      </c>
      <c r="S1759" s="175">
        <v>0.1</v>
      </c>
      <c r="T1759" s="175">
        <v>0.153</v>
      </c>
      <c r="U1759" s="175">
        <v>8.0000000000000002E-3</v>
      </c>
      <c r="V1759" s="175">
        <v>2.8000000000000001E-2</v>
      </c>
      <c r="W1759" s="175">
        <v>0.27800000000000002</v>
      </c>
      <c r="X1759" s="175">
        <v>0.35199999999999998</v>
      </c>
      <c r="Y1759" s="175" t="s">
        <v>143</v>
      </c>
      <c r="Z1759" s="175" t="s">
        <v>143</v>
      </c>
      <c r="AA1759" s="175">
        <v>8.9999999999999993E-3</v>
      </c>
      <c r="AB1759" s="175">
        <v>3.1E-2</v>
      </c>
      <c r="AC1759" s="42"/>
    </row>
    <row r="1760" spans="1:29" x14ac:dyDescent="0.25">
      <c r="A1760" s="92" t="s">
        <v>3077</v>
      </c>
      <c r="B1760" s="175" t="s">
        <v>143</v>
      </c>
      <c r="C1760" s="175">
        <v>0.44103773584905659</v>
      </c>
      <c r="D1760" s="175">
        <v>0.16273584905660377</v>
      </c>
      <c r="E1760" s="175">
        <v>6.1320754716981132E-2</v>
      </c>
      <c r="F1760" s="175">
        <v>8.0188679245283015E-2</v>
      </c>
      <c r="G1760" s="175">
        <v>0.24292452830188679</v>
      </c>
      <c r="H1760" s="175" t="s">
        <v>143</v>
      </c>
      <c r="I1760" s="175">
        <v>1.179245283018868E-2</v>
      </c>
      <c r="J1760" s="174">
        <v>1</v>
      </c>
      <c r="K1760" s="176">
        <v>424</v>
      </c>
      <c r="L1760" s="92"/>
      <c r="M1760" s="175" t="s">
        <v>143</v>
      </c>
      <c r="N1760" s="175" t="s">
        <v>143</v>
      </c>
      <c r="O1760" s="175">
        <v>0.39500000000000002</v>
      </c>
      <c r="P1760" s="175">
        <v>0.48899999999999999</v>
      </c>
      <c r="Q1760" s="175">
        <v>0.13100000000000001</v>
      </c>
      <c r="R1760" s="175">
        <v>0.20100000000000001</v>
      </c>
      <c r="S1760" s="175">
        <v>4.2000000000000003E-2</v>
      </c>
      <c r="T1760" s="175">
        <v>8.7999999999999995E-2</v>
      </c>
      <c r="U1760" s="175">
        <v>5.8000000000000003E-2</v>
      </c>
      <c r="V1760" s="175">
        <v>0.11</v>
      </c>
      <c r="W1760" s="175">
        <v>0.20499999999999999</v>
      </c>
      <c r="X1760" s="175">
        <v>0.28599999999999998</v>
      </c>
      <c r="Y1760" s="175" t="s">
        <v>143</v>
      </c>
      <c r="Z1760" s="175" t="s">
        <v>143</v>
      </c>
      <c r="AA1760" s="175">
        <v>5.0000000000000001E-3</v>
      </c>
      <c r="AB1760" s="175">
        <v>2.7E-2</v>
      </c>
      <c r="AC1760" s="42"/>
    </row>
    <row r="1761" spans="1:29" x14ac:dyDescent="0.25">
      <c r="A1761" s="92" t="s">
        <v>3078</v>
      </c>
      <c r="B1761" s="175" t="s">
        <v>143</v>
      </c>
      <c r="C1761" s="175">
        <v>0.16666666666666666</v>
      </c>
      <c r="D1761" s="175">
        <v>0.19863013698630136</v>
      </c>
      <c r="E1761" s="175">
        <v>7.3059360730593603E-2</v>
      </c>
      <c r="F1761" s="175">
        <v>2.9680365296803651E-2</v>
      </c>
      <c r="G1761" s="175">
        <v>0.50456621004566216</v>
      </c>
      <c r="H1761" s="175">
        <v>2.2831050228310501E-3</v>
      </c>
      <c r="I1761" s="175">
        <v>2.5114155251141551E-2</v>
      </c>
      <c r="J1761" s="174">
        <v>1</v>
      </c>
      <c r="K1761" s="176">
        <v>438</v>
      </c>
      <c r="L1761" s="92"/>
      <c r="M1761" s="175" t="s">
        <v>143</v>
      </c>
      <c r="N1761" s="175" t="s">
        <v>143</v>
      </c>
      <c r="O1761" s="175">
        <v>0.13500000000000001</v>
      </c>
      <c r="P1761" s="175">
        <v>0.20399999999999999</v>
      </c>
      <c r="Q1761" s="175">
        <v>0.16400000000000001</v>
      </c>
      <c r="R1761" s="175">
        <v>0.23899999999999999</v>
      </c>
      <c r="S1761" s="175">
        <v>5.1999999999999998E-2</v>
      </c>
      <c r="T1761" s="175">
        <v>0.10100000000000001</v>
      </c>
      <c r="U1761" s="175">
        <v>1.7000000000000001E-2</v>
      </c>
      <c r="V1761" s="175">
        <v>0.05</v>
      </c>
      <c r="W1761" s="175">
        <v>0.45800000000000002</v>
      </c>
      <c r="X1761" s="175">
        <v>0.55100000000000005</v>
      </c>
      <c r="Y1761" s="175">
        <v>0</v>
      </c>
      <c r="Z1761" s="175">
        <v>1.2999999999999999E-2</v>
      </c>
      <c r="AA1761" s="175">
        <v>1.4E-2</v>
      </c>
      <c r="AB1761" s="175">
        <v>4.3999999999999997E-2</v>
      </c>
      <c r="AC1761" s="42"/>
    </row>
    <row r="1762" spans="1:29" x14ac:dyDescent="0.25">
      <c r="A1762" s="92" t="s">
        <v>3079</v>
      </c>
      <c r="B1762" s="175" t="s">
        <v>143</v>
      </c>
      <c r="C1762" s="175">
        <v>0.36562001064395955</v>
      </c>
      <c r="D1762" s="175">
        <v>0.39489089941458222</v>
      </c>
      <c r="E1762" s="175">
        <v>0.11335816923895689</v>
      </c>
      <c r="F1762" s="175">
        <v>1.4369345396487493E-2</v>
      </c>
      <c r="G1762" s="175">
        <v>8.9409260244811065E-2</v>
      </c>
      <c r="H1762" s="175">
        <v>1.0643959552953698E-3</v>
      </c>
      <c r="I1762" s="175">
        <v>2.1287919105907396E-2</v>
      </c>
      <c r="J1762" s="174">
        <v>1</v>
      </c>
      <c r="K1762" s="176">
        <v>1879</v>
      </c>
      <c r="L1762" s="92"/>
      <c r="M1762" s="175" t="s">
        <v>143</v>
      </c>
      <c r="N1762" s="175" t="s">
        <v>143</v>
      </c>
      <c r="O1762" s="175">
        <v>0.34399999999999997</v>
      </c>
      <c r="P1762" s="175">
        <v>0.38800000000000001</v>
      </c>
      <c r="Q1762" s="175">
        <v>0.373</v>
      </c>
      <c r="R1762" s="175">
        <v>0.41699999999999998</v>
      </c>
      <c r="S1762" s="175">
        <v>0.1</v>
      </c>
      <c r="T1762" s="175">
        <v>0.128</v>
      </c>
      <c r="U1762" s="175">
        <v>0.01</v>
      </c>
      <c r="V1762" s="175">
        <v>2.1000000000000001E-2</v>
      </c>
      <c r="W1762" s="175">
        <v>7.6999999999999999E-2</v>
      </c>
      <c r="X1762" s="175">
        <v>0.10299999999999999</v>
      </c>
      <c r="Y1762" s="175">
        <v>0</v>
      </c>
      <c r="Z1762" s="175">
        <v>4.0000000000000001E-3</v>
      </c>
      <c r="AA1762" s="175">
        <v>1.6E-2</v>
      </c>
      <c r="AB1762" s="175">
        <v>2.9000000000000001E-2</v>
      </c>
      <c r="AC1762" s="42"/>
    </row>
    <row r="1763" spans="1:29" x14ac:dyDescent="0.25">
      <c r="A1763" s="92" t="s">
        <v>3080</v>
      </c>
      <c r="B1763" s="175" t="s">
        <v>143</v>
      </c>
      <c r="C1763" s="175">
        <v>0.4689119170984456</v>
      </c>
      <c r="D1763" s="175">
        <v>0.32901554404145078</v>
      </c>
      <c r="E1763" s="175">
        <v>9.585492227979274E-2</v>
      </c>
      <c r="F1763" s="175">
        <v>1.0362694300518135E-2</v>
      </c>
      <c r="G1763" s="175">
        <v>6.9948186528497408E-2</v>
      </c>
      <c r="H1763" s="175">
        <v>2.5906735751295338E-3</v>
      </c>
      <c r="I1763" s="175">
        <v>2.3316062176165803E-2</v>
      </c>
      <c r="J1763" s="174">
        <v>1</v>
      </c>
      <c r="K1763" s="176">
        <v>386</v>
      </c>
      <c r="L1763" s="92"/>
      <c r="M1763" s="175" t="s">
        <v>143</v>
      </c>
      <c r="N1763" s="175" t="s">
        <v>143</v>
      </c>
      <c r="O1763" s="175">
        <v>0.42</v>
      </c>
      <c r="P1763" s="175">
        <v>0.51900000000000002</v>
      </c>
      <c r="Q1763" s="175">
        <v>0.28399999999999997</v>
      </c>
      <c r="R1763" s="175">
        <v>0.377</v>
      </c>
      <c r="S1763" s="175">
        <v>7.0000000000000007E-2</v>
      </c>
      <c r="T1763" s="175">
        <v>0.129</v>
      </c>
      <c r="U1763" s="175">
        <v>4.0000000000000001E-3</v>
      </c>
      <c r="V1763" s="175">
        <v>2.5999999999999999E-2</v>
      </c>
      <c r="W1763" s="175">
        <v>4.9000000000000002E-2</v>
      </c>
      <c r="X1763" s="175">
        <v>0.1</v>
      </c>
      <c r="Y1763" s="175">
        <v>0</v>
      </c>
      <c r="Z1763" s="175">
        <v>1.4999999999999999E-2</v>
      </c>
      <c r="AA1763" s="175">
        <v>1.2E-2</v>
      </c>
      <c r="AB1763" s="175">
        <v>4.3999999999999997E-2</v>
      </c>
      <c r="AC1763" s="42"/>
    </row>
    <row r="1764" spans="1:29" x14ac:dyDescent="0.25">
      <c r="A1764" s="92" t="s">
        <v>3081</v>
      </c>
      <c r="B1764" s="175">
        <v>4.5092838196286469E-2</v>
      </c>
      <c r="C1764" s="175">
        <v>0.33099658961727929</v>
      </c>
      <c r="D1764" s="175">
        <v>0.25246305418719212</v>
      </c>
      <c r="E1764" s="175">
        <v>9.9374763167866614E-2</v>
      </c>
      <c r="F1764" s="175">
        <v>3.4293292913982566E-2</v>
      </c>
      <c r="G1764" s="175">
        <v>0.20187571049640016</v>
      </c>
      <c r="H1764" s="175">
        <v>4.9261083743842365E-3</v>
      </c>
      <c r="I1764" s="175">
        <v>3.0977643046608563E-2</v>
      </c>
      <c r="J1764" s="174">
        <v>1</v>
      </c>
      <c r="K1764" s="176">
        <v>10556</v>
      </c>
      <c r="L1764" s="92"/>
      <c r="M1764" s="175">
        <v>4.1000000000000002E-2</v>
      </c>
      <c r="N1764" s="175">
        <v>4.9000000000000002E-2</v>
      </c>
      <c r="O1764" s="175">
        <v>0.32200000000000001</v>
      </c>
      <c r="P1764" s="175">
        <v>0.34</v>
      </c>
      <c r="Q1764" s="175">
        <v>0.24399999999999999</v>
      </c>
      <c r="R1764" s="175">
        <v>0.26100000000000001</v>
      </c>
      <c r="S1764" s="175">
        <v>9.4E-2</v>
      </c>
      <c r="T1764" s="175">
        <v>0.105</v>
      </c>
      <c r="U1764" s="175">
        <v>3.1E-2</v>
      </c>
      <c r="V1764" s="175">
        <v>3.7999999999999999E-2</v>
      </c>
      <c r="W1764" s="175">
        <v>0.19400000000000001</v>
      </c>
      <c r="X1764" s="175">
        <v>0.21</v>
      </c>
      <c r="Y1764" s="175">
        <v>4.0000000000000001E-3</v>
      </c>
      <c r="Z1764" s="175">
        <v>6.0000000000000001E-3</v>
      </c>
      <c r="AA1764" s="175">
        <v>2.8000000000000001E-2</v>
      </c>
      <c r="AB1764" s="175">
        <v>3.4000000000000002E-2</v>
      </c>
      <c r="AC1764" s="42"/>
    </row>
    <row r="1765" spans="1:29" x14ac:dyDescent="0.25">
      <c r="A1765" s="92" t="s">
        <v>3082</v>
      </c>
      <c r="B1765" s="175" t="s">
        <v>143</v>
      </c>
      <c r="C1765" s="175">
        <v>0.37096774193548387</v>
      </c>
      <c r="D1765" s="175">
        <v>0.23870967741935484</v>
      </c>
      <c r="E1765" s="175">
        <v>0.13870967741935483</v>
      </c>
      <c r="F1765" s="175">
        <v>4.5161290322580643E-2</v>
      </c>
      <c r="G1765" s="175">
        <v>0.15483870967741936</v>
      </c>
      <c r="H1765" s="175">
        <v>2.2580645161290321E-2</v>
      </c>
      <c r="I1765" s="175">
        <v>2.903225806451613E-2</v>
      </c>
      <c r="J1765" s="174">
        <v>0.99999999999999989</v>
      </c>
      <c r="K1765" s="176">
        <v>310</v>
      </c>
      <c r="L1765" s="92"/>
      <c r="M1765" s="175" t="s">
        <v>143</v>
      </c>
      <c r="N1765" s="175" t="s">
        <v>143</v>
      </c>
      <c r="O1765" s="175">
        <v>0.31900000000000001</v>
      </c>
      <c r="P1765" s="175">
        <v>0.42599999999999999</v>
      </c>
      <c r="Q1765" s="175">
        <v>0.19500000000000001</v>
      </c>
      <c r="R1765" s="175">
        <v>0.28899999999999998</v>
      </c>
      <c r="S1765" s="175">
        <v>0.105</v>
      </c>
      <c r="T1765" s="175">
        <v>0.182</v>
      </c>
      <c r="U1765" s="175">
        <v>2.7E-2</v>
      </c>
      <c r="V1765" s="175">
        <v>7.3999999999999996E-2</v>
      </c>
      <c r="W1765" s="175">
        <v>0.11899999999999999</v>
      </c>
      <c r="X1765" s="175">
        <v>0.19900000000000001</v>
      </c>
      <c r="Y1765" s="175">
        <v>1.0999999999999999E-2</v>
      </c>
      <c r="Z1765" s="175">
        <v>4.5999999999999999E-2</v>
      </c>
      <c r="AA1765" s="175">
        <v>1.4999999999999999E-2</v>
      </c>
      <c r="AB1765" s="175">
        <v>5.3999999999999999E-2</v>
      </c>
      <c r="AC1765" s="42"/>
    </row>
    <row r="1766" spans="1:29" x14ac:dyDescent="0.25">
      <c r="A1766" s="92" t="s">
        <v>3083</v>
      </c>
      <c r="B1766" s="175" t="s">
        <v>143</v>
      </c>
      <c r="C1766" s="175">
        <v>0.13653136531365315</v>
      </c>
      <c r="D1766" s="175">
        <v>0.19557195571955718</v>
      </c>
      <c r="E1766" s="175">
        <v>9.2250922509225092E-2</v>
      </c>
      <c r="F1766" s="175">
        <v>2.5830258302583026E-2</v>
      </c>
      <c r="G1766" s="175">
        <v>0.46863468634686345</v>
      </c>
      <c r="H1766" s="175">
        <v>1.8450184501845018E-2</v>
      </c>
      <c r="I1766" s="175">
        <v>6.273062730627306E-2</v>
      </c>
      <c r="J1766" s="174">
        <v>1</v>
      </c>
      <c r="K1766" s="176">
        <v>271</v>
      </c>
      <c r="L1766" s="92"/>
      <c r="M1766" s="175" t="s">
        <v>143</v>
      </c>
      <c r="N1766" s="175" t="s">
        <v>143</v>
      </c>
      <c r="O1766" s="175">
        <v>0.10100000000000001</v>
      </c>
      <c r="P1766" s="175">
        <v>0.183</v>
      </c>
      <c r="Q1766" s="175">
        <v>0.153</v>
      </c>
      <c r="R1766" s="175">
        <v>0.247</v>
      </c>
      <c r="S1766" s="175">
        <v>6.3E-2</v>
      </c>
      <c r="T1766" s="175">
        <v>0.13300000000000001</v>
      </c>
      <c r="U1766" s="175">
        <v>1.2999999999999999E-2</v>
      </c>
      <c r="V1766" s="175">
        <v>5.1999999999999998E-2</v>
      </c>
      <c r="W1766" s="175">
        <v>0.41</v>
      </c>
      <c r="X1766" s="175">
        <v>0.52800000000000002</v>
      </c>
      <c r="Y1766" s="175">
        <v>8.0000000000000002E-3</v>
      </c>
      <c r="Z1766" s="175">
        <v>4.2000000000000003E-2</v>
      </c>
      <c r="AA1766" s="175">
        <v>0.04</v>
      </c>
      <c r="AB1766" s="175">
        <v>9.8000000000000004E-2</v>
      </c>
      <c r="AC1766" s="42"/>
    </row>
    <row r="1767" spans="1:29" x14ac:dyDescent="0.25">
      <c r="A1767" s="92" t="s">
        <v>3084</v>
      </c>
      <c r="B1767" s="175" t="s">
        <v>143</v>
      </c>
      <c r="C1767" s="175" t="s">
        <v>143</v>
      </c>
      <c r="D1767" s="175">
        <v>0.71678966789667897</v>
      </c>
      <c r="E1767" s="175">
        <v>0.21586715867158671</v>
      </c>
      <c r="F1767" s="175">
        <v>1.8450184501845018E-2</v>
      </c>
      <c r="G1767" s="175">
        <v>4.6125461254612546E-3</v>
      </c>
      <c r="H1767" s="175" t="s">
        <v>143</v>
      </c>
      <c r="I1767" s="175">
        <v>4.4280442804428041E-2</v>
      </c>
      <c r="J1767" s="174">
        <v>0.99999999999999989</v>
      </c>
      <c r="K1767" s="176">
        <v>1084</v>
      </c>
      <c r="L1767" s="92"/>
      <c r="M1767" s="175" t="s">
        <v>143</v>
      </c>
      <c r="N1767" s="175" t="s">
        <v>143</v>
      </c>
      <c r="O1767" s="175" t="s">
        <v>143</v>
      </c>
      <c r="P1767" s="175" t="s">
        <v>143</v>
      </c>
      <c r="Q1767" s="175">
        <v>0.68899999999999995</v>
      </c>
      <c r="R1767" s="175">
        <v>0.74299999999999999</v>
      </c>
      <c r="S1767" s="175">
        <v>0.192</v>
      </c>
      <c r="T1767" s="175">
        <v>0.24099999999999999</v>
      </c>
      <c r="U1767" s="175">
        <v>1.2E-2</v>
      </c>
      <c r="V1767" s="175">
        <v>2.8000000000000001E-2</v>
      </c>
      <c r="W1767" s="175">
        <v>2E-3</v>
      </c>
      <c r="X1767" s="175">
        <v>1.0999999999999999E-2</v>
      </c>
      <c r="Y1767" s="175" t="s">
        <v>143</v>
      </c>
      <c r="Z1767" s="175" t="s">
        <v>143</v>
      </c>
      <c r="AA1767" s="175">
        <v>3.4000000000000002E-2</v>
      </c>
      <c r="AB1767" s="175">
        <v>5.8000000000000003E-2</v>
      </c>
      <c r="AC1767" s="42"/>
    </row>
    <row r="1768" spans="1:29" x14ac:dyDescent="0.25">
      <c r="A1768" s="92" t="s">
        <v>3085</v>
      </c>
      <c r="B1768" s="175">
        <v>5.5350553505535055E-2</v>
      </c>
      <c r="C1768" s="175">
        <v>0.31439114391143913</v>
      </c>
      <c r="D1768" s="175">
        <v>0.23173431734317343</v>
      </c>
      <c r="E1768" s="175">
        <v>0.1003690036900369</v>
      </c>
      <c r="F1768" s="175">
        <v>4.3542435424354244E-2</v>
      </c>
      <c r="G1768" s="175">
        <v>0.23321033210332104</v>
      </c>
      <c r="H1768" s="175">
        <v>5.1660516605166054E-3</v>
      </c>
      <c r="I1768" s="175">
        <v>1.6236162361623615E-2</v>
      </c>
      <c r="J1768" s="174">
        <v>0.99999999999999989</v>
      </c>
      <c r="K1768" s="176">
        <v>1355</v>
      </c>
      <c r="L1768" s="92"/>
      <c r="M1768" s="175">
        <v>4.3999999999999997E-2</v>
      </c>
      <c r="N1768" s="175">
        <v>6.9000000000000006E-2</v>
      </c>
      <c r="O1768" s="175">
        <v>0.28999999999999998</v>
      </c>
      <c r="P1768" s="175">
        <v>0.34</v>
      </c>
      <c r="Q1768" s="175">
        <v>0.21</v>
      </c>
      <c r="R1768" s="175">
        <v>0.255</v>
      </c>
      <c r="S1768" s="175">
        <v>8.5000000000000006E-2</v>
      </c>
      <c r="T1768" s="175">
        <v>0.11799999999999999</v>
      </c>
      <c r="U1768" s="175">
        <v>3.4000000000000002E-2</v>
      </c>
      <c r="V1768" s="175">
        <v>5.6000000000000001E-2</v>
      </c>
      <c r="W1768" s="175">
        <v>0.21099999999999999</v>
      </c>
      <c r="X1768" s="175">
        <v>0.25600000000000001</v>
      </c>
      <c r="Y1768" s="175">
        <v>3.0000000000000001E-3</v>
      </c>
      <c r="Z1768" s="175">
        <v>1.0999999999999999E-2</v>
      </c>
      <c r="AA1768" s="175">
        <v>1.0999999999999999E-2</v>
      </c>
      <c r="AB1768" s="175">
        <v>2.4E-2</v>
      </c>
      <c r="AC1768" s="42"/>
    </row>
    <row r="1769" spans="1:29" x14ac:dyDescent="0.25">
      <c r="A1769" s="92" t="s">
        <v>3086</v>
      </c>
      <c r="B1769" s="175">
        <v>0.25180327868852459</v>
      </c>
      <c r="C1769" s="175">
        <v>0.52262295081967214</v>
      </c>
      <c r="D1769" s="175">
        <v>0.10622950819672131</v>
      </c>
      <c r="E1769" s="175">
        <v>3.7377049180327866E-2</v>
      </c>
      <c r="F1769" s="175">
        <v>5.2459016393442623E-3</v>
      </c>
      <c r="G1769" s="175">
        <v>4.9836065573770495E-2</v>
      </c>
      <c r="H1769" s="175">
        <v>4.5901639344262295E-3</v>
      </c>
      <c r="I1769" s="175">
        <v>2.2295081967213116E-2</v>
      </c>
      <c r="J1769" s="174">
        <v>1</v>
      </c>
      <c r="K1769" s="176">
        <v>1525</v>
      </c>
      <c r="L1769" s="92"/>
      <c r="M1769" s="175">
        <v>0.23100000000000001</v>
      </c>
      <c r="N1769" s="175">
        <v>0.27400000000000002</v>
      </c>
      <c r="O1769" s="175">
        <v>0.498</v>
      </c>
      <c r="P1769" s="175">
        <v>0.54800000000000004</v>
      </c>
      <c r="Q1769" s="175">
        <v>9.1999999999999998E-2</v>
      </c>
      <c r="R1769" s="175">
        <v>0.123</v>
      </c>
      <c r="S1769" s="175">
        <v>2.9000000000000001E-2</v>
      </c>
      <c r="T1769" s="175">
        <v>4.8000000000000001E-2</v>
      </c>
      <c r="U1769" s="175">
        <v>3.0000000000000001E-3</v>
      </c>
      <c r="V1769" s="175">
        <v>0.01</v>
      </c>
      <c r="W1769" s="175">
        <v>0.04</v>
      </c>
      <c r="X1769" s="175">
        <v>6.2E-2</v>
      </c>
      <c r="Y1769" s="175">
        <v>2E-3</v>
      </c>
      <c r="Z1769" s="175">
        <v>8.9999999999999993E-3</v>
      </c>
      <c r="AA1769" s="175">
        <v>1.6E-2</v>
      </c>
      <c r="AB1769" s="175">
        <v>3.1E-2</v>
      </c>
      <c r="AC1769" s="42"/>
    </row>
    <row r="1770" spans="1:29" x14ac:dyDescent="0.25">
      <c r="A1770" s="92" t="s">
        <v>3087</v>
      </c>
      <c r="B1770" s="175" t="s">
        <v>143</v>
      </c>
      <c r="C1770" s="175">
        <v>0.28727272727272729</v>
      </c>
      <c r="D1770" s="175">
        <v>0.23636363636363636</v>
      </c>
      <c r="E1770" s="175">
        <v>0.13454545454545455</v>
      </c>
      <c r="F1770" s="175">
        <v>0.04</v>
      </c>
      <c r="G1770" s="175">
        <v>0.28000000000000003</v>
      </c>
      <c r="H1770" s="175" t="s">
        <v>143</v>
      </c>
      <c r="I1770" s="175">
        <v>2.181818181818182E-2</v>
      </c>
      <c r="J1770" s="174">
        <v>1</v>
      </c>
      <c r="K1770" s="176">
        <v>275</v>
      </c>
      <c r="L1770" s="92"/>
      <c r="M1770" s="175" t="s">
        <v>143</v>
      </c>
      <c r="N1770" s="175" t="s">
        <v>143</v>
      </c>
      <c r="O1770" s="175">
        <v>0.23699999999999999</v>
      </c>
      <c r="P1770" s="175">
        <v>0.34300000000000003</v>
      </c>
      <c r="Q1770" s="175">
        <v>0.19</v>
      </c>
      <c r="R1770" s="175">
        <v>0.28999999999999998</v>
      </c>
      <c r="S1770" s="175">
        <v>9.9000000000000005E-2</v>
      </c>
      <c r="T1770" s="175">
        <v>0.18</v>
      </c>
      <c r="U1770" s="175">
        <v>2.1999999999999999E-2</v>
      </c>
      <c r="V1770" s="175">
        <v>7.0000000000000007E-2</v>
      </c>
      <c r="W1770" s="175">
        <v>0.23</v>
      </c>
      <c r="X1770" s="175">
        <v>0.33600000000000002</v>
      </c>
      <c r="Y1770" s="175" t="s">
        <v>143</v>
      </c>
      <c r="Z1770" s="175" t="s">
        <v>143</v>
      </c>
      <c r="AA1770" s="175">
        <v>0.01</v>
      </c>
      <c r="AB1770" s="175">
        <v>4.7E-2</v>
      </c>
      <c r="AC1770" s="42"/>
    </row>
    <row r="1771" spans="1:29" x14ac:dyDescent="0.25">
      <c r="A1771" s="92" t="s">
        <v>3088</v>
      </c>
      <c r="B1771" s="175" t="s">
        <v>143</v>
      </c>
      <c r="C1771" s="175">
        <v>0.33092876465284038</v>
      </c>
      <c r="D1771" s="175">
        <v>0.18304779080252478</v>
      </c>
      <c r="E1771" s="175">
        <v>8.2055906221821462E-2</v>
      </c>
      <c r="F1771" s="175">
        <v>1.9837691614066726E-2</v>
      </c>
      <c r="G1771" s="175">
        <v>0.35437330928764654</v>
      </c>
      <c r="H1771" s="175">
        <v>3.6068530207394047E-3</v>
      </c>
      <c r="I1771" s="175">
        <v>2.6149684400360685E-2</v>
      </c>
      <c r="J1771" s="174">
        <v>0.99999999999999989</v>
      </c>
      <c r="K1771" s="176">
        <v>1109</v>
      </c>
      <c r="L1771" s="92"/>
      <c r="M1771" s="175" t="s">
        <v>143</v>
      </c>
      <c r="N1771" s="175" t="s">
        <v>143</v>
      </c>
      <c r="O1771" s="175">
        <v>0.30399999999999999</v>
      </c>
      <c r="P1771" s="175">
        <v>0.35899999999999999</v>
      </c>
      <c r="Q1771" s="175">
        <v>0.161</v>
      </c>
      <c r="R1771" s="175">
        <v>0.20699999999999999</v>
      </c>
      <c r="S1771" s="175">
        <v>6.7000000000000004E-2</v>
      </c>
      <c r="T1771" s="175">
        <v>0.1</v>
      </c>
      <c r="U1771" s="175">
        <v>1.2999999999999999E-2</v>
      </c>
      <c r="V1771" s="175">
        <v>0.03</v>
      </c>
      <c r="W1771" s="175">
        <v>0.32700000000000001</v>
      </c>
      <c r="X1771" s="175">
        <v>0.38300000000000001</v>
      </c>
      <c r="Y1771" s="175">
        <v>1E-3</v>
      </c>
      <c r="Z1771" s="175">
        <v>8.9999999999999993E-3</v>
      </c>
      <c r="AA1771" s="175">
        <v>1.7999999999999999E-2</v>
      </c>
      <c r="AB1771" s="175">
        <v>3.6999999999999998E-2</v>
      </c>
      <c r="AC1771" s="42"/>
    </row>
    <row r="1772" spans="1:29" x14ac:dyDescent="0.25">
      <c r="A1772" s="92" t="s">
        <v>3089</v>
      </c>
      <c r="B1772" s="175" t="s">
        <v>143</v>
      </c>
      <c r="C1772" s="175">
        <v>0.47674418604651164</v>
      </c>
      <c r="D1772" s="175">
        <v>0.32751937984496127</v>
      </c>
      <c r="E1772" s="175">
        <v>6.2015503875968991E-2</v>
      </c>
      <c r="F1772" s="175">
        <v>1.3565891472868217E-2</v>
      </c>
      <c r="G1772" s="175">
        <v>2.1317829457364341E-2</v>
      </c>
      <c r="H1772" s="175" t="s">
        <v>143</v>
      </c>
      <c r="I1772" s="175">
        <v>9.8837209302325577E-2</v>
      </c>
      <c r="J1772" s="174">
        <v>1.0000000000000002</v>
      </c>
      <c r="K1772" s="176">
        <v>516</v>
      </c>
      <c r="L1772" s="92"/>
      <c r="M1772" s="175" t="s">
        <v>143</v>
      </c>
      <c r="N1772" s="175" t="s">
        <v>143</v>
      </c>
      <c r="O1772" s="175">
        <v>0.434</v>
      </c>
      <c r="P1772" s="175">
        <v>0.52</v>
      </c>
      <c r="Q1772" s="175">
        <v>0.28799999999999998</v>
      </c>
      <c r="R1772" s="175">
        <v>0.36899999999999999</v>
      </c>
      <c r="S1772" s="175">
        <v>4.3999999999999997E-2</v>
      </c>
      <c r="T1772" s="175">
        <v>8.5999999999999993E-2</v>
      </c>
      <c r="U1772" s="175">
        <v>7.0000000000000001E-3</v>
      </c>
      <c r="V1772" s="175">
        <v>2.8000000000000001E-2</v>
      </c>
      <c r="W1772" s="175">
        <v>1.2E-2</v>
      </c>
      <c r="X1772" s="175">
        <v>3.7999999999999999E-2</v>
      </c>
      <c r="Y1772" s="175" t="s">
        <v>143</v>
      </c>
      <c r="Z1772" s="175" t="s">
        <v>143</v>
      </c>
      <c r="AA1772" s="175">
        <v>7.5999999999999998E-2</v>
      </c>
      <c r="AB1772" s="175">
        <v>0.128</v>
      </c>
      <c r="AC1772" s="42"/>
    </row>
    <row r="1773" spans="1:29" x14ac:dyDescent="0.25">
      <c r="A1773" s="92" t="s">
        <v>3090</v>
      </c>
      <c r="B1773" s="175" t="s">
        <v>143</v>
      </c>
      <c r="C1773" s="175">
        <v>0.24423963133640553</v>
      </c>
      <c r="D1773" s="175">
        <v>0.33179723502304148</v>
      </c>
      <c r="E1773" s="175">
        <v>0.11751152073732719</v>
      </c>
      <c r="F1773" s="175">
        <v>3.6866359447004608E-2</v>
      </c>
      <c r="G1773" s="175">
        <v>0.23963133640552994</v>
      </c>
      <c r="H1773" s="175">
        <v>2.304147465437788E-3</v>
      </c>
      <c r="I1773" s="175">
        <v>2.7649769585253458E-2</v>
      </c>
      <c r="J1773" s="174">
        <v>1</v>
      </c>
      <c r="K1773" s="176">
        <v>434</v>
      </c>
      <c r="L1773" s="92"/>
      <c r="M1773" s="175" t="s">
        <v>143</v>
      </c>
      <c r="N1773" s="175" t="s">
        <v>143</v>
      </c>
      <c r="O1773" s="175">
        <v>0.20599999999999999</v>
      </c>
      <c r="P1773" s="175">
        <v>0.28699999999999998</v>
      </c>
      <c r="Q1773" s="175">
        <v>0.28899999999999998</v>
      </c>
      <c r="R1773" s="175">
        <v>0.377</v>
      </c>
      <c r="S1773" s="175">
        <v>9.0999999999999998E-2</v>
      </c>
      <c r="T1773" s="175">
        <v>0.151</v>
      </c>
      <c r="U1773" s="175">
        <v>2.3E-2</v>
      </c>
      <c r="V1773" s="175">
        <v>5.8999999999999997E-2</v>
      </c>
      <c r="W1773" s="175">
        <v>0.20200000000000001</v>
      </c>
      <c r="X1773" s="175">
        <v>0.28199999999999997</v>
      </c>
      <c r="Y1773" s="175">
        <v>0</v>
      </c>
      <c r="Z1773" s="175">
        <v>1.2999999999999999E-2</v>
      </c>
      <c r="AA1773" s="175">
        <v>1.6E-2</v>
      </c>
      <c r="AB1773" s="175">
        <v>4.8000000000000001E-2</v>
      </c>
      <c r="AC1773" s="42"/>
    </row>
    <row r="1774" spans="1:29" x14ac:dyDescent="0.25">
      <c r="A1774" s="92" t="s">
        <v>3091</v>
      </c>
      <c r="B1774" s="175" t="s">
        <v>143</v>
      </c>
      <c r="C1774" s="175">
        <v>0.42460317460317459</v>
      </c>
      <c r="D1774" s="175">
        <v>0.11507936507936507</v>
      </c>
      <c r="E1774" s="175">
        <v>0.10317460317460317</v>
      </c>
      <c r="F1774" s="175">
        <v>0.14682539682539683</v>
      </c>
      <c r="G1774" s="175">
        <v>0.18650793650793651</v>
      </c>
      <c r="H1774" s="175">
        <v>3.968253968253968E-3</v>
      </c>
      <c r="I1774" s="175">
        <v>1.984126984126984E-2</v>
      </c>
      <c r="J1774" s="174">
        <v>1</v>
      </c>
      <c r="K1774" s="176">
        <v>252</v>
      </c>
      <c r="L1774" s="92"/>
      <c r="M1774" s="175" t="s">
        <v>143</v>
      </c>
      <c r="N1774" s="175" t="s">
        <v>143</v>
      </c>
      <c r="O1774" s="175">
        <v>0.36499999999999999</v>
      </c>
      <c r="P1774" s="175">
        <v>0.48599999999999999</v>
      </c>
      <c r="Q1774" s="175">
        <v>8.1000000000000003E-2</v>
      </c>
      <c r="R1774" s="175">
        <v>0.16</v>
      </c>
      <c r="S1774" s="175">
        <v>7.0999999999999994E-2</v>
      </c>
      <c r="T1774" s="175">
        <v>0.14699999999999999</v>
      </c>
      <c r="U1774" s="175">
        <v>0.108</v>
      </c>
      <c r="V1774" s="175">
        <v>0.19600000000000001</v>
      </c>
      <c r="W1774" s="175">
        <v>0.14299999999999999</v>
      </c>
      <c r="X1774" s="175">
        <v>0.23899999999999999</v>
      </c>
      <c r="Y1774" s="175">
        <v>1E-3</v>
      </c>
      <c r="Z1774" s="175">
        <v>2.1999999999999999E-2</v>
      </c>
      <c r="AA1774" s="175">
        <v>8.9999999999999993E-3</v>
      </c>
      <c r="AB1774" s="175">
        <v>4.5999999999999999E-2</v>
      </c>
      <c r="AC1774" s="42"/>
    </row>
    <row r="1775" spans="1:29" x14ac:dyDescent="0.25">
      <c r="A1775" s="92" t="s">
        <v>3092</v>
      </c>
      <c r="B1775" s="175" t="s">
        <v>143</v>
      </c>
      <c r="C1775" s="175">
        <v>0.12585034013605442</v>
      </c>
      <c r="D1775" s="175">
        <v>0.23129251700680273</v>
      </c>
      <c r="E1775" s="175">
        <v>0.13945578231292516</v>
      </c>
      <c r="F1775" s="175">
        <v>6.8027210884353748E-2</v>
      </c>
      <c r="G1775" s="175">
        <v>0.40816326530612246</v>
      </c>
      <c r="H1775" s="175">
        <v>6.8027210884353739E-3</v>
      </c>
      <c r="I1775" s="175">
        <v>2.0408163265306121E-2</v>
      </c>
      <c r="J1775" s="174">
        <v>1</v>
      </c>
      <c r="K1775" s="176">
        <v>294</v>
      </c>
      <c r="L1775" s="92"/>
      <c r="M1775" s="175" t="s">
        <v>143</v>
      </c>
      <c r="N1775" s="175" t="s">
        <v>143</v>
      </c>
      <c r="O1775" s="175">
        <v>9.2999999999999999E-2</v>
      </c>
      <c r="P1775" s="175">
        <v>0.16900000000000001</v>
      </c>
      <c r="Q1775" s="175">
        <v>0.187</v>
      </c>
      <c r="R1775" s="175">
        <v>0.28299999999999997</v>
      </c>
      <c r="S1775" s="175">
        <v>0.104</v>
      </c>
      <c r="T1775" s="175">
        <v>0.184</v>
      </c>
      <c r="U1775" s="175">
        <v>4.3999999999999997E-2</v>
      </c>
      <c r="V1775" s="175">
        <v>0.10299999999999999</v>
      </c>
      <c r="W1775" s="175">
        <v>0.35399999999999998</v>
      </c>
      <c r="X1775" s="175">
        <v>0.46500000000000002</v>
      </c>
      <c r="Y1775" s="175">
        <v>2E-3</v>
      </c>
      <c r="Z1775" s="175">
        <v>2.4E-2</v>
      </c>
      <c r="AA1775" s="175">
        <v>8.9999999999999993E-3</v>
      </c>
      <c r="AB1775" s="175">
        <v>4.3999999999999997E-2</v>
      </c>
      <c r="AC1775" s="42"/>
    </row>
    <row r="1776" spans="1:29" x14ac:dyDescent="0.25">
      <c r="A1776" s="92" t="s">
        <v>3093</v>
      </c>
      <c r="B1776" s="175" t="s">
        <v>143</v>
      </c>
      <c r="C1776" s="175">
        <v>0.32408005164622339</v>
      </c>
      <c r="D1776" s="175">
        <v>0.41962556488056812</v>
      </c>
      <c r="E1776" s="175">
        <v>9.4899935442220792E-2</v>
      </c>
      <c r="F1776" s="175">
        <v>4.0025823111684955E-2</v>
      </c>
      <c r="G1776" s="175">
        <v>8.5216268560361519E-2</v>
      </c>
      <c r="H1776" s="175">
        <v>2.5823111684958036E-3</v>
      </c>
      <c r="I1776" s="175">
        <v>3.3570045190445451E-2</v>
      </c>
      <c r="J1776" s="174">
        <v>0.99999999999999989</v>
      </c>
      <c r="K1776" s="176">
        <v>1549</v>
      </c>
      <c r="L1776" s="92"/>
      <c r="M1776" s="175" t="s">
        <v>143</v>
      </c>
      <c r="N1776" s="175" t="s">
        <v>143</v>
      </c>
      <c r="O1776" s="175">
        <v>0.30099999999999999</v>
      </c>
      <c r="P1776" s="175">
        <v>0.34799999999999998</v>
      </c>
      <c r="Q1776" s="175">
        <v>0.39500000000000002</v>
      </c>
      <c r="R1776" s="175">
        <v>0.44400000000000001</v>
      </c>
      <c r="S1776" s="175">
        <v>8.1000000000000003E-2</v>
      </c>
      <c r="T1776" s="175">
        <v>0.111</v>
      </c>
      <c r="U1776" s="175">
        <v>3.1E-2</v>
      </c>
      <c r="V1776" s="175">
        <v>5.0999999999999997E-2</v>
      </c>
      <c r="W1776" s="175">
        <v>7.1999999999999995E-2</v>
      </c>
      <c r="X1776" s="175">
        <v>0.1</v>
      </c>
      <c r="Y1776" s="175">
        <v>1E-3</v>
      </c>
      <c r="Z1776" s="175">
        <v>7.0000000000000001E-3</v>
      </c>
      <c r="AA1776" s="175">
        <v>2.5999999999999999E-2</v>
      </c>
      <c r="AB1776" s="175">
        <v>4.3999999999999997E-2</v>
      </c>
      <c r="AC1776" s="42"/>
    </row>
    <row r="1777" spans="1:29" x14ac:dyDescent="0.25">
      <c r="A1777" s="92" t="s">
        <v>3094</v>
      </c>
      <c r="B1777" s="175" t="s">
        <v>143</v>
      </c>
      <c r="C1777" s="175">
        <v>0.51971326164874554</v>
      </c>
      <c r="D1777" s="175">
        <v>0.29749103942652327</v>
      </c>
      <c r="E1777" s="175">
        <v>6.093189964157706E-2</v>
      </c>
      <c r="F1777" s="175">
        <v>1.7921146953405017E-2</v>
      </c>
      <c r="G1777" s="175">
        <v>7.5268817204301078E-2</v>
      </c>
      <c r="H1777" s="175">
        <v>3.5842293906810036E-3</v>
      </c>
      <c r="I1777" s="175">
        <v>2.5089605734767026E-2</v>
      </c>
      <c r="J1777" s="174">
        <v>1</v>
      </c>
      <c r="K1777" s="176">
        <v>279</v>
      </c>
      <c r="L1777" s="92"/>
      <c r="M1777" s="175" t="s">
        <v>143</v>
      </c>
      <c r="N1777" s="175" t="s">
        <v>143</v>
      </c>
      <c r="O1777" s="175">
        <v>0.46100000000000002</v>
      </c>
      <c r="P1777" s="175">
        <v>0.57799999999999996</v>
      </c>
      <c r="Q1777" s="175">
        <v>0.247</v>
      </c>
      <c r="R1777" s="175">
        <v>0.35399999999999998</v>
      </c>
      <c r="S1777" s="175">
        <v>3.7999999999999999E-2</v>
      </c>
      <c r="T1777" s="175">
        <v>9.5000000000000001E-2</v>
      </c>
      <c r="U1777" s="175">
        <v>8.0000000000000002E-3</v>
      </c>
      <c r="V1777" s="175">
        <v>4.1000000000000002E-2</v>
      </c>
      <c r="W1777" s="175">
        <v>0.05</v>
      </c>
      <c r="X1777" s="175">
        <v>0.112</v>
      </c>
      <c r="Y1777" s="175">
        <v>1E-3</v>
      </c>
      <c r="Z1777" s="175">
        <v>0.02</v>
      </c>
      <c r="AA1777" s="175">
        <v>1.2E-2</v>
      </c>
      <c r="AB1777" s="175">
        <v>5.0999999999999997E-2</v>
      </c>
      <c r="AC1777" s="42"/>
    </row>
    <row r="1778" spans="1:29" x14ac:dyDescent="0.25">
      <c r="A1778" s="92" t="s">
        <v>3095</v>
      </c>
      <c r="B1778" s="175">
        <v>5.9657173707652854E-2</v>
      </c>
      <c r="C1778" s="175">
        <v>0.27135915778107705</v>
      </c>
      <c r="D1778" s="175">
        <v>0.27318126602780402</v>
      </c>
      <c r="E1778" s="175">
        <v>9.8663787285733565E-2</v>
      </c>
      <c r="F1778" s="175">
        <v>3.1448238628694829E-2</v>
      </c>
      <c r="G1778" s="175">
        <v>0.22141989472263462</v>
      </c>
      <c r="H1778" s="175">
        <v>4.3865568902685921E-3</v>
      </c>
      <c r="I1778" s="175">
        <v>3.988392495613443E-2</v>
      </c>
      <c r="J1778" s="174">
        <v>1</v>
      </c>
      <c r="K1778" s="176">
        <v>14818</v>
      </c>
      <c r="L1778" s="92"/>
      <c r="M1778" s="175">
        <v>5.6000000000000001E-2</v>
      </c>
      <c r="N1778" s="175">
        <v>6.4000000000000001E-2</v>
      </c>
      <c r="O1778" s="175">
        <v>0.26400000000000001</v>
      </c>
      <c r="P1778" s="175">
        <v>0.27900000000000003</v>
      </c>
      <c r="Q1778" s="175">
        <v>0.26600000000000001</v>
      </c>
      <c r="R1778" s="175">
        <v>0.28000000000000003</v>
      </c>
      <c r="S1778" s="175">
        <v>9.4E-2</v>
      </c>
      <c r="T1778" s="175">
        <v>0.104</v>
      </c>
      <c r="U1778" s="175">
        <v>2.9000000000000001E-2</v>
      </c>
      <c r="V1778" s="175">
        <v>3.4000000000000002E-2</v>
      </c>
      <c r="W1778" s="175">
        <v>0.215</v>
      </c>
      <c r="X1778" s="175">
        <v>0.22800000000000001</v>
      </c>
      <c r="Y1778" s="175">
        <v>3.0000000000000001E-3</v>
      </c>
      <c r="Z1778" s="175">
        <v>6.0000000000000001E-3</v>
      </c>
      <c r="AA1778" s="175">
        <v>3.6999999999999998E-2</v>
      </c>
      <c r="AB1778" s="175">
        <v>4.2999999999999997E-2</v>
      </c>
      <c r="AC1778" s="42"/>
    </row>
    <row r="1779" spans="1:29" x14ac:dyDescent="0.25">
      <c r="A1779" s="92" t="s">
        <v>3096</v>
      </c>
      <c r="B1779" s="175" t="s">
        <v>143</v>
      </c>
      <c r="C1779" s="175">
        <v>0.33856502242152464</v>
      </c>
      <c r="D1779" s="175">
        <v>0.25784753363228702</v>
      </c>
      <c r="E1779" s="175">
        <v>0.13901345291479822</v>
      </c>
      <c r="F1779" s="175">
        <v>2.914798206278027E-2</v>
      </c>
      <c r="G1779" s="175">
        <v>0.19955156950672645</v>
      </c>
      <c r="H1779" s="175">
        <v>2.242152466367713E-3</v>
      </c>
      <c r="I1779" s="175">
        <v>3.3632286995515695E-2</v>
      </c>
      <c r="J1779" s="174">
        <v>0.99999999999999989</v>
      </c>
      <c r="K1779" s="176">
        <v>446</v>
      </c>
      <c r="L1779" s="92"/>
      <c r="M1779" s="175" t="s">
        <v>143</v>
      </c>
      <c r="N1779" s="175" t="s">
        <v>143</v>
      </c>
      <c r="O1779" s="175">
        <v>0.29599999999999999</v>
      </c>
      <c r="P1779" s="175">
        <v>0.38400000000000001</v>
      </c>
      <c r="Q1779" s="175">
        <v>0.219</v>
      </c>
      <c r="R1779" s="175">
        <v>0.3</v>
      </c>
      <c r="S1779" s="175">
        <v>0.11</v>
      </c>
      <c r="T1779" s="175">
        <v>0.17399999999999999</v>
      </c>
      <c r="U1779" s="175">
        <v>1.7000000000000001E-2</v>
      </c>
      <c r="V1779" s="175">
        <v>4.9000000000000002E-2</v>
      </c>
      <c r="W1779" s="175">
        <v>0.16500000000000001</v>
      </c>
      <c r="X1779" s="175">
        <v>0.23899999999999999</v>
      </c>
      <c r="Y1779" s="175">
        <v>0</v>
      </c>
      <c r="Z1779" s="175">
        <v>1.2999999999999999E-2</v>
      </c>
      <c r="AA1779" s="175">
        <v>0.02</v>
      </c>
      <c r="AB1779" s="175">
        <v>5.5E-2</v>
      </c>
      <c r="AC1779" s="42"/>
    </row>
    <row r="1780" spans="1:29" x14ac:dyDescent="0.25">
      <c r="A1780" s="92" t="s">
        <v>3097</v>
      </c>
      <c r="B1780" s="175" t="s">
        <v>143</v>
      </c>
      <c r="C1780" s="175">
        <v>9.6952908587257622E-2</v>
      </c>
      <c r="D1780" s="175">
        <v>0.20498614958448755</v>
      </c>
      <c r="E1780" s="175">
        <v>8.3102493074792241E-2</v>
      </c>
      <c r="F1780" s="175">
        <v>1.3850415512465374E-2</v>
      </c>
      <c r="G1780" s="175">
        <v>0.54293628808864269</v>
      </c>
      <c r="H1780" s="175">
        <v>2.2160664819944598E-2</v>
      </c>
      <c r="I1780" s="175">
        <v>3.6011080332409975E-2</v>
      </c>
      <c r="J1780" s="174">
        <v>1</v>
      </c>
      <c r="K1780" s="176">
        <v>361</v>
      </c>
      <c r="L1780" s="92"/>
      <c r="M1780" s="175" t="s">
        <v>143</v>
      </c>
      <c r="N1780" s="175" t="s">
        <v>143</v>
      </c>
      <c r="O1780" s="175">
        <v>7.0999999999999994E-2</v>
      </c>
      <c r="P1780" s="175">
        <v>0.13200000000000001</v>
      </c>
      <c r="Q1780" s="175">
        <v>0.16700000000000001</v>
      </c>
      <c r="R1780" s="175">
        <v>0.25</v>
      </c>
      <c r="S1780" s="175">
        <v>5.8999999999999997E-2</v>
      </c>
      <c r="T1780" s="175">
        <v>0.11600000000000001</v>
      </c>
      <c r="U1780" s="175">
        <v>6.0000000000000001E-3</v>
      </c>
      <c r="V1780" s="175">
        <v>3.2000000000000001E-2</v>
      </c>
      <c r="W1780" s="175">
        <v>0.49099999999999999</v>
      </c>
      <c r="X1780" s="175">
        <v>0.59399999999999997</v>
      </c>
      <c r="Y1780" s="175">
        <v>1.0999999999999999E-2</v>
      </c>
      <c r="Z1780" s="175">
        <v>4.2999999999999997E-2</v>
      </c>
      <c r="AA1780" s="175">
        <v>2.1000000000000001E-2</v>
      </c>
      <c r="AB1780" s="175">
        <v>6.0999999999999999E-2</v>
      </c>
      <c r="AC1780" s="42"/>
    </row>
    <row r="1781" spans="1:29" x14ac:dyDescent="0.25">
      <c r="A1781" s="92" t="s">
        <v>3098</v>
      </c>
      <c r="B1781" s="175">
        <v>0.21701063164477799</v>
      </c>
      <c r="C1781" s="175">
        <v>1.2507817385866166E-3</v>
      </c>
      <c r="D1781" s="175">
        <v>0.42839274546591621</v>
      </c>
      <c r="E1781" s="175">
        <v>0.32770481550969355</v>
      </c>
      <c r="F1781" s="175">
        <v>3.1269543464665416E-3</v>
      </c>
      <c r="G1781" s="175">
        <v>4.3777360850531582E-3</v>
      </c>
      <c r="H1781" s="175" t="s">
        <v>143</v>
      </c>
      <c r="I1781" s="175">
        <v>1.813633520950594E-2</v>
      </c>
      <c r="J1781" s="174">
        <v>1</v>
      </c>
      <c r="K1781" s="176">
        <v>1599</v>
      </c>
      <c r="L1781" s="92"/>
      <c r="M1781" s="175">
        <v>0.19700000000000001</v>
      </c>
      <c r="N1781" s="175">
        <v>0.23799999999999999</v>
      </c>
      <c r="O1781" s="175">
        <v>0</v>
      </c>
      <c r="P1781" s="175">
        <v>5.0000000000000001E-3</v>
      </c>
      <c r="Q1781" s="175">
        <v>0.40400000000000003</v>
      </c>
      <c r="R1781" s="175">
        <v>0.45300000000000001</v>
      </c>
      <c r="S1781" s="175">
        <v>0.30499999999999999</v>
      </c>
      <c r="T1781" s="175">
        <v>0.35099999999999998</v>
      </c>
      <c r="U1781" s="175">
        <v>1E-3</v>
      </c>
      <c r="V1781" s="175">
        <v>7.0000000000000001E-3</v>
      </c>
      <c r="W1781" s="175">
        <v>2E-3</v>
      </c>
      <c r="X1781" s="175">
        <v>8.9999999999999993E-3</v>
      </c>
      <c r="Y1781" s="175" t="s">
        <v>143</v>
      </c>
      <c r="Z1781" s="175" t="s">
        <v>143</v>
      </c>
      <c r="AA1781" s="175">
        <v>1.2999999999999999E-2</v>
      </c>
      <c r="AB1781" s="175">
        <v>2.5999999999999999E-2</v>
      </c>
      <c r="AC1781" s="42"/>
    </row>
    <row r="1782" spans="1:29" x14ac:dyDescent="0.25">
      <c r="A1782" s="92" t="s">
        <v>3099</v>
      </c>
      <c r="B1782" s="175">
        <v>8.4930088037286383E-2</v>
      </c>
      <c r="C1782" s="175">
        <v>0.27550491973070945</v>
      </c>
      <c r="D1782" s="175">
        <v>0.2180217503883998</v>
      </c>
      <c r="E1782" s="175">
        <v>8.2340756084930092E-2</v>
      </c>
      <c r="F1782" s="175">
        <v>6.4215432418436039E-2</v>
      </c>
      <c r="G1782" s="175">
        <v>0.23873640600725013</v>
      </c>
      <c r="H1782" s="175">
        <v>7.7679958570688766E-3</v>
      </c>
      <c r="I1782" s="175">
        <v>2.8482651475919211E-2</v>
      </c>
      <c r="J1782" s="174">
        <v>1</v>
      </c>
      <c r="K1782" s="176">
        <v>1931</v>
      </c>
      <c r="L1782" s="92"/>
      <c r="M1782" s="175">
        <v>7.2999999999999995E-2</v>
      </c>
      <c r="N1782" s="175">
        <v>9.8000000000000004E-2</v>
      </c>
      <c r="O1782" s="175">
        <v>0.25600000000000001</v>
      </c>
      <c r="P1782" s="175">
        <v>0.29599999999999999</v>
      </c>
      <c r="Q1782" s="175">
        <v>0.2</v>
      </c>
      <c r="R1782" s="175">
        <v>0.23699999999999999</v>
      </c>
      <c r="S1782" s="175">
        <v>7.0999999999999994E-2</v>
      </c>
      <c r="T1782" s="175">
        <v>9.5000000000000001E-2</v>
      </c>
      <c r="U1782" s="175">
        <v>5.3999999999999999E-2</v>
      </c>
      <c r="V1782" s="175">
        <v>7.5999999999999998E-2</v>
      </c>
      <c r="W1782" s="175">
        <v>0.22</v>
      </c>
      <c r="X1782" s="175">
        <v>0.25800000000000001</v>
      </c>
      <c r="Y1782" s="175">
        <v>5.0000000000000001E-3</v>
      </c>
      <c r="Z1782" s="175">
        <v>1.2999999999999999E-2</v>
      </c>
      <c r="AA1782" s="175">
        <v>2.1999999999999999E-2</v>
      </c>
      <c r="AB1782" s="175">
        <v>3.6999999999999998E-2</v>
      </c>
      <c r="AC1782" s="42"/>
    </row>
    <row r="1783" spans="1:29" x14ac:dyDescent="0.25">
      <c r="A1783" s="92" t="s">
        <v>3100</v>
      </c>
      <c r="B1783" s="175">
        <v>0.27830596369922211</v>
      </c>
      <c r="C1783" s="175">
        <v>0.43215211754537597</v>
      </c>
      <c r="D1783" s="175">
        <v>0.1633535004321521</v>
      </c>
      <c r="E1783" s="175">
        <v>3.2411408815903195E-2</v>
      </c>
      <c r="F1783" s="175">
        <v>2.5929127052722557E-3</v>
      </c>
      <c r="G1783" s="175">
        <v>4.7104580812445979E-2</v>
      </c>
      <c r="H1783" s="175">
        <v>4.3215211754537601E-3</v>
      </c>
      <c r="I1783" s="175">
        <v>3.9757994814174587E-2</v>
      </c>
      <c r="J1783" s="174">
        <v>1</v>
      </c>
      <c r="K1783" s="176">
        <v>2314</v>
      </c>
      <c r="L1783" s="92"/>
      <c r="M1783" s="175">
        <v>0.26</v>
      </c>
      <c r="N1783" s="175">
        <v>0.29699999999999999</v>
      </c>
      <c r="O1783" s="175">
        <v>0.41199999999999998</v>
      </c>
      <c r="P1783" s="175">
        <v>0.45200000000000001</v>
      </c>
      <c r="Q1783" s="175">
        <v>0.14899999999999999</v>
      </c>
      <c r="R1783" s="175">
        <v>0.17899999999999999</v>
      </c>
      <c r="S1783" s="175">
        <v>2.5999999999999999E-2</v>
      </c>
      <c r="T1783" s="175">
        <v>0.04</v>
      </c>
      <c r="U1783" s="175">
        <v>1E-3</v>
      </c>
      <c r="V1783" s="175">
        <v>6.0000000000000001E-3</v>
      </c>
      <c r="W1783" s="175">
        <v>3.9E-2</v>
      </c>
      <c r="X1783" s="175">
        <v>5.7000000000000002E-2</v>
      </c>
      <c r="Y1783" s="175">
        <v>2E-3</v>
      </c>
      <c r="Z1783" s="175">
        <v>8.0000000000000002E-3</v>
      </c>
      <c r="AA1783" s="175">
        <v>3.3000000000000002E-2</v>
      </c>
      <c r="AB1783" s="175">
        <v>4.9000000000000002E-2</v>
      </c>
      <c r="AC1783" s="42"/>
    </row>
    <row r="1784" spans="1:29" x14ac:dyDescent="0.25">
      <c r="A1784" s="92" t="s">
        <v>3101</v>
      </c>
      <c r="B1784" s="175" t="s">
        <v>143</v>
      </c>
      <c r="C1784" s="175">
        <v>0.22384428223844283</v>
      </c>
      <c r="D1784" s="175">
        <v>0.29197080291970801</v>
      </c>
      <c r="E1784" s="175">
        <v>0.16058394160583941</v>
      </c>
      <c r="F1784" s="175">
        <v>2.4330900243309004E-2</v>
      </c>
      <c r="G1784" s="175">
        <v>0.27007299270072993</v>
      </c>
      <c r="H1784" s="175">
        <v>9.7323600973236012E-3</v>
      </c>
      <c r="I1784" s="175">
        <v>1.9464720194647202E-2</v>
      </c>
      <c r="J1784" s="174">
        <v>1</v>
      </c>
      <c r="K1784" s="176">
        <v>411</v>
      </c>
      <c r="L1784" s="92"/>
      <c r="M1784" s="175" t="s">
        <v>143</v>
      </c>
      <c r="N1784" s="175" t="s">
        <v>143</v>
      </c>
      <c r="O1784" s="175">
        <v>0.186</v>
      </c>
      <c r="P1784" s="175">
        <v>0.26700000000000002</v>
      </c>
      <c r="Q1784" s="175">
        <v>0.25</v>
      </c>
      <c r="R1784" s="175">
        <v>0.33800000000000002</v>
      </c>
      <c r="S1784" s="175">
        <v>0.128</v>
      </c>
      <c r="T1784" s="175">
        <v>0.19900000000000001</v>
      </c>
      <c r="U1784" s="175">
        <v>1.2999999999999999E-2</v>
      </c>
      <c r="V1784" s="175">
        <v>4.3999999999999997E-2</v>
      </c>
      <c r="W1784" s="175">
        <v>0.22900000000000001</v>
      </c>
      <c r="X1784" s="175">
        <v>0.315</v>
      </c>
      <c r="Y1784" s="175">
        <v>4.0000000000000001E-3</v>
      </c>
      <c r="Z1784" s="175">
        <v>2.5000000000000001E-2</v>
      </c>
      <c r="AA1784" s="175">
        <v>0.01</v>
      </c>
      <c r="AB1784" s="175">
        <v>3.7999999999999999E-2</v>
      </c>
      <c r="AC1784" s="42"/>
    </row>
    <row r="1785" spans="1:29" x14ac:dyDescent="0.25">
      <c r="A1785" s="92" t="s">
        <v>3102</v>
      </c>
      <c r="B1785" s="175" t="s">
        <v>143</v>
      </c>
      <c r="C1785" s="175">
        <v>0.27465753424657535</v>
      </c>
      <c r="D1785" s="175">
        <v>0.20616438356164385</v>
      </c>
      <c r="E1785" s="175">
        <v>8.7671232876712329E-2</v>
      </c>
      <c r="F1785" s="175">
        <v>1.2328767123287671E-2</v>
      </c>
      <c r="G1785" s="175">
        <v>0.38767123287671235</v>
      </c>
      <c r="H1785" s="175">
        <v>2.7397260273972603E-3</v>
      </c>
      <c r="I1785" s="175">
        <v>2.8767123287671233E-2</v>
      </c>
      <c r="J1785" s="174">
        <v>1</v>
      </c>
      <c r="K1785" s="176">
        <v>1460</v>
      </c>
      <c r="L1785" s="92"/>
      <c r="M1785" s="175" t="s">
        <v>143</v>
      </c>
      <c r="N1785" s="175" t="s">
        <v>143</v>
      </c>
      <c r="O1785" s="175">
        <v>0.252</v>
      </c>
      <c r="P1785" s="175">
        <v>0.29799999999999999</v>
      </c>
      <c r="Q1785" s="175">
        <v>0.186</v>
      </c>
      <c r="R1785" s="175">
        <v>0.22800000000000001</v>
      </c>
      <c r="S1785" s="175">
        <v>7.3999999999999996E-2</v>
      </c>
      <c r="T1785" s="175">
        <v>0.10299999999999999</v>
      </c>
      <c r="U1785" s="175">
        <v>8.0000000000000002E-3</v>
      </c>
      <c r="V1785" s="175">
        <v>1.9E-2</v>
      </c>
      <c r="W1785" s="175">
        <v>0.36299999999999999</v>
      </c>
      <c r="X1785" s="175">
        <v>0.41299999999999998</v>
      </c>
      <c r="Y1785" s="175">
        <v>1E-3</v>
      </c>
      <c r="Z1785" s="175">
        <v>7.0000000000000001E-3</v>
      </c>
      <c r="AA1785" s="175">
        <v>2.1000000000000001E-2</v>
      </c>
      <c r="AB1785" s="175">
        <v>3.9E-2</v>
      </c>
      <c r="AC1785" s="42"/>
    </row>
    <row r="1786" spans="1:29" x14ac:dyDescent="0.25">
      <c r="A1786" s="92" t="s">
        <v>3103</v>
      </c>
      <c r="B1786" s="175" t="s">
        <v>143</v>
      </c>
      <c r="C1786" s="175">
        <v>0.40348101265822783</v>
      </c>
      <c r="D1786" s="175">
        <v>0.39082278481012656</v>
      </c>
      <c r="E1786" s="175">
        <v>6.9620253164556958E-2</v>
      </c>
      <c r="F1786" s="175">
        <v>7.9113924050632917E-3</v>
      </c>
      <c r="G1786" s="175">
        <v>1.5822784810126583E-2</v>
      </c>
      <c r="H1786" s="175">
        <v>1.5822784810126582E-3</v>
      </c>
      <c r="I1786" s="175">
        <v>0.11075949367088607</v>
      </c>
      <c r="J1786" s="174">
        <v>1</v>
      </c>
      <c r="K1786" s="176">
        <v>632</v>
      </c>
      <c r="L1786" s="92"/>
      <c r="M1786" s="175" t="s">
        <v>143</v>
      </c>
      <c r="N1786" s="175" t="s">
        <v>143</v>
      </c>
      <c r="O1786" s="175">
        <v>0.36599999999999999</v>
      </c>
      <c r="P1786" s="175">
        <v>0.442</v>
      </c>
      <c r="Q1786" s="175">
        <v>0.35399999999999998</v>
      </c>
      <c r="R1786" s="175">
        <v>0.42899999999999999</v>
      </c>
      <c r="S1786" s="175">
        <v>5.1999999999999998E-2</v>
      </c>
      <c r="T1786" s="175">
        <v>9.1999999999999998E-2</v>
      </c>
      <c r="U1786" s="175">
        <v>3.0000000000000001E-3</v>
      </c>
      <c r="V1786" s="175">
        <v>1.7999999999999999E-2</v>
      </c>
      <c r="W1786" s="175">
        <v>8.9999999999999993E-3</v>
      </c>
      <c r="X1786" s="175">
        <v>2.9000000000000001E-2</v>
      </c>
      <c r="Y1786" s="175">
        <v>0</v>
      </c>
      <c r="Z1786" s="175">
        <v>8.9999999999999993E-3</v>
      </c>
      <c r="AA1786" s="175">
        <v>8.8999999999999996E-2</v>
      </c>
      <c r="AB1786" s="175">
        <v>0.13800000000000001</v>
      </c>
      <c r="AC1786" s="42"/>
    </row>
    <row r="1787" spans="1:29" x14ac:dyDescent="0.25">
      <c r="A1787" s="92" t="s">
        <v>3104</v>
      </c>
      <c r="B1787" s="175" t="s">
        <v>143</v>
      </c>
      <c r="C1787" s="175">
        <v>0.16666666666666666</v>
      </c>
      <c r="D1787" s="175">
        <v>0.38316151202749144</v>
      </c>
      <c r="E1787" s="175">
        <v>0.13573883161512026</v>
      </c>
      <c r="F1787" s="175">
        <v>2.0618556701030927E-2</v>
      </c>
      <c r="G1787" s="175">
        <v>0.25085910652920962</v>
      </c>
      <c r="H1787" s="175">
        <v>1.718213058419244E-3</v>
      </c>
      <c r="I1787" s="175">
        <v>4.1237113402061855E-2</v>
      </c>
      <c r="J1787" s="174">
        <v>1</v>
      </c>
      <c r="K1787" s="176">
        <v>582</v>
      </c>
      <c r="L1787" s="92"/>
      <c r="M1787" s="175" t="s">
        <v>143</v>
      </c>
      <c r="N1787" s="175" t="s">
        <v>143</v>
      </c>
      <c r="O1787" s="175">
        <v>0.13900000000000001</v>
      </c>
      <c r="P1787" s="175">
        <v>0.19900000000000001</v>
      </c>
      <c r="Q1787" s="175">
        <v>0.34499999999999997</v>
      </c>
      <c r="R1787" s="175">
        <v>0.42299999999999999</v>
      </c>
      <c r="S1787" s="175">
        <v>0.11</v>
      </c>
      <c r="T1787" s="175">
        <v>0.16600000000000001</v>
      </c>
      <c r="U1787" s="175">
        <v>1.2E-2</v>
      </c>
      <c r="V1787" s="175">
        <v>3.5999999999999997E-2</v>
      </c>
      <c r="W1787" s="175">
        <v>0.217</v>
      </c>
      <c r="X1787" s="175">
        <v>0.28799999999999998</v>
      </c>
      <c r="Y1787" s="175">
        <v>0</v>
      </c>
      <c r="Z1787" s="175">
        <v>0.01</v>
      </c>
      <c r="AA1787" s="175">
        <v>2.8000000000000001E-2</v>
      </c>
      <c r="AB1787" s="175">
        <v>6.0999999999999999E-2</v>
      </c>
      <c r="AC1787" s="42"/>
    </row>
    <row r="1788" spans="1:29" x14ac:dyDescent="0.25">
      <c r="A1788" s="92" t="s">
        <v>3105</v>
      </c>
      <c r="B1788" s="175" t="s">
        <v>143</v>
      </c>
      <c r="C1788" s="175">
        <v>0.32577903682719545</v>
      </c>
      <c r="D1788" s="175">
        <v>0.16147308781869688</v>
      </c>
      <c r="E1788" s="175">
        <v>0.10198300283286119</v>
      </c>
      <c r="F1788" s="175">
        <v>0.13031161473087818</v>
      </c>
      <c r="G1788" s="175">
        <v>0.24079320113314448</v>
      </c>
      <c r="H1788" s="175">
        <v>5.6657223796033997E-3</v>
      </c>
      <c r="I1788" s="175">
        <v>3.39943342776204E-2</v>
      </c>
      <c r="J1788" s="174">
        <v>1</v>
      </c>
      <c r="K1788" s="176">
        <v>353</v>
      </c>
      <c r="L1788" s="92"/>
      <c r="M1788" s="175" t="s">
        <v>143</v>
      </c>
      <c r="N1788" s="175" t="s">
        <v>143</v>
      </c>
      <c r="O1788" s="175">
        <v>0.27900000000000003</v>
      </c>
      <c r="P1788" s="175">
        <v>0.376</v>
      </c>
      <c r="Q1788" s="175">
        <v>0.127</v>
      </c>
      <c r="R1788" s="175">
        <v>0.20300000000000001</v>
      </c>
      <c r="S1788" s="175">
        <v>7.4999999999999997E-2</v>
      </c>
      <c r="T1788" s="175">
        <v>0.13800000000000001</v>
      </c>
      <c r="U1788" s="175">
        <v>9.9000000000000005E-2</v>
      </c>
      <c r="V1788" s="175">
        <v>0.16900000000000001</v>
      </c>
      <c r="W1788" s="175">
        <v>0.19900000000000001</v>
      </c>
      <c r="X1788" s="175">
        <v>0.28799999999999998</v>
      </c>
      <c r="Y1788" s="175">
        <v>2E-3</v>
      </c>
      <c r="Z1788" s="175">
        <v>0.02</v>
      </c>
      <c r="AA1788" s="175">
        <v>0.02</v>
      </c>
      <c r="AB1788" s="175">
        <v>5.8000000000000003E-2</v>
      </c>
      <c r="AC1788" s="42"/>
    </row>
    <row r="1789" spans="1:29" x14ac:dyDescent="0.25">
      <c r="A1789" s="92" t="s">
        <v>3106</v>
      </c>
      <c r="B1789" s="175" t="s">
        <v>143</v>
      </c>
      <c r="C1789" s="175">
        <v>0.12028301886792453</v>
      </c>
      <c r="D1789" s="175">
        <v>0.19575471698113209</v>
      </c>
      <c r="E1789" s="175">
        <v>0.10141509433962265</v>
      </c>
      <c r="F1789" s="175">
        <v>3.7735849056603772E-2</v>
      </c>
      <c r="G1789" s="175">
        <v>0.49764150943396224</v>
      </c>
      <c r="H1789" s="175">
        <v>2.3584905660377358E-3</v>
      </c>
      <c r="I1789" s="175">
        <v>4.4811320754716978E-2</v>
      </c>
      <c r="J1789" s="174">
        <v>0.99999999999999989</v>
      </c>
      <c r="K1789" s="176">
        <v>424</v>
      </c>
      <c r="L1789" s="92"/>
      <c r="M1789" s="175" t="s">
        <v>143</v>
      </c>
      <c r="N1789" s="175" t="s">
        <v>143</v>
      </c>
      <c r="O1789" s="175">
        <v>9.2999999999999999E-2</v>
      </c>
      <c r="P1789" s="175">
        <v>0.155</v>
      </c>
      <c r="Q1789" s="175">
        <v>0.161</v>
      </c>
      <c r="R1789" s="175">
        <v>0.23599999999999999</v>
      </c>
      <c r="S1789" s="175">
        <v>7.5999999999999998E-2</v>
      </c>
      <c r="T1789" s="175">
        <v>0.13400000000000001</v>
      </c>
      <c r="U1789" s="175">
        <v>2.3E-2</v>
      </c>
      <c r="V1789" s="175">
        <v>0.06</v>
      </c>
      <c r="W1789" s="175">
        <v>0.45</v>
      </c>
      <c r="X1789" s="175">
        <v>0.54500000000000004</v>
      </c>
      <c r="Y1789" s="175">
        <v>0</v>
      </c>
      <c r="Z1789" s="175">
        <v>1.2999999999999999E-2</v>
      </c>
      <c r="AA1789" s="175">
        <v>2.9000000000000001E-2</v>
      </c>
      <c r="AB1789" s="175">
        <v>6.9000000000000006E-2</v>
      </c>
      <c r="AC1789" s="42"/>
    </row>
    <row r="1790" spans="1:29" x14ac:dyDescent="0.25">
      <c r="A1790" s="92" t="s">
        <v>3107</v>
      </c>
      <c r="B1790" s="175" t="s">
        <v>143</v>
      </c>
      <c r="C1790" s="175">
        <v>0.26147227533460804</v>
      </c>
      <c r="D1790" s="175">
        <v>0.4340344168260038</v>
      </c>
      <c r="E1790" s="175">
        <v>0.11520076481835564</v>
      </c>
      <c r="F1790" s="175">
        <v>2.2944550669216062E-2</v>
      </c>
      <c r="G1790" s="175">
        <v>0.1022944550669216</v>
      </c>
      <c r="H1790" s="175">
        <v>1.9120458891013384E-3</v>
      </c>
      <c r="I1790" s="175">
        <v>6.2141491395793502E-2</v>
      </c>
      <c r="J1790" s="174">
        <v>1</v>
      </c>
      <c r="K1790" s="176">
        <v>2092</v>
      </c>
      <c r="L1790" s="92"/>
      <c r="M1790" s="175" t="s">
        <v>143</v>
      </c>
      <c r="N1790" s="175" t="s">
        <v>143</v>
      </c>
      <c r="O1790" s="175">
        <v>0.24299999999999999</v>
      </c>
      <c r="P1790" s="175">
        <v>0.28100000000000003</v>
      </c>
      <c r="Q1790" s="175">
        <v>0.41299999999999998</v>
      </c>
      <c r="R1790" s="175">
        <v>0.45500000000000002</v>
      </c>
      <c r="S1790" s="175">
        <v>0.10199999999999999</v>
      </c>
      <c r="T1790" s="175">
        <v>0.13</v>
      </c>
      <c r="U1790" s="175">
        <v>1.7000000000000001E-2</v>
      </c>
      <c r="V1790" s="175">
        <v>0.03</v>
      </c>
      <c r="W1790" s="175">
        <v>0.09</v>
      </c>
      <c r="X1790" s="175">
        <v>0.11600000000000001</v>
      </c>
      <c r="Y1790" s="175">
        <v>1E-3</v>
      </c>
      <c r="Z1790" s="175">
        <v>5.0000000000000001E-3</v>
      </c>
      <c r="AA1790" s="175">
        <v>5.2999999999999999E-2</v>
      </c>
      <c r="AB1790" s="175">
        <v>7.2999999999999995E-2</v>
      </c>
      <c r="AC1790" s="42"/>
    </row>
    <row r="1791" spans="1:29" x14ac:dyDescent="0.25">
      <c r="A1791" s="92" t="s">
        <v>3108</v>
      </c>
      <c r="B1791" s="175" t="s">
        <v>143</v>
      </c>
      <c r="C1791" s="175">
        <v>0.4263157894736842</v>
      </c>
      <c r="D1791" s="175">
        <v>0.34473684210526317</v>
      </c>
      <c r="E1791" s="175">
        <v>8.1578947368421056E-2</v>
      </c>
      <c r="F1791" s="175">
        <v>1.3157894736842105E-2</v>
      </c>
      <c r="G1791" s="175">
        <v>0.10526315789473684</v>
      </c>
      <c r="H1791" s="175">
        <v>5.263157894736842E-3</v>
      </c>
      <c r="I1791" s="175">
        <v>2.368421052631579E-2</v>
      </c>
      <c r="J1791" s="174">
        <v>1.0000000000000002</v>
      </c>
      <c r="K1791" s="176">
        <v>380</v>
      </c>
      <c r="L1791" s="92"/>
      <c r="M1791" s="175" t="s">
        <v>143</v>
      </c>
      <c r="N1791" s="175" t="s">
        <v>143</v>
      </c>
      <c r="O1791" s="175">
        <v>0.378</v>
      </c>
      <c r="P1791" s="175">
        <v>0.47699999999999998</v>
      </c>
      <c r="Q1791" s="175">
        <v>0.29899999999999999</v>
      </c>
      <c r="R1791" s="175">
        <v>0.39400000000000002</v>
      </c>
      <c r="S1791" s="175">
        <v>5.8000000000000003E-2</v>
      </c>
      <c r="T1791" s="175">
        <v>0.113</v>
      </c>
      <c r="U1791" s="175">
        <v>6.0000000000000001E-3</v>
      </c>
      <c r="V1791" s="175">
        <v>0.03</v>
      </c>
      <c r="W1791" s="175">
        <v>7.8E-2</v>
      </c>
      <c r="X1791" s="175">
        <v>0.14000000000000001</v>
      </c>
      <c r="Y1791" s="175">
        <v>1E-3</v>
      </c>
      <c r="Z1791" s="175">
        <v>1.9E-2</v>
      </c>
      <c r="AA1791" s="175">
        <v>1.2999999999999999E-2</v>
      </c>
      <c r="AB1791" s="175">
        <v>4.3999999999999997E-2</v>
      </c>
      <c r="AC1791" s="42"/>
    </row>
    <row r="1792" spans="1:29" x14ac:dyDescent="0.25">
      <c r="A1792" s="92" t="s">
        <v>3109</v>
      </c>
      <c r="B1792" s="175">
        <v>4.1877794336810728E-2</v>
      </c>
      <c r="C1792" s="175">
        <v>0.22533532041728763</v>
      </c>
      <c r="D1792" s="175">
        <v>0.31296572280178836</v>
      </c>
      <c r="E1792" s="175">
        <v>0.10491803278688525</v>
      </c>
      <c r="F1792" s="175">
        <v>2.1907600596125187E-2</v>
      </c>
      <c r="G1792" s="175">
        <v>0.23084947839046199</v>
      </c>
      <c r="H1792" s="175">
        <v>7.1535022354694486E-3</v>
      </c>
      <c r="I1792" s="175">
        <v>5.4992548435171387E-2</v>
      </c>
      <c r="J1792" s="174">
        <v>1</v>
      </c>
      <c r="K1792" s="176">
        <v>6710</v>
      </c>
      <c r="L1792" s="92"/>
      <c r="M1792" s="175">
        <v>3.6999999999999998E-2</v>
      </c>
      <c r="N1792" s="175">
        <v>4.7E-2</v>
      </c>
      <c r="O1792" s="175">
        <v>0.215</v>
      </c>
      <c r="P1792" s="175">
        <v>0.23499999999999999</v>
      </c>
      <c r="Q1792" s="175">
        <v>0.30199999999999999</v>
      </c>
      <c r="R1792" s="175">
        <v>0.32400000000000001</v>
      </c>
      <c r="S1792" s="175">
        <v>9.8000000000000004E-2</v>
      </c>
      <c r="T1792" s="175">
        <v>0.112</v>
      </c>
      <c r="U1792" s="175">
        <v>1.9E-2</v>
      </c>
      <c r="V1792" s="175">
        <v>2.5999999999999999E-2</v>
      </c>
      <c r="W1792" s="175">
        <v>0.221</v>
      </c>
      <c r="X1792" s="175">
        <v>0.24099999999999999</v>
      </c>
      <c r="Y1792" s="175">
        <v>5.0000000000000001E-3</v>
      </c>
      <c r="Z1792" s="175">
        <v>8.9999999999999993E-3</v>
      </c>
      <c r="AA1792" s="175">
        <v>0.05</v>
      </c>
      <c r="AB1792" s="175">
        <v>6.0999999999999999E-2</v>
      </c>
      <c r="AC1792" s="42"/>
    </row>
    <row r="1793" spans="1:29" x14ac:dyDescent="0.25">
      <c r="A1793" s="92" t="s">
        <v>3110</v>
      </c>
      <c r="B1793" s="175" t="s">
        <v>143</v>
      </c>
      <c r="C1793" s="175">
        <v>0.22772277227722773</v>
      </c>
      <c r="D1793" s="175">
        <v>0.35148514851485146</v>
      </c>
      <c r="E1793" s="175">
        <v>0.11386138613861387</v>
      </c>
      <c r="F1793" s="175">
        <v>2.4752475247524754E-2</v>
      </c>
      <c r="G1793" s="175">
        <v>0.23762376237623761</v>
      </c>
      <c r="H1793" s="175">
        <v>1.9801980198019802E-2</v>
      </c>
      <c r="I1793" s="175">
        <v>2.4752475247524754E-2</v>
      </c>
      <c r="J1793" s="174">
        <v>1</v>
      </c>
      <c r="K1793" s="176">
        <v>202</v>
      </c>
      <c r="L1793" s="92"/>
      <c r="M1793" s="175" t="s">
        <v>143</v>
      </c>
      <c r="N1793" s="175" t="s">
        <v>143</v>
      </c>
      <c r="O1793" s="175">
        <v>0.17499999999999999</v>
      </c>
      <c r="P1793" s="175">
        <v>0.28999999999999998</v>
      </c>
      <c r="Q1793" s="175">
        <v>0.28899999999999998</v>
      </c>
      <c r="R1793" s="175">
        <v>0.42</v>
      </c>
      <c r="S1793" s="175">
        <v>7.6999999999999999E-2</v>
      </c>
      <c r="T1793" s="175">
        <v>0.16500000000000001</v>
      </c>
      <c r="U1793" s="175">
        <v>1.0999999999999999E-2</v>
      </c>
      <c r="V1793" s="175">
        <v>5.7000000000000002E-2</v>
      </c>
      <c r="W1793" s="175">
        <v>0.184</v>
      </c>
      <c r="X1793" s="175">
        <v>0.30099999999999999</v>
      </c>
      <c r="Y1793" s="175">
        <v>8.0000000000000002E-3</v>
      </c>
      <c r="Z1793" s="175">
        <v>0.05</v>
      </c>
      <c r="AA1793" s="175">
        <v>1.0999999999999999E-2</v>
      </c>
      <c r="AB1793" s="175">
        <v>5.7000000000000002E-2</v>
      </c>
      <c r="AC1793" s="42"/>
    </row>
    <row r="1794" spans="1:29" x14ac:dyDescent="0.25">
      <c r="A1794" s="92" t="s">
        <v>3111</v>
      </c>
      <c r="B1794" s="175" t="s">
        <v>143</v>
      </c>
      <c r="C1794" s="175">
        <v>6.4516129032258063E-2</v>
      </c>
      <c r="D1794" s="175">
        <v>0.19354838709677419</v>
      </c>
      <c r="E1794" s="175">
        <v>0.11612903225806452</v>
      </c>
      <c r="F1794" s="175" t="s">
        <v>143</v>
      </c>
      <c r="G1794" s="175">
        <v>0.53548387096774197</v>
      </c>
      <c r="H1794" s="175">
        <v>3.870967741935484E-2</v>
      </c>
      <c r="I1794" s="175">
        <v>5.1612903225806452E-2</v>
      </c>
      <c r="J1794" s="174">
        <v>1</v>
      </c>
      <c r="K1794" s="176">
        <v>155</v>
      </c>
      <c r="L1794" s="92"/>
      <c r="M1794" s="175" t="s">
        <v>143</v>
      </c>
      <c r="N1794" s="175" t="s">
        <v>143</v>
      </c>
      <c r="O1794" s="175">
        <v>3.5000000000000003E-2</v>
      </c>
      <c r="P1794" s="175">
        <v>0.115</v>
      </c>
      <c r="Q1794" s="175">
        <v>0.13900000000000001</v>
      </c>
      <c r="R1794" s="175">
        <v>0.26300000000000001</v>
      </c>
      <c r="S1794" s="175">
        <v>7.4999999999999997E-2</v>
      </c>
      <c r="T1794" s="175">
        <v>0.17599999999999999</v>
      </c>
      <c r="U1794" s="175" t="s">
        <v>143</v>
      </c>
      <c r="V1794" s="175" t="s">
        <v>143</v>
      </c>
      <c r="W1794" s="175">
        <v>0.45700000000000002</v>
      </c>
      <c r="X1794" s="175">
        <v>0.61199999999999999</v>
      </c>
      <c r="Y1794" s="175">
        <v>1.7999999999999999E-2</v>
      </c>
      <c r="Z1794" s="175">
        <v>8.2000000000000003E-2</v>
      </c>
      <c r="AA1794" s="175">
        <v>2.5999999999999999E-2</v>
      </c>
      <c r="AB1794" s="175">
        <v>9.9000000000000005E-2</v>
      </c>
      <c r="AC1794" s="42"/>
    </row>
    <row r="1795" spans="1:29" x14ac:dyDescent="0.25">
      <c r="A1795" s="92" t="s">
        <v>3112</v>
      </c>
      <c r="B1795" s="175">
        <v>6.6401062416998674E-3</v>
      </c>
      <c r="C1795" s="175">
        <v>1.3280212483399733E-3</v>
      </c>
      <c r="D1795" s="175">
        <v>0.68658698539176621</v>
      </c>
      <c r="E1795" s="175">
        <v>0.11553784860557768</v>
      </c>
      <c r="F1795" s="175">
        <v>0.1248339973439575</v>
      </c>
      <c r="G1795" s="175">
        <v>1.3280212483399735E-2</v>
      </c>
      <c r="H1795" s="175" t="s">
        <v>143</v>
      </c>
      <c r="I1795" s="175">
        <v>5.1792828685258967E-2</v>
      </c>
      <c r="J1795" s="174">
        <v>0.99999999999999989</v>
      </c>
      <c r="K1795" s="176">
        <v>753</v>
      </c>
      <c r="L1795" s="92"/>
      <c r="M1795" s="175">
        <v>3.0000000000000001E-3</v>
      </c>
      <c r="N1795" s="175">
        <v>1.4999999999999999E-2</v>
      </c>
      <c r="O1795" s="175">
        <v>0</v>
      </c>
      <c r="P1795" s="175">
        <v>7.0000000000000001E-3</v>
      </c>
      <c r="Q1795" s="175">
        <v>0.65300000000000002</v>
      </c>
      <c r="R1795" s="175">
        <v>0.71899999999999997</v>
      </c>
      <c r="S1795" s="175">
        <v>9.5000000000000001E-2</v>
      </c>
      <c r="T1795" s="175">
        <v>0.14000000000000001</v>
      </c>
      <c r="U1795" s="175">
        <v>0.10299999999999999</v>
      </c>
      <c r="V1795" s="175">
        <v>0.15</v>
      </c>
      <c r="W1795" s="175">
        <v>7.0000000000000001E-3</v>
      </c>
      <c r="X1795" s="175">
        <v>2.4E-2</v>
      </c>
      <c r="Y1795" s="175" t="s">
        <v>143</v>
      </c>
      <c r="Z1795" s="175" t="s">
        <v>143</v>
      </c>
      <c r="AA1795" s="175">
        <v>3.7999999999999999E-2</v>
      </c>
      <c r="AB1795" s="175">
        <v>7.0000000000000007E-2</v>
      </c>
      <c r="AC1795" s="42"/>
    </row>
    <row r="1796" spans="1:29" x14ac:dyDescent="0.25">
      <c r="A1796" s="92" t="s">
        <v>3113</v>
      </c>
      <c r="B1796" s="175">
        <v>4.4474393530997303E-2</v>
      </c>
      <c r="C1796" s="175">
        <v>0.23180592991913745</v>
      </c>
      <c r="D1796" s="175">
        <v>0.28301886792452829</v>
      </c>
      <c r="E1796" s="175">
        <v>8.3557951482479784E-2</v>
      </c>
      <c r="F1796" s="175">
        <v>5.5256064690026953E-2</v>
      </c>
      <c r="G1796" s="175">
        <v>0.26010781671159028</v>
      </c>
      <c r="H1796" s="175">
        <v>2.6954177897574125E-3</v>
      </c>
      <c r="I1796" s="175">
        <v>3.9083557951482481E-2</v>
      </c>
      <c r="J1796" s="174">
        <v>1</v>
      </c>
      <c r="K1796" s="176">
        <v>742</v>
      </c>
      <c r="L1796" s="92"/>
      <c r="M1796" s="175">
        <v>3.2000000000000001E-2</v>
      </c>
      <c r="N1796" s="175">
        <v>6.2E-2</v>
      </c>
      <c r="O1796" s="175">
        <v>0.20300000000000001</v>
      </c>
      <c r="P1796" s="175">
        <v>0.26400000000000001</v>
      </c>
      <c r="Q1796" s="175">
        <v>0.252</v>
      </c>
      <c r="R1796" s="175">
        <v>0.316</v>
      </c>
      <c r="S1796" s="175">
        <v>6.6000000000000003E-2</v>
      </c>
      <c r="T1796" s="175">
        <v>0.106</v>
      </c>
      <c r="U1796" s="175">
        <v>4.1000000000000002E-2</v>
      </c>
      <c r="V1796" s="175">
        <v>7.3999999999999996E-2</v>
      </c>
      <c r="W1796" s="175">
        <v>0.23</v>
      </c>
      <c r="X1796" s="175">
        <v>0.29299999999999998</v>
      </c>
      <c r="Y1796" s="175">
        <v>1E-3</v>
      </c>
      <c r="Z1796" s="175">
        <v>0.01</v>
      </c>
      <c r="AA1796" s="175">
        <v>2.7E-2</v>
      </c>
      <c r="AB1796" s="175">
        <v>5.6000000000000001E-2</v>
      </c>
      <c r="AC1796" s="42"/>
    </row>
    <row r="1797" spans="1:29" x14ac:dyDescent="0.25">
      <c r="A1797" s="92" t="s">
        <v>3114</v>
      </c>
      <c r="B1797" s="175">
        <v>0.24124513618677043</v>
      </c>
      <c r="C1797" s="175">
        <v>0.40272373540856032</v>
      </c>
      <c r="D1797" s="175">
        <v>0.1867704280155642</v>
      </c>
      <c r="E1797" s="175">
        <v>4.4747081712062257E-2</v>
      </c>
      <c r="F1797" s="175">
        <v>3.8910505836575876E-3</v>
      </c>
      <c r="G1797" s="175">
        <v>4.7665369649805445E-2</v>
      </c>
      <c r="H1797" s="175">
        <v>1.9455252918287938E-3</v>
      </c>
      <c r="I1797" s="175">
        <v>7.101167315175097E-2</v>
      </c>
      <c r="J1797" s="174">
        <v>1</v>
      </c>
      <c r="K1797" s="176">
        <v>1028</v>
      </c>
      <c r="L1797" s="92"/>
      <c r="M1797" s="175">
        <v>0.216</v>
      </c>
      <c r="N1797" s="175">
        <v>0.26800000000000002</v>
      </c>
      <c r="O1797" s="175">
        <v>0.373</v>
      </c>
      <c r="P1797" s="175">
        <v>0.433</v>
      </c>
      <c r="Q1797" s="175">
        <v>0.16400000000000001</v>
      </c>
      <c r="R1797" s="175">
        <v>0.21199999999999999</v>
      </c>
      <c r="S1797" s="175">
        <v>3.4000000000000002E-2</v>
      </c>
      <c r="T1797" s="175">
        <v>5.8999999999999997E-2</v>
      </c>
      <c r="U1797" s="175">
        <v>2E-3</v>
      </c>
      <c r="V1797" s="175">
        <v>0.01</v>
      </c>
      <c r="W1797" s="175">
        <v>3.5999999999999997E-2</v>
      </c>
      <c r="X1797" s="175">
        <v>6.2E-2</v>
      </c>
      <c r="Y1797" s="175">
        <v>1E-3</v>
      </c>
      <c r="Z1797" s="175">
        <v>7.0000000000000001E-3</v>
      </c>
      <c r="AA1797" s="175">
        <v>5.7000000000000002E-2</v>
      </c>
      <c r="AB1797" s="175">
        <v>8.7999999999999995E-2</v>
      </c>
      <c r="AC1797" s="42"/>
    </row>
    <row r="1798" spans="1:29" x14ac:dyDescent="0.25">
      <c r="A1798" s="92" t="s">
        <v>3115</v>
      </c>
      <c r="B1798" s="175" t="s">
        <v>143</v>
      </c>
      <c r="C1798" s="175">
        <v>0.13496932515337423</v>
      </c>
      <c r="D1798" s="175">
        <v>0.27607361963190186</v>
      </c>
      <c r="E1798" s="175">
        <v>0.23312883435582821</v>
      </c>
      <c r="F1798" s="175">
        <v>1.2269938650306749E-2</v>
      </c>
      <c r="G1798" s="175">
        <v>0.31901840490797545</v>
      </c>
      <c r="H1798" s="175" t="s">
        <v>143</v>
      </c>
      <c r="I1798" s="175">
        <v>2.4539877300613498E-2</v>
      </c>
      <c r="J1798" s="174">
        <v>1.0000000000000002</v>
      </c>
      <c r="K1798" s="176">
        <v>163</v>
      </c>
      <c r="L1798" s="92"/>
      <c r="M1798" s="175" t="s">
        <v>143</v>
      </c>
      <c r="N1798" s="175" t="s">
        <v>143</v>
      </c>
      <c r="O1798" s="175">
        <v>9.0999999999999998E-2</v>
      </c>
      <c r="P1798" s="175">
        <v>0.19600000000000001</v>
      </c>
      <c r="Q1798" s="175">
        <v>0.21299999999999999</v>
      </c>
      <c r="R1798" s="175">
        <v>0.34899999999999998</v>
      </c>
      <c r="S1798" s="175">
        <v>0.17499999999999999</v>
      </c>
      <c r="T1798" s="175">
        <v>0.30399999999999999</v>
      </c>
      <c r="U1798" s="175">
        <v>3.0000000000000001E-3</v>
      </c>
      <c r="V1798" s="175">
        <v>4.3999999999999997E-2</v>
      </c>
      <c r="W1798" s="175">
        <v>0.252</v>
      </c>
      <c r="X1798" s="175">
        <v>0.39400000000000002</v>
      </c>
      <c r="Y1798" s="175" t="s">
        <v>143</v>
      </c>
      <c r="Z1798" s="175" t="s">
        <v>143</v>
      </c>
      <c r="AA1798" s="175">
        <v>0.01</v>
      </c>
      <c r="AB1798" s="175">
        <v>6.0999999999999999E-2</v>
      </c>
      <c r="AC1798" s="42"/>
    </row>
    <row r="1799" spans="1:29" x14ac:dyDescent="0.25">
      <c r="A1799" s="92" t="s">
        <v>3116</v>
      </c>
      <c r="B1799" s="175" t="s">
        <v>143</v>
      </c>
      <c r="C1799" s="175">
        <v>0.19158878504672897</v>
      </c>
      <c r="D1799" s="175">
        <v>0.25233644859813081</v>
      </c>
      <c r="E1799" s="175">
        <v>0.10046728971962617</v>
      </c>
      <c r="F1799" s="175">
        <v>1.9859813084112148E-2</v>
      </c>
      <c r="G1799" s="175">
        <v>0.38668224299065418</v>
      </c>
      <c r="H1799" s="175">
        <v>1.2850467289719626E-2</v>
      </c>
      <c r="I1799" s="175">
        <v>3.6214953271028034E-2</v>
      </c>
      <c r="J1799" s="174">
        <v>1</v>
      </c>
      <c r="K1799" s="176">
        <v>856</v>
      </c>
      <c r="L1799" s="92"/>
      <c r="M1799" s="175" t="s">
        <v>143</v>
      </c>
      <c r="N1799" s="175" t="s">
        <v>143</v>
      </c>
      <c r="O1799" s="175">
        <v>0.16700000000000001</v>
      </c>
      <c r="P1799" s="175">
        <v>0.219</v>
      </c>
      <c r="Q1799" s="175">
        <v>0.224</v>
      </c>
      <c r="R1799" s="175">
        <v>0.28199999999999997</v>
      </c>
      <c r="S1799" s="175">
        <v>8.2000000000000003E-2</v>
      </c>
      <c r="T1799" s="175">
        <v>0.122</v>
      </c>
      <c r="U1799" s="175">
        <v>1.2E-2</v>
      </c>
      <c r="V1799" s="175">
        <v>3.2000000000000001E-2</v>
      </c>
      <c r="W1799" s="175">
        <v>0.35499999999999998</v>
      </c>
      <c r="X1799" s="175">
        <v>0.42</v>
      </c>
      <c r="Y1799" s="175">
        <v>7.0000000000000001E-3</v>
      </c>
      <c r="Z1799" s="175">
        <v>2.3E-2</v>
      </c>
      <c r="AA1799" s="175">
        <v>2.5999999999999999E-2</v>
      </c>
      <c r="AB1799" s="175">
        <v>5.0999999999999997E-2</v>
      </c>
      <c r="AC1799" s="42"/>
    </row>
    <row r="1800" spans="1:29" x14ac:dyDescent="0.25">
      <c r="A1800" s="92" t="s">
        <v>3117</v>
      </c>
      <c r="B1800" s="175" t="s">
        <v>143</v>
      </c>
      <c r="C1800" s="175">
        <v>0.37688442211055279</v>
      </c>
      <c r="D1800" s="175">
        <v>0.39195979899497485</v>
      </c>
      <c r="E1800" s="175">
        <v>0.10552763819095477</v>
      </c>
      <c r="F1800" s="175">
        <v>1.0050251256281407E-2</v>
      </c>
      <c r="G1800" s="175">
        <v>3.015075376884422E-2</v>
      </c>
      <c r="H1800" s="175" t="s">
        <v>143</v>
      </c>
      <c r="I1800" s="175">
        <v>8.5427135678391955E-2</v>
      </c>
      <c r="J1800" s="174">
        <v>1</v>
      </c>
      <c r="K1800" s="176">
        <v>199</v>
      </c>
      <c r="L1800" s="92"/>
      <c r="M1800" s="175" t="s">
        <v>143</v>
      </c>
      <c r="N1800" s="175" t="s">
        <v>143</v>
      </c>
      <c r="O1800" s="175">
        <v>0.312</v>
      </c>
      <c r="P1800" s="175">
        <v>0.44600000000000001</v>
      </c>
      <c r="Q1800" s="175">
        <v>0.32700000000000001</v>
      </c>
      <c r="R1800" s="175">
        <v>0.46100000000000002</v>
      </c>
      <c r="S1800" s="175">
        <v>7.0000000000000007E-2</v>
      </c>
      <c r="T1800" s="175">
        <v>0.156</v>
      </c>
      <c r="U1800" s="175">
        <v>3.0000000000000001E-3</v>
      </c>
      <c r="V1800" s="175">
        <v>3.5999999999999997E-2</v>
      </c>
      <c r="W1800" s="175">
        <v>1.4E-2</v>
      </c>
      <c r="X1800" s="175">
        <v>6.4000000000000001E-2</v>
      </c>
      <c r="Y1800" s="175" t="s">
        <v>143</v>
      </c>
      <c r="Z1800" s="175" t="s">
        <v>143</v>
      </c>
      <c r="AA1800" s="175">
        <v>5.3999999999999999E-2</v>
      </c>
      <c r="AB1800" s="175">
        <v>0.13300000000000001</v>
      </c>
      <c r="AC1800" s="42"/>
    </row>
    <row r="1801" spans="1:29" x14ac:dyDescent="0.25">
      <c r="A1801" s="92" t="s">
        <v>3118</v>
      </c>
      <c r="B1801" s="175" t="s">
        <v>143</v>
      </c>
      <c r="C1801" s="175">
        <v>0.14772727272727273</v>
      </c>
      <c r="D1801" s="175">
        <v>0.38636363636363635</v>
      </c>
      <c r="E1801" s="175">
        <v>0.10606060606060606</v>
      </c>
      <c r="F1801" s="175">
        <v>3.0303030303030304E-2</v>
      </c>
      <c r="G1801" s="175">
        <v>0.22727272727272727</v>
      </c>
      <c r="H1801" s="175">
        <v>1.1363636363636364E-2</v>
      </c>
      <c r="I1801" s="175">
        <v>9.0909090909090912E-2</v>
      </c>
      <c r="J1801" s="174">
        <v>1</v>
      </c>
      <c r="K1801" s="176">
        <v>264</v>
      </c>
      <c r="L1801" s="92"/>
      <c r="M1801" s="175" t="s">
        <v>143</v>
      </c>
      <c r="N1801" s="175" t="s">
        <v>143</v>
      </c>
      <c r="O1801" s="175">
        <v>0.11</v>
      </c>
      <c r="P1801" s="175">
        <v>0.19600000000000001</v>
      </c>
      <c r="Q1801" s="175">
        <v>0.33</v>
      </c>
      <c r="R1801" s="175">
        <v>0.44600000000000001</v>
      </c>
      <c r="S1801" s="175">
        <v>7.3999999999999996E-2</v>
      </c>
      <c r="T1801" s="175">
        <v>0.14899999999999999</v>
      </c>
      <c r="U1801" s="175">
        <v>1.4999999999999999E-2</v>
      </c>
      <c r="V1801" s="175">
        <v>5.8999999999999997E-2</v>
      </c>
      <c r="W1801" s="175">
        <v>0.18099999999999999</v>
      </c>
      <c r="X1801" s="175">
        <v>0.28199999999999997</v>
      </c>
      <c r="Y1801" s="175">
        <v>4.0000000000000001E-3</v>
      </c>
      <c r="Z1801" s="175">
        <v>3.3000000000000002E-2</v>
      </c>
      <c r="AA1801" s="175">
        <v>6.2E-2</v>
      </c>
      <c r="AB1801" s="175">
        <v>0.13200000000000001</v>
      </c>
      <c r="AC1801" s="42"/>
    </row>
    <row r="1802" spans="1:29" x14ac:dyDescent="0.25">
      <c r="A1802" s="92" t="s">
        <v>3119</v>
      </c>
      <c r="B1802" s="175" t="s">
        <v>143</v>
      </c>
      <c r="C1802" s="175">
        <v>0.3125</v>
      </c>
      <c r="D1802" s="175">
        <v>0.2578125</v>
      </c>
      <c r="E1802" s="175">
        <v>7.03125E-2</v>
      </c>
      <c r="F1802" s="175">
        <v>6.25E-2</v>
      </c>
      <c r="G1802" s="175">
        <v>0.2421875</v>
      </c>
      <c r="H1802" s="175">
        <v>2.34375E-2</v>
      </c>
      <c r="I1802" s="175">
        <v>3.125E-2</v>
      </c>
      <c r="J1802" s="174">
        <v>1</v>
      </c>
      <c r="K1802" s="176">
        <v>128</v>
      </c>
      <c r="L1802" s="92"/>
      <c r="M1802" s="175" t="s">
        <v>143</v>
      </c>
      <c r="N1802" s="175" t="s">
        <v>143</v>
      </c>
      <c r="O1802" s="175">
        <v>0.23899999999999999</v>
      </c>
      <c r="P1802" s="175">
        <v>0.39700000000000002</v>
      </c>
      <c r="Q1802" s="175">
        <v>0.19</v>
      </c>
      <c r="R1802" s="175">
        <v>0.34</v>
      </c>
      <c r="S1802" s="175">
        <v>3.6999999999999998E-2</v>
      </c>
      <c r="T1802" s="175">
        <v>0.128</v>
      </c>
      <c r="U1802" s="175">
        <v>3.2000000000000001E-2</v>
      </c>
      <c r="V1802" s="175">
        <v>0.11799999999999999</v>
      </c>
      <c r="W1802" s="175">
        <v>0.17599999999999999</v>
      </c>
      <c r="X1802" s="175">
        <v>0.32300000000000001</v>
      </c>
      <c r="Y1802" s="175">
        <v>8.0000000000000002E-3</v>
      </c>
      <c r="Z1802" s="175">
        <v>6.7000000000000004E-2</v>
      </c>
      <c r="AA1802" s="175">
        <v>1.2E-2</v>
      </c>
      <c r="AB1802" s="175">
        <v>7.8E-2</v>
      </c>
      <c r="AC1802" s="42"/>
    </row>
    <row r="1803" spans="1:29" x14ac:dyDescent="0.25">
      <c r="A1803" s="92" t="s">
        <v>3120</v>
      </c>
      <c r="B1803" s="175" t="s">
        <v>143</v>
      </c>
      <c r="C1803" s="175">
        <v>6.6666666666666666E-2</v>
      </c>
      <c r="D1803" s="175">
        <v>0.21111111111111111</v>
      </c>
      <c r="E1803" s="175">
        <v>0.13333333333333333</v>
      </c>
      <c r="F1803" s="175">
        <v>1.1111111111111112E-2</v>
      </c>
      <c r="G1803" s="175">
        <v>0.47222222222222221</v>
      </c>
      <c r="H1803" s="175">
        <v>1.6666666666666666E-2</v>
      </c>
      <c r="I1803" s="175">
        <v>8.8888888888888892E-2</v>
      </c>
      <c r="J1803" s="174">
        <v>1</v>
      </c>
      <c r="K1803" s="176">
        <v>180</v>
      </c>
      <c r="L1803" s="92"/>
      <c r="M1803" s="175" t="s">
        <v>143</v>
      </c>
      <c r="N1803" s="175" t="s">
        <v>143</v>
      </c>
      <c r="O1803" s="175">
        <v>3.9E-2</v>
      </c>
      <c r="P1803" s="175">
        <v>0.113</v>
      </c>
      <c r="Q1803" s="175">
        <v>0.158</v>
      </c>
      <c r="R1803" s="175">
        <v>0.27600000000000002</v>
      </c>
      <c r="S1803" s="175">
        <v>9.0999999999999998E-2</v>
      </c>
      <c r="T1803" s="175">
        <v>0.191</v>
      </c>
      <c r="U1803" s="175">
        <v>3.0000000000000001E-3</v>
      </c>
      <c r="V1803" s="175">
        <v>0.04</v>
      </c>
      <c r="W1803" s="175">
        <v>0.40100000000000002</v>
      </c>
      <c r="X1803" s="175">
        <v>0.54500000000000004</v>
      </c>
      <c r="Y1803" s="175">
        <v>6.0000000000000001E-3</v>
      </c>
      <c r="Z1803" s="175">
        <v>4.8000000000000001E-2</v>
      </c>
      <c r="AA1803" s="175">
        <v>5.5E-2</v>
      </c>
      <c r="AB1803" s="175">
        <v>0.14000000000000001</v>
      </c>
      <c r="AC1803" s="42"/>
    </row>
    <row r="1804" spans="1:29" x14ac:dyDescent="0.25">
      <c r="A1804" s="92" t="s">
        <v>3121</v>
      </c>
      <c r="B1804" s="175" t="s">
        <v>143</v>
      </c>
      <c r="C1804" s="175">
        <v>0.24233128834355827</v>
      </c>
      <c r="D1804" s="175">
        <v>0.48261758691206547</v>
      </c>
      <c r="E1804" s="175">
        <v>8.4867075664621677E-2</v>
      </c>
      <c r="F1804" s="175">
        <v>8.1799591002044997E-3</v>
      </c>
      <c r="G1804" s="175">
        <v>0.12167689161554192</v>
      </c>
      <c r="H1804" s="175">
        <v>2.0449897750511249E-3</v>
      </c>
      <c r="I1804" s="175">
        <v>5.8282208588957052E-2</v>
      </c>
      <c r="J1804" s="174">
        <v>1</v>
      </c>
      <c r="K1804" s="176">
        <v>978</v>
      </c>
      <c r="L1804" s="92"/>
      <c r="M1804" s="175" t="s">
        <v>143</v>
      </c>
      <c r="N1804" s="175" t="s">
        <v>143</v>
      </c>
      <c r="O1804" s="175">
        <v>0.217</v>
      </c>
      <c r="P1804" s="175">
        <v>0.27</v>
      </c>
      <c r="Q1804" s="175">
        <v>0.45100000000000001</v>
      </c>
      <c r="R1804" s="175">
        <v>0.51400000000000001</v>
      </c>
      <c r="S1804" s="175">
        <v>6.9000000000000006E-2</v>
      </c>
      <c r="T1804" s="175">
        <v>0.104</v>
      </c>
      <c r="U1804" s="175">
        <v>4.0000000000000001E-3</v>
      </c>
      <c r="V1804" s="175">
        <v>1.6E-2</v>
      </c>
      <c r="W1804" s="175">
        <v>0.10299999999999999</v>
      </c>
      <c r="X1804" s="175">
        <v>0.14399999999999999</v>
      </c>
      <c r="Y1804" s="175">
        <v>1E-3</v>
      </c>
      <c r="Z1804" s="175">
        <v>7.0000000000000001E-3</v>
      </c>
      <c r="AA1804" s="175">
        <v>4.4999999999999998E-2</v>
      </c>
      <c r="AB1804" s="175">
        <v>7.4999999999999997E-2</v>
      </c>
      <c r="AC1804" s="42"/>
    </row>
    <row r="1805" spans="1:29" x14ac:dyDescent="0.25">
      <c r="A1805" s="92" t="s">
        <v>3122</v>
      </c>
      <c r="B1805" s="175" t="s">
        <v>143</v>
      </c>
      <c r="C1805" s="175">
        <v>0.37579617834394907</v>
      </c>
      <c r="D1805" s="175">
        <v>0.38216560509554143</v>
      </c>
      <c r="E1805" s="175">
        <v>0.10828025477707007</v>
      </c>
      <c r="F1805" s="175" t="s">
        <v>143</v>
      </c>
      <c r="G1805" s="175">
        <v>0.10191082802547771</v>
      </c>
      <c r="H1805" s="175">
        <v>6.369426751592357E-3</v>
      </c>
      <c r="I1805" s="175">
        <v>2.5477707006369428E-2</v>
      </c>
      <c r="J1805" s="174">
        <v>1</v>
      </c>
      <c r="K1805" s="176">
        <v>157</v>
      </c>
      <c r="L1805" s="92"/>
      <c r="M1805" s="175" t="s">
        <v>143</v>
      </c>
      <c r="N1805" s="175" t="s">
        <v>143</v>
      </c>
      <c r="O1805" s="175">
        <v>0.30399999999999999</v>
      </c>
      <c r="P1805" s="175">
        <v>0.45400000000000001</v>
      </c>
      <c r="Q1805" s="175">
        <v>0.31</v>
      </c>
      <c r="R1805" s="175">
        <v>0.46</v>
      </c>
      <c r="S1805" s="175">
        <v>6.9000000000000006E-2</v>
      </c>
      <c r="T1805" s="175">
        <v>0.16700000000000001</v>
      </c>
      <c r="U1805" s="175" t="s">
        <v>143</v>
      </c>
      <c r="V1805" s="175" t="s">
        <v>143</v>
      </c>
      <c r="W1805" s="175">
        <v>6.4000000000000001E-2</v>
      </c>
      <c r="X1805" s="175">
        <v>0.159</v>
      </c>
      <c r="Y1805" s="175">
        <v>1E-3</v>
      </c>
      <c r="Z1805" s="175">
        <v>3.5000000000000003E-2</v>
      </c>
      <c r="AA1805" s="175">
        <v>0.01</v>
      </c>
      <c r="AB1805" s="175">
        <v>6.4000000000000001E-2</v>
      </c>
      <c r="AC1805" s="42"/>
    </row>
    <row r="1806" spans="1:29" x14ac:dyDescent="0.25">
      <c r="A1806" s="92" t="s">
        <v>3123</v>
      </c>
      <c r="B1806" s="175">
        <v>5.1037144235407624E-2</v>
      </c>
      <c r="C1806" s="175">
        <v>0.30101302460202606</v>
      </c>
      <c r="D1806" s="175">
        <v>0.24891461649782923</v>
      </c>
      <c r="E1806" s="175">
        <v>0.11972986010612639</v>
      </c>
      <c r="F1806" s="175">
        <v>1.6883743367100822E-2</v>
      </c>
      <c r="G1806" s="175">
        <v>0.23849493487698986</v>
      </c>
      <c r="H1806" s="175">
        <v>2.7978774722624217E-3</v>
      </c>
      <c r="I1806" s="175">
        <v>2.1128798842257598E-2</v>
      </c>
      <c r="J1806" s="174">
        <v>1</v>
      </c>
      <c r="K1806" s="176">
        <v>10365</v>
      </c>
      <c r="L1806" s="92"/>
      <c r="M1806" s="175">
        <v>4.7E-2</v>
      </c>
      <c r="N1806" s="175">
        <v>5.5E-2</v>
      </c>
      <c r="O1806" s="175">
        <v>0.29199999999999998</v>
      </c>
      <c r="P1806" s="175">
        <v>0.31</v>
      </c>
      <c r="Q1806" s="175">
        <v>0.24099999999999999</v>
      </c>
      <c r="R1806" s="175">
        <v>0.25700000000000001</v>
      </c>
      <c r="S1806" s="175">
        <v>0.114</v>
      </c>
      <c r="T1806" s="175">
        <v>0.126</v>
      </c>
      <c r="U1806" s="175">
        <v>1.4999999999999999E-2</v>
      </c>
      <c r="V1806" s="175">
        <v>0.02</v>
      </c>
      <c r="W1806" s="175">
        <v>0.23</v>
      </c>
      <c r="X1806" s="175">
        <v>0.247</v>
      </c>
      <c r="Y1806" s="175">
        <v>2E-3</v>
      </c>
      <c r="Z1806" s="175">
        <v>4.0000000000000001E-3</v>
      </c>
      <c r="AA1806" s="175">
        <v>1.9E-2</v>
      </c>
      <c r="AB1806" s="175">
        <v>2.4E-2</v>
      </c>
      <c r="AC1806" s="42"/>
    </row>
    <row r="1807" spans="1:29" x14ac:dyDescent="0.25">
      <c r="A1807" s="92" t="s">
        <v>3124</v>
      </c>
      <c r="B1807" s="175" t="s">
        <v>143</v>
      </c>
      <c r="C1807" s="175">
        <v>0.28327645051194539</v>
      </c>
      <c r="D1807" s="175">
        <v>0.30716723549488056</v>
      </c>
      <c r="E1807" s="175">
        <v>0.20477815699658702</v>
      </c>
      <c r="F1807" s="175">
        <v>1.0238907849829351E-2</v>
      </c>
      <c r="G1807" s="175">
        <v>0.18771331058020477</v>
      </c>
      <c r="H1807" s="175">
        <v>3.4129692832764505E-3</v>
      </c>
      <c r="I1807" s="175">
        <v>3.4129692832764505E-3</v>
      </c>
      <c r="J1807" s="174">
        <v>1.0000000000000002</v>
      </c>
      <c r="K1807" s="176">
        <v>293</v>
      </c>
      <c r="L1807" s="92"/>
      <c r="M1807" s="175" t="s">
        <v>143</v>
      </c>
      <c r="N1807" s="175" t="s">
        <v>143</v>
      </c>
      <c r="O1807" s="175">
        <v>0.23499999999999999</v>
      </c>
      <c r="P1807" s="175">
        <v>0.33700000000000002</v>
      </c>
      <c r="Q1807" s="175">
        <v>0.25700000000000001</v>
      </c>
      <c r="R1807" s="175">
        <v>0.36199999999999999</v>
      </c>
      <c r="S1807" s="175">
        <v>0.16300000000000001</v>
      </c>
      <c r="T1807" s="175">
        <v>0.255</v>
      </c>
      <c r="U1807" s="175">
        <v>3.0000000000000001E-3</v>
      </c>
      <c r="V1807" s="175">
        <v>0.03</v>
      </c>
      <c r="W1807" s="175">
        <v>0.14699999999999999</v>
      </c>
      <c r="X1807" s="175">
        <v>0.23599999999999999</v>
      </c>
      <c r="Y1807" s="175">
        <v>1E-3</v>
      </c>
      <c r="Z1807" s="175">
        <v>1.9E-2</v>
      </c>
      <c r="AA1807" s="175">
        <v>1E-3</v>
      </c>
      <c r="AB1807" s="175">
        <v>1.9E-2</v>
      </c>
      <c r="AC1807" s="42"/>
    </row>
    <row r="1808" spans="1:29" x14ac:dyDescent="0.25">
      <c r="A1808" s="92" t="s">
        <v>3125</v>
      </c>
      <c r="B1808" s="175" t="s">
        <v>143</v>
      </c>
      <c r="C1808" s="175">
        <v>0.13698630136986301</v>
      </c>
      <c r="D1808" s="175">
        <v>0.15616438356164383</v>
      </c>
      <c r="E1808" s="175">
        <v>0.10136986301369863</v>
      </c>
      <c r="F1808" s="175">
        <v>1.0958904109589041E-2</v>
      </c>
      <c r="G1808" s="175">
        <v>0.55342465753424652</v>
      </c>
      <c r="H1808" s="175">
        <v>1.0958904109589041E-2</v>
      </c>
      <c r="I1808" s="175">
        <v>3.0136986301369864E-2</v>
      </c>
      <c r="J1808" s="174">
        <v>1</v>
      </c>
      <c r="K1808" s="176">
        <v>365</v>
      </c>
      <c r="L1808" s="92"/>
      <c r="M1808" s="175" t="s">
        <v>143</v>
      </c>
      <c r="N1808" s="175" t="s">
        <v>143</v>
      </c>
      <c r="O1808" s="175">
        <v>0.105</v>
      </c>
      <c r="P1808" s="175">
        <v>0.17599999999999999</v>
      </c>
      <c r="Q1808" s="175">
        <v>0.123</v>
      </c>
      <c r="R1808" s="175">
        <v>0.19700000000000001</v>
      </c>
      <c r="S1808" s="175">
        <v>7.3999999999999996E-2</v>
      </c>
      <c r="T1808" s="175">
        <v>0.13700000000000001</v>
      </c>
      <c r="U1808" s="175">
        <v>4.0000000000000001E-3</v>
      </c>
      <c r="V1808" s="175">
        <v>2.8000000000000001E-2</v>
      </c>
      <c r="W1808" s="175">
        <v>0.502</v>
      </c>
      <c r="X1808" s="175">
        <v>0.60399999999999998</v>
      </c>
      <c r="Y1808" s="175">
        <v>4.0000000000000001E-3</v>
      </c>
      <c r="Z1808" s="175">
        <v>2.8000000000000001E-2</v>
      </c>
      <c r="AA1808" s="175">
        <v>1.7000000000000001E-2</v>
      </c>
      <c r="AB1808" s="175">
        <v>5.2999999999999999E-2</v>
      </c>
      <c r="AC1808" s="42"/>
    </row>
    <row r="1809" spans="1:29" x14ac:dyDescent="0.25">
      <c r="A1809" s="92" t="s">
        <v>3126</v>
      </c>
      <c r="B1809" s="175" t="s">
        <v>143</v>
      </c>
      <c r="C1809" s="175">
        <v>1.467351430667645E-3</v>
      </c>
      <c r="D1809" s="175">
        <v>0.53338224504768894</v>
      </c>
      <c r="E1809" s="175">
        <v>0.39104915627292736</v>
      </c>
      <c r="F1809" s="175">
        <v>3.6683785766691121E-3</v>
      </c>
      <c r="G1809" s="175">
        <v>1.7608217168011739E-2</v>
      </c>
      <c r="H1809" s="175" t="s">
        <v>143</v>
      </c>
      <c r="I1809" s="175">
        <v>5.2824651504035217E-2</v>
      </c>
      <c r="J1809" s="174">
        <v>1</v>
      </c>
      <c r="K1809" s="176">
        <v>1363</v>
      </c>
      <c r="L1809" s="92"/>
      <c r="M1809" s="175" t="s">
        <v>143</v>
      </c>
      <c r="N1809" s="175" t="s">
        <v>143</v>
      </c>
      <c r="O1809" s="175">
        <v>0</v>
      </c>
      <c r="P1809" s="175">
        <v>5.0000000000000001E-3</v>
      </c>
      <c r="Q1809" s="175">
        <v>0.50700000000000001</v>
      </c>
      <c r="R1809" s="175">
        <v>0.56000000000000005</v>
      </c>
      <c r="S1809" s="175">
        <v>0.36499999999999999</v>
      </c>
      <c r="T1809" s="175">
        <v>0.41699999999999998</v>
      </c>
      <c r="U1809" s="175">
        <v>2E-3</v>
      </c>
      <c r="V1809" s="175">
        <v>8.9999999999999993E-3</v>
      </c>
      <c r="W1809" s="175">
        <v>1.2E-2</v>
      </c>
      <c r="X1809" s="175">
        <v>2.5999999999999999E-2</v>
      </c>
      <c r="Y1809" s="175" t="s">
        <v>143</v>
      </c>
      <c r="Z1809" s="175" t="s">
        <v>143</v>
      </c>
      <c r="AA1809" s="175">
        <v>4.2000000000000003E-2</v>
      </c>
      <c r="AB1809" s="175">
        <v>6.6000000000000003E-2</v>
      </c>
      <c r="AC1809" s="42"/>
    </row>
    <row r="1810" spans="1:29" x14ac:dyDescent="0.25">
      <c r="A1810" s="92" t="s">
        <v>3127</v>
      </c>
      <c r="B1810" s="175">
        <v>0.10954616588419405</v>
      </c>
      <c r="C1810" s="175">
        <v>0.28012519561815336</v>
      </c>
      <c r="D1810" s="175">
        <v>0.22848200312989045</v>
      </c>
      <c r="E1810" s="175">
        <v>0.10406885758998435</v>
      </c>
      <c r="F1810" s="175">
        <v>3.0516431924882629E-2</v>
      </c>
      <c r="G1810" s="175">
        <v>0.23239436619718309</v>
      </c>
      <c r="H1810" s="175">
        <v>1.5649452269170579E-3</v>
      </c>
      <c r="I1810" s="175">
        <v>1.3302034428794992E-2</v>
      </c>
      <c r="J1810" s="174">
        <v>0.99999999999999989</v>
      </c>
      <c r="K1810" s="176">
        <v>1278</v>
      </c>
      <c r="L1810" s="92"/>
      <c r="M1810" s="175">
        <v>9.4E-2</v>
      </c>
      <c r="N1810" s="175">
        <v>0.128</v>
      </c>
      <c r="O1810" s="175">
        <v>0.25600000000000001</v>
      </c>
      <c r="P1810" s="175">
        <v>0.30499999999999999</v>
      </c>
      <c r="Q1810" s="175">
        <v>0.20599999999999999</v>
      </c>
      <c r="R1810" s="175">
        <v>0.252</v>
      </c>
      <c r="S1810" s="175">
        <v>8.7999999999999995E-2</v>
      </c>
      <c r="T1810" s="175">
        <v>0.122</v>
      </c>
      <c r="U1810" s="175">
        <v>2.1999999999999999E-2</v>
      </c>
      <c r="V1810" s="175">
        <v>4.1000000000000002E-2</v>
      </c>
      <c r="W1810" s="175">
        <v>0.21</v>
      </c>
      <c r="X1810" s="175">
        <v>0.25600000000000001</v>
      </c>
      <c r="Y1810" s="175">
        <v>0</v>
      </c>
      <c r="Z1810" s="175">
        <v>6.0000000000000001E-3</v>
      </c>
      <c r="AA1810" s="175">
        <v>8.0000000000000002E-3</v>
      </c>
      <c r="AB1810" s="175">
        <v>2.1000000000000001E-2</v>
      </c>
      <c r="AC1810" s="42"/>
    </row>
    <row r="1811" spans="1:29" x14ac:dyDescent="0.25">
      <c r="A1811" s="92" t="s">
        <v>3128</v>
      </c>
      <c r="B1811" s="175">
        <v>0.24778156996587031</v>
      </c>
      <c r="C1811" s="175">
        <v>0.56177474402730376</v>
      </c>
      <c r="D1811" s="175">
        <v>7.9863481228668945E-2</v>
      </c>
      <c r="E1811" s="175">
        <v>3.8907849829351533E-2</v>
      </c>
      <c r="F1811" s="175">
        <v>1.3651877133105802E-3</v>
      </c>
      <c r="G1811" s="175">
        <v>4.5051194539249148E-2</v>
      </c>
      <c r="H1811" s="175">
        <v>2.7303754266211604E-3</v>
      </c>
      <c r="I1811" s="175">
        <v>2.2525597269624574E-2</v>
      </c>
      <c r="J1811" s="174">
        <v>1</v>
      </c>
      <c r="K1811" s="176">
        <v>1465</v>
      </c>
      <c r="L1811" s="92"/>
      <c r="M1811" s="175">
        <v>0.22600000000000001</v>
      </c>
      <c r="N1811" s="175">
        <v>0.27100000000000002</v>
      </c>
      <c r="O1811" s="175">
        <v>0.53600000000000003</v>
      </c>
      <c r="P1811" s="175">
        <v>0.58699999999999997</v>
      </c>
      <c r="Q1811" s="175">
        <v>6.7000000000000004E-2</v>
      </c>
      <c r="R1811" s="175">
        <v>9.5000000000000001E-2</v>
      </c>
      <c r="S1811" s="175">
        <v>0.03</v>
      </c>
      <c r="T1811" s="175">
        <v>0.05</v>
      </c>
      <c r="U1811" s="175">
        <v>0</v>
      </c>
      <c r="V1811" s="175">
        <v>5.0000000000000001E-3</v>
      </c>
      <c r="W1811" s="175">
        <v>3.5999999999999997E-2</v>
      </c>
      <c r="X1811" s="175">
        <v>5.7000000000000002E-2</v>
      </c>
      <c r="Y1811" s="175">
        <v>1E-3</v>
      </c>
      <c r="Z1811" s="175">
        <v>7.0000000000000001E-3</v>
      </c>
      <c r="AA1811" s="175">
        <v>1.6E-2</v>
      </c>
      <c r="AB1811" s="175">
        <v>3.1E-2</v>
      </c>
      <c r="AC1811" s="42"/>
    </row>
    <row r="1812" spans="1:29" x14ac:dyDescent="0.25">
      <c r="A1812" s="92" t="s">
        <v>3129</v>
      </c>
      <c r="B1812" s="175" t="s">
        <v>143</v>
      </c>
      <c r="C1812" s="175">
        <v>0.26335877862595419</v>
      </c>
      <c r="D1812" s="175">
        <v>0.28244274809160308</v>
      </c>
      <c r="E1812" s="175">
        <v>0.14885496183206107</v>
      </c>
      <c r="F1812" s="175">
        <v>1.5267175572519083E-2</v>
      </c>
      <c r="G1812" s="175">
        <v>0.2786259541984733</v>
      </c>
      <c r="H1812" s="175" t="s">
        <v>143</v>
      </c>
      <c r="I1812" s="175">
        <v>1.1450381679389313E-2</v>
      </c>
      <c r="J1812" s="174">
        <v>1.0000000000000002</v>
      </c>
      <c r="K1812" s="176">
        <v>262</v>
      </c>
      <c r="L1812" s="92"/>
      <c r="M1812" s="175" t="s">
        <v>143</v>
      </c>
      <c r="N1812" s="175" t="s">
        <v>143</v>
      </c>
      <c r="O1812" s="175">
        <v>0.214</v>
      </c>
      <c r="P1812" s="175">
        <v>0.32</v>
      </c>
      <c r="Q1812" s="175">
        <v>0.23100000000000001</v>
      </c>
      <c r="R1812" s="175">
        <v>0.34</v>
      </c>
      <c r="S1812" s="175">
        <v>0.111</v>
      </c>
      <c r="T1812" s="175">
        <v>0.19700000000000001</v>
      </c>
      <c r="U1812" s="175">
        <v>6.0000000000000001E-3</v>
      </c>
      <c r="V1812" s="175">
        <v>3.9E-2</v>
      </c>
      <c r="W1812" s="175">
        <v>0.22800000000000001</v>
      </c>
      <c r="X1812" s="175">
        <v>0.33600000000000002</v>
      </c>
      <c r="Y1812" s="175" t="s">
        <v>143</v>
      </c>
      <c r="Z1812" s="175" t="s">
        <v>143</v>
      </c>
      <c r="AA1812" s="175">
        <v>4.0000000000000001E-3</v>
      </c>
      <c r="AB1812" s="175">
        <v>3.3000000000000002E-2</v>
      </c>
      <c r="AC1812" s="42"/>
    </row>
    <row r="1813" spans="1:29" x14ac:dyDescent="0.25">
      <c r="A1813" s="92" t="s">
        <v>3130</v>
      </c>
      <c r="B1813" s="175" t="s">
        <v>143</v>
      </c>
      <c r="C1813" s="175">
        <v>0.2764438676184296</v>
      </c>
      <c r="D1813" s="175">
        <v>0.19597663854639844</v>
      </c>
      <c r="E1813" s="175">
        <v>0.11096690460739779</v>
      </c>
      <c r="F1813" s="175">
        <v>1.2329656067488644E-2</v>
      </c>
      <c r="G1813" s="175">
        <v>0.38676184295911747</v>
      </c>
      <c r="H1813" s="175">
        <v>1.9467878001297859E-3</v>
      </c>
      <c r="I1813" s="175">
        <v>1.5574302401038288E-2</v>
      </c>
      <c r="J1813" s="174">
        <v>0.99999999999999989</v>
      </c>
      <c r="K1813" s="176">
        <v>1541</v>
      </c>
      <c r="L1813" s="92"/>
      <c r="M1813" s="175" t="s">
        <v>143</v>
      </c>
      <c r="N1813" s="175" t="s">
        <v>143</v>
      </c>
      <c r="O1813" s="175">
        <v>0.255</v>
      </c>
      <c r="P1813" s="175">
        <v>0.29899999999999999</v>
      </c>
      <c r="Q1813" s="175">
        <v>0.17699999999999999</v>
      </c>
      <c r="R1813" s="175">
        <v>0.217</v>
      </c>
      <c r="S1813" s="175">
        <v>9.6000000000000002E-2</v>
      </c>
      <c r="T1813" s="175">
        <v>0.128</v>
      </c>
      <c r="U1813" s="175">
        <v>8.0000000000000002E-3</v>
      </c>
      <c r="V1813" s="175">
        <v>1.9E-2</v>
      </c>
      <c r="W1813" s="175">
        <v>0.36299999999999999</v>
      </c>
      <c r="X1813" s="175">
        <v>0.41099999999999998</v>
      </c>
      <c r="Y1813" s="175">
        <v>1E-3</v>
      </c>
      <c r="Z1813" s="175">
        <v>6.0000000000000001E-3</v>
      </c>
      <c r="AA1813" s="175">
        <v>0.01</v>
      </c>
      <c r="AB1813" s="175">
        <v>2.3E-2</v>
      </c>
      <c r="AC1813" s="42"/>
    </row>
    <row r="1814" spans="1:29" x14ac:dyDescent="0.25">
      <c r="A1814" s="92" t="s">
        <v>3131</v>
      </c>
      <c r="B1814" s="175" t="s">
        <v>143</v>
      </c>
      <c r="C1814" s="175">
        <v>0.40588235294117647</v>
      </c>
      <c r="D1814" s="175">
        <v>0.4</v>
      </c>
      <c r="E1814" s="175">
        <v>9.1176470588235289E-2</v>
      </c>
      <c r="F1814" s="175">
        <v>2.9411764705882353E-3</v>
      </c>
      <c r="G1814" s="175">
        <v>1.4705882352941176E-2</v>
      </c>
      <c r="H1814" s="175">
        <v>2.9411764705882353E-3</v>
      </c>
      <c r="I1814" s="175">
        <v>8.2352941176470587E-2</v>
      </c>
      <c r="J1814" s="174">
        <v>1</v>
      </c>
      <c r="K1814" s="176">
        <v>340</v>
      </c>
      <c r="L1814" s="92"/>
      <c r="M1814" s="175" t="s">
        <v>143</v>
      </c>
      <c r="N1814" s="175" t="s">
        <v>143</v>
      </c>
      <c r="O1814" s="175">
        <v>0.35499999999999998</v>
      </c>
      <c r="P1814" s="175">
        <v>0.45900000000000002</v>
      </c>
      <c r="Q1814" s="175">
        <v>0.34899999999999998</v>
      </c>
      <c r="R1814" s="175">
        <v>0.45300000000000001</v>
      </c>
      <c r="S1814" s="175">
        <v>6.5000000000000002E-2</v>
      </c>
      <c r="T1814" s="175">
        <v>0.127</v>
      </c>
      <c r="U1814" s="175">
        <v>1E-3</v>
      </c>
      <c r="V1814" s="175">
        <v>1.6E-2</v>
      </c>
      <c r="W1814" s="175">
        <v>6.0000000000000001E-3</v>
      </c>
      <c r="X1814" s="175">
        <v>3.4000000000000002E-2</v>
      </c>
      <c r="Y1814" s="175">
        <v>1E-3</v>
      </c>
      <c r="Z1814" s="175">
        <v>1.6E-2</v>
      </c>
      <c r="AA1814" s="175">
        <v>5.8000000000000003E-2</v>
      </c>
      <c r="AB1814" s="175">
        <v>0.11600000000000001</v>
      </c>
      <c r="AC1814" s="42"/>
    </row>
    <row r="1815" spans="1:29" x14ac:dyDescent="0.25">
      <c r="A1815" s="92" t="s">
        <v>3132</v>
      </c>
      <c r="B1815" s="175" t="s">
        <v>143</v>
      </c>
      <c r="C1815" s="175">
        <v>0.22065727699530516</v>
      </c>
      <c r="D1815" s="175">
        <v>0.34507042253521125</v>
      </c>
      <c r="E1815" s="175">
        <v>0.1619718309859155</v>
      </c>
      <c r="F1815" s="175">
        <v>9.3896713615023476E-3</v>
      </c>
      <c r="G1815" s="175">
        <v>0.23474178403755869</v>
      </c>
      <c r="H1815" s="175">
        <v>2.3474178403755869E-3</v>
      </c>
      <c r="I1815" s="175">
        <v>2.5821596244131457E-2</v>
      </c>
      <c r="J1815" s="174">
        <v>1</v>
      </c>
      <c r="K1815" s="176">
        <v>426</v>
      </c>
      <c r="L1815" s="92"/>
      <c r="M1815" s="175" t="s">
        <v>143</v>
      </c>
      <c r="N1815" s="175" t="s">
        <v>143</v>
      </c>
      <c r="O1815" s="175">
        <v>0.184</v>
      </c>
      <c r="P1815" s="175">
        <v>0.26200000000000001</v>
      </c>
      <c r="Q1815" s="175">
        <v>0.30099999999999999</v>
      </c>
      <c r="R1815" s="175">
        <v>0.39100000000000001</v>
      </c>
      <c r="S1815" s="175">
        <v>0.13</v>
      </c>
      <c r="T1815" s="175">
        <v>0.2</v>
      </c>
      <c r="U1815" s="175">
        <v>4.0000000000000001E-3</v>
      </c>
      <c r="V1815" s="175">
        <v>2.4E-2</v>
      </c>
      <c r="W1815" s="175">
        <v>0.19700000000000001</v>
      </c>
      <c r="X1815" s="175">
        <v>0.27700000000000002</v>
      </c>
      <c r="Y1815" s="175">
        <v>0</v>
      </c>
      <c r="Z1815" s="175">
        <v>1.2999999999999999E-2</v>
      </c>
      <c r="AA1815" s="175">
        <v>1.4E-2</v>
      </c>
      <c r="AB1815" s="175">
        <v>4.5999999999999999E-2</v>
      </c>
      <c r="AC1815" s="42"/>
    </row>
    <row r="1816" spans="1:29" x14ac:dyDescent="0.25">
      <c r="A1816" s="92" t="s">
        <v>3133</v>
      </c>
      <c r="B1816" s="175" t="s">
        <v>143</v>
      </c>
      <c r="C1816" s="175">
        <v>0.41428571428571431</v>
      </c>
      <c r="D1816" s="175">
        <v>0.15357142857142858</v>
      </c>
      <c r="E1816" s="175">
        <v>9.6428571428571433E-2</v>
      </c>
      <c r="F1816" s="175">
        <v>9.6428571428571433E-2</v>
      </c>
      <c r="G1816" s="175">
        <v>0.22142857142857142</v>
      </c>
      <c r="H1816" s="175">
        <v>3.5714285714285713E-3</v>
      </c>
      <c r="I1816" s="175">
        <v>1.4285714285714285E-2</v>
      </c>
      <c r="J1816" s="174">
        <v>0.99999999999999989</v>
      </c>
      <c r="K1816" s="176">
        <v>280</v>
      </c>
      <c r="L1816" s="92"/>
      <c r="M1816" s="175" t="s">
        <v>143</v>
      </c>
      <c r="N1816" s="175" t="s">
        <v>143</v>
      </c>
      <c r="O1816" s="175">
        <v>0.35799999999999998</v>
      </c>
      <c r="P1816" s="175">
        <v>0.47299999999999998</v>
      </c>
      <c r="Q1816" s="175">
        <v>0.11600000000000001</v>
      </c>
      <c r="R1816" s="175">
        <v>0.2</v>
      </c>
      <c r="S1816" s="175">
        <v>6.7000000000000004E-2</v>
      </c>
      <c r="T1816" s="175">
        <v>0.13700000000000001</v>
      </c>
      <c r="U1816" s="175">
        <v>6.7000000000000004E-2</v>
      </c>
      <c r="V1816" s="175">
        <v>0.13700000000000001</v>
      </c>
      <c r="W1816" s="175">
        <v>0.17699999999999999</v>
      </c>
      <c r="X1816" s="175">
        <v>0.27400000000000002</v>
      </c>
      <c r="Y1816" s="175">
        <v>1E-3</v>
      </c>
      <c r="Z1816" s="175">
        <v>0.02</v>
      </c>
      <c r="AA1816" s="175">
        <v>6.0000000000000001E-3</v>
      </c>
      <c r="AB1816" s="175">
        <v>3.5999999999999997E-2</v>
      </c>
      <c r="AC1816" s="42"/>
    </row>
    <row r="1817" spans="1:29" x14ac:dyDescent="0.25">
      <c r="A1817" s="92" t="s">
        <v>3134</v>
      </c>
      <c r="B1817" s="175" t="s">
        <v>143</v>
      </c>
      <c r="C1817" s="175">
        <v>0.18846153846153846</v>
      </c>
      <c r="D1817" s="175">
        <v>0.15384615384615385</v>
      </c>
      <c r="E1817" s="175">
        <v>7.6923076923076927E-2</v>
      </c>
      <c r="F1817" s="175">
        <v>1.5384615384615385E-2</v>
      </c>
      <c r="G1817" s="175">
        <v>0.53846153846153844</v>
      </c>
      <c r="H1817" s="175">
        <v>7.6923076923076927E-3</v>
      </c>
      <c r="I1817" s="175">
        <v>1.9230769230769232E-2</v>
      </c>
      <c r="J1817" s="174">
        <v>1</v>
      </c>
      <c r="K1817" s="176">
        <v>260</v>
      </c>
      <c r="L1817" s="92"/>
      <c r="M1817" s="175" t="s">
        <v>143</v>
      </c>
      <c r="N1817" s="175" t="s">
        <v>143</v>
      </c>
      <c r="O1817" s="175">
        <v>0.14599999999999999</v>
      </c>
      <c r="P1817" s="175">
        <v>0.24</v>
      </c>
      <c r="Q1817" s="175">
        <v>0.115</v>
      </c>
      <c r="R1817" s="175">
        <v>0.20300000000000001</v>
      </c>
      <c r="S1817" s="175">
        <v>0.05</v>
      </c>
      <c r="T1817" s="175">
        <v>0.11600000000000001</v>
      </c>
      <c r="U1817" s="175">
        <v>6.0000000000000001E-3</v>
      </c>
      <c r="V1817" s="175">
        <v>3.9E-2</v>
      </c>
      <c r="W1817" s="175">
        <v>0.47799999999999998</v>
      </c>
      <c r="X1817" s="175">
        <v>0.59799999999999998</v>
      </c>
      <c r="Y1817" s="175">
        <v>2E-3</v>
      </c>
      <c r="Z1817" s="175">
        <v>2.8000000000000001E-2</v>
      </c>
      <c r="AA1817" s="175">
        <v>8.0000000000000002E-3</v>
      </c>
      <c r="AB1817" s="175">
        <v>4.3999999999999997E-2</v>
      </c>
      <c r="AC1817" s="42"/>
    </row>
    <row r="1818" spans="1:29" x14ac:dyDescent="0.25">
      <c r="A1818" s="92" t="s">
        <v>3135</v>
      </c>
      <c r="B1818" s="175" t="s">
        <v>143</v>
      </c>
      <c r="C1818" s="175">
        <v>0.29639175257731959</v>
      </c>
      <c r="D1818" s="175">
        <v>0.37457044673539519</v>
      </c>
      <c r="E1818" s="175">
        <v>0.17525773195876287</v>
      </c>
      <c r="F1818" s="175">
        <v>1.2886597938144329E-2</v>
      </c>
      <c r="G1818" s="175">
        <v>0.12542955326460481</v>
      </c>
      <c r="H1818" s="175">
        <v>1.718213058419244E-3</v>
      </c>
      <c r="I1818" s="175">
        <v>1.3745704467353952E-2</v>
      </c>
      <c r="J1818" s="174">
        <v>1</v>
      </c>
      <c r="K1818" s="176">
        <v>1164</v>
      </c>
      <c r="L1818" s="92"/>
      <c r="M1818" s="175" t="s">
        <v>143</v>
      </c>
      <c r="N1818" s="175" t="s">
        <v>143</v>
      </c>
      <c r="O1818" s="175">
        <v>0.27100000000000002</v>
      </c>
      <c r="P1818" s="175">
        <v>0.32300000000000001</v>
      </c>
      <c r="Q1818" s="175">
        <v>0.34699999999999998</v>
      </c>
      <c r="R1818" s="175">
        <v>0.40300000000000002</v>
      </c>
      <c r="S1818" s="175">
        <v>0.154</v>
      </c>
      <c r="T1818" s="175">
        <v>0.19800000000000001</v>
      </c>
      <c r="U1818" s="175">
        <v>8.0000000000000002E-3</v>
      </c>
      <c r="V1818" s="175">
        <v>2.1000000000000001E-2</v>
      </c>
      <c r="W1818" s="175">
        <v>0.108</v>
      </c>
      <c r="X1818" s="175">
        <v>0.14599999999999999</v>
      </c>
      <c r="Y1818" s="175">
        <v>0</v>
      </c>
      <c r="Z1818" s="175">
        <v>6.0000000000000001E-3</v>
      </c>
      <c r="AA1818" s="175">
        <v>8.0000000000000002E-3</v>
      </c>
      <c r="AB1818" s="175">
        <v>2.1999999999999999E-2</v>
      </c>
      <c r="AC1818" s="42"/>
    </row>
    <row r="1819" spans="1:29" x14ac:dyDescent="0.25">
      <c r="A1819" s="92" t="s">
        <v>3136</v>
      </c>
      <c r="B1819" s="175" t="s">
        <v>143</v>
      </c>
      <c r="C1819" s="175">
        <v>0.3577981651376147</v>
      </c>
      <c r="D1819" s="175">
        <v>0.45412844036697247</v>
      </c>
      <c r="E1819" s="175">
        <v>8.2568807339449546E-2</v>
      </c>
      <c r="F1819" s="175">
        <v>9.1743119266055051E-3</v>
      </c>
      <c r="G1819" s="175">
        <v>8.2568807339449546E-2</v>
      </c>
      <c r="H1819" s="175" t="s">
        <v>143</v>
      </c>
      <c r="I1819" s="175">
        <v>1.3761467889908258E-2</v>
      </c>
      <c r="J1819" s="174">
        <v>1</v>
      </c>
      <c r="K1819" s="176">
        <v>218</v>
      </c>
      <c r="L1819" s="92"/>
      <c r="M1819" s="175" t="s">
        <v>143</v>
      </c>
      <c r="N1819" s="175" t="s">
        <v>143</v>
      </c>
      <c r="O1819" s="175">
        <v>0.29699999999999999</v>
      </c>
      <c r="P1819" s="175">
        <v>0.42299999999999999</v>
      </c>
      <c r="Q1819" s="175">
        <v>0.38900000000000001</v>
      </c>
      <c r="R1819" s="175">
        <v>0.52</v>
      </c>
      <c r="S1819" s="175">
        <v>5.2999999999999999E-2</v>
      </c>
      <c r="T1819" s="175">
        <v>0.127</v>
      </c>
      <c r="U1819" s="175">
        <v>3.0000000000000001E-3</v>
      </c>
      <c r="V1819" s="175">
        <v>3.3000000000000002E-2</v>
      </c>
      <c r="W1819" s="175">
        <v>5.2999999999999999E-2</v>
      </c>
      <c r="X1819" s="175">
        <v>0.127</v>
      </c>
      <c r="Y1819" s="175" t="s">
        <v>143</v>
      </c>
      <c r="Z1819" s="175" t="s">
        <v>143</v>
      </c>
      <c r="AA1819" s="175">
        <v>5.0000000000000001E-3</v>
      </c>
      <c r="AB1819" s="175">
        <v>0.04</v>
      </c>
      <c r="AC1819" s="42"/>
    </row>
    <row r="1820" spans="1:29" x14ac:dyDescent="0.25">
      <c r="A1820" s="92" t="s">
        <v>3137</v>
      </c>
      <c r="B1820" s="175">
        <v>5.3714434533498272E-2</v>
      </c>
      <c r="C1820" s="175">
        <v>0.25099290318380102</v>
      </c>
      <c r="D1820" s="175">
        <v>0.30854873364151314</v>
      </c>
      <c r="E1820" s="175">
        <v>8.7831239012956572E-2</v>
      </c>
      <c r="F1820" s="175">
        <v>2.5001627710137378E-2</v>
      </c>
      <c r="G1820" s="175">
        <v>0.19929682922065239</v>
      </c>
      <c r="H1820" s="175">
        <v>8.3989843088742751E-3</v>
      </c>
      <c r="I1820" s="175">
        <v>6.6215248388566961E-2</v>
      </c>
      <c r="J1820" s="174">
        <v>1</v>
      </c>
      <c r="K1820" s="176">
        <v>15359</v>
      </c>
      <c r="L1820" s="92"/>
      <c r="M1820" s="175">
        <v>0.05</v>
      </c>
      <c r="N1820" s="175">
        <v>5.7000000000000002E-2</v>
      </c>
      <c r="O1820" s="175">
        <v>0.24399999999999999</v>
      </c>
      <c r="P1820" s="175">
        <v>0.25800000000000001</v>
      </c>
      <c r="Q1820" s="175">
        <v>0.30099999999999999</v>
      </c>
      <c r="R1820" s="175">
        <v>0.316</v>
      </c>
      <c r="S1820" s="175">
        <v>8.3000000000000004E-2</v>
      </c>
      <c r="T1820" s="175">
        <v>9.1999999999999998E-2</v>
      </c>
      <c r="U1820" s="175">
        <v>2.3E-2</v>
      </c>
      <c r="V1820" s="175">
        <v>2.8000000000000001E-2</v>
      </c>
      <c r="W1820" s="175">
        <v>0.193</v>
      </c>
      <c r="X1820" s="175">
        <v>0.20599999999999999</v>
      </c>
      <c r="Y1820" s="175">
        <v>7.0000000000000001E-3</v>
      </c>
      <c r="Z1820" s="175">
        <v>0.01</v>
      </c>
      <c r="AA1820" s="175">
        <v>6.2E-2</v>
      </c>
      <c r="AB1820" s="175">
        <v>7.0000000000000007E-2</v>
      </c>
      <c r="AC1820" s="42"/>
    </row>
    <row r="1821" spans="1:29" x14ac:dyDescent="0.25">
      <c r="A1821" s="92" t="s">
        <v>3138</v>
      </c>
      <c r="B1821" s="175" t="s">
        <v>143</v>
      </c>
      <c r="C1821" s="175">
        <v>0.29959514170040485</v>
      </c>
      <c r="D1821" s="175">
        <v>0.34210526315789475</v>
      </c>
      <c r="E1821" s="175">
        <v>0.11133603238866396</v>
      </c>
      <c r="F1821" s="175">
        <v>2.8340080971659919E-2</v>
      </c>
      <c r="G1821" s="175">
        <v>0.17004048582995951</v>
      </c>
      <c r="H1821" s="175">
        <v>2.0242914979757085E-3</v>
      </c>
      <c r="I1821" s="175">
        <v>4.6558704453441298E-2</v>
      </c>
      <c r="J1821" s="174">
        <v>1</v>
      </c>
      <c r="K1821" s="176">
        <v>494</v>
      </c>
      <c r="L1821" s="92"/>
      <c r="M1821" s="175" t="s">
        <v>143</v>
      </c>
      <c r="N1821" s="175" t="s">
        <v>143</v>
      </c>
      <c r="O1821" s="175">
        <v>0.26100000000000001</v>
      </c>
      <c r="P1821" s="175">
        <v>0.34100000000000003</v>
      </c>
      <c r="Q1821" s="175">
        <v>0.30199999999999999</v>
      </c>
      <c r="R1821" s="175">
        <v>0.38500000000000001</v>
      </c>
      <c r="S1821" s="175">
        <v>8.6999999999999994E-2</v>
      </c>
      <c r="T1821" s="175">
        <v>0.14199999999999999</v>
      </c>
      <c r="U1821" s="175">
        <v>1.7000000000000001E-2</v>
      </c>
      <c r="V1821" s="175">
        <v>4.7E-2</v>
      </c>
      <c r="W1821" s="175">
        <v>0.13900000000000001</v>
      </c>
      <c r="X1821" s="175">
        <v>0.20599999999999999</v>
      </c>
      <c r="Y1821" s="175">
        <v>0</v>
      </c>
      <c r="Z1821" s="175">
        <v>1.0999999999999999E-2</v>
      </c>
      <c r="AA1821" s="175">
        <v>3.1E-2</v>
      </c>
      <c r="AB1821" s="175">
        <v>6.9000000000000006E-2</v>
      </c>
      <c r="AC1821" s="42"/>
    </row>
    <row r="1822" spans="1:29" x14ac:dyDescent="0.25">
      <c r="A1822" s="92" t="s">
        <v>3139</v>
      </c>
      <c r="B1822" s="175" t="s">
        <v>143</v>
      </c>
      <c r="C1822" s="175">
        <v>7.2765072765072769E-2</v>
      </c>
      <c r="D1822" s="175">
        <v>0.22453222453222454</v>
      </c>
      <c r="E1822" s="175">
        <v>5.8212058212058215E-2</v>
      </c>
      <c r="F1822" s="175">
        <v>2.0790020790020791E-2</v>
      </c>
      <c r="G1822" s="175">
        <v>0.54054054054054057</v>
      </c>
      <c r="H1822" s="175">
        <v>3.3264033264033266E-2</v>
      </c>
      <c r="I1822" s="175">
        <v>4.9896049896049899E-2</v>
      </c>
      <c r="J1822" s="174">
        <v>1</v>
      </c>
      <c r="K1822" s="176">
        <v>481</v>
      </c>
      <c r="L1822" s="92"/>
      <c r="M1822" s="175" t="s">
        <v>143</v>
      </c>
      <c r="N1822" s="175" t="s">
        <v>143</v>
      </c>
      <c r="O1822" s="175">
        <v>5.2999999999999999E-2</v>
      </c>
      <c r="P1822" s="175">
        <v>0.1</v>
      </c>
      <c r="Q1822" s="175">
        <v>0.19</v>
      </c>
      <c r="R1822" s="175">
        <v>0.26400000000000001</v>
      </c>
      <c r="S1822" s="175">
        <v>4.1000000000000002E-2</v>
      </c>
      <c r="T1822" s="175">
        <v>8.3000000000000004E-2</v>
      </c>
      <c r="U1822" s="175">
        <v>1.0999999999999999E-2</v>
      </c>
      <c r="V1822" s="175">
        <v>3.7999999999999999E-2</v>
      </c>
      <c r="W1822" s="175">
        <v>0.496</v>
      </c>
      <c r="X1822" s="175">
        <v>0.58499999999999996</v>
      </c>
      <c r="Y1822" s="175">
        <v>2.1000000000000001E-2</v>
      </c>
      <c r="Z1822" s="175">
        <v>5.2999999999999999E-2</v>
      </c>
      <c r="AA1822" s="175">
        <v>3.4000000000000002E-2</v>
      </c>
      <c r="AB1822" s="175">
        <v>7.2999999999999995E-2</v>
      </c>
      <c r="AC1822" s="42"/>
    </row>
    <row r="1823" spans="1:29" x14ac:dyDescent="0.25">
      <c r="A1823" s="92" t="s">
        <v>3140</v>
      </c>
      <c r="B1823" s="175">
        <v>0.20867208672086721</v>
      </c>
      <c r="C1823" s="175">
        <v>1.3550135501355014E-3</v>
      </c>
      <c r="D1823" s="175">
        <v>0.48509485094850946</v>
      </c>
      <c r="E1823" s="175">
        <v>0.18834688346883469</v>
      </c>
      <c r="F1823" s="175">
        <v>6.7750677506775072E-3</v>
      </c>
      <c r="G1823" s="175">
        <v>6.0975609756097563E-3</v>
      </c>
      <c r="H1823" s="175" t="s">
        <v>143</v>
      </c>
      <c r="I1823" s="175">
        <v>0.10365853658536585</v>
      </c>
      <c r="J1823" s="174">
        <v>0.99999999999999989</v>
      </c>
      <c r="K1823" s="176">
        <v>1476</v>
      </c>
      <c r="L1823" s="92"/>
      <c r="M1823" s="175">
        <v>0.189</v>
      </c>
      <c r="N1823" s="175">
        <v>0.23</v>
      </c>
      <c r="O1823" s="175">
        <v>0</v>
      </c>
      <c r="P1823" s="175">
        <v>5.0000000000000001E-3</v>
      </c>
      <c r="Q1823" s="175">
        <v>0.46</v>
      </c>
      <c r="R1823" s="175">
        <v>0.51100000000000001</v>
      </c>
      <c r="S1823" s="175">
        <v>0.16900000000000001</v>
      </c>
      <c r="T1823" s="175">
        <v>0.20899999999999999</v>
      </c>
      <c r="U1823" s="175">
        <v>4.0000000000000001E-3</v>
      </c>
      <c r="V1823" s="175">
        <v>1.2E-2</v>
      </c>
      <c r="W1823" s="175">
        <v>3.0000000000000001E-3</v>
      </c>
      <c r="X1823" s="175">
        <v>1.2E-2</v>
      </c>
      <c r="Y1823" s="175" t="s">
        <v>143</v>
      </c>
      <c r="Z1823" s="175" t="s">
        <v>143</v>
      </c>
      <c r="AA1823" s="175">
        <v>8.8999999999999996E-2</v>
      </c>
      <c r="AB1823" s="175">
        <v>0.12</v>
      </c>
      <c r="AC1823" s="42"/>
    </row>
    <row r="1824" spans="1:29" x14ac:dyDescent="0.25">
      <c r="A1824" s="92" t="s">
        <v>3141</v>
      </c>
      <c r="B1824" s="175">
        <v>7.0874288670460431E-2</v>
      </c>
      <c r="C1824" s="175">
        <v>0.2421107087428867</v>
      </c>
      <c r="D1824" s="175">
        <v>0.27108122090015518</v>
      </c>
      <c r="E1824" s="175">
        <v>6.8287635799275742E-2</v>
      </c>
      <c r="F1824" s="175">
        <v>4.8629073978272118E-2</v>
      </c>
      <c r="G1824" s="175">
        <v>0.23021210553543714</v>
      </c>
      <c r="H1824" s="175">
        <v>9.311950336264873E-3</v>
      </c>
      <c r="I1824" s="175">
        <v>5.9493016037247805E-2</v>
      </c>
      <c r="J1824" s="174">
        <v>1</v>
      </c>
      <c r="K1824" s="176">
        <v>1933</v>
      </c>
      <c r="L1824" s="92"/>
      <c r="M1824" s="175">
        <v>0.06</v>
      </c>
      <c r="N1824" s="175">
        <v>8.3000000000000004E-2</v>
      </c>
      <c r="O1824" s="175">
        <v>0.224</v>
      </c>
      <c r="P1824" s="175">
        <v>0.26200000000000001</v>
      </c>
      <c r="Q1824" s="175">
        <v>0.252</v>
      </c>
      <c r="R1824" s="175">
        <v>0.29099999999999998</v>
      </c>
      <c r="S1824" s="175">
        <v>5.8000000000000003E-2</v>
      </c>
      <c r="T1824" s="175">
        <v>0.08</v>
      </c>
      <c r="U1824" s="175">
        <v>0.04</v>
      </c>
      <c r="V1824" s="175">
        <v>5.8999999999999997E-2</v>
      </c>
      <c r="W1824" s="175">
        <v>0.21199999999999999</v>
      </c>
      <c r="X1824" s="175">
        <v>0.25</v>
      </c>
      <c r="Y1824" s="175">
        <v>6.0000000000000001E-3</v>
      </c>
      <c r="Z1824" s="175">
        <v>1.4999999999999999E-2</v>
      </c>
      <c r="AA1824" s="175">
        <v>0.05</v>
      </c>
      <c r="AB1824" s="175">
        <v>7.0999999999999994E-2</v>
      </c>
      <c r="AC1824" s="42"/>
    </row>
    <row r="1825" spans="1:29" x14ac:dyDescent="0.25">
      <c r="A1825" s="92" t="s">
        <v>3142</v>
      </c>
      <c r="B1825" s="175">
        <v>0.26551453260015712</v>
      </c>
      <c r="C1825" s="175">
        <v>0.42223095051060489</v>
      </c>
      <c r="D1825" s="175">
        <v>0.14846818538884524</v>
      </c>
      <c r="E1825" s="175">
        <v>3.0243519245875882E-2</v>
      </c>
      <c r="F1825" s="175">
        <v>1.5710919088766694E-3</v>
      </c>
      <c r="G1825" s="175">
        <v>4.2812254516889241E-2</v>
      </c>
      <c r="H1825" s="175">
        <v>5.1060487038491753E-3</v>
      </c>
      <c r="I1825" s="175">
        <v>8.4053417124901803E-2</v>
      </c>
      <c r="J1825" s="174">
        <v>0.99999999999999989</v>
      </c>
      <c r="K1825" s="176">
        <v>2546</v>
      </c>
      <c r="L1825" s="92"/>
      <c r="M1825" s="175">
        <v>0.249</v>
      </c>
      <c r="N1825" s="175">
        <v>0.28299999999999997</v>
      </c>
      <c r="O1825" s="175">
        <v>0.40300000000000002</v>
      </c>
      <c r="P1825" s="175">
        <v>0.442</v>
      </c>
      <c r="Q1825" s="175">
        <v>0.13500000000000001</v>
      </c>
      <c r="R1825" s="175">
        <v>0.16300000000000001</v>
      </c>
      <c r="S1825" s="175">
        <v>2.4E-2</v>
      </c>
      <c r="T1825" s="175">
        <v>3.7999999999999999E-2</v>
      </c>
      <c r="U1825" s="175">
        <v>1E-3</v>
      </c>
      <c r="V1825" s="175">
        <v>4.0000000000000001E-3</v>
      </c>
      <c r="W1825" s="175">
        <v>3.5999999999999997E-2</v>
      </c>
      <c r="X1825" s="175">
        <v>5.0999999999999997E-2</v>
      </c>
      <c r="Y1825" s="175">
        <v>3.0000000000000001E-3</v>
      </c>
      <c r="Z1825" s="175">
        <v>8.9999999999999993E-3</v>
      </c>
      <c r="AA1825" s="175">
        <v>7.3999999999999996E-2</v>
      </c>
      <c r="AB1825" s="175">
        <v>9.5000000000000001E-2</v>
      </c>
      <c r="AC1825" s="42"/>
    </row>
    <row r="1826" spans="1:29" x14ac:dyDescent="0.25">
      <c r="A1826" s="92" t="s">
        <v>3143</v>
      </c>
      <c r="B1826" s="175" t="s">
        <v>143</v>
      </c>
      <c r="C1826" s="175">
        <v>0.15714285714285714</v>
      </c>
      <c r="D1826" s="175">
        <v>0.34285714285714286</v>
      </c>
      <c r="E1826" s="175">
        <v>0.2</v>
      </c>
      <c r="F1826" s="175">
        <v>2.2857142857142857E-2</v>
      </c>
      <c r="G1826" s="175">
        <v>0.23428571428571429</v>
      </c>
      <c r="H1826" s="175">
        <v>1.1428571428571429E-2</v>
      </c>
      <c r="I1826" s="175">
        <v>3.1428571428571431E-2</v>
      </c>
      <c r="J1826" s="174">
        <v>1</v>
      </c>
      <c r="K1826" s="176">
        <v>350</v>
      </c>
      <c r="L1826" s="92"/>
      <c r="M1826" s="175" t="s">
        <v>143</v>
      </c>
      <c r="N1826" s="175" t="s">
        <v>143</v>
      </c>
      <c r="O1826" s="175">
        <v>0.123</v>
      </c>
      <c r="P1826" s="175">
        <v>0.19900000000000001</v>
      </c>
      <c r="Q1826" s="175">
        <v>0.29499999999999998</v>
      </c>
      <c r="R1826" s="175">
        <v>0.39400000000000002</v>
      </c>
      <c r="S1826" s="175">
        <v>0.161</v>
      </c>
      <c r="T1826" s="175">
        <v>0.245</v>
      </c>
      <c r="U1826" s="175">
        <v>1.2E-2</v>
      </c>
      <c r="V1826" s="175">
        <v>4.3999999999999997E-2</v>
      </c>
      <c r="W1826" s="175">
        <v>0.193</v>
      </c>
      <c r="X1826" s="175">
        <v>0.28100000000000003</v>
      </c>
      <c r="Y1826" s="175">
        <v>4.0000000000000001E-3</v>
      </c>
      <c r="Z1826" s="175">
        <v>2.9000000000000001E-2</v>
      </c>
      <c r="AA1826" s="175">
        <v>1.7999999999999999E-2</v>
      </c>
      <c r="AB1826" s="175">
        <v>5.5E-2</v>
      </c>
      <c r="AC1826" s="42"/>
    </row>
    <row r="1827" spans="1:29" x14ac:dyDescent="0.25">
      <c r="A1827" s="92" t="s">
        <v>3144</v>
      </c>
      <c r="B1827" s="175" t="s">
        <v>143</v>
      </c>
      <c r="C1827" s="175">
        <v>0.19633027522935781</v>
      </c>
      <c r="D1827" s="175">
        <v>0.26666666666666666</v>
      </c>
      <c r="E1827" s="175">
        <v>9.9082568807339455E-2</v>
      </c>
      <c r="F1827" s="175">
        <v>2.0183486238532111E-2</v>
      </c>
      <c r="G1827" s="175">
        <v>0.3669724770642202</v>
      </c>
      <c r="H1827" s="175">
        <v>1.2232415902140673E-2</v>
      </c>
      <c r="I1827" s="175">
        <v>3.8532110091743121E-2</v>
      </c>
      <c r="J1827" s="174">
        <v>1</v>
      </c>
      <c r="K1827" s="176">
        <v>1635</v>
      </c>
      <c r="L1827" s="92"/>
      <c r="M1827" s="175" t="s">
        <v>143</v>
      </c>
      <c r="N1827" s="175" t="s">
        <v>143</v>
      </c>
      <c r="O1827" s="175">
        <v>0.17799999999999999</v>
      </c>
      <c r="P1827" s="175">
        <v>0.216</v>
      </c>
      <c r="Q1827" s="175">
        <v>0.246</v>
      </c>
      <c r="R1827" s="175">
        <v>0.28899999999999998</v>
      </c>
      <c r="S1827" s="175">
        <v>8.5999999999999993E-2</v>
      </c>
      <c r="T1827" s="175">
        <v>0.115</v>
      </c>
      <c r="U1827" s="175">
        <v>1.4E-2</v>
      </c>
      <c r="V1827" s="175">
        <v>2.8000000000000001E-2</v>
      </c>
      <c r="W1827" s="175">
        <v>0.34399999999999997</v>
      </c>
      <c r="X1827" s="175">
        <v>0.39100000000000001</v>
      </c>
      <c r="Y1827" s="175">
        <v>8.0000000000000002E-3</v>
      </c>
      <c r="Z1827" s="175">
        <v>1.9E-2</v>
      </c>
      <c r="AA1827" s="175">
        <v>0.03</v>
      </c>
      <c r="AB1827" s="175">
        <v>4.9000000000000002E-2</v>
      </c>
      <c r="AC1827" s="42"/>
    </row>
    <row r="1828" spans="1:29" x14ac:dyDescent="0.25">
      <c r="A1828" s="92" t="s">
        <v>3145</v>
      </c>
      <c r="B1828" s="175" t="s">
        <v>143</v>
      </c>
      <c r="C1828" s="175">
        <v>0.40740740740740738</v>
      </c>
      <c r="D1828" s="175">
        <v>0.3835978835978836</v>
      </c>
      <c r="E1828" s="175">
        <v>7.407407407407407E-2</v>
      </c>
      <c r="F1828" s="175">
        <v>3.968253968253968E-3</v>
      </c>
      <c r="G1828" s="175">
        <v>1.984126984126984E-2</v>
      </c>
      <c r="H1828" s="175">
        <v>1.3227513227513227E-3</v>
      </c>
      <c r="I1828" s="175">
        <v>0.10978835978835978</v>
      </c>
      <c r="J1828" s="174">
        <v>0.99999999999999989</v>
      </c>
      <c r="K1828" s="176">
        <v>756</v>
      </c>
      <c r="L1828" s="92"/>
      <c r="M1828" s="175" t="s">
        <v>143</v>
      </c>
      <c r="N1828" s="175" t="s">
        <v>143</v>
      </c>
      <c r="O1828" s="175">
        <v>0.373</v>
      </c>
      <c r="P1828" s="175">
        <v>0.443</v>
      </c>
      <c r="Q1828" s="175">
        <v>0.35</v>
      </c>
      <c r="R1828" s="175">
        <v>0.41899999999999998</v>
      </c>
      <c r="S1828" s="175">
        <v>5.7000000000000002E-2</v>
      </c>
      <c r="T1828" s="175">
        <v>9.5000000000000001E-2</v>
      </c>
      <c r="U1828" s="175">
        <v>1E-3</v>
      </c>
      <c r="V1828" s="175">
        <v>1.2E-2</v>
      </c>
      <c r="W1828" s="175">
        <v>1.2E-2</v>
      </c>
      <c r="X1828" s="175">
        <v>3.2000000000000001E-2</v>
      </c>
      <c r="Y1828" s="175">
        <v>0</v>
      </c>
      <c r="Z1828" s="175">
        <v>7.0000000000000001E-3</v>
      </c>
      <c r="AA1828" s="175">
        <v>8.8999999999999996E-2</v>
      </c>
      <c r="AB1828" s="175">
        <v>0.13400000000000001</v>
      </c>
      <c r="AC1828" s="42"/>
    </row>
    <row r="1829" spans="1:29" x14ac:dyDescent="0.25">
      <c r="A1829" s="92" t="s">
        <v>3146</v>
      </c>
      <c r="B1829" s="175" t="s">
        <v>143</v>
      </c>
      <c r="C1829" s="175">
        <v>0.17597292724196278</v>
      </c>
      <c r="D1829" s="175">
        <v>0.38071065989847713</v>
      </c>
      <c r="E1829" s="175">
        <v>0.13197969543147209</v>
      </c>
      <c r="F1829" s="175">
        <v>6.7681895093062603E-3</v>
      </c>
      <c r="G1829" s="175">
        <v>0.25549915397631134</v>
      </c>
      <c r="H1829" s="175">
        <v>3.3840947546531302E-3</v>
      </c>
      <c r="I1829" s="175">
        <v>4.5685279187817257E-2</v>
      </c>
      <c r="J1829" s="174">
        <v>0.99999999999999989</v>
      </c>
      <c r="K1829" s="176">
        <v>591</v>
      </c>
      <c r="L1829" s="92"/>
      <c r="M1829" s="175" t="s">
        <v>143</v>
      </c>
      <c r="N1829" s="175" t="s">
        <v>143</v>
      </c>
      <c r="O1829" s="175">
        <v>0.14699999999999999</v>
      </c>
      <c r="P1829" s="175">
        <v>0.20899999999999999</v>
      </c>
      <c r="Q1829" s="175">
        <v>0.34200000000000003</v>
      </c>
      <c r="R1829" s="175">
        <v>0.42099999999999999</v>
      </c>
      <c r="S1829" s="175">
        <v>0.107</v>
      </c>
      <c r="T1829" s="175">
        <v>0.16200000000000001</v>
      </c>
      <c r="U1829" s="175">
        <v>3.0000000000000001E-3</v>
      </c>
      <c r="V1829" s="175">
        <v>1.7000000000000001E-2</v>
      </c>
      <c r="W1829" s="175">
        <v>0.222</v>
      </c>
      <c r="X1829" s="175">
        <v>0.29199999999999998</v>
      </c>
      <c r="Y1829" s="175">
        <v>1E-3</v>
      </c>
      <c r="Z1829" s="175">
        <v>1.2E-2</v>
      </c>
      <c r="AA1829" s="175">
        <v>3.2000000000000001E-2</v>
      </c>
      <c r="AB1829" s="175">
        <v>6.6000000000000003E-2</v>
      </c>
      <c r="AC1829" s="42"/>
    </row>
    <row r="1830" spans="1:29" x14ac:dyDescent="0.25">
      <c r="A1830" s="92" t="s">
        <v>3147</v>
      </c>
      <c r="B1830" s="175" t="s">
        <v>143</v>
      </c>
      <c r="C1830" s="175">
        <v>0.30729166666666669</v>
      </c>
      <c r="D1830" s="175">
        <v>0.21614583333333334</v>
      </c>
      <c r="E1830" s="175">
        <v>6.5104166666666671E-2</v>
      </c>
      <c r="F1830" s="175">
        <v>0.15885416666666666</v>
      </c>
      <c r="G1830" s="175">
        <v>0.1875</v>
      </c>
      <c r="H1830" s="175">
        <v>1.5625E-2</v>
      </c>
      <c r="I1830" s="175">
        <v>4.9479166666666664E-2</v>
      </c>
      <c r="J1830" s="174">
        <v>0.99999999999999989</v>
      </c>
      <c r="K1830" s="176">
        <v>384</v>
      </c>
      <c r="L1830" s="92"/>
      <c r="M1830" s="175" t="s">
        <v>143</v>
      </c>
      <c r="N1830" s="175" t="s">
        <v>143</v>
      </c>
      <c r="O1830" s="175">
        <v>0.26300000000000001</v>
      </c>
      <c r="P1830" s="175">
        <v>0.35499999999999998</v>
      </c>
      <c r="Q1830" s="175">
        <v>0.17799999999999999</v>
      </c>
      <c r="R1830" s="175">
        <v>0.26</v>
      </c>
      <c r="S1830" s="175">
        <v>4.3999999999999997E-2</v>
      </c>
      <c r="T1830" s="175">
        <v>9.4E-2</v>
      </c>
      <c r="U1830" s="175">
        <v>0.126</v>
      </c>
      <c r="V1830" s="175">
        <v>0.19900000000000001</v>
      </c>
      <c r="W1830" s="175">
        <v>0.152</v>
      </c>
      <c r="X1830" s="175">
        <v>0.23</v>
      </c>
      <c r="Y1830" s="175">
        <v>7.0000000000000001E-3</v>
      </c>
      <c r="Z1830" s="175">
        <v>3.4000000000000002E-2</v>
      </c>
      <c r="AA1830" s="175">
        <v>3.2000000000000001E-2</v>
      </c>
      <c r="AB1830" s="175">
        <v>7.5999999999999998E-2</v>
      </c>
      <c r="AC1830" s="42"/>
    </row>
    <row r="1831" spans="1:29" x14ac:dyDescent="0.25">
      <c r="A1831" s="92" t="s">
        <v>3148</v>
      </c>
      <c r="B1831" s="175" t="s">
        <v>143</v>
      </c>
      <c r="C1831" s="175">
        <v>0.11530398322851153</v>
      </c>
      <c r="D1831" s="175">
        <v>0.27672955974842767</v>
      </c>
      <c r="E1831" s="175">
        <v>9.853249475890985E-2</v>
      </c>
      <c r="F1831" s="175">
        <v>2.9350104821802937E-2</v>
      </c>
      <c r="G1831" s="175">
        <v>0.41928721174004191</v>
      </c>
      <c r="H1831" s="175">
        <v>2.0964360587002098E-2</v>
      </c>
      <c r="I1831" s="175">
        <v>3.9832285115303984E-2</v>
      </c>
      <c r="J1831" s="174">
        <v>1</v>
      </c>
      <c r="K1831" s="176">
        <v>477</v>
      </c>
      <c r="L1831" s="92"/>
      <c r="M1831" s="175" t="s">
        <v>143</v>
      </c>
      <c r="N1831" s="175" t="s">
        <v>143</v>
      </c>
      <c r="O1831" s="175">
        <v>0.09</v>
      </c>
      <c r="P1831" s="175">
        <v>0.14699999999999999</v>
      </c>
      <c r="Q1831" s="175">
        <v>0.23799999999999999</v>
      </c>
      <c r="R1831" s="175">
        <v>0.31900000000000001</v>
      </c>
      <c r="S1831" s="175">
        <v>7.4999999999999997E-2</v>
      </c>
      <c r="T1831" s="175">
        <v>0.129</v>
      </c>
      <c r="U1831" s="175">
        <v>1.7999999999999999E-2</v>
      </c>
      <c r="V1831" s="175">
        <v>4.9000000000000002E-2</v>
      </c>
      <c r="W1831" s="175">
        <v>0.376</v>
      </c>
      <c r="X1831" s="175">
        <v>0.46400000000000002</v>
      </c>
      <c r="Y1831" s="175">
        <v>1.0999999999999999E-2</v>
      </c>
      <c r="Z1831" s="175">
        <v>3.7999999999999999E-2</v>
      </c>
      <c r="AA1831" s="175">
        <v>2.5999999999999999E-2</v>
      </c>
      <c r="AB1831" s="175">
        <v>6.0999999999999999E-2</v>
      </c>
      <c r="AC1831" s="42"/>
    </row>
    <row r="1832" spans="1:29" x14ac:dyDescent="0.25">
      <c r="A1832" s="92" t="s">
        <v>3149</v>
      </c>
      <c r="B1832" s="175" t="s">
        <v>143</v>
      </c>
      <c r="C1832" s="175">
        <v>0.24271380793119923</v>
      </c>
      <c r="D1832" s="175">
        <v>0.50119445771619686</v>
      </c>
      <c r="E1832" s="175">
        <v>8.5523172479694223E-2</v>
      </c>
      <c r="F1832" s="175">
        <v>1.4811275680840898E-2</v>
      </c>
      <c r="G1832" s="175">
        <v>7.3100812231247009E-2</v>
      </c>
      <c r="H1832" s="175">
        <v>2.866698518872432E-3</v>
      </c>
      <c r="I1832" s="175">
        <v>7.9789775441949359E-2</v>
      </c>
      <c r="J1832" s="174">
        <v>1</v>
      </c>
      <c r="K1832" s="176">
        <v>2093</v>
      </c>
      <c r="L1832" s="92"/>
      <c r="M1832" s="175" t="s">
        <v>143</v>
      </c>
      <c r="N1832" s="175" t="s">
        <v>143</v>
      </c>
      <c r="O1832" s="175">
        <v>0.22500000000000001</v>
      </c>
      <c r="P1832" s="175">
        <v>0.26200000000000001</v>
      </c>
      <c r="Q1832" s="175">
        <v>0.48</v>
      </c>
      <c r="R1832" s="175">
        <v>0.52300000000000002</v>
      </c>
      <c r="S1832" s="175">
        <v>7.3999999999999996E-2</v>
      </c>
      <c r="T1832" s="175">
        <v>9.8000000000000004E-2</v>
      </c>
      <c r="U1832" s="175">
        <v>0.01</v>
      </c>
      <c r="V1832" s="175">
        <v>2.1000000000000001E-2</v>
      </c>
      <c r="W1832" s="175">
        <v>6.3E-2</v>
      </c>
      <c r="X1832" s="175">
        <v>8.5000000000000006E-2</v>
      </c>
      <c r="Y1832" s="175">
        <v>1E-3</v>
      </c>
      <c r="Z1832" s="175">
        <v>6.0000000000000001E-3</v>
      </c>
      <c r="AA1832" s="175">
        <v>6.9000000000000006E-2</v>
      </c>
      <c r="AB1832" s="175">
        <v>9.1999999999999998E-2</v>
      </c>
      <c r="AC1832" s="42"/>
    </row>
    <row r="1833" spans="1:29" x14ac:dyDescent="0.25">
      <c r="A1833" s="92" t="s">
        <v>3150</v>
      </c>
      <c r="B1833" s="175" t="s">
        <v>143</v>
      </c>
      <c r="C1833" s="175">
        <v>0.35543766578249336</v>
      </c>
      <c r="D1833" s="175">
        <v>0.44031830238726788</v>
      </c>
      <c r="E1833" s="175">
        <v>6.1007957559681698E-2</v>
      </c>
      <c r="F1833" s="175">
        <v>2.3872679045092837E-2</v>
      </c>
      <c r="G1833" s="175">
        <v>5.0397877984084884E-2</v>
      </c>
      <c r="H1833" s="175">
        <v>5.3050397877984082E-3</v>
      </c>
      <c r="I1833" s="175">
        <v>6.3660477453580902E-2</v>
      </c>
      <c r="J1833" s="174">
        <v>1</v>
      </c>
      <c r="K1833" s="176">
        <v>377</v>
      </c>
      <c r="L1833" s="92"/>
      <c r="M1833" s="175" t="s">
        <v>143</v>
      </c>
      <c r="N1833" s="175" t="s">
        <v>143</v>
      </c>
      <c r="O1833" s="175">
        <v>0.309</v>
      </c>
      <c r="P1833" s="175">
        <v>0.40500000000000003</v>
      </c>
      <c r="Q1833" s="175">
        <v>0.39100000000000001</v>
      </c>
      <c r="R1833" s="175">
        <v>0.49099999999999999</v>
      </c>
      <c r="S1833" s="175">
        <v>4.1000000000000002E-2</v>
      </c>
      <c r="T1833" s="175">
        <v>0.09</v>
      </c>
      <c r="U1833" s="175">
        <v>1.2999999999999999E-2</v>
      </c>
      <c r="V1833" s="175">
        <v>4.4999999999999998E-2</v>
      </c>
      <c r="W1833" s="175">
        <v>3.2000000000000001E-2</v>
      </c>
      <c r="X1833" s="175">
        <v>7.6999999999999999E-2</v>
      </c>
      <c r="Y1833" s="175">
        <v>1E-3</v>
      </c>
      <c r="Z1833" s="175">
        <v>1.9E-2</v>
      </c>
      <c r="AA1833" s="175">
        <v>4.2999999999999997E-2</v>
      </c>
      <c r="AB1833" s="175">
        <v>9.2999999999999999E-2</v>
      </c>
      <c r="AC1833" s="42"/>
    </row>
    <row r="1834" spans="1:29" x14ac:dyDescent="0.25">
      <c r="A1834" s="92" t="s">
        <v>3151</v>
      </c>
      <c r="B1834" s="175">
        <v>5.1841359773371107E-2</v>
      </c>
      <c r="C1834" s="175">
        <v>0.26902738432483475</v>
      </c>
      <c r="D1834" s="175">
        <v>0.23295561850802643</v>
      </c>
      <c r="E1834" s="175">
        <v>0.14645892351274786</v>
      </c>
      <c r="F1834" s="175">
        <v>3.1822474032105759E-2</v>
      </c>
      <c r="G1834" s="175">
        <v>0.208876298394712</v>
      </c>
      <c r="H1834" s="175">
        <v>3.3050047214353163E-3</v>
      </c>
      <c r="I1834" s="175">
        <v>5.5712936732766762E-2</v>
      </c>
      <c r="J1834" s="174">
        <v>1</v>
      </c>
      <c r="K1834" s="176">
        <v>10590</v>
      </c>
      <c r="L1834" s="92"/>
      <c r="M1834" s="175">
        <v>4.8000000000000001E-2</v>
      </c>
      <c r="N1834" s="175">
        <v>5.6000000000000001E-2</v>
      </c>
      <c r="O1834" s="175">
        <v>0.26100000000000001</v>
      </c>
      <c r="P1834" s="175">
        <v>0.27800000000000002</v>
      </c>
      <c r="Q1834" s="175">
        <v>0.22500000000000001</v>
      </c>
      <c r="R1834" s="175">
        <v>0.24099999999999999</v>
      </c>
      <c r="S1834" s="175">
        <v>0.14000000000000001</v>
      </c>
      <c r="T1834" s="175">
        <v>0.153</v>
      </c>
      <c r="U1834" s="175">
        <v>2.9000000000000001E-2</v>
      </c>
      <c r="V1834" s="175">
        <v>3.5000000000000003E-2</v>
      </c>
      <c r="W1834" s="175">
        <v>0.20100000000000001</v>
      </c>
      <c r="X1834" s="175">
        <v>0.217</v>
      </c>
      <c r="Y1834" s="175">
        <v>2E-3</v>
      </c>
      <c r="Z1834" s="175">
        <v>5.0000000000000001E-3</v>
      </c>
      <c r="AA1834" s="175">
        <v>5.1999999999999998E-2</v>
      </c>
      <c r="AB1834" s="175">
        <v>0.06</v>
      </c>
      <c r="AC1834" s="42"/>
    </row>
    <row r="1835" spans="1:29" x14ac:dyDescent="0.25">
      <c r="A1835" s="92" t="s">
        <v>3152</v>
      </c>
      <c r="B1835" s="175" t="s">
        <v>143</v>
      </c>
      <c r="C1835" s="175">
        <v>0.32303370786516855</v>
      </c>
      <c r="D1835" s="175">
        <v>0.2303370786516854</v>
      </c>
      <c r="E1835" s="175">
        <v>0.19101123595505617</v>
      </c>
      <c r="F1835" s="175">
        <v>5.0561797752808987E-2</v>
      </c>
      <c r="G1835" s="175">
        <v>0.15168539325842698</v>
      </c>
      <c r="H1835" s="175">
        <v>5.6179775280898875E-3</v>
      </c>
      <c r="I1835" s="175">
        <v>4.7752808988764044E-2</v>
      </c>
      <c r="J1835" s="174">
        <v>1.0000000000000002</v>
      </c>
      <c r="K1835" s="176">
        <v>356</v>
      </c>
      <c r="L1835" s="92"/>
      <c r="M1835" s="175" t="s">
        <v>143</v>
      </c>
      <c r="N1835" s="175" t="s">
        <v>143</v>
      </c>
      <c r="O1835" s="175">
        <v>0.27700000000000002</v>
      </c>
      <c r="P1835" s="175">
        <v>0.373</v>
      </c>
      <c r="Q1835" s="175">
        <v>0.19</v>
      </c>
      <c r="R1835" s="175">
        <v>0.27700000000000002</v>
      </c>
      <c r="S1835" s="175">
        <v>0.154</v>
      </c>
      <c r="T1835" s="175">
        <v>0.23499999999999999</v>
      </c>
      <c r="U1835" s="175">
        <v>3.2000000000000001E-2</v>
      </c>
      <c r="V1835" s="175">
        <v>7.9000000000000001E-2</v>
      </c>
      <c r="W1835" s="175">
        <v>0.11799999999999999</v>
      </c>
      <c r="X1835" s="175">
        <v>0.193</v>
      </c>
      <c r="Y1835" s="175">
        <v>2E-3</v>
      </c>
      <c r="Z1835" s="175">
        <v>0.02</v>
      </c>
      <c r="AA1835" s="175">
        <v>0.03</v>
      </c>
      <c r="AB1835" s="175">
        <v>7.4999999999999997E-2</v>
      </c>
      <c r="AC1835" s="42"/>
    </row>
    <row r="1836" spans="1:29" x14ac:dyDescent="0.25">
      <c r="A1836" s="92" t="s">
        <v>3153</v>
      </c>
      <c r="B1836" s="175" t="s">
        <v>143</v>
      </c>
      <c r="C1836" s="175">
        <v>7.7586206896551727E-2</v>
      </c>
      <c r="D1836" s="175">
        <v>0.18534482758620691</v>
      </c>
      <c r="E1836" s="175">
        <v>0.12931034482758622</v>
      </c>
      <c r="F1836" s="175">
        <v>3.8793103448275863E-2</v>
      </c>
      <c r="G1836" s="175">
        <v>0.47844827586206895</v>
      </c>
      <c r="H1836" s="175">
        <v>3.017241379310345E-2</v>
      </c>
      <c r="I1836" s="175">
        <v>6.0344827586206899E-2</v>
      </c>
      <c r="J1836" s="174">
        <v>1</v>
      </c>
      <c r="K1836" s="176">
        <v>232</v>
      </c>
      <c r="L1836" s="92"/>
      <c r="M1836" s="175" t="s">
        <v>143</v>
      </c>
      <c r="N1836" s="175" t="s">
        <v>143</v>
      </c>
      <c r="O1836" s="175">
        <v>0.05</v>
      </c>
      <c r="P1836" s="175">
        <v>0.11899999999999999</v>
      </c>
      <c r="Q1836" s="175">
        <v>0.14099999999999999</v>
      </c>
      <c r="R1836" s="175">
        <v>0.24</v>
      </c>
      <c r="S1836" s="175">
        <v>9.1999999999999998E-2</v>
      </c>
      <c r="T1836" s="175">
        <v>0.17899999999999999</v>
      </c>
      <c r="U1836" s="175">
        <v>2.1000000000000001E-2</v>
      </c>
      <c r="V1836" s="175">
        <v>7.1999999999999995E-2</v>
      </c>
      <c r="W1836" s="175">
        <v>0.41499999999999998</v>
      </c>
      <c r="X1836" s="175">
        <v>0.54300000000000004</v>
      </c>
      <c r="Y1836" s="175">
        <v>1.4999999999999999E-2</v>
      </c>
      <c r="Z1836" s="175">
        <v>6.0999999999999999E-2</v>
      </c>
      <c r="AA1836" s="175">
        <v>3.5999999999999997E-2</v>
      </c>
      <c r="AB1836" s="175">
        <v>9.9000000000000005E-2</v>
      </c>
      <c r="AC1836" s="42"/>
    </row>
    <row r="1837" spans="1:29" x14ac:dyDescent="0.25">
      <c r="A1837" s="92" t="s">
        <v>3154</v>
      </c>
      <c r="B1837" s="175">
        <v>7.4515648286140089E-3</v>
      </c>
      <c r="C1837" s="175">
        <v>7.4515648286140089E-4</v>
      </c>
      <c r="D1837" s="175">
        <v>0.63785394932935913</v>
      </c>
      <c r="E1837" s="175">
        <v>0.22503725782414308</v>
      </c>
      <c r="F1837" s="175">
        <v>8.9418777943368107E-3</v>
      </c>
      <c r="G1837" s="175">
        <v>8.1967213114754103E-3</v>
      </c>
      <c r="H1837" s="175" t="s">
        <v>143</v>
      </c>
      <c r="I1837" s="175">
        <v>0.11177347242921014</v>
      </c>
      <c r="J1837" s="174">
        <v>1</v>
      </c>
      <c r="K1837" s="176">
        <v>1342</v>
      </c>
      <c r="L1837" s="92"/>
      <c r="M1837" s="175">
        <v>4.0000000000000001E-3</v>
      </c>
      <c r="N1837" s="175">
        <v>1.4E-2</v>
      </c>
      <c r="O1837" s="175">
        <v>0</v>
      </c>
      <c r="P1837" s="175">
        <v>4.0000000000000001E-3</v>
      </c>
      <c r="Q1837" s="175">
        <v>0.61199999999999999</v>
      </c>
      <c r="R1837" s="175">
        <v>0.66300000000000003</v>
      </c>
      <c r="S1837" s="175">
        <v>0.20300000000000001</v>
      </c>
      <c r="T1837" s="175">
        <v>0.248</v>
      </c>
      <c r="U1837" s="175">
        <v>5.0000000000000001E-3</v>
      </c>
      <c r="V1837" s="175">
        <v>1.6E-2</v>
      </c>
      <c r="W1837" s="175">
        <v>5.0000000000000001E-3</v>
      </c>
      <c r="X1837" s="175">
        <v>1.4999999999999999E-2</v>
      </c>
      <c r="Y1837" s="175" t="s">
        <v>143</v>
      </c>
      <c r="Z1837" s="175" t="s">
        <v>143</v>
      </c>
      <c r="AA1837" s="175">
        <v>9.6000000000000002E-2</v>
      </c>
      <c r="AB1837" s="175">
        <v>0.13</v>
      </c>
      <c r="AC1837" s="42"/>
    </row>
    <row r="1838" spans="1:29" x14ac:dyDescent="0.25">
      <c r="A1838" s="92" t="s">
        <v>3155</v>
      </c>
      <c r="B1838" s="175">
        <v>4.5524691358024692E-2</v>
      </c>
      <c r="C1838" s="175">
        <v>0.22993827160493827</v>
      </c>
      <c r="D1838" s="175">
        <v>0.21990740740740741</v>
      </c>
      <c r="E1838" s="175">
        <v>0.14351851851851852</v>
      </c>
      <c r="F1838" s="175">
        <v>6.3271604938271608E-2</v>
      </c>
      <c r="G1838" s="175">
        <v>0.24228395061728394</v>
      </c>
      <c r="H1838" s="175">
        <v>3.8580246913580245E-3</v>
      </c>
      <c r="I1838" s="175">
        <v>5.1697530864197531E-2</v>
      </c>
      <c r="J1838" s="174">
        <v>0.99999999999999978</v>
      </c>
      <c r="K1838" s="176">
        <v>1296</v>
      </c>
      <c r="L1838" s="92"/>
      <c r="M1838" s="175">
        <v>3.5000000000000003E-2</v>
      </c>
      <c r="N1838" s="175">
        <v>5.8000000000000003E-2</v>
      </c>
      <c r="O1838" s="175">
        <v>0.20799999999999999</v>
      </c>
      <c r="P1838" s="175">
        <v>0.254</v>
      </c>
      <c r="Q1838" s="175">
        <v>0.19800000000000001</v>
      </c>
      <c r="R1838" s="175">
        <v>0.24299999999999999</v>
      </c>
      <c r="S1838" s="175">
        <v>0.125</v>
      </c>
      <c r="T1838" s="175">
        <v>0.16400000000000001</v>
      </c>
      <c r="U1838" s="175">
        <v>5.0999999999999997E-2</v>
      </c>
      <c r="V1838" s="175">
        <v>7.8E-2</v>
      </c>
      <c r="W1838" s="175">
        <v>0.22</v>
      </c>
      <c r="X1838" s="175">
        <v>0.26600000000000001</v>
      </c>
      <c r="Y1838" s="175">
        <v>2E-3</v>
      </c>
      <c r="Z1838" s="175">
        <v>8.9999999999999993E-3</v>
      </c>
      <c r="AA1838" s="175">
        <v>4.1000000000000002E-2</v>
      </c>
      <c r="AB1838" s="175">
        <v>6.5000000000000002E-2</v>
      </c>
      <c r="AC1838" s="42"/>
    </row>
    <row r="1839" spans="1:29" x14ac:dyDescent="0.25">
      <c r="A1839" s="92" t="s">
        <v>3156</v>
      </c>
      <c r="B1839" s="175">
        <v>0.26152980877390325</v>
      </c>
      <c r="C1839" s="175">
        <v>0.46625421822272217</v>
      </c>
      <c r="D1839" s="175">
        <v>0.11979752530933634</v>
      </c>
      <c r="E1839" s="175">
        <v>4.4994375703037118E-2</v>
      </c>
      <c r="F1839" s="175">
        <v>1.687289088863892E-3</v>
      </c>
      <c r="G1839" s="175">
        <v>3.6557930258717661E-2</v>
      </c>
      <c r="H1839" s="175">
        <v>1.687289088863892E-3</v>
      </c>
      <c r="I1839" s="175">
        <v>6.7491563554555684E-2</v>
      </c>
      <c r="J1839" s="174">
        <v>0.99999999999999978</v>
      </c>
      <c r="K1839" s="176">
        <v>1778</v>
      </c>
      <c r="L1839" s="92"/>
      <c r="M1839" s="175">
        <v>0.24199999999999999</v>
      </c>
      <c r="N1839" s="175">
        <v>0.28199999999999997</v>
      </c>
      <c r="O1839" s="175">
        <v>0.443</v>
      </c>
      <c r="P1839" s="175">
        <v>0.48899999999999999</v>
      </c>
      <c r="Q1839" s="175">
        <v>0.106</v>
      </c>
      <c r="R1839" s="175">
        <v>0.13600000000000001</v>
      </c>
      <c r="S1839" s="175">
        <v>3.5999999999999997E-2</v>
      </c>
      <c r="T1839" s="175">
        <v>5.6000000000000001E-2</v>
      </c>
      <c r="U1839" s="175">
        <v>1E-3</v>
      </c>
      <c r="V1839" s="175">
        <v>5.0000000000000001E-3</v>
      </c>
      <c r="W1839" s="175">
        <v>2.9000000000000001E-2</v>
      </c>
      <c r="X1839" s="175">
        <v>4.5999999999999999E-2</v>
      </c>
      <c r="Y1839" s="175">
        <v>1E-3</v>
      </c>
      <c r="Z1839" s="175">
        <v>5.0000000000000001E-3</v>
      </c>
      <c r="AA1839" s="175">
        <v>5.7000000000000002E-2</v>
      </c>
      <c r="AB1839" s="175">
        <v>0.08</v>
      </c>
      <c r="AC1839" s="42"/>
    </row>
    <row r="1840" spans="1:29" x14ac:dyDescent="0.25">
      <c r="A1840" s="92" t="s">
        <v>3157</v>
      </c>
      <c r="B1840" s="175" t="s">
        <v>143</v>
      </c>
      <c r="C1840" s="175">
        <v>0.17910447761194029</v>
      </c>
      <c r="D1840" s="175">
        <v>0.21641791044776118</v>
      </c>
      <c r="E1840" s="175">
        <v>0.25</v>
      </c>
      <c r="F1840" s="175">
        <v>3.7313432835820892E-2</v>
      </c>
      <c r="G1840" s="175">
        <v>0.2574626865671642</v>
      </c>
      <c r="H1840" s="175" t="s">
        <v>143</v>
      </c>
      <c r="I1840" s="175">
        <v>5.9701492537313432E-2</v>
      </c>
      <c r="J1840" s="174">
        <v>0.99999999999999989</v>
      </c>
      <c r="K1840" s="176">
        <v>268</v>
      </c>
      <c r="L1840" s="92"/>
      <c r="M1840" s="175" t="s">
        <v>143</v>
      </c>
      <c r="N1840" s="175" t="s">
        <v>143</v>
      </c>
      <c r="O1840" s="175">
        <v>0.13800000000000001</v>
      </c>
      <c r="P1840" s="175">
        <v>0.22900000000000001</v>
      </c>
      <c r="Q1840" s="175">
        <v>0.17100000000000001</v>
      </c>
      <c r="R1840" s="175">
        <v>0.27</v>
      </c>
      <c r="S1840" s="175">
        <v>0.20200000000000001</v>
      </c>
      <c r="T1840" s="175">
        <v>0.30499999999999999</v>
      </c>
      <c r="U1840" s="175">
        <v>0.02</v>
      </c>
      <c r="V1840" s="175">
        <v>6.7000000000000004E-2</v>
      </c>
      <c r="W1840" s="175">
        <v>0.20899999999999999</v>
      </c>
      <c r="X1840" s="175">
        <v>0.313</v>
      </c>
      <c r="Y1840" s="175" t="s">
        <v>143</v>
      </c>
      <c r="Z1840" s="175" t="s">
        <v>143</v>
      </c>
      <c r="AA1840" s="175">
        <v>3.6999999999999998E-2</v>
      </c>
      <c r="AB1840" s="175">
        <v>9.5000000000000001E-2</v>
      </c>
      <c r="AC1840" s="42"/>
    </row>
    <row r="1841" spans="1:29" x14ac:dyDescent="0.25">
      <c r="A1841" s="92" t="s">
        <v>3158</v>
      </c>
      <c r="B1841" s="175" t="s">
        <v>143</v>
      </c>
      <c r="C1841" s="175">
        <v>0.20415537488708221</v>
      </c>
      <c r="D1841" s="175">
        <v>0.18337850045167117</v>
      </c>
      <c r="E1841" s="175">
        <v>0.17163504968383017</v>
      </c>
      <c r="F1841" s="175">
        <v>2.8906955736224028E-2</v>
      </c>
      <c r="G1841" s="175">
        <v>0.37308039747064137</v>
      </c>
      <c r="H1841" s="175">
        <v>2.7100271002710027E-3</v>
      </c>
      <c r="I1841" s="175">
        <v>3.6133694670280034E-2</v>
      </c>
      <c r="J1841" s="174">
        <v>1</v>
      </c>
      <c r="K1841" s="176">
        <v>1107</v>
      </c>
      <c r="L1841" s="92"/>
      <c r="M1841" s="175" t="s">
        <v>143</v>
      </c>
      <c r="N1841" s="175" t="s">
        <v>143</v>
      </c>
      <c r="O1841" s="175">
        <v>0.18099999999999999</v>
      </c>
      <c r="P1841" s="175">
        <v>0.22900000000000001</v>
      </c>
      <c r="Q1841" s="175">
        <v>0.16200000000000001</v>
      </c>
      <c r="R1841" s="175">
        <v>0.20699999999999999</v>
      </c>
      <c r="S1841" s="175">
        <v>0.151</v>
      </c>
      <c r="T1841" s="175">
        <v>0.19500000000000001</v>
      </c>
      <c r="U1841" s="175">
        <v>2.1000000000000001E-2</v>
      </c>
      <c r="V1841" s="175">
        <v>4.1000000000000002E-2</v>
      </c>
      <c r="W1841" s="175">
        <v>0.34499999999999997</v>
      </c>
      <c r="X1841" s="175">
        <v>0.40200000000000002</v>
      </c>
      <c r="Y1841" s="175">
        <v>1E-3</v>
      </c>
      <c r="Z1841" s="175">
        <v>8.0000000000000002E-3</v>
      </c>
      <c r="AA1841" s="175">
        <v>2.7E-2</v>
      </c>
      <c r="AB1841" s="175">
        <v>4.9000000000000002E-2</v>
      </c>
      <c r="AC1841" s="42"/>
    </row>
    <row r="1842" spans="1:29" x14ac:dyDescent="0.25">
      <c r="A1842" s="92" t="s">
        <v>3159</v>
      </c>
      <c r="B1842" s="175" t="s">
        <v>143</v>
      </c>
      <c r="C1842" s="175">
        <v>0.44323144104803491</v>
      </c>
      <c r="D1842" s="175">
        <v>0.37554585152838427</v>
      </c>
      <c r="E1842" s="175">
        <v>6.5502183406113537E-2</v>
      </c>
      <c r="F1842" s="175">
        <v>4.3668122270742356E-3</v>
      </c>
      <c r="G1842" s="175">
        <v>1.3100436681222707E-2</v>
      </c>
      <c r="H1842" s="175" t="s">
        <v>143</v>
      </c>
      <c r="I1842" s="175">
        <v>9.8253275109170299E-2</v>
      </c>
      <c r="J1842" s="174">
        <v>1</v>
      </c>
      <c r="K1842" s="176">
        <v>458</v>
      </c>
      <c r="L1842" s="92"/>
      <c r="M1842" s="175" t="s">
        <v>143</v>
      </c>
      <c r="N1842" s="175" t="s">
        <v>143</v>
      </c>
      <c r="O1842" s="175">
        <v>0.39800000000000002</v>
      </c>
      <c r="P1842" s="175">
        <v>0.48899999999999999</v>
      </c>
      <c r="Q1842" s="175">
        <v>0.33200000000000002</v>
      </c>
      <c r="R1842" s="175">
        <v>0.42099999999999999</v>
      </c>
      <c r="S1842" s="175">
        <v>4.5999999999999999E-2</v>
      </c>
      <c r="T1842" s="175">
        <v>9.1999999999999998E-2</v>
      </c>
      <c r="U1842" s="175">
        <v>1E-3</v>
      </c>
      <c r="V1842" s="175">
        <v>1.6E-2</v>
      </c>
      <c r="W1842" s="175">
        <v>6.0000000000000001E-3</v>
      </c>
      <c r="X1842" s="175">
        <v>2.8000000000000001E-2</v>
      </c>
      <c r="Y1842" s="175" t="s">
        <v>143</v>
      </c>
      <c r="Z1842" s="175" t="s">
        <v>143</v>
      </c>
      <c r="AA1842" s="175">
        <v>7.3999999999999996E-2</v>
      </c>
      <c r="AB1842" s="175">
        <v>0.129</v>
      </c>
      <c r="AC1842" s="42"/>
    </row>
    <row r="1843" spans="1:29" x14ac:dyDescent="0.25">
      <c r="A1843" s="92" t="s">
        <v>3160</v>
      </c>
      <c r="B1843" s="175" t="s">
        <v>143</v>
      </c>
      <c r="C1843" s="175">
        <v>0.18660287081339713</v>
      </c>
      <c r="D1843" s="175">
        <v>0.26794258373205743</v>
      </c>
      <c r="E1843" s="175">
        <v>0.18181818181818182</v>
      </c>
      <c r="F1843" s="175">
        <v>2.6315789473684209E-2</v>
      </c>
      <c r="G1843" s="175">
        <v>0.26794258373205743</v>
      </c>
      <c r="H1843" s="175" t="s">
        <v>143</v>
      </c>
      <c r="I1843" s="175">
        <v>6.9377990430622011E-2</v>
      </c>
      <c r="J1843" s="174">
        <v>1</v>
      </c>
      <c r="K1843" s="176">
        <v>418</v>
      </c>
      <c r="L1843" s="92"/>
      <c r="M1843" s="175" t="s">
        <v>143</v>
      </c>
      <c r="N1843" s="175" t="s">
        <v>143</v>
      </c>
      <c r="O1843" s="175">
        <v>0.152</v>
      </c>
      <c r="P1843" s="175">
        <v>0.22700000000000001</v>
      </c>
      <c r="Q1843" s="175">
        <v>0.22800000000000001</v>
      </c>
      <c r="R1843" s="175">
        <v>0.312</v>
      </c>
      <c r="S1843" s="175">
        <v>0.14799999999999999</v>
      </c>
      <c r="T1843" s="175">
        <v>0.222</v>
      </c>
      <c r="U1843" s="175">
        <v>1.4999999999999999E-2</v>
      </c>
      <c r="V1843" s="175">
        <v>4.7E-2</v>
      </c>
      <c r="W1843" s="175">
        <v>0.22800000000000001</v>
      </c>
      <c r="X1843" s="175">
        <v>0.312</v>
      </c>
      <c r="Y1843" s="175" t="s">
        <v>143</v>
      </c>
      <c r="Z1843" s="175" t="s">
        <v>143</v>
      </c>
      <c r="AA1843" s="175">
        <v>4.9000000000000002E-2</v>
      </c>
      <c r="AB1843" s="175">
        <v>9.8000000000000004E-2</v>
      </c>
      <c r="AC1843" s="42"/>
    </row>
    <row r="1844" spans="1:29" x14ac:dyDescent="0.25">
      <c r="A1844" s="92" t="s">
        <v>3161</v>
      </c>
      <c r="B1844" s="175" t="s">
        <v>143</v>
      </c>
      <c r="C1844" s="175">
        <v>0.33027522935779818</v>
      </c>
      <c r="D1844" s="175">
        <v>0.17889908256880735</v>
      </c>
      <c r="E1844" s="175">
        <v>0.11467889908256881</v>
      </c>
      <c r="F1844" s="175">
        <v>0.12385321100917432</v>
      </c>
      <c r="G1844" s="175">
        <v>0.21559633027522937</v>
      </c>
      <c r="H1844" s="175">
        <v>9.1743119266055051E-3</v>
      </c>
      <c r="I1844" s="175">
        <v>2.7522935779816515E-2</v>
      </c>
      <c r="J1844" s="174">
        <v>1.0000000000000002</v>
      </c>
      <c r="K1844" s="176">
        <v>218</v>
      </c>
      <c r="L1844" s="92"/>
      <c r="M1844" s="175" t="s">
        <v>143</v>
      </c>
      <c r="N1844" s="175" t="s">
        <v>143</v>
      </c>
      <c r="O1844" s="175">
        <v>0.27100000000000002</v>
      </c>
      <c r="P1844" s="175">
        <v>0.39500000000000002</v>
      </c>
      <c r="Q1844" s="175">
        <v>0.13400000000000001</v>
      </c>
      <c r="R1844" s="175">
        <v>0.23499999999999999</v>
      </c>
      <c r="S1844" s="175">
        <v>7.9000000000000001E-2</v>
      </c>
      <c r="T1844" s="175">
        <v>0.16400000000000001</v>
      </c>
      <c r="U1844" s="175">
        <v>8.6999999999999994E-2</v>
      </c>
      <c r="V1844" s="175">
        <v>0.17399999999999999</v>
      </c>
      <c r="W1844" s="175">
        <v>0.16600000000000001</v>
      </c>
      <c r="X1844" s="175">
        <v>0.27500000000000002</v>
      </c>
      <c r="Y1844" s="175">
        <v>3.0000000000000001E-3</v>
      </c>
      <c r="Z1844" s="175">
        <v>3.3000000000000002E-2</v>
      </c>
      <c r="AA1844" s="175">
        <v>1.2999999999999999E-2</v>
      </c>
      <c r="AB1844" s="175">
        <v>5.8999999999999997E-2</v>
      </c>
      <c r="AC1844" s="42"/>
    </row>
    <row r="1845" spans="1:29" x14ac:dyDescent="0.25">
      <c r="A1845" s="92" t="s">
        <v>3162</v>
      </c>
      <c r="B1845" s="175" t="s">
        <v>143</v>
      </c>
      <c r="C1845" s="175">
        <v>0.14776632302405499</v>
      </c>
      <c r="D1845" s="175">
        <v>0.14776632302405499</v>
      </c>
      <c r="E1845" s="175">
        <v>0.19587628865979381</v>
      </c>
      <c r="F1845" s="175">
        <v>3.4364261168384883E-2</v>
      </c>
      <c r="G1845" s="175">
        <v>0.43986254295532645</v>
      </c>
      <c r="H1845" s="175">
        <v>6.8728522336769758E-3</v>
      </c>
      <c r="I1845" s="175">
        <v>2.7491408934707903E-2</v>
      </c>
      <c r="J1845" s="174">
        <v>1</v>
      </c>
      <c r="K1845" s="176">
        <v>291</v>
      </c>
      <c r="L1845" s="92"/>
      <c r="M1845" s="175" t="s">
        <v>143</v>
      </c>
      <c r="N1845" s="175" t="s">
        <v>143</v>
      </c>
      <c r="O1845" s="175">
        <v>0.112</v>
      </c>
      <c r="P1845" s="175">
        <v>0.193</v>
      </c>
      <c r="Q1845" s="175">
        <v>0.112</v>
      </c>
      <c r="R1845" s="175">
        <v>0.193</v>
      </c>
      <c r="S1845" s="175">
        <v>0.154</v>
      </c>
      <c r="T1845" s="175">
        <v>0.245</v>
      </c>
      <c r="U1845" s="175">
        <v>1.9E-2</v>
      </c>
      <c r="V1845" s="175">
        <v>6.2E-2</v>
      </c>
      <c r="W1845" s="175">
        <v>0.38400000000000001</v>
      </c>
      <c r="X1845" s="175">
        <v>0.497</v>
      </c>
      <c r="Y1845" s="175">
        <v>2E-3</v>
      </c>
      <c r="Z1845" s="175">
        <v>2.5000000000000001E-2</v>
      </c>
      <c r="AA1845" s="175">
        <v>1.4E-2</v>
      </c>
      <c r="AB1845" s="175">
        <v>5.2999999999999999E-2</v>
      </c>
      <c r="AC1845" s="42"/>
    </row>
    <row r="1846" spans="1:29" x14ac:dyDescent="0.25">
      <c r="A1846" s="92" t="s">
        <v>3163</v>
      </c>
      <c r="B1846" s="175" t="s">
        <v>143</v>
      </c>
      <c r="C1846" s="175">
        <v>0.32027027027027027</v>
      </c>
      <c r="D1846" s="175">
        <v>0.34662162162162163</v>
      </c>
      <c r="E1846" s="175">
        <v>0.13986486486486485</v>
      </c>
      <c r="F1846" s="175">
        <v>2.5675675675675677E-2</v>
      </c>
      <c r="G1846" s="175">
        <v>0.11689189189189189</v>
      </c>
      <c r="H1846" s="175">
        <v>6.7567567567567571E-4</v>
      </c>
      <c r="I1846" s="175">
        <v>0.05</v>
      </c>
      <c r="J1846" s="174">
        <v>1</v>
      </c>
      <c r="K1846" s="176">
        <v>1480</v>
      </c>
      <c r="L1846" s="92"/>
      <c r="M1846" s="175" t="s">
        <v>143</v>
      </c>
      <c r="N1846" s="175" t="s">
        <v>143</v>
      </c>
      <c r="O1846" s="175">
        <v>0.29699999999999999</v>
      </c>
      <c r="P1846" s="175">
        <v>0.34399999999999997</v>
      </c>
      <c r="Q1846" s="175">
        <v>0.32300000000000001</v>
      </c>
      <c r="R1846" s="175">
        <v>0.371</v>
      </c>
      <c r="S1846" s="175">
        <v>0.123</v>
      </c>
      <c r="T1846" s="175">
        <v>0.158</v>
      </c>
      <c r="U1846" s="175">
        <v>1.9E-2</v>
      </c>
      <c r="V1846" s="175">
        <v>3.5000000000000003E-2</v>
      </c>
      <c r="W1846" s="175">
        <v>0.10199999999999999</v>
      </c>
      <c r="X1846" s="175">
        <v>0.13400000000000001</v>
      </c>
      <c r="Y1846" s="175">
        <v>0</v>
      </c>
      <c r="Z1846" s="175">
        <v>4.0000000000000001E-3</v>
      </c>
      <c r="AA1846" s="175">
        <v>0.04</v>
      </c>
      <c r="AB1846" s="175">
        <v>6.2E-2</v>
      </c>
      <c r="AC1846" s="42"/>
    </row>
    <row r="1847" spans="1:29" x14ac:dyDescent="0.25">
      <c r="A1847" s="92" t="s">
        <v>3164</v>
      </c>
      <c r="B1847" s="175" t="s">
        <v>143</v>
      </c>
      <c r="C1847" s="175">
        <v>0.37448559670781895</v>
      </c>
      <c r="D1847" s="175">
        <v>0.34567901234567899</v>
      </c>
      <c r="E1847" s="175">
        <v>9.4650205761316872E-2</v>
      </c>
      <c r="F1847" s="175">
        <v>1.2345679012345678E-2</v>
      </c>
      <c r="G1847" s="175">
        <v>0.10699588477366255</v>
      </c>
      <c r="H1847" s="175">
        <v>8.23045267489712E-3</v>
      </c>
      <c r="I1847" s="175">
        <v>5.7613168724279837E-2</v>
      </c>
      <c r="J1847" s="174">
        <v>0.99999999999999978</v>
      </c>
      <c r="K1847" s="176">
        <v>243</v>
      </c>
      <c r="L1847" s="92"/>
      <c r="M1847" s="175" t="s">
        <v>143</v>
      </c>
      <c r="N1847" s="175" t="s">
        <v>143</v>
      </c>
      <c r="O1847" s="175">
        <v>0.316</v>
      </c>
      <c r="P1847" s="175">
        <v>0.437</v>
      </c>
      <c r="Q1847" s="175">
        <v>0.28899999999999998</v>
      </c>
      <c r="R1847" s="175">
        <v>0.40699999999999997</v>
      </c>
      <c r="S1847" s="175">
        <v>6.4000000000000001E-2</v>
      </c>
      <c r="T1847" s="175">
        <v>0.13800000000000001</v>
      </c>
      <c r="U1847" s="175">
        <v>4.0000000000000001E-3</v>
      </c>
      <c r="V1847" s="175">
        <v>3.5999999999999997E-2</v>
      </c>
      <c r="W1847" s="175">
        <v>7.3999999999999996E-2</v>
      </c>
      <c r="X1847" s="175">
        <v>0.152</v>
      </c>
      <c r="Y1847" s="175">
        <v>2E-3</v>
      </c>
      <c r="Z1847" s="175">
        <v>0.03</v>
      </c>
      <c r="AA1847" s="175">
        <v>3.5000000000000003E-2</v>
      </c>
      <c r="AB1847" s="175">
        <v>9.4E-2</v>
      </c>
      <c r="AC1847" s="42"/>
    </row>
    <row r="1848" spans="1:29" x14ac:dyDescent="0.25">
      <c r="A1848" s="92" t="s">
        <v>3165</v>
      </c>
      <c r="B1848" s="175">
        <v>6.2482309651853946E-2</v>
      </c>
      <c r="C1848" s="175">
        <v>0.27073308802717239</v>
      </c>
      <c r="D1848" s="175">
        <v>0.27370506651570903</v>
      </c>
      <c r="E1848" s="175">
        <v>0.10232097367676196</v>
      </c>
      <c r="F1848" s="175">
        <v>2.8021511463345597E-2</v>
      </c>
      <c r="G1848" s="175">
        <v>0.22806396829889614</v>
      </c>
      <c r="H1848" s="175">
        <v>2.9012170959524484E-3</v>
      </c>
      <c r="I1848" s="175">
        <v>3.1771865270308522E-2</v>
      </c>
      <c r="J1848" s="174">
        <v>1.0000000000000002</v>
      </c>
      <c r="K1848" s="176">
        <v>14132</v>
      </c>
      <c r="L1848" s="92"/>
      <c r="M1848" s="175">
        <v>5.8999999999999997E-2</v>
      </c>
      <c r="N1848" s="175">
        <v>6.7000000000000004E-2</v>
      </c>
      <c r="O1848" s="175">
        <v>0.26300000000000001</v>
      </c>
      <c r="P1848" s="175">
        <v>0.27800000000000002</v>
      </c>
      <c r="Q1848" s="175">
        <v>0.26600000000000001</v>
      </c>
      <c r="R1848" s="175">
        <v>0.28100000000000003</v>
      </c>
      <c r="S1848" s="175">
        <v>9.7000000000000003E-2</v>
      </c>
      <c r="T1848" s="175">
        <v>0.107</v>
      </c>
      <c r="U1848" s="175">
        <v>2.5000000000000001E-2</v>
      </c>
      <c r="V1848" s="175">
        <v>3.1E-2</v>
      </c>
      <c r="W1848" s="175">
        <v>0.221</v>
      </c>
      <c r="X1848" s="175">
        <v>0.23499999999999999</v>
      </c>
      <c r="Y1848" s="175">
        <v>2E-3</v>
      </c>
      <c r="Z1848" s="175">
        <v>4.0000000000000001E-3</v>
      </c>
      <c r="AA1848" s="175">
        <v>2.9000000000000001E-2</v>
      </c>
      <c r="AB1848" s="175">
        <v>3.5000000000000003E-2</v>
      </c>
      <c r="AC1848" s="42"/>
    </row>
    <row r="1849" spans="1:29" x14ac:dyDescent="0.25">
      <c r="A1849" s="92" t="s">
        <v>3166</v>
      </c>
      <c r="B1849" s="175" t="s">
        <v>143</v>
      </c>
      <c r="C1849" s="175">
        <v>0.32121212121212123</v>
      </c>
      <c r="D1849" s="175">
        <v>0.25656565656565655</v>
      </c>
      <c r="E1849" s="175">
        <v>0.13737373737373737</v>
      </c>
      <c r="F1849" s="175">
        <v>4.2424242424242427E-2</v>
      </c>
      <c r="G1849" s="175">
        <v>0.22222222222222221</v>
      </c>
      <c r="H1849" s="175">
        <v>2.0202020202020202E-3</v>
      </c>
      <c r="I1849" s="175">
        <v>1.8181818181818181E-2</v>
      </c>
      <c r="J1849" s="174">
        <v>1</v>
      </c>
      <c r="K1849" s="176">
        <v>495</v>
      </c>
      <c r="L1849" s="92"/>
      <c r="M1849" s="175" t="s">
        <v>143</v>
      </c>
      <c r="N1849" s="175" t="s">
        <v>143</v>
      </c>
      <c r="O1849" s="175">
        <v>0.28199999999999997</v>
      </c>
      <c r="P1849" s="175">
        <v>0.36399999999999999</v>
      </c>
      <c r="Q1849" s="175">
        <v>0.22</v>
      </c>
      <c r="R1849" s="175">
        <v>0.29699999999999999</v>
      </c>
      <c r="S1849" s="175">
        <v>0.11</v>
      </c>
      <c r="T1849" s="175">
        <v>0.17100000000000001</v>
      </c>
      <c r="U1849" s="175">
        <v>2.8000000000000001E-2</v>
      </c>
      <c r="V1849" s="175">
        <v>6.4000000000000001E-2</v>
      </c>
      <c r="W1849" s="175">
        <v>0.188</v>
      </c>
      <c r="X1849" s="175">
        <v>0.26100000000000001</v>
      </c>
      <c r="Y1849" s="175">
        <v>0</v>
      </c>
      <c r="Z1849" s="175">
        <v>1.0999999999999999E-2</v>
      </c>
      <c r="AA1849" s="175">
        <v>0.01</v>
      </c>
      <c r="AB1849" s="175">
        <v>3.4000000000000002E-2</v>
      </c>
      <c r="AC1849" s="42"/>
    </row>
    <row r="1850" spans="1:29" x14ac:dyDescent="0.25">
      <c r="A1850" s="92" t="s">
        <v>3167</v>
      </c>
      <c r="B1850" s="175" t="s">
        <v>143</v>
      </c>
      <c r="C1850" s="175">
        <v>9.3457943925233641E-2</v>
      </c>
      <c r="D1850" s="175">
        <v>0.20560747663551401</v>
      </c>
      <c r="E1850" s="175">
        <v>9.9688473520249218E-2</v>
      </c>
      <c r="F1850" s="175">
        <v>9.3457943925233638E-3</v>
      </c>
      <c r="G1850" s="175">
        <v>0.55451713395638624</v>
      </c>
      <c r="H1850" s="175">
        <v>9.3457943925233638E-3</v>
      </c>
      <c r="I1850" s="175">
        <v>2.8037383177570093E-2</v>
      </c>
      <c r="J1850" s="174">
        <v>1</v>
      </c>
      <c r="K1850" s="176">
        <v>321</v>
      </c>
      <c r="L1850" s="92"/>
      <c r="M1850" s="175" t="s">
        <v>143</v>
      </c>
      <c r="N1850" s="175" t="s">
        <v>143</v>
      </c>
      <c r="O1850" s="175">
        <v>6.6000000000000003E-2</v>
      </c>
      <c r="P1850" s="175">
        <v>0.13</v>
      </c>
      <c r="Q1850" s="175">
        <v>0.16500000000000001</v>
      </c>
      <c r="R1850" s="175">
        <v>0.253</v>
      </c>
      <c r="S1850" s="175">
        <v>7.1999999999999995E-2</v>
      </c>
      <c r="T1850" s="175">
        <v>0.13700000000000001</v>
      </c>
      <c r="U1850" s="175">
        <v>3.0000000000000001E-3</v>
      </c>
      <c r="V1850" s="175">
        <v>2.7E-2</v>
      </c>
      <c r="W1850" s="175">
        <v>0.5</v>
      </c>
      <c r="X1850" s="175">
        <v>0.60799999999999998</v>
      </c>
      <c r="Y1850" s="175">
        <v>3.0000000000000001E-3</v>
      </c>
      <c r="Z1850" s="175">
        <v>2.7E-2</v>
      </c>
      <c r="AA1850" s="175">
        <v>1.4999999999999999E-2</v>
      </c>
      <c r="AB1850" s="175">
        <v>5.1999999999999998E-2</v>
      </c>
      <c r="AC1850" s="42"/>
    </row>
    <row r="1851" spans="1:29" x14ac:dyDescent="0.25">
      <c r="A1851" s="92" t="s">
        <v>3168</v>
      </c>
      <c r="B1851" s="175">
        <v>0.14462809917355371</v>
      </c>
      <c r="C1851" s="175">
        <v>6.8870523415977963E-4</v>
      </c>
      <c r="D1851" s="175">
        <v>0.55853994490358128</v>
      </c>
      <c r="E1851" s="175">
        <v>0.26170798898071623</v>
      </c>
      <c r="F1851" s="175">
        <v>1.3774104683195593E-3</v>
      </c>
      <c r="G1851" s="175">
        <v>7.575757575757576E-3</v>
      </c>
      <c r="H1851" s="175" t="s">
        <v>143</v>
      </c>
      <c r="I1851" s="175">
        <v>2.5482093663911846E-2</v>
      </c>
      <c r="J1851" s="174">
        <v>1</v>
      </c>
      <c r="K1851" s="176">
        <v>1452</v>
      </c>
      <c r="L1851" s="92"/>
      <c r="M1851" s="175">
        <v>0.127</v>
      </c>
      <c r="N1851" s="175">
        <v>0.16400000000000001</v>
      </c>
      <c r="O1851" s="175">
        <v>0</v>
      </c>
      <c r="P1851" s="175">
        <v>4.0000000000000001E-3</v>
      </c>
      <c r="Q1851" s="175">
        <v>0.53300000000000003</v>
      </c>
      <c r="R1851" s="175">
        <v>0.58399999999999996</v>
      </c>
      <c r="S1851" s="175">
        <v>0.24</v>
      </c>
      <c r="T1851" s="175">
        <v>0.28499999999999998</v>
      </c>
      <c r="U1851" s="175">
        <v>0</v>
      </c>
      <c r="V1851" s="175">
        <v>5.0000000000000001E-3</v>
      </c>
      <c r="W1851" s="175">
        <v>4.0000000000000001E-3</v>
      </c>
      <c r="X1851" s="175">
        <v>1.4E-2</v>
      </c>
      <c r="Y1851" s="175" t="s">
        <v>143</v>
      </c>
      <c r="Z1851" s="175" t="s">
        <v>143</v>
      </c>
      <c r="AA1851" s="175">
        <v>1.9E-2</v>
      </c>
      <c r="AB1851" s="175">
        <v>3.5000000000000003E-2</v>
      </c>
      <c r="AC1851" s="42"/>
    </row>
    <row r="1852" spans="1:29" x14ac:dyDescent="0.25">
      <c r="A1852" s="92" t="s">
        <v>3169</v>
      </c>
      <c r="B1852" s="175">
        <v>8.0491894913359424E-2</v>
      </c>
      <c r="C1852" s="175">
        <v>0.24482951369480158</v>
      </c>
      <c r="D1852" s="175">
        <v>0.24203465623253215</v>
      </c>
      <c r="E1852" s="175">
        <v>9.3907210732252652E-2</v>
      </c>
      <c r="F1852" s="175">
        <v>5.3102291783119059E-2</v>
      </c>
      <c r="G1852" s="175">
        <v>0.25265511458915596</v>
      </c>
      <c r="H1852" s="175">
        <v>3.3538289547233092E-3</v>
      </c>
      <c r="I1852" s="175">
        <v>2.9625489100055896E-2</v>
      </c>
      <c r="J1852" s="174">
        <v>1</v>
      </c>
      <c r="K1852" s="176">
        <v>1789</v>
      </c>
      <c r="L1852" s="92"/>
      <c r="M1852" s="175">
        <v>6.9000000000000006E-2</v>
      </c>
      <c r="N1852" s="175">
        <v>9.4E-2</v>
      </c>
      <c r="O1852" s="175">
        <v>0.22500000000000001</v>
      </c>
      <c r="P1852" s="175">
        <v>0.26500000000000001</v>
      </c>
      <c r="Q1852" s="175">
        <v>0.223</v>
      </c>
      <c r="R1852" s="175">
        <v>0.26200000000000001</v>
      </c>
      <c r="S1852" s="175">
        <v>8.1000000000000003E-2</v>
      </c>
      <c r="T1852" s="175">
        <v>0.108</v>
      </c>
      <c r="U1852" s="175">
        <v>4.3999999999999997E-2</v>
      </c>
      <c r="V1852" s="175">
        <v>6.4000000000000001E-2</v>
      </c>
      <c r="W1852" s="175">
        <v>0.23300000000000001</v>
      </c>
      <c r="X1852" s="175">
        <v>0.27300000000000002</v>
      </c>
      <c r="Y1852" s="175">
        <v>2E-3</v>
      </c>
      <c r="Z1852" s="175">
        <v>7.0000000000000001E-3</v>
      </c>
      <c r="AA1852" s="175">
        <v>2.3E-2</v>
      </c>
      <c r="AB1852" s="175">
        <v>3.9E-2</v>
      </c>
      <c r="AC1852" s="42"/>
    </row>
    <row r="1853" spans="1:29" x14ac:dyDescent="0.25">
      <c r="A1853" s="92" t="s">
        <v>3170</v>
      </c>
      <c r="B1853" s="175">
        <v>0.31843317972350232</v>
      </c>
      <c r="C1853" s="175">
        <v>0.45115207373271887</v>
      </c>
      <c r="D1853" s="175">
        <v>0.12534562211981568</v>
      </c>
      <c r="E1853" s="175">
        <v>2.8571428571428571E-2</v>
      </c>
      <c r="F1853" s="175">
        <v>2.304147465437788E-3</v>
      </c>
      <c r="G1853" s="175">
        <v>4.423963133640553E-2</v>
      </c>
      <c r="H1853" s="175">
        <v>9.2165898617511521E-4</v>
      </c>
      <c r="I1853" s="175">
        <v>2.903225806451613E-2</v>
      </c>
      <c r="J1853" s="174">
        <v>1</v>
      </c>
      <c r="K1853" s="176">
        <v>2170</v>
      </c>
      <c r="L1853" s="92"/>
      <c r="M1853" s="175">
        <v>0.29899999999999999</v>
      </c>
      <c r="N1853" s="175">
        <v>0.33800000000000002</v>
      </c>
      <c r="O1853" s="175">
        <v>0.43</v>
      </c>
      <c r="P1853" s="175">
        <v>0.47199999999999998</v>
      </c>
      <c r="Q1853" s="175">
        <v>0.112</v>
      </c>
      <c r="R1853" s="175">
        <v>0.14000000000000001</v>
      </c>
      <c r="S1853" s="175">
        <v>2.1999999999999999E-2</v>
      </c>
      <c r="T1853" s="175">
        <v>3.5999999999999997E-2</v>
      </c>
      <c r="U1853" s="175">
        <v>1E-3</v>
      </c>
      <c r="V1853" s="175">
        <v>5.0000000000000001E-3</v>
      </c>
      <c r="W1853" s="175">
        <v>3.5999999999999997E-2</v>
      </c>
      <c r="X1853" s="175">
        <v>5.3999999999999999E-2</v>
      </c>
      <c r="Y1853" s="175">
        <v>0</v>
      </c>
      <c r="Z1853" s="175">
        <v>3.0000000000000001E-3</v>
      </c>
      <c r="AA1853" s="175">
        <v>2.3E-2</v>
      </c>
      <c r="AB1853" s="175">
        <v>3.6999999999999998E-2</v>
      </c>
      <c r="AC1853" s="42"/>
    </row>
    <row r="1854" spans="1:29" x14ac:dyDescent="0.25">
      <c r="A1854" s="92" t="s">
        <v>3171</v>
      </c>
      <c r="B1854" s="175" t="s">
        <v>143</v>
      </c>
      <c r="C1854" s="175">
        <v>0.17058823529411765</v>
      </c>
      <c r="D1854" s="175">
        <v>0.29411764705882354</v>
      </c>
      <c r="E1854" s="175">
        <v>0.19705882352941176</v>
      </c>
      <c r="F1854" s="175">
        <v>1.7647058823529412E-2</v>
      </c>
      <c r="G1854" s="175">
        <v>0.25588235294117645</v>
      </c>
      <c r="H1854" s="175">
        <v>1.1764705882352941E-2</v>
      </c>
      <c r="I1854" s="175">
        <v>5.2941176470588235E-2</v>
      </c>
      <c r="J1854" s="174">
        <v>1</v>
      </c>
      <c r="K1854" s="176">
        <v>340</v>
      </c>
      <c r="L1854" s="92"/>
      <c r="M1854" s="175" t="s">
        <v>143</v>
      </c>
      <c r="N1854" s="175" t="s">
        <v>143</v>
      </c>
      <c r="O1854" s="175">
        <v>0.13400000000000001</v>
      </c>
      <c r="P1854" s="175">
        <v>0.214</v>
      </c>
      <c r="Q1854" s="175">
        <v>0.248</v>
      </c>
      <c r="R1854" s="175">
        <v>0.34499999999999997</v>
      </c>
      <c r="S1854" s="175">
        <v>0.158</v>
      </c>
      <c r="T1854" s="175">
        <v>0.24299999999999999</v>
      </c>
      <c r="U1854" s="175">
        <v>8.0000000000000002E-3</v>
      </c>
      <c r="V1854" s="175">
        <v>3.7999999999999999E-2</v>
      </c>
      <c r="W1854" s="175">
        <v>0.21199999999999999</v>
      </c>
      <c r="X1854" s="175">
        <v>0.30499999999999999</v>
      </c>
      <c r="Y1854" s="175">
        <v>5.0000000000000001E-3</v>
      </c>
      <c r="Z1854" s="175">
        <v>0.03</v>
      </c>
      <c r="AA1854" s="175">
        <v>3.4000000000000002E-2</v>
      </c>
      <c r="AB1854" s="175">
        <v>8.2000000000000003E-2</v>
      </c>
      <c r="AC1854" s="42"/>
    </row>
    <row r="1855" spans="1:29" x14ac:dyDescent="0.25">
      <c r="A1855" s="92" t="s">
        <v>3172</v>
      </c>
      <c r="B1855" s="175" t="s">
        <v>143</v>
      </c>
      <c r="C1855" s="175">
        <v>0.20716612377850163</v>
      </c>
      <c r="D1855" s="175">
        <v>0.21563517915309446</v>
      </c>
      <c r="E1855" s="175">
        <v>0.13680781758957655</v>
      </c>
      <c r="F1855" s="175">
        <v>1.8241042345276872E-2</v>
      </c>
      <c r="G1855" s="175">
        <v>0.39153094462540716</v>
      </c>
      <c r="H1855" s="175">
        <v>5.8631921824104233E-3</v>
      </c>
      <c r="I1855" s="175">
        <v>2.4755700325732898E-2</v>
      </c>
      <c r="J1855" s="174">
        <v>1</v>
      </c>
      <c r="K1855" s="176">
        <v>1535</v>
      </c>
      <c r="L1855" s="92"/>
      <c r="M1855" s="175" t="s">
        <v>143</v>
      </c>
      <c r="N1855" s="175" t="s">
        <v>143</v>
      </c>
      <c r="O1855" s="175">
        <v>0.188</v>
      </c>
      <c r="P1855" s="175">
        <v>0.22800000000000001</v>
      </c>
      <c r="Q1855" s="175">
        <v>0.19600000000000001</v>
      </c>
      <c r="R1855" s="175">
        <v>0.23699999999999999</v>
      </c>
      <c r="S1855" s="175">
        <v>0.121</v>
      </c>
      <c r="T1855" s="175">
        <v>0.155</v>
      </c>
      <c r="U1855" s="175">
        <v>1.2999999999999999E-2</v>
      </c>
      <c r="V1855" s="175">
        <v>2.5999999999999999E-2</v>
      </c>
      <c r="W1855" s="175">
        <v>0.36699999999999999</v>
      </c>
      <c r="X1855" s="175">
        <v>0.41599999999999998</v>
      </c>
      <c r="Y1855" s="175">
        <v>3.0000000000000001E-3</v>
      </c>
      <c r="Z1855" s="175">
        <v>1.0999999999999999E-2</v>
      </c>
      <c r="AA1855" s="175">
        <v>1.7999999999999999E-2</v>
      </c>
      <c r="AB1855" s="175">
        <v>3.4000000000000002E-2</v>
      </c>
      <c r="AC1855" s="42"/>
    </row>
    <row r="1856" spans="1:29" x14ac:dyDescent="0.25">
      <c r="A1856" s="92" t="s">
        <v>3173</v>
      </c>
      <c r="B1856" s="175" t="s">
        <v>143</v>
      </c>
      <c r="C1856" s="175">
        <v>0.49575070821529743</v>
      </c>
      <c r="D1856" s="175">
        <v>0.35694050991501414</v>
      </c>
      <c r="E1856" s="175">
        <v>5.8073654390934842E-2</v>
      </c>
      <c r="F1856" s="175">
        <v>7.0821529745042494E-3</v>
      </c>
      <c r="G1856" s="175">
        <v>2.4079320113314446E-2</v>
      </c>
      <c r="H1856" s="175">
        <v>1.4164305949008499E-3</v>
      </c>
      <c r="I1856" s="175">
        <v>5.6657223796033995E-2</v>
      </c>
      <c r="J1856" s="174">
        <v>0.99999999999999989</v>
      </c>
      <c r="K1856" s="176">
        <v>706</v>
      </c>
      <c r="L1856" s="92"/>
      <c r="M1856" s="175" t="s">
        <v>143</v>
      </c>
      <c r="N1856" s="175" t="s">
        <v>143</v>
      </c>
      <c r="O1856" s="175">
        <v>0.45900000000000002</v>
      </c>
      <c r="P1856" s="175">
        <v>0.53300000000000003</v>
      </c>
      <c r="Q1856" s="175">
        <v>0.32200000000000001</v>
      </c>
      <c r="R1856" s="175">
        <v>0.39300000000000002</v>
      </c>
      <c r="S1856" s="175">
        <v>4.2999999999999997E-2</v>
      </c>
      <c r="T1856" s="175">
        <v>7.8E-2</v>
      </c>
      <c r="U1856" s="175">
        <v>3.0000000000000001E-3</v>
      </c>
      <c r="V1856" s="175">
        <v>1.6E-2</v>
      </c>
      <c r="W1856" s="175">
        <v>1.4999999999999999E-2</v>
      </c>
      <c r="X1856" s="175">
        <v>3.7999999999999999E-2</v>
      </c>
      <c r="Y1856" s="175">
        <v>0</v>
      </c>
      <c r="Z1856" s="175">
        <v>8.0000000000000002E-3</v>
      </c>
      <c r="AA1856" s="175">
        <v>4.2000000000000003E-2</v>
      </c>
      <c r="AB1856" s="175">
        <v>7.5999999999999998E-2</v>
      </c>
      <c r="AC1856" s="42"/>
    </row>
    <row r="1857" spans="1:29" x14ac:dyDescent="0.25">
      <c r="A1857" s="92" t="s">
        <v>3174</v>
      </c>
      <c r="B1857" s="175" t="s">
        <v>143</v>
      </c>
      <c r="C1857" s="175">
        <v>0.22580645161290322</v>
      </c>
      <c r="D1857" s="175">
        <v>0.32616487455197135</v>
      </c>
      <c r="E1857" s="175">
        <v>0.10752688172043011</v>
      </c>
      <c r="F1857" s="175">
        <v>1.9713261648745518E-2</v>
      </c>
      <c r="G1857" s="175">
        <v>0.27060931899641577</v>
      </c>
      <c r="H1857" s="175" t="s">
        <v>143</v>
      </c>
      <c r="I1857" s="175">
        <v>5.0179211469534052E-2</v>
      </c>
      <c r="J1857" s="174">
        <v>1</v>
      </c>
      <c r="K1857" s="176">
        <v>558</v>
      </c>
      <c r="L1857" s="92"/>
      <c r="M1857" s="175" t="s">
        <v>143</v>
      </c>
      <c r="N1857" s="175" t="s">
        <v>143</v>
      </c>
      <c r="O1857" s="175">
        <v>0.193</v>
      </c>
      <c r="P1857" s="175">
        <v>0.26200000000000001</v>
      </c>
      <c r="Q1857" s="175">
        <v>0.28899999999999998</v>
      </c>
      <c r="R1857" s="175">
        <v>0.36599999999999999</v>
      </c>
      <c r="S1857" s="175">
        <v>8.4000000000000005E-2</v>
      </c>
      <c r="T1857" s="175">
        <v>0.13600000000000001</v>
      </c>
      <c r="U1857" s="175">
        <v>1.0999999999999999E-2</v>
      </c>
      <c r="V1857" s="175">
        <v>3.5000000000000003E-2</v>
      </c>
      <c r="W1857" s="175">
        <v>0.23499999999999999</v>
      </c>
      <c r="X1857" s="175">
        <v>0.309</v>
      </c>
      <c r="Y1857" s="175" t="s">
        <v>143</v>
      </c>
      <c r="Z1857" s="175" t="s">
        <v>143</v>
      </c>
      <c r="AA1857" s="175">
        <v>3.5000000000000003E-2</v>
      </c>
      <c r="AB1857" s="175">
        <v>7.1999999999999995E-2</v>
      </c>
      <c r="AC1857" s="42"/>
    </row>
    <row r="1858" spans="1:29" x14ac:dyDescent="0.25">
      <c r="A1858" s="92" t="s">
        <v>3175</v>
      </c>
      <c r="B1858" s="175" t="s">
        <v>143</v>
      </c>
      <c r="C1858" s="175">
        <v>0.30421686746987953</v>
      </c>
      <c r="D1858" s="175">
        <v>0.19578313253012047</v>
      </c>
      <c r="E1858" s="175">
        <v>6.3253012048192767E-2</v>
      </c>
      <c r="F1858" s="175">
        <v>0.17771084337349397</v>
      </c>
      <c r="G1858" s="175">
        <v>0.22590361445783133</v>
      </c>
      <c r="H1858" s="175">
        <v>3.0120481927710845E-3</v>
      </c>
      <c r="I1858" s="175">
        <v>3.0120481927710843E-2</v>
      </c>
      <c r="J1858" s="174">
        <v>1</v>
      </c>
      <c r="K1858" s="176">
        <v>332</v>
      </c>
      <c r="L1858" s="92"/>
      <c r="M1858" s="175" t="s">
        <v>143</v>
      </c>
      <c r="N1858" s="175" t="s">
        <v>143</v>
      </c>
      <c r="O1858" s="175">
        <v>0.25700000000000001</v>
      </c>
      <c r="P1858" s="175">
        <v>0.35599999999999998</v>
      </c>
      <c r="Q1858" s="175">
        <v>0.157</v>
      </c>
      <c r="R1858" s="175">
        <v>0.24199999999999999</v>
      </c>
      <c r="S1858" s="175">
        <v>4.2000000000000003E-2</v>
      </c>
      <c r="T1858" s="175">
        <v>9.5000000000000001E-2</v>
      </c>
      <c r="U1858" s="175">
        <v>0.14000000000000001</v>
      </c>
      <c r="V1858" s="175">
        <v>0.222</v>
      </c>
      <c r="W1858" s="175">
        <v>0.184</v>
      </c>
      <c r="X1858" s="175">
        <v>0.27400000000000002</v>
      </c>
      <c r="Y1858" s="175">
        <v>1E-3</v>
      </c>
      <c r="Z1858" s="175">
        <v>1.7000000000000001E-2</v>
      </c>
      <c r="AA1858" s="175">
        <v>1.6E-2</v>
      </c>
      <c r="AB1858" s="175">
        <v>5.5E-2</v>
      </c>
      <c r="AC1858" s="42"/>
    </row>
    <row r="1859" spans="1:29" x14ac:dyDescent="0.25">
      <c r="A1859" s="92" t="s">
        <v>3176</v>
      </c>
      <c r="B1859" s="175" t="s">
        <v>143</v>
      </c>
      <c r="C1859" s="175">
        <v>0.12276214833759591</v>
      </c>
      <c r="D1859" s="175">
        <v>0.20204603580562661</v>
      </c>
      <c r="E1859" s="175">
        <v>9.718670076726342E-2</v>
      </c>
      <c r="F1859" s="175">
        <v>5.6265984654731455E-2</v>
      </c>
      <c r="G1859" s="175">
        <v>0.49872122762148335</v>
      </c>
      <c r="H1859" s="175">
        <v>2.5575447570332483E-3</v>
      </c>
      <c r="I1859" s="175">
        <v>2.0460358056265986E-2</v>
      </c>
      <c r="J1859" s="174">
        <v>1</v>
      </c>
      <c r="K1859" s="176">
        <v>391</v>
      </c>
      <c r="L1859" s="92"/>
      <c r="M1859" s="175" t="s">
        <v>143</v>
      </c>
      <c r="N1859" s="175" t="s">
        <v>143</v>
      </c>
      <c r="O1859" s="175">
        <v>9.4E-2</v>
      </c>
      <c r="P1859" s="175">
        <v>0.159</v>
      </c>
      <c r="Q1859" s="175">
        <v>0.16500000000000001</v>
      </c>
      <c r="R1859" s="175">
        <v>0.245</v>
      </c>
      <c r="S1859" s="175">
        <v>7.1999999999999995E-2</v>
      </c>
      <c r="T1859" s="175">
        <v>0.13100000000000001</v>
      </c>
      <c r="U1859" s="175">
        <v>3.6999999999999998E-2</v>
      </c>
      <c r="V1859" s="175">
        <v>8.4000000000000005E-2</v>
      </c>
      <c r="W1859" s="175">
        <v>0.44900000000000001</v>
      </c>
      <c r="X1859" s="175">
        <v>0.54800000000000004</v>
      </c>
      <c r="Y1859" s="175">
        <v>0</v>
      </c>
      <c r="Z1859" s="175">
        <v>1.4E-2</v>
      </c>
      <c r="AA1859" s="175">
        <v>0.01</v>
      </c>
      <c r="AB1859" s="175">
        <v>0.04</v>
      </c>
      <c r="AC1859" s="42"/>
    </row>
    <row r="1860" spans="1:29" x14ac:dyDescent="0.25">
      <c r="A1860" s="92" t="s">
        <v>3177</v>
      </c>
      <c r="B1860" s="175" t="s">
        <v>143</v>
      </c>
      <c r="C1860" s="175">
        <v>0.2621822033898305</v>
      </c>
      <c r="D1860" s="175">
        <v>0.47404661016949151</v>
      </c>
      <c r="E1860" s="175">
        <v>0.10858050847457627</v>
      </c>
      <c r="F1860" s="175">
        <v>1.4300847457627119E-2</v>
      </c>
      <c r="G1860" s="175">
        <v>0.10116525423728813</v>
      </c>
      <c r="H1860" s="175">
        <v>1.5889830508474577E-3</v>
      </c>
      <c r="I1860" s="175">
        <v>3.8135593220338986E-2</v>
      </c>
      <c r="J1860" s="174">
        <v>1</v>
      </c>
      <c r="K1860" s="176">
        <v>1888</v>
      </c>
      <c r="L1860" s="92"/>
      <c r="M1860" s="175" t="s">
        <v>143</v>
      </c>
      <c r="N1860" s="175" t="s">
        <v>143</v>
      </c>
      <c r="O1860" s="175">
        <v>0.24299999999999999</v>
      </c>
      <c r="P1860" s="175">
        <v>0.28199999999999997</v>
      </c>
      <c r="Q1860" s="175">
        <v>0.45200000000000001</v>
      </c>
      <c r="R1860" s="175">
        <v>0.497</v>
      </c>
      <c r="S1860" s="175">
        <v>9.5000000000000001E-2</v>
      </c>
      <c r="T1860" s="175">
        <v>0.123</v>
      </c>
      <c r="U1860" s="175">
        <v>0.01</v>
      </c>
      <c r="V1860" s="175">
        <v>2.1000000000000001E-2</v>
      </c>
      <c r="W1860" s="175">
        <v>8.7999999999999995E-2</v>
      </c>
      <c r="X1860" s="175">
        <v>0.11600000000000001</v>
      </c>
      <c r="Y1860" s="175">
        <v>1E-3</v>
      </c>
      <c r="Z1860" s="175">
        <v>5.0000000000000001E-3</v>
      </c>
      <c r="AA1860" s="175">
        <v>0.03</v>
      </c>
      <c r="AB1860" s="175">
        <v>4.8000000000000001E-2</v>
      </c>
      <c r="AC1860" s="42"/>
    </row>
    <row r="1861" spans="1:29" x14ac:dyDescent="0.25">
      <c r="A1861" s="92" t="s">
        <v>3178</v>
      </c>
      <c r="B1861" s="175" t="s">
        <v>143</v>
      </c>
      <c r="C1861" s="175">
        <v>0.3860182370820669</v>
      </c>
      <c r="D1861" s="175">
        <v>0.41337386018237082</v>
      </c>
      <c r="E1861" s="175">
        <v>7.29483282674772E-2</v>
      </c>
      <c r="F1861" s="175">
        <v>1.2158054711246201E-2</v>
      </c>
      <c r="G1861" s="175">
        <v>8.2066869300911852E-2</v>
      </c>
      <c r="H1861" s="175" t="s">
        <v>143</v>
      </c>
      <c r="I1861" s="175">
        <v>3.3434650455927049E-2</v>
      </c>
      <c r="J1861" s="174">
        <v>1</v>
      </c>
      <c r="K1861" s="176">
        <v>329</v>
      </c>
      <c r="L1861" s="92"/>
      <c r="M1861" s="175" t="s">
        <v>143</v>
      </c>
      <c r="N1861" s="175" t="s">
        <v>143</v>
      </c>
      <c r="O1861" s="175">
        <v>0.33500000000000002</v>
      </c>
      <c r="P1861" s="175">
        <v>0.44</v>
      </c>
      <c r="Q1861" s="175">
        <v>0.36099999999999999</v>
      </c>
      <c r="R1861" s="175">
        <v>0.46700000000000003</v>
      </c>
      <c r="S1861" s="175">
        <v>0.05</v>
      </c>
      <c r="T1861" s="175">
        <v>0.106</v>
      </c>
      <c r="U1861" s="175">
        <v>5.0000000000000001E-3</v>
      </c>
      <c r="V1861" s="175">
        <v>3.1E-2</v>
      </c>
      <c r="W1861" s="175">
        <v>5.7000000000000002E-2</v>
      </c>
      <c r="X1861" s="175">
        <v>0.11700000000000001</v>
      </c>
      <c r="Y1861" s="175" t="s">
        <v>143</v>
      </c>
      <c r="Z1861" s="175" t="s">
        <v>143</v>
      </c>
      <c r="AA1861" s="175">
        <v>1.9E-2</v>
      </c>
      <c r="AB1861" s="175">
        <v>5.8999999999999997E-2</v>
      </c>
      <c r="AC1861" s="42"/>
    </row>
    <row r="1862" spans="1:29" x14ac:dyDescent="0.25">
      <c r="A1862" s="92" t="s">
        <v>3179</v>
      </c>
      <c r="B1862" s="175">
        <v>5.1432014745498369E-2</v>
      </c>
      <c r="C1862" s="175">
        <v>0.28845881185311217</v>
      </c>
      <c r="D1862" s="175">
        <v>0.29941159790160216</v>
      </c>
      <c r="E1862" s="175">
        <v>0.10743655182191975</v>
      </c>
      <c r="F1862" s="175">
        <v>2.1834680277895931E-2</v>
      </c>
      <c r="G1862" s="175">
        <v>0.19293208563731745</v>
      </c>
      <c r="H1862" s="175">
        <v>1.382390472139515E-3</v>
      </c>
      <c r="I1862" s="175">
        <v>3.7111867290514675E-2</v>
      </c>
      <c r="J1862" s="174">
        <v>0.99999999999999989</v>
      </c>
      <c r="K1862" s="176">
        <v>28212</v>
      </c>
      <c r="L1862" s="92"/>
      <c r="M1862" s="175">
        <v>4.9000000000000002E-2</v>
      </c>
      <c r="N1862" s="175">
        <v>5.3999999999999999E-2</v>
      </c>
      <c r="O1862" s="175">
        <v>0.28299999999999997</v>
      </c>
      <c r="P1862" s="175">
        <v>0.29399999999999998</v>
      </c>
      <c r="Q1862" s="175">
        <v>0.29399999999999998</v>
      </c>
      <c r="R1862" s="175">
        <v>0.30499999999999999</v>
      </c>
      <c r="S1862" s="175">
        <v>0.104</v>
      </c>
      <c r="T1862" s="175">
        <v>0.111</v>
      </c>
      <c r="U1862" s="175">
        <v>0.02</v>
      </c>
      <c r="V1862" s="175">
        <v>2.4E-2</v>
      </c>
      <c r="W1862" s="175">
        <v>0.188</v>
      </c>
      <c r="X1862" s="175">
        <v>0.19800000000000001</v>
      </c>
      <c r="Y1862" s="175">
        <v>1E-3</v>
      </c>
      <c r="Z1862" s="175">
        <v>2E-3</v>
      </c>
      <c r="AA1862" s="175">
        <v>3.5000000000000003E-2</v>
      </c>
      <c r="AB1862" s="175">
        <v>3.9E-2</v>
      </c>
      <c r="AC1862" s="42"/>
    </row>
    <row r="1863" spans="1:29" x14ac:dyDescent="0.25">
      <c r="A1863" s="92" t="s">
        <v>3180</v>
      </c>
      <c r="B1863" s="175" t="s">
        <v>143</v>
      </c>
      <c r="C1863" s="175">
        <v>0.34926052332195678</v>
      </c>
      <c r="D1863" s="175">
        <v>0.29124004550625709</v>
      </c>
      <c r="E1863" s="175">
        <v>0.12627986348122866</v>
      </c>
      <c r="F1863" s="175">
        <v>2.502844141069397E-2</v>
      </c>
      <c r="G1863" s="175">
        <v>0.17633674630261661</v>
      </c>
      <c r="H1863" s="175">
        <v>3.4129692832764505E-3</v>
      </c>
      <c r="I1863" s="175">
        <v>2.844141069397042E-2</v>
      </c>
      <c r="J1863" s="174">
        <v>1</v>
      </c>
      <c r="K1863" s="176">
        <v>879</v>
      </c>
      <c r="L1863" s="92"/>
      <c r="M1863" s="175" t="s">
        <v>143</v>
      </c>
      <c r="N1863" s="175" t="s">
        <v>143</v>
      </c>
      <c r="O1863" s="175">
        <v>0.318</v>
      </c>
      <c r="P1863" s="175">
        <v>0.38100000000000001</v>
      </c>
      <c r="Q1863" s="175">
        <v>0.26200000000000001</v>
      </c>
      <c r="R1863" s="175">
        <v>0.32200000000000001</v>
      </c>
      <c r="S1863" s="175">
        <v>0.106</v>
      </c>
      <c r="T1863" s="175">
        <v>0.15</v>
      </c>
      <c r="U1863" s="175">
        <v>1.7000000000000001E-2</v>
      </c>
      <c r="V1863" s="175">
        <v>3.7999999999999999E-2</v>
      </c>
      <c r="W1863" s="175">
        <v>0.153</v>
      </c>
      <c r="X1863" s="175">
        <v>0.20300000000000001</v>
      </c>
      <c r="Y1863" s="175">
        <v>1E-3</v>
      </c>
      <c r="Z1863" s="175">
        <v>0.01</v>
      </c>
      <c r="AA1863" s="175">
        <v>1.9E-2</v>
      </c>
      <c r="AB1863" s="175">
        <v>4.2000000000000003E-2</v>
      </c>
      <c r="AC1863" s="42"/>
    </row>
    <row r="1864" spans="1:29" x14ac:dyDescent="0.25">
      <c r="A1864" s="92" t="s">
        <v>3181</v>
      </c>
      <c r="B1864" s="175" t="s">
        <v>143</v>
      </c>
      <c r="C1864" s="175">
        <v>9.237875288683603E-2</v>
      </c>
      <c r="D1864" s="175">
        <v>0.23441108545034642</v>
      </c>
      <c r="E1864" s="175">
        <v>8.5450346420323328E-2</v>
      </c>
      <c r="F1864" s="175">
        <v>8.0831408775981529E-3</v>
      </c>
      <c r="G1864" s="175">
        <v>0.5242494226327945</v>
      </c>
      <c r="H1864" s="175">
        <v>8.0831408775981529E-3</v>
      </c>
      <c r="I1864" s="175">
        <v>4.7344110854503463E-2</v>
      </c>
      <c r="J1864" s="174">
        <v>1.0000000000000002</v>
      </c>
      <c r="K1864" s="176">
        <v>866</v>
      </c>
      <c r="L1864" s="92"/>
      <c r="M1864" s="175" t="s">
        <v>143</v>
      </c>
      <c r="N1864" s="175" t="s">
        <v>143</v>
      </c>
      <c r="O1864" s="175">
        <v>7.4999999999999997E-2</v>
      </c>
      <c r="P1864" s="175">
        <v>0.114</v>
      </c>
      <c r="Q1864" s="175">
        <v>0.20699999999999999</v>
      </c>
      <c r="R1864" s="175">
        <v>0.26400000000000001</v>
      </c>
      <c r="S1864" s="175">
        <v>6.9000000000000006E-2</v>
      </c>
      <c r="T1864" s="175">
        <v>0.106</v>
      </c>
      <c r="U1864" s="175">
        <v>4.0000000000000001E-3</v>
      </c>
      <c r="V1864" s="175">
        <v>1.7000000000000001E-2</v>
      </c>
      <c r="W1864" s="175">
        <v>0.49099999999999999</v>
      </c>
      <c r="X1864" s="175">
        <v>0.55700000000000005</v>
      </c>
      <c r="Y1864" s="175">
        <v>4.0000000000000001E-3</v>
      </c>
      <c r="Z1864" s="175">
        <v>1.7000000000000001E-2</v>
      </c>
      <c r="AA1864" s="175">
        <v>3.5000000000000003E-2</v>
      </c>
      <c r="AB1864" s="175">
        <v>6.4000000000000001E-2</v>
      </c>
      <c r="AC1864" s="42"/>
    </row>
    <row r="1865" spans="1:29" x14ac:dyDescent="0.25">
      <c r="A1865" s="92" t="s">
        <v>3182</v>
      </c>
      <c r="B1865" s="175">
        <v>0.24019607843137256</v>
      </c>
      <c r="C1865" s="175">
        <v>1.4417531718569781E-3</v>
      </c>
      <c r="D1865" s="175">
        <v>0.57612456747404839</v>
      </c>
      <c r="E1865" s="175">
        <v>7.4682814302191466E-2</v>
      </c>
      <c r="F1865" s="175">
        <v>8.391003460207612E-2</v>
      </c>
      <c r="G1865" s="175">
        <v>5.4786620530565171E-3</v>
      </c>
      <c r="H1865" s="175" t="s">
        <v>143</v>
      </c>
      <c r="I1865" s="175">
        <v>1.8166089965397925E-2</v>
      </c>
      <c r="J1865" s="174">
        <v>1</v>
      </c>
      <c r="K1865" s="176">
        <v>3468</v>
      </c>
      <c r="L1865" s="92"/>
      <c r="M1865" s="175">
        <v>0.22600000000000001</v>
      </c>
      <c r="N1865" s="175">
        <v>0.255</v>
      </c>
      <c r="O1865" s="175">
        <v>1E-3</v>
      </c>
      <c r="P1865" s="175">
        <v>3.0000000000000001E-3</v>
      </c>
      <c r="Q1865" s="175">
        <v>0.56000000000000005</v>
      </c>
      <c r="R1865" s="175">
        <v>0.59199999999999997</v>
      </c>
      <c r="S1865" s="175">
        <v>6.6000000000000003E-2</v>
      </c>
      <c r="T1865" s="175">
        <v>8.4000000000000005E-2</v>
      </c>
      <c r="U1865" s="175">
        <v>7.4999999999999997E-2</v>
      </c>
      <c r="V1865" s="175">
        <v>9.4E-2</v>
      </c>
      <c r="W1865" s="175">
        <v>4.0000000000000001E-3</v>
      </c>
      <c r="X1865" s="175">
        <v>8.9999999999999993E-3</v>
      </c>
      <c r="Y1865" s="175" t="s">
        <v>143</v>
      </c>
      <c r="Z1865" s="175" t="s">
        <v>143</v>
      </c>
      <c r="AA1865" s="175">
        <v>1.4E-2</v>
      </c>
      <c r="AB1865" s="175">
        <v>2.3E-2</v>
      </c>
      <c r="AC1865" s="42"/>
    </row>
    <row r="1866" spans="1:29" x14ac:dyDescent="0.25">
      <c r="A1866" s="92" t="s">
        <v>3183</v>
      </c>
      <c r="B1866" s="175">
        <v>6.40218878248974E-2</v>
      </c>
      <c r="C1866" s="175">
        <v>0.26785225718194255</v>
      </c>
      <c r="D1866" s="175">
        <v>0.27989056087551301</v>
      </c>
      <c r="E1866" s="175">
        <v>9.4117647058823528E-2</v>
      </c>
      <c r="F1866" s="175">
        <v>3.8030095759233926E-2</v>
      </c>
      <c r="G1866" s="175">
        <v>0.22462380300957593</v>
      </c>
      <c r="H1866" s="175">
        <v>2.4623803009575923E-3</v>
      </c>
      <c r="I1866" s="175">
        <v>2.9001367989056087E-2</v>
      </c>
      <c r="J1866" s="174">
        <v>1</v>
      </c>
      <c r="K1866" s="176">
        <v>3655</v>
      </c>
      <c r="L1866" s="92"/>
      <c r="M1866" s="175">
        <v>5.7000000000000002E-2</v>
      </c>
      <c r="N1866" s="175">
        <v>7.1999999999999995E-2</v>
      </c>
      <c r="O1866" s="175">
        <v>0.254</v>
      </c>
      <c r="P1866" s="175">
        <v>0.28199999999999997</v>
      </c>
      <c r="Q1866" s="175">
        <v>0.26600000000000001</v>
      </c>
      <c r="R1866" s="175">
        <v>0.29499999999999998</v>
      </c>
      <c r="S1866" s="175">
        <v>8.5000000000000006E-2</v>
      </c>
      <c r="T1866" s="175">
        <v>0.104</v>
      </c>
      <c r="U1866" s="175">
        <v>3.2000000000000001E-2</v>
      </c>
      <c r="V1866" s="175">
        <v>4.4999999999999998E-2</v>
      </c>
      <c r="W1866" s="175">
        <v>0.21099999999999999</v>
      </c>
      <c r="X1866" s="175">
        <v>0.23799999999999999</v>
      </c>
      <c r="Y1866" s="175">
        <v>1E-3</v>
      </c>
      <c r="Z1866" s="175">
        <v>5.0000000000000001E-3</v>
      </c>
      <c r="AA1866" s="175">
        <v>2.4E-2</v>
      </c>
      <c r="AB1866" s="175">
        <v>3.5000000000000003E-2</v>
      </c>
      <c r="AC1866" s="42"/>
    </row>
    <row r="1867" spans="1:29" x14ac:dyDescent="0.25">
      <c r="A1867" s="92" t="s">
        <v>3184</v>
      </c>
      <c r="B1867" s="175">
        <v>0.26738217452169855</v>
      </c>
      <c r="C1867" s="175">
        <v>0.49463369108726085</v>
      </c>
      <c r="D1867" s="175">
        <v>0.13042463835744283</v>
      </c>
      <c r="E1867" s="175">
        <v>2.4265048996733551E-2</v>
      </c>
      <c r="F1867" s="175">
        <v>6.9995333644423707E-4</v>
      </c>
      <c r="G1867" s="175">
        <v>4.5263649090060663E-2</v>
      </c>
      <c r="H1867" s="175">
        <v>9.3327111525898275E-4</v>
      </c>
      <c r="I1867" s="175">
        <v>3.6397573495100324E-2</v>
      </c>
      <c r="J1867" s="174">
        <v>1</v>
      </c>
      <c r="K1867" s="176">
        <v>4286</v>
      </c>
      <c r="L1867" s="92"/>
      <c r="M1867" s="175">
        <v>0.254</v>
      </c>
      <c r="N1867" s="175">
        <v>0.28100000000000003</v>
      </c>
      <c r="O1867" s="175">
        <v>0.48</v>
      </c>
      <c r="P1867" s="175">
        <v>0.51</v>
      </c>
      <c r="Q1867" s="175">
        <v>0.121</v>
      </c>
      <c r="R1867" s="175">
        <v>0.14099999999999999</v>
      </c>
      <c r="S1867" s="175">
        <v>0.02</v>
      </c>
      <c r="T1867" s="175">
        <v>2.9000000000000001E-2</v>
      </c>
      <c r="U1867" s="175">
        <v>0</v>
      </c>
      <c r="V1867" s="175">
        <v>2E-3</v>
      </c>
      <c r="W1867" s="175">
        <v>3.9E-2</v>
      </c>
      <c r="X1867" s="175">
        <v>5.1999999999999998E-2</v>
      </c>
      <c r="Y1867" s="175">
        <v>0</v>
      </c>
      <c r="Z1867" s="175">
        <v>2E-3</v>
      </c>
      <c r="AA1867" s="175">
        <v>3.1E-2</v>
      </c>
      <c r="AB1867" s="175">
        <v>4.2000000000000003E-2</v>
      </c>
      <c r="AC1867" s="42"/>
    </row>
    <row r="1868" spans="1:29" x14ac:dyDescent="0.25">
      <c r="A1868" s="92" t="s">
        <v>3185</v>
      </c>
      <c r="B1868" s="175" t="s">
        <v>143</v>
      </c>
      <c r="C1868" s="175">
        <v>0.19428571428571428</v>
      </c>
      <c r="D1868" s="175">
        <v>0.36142857142857143</v>
      </c>
      <c r="E1868" s="175">
        <v>0.21857142857142858</v>
      </c>
      <c r="F1868" s="175">
        <v>4.2857142857142859E-3</v>
      </c>
      <c r="G1868" s="175">
        <v>0.17857142857142858</v>
      </c>
      <c r="H1868" s="175">
        <v>1.4285714285714286E-3</v>
      </c>
      <c r="I1868" s="175">
        <v>4.1428571428571426E-2</v>
      </c>
      <c r="J1868" s="174">
        <v>1</v>
      </c>
      <c r="K1868" s="176">
        <v>700</v>
      </c>
      <c r="L1868" s="92"/>
      <c r="M1868" s="175" t="s">
        <v>143</v>
      </c>
      <c r="N1868" s="175" t="s">
        <v>143</v>
      </c>
      <c r="O1868" s="175">
        <v>0.16700000000000001</v>
      </c>
      <c r="P1868" s="175">
        <v>0.22500000000000001</v>
      </c>
      <c r="Q1868" s="175">
        <v>0.32700000000000001</v>
      </c>
      <c r="R1868" s="175">
        <v>0.39800000000000002</v>
      </c>
      <c r="S1868" s="175">
        <v>0.19</v>
      </c>
      <c r="T1868" s="175">
        <v>0.251</v>
      </c>
      <c r="U1868" s="175">
        <v>1E-3</v>
      </c>
      <c r="V1868" s="175">
        <v>1.2999999999999999E-2</v>
      </c>
      <c r="W1868" s="175">
        <v>0.152</v>
      </c>
      <c r="X1868" s="175">
        <v>0.20899999999999999</v>
      </c>
      <c r="Y1868" s="175">
        <v>0</v>
      </c>
      <c r="Z1868" s="175">
        <v>8.0000000000000002E-3</v>
      </c>
      <c r="AA1868" s="175">
        <v>2.9000000000000001E-2</v>
      </c>
      <c r="AB1868" s="175">
        <v>5.8999999999999997E-2</v>
      </c>
      <c r="AC1868" s="42"/>
    </row>
    <row r="1869" spans="1:29" x14ac:dyDescent="0.25">
      <c r="A1869" s="92" t="s">
        <v>3186</v>
      </c>
      <c r="B1869" s="175" t="s">
        <v>143</v>
      </c>
      <c r="C1869" s="175">
        <v>0.20618556701030927</v>
      </c>
      <c r="D1869" s="175">
        <v>0.28092783505154639</v>
      </c>
      <c r="E1869" s="175">
        <v>0.14146620847651775</v>
      </c>
      <c r="F1869" s="175">
        <v>1.9473081328751432E-2</v>
      </c>
      <c r="G1869" s="175">
        <v>0.31987399770904923</v>
      </c>
      <c r="H1869" s="175">
        <v>8.5910652920962198E-4</v>
      </c>
      <c r="I1869" s="175">
        <v>3.1214203894616266E-2</v>
      </c>
      <c r="J1869" s="174">
        <v>1</v>
      </c>
      <c r="K1869" s="176">
        <v>3492</v>
      </c>
      <c r="L1869" s="92"/>
      <c r="M1869" s="175" t="s">
        <v>143</v>
      </c>
      <c r="N1869" s="175" t="s">
        <v>143</v>
      </c>
      <c r="O1869" s="175">
        <v>0.193</v>
      </c>
      <c r="P1869" s="175">
        <v>0.22</v>
      </c>
      <c r="Q1869" s="175">
        <v>0.26600000000000001</v>
      </c>
      <c r="R1869" s="175">
        <v>0.29599999999999999</v>
      </c>
      <c r="S1869" s="175">
        <v>0.13</v>
      </c>
      <c r="T1869" s="175">
        <v>0.153</v>
      </c>
      <c r="U1869" s="175">
        <v>1.4999999999999999E-2</v>
      </c>
      <c r="V1869" s="175">
        <v>2.5000000000000001E-2</v>
      </c>
      <c r="W1869" s="175">
        <v>0.30499999999999999</v>
      </c>
      <c r="X1869" s="175">
        <v>0.33600000000000002</v>
      </c>
      <c r="Y1869" s="175">
        <v>0</v>
      </c>
      <c r="Z1869" s="175">
        <v>3.0000000000000001E-3</v>
      </c>
      <c r="AA1869" s="175">
        <v>2.5999999999999999E-2</v>
      </c>
      <c r="AB1869" s="175">
        <v>3.7999999999999999E-2</v>
      </c>
      <c r="AC1869" s="42"/>
    </row>
    <row r="1870" spans="1:29" x14ac:dyDescent="0.25">
      <c r="A1870" s="92" t="s">
        <v>3187</v>
      </c>
      <c r="B1870" s="175" t="s">
        <v>143</v>
      </c>
      <c r="C1870" s="175">
        <v>0.50798722044728439</v>
      </c>
      <c r="D1870" s="175">
        <v>0.33759318423855167</v>
      </c>
      <c r="E1870" s="175">
        <v>5.1118210862619806E-2</v>
      </c>
      <c r="F1870" s="175">
        <v>2.1299254526091589E-3</v>
      </c>
      <c r="G1870" s="175">
        <v>2.0234291799787009E-2</v>
      </c>
      <c r="H1870" s="175" t="s">
        <v>143</v>
      </c>
      <c r="I1870" s="175">
        <v>8.0937167199148036E-2</v>
      </c>
      <c r="J1870" s="174">
        <v>1</v>
      </c>
      <c r="K1870" s="176">
        <v>939</v>
      </c>
      <c r="L1870" s="92"/>
      <c r="M1870" s="175" t="s">
        <v>143</v>
      </c>
      <c r="N1870" s="175" t="s">
        <v>143</v>
      </c>
      <c r="O1870" s="175">
        <v>0.47599999999999998</v>
      </c>
      <c r="P1870" s="175">
        <v>0.54</v>
      </c>
      <c r="Q1870" s="175">
        <v>0.308</v>
      </c>
      <c r="R1870" s="175">
        <v>0.36799999999999999</v>
      </c>
      <c r="S1870" s="175">
        <v>3.9E-2</v>
      </c>
      <c r="T1870" s="175">
        <v>6.7000000000000004E-2</v>
      </c>
      <c r="U1870" s="175">
        <v>1E-3</v>
      </c>
      <c r="V1870" s="175">
        <v>8.0000000000000002E-3</v>
      </c>
      <c r="W1870" s="175">
        <v>1.2999999999999999E-2</v>
      </c>
      <c r="X1870" s="175">
        <v>3.1E-2</v>
      </c>
      <c r="Y1870" s="175" t="s">
        <v>143</v>
      </c>
      <c r="Z1870" s="175" t="s">
        <v>143</v>
      </c>
      <c r="AA1870" s="175">
        <v>6.5000000000000002E-2</v>
      </c>
      <c r="AB1870" s="175">
        <v>0.1</v>
      </c>
      <c r="AC1870" s="42"/>
    </row>
    <row r="1871" spans="1:29" x14ac:dyDescent="0.25">
      <c r="A1871" s="92" t="s">
        <v>3188</v>
      </c>
      <c r="B1871" s="175" t="s">
        <v>143</v>
      </c>
      <c r="C1871" s="175">
        <v>0.22134387351778656</v>
      </c>
      <c r="D1871" s="175">
        <v>0.33596837944664032</v>
      </c>
      <c r="E1871" s="175">
        <v>0.13932806324110672</v>
      </c>
      <c r="F1871" s="175">
        <v>2.0750988142292492E-2</v>
      </c>
      <c r="G1871" s="175">
        <v>0.23814229249011859</v>
      </c>
      <c r="H1871" s="175">
        <v>1.976284584980237E-3</v>
      </c>
      <c r="I1871" s="175">
        <v>4.2490118577075096E-2</v>
      </c>
      <c r="J1871" s="174">
        <v>0.99999999999999989</v>
      </c>
      <c r="K1871" s="176">
        <v>1012</v>
      </c>
      <c r="L1871" s="92"/>
      <c r="M1871" s="175" t="s">
        <v>143</v>
      </c>
      <c r="N1871" s="175" t="s">
        <v>143</v>
      </c>
      <c r="O1871" s="175">
        <v>0.19700000000000001</v>
      </c>
      <c r="P1871" s="175">
        <v>0.248</v>
      </c>
      <c r="Q1871" s="175">
        <v>0.308</v>
      </c>
      <c r="R1871" s="175">
        <v>0.36599999999999999</v>
      </c>
      <c r="S1871" s="175">
        <v>0.11899999999999999</v>
      </c>
      <c r="T1871" s="175">
        <v>0.16200000000000001</v>
      </c>
      <c r="U1871" s="175">
        <v>1.4E-2</v>
      </c>
      <c r="V1871" s="175">
        <v>3.2000000000000001E-2</v>
      </c>
      <c r="W1871" s="175">
        <v>0.21299999999999999</v>
      </c>
      <c r="X1871" s="175">
        <v>0.26500000000000001</v>
      </c>
      <c r="Y1871" s="175">
        <v>1E-3</v>
      </c>
      <c r="Z1871" s="175">
        <v>7.0000000000000001E-3</v>
      </c>
      <c r="AA1871" s="175">
        <v>3.2000000000000001E-2</v>
      </c>
      <c r="AB1871" s="175">
        <v>5.7000000000000002E-2</v>
      </c>
      <c r="AC1871" s="42"/>
    </row>
    <row r="1872" spans="1:29" x14ac:dyDescent="0.25">
      <c r="A1872" s="92" t="s">
        <v>3189</v>
      </c>
      <c r="B1872" s="175" t="s">
        <v>143</v>
      </c>
      <c r="C1872" s="175">
        <v>0.37467362924281983</v>
      </c>
      <c r="D1872" s="175">
        <v>0.21409921671018275</v>
      </c>
      <c r="E1872" s="175">
        <v>7.8328981723237601E-2</v>
      </c>
      <c r="F1872" s="175">
        <v>0.12402088772845953</v>
      </c>
      <c r="G1872" s="175">
        <v>0.18929503916449086</v>
      </c>
      <c r="H1872" s="175" t="s">
        <v>143</v>
      </c>
      <c r="I1872" s="175">
        <v>1.95822454308094E-2</v>
      </c>
      <c r="J1872" s="174">
        <v>1</v>
      </c>
      <c r="K1872" s="176">
        <v>766</v>
      </c>
      <c r="L1872" s="92"/>
      <c r="M1872" s="175" t="s">
        <v>143</v>
      </c>
      <c r="N1872" s="175" t="s">
        <v>143</v>
      </c>
      <c r="O1872" s="175">
        <v>0.34100000000000003</v>
      </c>
      <c r="P1872" s="175">
        <v>0.40899999999999997</v>
      </c>
      <c r="Q1872" s="175">
        <v>0.187</v>
      </c>
      <c r="R1872" s="175">
        <v>0.245</v>
      </c>
      <c r="S1872" s="175">
        <v>6.0999999999999999E-2</v>
      </c>
      <c r="T1872" s="175">
        <v>0.1</v>
      </c>
      <c r="U1872" s="175">
        <v>0.10299999999999999</v>
      </c>
      <c r="V1872" s="175">
        <v>0.14899999999999999</v>
      </c>
      <c r="W1872" s="175">
        <v>0.16300000000000001</v>
      </c>
      <c r="X1872" s="175">
        <v>0.219</v>
      </c>
      <c r="Y1872" s="175" t="s">
        <v>143</v>
      </c>
      <c r="Z1872" s="175" t="s">
        <v>143</v>
      </c>
      <c r="AA1872" s="175">
        <v>1.2E-2</v>
      </c>
      <c r="AB1872" s="175">
        <v>3.2000000000000001E-2</v>
      </c>
      <c r="AC1872" s="42"/>
    </row>
    <row r="1873" spans="1:29" x14ac:dyDescent="0.25">
      <c r="A1873" s="92" t="s">
        <v>3190</v>
      </c>
      <c r="B1873" s="175" t="s">
        <v>143</v>
      </c>
      <c r="C1873" s="175">
        <v>0.14096916299559473</v>
      </c>
      <c r="D1873" s="175">
        <v>0.23935389133627019</v>
      </c>
      <c r="E1873" s="175">
        <v>0.13362701908957417</v>
      </c>
      <c r="F1873" s="175">
        <v>3.5242290748898682E-2</v>
      </c>
      <c r="G1873" s="175">
        <v>0.39500734214390604</v>
      </c>
      <c r="H1873" s="175">
        <v>1.4684287812041115E-3</v>
      </c>
      <c r="I1873" s="175">
        <v>5.4331864904552128E-2</v>
      </c>
      <c r="J1873" s="174">
        <v>1</v>
      </c>
      <c r="K1873" s="176">
        <v>681</v>
      </c>
      <c r="L1873" s="92"/>
      <c r="M1873" s="175" t="s">
        <v>143</v>
      </c>
      <c r="N1873" s="175" t="s">
        <v>143</v>
      </c>
      <c r="O1873" s="175">
        <v>0.11700000000000001</v>
      </c>
      <c r="P1873" s="175">
        <v>0.16900000000000001</v>
      </c>
      <c r="Q1873" s="175">
        <v>0.20899999999999999</v>
      </c>
      <c r="R1873" s="175">
        <v>0.27300000000000002</v>
      </c>
      <c r="S1873" s="175">
        <v>0.11</v>
      </c>
      <c r="T1873" s="175">
        <v>0.161</v>
      </c>
      <c r="U1873" s="175">
        <v>2.4E-2</v>
      </c>
      <c r="V1873" s="175">
        <v>5.1999999999999998E-2</v>
      </c>
      <c r="W1873" s="175">
        <v>0.35899999999999999</v>
      </c>
      <c r="X1873" s="175">
        <v>0.432</v>
      </c>
      <c r="Y1873" s="175">
        <v>0</v>
      </c>
      <c r="Z1873" s="175">
        <v>8.0000000000000002E-3</v>
      </c>
      <c r="AA1873" s="175">
        <v>0.04</v>
      </c>
      <c r="AB1873" s="175">
        <v>7.3999999999999996E-2</v>
      </c>
      <c r="AC1873" s="42"/>
    </row>
    <row r="1874" spans="1:29" x14ac:dyDescent="0.25">
      <c r="A1874" s="92" t="s">
        <v>3191</v>
      </c>
      <c r="B1874" s="175" t="s">
        <v>143</v>
      </c>
      <c r="C1874" s="175">
        <v>0.31354166666666666</v>
      </c>
      <c r="D1874" s="175">
        <v>0.44557291666666665</v>
      </c>
      <c r="E1874" s="175">
        <v>0.12630208333333334</v>
      </c>
      <c r="F1874" s="175">
        <v>1.9010416666666665E-2</v>
      </c>
      <c r="G1874" s="175">
        <v>5.4947916666666666E-2</v>
      </c>
      <c r="H1874" s="175">
        <v>1.0416666666666667E-3</v>
      </c>
      <c r="I1874" s="175">
        <v>3.9583333333333331E-2</v>
      </c>
      <c r="J1874" s="174">
        <v>1</v>
      </c>
      <c r="K1874" s="176">
        <v>3840</v>
      </c>
      <c r="L1874" s="92"/>
      <c r="M1874" s="175" t="s">
        <v>143</v>
      </c>
      <c r="N1874" s="175" t="s">
        <v>143</v>
      </c>
      <c r="O1874" s="175">
        <v>0.29899999999999999</v>
      </c>
      <c r="P1874" s="175">
        <v>0.32800000000000001</v>
      </c>
      <c r="Q1874" s="175">
        <v>0.43</v>
      </c>
      <c r="R1874" s="175">
        <v>0.46100000000000002</v>
      </c>
      <c r="S1874" s="175">
        <v>0.11600000000000001</v>
      </c>
      <c r="T1874" s="175">
        <v>0.13700000000000001</v>
      </c>
      <c r="U1874" s="175">
        <v>1.4999999999999999E-2</v>
      </c>
      <c r="V1874" s="175">
        <v>2.4E-2</v>
      </c>
      <c r="W1874" s="175">
        <v>4.8000000000000001E-2</v>
      </c>
      <c r="X1874" s="175">
        <v>6.3E-2</v>
      </c>
      <c r="Y1874" s="175">
        <v>0</v>
      </c>
      <c r="Z1874" s="175">
        <v>3.0000000000000001E-3</v>
      </c>
      <c r="AA1874" s="175">
        <v>3.4000000000000002E-2</v>
      </c>
      <c r="AB1874" s="175">
        <v>4.5999999999999999E-2</v>
      </c>
      <c r="AC1874" s="42"/>
    </row>
    <row r="1875" spans="1:29" x14ac:dyDescent="0.25">
      <c r="A1875" s="92" t="s">
        <v>3192</v>
      </c>
      <c r="B1875" s="175" t="s">
        <v>143</v>
      </c>
      <c r="C1875" s="175">
        <v>0.3948087431693989</v>
      </c>
      <c r="D1875" s="175">
        <v>0.40437158469945356</v>
      </c>
      <c r="E1875" s="175">
        <v>9.8360655737704916E-2</v>
      </c>
      <c r="F1875" s="175">
        <v>6.8306010928961746E-3</v>
      </c>
      <c r="G1875" s="175">
        <v>5.8743169398907107E-2</v>
      </c>
      <c r="H1875" s="175">
        <v>1.366120218579235E-3</v>
      </c>
      <c r="I1875" s="175">
        <v>3.5519125683060107E-2</v>
      </c>
      <c r="J1875" s="174">
        <v>1</v>
      </c>
      <c r="K1875" s="176">
        <v>732</v>
      </c>
      <c r="L1875" s="92"/>
      <c r="M1875" s="175" t="s">
        <v>143</v>
      </c>
      <c r="N1875" s="175" t="s">
        <v>143</v>
      </c>
      <c r="O1875" s="175">
        <v>0.36</v>
      </c>
      <c r="P1875" s="175">
        <v>0.43099999999999999</v>
      </c>
      <c r="Q1875" s="175">
        <v>0.36899999999999999</v>
      </c>
      <c r="R1875" s="175">
        <v>0.44</v>
      </c>
      <c r="S1875" s="175">
        <v>7.9000000000000001E-2</v>
      </c>
      <c r="T1875" s="175">
        <v>0.122</v>
      </c>
      <c r="U1875" s="175">
        <v>3.0000000000000001E-3</v>
      </c>
      <c r="V1875" s="175">
        <v>1.6E-2</v>
      </c>
      <c r="W1875" s="175">
        <v>4.3999999999999997E-2</v>
      </c>
      <c r="X1875" s="175">
        <v>7.8E-2</v>
      </c>
      <c r="Y1875" s="175">
        <v>0</v>
      </c>
      <c r="Z1875" s="175">
        <v>8.0000000000000002E-3</v>
      </c>
      <c r="AA1875" s="175">
        <v>2.4E-2</v>
      </c>
      <c r="AB1875" s="175">
        <v>5.1999999999999998E-2</v>
      </c>
      <c r="AC1875" s="42"/>
    </row>
    <row r="1876" spans="1:29" x14ac:dyDescent="0.25">
      <c r="A1876" s="92" t="s">
        <v>3193</v>
      </c>
      <c r="B1876" s="175">
        <v>5.0064184852374842E-2</v>
      </c>
      <c r="C1876" s="175">
        <v>0.20354621309370988</v>
      </c>
      <c r="D1876" s="175">
        <v>0.29003530166880614</v>
      </c>
      <c r="E1876" s="175">
        <v>0.11609435173299101</v>
      </c>
      <c r="F1876" s="175">
        <v>2.2063543003851091E-2</v>
      </c>
      <c r="G1876" s="175">
        <v>0.23275032092426187</v>
      </c>
      <c r="H1876" s="175">
        <v>8.1835686777920417E-3</v>
      </c>
      <c r="I1876" s="175">
        <v>7.7262516046213092E-2</v>
      </c>
      <c r="J1876" s="174">
        <v>0.99999999999999978</v>
      </c>
      <c r="K1876" s="176">
        <v>12464</v>
      </c>
      <c r="L1876" s="92"/>
      <c r="M1876" s="175">
        <v>4.5999999999999999E-2</v>
      </c>
      <c r="N1876" s="175">
        <v>5.3999999999999999E-2</v>
      </c>
      <c r="O1876" s="175">
        <v>0.19700000000000001</v>
      </c>
      <c r="P1876" s="175">
        <v>0.21099999999999999</v>
      </c>
      <c r="Q1876" s="175">
        <v>0.28199999999999997</v>
      </c>
      <c r="R1876" s="175">
        <v>0.29799999999999999</v>
      </c>
      <c r="S1876" s="175">
        <v>0.111</v>
      </c>
      <c r="T1876" s="175">
        <v>0.122</v>
      </c>
      <c r="U1876" s="175">
        <v>0.02</v>
      </c>
      <c r="V1876" s="175">
        <v>2.5000000000000001E-2</v>
      </c>
      <c r="W1876" s="175">
        <v>0.22500000000000001</v>
      </c>
      <c r="X1876" s="175">
        <v>0.24</v>
      </c>
      <c r="Y1876" s="175">
        <v>7.0000000000000001E-3</v>
      </c>
      <c r="Z1876" s="175">
        <v>0.01</v>
      </c>
      <c r="AA1876" s="175">
        <v>7.2999999999999995E-2</v>
      </c>
      <c r="AB1876" s="175">
        <v>8.2000000000000003E-2</v>
      </c>
      <c r="AC1876" s="42"/>
    </row>
    <row r="1877" spans="1:29" x14ac:dyDescent="0.25">
      <c r="A1877" s="92" t="s">
        <v>3194</v>
      </c>
      <c r="B1877" s="175" t="s">
        <v>143</v>
      </c>
      <c r="C1877" s="175">
        <v>0.24855491329479767</v>
      </c>
      <c r="D1877" s="175">
        <v>0.33815028901734107</v>
      </c>
      <c r="E1877" s="175">
        <v>0.13294797687861271</v>
      </c>
      <c r="F1877" s="175">
        <v>1.1560693641618497E-2</v>
      </c>
      <c r="G1877" s="175">
        <v>0.2138728323699422</v>
      </c>
      <c r="H1877" s="175">
        <v>8.670520231213872E-3</v>
      </c>
      <c r="I1877" s="175">
        <v>4.6242774566473986E-2</v>
      </c>
      <c r="J1877" s="174">
        <v>1</v>
      </c>
      <c r="K1877" s="176">
        <v>346</v>
      </c>
      <c r="L1877" s="92"/>
      <c r="M1877" s="175" t="s">
        <v>143</v>
      </c>
      <c r="N1877" s="175" t="s">
        <v>143</v>
      </c>
      <c r="O1877" s="175">
        <v>0.20599999999999999</v>
      </c>
      <c r="P1877" s="175">
        <v>0.29699999999999999</v>
      </c>
      <c r="Q1877" s="175">
        <v>0.28999999999999998</v>
      </c>
      <c r="R1877" s="175">
        <v>0.39</v>
      </c>
      <c r="S1877" s="175">
        <v>0.10100000000000001</v>
      </c>
      <c r="T1877" s="175">
        <v>0.17299999999999999</v>
      </c>
      <c r="U1877" s="175">
        <v>5.0000000000000001E-3</v>
      </c>
      <c r="V1877" s="175">
        <v>2.9000000000000001E-2</v>
      </c>
      <c r="W1877" s="175">
        <v>0.17399999999999999</v>
      </c>
      <c r="X1877" s="175">
        <v>0.26</v>
      </c>
      <c r="Y1877" s="175">
        <v>3.0000000000000001E-3</v>
      </c>
      <c r="Z1877" s="175">
        <v>2.5000000000000001E-2</v>
      </c>
      <c r="AA1877" s="175">
        <v>2.9000000000000001E-2</v>
      </c>
      <c r="AB1877" s="175">
        <v>7.3999999999999996E-2</v>
      </c>
      <c r="AC1877" s="42"/>
    </row>
    <row r="1878" spans="1:29" x14ac:dyDescent="0.25">
      <c r="A1878" s="92" t="s">
        <v>3195</v>
      </c>
      <c r="B1878" s="175" t="s">
        <v>143</v>
      </c>
      <c r="C1878" s="175">
        <v>4.5698924731182797E-2</v>
      </c>
      <c r="D1878" s="175">
        <v>0.21236559139784947</v>
      </c>
      <c r="E1878" s="175">
        <v>0.10215053763440861</v>
      </c>
      <c r="F1878" s="175">
        <v>1.6129032258064516E-2</v>
      </c>
      <c r="G1878" s="175">
        <v>0.55107526881720426</v>
      </c>
      <c r="H1878" s="175">
        <v>2.6881720430107527E-2</v>
      </c>
      <c r="I1878" s="175">
        <v>4.5698924731182797E-2</v>
      </c>
      <c r="J1878" s="174">
        <v>0.99999999999999989</v>
      </c>
      <c r="K1878" s="176">
        <v>372</v>
      </c>
      <c r="L1878" s="92"/>
      <c r="M1878" s="175" t="s">
        <v>143</v>
      </c>
      <c r="N1878" s="175" t="s">
        <v>143</v>
      </c>
      <c r="O1878" s="175">
        <v>2.9000000000000001E-2</v>
      </c>
      <c r="P1878" s="175">
        <v>7.1999999999999995E-2</v>
      </c>
      <c r="Q1878" s="175">
        <v>0.17399999999999999</v>
      </c>
      <c r="R1878" s="175">
        <v>0.25700000000000001</v>
      </c>
      <c r="S1878" s="175">
        <v>7.4999999999999997E-2</v>
      </c>
      <c r="T1878" s="175">
        <v>0.13700000000000001</v>
      </c>
      <c r="U1878" s="175">
        <v>7.0000000000000001E-3</v>
      </c>
      <c r="V1878" s="175">
        <v>3.5000000000000003E-2</v>
      </c>
      <c r="W1878" s="175">
        <v>0.5</v>
      </c>
      <c r="X1878" s="175">
        <v>0.60099999999999998</v>
      </c>
      <c r="Y1878" s="175">
        <v>1.4999999999999999E-2</v>
      </c>
      <c r="Z1878" s="175">
        <v>4.9000000000000002E-2</v>
      </c>
      <c r="AA1878" s="175">
        <v>2.9000000000000001E-2</v>
      </c>
      <c r="AB1878" s="175">
        <v>7.1999999999999995E-2</v>
      </c>
      <c r="AC1878" s="42"/>
    </row>
    <row r="1879" spans="1:29" x14ac:dyDescent="0.25">
      <c r="A1879" s="92" t="s">
        <v>3196</v>
      </c>
      <c r="B1879" s="175">
        <v>2.2007042253521125E-2</v>
      </c>
      <c r="C1879" s="175">
        <v>8.8028169014084509E-4</v>
      </c>
      <c r="D1879" s="175">
        <v>0.70510563380281688</v>
      </c>
      <c r="E1879" s="175">
        <v>8.9788732394366202E-2</v>
      </c>
      <c r="F1879" s="175">
        <v>0.11179577464788733</v>
      </c>
      <c r="G1879" s="175">
        <v>1.3204225352112676E-2</v>
      </c>
      <c r="H1879" s="175" t="s">
        <v>143</v>
      </c>
      <c r="I1879" s="175">
        <v>5.721830985915493E-2</v>
      </c>
      <c r="J1879" s="174">
        <v>1</v>
      </c>
      <c r="K1879" s="176">
        <v>1136</v>
      </c>
      <c r="L1879" s="92"/>
      <c r="M1879" s="175">
        <v>1.4999999999999999E-2</v>
      </c>
      <c r="N1879" s="175">
        <v>3.2000000000000001E-2</v>
      </c>
      <c r="O1879" s="175">
        <v>0</v>
      </c>
      <c r="P1879" s="175">
        <v>5.0000000000000001E-3</v>
      </c>
      <c r="Q1879" s="175">
        <v>0.67800000000000005</v>
      </c>
      <c r="R1879" s="175">
        <v>0.73099999999999998</v>
      </c>
      <c r="S1879" s="175">
        <v>7.4999999999999997E-2</v>
      </c>
      <c r="T1879" s="175">
        <v>0.108</v>
      </c>
      <c r="U1879" s="175">
        <v>9.5000000000000001E-2</v>
      </c>
      <c r="V1879" s="175">
        <v>0.13100000000000001</v>
      </c>
      <c r="W1879" s="175">
        <v>8.0000000000000002E-3</v>
      </c>
      <c r="X1879" s="175">
        <v>2.1999999999999999E-2</v>
      </c>
      <c r="Y1879" s="175" t="s">
        <v>143</v>
      </c>
      <c r="Z1879" s="175" t="s">
        <v>143</v>
      </c>
      <c r="AA1879" s="175">
        <v>4.4999999999999998E-2</v>
      </c>
      <c r="AB1879" s="175">
        <v>7.1999999999999995E-2</v>
      </c>
      <c r="AC1879" s="42"/>
    </row>
    <row r="1880" spans="1:29" x14ac:dyDescent="0.25">
      <c r="A1880" s="92" t="s">
        <v>3197</v>
      </c>
      <c r="B1880" s="175">
        <v>6.5751445086705204E-2</v>
      </c>
      <c r="C1880" s="175">
        <v>0.19869942196531792</v>
      </c>
      <c r="D1880" s="175">
        <v>0.26445086705202314</v>
      </c>
      <c r="E1880" s="175">
        <v>9.0317919075144512E-2</v>
      </c>
      <c r="F1880" s="175">
        <v>3.7572254335260118E-2</v>
      </c>
      <c r="G1880" s="175">
        <v>0.27528901734104044</v>
      </c>
      <c r="H1880" s="175">
        <v>6.5028901734104048E-3</v>
      </c>
      <c r="I1880" s="175">
        <v>6.1416184971098263E-2</v>
      </c>
      <c r="J1880" s="174">
        <v>1</v>
      </c>
      <c r="K1880" s="176">
        <v>1384</v>
      </c>
      <c r="L1880" s="92"/>
      <c r="M1880" s="175">
        <v>5.3999999999999999E-2</v>
      </c>
      <c r="N1880" s="175">
        <v>0.08</v>
      </c>
      <c r="O1880" s="175">
        <v>0.17899999999999999</v>
      </c>
      <c r="P1880" s="175">
        <v>0.221</v>
      </c>
      <c r="Q1880" s="175">
        <v>0.24199999999999999</v>
      </c>
      <c r="R1880" s="175">
        <v>0.28799999999999998</v>
      </c>
      <c r="S1880" s="175">
        <v>7.5999999999999998E-2</v>
      </c>
      <c r="T1880" s="175">
        <v>0.107</v>
      </c>
      <c r="U1880" s="175">
        <v>2.9000000000000001E-2</v>
      </c>
      <c r="V1880" s="175">
        <v>4.9000000000000002E-2</v>
      </c>
      <c r="W1880" s="175">
        <v>0.252</v>
      </c>
      <c r="X1880" s="175">
        <v>0.29899999999999999</v>
      </c>
      <c r="Y1880" s="175">
        <v>3.0000000000000001E-3</v>
      </c>
      <c r="Z1880" s="175">
        <v>1.2E-2</v>
      </c>
      <c r="AA1880" s="175">
        <v>0.05</v>
      </c>
      <c r="AB1880" s="175">
        <v>7.4999999999999997E-2</v>
      </c>
      <c r="AC1880" s="42"/>
    </row>
    <row r="1881" spans="1:29" x14ac:dyDescent="0.25">
      <c r="A1881" s="92" t="s">
        <v>3198</v>
      </c>
      <c r="B1881" s="175">
        <v>0.25166191832858498</v>
      </c>
      <c r="C1881" s="175">
        <v>0.40788224121557454</v>
      </c>
      <c r="D1881" s="175">
        <v>0.14767331433998102</v>
      </c>
      <c r="E1881" s="175">
        <v>3.8461538461538464E-2</v>
      </c>
      <c r="F1881" s="175">
        <v>3.7986704653371322E-3</v>
      </c>
      <c r="G1881" s="175">
        <v>4.9857549857549859E-2</v>
      </c>
      <c r="H1881" s="175">
        <v>2.8490028490028491E-3</v>
      </c>
      <c r="I1881" s="175">
        <v>9.781576448243115E-2</v>
      </c>
      <c r="J1881" s="174">
        <v>0.99999999999999989</v>
      </c>
      <c r="K1881" s="176">
        <v>2106</v>
      </c>
      <c r="L1881" s="92"/>
      <c r="M1881" s="175">
        <v>0.23400000000000001</v>
      </c>
      <c r="N1881" s="175">
        <v>0.27100000000000002</v>
      </c>
      <c r="O1881" s="175">
        <v>0.38700000000000001</v>
      </c>
      <c r="P1881" s="175">
        <v>0.42899999999999999</v>
      </c>
      <c r="Q1881" s="175">
        <v>0.13300000000000001</v>
      </c>
      <c r="R1881" s="175">
        <v>0.16300000000000001</v>
      </c>
      <c r="S1881" s="175">
        <v>3.1E-2</v>
      </c>
      <c r="T1881" s="175">
        <v>4.8000000000000001E-2</v>
      </c>
      <c r="U1881" s="175">
        <v>2E-3</v>
      </c>
      <c r="V1881" s="175">
        <v>7.0000000000000001E-3</v>
      </c>
      <c r="W1881" s="175">
        <v>4.1000000000000002E-2</v>
      </c>
      <c r="X1881" s="175">
        <v>0.06</v>
      </c>
      <c r="Y1881" s="175">
        <v>1E-3</v>
      </c>
      <c r="Z1881" s="175">
        <v>6.0000000000000001E-3</v>
      </c>
      <c r="AA1881" s="175">
        <v>8.5999999999999993E-2</v>
      </c>
      <c r="AB1881" s="175">
        <v>0.111</v>
      </c>
      <c r="AC1881" s="42"/>
    </row>
    <row r="1882" spans="1:29" x14ac:dyDescent="0.25">
      <c r="A1882" s="92" t="s">
        <v>3199</v>
      </c>
      <c r="B1882" s="175" t="s">
        <v>143</v>
      </c>
      <c r="C1882" s="175">
        <v>0.13380281690140844</v>
      </c>
      <c r="D1882" s="175">
        <v>0.26760563380281688</v>
      </c>
      <c r="E1882" s="175">
        <v>0.23239436619718309</v>
      </c>
      <c r="F1882" s="175">
        <v>1.7605633802816902E-2</v>
      </c>
      <c r="G1882" s="175">
        <v>0.28521126760563381</v>
      </c>
      <c r="H1882" s="175">
        <v>7.0422535211267607E-3</v>
      </c>
      <c r="I1882" s="175">
        <v>5.6338028169014086E-2</v>
      </c>
      <c r="J1882" s="174">
        <v>0.99999999999999989</v>
      </c>
      <c r="K1882" s="176">
        <v>284</v>
      </c>
      <c r="L1882" s="92"/>
      <c r="M1882" s="175" t="s">
        <v>143</v>
      </c>
      <c r="N1882" s="175" t="s">
        <v>143</v>
      </c>
      <c r="O1882" s="175">
        <v>9.9000000000000005E-2</v>
      </c>
      <c r="P1882" s="175">
        <v>0.17799999999999999</v>
      </c>
      <c r="Q1882" s="175">
        <v>0.219</v>
      </c>
      <c r="R1882" s="175">
        <v>0.32200000000000001</v>
      </c>
      <c r="S1882" s="175">
        <v>0.187</v>
      </c>
      <c r="T1882" s="175">
        <v>0.28499999999999998</v>
      </c>
      <c r="U1882" s="175">
        <v>8.0000000000000002E-3</v>
      </c>
      <c r="V1882" s="175">
        <v>4.1000000000000002E-2</v>
      </c>
      <c r="W1882" s="175">
        <v>0.23599999999999999</v>
      </c>
      <c r="X1882" s="175">
        <v>0.34</v>
      </c>
      <c r="Y1882" s="175">
        <v>2E-3</v>
      </c>
      <c r="Z1882" s="175">
        <v>2.5000000000000001E-2</v>
      </c>
      <c r="AA1882" s="175">
        <v>3.5000000000000003E-2</v>
      </c>
      <c r="AB1882" s="175">
        <v>0.09</v>
      </c>
      <c r="AC1882" s="42"/>
    </row>
    <row r="1883" spans="1:29" x14ac:dyDescent="0.25">
      <c r="A1883" s="92" t="s">
        <v>3200</v>
      </c>
      <c r="B1883" s="175" t="s">
        <v>143</v>
      </c>
      <c r="C1883" s="175">
        <v>0.13454800280308341</v>
      </c>
      <c r="D1883" s="175">
        <v>0.24106517168885774</v>
      </c>
      <c r="E1883" s="175">
        <v>0.13735108619481429</v>
      </c>
      <c r="F1883" s="175">
        <v>2.2424667133847231E-2</v>
      </c>
      <c r="G1883" s="175">
        <v>0.40014015416958654</v>
      </c>
      <c r="H1883" s="175">
        <v>1.751927119831815E-2</v>
      </c>
      <c r="I1883" s="175">
        <v>4.6951646811492644E-2</v>
      </c>
      <c r="J1883" s="174">
        <v>1.0000000000000002</v>
      </c>
      <c r="K1883" s="176">
        <v>1427</v>
      </c>
      <c r="L1883" s="92"/>
      <c r="M1883" s="175" t="s">
        <v>143</v>
      </c>
      <c r="N1883" s="175" t="s">
        <v>143</v>
      </c>
      <c r="O1883" s="175">
        <v>0.11799999999999999</v>
      </c>
      <c r="P1883" s="175">
        <v>0.153</v>
      </c>
      <c r="Q1883" s="175">
        <v>0.22</v>
      </c>
      <c r="R1883" s="175">
        <v>0.26400000000000001</v>
      </c>
      <c r="S1883" s="175">
        <v>0.12</v>
      </c>
      <c r="T1883" s="175">
        <v>0.156</v>
      </c>
      <c r="U1883" s="175">
        <v>1.6E-2</v>
      </c>
      <c r="V1883" s="175">
        <v>3.1E-2</v>
      </c>
      <c r="W1883" s="175">
        <v>0.375</v>
      </c>
      <c r="X1883" s="175">
        <v>0.42599999999999999</v>
      </c>
      <c r="Y1883" s="175">
        <v>1.2E-2</v>
      </c>
      <c r="Z1883" s="175">
        <v>2.5999999999999999E-2</v>
      </c>
      <c r="AA1883" s="175">
        <v>3.6999999999999998E-2</v>
      </c>
      <c r="AB1883" s="175">
        <v>5.8999999999999997E-2</v>
      </c>
      <c r="AC1883" s="42"/>
    </row>
    <row r="1884" spans="1:29" x14ac:dyDescent="0.25">
      <c r="A1884" s="92" t="s">
        <v>3201</v>
      </c>
      <c r="B1884" s="175" t="s">
        <v>143</v>
      </c>
      <c r="C1884" s="175">
        <v>0.27295285359801491</v>
      </c>
      <c r="D1884" s="175">
        <v>0.4292803970223325</v>
      </c>
      <c r="E1884" s="175">
        <v>0.10918114143920596</v>
      </c>
      <c r="F1884" s="175" t="s">
        <v>143</v>
      </c>
      <c r="G1884" s="175">
        <v>3.9702233250620347E-2</v>
      </c>
      <c r="H1884" s="175" t="s">
        <v>143</v>
      </c>
      <c r="I1884" s="175">
        <v>0.14888337468982629</v>
      </c>
      <c r="J1884" s="174">
        <v>1.0000000000000002</v>
      </c>
      <c r="K1884" s="176">
        <v>403</v>
      </c>
      <c r="L1884" s="92"/>
      <c r="M1884" s="175" t="s">
        <v>143</v>
      </c>
      <c r="N1884" s="175" t="s">
        <v>143</v>
      </c>
      <c r="O1884" s="175">
        <v>0.23200000000000001</v>
      </c>
      <c r="P1884" s="175">
        <v>0.318</v>
      </c>
      <c r="Q1884" s="175">
        <v>0.38200000000000001</v>
      </c>
      <c r="R1884" s="175">
        <v>0.47799999999999998</v>
      </c>
      <c r="S1884" s="175">
        <v>8.2000000000000003E-2</v>
      </c>
      <c r="T1884" s="175">
        <v>0.14299999999999999</v>
      </c>
      <c r="U1884" s="175" t="s">
        <v>143</v>
      </c>
      <c r="V1884" s="175" t="s">
        <v>143</v>
      </c>
      <c r="W1884" s="175">
        <v>2.5000000000000001E-2</v>
      </c>
      <c r="X1884" s="175">
        <v>6.4000000000000001E-2</v>
      </c>
      <c r="Y1884" s="175" t="s">
        <v>143</v>
      </c>
      <c r="Z1884" s="175" t="s">
        <v>143</v>
      </c>
      <c r="AA1884" s="175">
        <v>0.11700000000000001</v>
      </c>
      <c r="AB1884" s="175">
        <v>0.187</v>
      </c>
      <c r="AC1884" s="42"/>
    </row>
    <row r="1885" spans="1:29" x14ac:dyDescent="0.25">
      <c r="A1885" s="92" t="s">
        <v>3202</v>
      </c>
      <c r="B1885" s="175" t="s">
        <v>143</v>
      </c>
      <c r="C1885" s="175">
        <v>0.12085769980506822</v>
      </c>
      <c r="D1885" s="175">
        <v>0.30604288499025339</v>
      </c>
      <c r="E1885" s="175">
        <v>0.1617933723196881</v>
      </c>
      <c r="F1885" s="175">
        <v>1.7543859649122806E-2</v>
      </c>
      <c r="G1885" s="175">
        <v>0.28849902534113059</v>
      </c>
      <c r="H1885" s="175">
        <v>1.5594541910331383E-2</v>
      </c>
      <c r="I1885" s="175">
        <v>8.9668615984405453E-2</v>
      </c>
      <c r="J1885" s="174">
        <v>0.99999999999999989</v>
      </c>
      <c r="K1885" s="176">
        <v>513</v>
      </c>
      <c r="L1885" s="92"/>
      <c r="M1885" s="175" t="s">
        <v>143</v>
      </c>
      <c r="N1885" s="175" t="s">
        <v>143</v>
      </c>
      <c r="O1885" s="175">
        <v>9.5000000000000001E-2</v>
      </c>
      <c r="P1885" s="175">
        <v>0.152</v>
      </c>
      <c r="Q1885" s="175">
        <v>0.26800000000000002</v>
      </c>
      <c r="R1885" s="175">
        <v>0.34699999999999998</v>
      </c>
      <c r="S1885" s="175">
        <v>0.13200000000000001</v>
      </c>
      <c r="T1885" s="175">
        <v>0.19600000000000001</v>
      </c>
      <c r="U1885" s="175">
        <v>8.9999999999999993E-3</v>
      </c>
      <c r="V1885" s="175">
        <v>3.3000000000000002E-2</v>
      </c>
      <c r="W1885" s="175">
        <v>0.251</v>
      </c>
      <c r="X1885" s="175">
        <v>0.32900000000000001</v>
      </c>
      <c r="Y1885" s="175">
        <v>8.0000000000000002E-3</v>
      </c>
      <c r="Z1885" s="175">
        <v>0.03</v>
      </c>
      <c r="AA1885" s="175">
        <v>6.8000000000000005E-2</v>
      </c>
      <c r="AB1885" s="175">
        <v>0.11799999999999999</v>
      </c>
      <c r="AC1885" s="42"/>
    </row>
    <row r="1886" spans="1:29" x14ac:dyDescent="0.25">
      <c r="A1886" s="92" t="s">
        <v>3203</v>
      </c>
      <c r="B1886" s="175" t="s">
        <v>143</v>
      </c>
      <c r="C1886" s="175">
        <v>0.24528301886792453</v>
      </c>
      <c r="D1886" s="175">
        <v>0.29433962264150942</v>
      </c>
      <c r="E1886" s="175">
        <v>7.1698113207547168E-2</v>
      </c>
      <c r="F1886" s="175">
        <v>9.056603773584905E-2</v>
      </c>
      <c r="G1886" s="175">
        <v>0.23018867924528302</v>
      </c>
      <c r="H1886" s="175" t="s">
        <v>143</v>
      </c>
      <c r="I1886" s="175">
        <v>6.7924528301886791E-2</v>
      </c>
      <c r="J1886" s="174">
        <v>1</v>
      </c>
      <c r="K1886" s="176">
        <v>265</v>
      </c>
      <c r="L1886" s="92"/>
      <c r="M1886" s="175" t="s">
        <v>143</v>
      </c>
      <c r="N1886" s="175" t="s">
        <v>143</v>
      </c>
      <c r="O1886" s="175">
        <v>0.19700000000000001</v>
      </c>
      <c r="P1886" s="175">
        <v>0.3</v>
      </c>
      <c r="Q1886" s="175">
        <v>0.24299999999999999</v>
      </c>
      <c r="R1886" s="175">
        <v>0.35199999999999998</v>
      </c>
      <c r="S1886" s="175">
        <v>4.5999999999999999E-2</v>
      </c>
      <c r="T1886" s="175">
        <v>0.109</v>
      </c>
      <c r="U1886" s="175">
        <v>6.2E-2</v>
      </c>
      <c r="V1886" s="175">
        <v>0.13100000000000001</v>
      </c>
      <c r="W1886" s="175">
        <v>0.184</v>
      </c>
      <c r="X1886" s="175">
        <v>0.28499999999999998</v>
      </c>
      <c r="Y1886" s="175" t="s">
        <v>143</v>
      </c>
      <c r="Z1886" s="175" t="s">
        <v>143</v>
      </c>
      <c r="AA1886" s="175">
        <v>4.2999999999999997E-2</v>
      </c>
      <c r="AB1886" s="175">
        <v>0.105</v>
      </c>
      <c r="AC1886" s="42"/>
    </row>
    <row r="1887" spans="1:29" x14ac:dyDescent="0.25">
      <c r="A1887" s="92" t="s">
        <v>3204</v>
      </c>
      <c r="B1887" s="175" t="s">
        <v>143</v>
      </c>
      <c r="C1887" s="175">
        <v>8.7818696883852687E-2</v>
      </c>
      <c r="D1887" s="175">
        <v>0.22946175637393768</v>
      </c>
      <c r="E1887" s="175">
        <v>0.11048158640226628</v>
      </c>
      <c r="F1887" s="175">
        <v>2.8328611898016998E-2</v>
      </c>
      <c r="G1887" s="175">
        <v>0.47025495750708213</v>
      </c>
      <c r="H1887" s="175">
        <v>1.9830028328611898E-2</v>
      </c>
      <c r="I1887" s="175">
        <v>5.3824362606232294E-2</v>
      </c>
      <c r="J1887" s="174">
        <v>1</v>
      </c>
      <c r="K1887" s="176">
        <v>353</v>
      </c>
      <c r="L1887" s="92"/>
      <c r="M1887" s="175" t="s">
        <v>143</v>
      </c>
      <c r="N1887" s="175" t="s">
        <v>143</v>
      </c>
      <c r="O1887" s="175">
        <v>6.3E-2</v>
      </c>
      <c r="P1887" s="175">
        <v>0.122</v>
      </c>
      <c r="Q1887" s="175">
        <v>0.189</v>
      </c>
      <c r="R1887" s="175">
        <v>0.27600000000000002</v>
      </c>
      <c r="S1887" s="175">
        <v>8.2000000000000003E-2</v>
      </c>
      <c r="T1887" s="175">
        <v>0.14699999999999999</v>
      </c>
      <c r="U1887" s="175">
        <v>1.4999999999999999E-2</v>
      </c>
      <c r="V1887" s="175">
        <v>5.0999999999999997E-2</v>
      </c>
      <c r="W1887" s="175">
        <v>0.41899999999999998</v>
      </c>
      <c r="X1887" s="175">
        <v>0.52200000000000002</v>
      </c>
      <c r="Y1887" s="175">
        <v>0.01</v>
      </c>
      <c r="Z1887" s="175">
        <v>0.04</v>
      </c>
      <c r="AA1887" s="175">
        <v>3.5000000000000003E-2</v>
      </c>
      <c r="AB1887" s="175">
        <v>8.3000000000000004E-2</v>
      </c>
    </row>
    <row r="1888" spans="1:29" x14ac:dyDescent="0.25">
      <c r="A1888" s="92" t="s">
        <v>3205</v>
      </c>
      <c r="B1888" s="175" t="s">
        <v>143</v>
      </c>
      <c r="C1888" s="175">
        <v>0.2009987515605493</v>
      </c>
      <c r="D1888" s="175">
        <v>0.46754057428214729</v>
      </c>
      <c r="E1888" s="175">
        <v>0.10861423220973783</v>
      </c>
      <c r="F1888" s="175">
        <v>1.1235955056179775E-2</v>
      </c>
      <c r="G1888" s="175">
        <v>0.10986267166042447</v>
      </c>
      <c r="H1888" s="175">
        <v>3.7453183520599251E-3</v>
      </c>
      <c r="I1888" s="175">
        <v>9.8002496878901377E-2</v>
      </c>
      <c r="J1888" s="174">
        <v>1</v>
      </c>
      <c r="K1888" s="176">
        <v>1602</v>
      </c>
      <c r="L1888" s="92"/>
      <c r="M1888" s="175" t="s">
        <v>143</v>
      </c>
      <c r="N1888" s="175" t="s">
        <v>143</v>
      </c>
      <c r="O1888" s="175">
        <v>0.182</v>
      </c>
      <c r="P1888" s="175">
        <v>0.221</v>
      </c>
      <c r="Q1888" s="175">
        <v>0.443</v>
      </c>
      <c r="R1888" s="175">
        <v>0.49199999999999999</v>
      </c>
      <c r="S1888" s="175">
        <v>9.4E-2</v>
      </c>
      <c r="T1888" s="175">
        <v>0.125</v>
      </c>
      <c r="U1888" s="175">
        <v>7.0000000000000001E-3</v>
      </c>
      <c r="V1888" s="175">
        <v>1.7999999999999999E-2</v>
      </c>
      <c r="W1888" s="175">
        <v>9.5000000000000001E-2</v>
      </c>
      <c r="X1888" s="175">
        <v>0.126</v>
      </c>
      <c r="Y1888" s="175">
        <v>2E-3</v>
      </c>
      <c r="Z1888" s="175">
        <v>8.0000000000000002E-3</v>
      </c>
      <c r="AA1888" s="175">
        <v>8.4000000000000005E-2</v>
      </c>
      <c r="AB1888" s="175">
        <v>0.114</v>
      </c>
      <c r="AC1888" s="160"/>
    </row>
    <row r="1889" spans="1:29" x14ac:dyDescent="0.25">
      <c r="A1889" s="92" t="s">
        <v>3206</v>
      </c>
      <c r="B1889" s="175" t="s">
        <v>143</v>
      </c>
      <c r="C1889" s="175">
        <v>0.38064516129032255</v>
      </c>
      <c r="D1889" s="175">
        <v>0.3935483870967742</v>
      </c>
      <c r="E1889" s="175">
        <v>7.0967741935483872E-2</v>
      </c>
      <c r="F1889" s="175">
        <v>1.2903225806451613E-2</v>
      </c>
      <c r="G1889" s="175">
        <v>7.4193548387096769E-2</v>
      </c>
      <c r="H1889" s="175" t="s">
        <v>143</v>
      </c>
      <c r="I1889" s="175">
        <v>6.7741935483870974E-2</v>
      </c>
      <c r="J1889" s="174">
        <v>1</v>
      </c>
      <c r="K1889" s="176">
        <v>310</v>
      </c>
      <c r="L1889" s="92"/>
      <c r="M1889" s="175" t="s">
        <v>143</v>
      </c>
      <c r="N1889" s="175" t="s">
        <v>143</v>
      </c>
      <c r="O1889" s="175">
        <v>0.32800000000000001</v>
      </c>
      <c r="P1889" s="175">
        <v>0.436</v>
      </c>
      <c r="Q1889" s="175">
        <v>0.34100000000000003</v>
      </c>
      <c r="R1889" s="175">
        <v>0.44900000000000001</v>
      </c>
      <c r="S1889" s="175">
        <v>4.7E-2</v>
      </c>
      <c r="T1889" s="175">
        <v>0.105</v>
      </c>
      <c r="U1889" s="175">
        <v>5.0000000000000001E-3</v>
      </c>
      <c r="V1889" s="175">
        <v>3.3000000000000002E-2</v>
      </c>
      <c r="W1889" s="175">
        <v>0.05</v>
      </c>
      <c r="X1889" s="175">
        <v>0.109</v>
      </c>
      <c r="Y1889" s="175" t="s">
        <v>143</v>
      </c>
      <c r="Z1889" s="175" t="s">
        <v>143</v>
      </c>
      <c r="AA1889" s="175">
        <v>4.4999999999999998E-2</v>
      </c>
      <c r="AB1889" s="175">
        <v>0.10100000000000001</v>
      </c>
      <c r="AC1889" s="160"/>
    </row>
    <row r="1890" spans="1:29" x14ac:dyDescent="0.25">
      <c r="A1890" s="92" t="s">
        <v>3207</v>
      </c>
      <c r="B1890" s="175">
        <v>4.2799263351749536E-2</v>
      </c>
      <c r="C1890" s="175">
        <v>0.25458563535911605</v>
      </c>
      <c r="D1890" s="175">
        <v>0.27322283609576425</v>
      </c>
      <c r="E1890" s="175">
        <v>0.12110497237569061</v>
      </c>
      <c r="F1890" s="175">
        <v>2.0184162062615103E-2</v>
      </c>
      <c r="G1890" s="175">
        <v>0.25465930018416205</v>
      </c>
      <c r="H1890" s="175">
        <v>6.0405156537753227E-3</v>
      </c>
      <c r="I1890" s="175">
        <v>2.740331491712707E-2</v>
      </c>
      <c r="J1890" s="174">
        <v>1</v>
      </c>
      <c r="K1890" s="176">
        <v>13575</v>
      </c>
      <c r="L1890" s="92"/>
      <c r="M1890" s="175">
        <v>0.04</v>
      </c>
      <c r="N1890" s="175">
        <v>4.5999999999999999E-2</v>
      </c>
      <c r="O1890" s="175">
        <v>0.247</v>
      </c>
      <c r="P1890" s="175">
        <v>0.26200000000000001</v>
      </c>
      <c r="Q1890" s="175">
        <v>0.26600000000000001</v>
      </c>
      <c r="R1890" s="175">
        <v>0.28100000000000003</v>
      </c>
      <c r="S1890" s="175">
        <v>0.11600000000000001</v>
      </c>
      <c r="T1890" s="175">
        <v>0.127</v>
      </c>
      <c r="U1890" s="175">
        <v>1.7999999999999999E-2</v>
      </c>
      <c r="V1890" s="175">
        <v>2.3E-2</v>
      </c>
      <c r="W1890" s="175">
        <v>0.247</v>
      </c>
      <c r="X1890" s="175">
        <v>0.26200000000000001</v>
      </c>
      <c r="Y1890" s="175">
        <v>5.0000000000000001E-3</v>
      </c>
      <c r="Z1890" s="175">
        <v>7.0000000000000001E-3</v>
      </c>
      <c r="AA1890" s="175">
        <v>2.5000000000000001E-2</v>
      </c>
      <c r="AB1890" s="175">
        <v>0.03</v>
      </c>
      <c r="AC1890" s="160"/>
    </row>
    <row r="1891" spans="1:29" x14ac:dyDescent="0.25">
      <c r="A1891" s="92" t="s">
        <v>3208</v>
      </c>
      <c r="B1891" s="175" t="s">
        <v>143</v>
      </c>
      <c r="C1891" s="175">
        <v>0.28505747126436781</v>
      </c>
      <c r="D1891" s="175">
        <v>0.32643678160919543</v>
      </c>
      <c r="E1891" s="175">
        <v>0.13333333333333333</v>
      </c>
      <c r="F1891" s="175">
        <v>1.3793103448275862E-2</v>
      </c>
      <c r="G1891" s="175">
        <v>0.21839080459770116</v>
      </c>
      <c r="H1891" s="175">
        <v>4.5977011494252873E-3</v>
      </c>
      <c r="I1891" s="175">
        <v>1.8390804597701149E-2</v>
      </c>
      <c r="J1891" s="174">
        <v>1</v>
      </c>
      <c r="K1891" s="176">
        <v>435</v>
      </c>
      <c r="L1891" s="92"/>
      <c r="M1891" s="175" t="s">
        <v>143</v>
      </c>
      <c r="N1891" s="175" t="s">
        <v>143</v>
      </c>
      <c r="O1891" s="175">
        <v>0.245</v>
      </c>
      <c r="P1891" s="175">
        <v>0.32900000000000001</v>
      </c>
      <c r="Q1891" s="175">
        <v>0.28399999999999997</v>
      </c>
      <c r="R1891" s="175">
        <v>0.372</v>
      </c>
      <c r="S1891" s="175">
        <v>0.105</v>
      </c>
      <c r="T1891" s="175">
        <v>0.16900000000000001</v>
      </c>
      <c r="U1891" s="175">
        <v>6.0000000000000001E-3</v>
      </c>
      <c r="V1891" s="175">
        <v>0.03</v>
      </c>
      <c r="W1891" s="175">
        <v>0.182</v>
      </c>
      <c r="X1891" s="175">
        <v>0.26</v>
      </c>
      <c r="Y1891" s="175">
        <v>1E-3</v>
      </c>
      <c r="Z1891" s="175">
        <v>1.7000000000000001E-2</v>
      </c>
      <c r="AA1891" s="175">
        <v>8.9999999999999993E-3</v>
      </c>
      <c r="AB1891" s="175">
        <v>3.5999999999999997E-2</v>
      </c>
      <c r="AC1891" s="160"/>
    </row>
    <row r="1892" spans="1:29" x14ac:dyDescent="0.25">
      <c r="A1892" s="92" t="s">
        <v>3209</v>
      </c>
      <c r="B1892" s="175" t="s">
        <v>143</v>
      </c>
      <c r="C1892" s="175">
        <v>7.2494669509594878E-2</v>
      </c>
      <c r="D1892" s="175">
        <v>0.17910447761194029</v>
      </c>
      <c r="E1892" s="175">
        <v>8.1023454157782518E-2</v>
      </c>
      <c r="F1892" s="175">
        <v>1.0660980810234541E-2</v>
      </c>
      <c r="G1892" s="175">
        <v>0.59701492537313428</v>
      </c>
      <c r="H1892" s="175">
        <v>2.7718550106609809E-2</v>
      </c>
      <c r="I1892" s="175">
        <v>3.1982942430703626E-2</v>
      </c>
      <c r="J1892" s="174">
        <v>1</v>
      </c>
      <c r="K1892" s="176">
        <v>469</v>
      </c>
      <c r="L1892" s="92"/>
      <c r="M1892" s="175" t="s">
        <v>143</v>
      </c>
      <c r="N1892" s="175" t="s">
        <v>143</v>
      </c>
      <c r="O1892" s="175">
        <v>5.1999999999999998E-2</v>
      </c>
      <c r="P1892" s="175">
        <v>0.1</v>
      </c>
      <c r="Q1892" s="175">
        <v>0.14699999999999999</v>
      </c>
      <c r="R1892" s="175">
        <v>0.216</v>
      </c>
      <c r="S1892" s="175">
        <v>0.06</v>
      </c>
      <c r="T1892" s="175">
        <v>0.109</v>
      </c>
      <c r="U1892" s="175">
        <v>5.0000000000000001E-3</v>
      </c>
      <c r="V1892" s="175">
        <v>2.5000000000000001E-2</v>
      </c>
      <c r="W1892" s="175">
        <v>0.55200000000000005</v>
      </c>
      <c r="X1892" s="175">
        <v>0.64</v>
      </c>
      <c r="Y1892" s="175">
        <v>1.6E-2</v>
      </c>
      <c r="Z1892" s="175">
        <v>4.7E-2</v>
      </c>
      <c r="AA1892" s="175">
        <v>1.9E-2</v>
      </c>
      <c r="AB1892" s="175">
        <v>5.1999999999999998E-2</v>
      </c>
      <c r="AC1892" s="160"/>
    </row>
    <row r="1893" spans="1:29" x14ac:dyDescent="0.25">
      <c r="A1893" s="92" t="s">
        <v>3210</v>
      </c>
      <c r="B1893" s="175">
        <v>5.730129390018484E-2</v>
      </c>
      <c r="C1893" s="175">
        <v>5.5452865064695009E-3</v>
      </c>
      <c r="D1893" s="175">
        <v>0.5508317929759704</v>
      </c>
      <c r="E1893" s="175">
        <v>0.21903881700554528</v>
      </c>
      <c r="F1893" s="175">
        <v>0.12014787430683918</v>
      </c>
      <c r="G1893" s="175">
        <v>1.1090573012939002E-2</v>
      </c>
      <c r="H1893" s="175" t="s">
        <v>143</v>
      </c>
      <c r="I1893" s="175">
        <v>3.6044362292051754E-2</v>
      </c>
      <c r="J1893" s="174">
        <v>1</v>
      </c>
      <c r="K1893" s="176">
        <v>1082</v>
      </c>
      <c r="L1893" s="92"/>
      <c r="M1893" s="175">
        <v>4.4999999999999998E-2</v>
      </c>
      <c r="N1893" s="175">
        <v>7.2999999999999995E-2</v>
      </c>
      <c r="O1893" s="175">
        <v>3.0000000000000001E-3</v>
      </c>
      <c r="P1893" s="175">
        <v>1.2E-2</v>
      </c>
      <c r="Q1893" s="175">
        <v>0.52100000000000002</v>
      </c>
      <c r="R1893" s="175">
        <v>0.57999999999999996</v>
      </c>
      <c r="S1893" s="175">
        <v>0.19500000000000001</v>
      </c>
      <c r="T1893" s="175">
        <v>0.245</v>
      </c>
      <c r="U1893" s="175">
        <v>0.10199999999999999</v>
      </c>
      <c r="V1893" s="175">
        <v>0.14099999999999999</v>
      </c>
      <c r="W1893" s="175">
        <v>6.0000000000000001E-3</v>
      </c>
      <c r="X1893" s="175">
        <v>1.9E-2</v>
      </c>
      <c r="Y1893" s="175" t="s">
        <v>143</v>
      </c>
      <c r="Z1893" s="175" t="s">
        <v>143</v>
      </c>
      <c r="AA1893" s="175">
        <v>2.5999999999999999E-2</v>
      </c>
      <c r="AB1893" s="175">
        <v>4.9000000000000002E-2</v>
      </c>
      <c r="AC1893" s="160"/>
    </row>
    <row r="1894" spans="1:29" x14ac:dyDescent="0.25">
      <c r="A1894" s="92" t="s">
        <v>3211</v>
      </c>
      <c r="B1894" s="175">
        <v>4.7462096242584045E-2</v>
      </c>
      <c r="C1894" s="175">
        <v>0.24653922214897825</v>
      </c>
      <c r="D1894" s="175">
        <v>0.28015820698747529</v>
      </c>
      <c r="E1894" s="175">
        <v>0.1054713249835201</v>
      </c>
      <c r="F1894" s="175">
        <v>3.1641397495056033E-2</v>
      </c>
      <c r="G1894" s="175">
        <v>0.26367831245880025</v>
      </c>
      <c r="H1894" s="175">
        <v>5.2735662491760048E-3</v>
      </c>
      <c r="I1894" s="175">
        <v>1.9775873434410021E-2</v>
      </c>
      <c r="J1894" s="174">
        <v>0.99999999999999989</v>
      </c>
      <c r="K1894" s="176">
        <v>1517</v>
      </c>
      <c r="L1894" s="92"/>
      <c r="M1894" s="175">
        <v>3.7999999999999999E-2</v>
      </c>
      <c r="N1894" s="175">
        <v>5.8999999999999997E-2</v>
      </c>
      <c r="O1894" s="175">
        <v>0.22600000000000001</v>
      </c>
      <c r="P1894" s="175">
        <v>0.26900000000000002</v>
      </c>
      <c r="Q1894" s="175">
        <v>0.25800000000000001</v>
      </c>
      <c r="R1894" s="175">
        <v>0.30299999999999999</v>
      </c>
      <c r="S1894" s="175">
        <v>9.0999999999999998E-2</v>
      </c>
      <c r="T1894" s="175">
        <v>0.122</v>
      </c>
      <c r="U1894" s="175">
        <v>2.4E-2</v>
      </c>
      <c r="V1894" s="175">
        <v>4.2000000000000003E-2</v>
      </c>
      <c r="W1894" s="175">
        <v>0.24199999999999999</v>
      </c>
      <c r="X1894" s="175">
        <v>0.28599999999999998</v>
      </c>
      <c r="Y1894" s="175">
        <v>3.0000000000000001E-3</v>
      </c>
      <c r="Z1894" s="175">
        <v>0.01</v>
      </c>
      <c r="AA1894" s="175">
        <v>1.4E-2</v>
      </c>
      <c r="AB1894" s="175">
        <v>2.8000000000000001E-2</v>
      </c>
      <c r="AC1894" s="160"/>
    </row>
    <row r="1895" spans="1:29" x14ac:dyDescent="0.25">
      <c r="A1895" s="92" t="s">
        <v>3212</v>
      </c>
      <c r="B1895" s="175">
        <v>0.22950819672131148</v>
      </c>
      <c r="C1895" s="175">
        <v>0.49444738233738761</v>
      </c>
      <c r="D1895" s="175">
        <v>0.13855103120042306</v>
      </c>
      <c r="E1895" s="175">
        <v>4.6536224219989424E-2</v>
      </c>
      <c r="F1895" s="175">
        <v>1.5864621893178213E-3</v>
      </c>
      <c r="G1895" s="175">
        <v>4.6007403490216814E-2</v>
      </c>
      <c r="H1895" s="175">
        <v>2.6441036488630354E-3</v>
      </c>
      <c r="I1895" s="175">
        <v>4.0719196192490745E-2</v>
      </c>
      <c r="J1895" s="174">
        <v>0.99999999999999989</v>
      </c>
      <c r="K1895" s="176">
        <v>1891</v>
      </c>
      <c r="L1895" s="92"/>
      <c r="M1895" s="175">
        <v>0.21099999999999999</v>
      </c>
      <c r="N1895" s="175">
        <v>0.249</v>
      </c>
      <c r="O1895" s="175">
        <v>0.47199999999999998</v>
      </c>
      <c r="P1895" s="175">
        <v>0.51700000000000002</v>
      </c>
      <c r="Q1895" s="175">
        <v>0.124</v>
      </c>
      <c r="R1895" s="175">
        <v>0.155</v>
      </c>
      <c r="S1895" s="175">
        <v>3.7999999999999999E-2</v>
      </c>
      <c r="T1895" s="175">
        <v>5.7000000000000002E-2</v>
      </c>
      <c r="U1895" s="175">
        <v>1E-3</v>
      </c>
      <c r="V1895" s="175">
        <v>5.0000000000000001E-3</v>
      </c>
      <c r="W1895" s="175">
        <v>3.6999999999999998E-2</v>
      </c>
      <c r="X1895" s="175">
        <v>5.6000000000000001E-2</v>
      </c>
      <c r="Y1895" s="175">
        <v>1E-3</v>
      </c>
      <c r="Z1895" s="175">
        <v>6.0000000000000001E-3</v>
      </c>
      <c r="AA1895" s="175">
        <v>3.3000000000000002E-2</v>
      </c>
      <c r="AB1895" s="175">
        <v>5.0999999999999997E-2</v>
      </c>
      <c r="AC1895" s="160"/>
    </row>
    <row r="1896" spans="1:29" x14ac:dyDescent="0.25">
      <c r="A1896" s="92" t="s">
        <v>3213</v>
      </c>
      <c r="B1896" s="175" t="s">
        <v>143</v>
      </c>
      <c r="C1896" s="175">
        <v>0.18732782369146006</v>
      </c>
      <c r="D1896" s="175">
        <v>0.27548209366391185</v>
      </c>
      <c r="E1896" s="175">
        <v>0.18457300275482094</v>
      </c>
      <c r="F1896" s="175">
        <v>1.1019283746556474E-2</v>
      </c>
      <c r="G1896" s="175">
        <v>0.30853994490358128</v>
      </c>
      <c r="H1896" s="175">
        <v>5.5096418732782371E-3</v>
      </c>
      <c r="I1896" s="175">
        <v>2.7548209366391185E-2</v>
      </c>
      <c r="J1896" s="174">
        <v>1</v>
      </c>
      <c r="K1896" s="176">
        <v>363</v>
      </c>
      <c r="L1896" s="92"/>
      <c r="M1896" s="175" t="s">
        <v>143</v>
      </c>
      <c r="N1896" s="175" t="s">
        <v>143</v>
      </c>
      <c r="O1896" s="175">
        <v>0.151</v>
      </c>
      <c r="P1896" s="175">
        <v>0.23100000000000001</v>
      </c>
      <c r="Q1896" s="175">
        <v>0.23200000000000001</v>
      </c>
      <c r="R1896" s="175">
        <v>0.32400000000000001</v>
      </c>
      <c r="S1896" s="175">
        <v>0.14799999999999999</v>
      </c>
      <c r="T1896" s="175">
        <v>0.22800000000000001</v>
      </c>
      <c r="U1896" s="175">
        <v>4.0000000000000001E-3</v>
      </c>
      <c r="V1896" s="175">
        <v>2.8000000000000001E-2</v>
      </c>
      <c r="W1896" s="175">
        <v>0.26300000000000001</v>
      </c>
      <c r="X1896" s="175">
        <v>0.35799999999999998</v>
      </c>
      <c r="Y1896" s="175">
        <v>2E-3</v>
      </c>
      <c r="Z1896" s="175">
        <v>0.02</v>
      </c>
      <c r="AA1896" s="175">
        <v>1.4999999999999999E-2</v>
      </c>
      <c r="AB1896" s="175">
        <v>0.05</v>
      </c>
      <c r="AC1896" s="160"/>
    </row>
    <row r="1897" spans="1:29" x14ac:dyDescent="0.25">
      <c r="A1897" s="92" t="s">
        <v>3214</v>
      </c>
      <c r="B1897" s="175" t="s">
        <v>143</v>
      </c>
      <c r="C1897" s="175">
        <v>0.20018975332068312</v>
      </c>
      <c r="D1897" s="175">
        <v>0.21157495256166983</v>
      </c>
      <c r="E1897" s="175">
        <v>0.12713472485768501</v>
      </c>
      <c r="F1897" s="175">
        <v>1.7552182163187855E-2</v>
      </c>
      <c r="G1897" s="175">
        <v>0.4131878557874763</v>
      </c>
      <c r="H1897" s="175">
        <v>9.9620493358633776E-3</v>
      </c>
      <c r="I1897" s="175">
        <v>2.0398481973434534E-2</v>
      </c>
      <c r="J1897" s="174">
        <v>1</v>
      </c>
      <c r="K1897" s="176">
        <v>2108</v>
      </c>
      <c r="L1897" s="92"/>
      <c r="M1897" s="175" t="s">
        <v>143</v>
      </c>
      <c r="N1897" s="175" t="s">
        <v>143</v>
      </c>
      <c r="O1897" s="175">
        <v>0.184</v>
      </c>
      <c r="P1897" s="175">
        <v>0.218</v>
      </c>
      <c r="Q1897" s="175">
        <v>0.19500000000000001</v>
      </c>
      <c r="R1897" s="175">
        <v>0.23</v>
      </c>
      <c r="S1897" s="175">
        <v>0.114</v>
      </c>
      <c r="T1897" s="175">
        <v>0.14199999999999999</v>
      </c>
      <c r="U1897" s="175">
        <v>1.2999999999999999E-2</v>
      </c>
      <c r="V1897" s="175">
        <v>2.4E-2</v>
      </c>
      <c r="W1897" s="175">
        <v>0.39200000000000002</v>
      </c>
      <c r="X1897" s="175">
        <v>0.434</v>
      </c>
      <c r="Y1897" s="175">
        <v>7.0000000000000001E-3</v>
      </c>
      <c r="Z1897" s="175">
        <v>1.4999999999999999E-2</v>
      </c>
      <c r="AA1897" s="175">
        <v>1.4999999999999999E-2</v>
      </c>
      <c r="AB1897" s="175">
        <v>2.7E-2</v>
      </c>
      <c r="AC1897" s="160"/>
    </row>
    <row r="1898" spans="1:29" x14ac:dyDescent="0.25">
      <c r="A1898" s="92" t="s">
        <v>3215</v>
      </c>
      <c r="B1898" s="175" t="s">
        <v>143</v>
      </c>
      <c r="C1898" s="175">
        <v>0.42263279445727481</v>
      </c>
      <c r="D1898" s="175">
        <v>0.35796766743648961</v>
      </c>
      <c r="E1898" s="175">
        <v>9.6997690531177835E-2</v>
      </c>
      <c r="F1898" s="175">
        <v>6.9284064665127024E-3</v>
      </c>
      <c r="G1898" s="175">
        <v>3.0023094688221709E-2</v>
      </c>
      <c r="H1898" s="175">
        <v>2.3094688221709007E-3</v>
      </c>
      <c r="I1898" s="175">
        <v>8.3140877598152418E-2</v>
      </c>
      <c r="J1898" s="174">
        <v>1</v>
      </c>
      <c r="K1898" s="176">
        <v>433</v>
      </c>
      <c r="L1898" s="92"/>
      <c r="M1898" s="175" t="s">
        <v>143</v>
      </c>
      <c r="N1898" s="175" t="s">
        <v>143</v>
      </c>
      <c r="O1898" s="175">
        <v>0.377</v>
      </c>
      <c r="P1898" s="175">
        <v>0.47</v>
      </c>
      <c r="Q1898" s="175">
        <v>0.314</v>
      </c>
      <c r="R1898" s="175">
        <v>0.40400000000000003</v>
      </c>
      <c r="S1898" s="175">
        <v>7.2999999999999995E-2</v>
      </c>
      <c r="T1898" s="175">
        <v>0.129</v>
      </c>
      <c r="U1898" s="175">
        <v>2E-3</v>
      </c>
      <c r="V1898" s="175">
        <v>0.02</v>
      </c>
      <c r="W1898" s="175">
        <v>1.7999999999999999E-2</v>
      </c>
      <c r="X1898" s="175">
        <v>5.0999999999999997E-2</v>
      </c>
      <c r="Y1898" s="175">
        <v>0</v>
      </c>
      <c r="Z1898" s="175">
        <v>1.2999999999999999E-2</v>
      </c>
      <c r="AA1898" s="175">
        <v>6.0999999999999999E-2</v>
      </c>
      <c r="AB1898" s="175">
        <v>0.113</v>
      </c>
      <c r="AC1898" s="160"/>
    </row>
    <row r="1899" spans="1:29" x14ac:dyDescent="0.25">
      <c r="A1899" s="92" t="s">
        <v>3216</v>
      </c>
      <c r="B1899" s="175" t="s">
        <v>143</v>
      </c>
      <c r="C1899" s="175">
        <v>0.16135881104033969</v>
      </c>
      <c r="D1899" s="175">
        <v>0.3354564755838641</v>
      </c>
      <c r="E1899" s="175">
        <v>0.15286624203821655</v>
      </c>
      <c r="F1899" s="175">
        <v>2.5477707006369428E-2</v>
      </c>
      <c r="G1899" s="175">
        <v>0.29087048832271761</v>
      </c>
      <c r="H1899" s="175">
        <v>2.1231422505307855E-3</v>
      </c>
      <c r="I1899" s="175">
        <v>3.1847133757961783E-2</v>
      </c>
      <c r="J1899" s="174">
        <v>1</v>
      </c>
      <c r="K1899" s="176">
        <v>471</v>
      </c>
      <c r="L1899" s="92"/>
      <c r="M1899" s="175" t="s">
        <v>143</v>
      </c>
      <c r="N1899" s="175" t="s">
        <v>143</v>
      </c>
      <c r="O1899" s="175">
        <v>0.13100000000000001</v>
      </c>
      <c r="P1899" s="175">
        <v>0.19700000000000001</v>
      </c>
      <c r="Q1899" s="175">
        <v>0.29399999999999998</v>
      </c>
      <c r="R1899" s="175">
        <v>0.379</v>
      </c>
      <c r="S1899" s="175">
        <v>0.123</v>
      </c>
      <c r="T1899" s="175">
        <v>0.188</v>
      </c>
      <c r="U1899" s="175">
        <v>1.4999999999999999E-2</v>
      </c>
      <c r="V1899" s="175">
        <v>4.3999999999999997E-2</v>
      </c>
      <c r="W1899" s="175">
        <v>0.252</v>
      </c>
      <c r="X1899" s="175">
        <v>0.33300000000000002</v>
      </c>
      <c r="Y1899" s="175">
        <v>0</v>
      </c>
      <c r="Z1899" s="175">
        <v>1.2E-2</v>
      </c>
      <c r="AA1899" s="175">
        <v>1.9E-2</v>
      </c>
      <c r="AB1899" s="175">
        <v>5.1999999999999998E-2</v>
      </c>
      <c r="AC1899" s="160"/>
    </row>
    <row r="1900" spans="1:29" x14ac:dyDescent="0.25">
      <c r="A1900" s="92" t="s">
        <v>3217</v>
      </c>
      <c r="B1900" s="175" t="s">
        <v>143</v>
      </c>
      <c r="C1900" s="175">
        <v>0.32107843137254904</v>
      </c>
      <c r="D1900" s="175">
        <v>0.20098039215686275</v>
      </c>
      <c r="E1900" s="175">
        <v>9.8039215686274508E-2</v>
      </c>
      <c r="F1900" s="175">
        <v>9.8039215686274508E-2</v>
      </c>
      <c r="G1900" s="175">
        <v>0.24264705882352941</v>
      </c>
      <c r="H1900" s="175">
        <v>7.3529411764705881E-3</v>
      </c>
      <c r="I1900" s="175">
        <v>3.1862745098039214E-2</v>
      </c>
      <c r="J1900" s="174">
        <v>1</v>
      </c>
      <c r="K1900" s="176">
        <v>408</v>
      </c>
      <c r="L1900" s="92"/>
      <c r="M1900" s="175" t="s">
        <v>143</v>
      </c>
      <c r="N1900" s="175" t="s">
        <v>143</v>
      </c>
      <c r="O1900" s="175">
        <v>0.27800000000000002</v>
      </c>
      <c r="P1900" s="175">
        <v>0.36799999999999999</v>
      </c>
      <c r="Q1900" s="175">
        <v>0.16500000000000001</v>
      </c>
      <c r="R1900" s="175">
        <v>0.24299999999999999</v>
      </c>
      <c r="S1900" s="175">
        <v>7.2999999999999995E-2</v>
      </c>
      <c r="T1900" s="175">
        <v>0.13100000000000001</v>
      </c>
      <c r="U1900" s="175">
        <v>7.2999999999999995E-2</v>
      </c>
      <c r="V1900" s="175">
        <v>0.13100000000000001</v>
      </c>
      <c r="W1900" s="175">
        <v>0.20399999999999999</v>
      </c>
      <c r="X1900" s="175">
        <v>0.28699999999999998</v>
      </c>
      <c r="Y1900" s="175">
        <v>3.0000000000000001E-3</v>
      </c>
      <c r="Z1900" s="175">
        <v>2.1000000000000001E-2</v>
      </c>
      <c r="AA1900" s="175">
        <v>1.9E-2</v>
      </c>
      <c r="AB1900" s="175">
        <v>5.3999999999999999E-2</v>
      </c>
      <c r="AC1900" s="160"/>
    </row>
    <row r="1901" spans="1:29" x14ac:dyDescent="0.25">
      <c r="A1901" s="92" t="s">
        <v>3218</v>
      </c>
      <c r="B1901" s="175" t="s">
        <v>143</v>
      </c>
      <c r="C1901" s="175">
        <v>9.2715231788079472E-2</v>
      </c>
      <c r="D1901" s="175">
        <v>0.16556291390728478</v>
      </c>
      <c r="E1901" s="175">
        <v>0.13245033112582782</v>
      </c>
      <c r="F1901" s="175">
        <v>1.9867549668874173E-2</v>
      </c>
      <c r="G1901" s="175">
        <v>0.56953642384105962</v>
      </c>
      <c r="H1901" s="175">
        <v>1.3245033112582781E-2</v>
      </c>
      <c r="I1901" s="175">
        <v>6.6225165562913907E-3</v>
      </c>
      <c r="J1901" s="174">
        <v>1</v>
      </c>
      <c r="K1901" s="176">
        <v>302</v>
      </c>
      <c r="L1901" s="92"/>
      <c r="M1901" s="175" t="s">
        <v>143</v>
      </c>
      <c r="N1901" s="175" t="s">
        <v>143</v>
      </c>
      <c r="O1901" s="175">
        <v>6.5000000000000002E-2</v>
      </c>
      <c r="P1901" s="175">
        <v>0.13100000000000001</v>
      </c>
      <c r="Q1901" s="175">
        <v>0.128</v>
      </c>
      <c r="R1901" s="175">
        <v>0.21199999999999999</v>
      </c>
      <c r="S1901" s="175">
        <v>9.9000000000000005E-2</v>
      </c>
      <c r="T1901" s="175">
        <v>0.17499999999999999</v>
      </c>
      <c r="U1901" s="175">
        <v>8.9999999999999993E-3</v>
      </c>
      <c r="V1901" s="175">
        <v>4.2999999999999997E-2</v>
      </c>
      <c r="W1901" s="175">
        <v>0.51300000000000001</v>
      </c>
      <c r="X1901" s="175">
        <v>0.624</v>
      </c>
      <c r="Y1901" s="175">
        <v>5.0000000000000001E-3</v>
      </c>
      <c r="Z1901" s="175">
        <v>3.4000000000000002E-2</v>
      </c>
      <c r="AA1901" s="175">
        <v>2E-3</v>
      </c>
      <c r="AB1901" s="175">
        <v>2.4E-2</v>
      </c>
      <c r="AC1901" s="160"/>
    </row>
    <row r="1902" spans="1:29" x14ac:dyDescent="0.25">
      <c r="A1902" s="92" t="s">
        <v>3219</v>
      </c>
      <c r="B1902" s="175" t="s">
        <v>143</v>
      </c>
      <c r="C1902" s="175">
        <v>0.27353689567430023</v>
      </c>
      <c r="D1902" s="175">
        <v>0.46882951653944022</v>
      </c>
      <c r="E1902" s="175">
        <v>0.10559796437659033</v>
      </c>
      <c r="F1902" s="175">
        <v>2.4809160305343511E-2</v>
      </c>
      <c r="G1902" s="175">
        <v>0.10432569974554708</v>
      </c>
      <c r="H1902" s="175">
        <v>1.9083969465648854E-3</v>
      </c>
      <c r="I1902" s="175">
        <v>2.0992366412213741E-2</v>
      </c>
      <c r="J1902" s="174">
        <v>0.99999999999999989</v>
      </c>
      <c r="K1902" s="176">
        <v>1572</v>
      </c>
      <c r="L1902" s="92"/>
      <c r="M1902" s="175" t="s">
        <v>143</v>
      </c>
      <c r="N1902" s="175" t="s">
        <v>143</v>
      </c>
      <c r="O1902" s="175">
        <v>0.252</v>
      </c>
      <c r="P1902" s="175">
        <v>0.29599999999999999</v>
      </c>
      <c r="Q1902" s="175">
        <v>0.44400000000000001</v>
      </c>
      <c r="R1902" s="175">
        <v>0.49399999999999999</v>
      </c>
      <c r="S1902" s="175">
        <v>9.0999999999999998E-2</v>
      </c>
      <c r="T1902" s="175">
        <v>0.122</v>
      </c>
      <c r="U1902" s="175">
        <v>1.7999999999999999E-2</v>
      </c>
      <c r="V1902" s="175">
        <v>3.4000000000000002E-2</v>
      </c>
      <c r="W1902" s="175">
        <v>0.09</v>
      </c>
      <c r="X1902" s="175">
        <v>0.12</v>
      </c>
      <c r="Y1902" s="175">
        <v>1E-3</v>
      </c>
      <c r="Z1902" s="175">
        <v>6.0000000000000001E-3</v>
      </c>
      <c r="AA1902" s="175">
        <v>1.4999999999999999E-2</v>
      </c>
      <c r="AB1902" s="175">
        <v>2.9000000000000001E-2</v>
      </c>
      <c r="AC1902" s="160"/>
    </row>
    <row r="1903" spans="1:29" x14ac:dyDescent="0.25">
      <c r="A1903" s="92" t="s">
        <v>3220</v>
      </c>
      <c r="B1903" s="175" t="s">
        <v>143</v>
      </c>
      <c r="C1903" s="175">
        <v>0.34640522875816993</v>
      </c>
      <c r="D1903" s="175">
        <v>0.37908496732026142</v>
      </c>
      <c r="E1903" s="175">
        <v>0.12418300653594772</v>
      </c>
      <c r="F1903" s="175">
        <v>3.2679738562091504E-3</v>
      </c>
      <c r="G1903" s="175">
        <v>0.10457516339869281</v>
      </c>
      <c r="H1903" s="175">
        <v>6.5359477124183009E-3</v>
      </c>
      <c r="I1903" s="175">
        <v>3.5947712418300651E-2</v>
      </c>
      <c r="J1903" s="174">
        <v>0.99999999999999989</v>
      </c>
      <c r="K1903" s="176">
        <v>306</v>
      </c>
      <c r="L1903" s="92"/>
      <c r="M1903" s="175" t="s">
        <v>143</v>
      </c>
      <c r="N1903" s="175" t="s">
        <v>143</v>
      </c>
      <c r="O1903" s="175">
        <v>0.29499999999999998</v>
      </c>
      <c r="P1903" s="175">
        <v>0.40100000000000002</v>
      </c>
      <c r="Q1903" s="175">
        <v>0.32700000000000001</v>
      </c>
      <c r="R1903" s="175">
        <v>0.435</v>
      </c>
      <c r="S1903" s="175">
        <v>9.1999999999999998E-2</v>
      </c>
      <c r="T1903" s="175">
        <v>0.16600000000000001</v>
      </c>
      <c r="U1903" s="175">
        <v>1E-3</v>
      </c>
      <c r="V1903" s="175">
        <v>1.7999999999999999E-2</v>
      </c>
      <c r="W1903" s="175">
        <v>7.4999999999999997E-2</v>
      </c>
      <c r="X1903" s="175">
        <v>0.14399999999999999</v>
      </c>
      <c r="Y1903" s="175">
        <v>2E-3</v>
      </c>
      <c r="Z1903" s="175">
        <v>2.4E-2</v>
      </c>
      <c r="AA1903" s="175">
        <v>0.02</v>
      </c>
      <c r="AB1903" s="175">
        <v>6.3E-2</v>
      </c>
      <c r="AC1903" s="160"/>
    </row>
    <row r="1904" spans="1:29" x14ac:dyDescent="0.25">
      <c r="A1904" s="92" t="s">
        <v>3221</v>
      </c>
      <c r="B1904" s="175">
        <v>5.0448058413541323E-2</v>
      </c>
      <c r="C1904" s="175">
        <v>0.3287421174908729</v>
      </c>
      <c r="D1904" s="175">
        <v>0.25116163292399601</v>
      </c>
      <c r="E1904" s="175">
        <v>6.4221705940922663E-2</v>
      </c>
      <c r="F1904" s="175">
        <v>2.1739130434782608E-2</v>
      </c>
      <c r="G1904" s="175">
        <v>0.24568536342515765</v>
      </c>
      <c r="H1904" s="175">
        <v>1.0786591437105875E-3</v>
      </c>
      <c r="I1904" s="175">
        <v>3.6923332227016263E-2</v>
      </c>
      <c r="J1904" s="174">
        <v>1</v>
      </c>
      <c r="K1904" s="176">
        <v>12052</v>
      </c>
      <c r="L1904" s="92"/>
      <c r="M1904" s="175">
        <v>4.7E-2</v>
      </c>
      <c r="N1904" s="175">
        <v>5.5E-2</v>
      </c>
      <c r="O1904" s="175">
        <v>0.32</v>
      </c>
      <c r="P1904" s="175">
        <v>0.33700000000000002</v>
      </c>
      <c r="Q1904" s="175">
        <v>0.24299999999999999</v>
      </c>
      <c r="R1904" s="175">
        <v>0.25900000000000001</v>
      </c>
      <c r="S1904" s="175">
        <v>0.06</v>
      </c>
      <c r="T1904" s="175">
        <v>6.9000000000000006E-2</v>
      </c>
      <c r="U1904" s="175">
        <v>1.9E-2</v>
      </c>
      <c r="V1904" s="175">
        <v>2.4E-2</v>
      </c>
      <c r="W1904" s="175">
        <v>0.23799999999999999</v>
      </c>
      <c r="X1904" s="175">
        <v>0.253</v>
      </c>
      <c r="Y1904" s="175">
        <v>1E-3</v>
      </c>
      <c r="Z1904" s="175">
        <v>2E-3</v>
      </c>
      <c r="AA1904" s="175">
        <v>3.4000000000000002E-2</v>
      </c>
      <c r="AB1904" s="175">
        <v>0.04</v>
      </c>
      <c r="AC1904" s="160"/>
    </row>
    <row r="1905" spans="1:29" x14ac:dyDescent="0.25">
      <c r="A1905" s="92" t="s">
        <v>3222</v>
      </c>
      <c r="B1905" s="175" t="s">
        <v>143</v>
      </c>
      <c r="C1905" s="175">
        <v>0.34963325183374083</v>
      </c>
      <c r="D1905" s="175">
        <v>0.23960880195599021</v>
      </c>
      <c r="E1905" s="175">
        <v>0.10268948655256724</v>
      </c>
      <c r="F1905" s="175">
        <v>6.1124694376528114E-2</v>
      </c>
      <c r="G1905" s="175">
        <v>0.21271393643031786</v>
      </c>
      <c r="H1905" s="175" t="s">
        <v>143</v>
      </c>
      <c r="I1905" s="175">
        <v>3.4229828850855744E-2</v>
      </c>
      <c r="J1905" s="174">
        <v>1</v>
      </c>
      <c r="K1905" s="176">
        <v>409</v>
      </c>
      <c r="L1905" s="92"/>
      <c r="M1905" s="175" t="s">
        <v>143</v>
      </c>
      <c r="N1905" s="175" t="s">
        <v>143</v>
      </c>
      <c r="O1905" s="175">
        <v>0.30499999999999999</v>
      </c>
      <c r="P1905" s="175">
        <v>0.39700000000000002</v>
      </c>
      <c r="Q1905" s="175">
        <v>0.20100000000000001</v>
      </c>
      <c r="R1905" s="175">
        <v>0.28299999999999997</v>
      </c>
      <c r="S1905" s="175">
        <v>7.6999999999999999E-2</v>
      </c>
      <c r="T1905" s="175">
        <v>0.13600000000000001</v>
      </c>
      <c r="U1905" s="175">
        <v>4.2000000000000003E-2</v>
      </c>
      <c r="V1905" s="175">
        <v>8.8999999999999996E-2</v>
      </c>
      <c r="W1905" s="175">
        <v>0.17599999999999999</v>
      </c>
      <c r="X1905" s="175">
        <v>0.255</v>
      </c>
      <c r="Y1905" s="175" t="s">
        <v>143</v>
      </c>
      <c r="Z1905" s="175" t="s">
        <v>143</v>
      </c>
      <c r="AA1905" s="175">
        <v>0.02</v>
      </c>
      <c r="AB1905" s="175">
        <v>5.7000000000000002E-2</v>
      </c>
      <c r="AC1905" s="160"/>
    </row>
    <row r="1906" spans="1:29" x14ac:dyDescent="0.25">
      <c r="A1906" s="92" t="s">
        <v>3223</v>
      </c>
      <c r="B1906" s="175" t="s">
        <v>143</v>
      </c>
      <c r="C1906" s="175">
        <v>0.12534818941504178</v>
      </c>
      <c r="D1906" s="175">
        <v>0.17270194986072424</v>
      </c>
      <c r="E1906" s="175">
        <v>5.0139275766016712E-2</v>
      </c>
      <c r="F1906" s="175">
        <v>1.1142061281337047E-2</v>
      </c>
      <c r="G1906" s="175">
        <v>0.57660167130919215</v>
      </c>
      <c r="H1906" s="175">
        <v>1.1142061281337047E-2</v>
      </c>
      <c r="I1906" s="175">
        <v>5.2924791086350974E-2</v>
      </c>
      <c r="J1906" s="174">
        <v>1</v>
      </c>
      <c r="K1906" s="176">
        <v>359</v>
      </c>
      <c r="L1906" s="92"/>
      <c r="M1906" s="175" t="s">
        <v>143</v>
      </c>
      <c r="N1906" s="175" t="s">
        <v>143</v>
      </c>
      <c r="O1906" s="175">
        <v>9.5000000000000001E-2</v>
      </c>
      <c r="P1906" s="175">
        <v>0.16400000000000001</v>
      </c>
      <c r="Q1906" s="175">
        <v>0.13700000000000001</v>
      </c>
      <c r="R1906" s="175">
        <v>0.215</v>
      </c>
      <c r="S1906" s="175">
        <v>3.2000000000000001E-2</v>
      </c>
      <c r="T1906" s="175">
        <v>7.8E-2</v>
      </c>
      <c r="U1906" s="175">
        <v>4.0000000000000001E-3</v>
      </c>
      <c r="V1906" s="175">
        <v>2.8000000000000001E-2</v>
      </c>
      <c r="W1906" s="175">
        <v>0.52500000000000002</v>
      </c>
      <c r="X1906" s="175">
        <v>0.627</v>
      </c>
      <c r="Y1906" s="175">
        <v>4.0000000000000001E-3</v>
      </c>
      <c r="Z1906" s="175">
        <v>2.8000000000000001E-2</v>
      </c>
      <c r="AA1906" s="175">
        <v>3.4000000000000002E-2</v>
      </c>
      <c r="AB1906" s="175">
        <v>8.1000000000000003E-2</v>
      </c>
      <c r="AC1906" s="160"/>
    </row>
    <row r="1907" spans="1:29" x14ac:dyDescent="0.25">
      <c r="A1907" s="92" t="s">
        <v>3224</v>
      </c>
      <c r="B1907" s="175">
        <v>0.23439667128987518</v>
      </c>
      <c r="C1907" s="175" t="s">
        <v>143</v>
      </c>
      <c r="D1907" s="175">
        <v>0.68585298196948685</v>
      </c>
      <c r="E1907" s="175">
        <v>2.0804438280166437E-2</v>
      </c>
      <c r="F1907" s="175">
        <v>2.0804438280166435E-3</v>
      </c>
      <c r="G1907" s="175">
        <v>6.9348127600554789E-3</v>
      </c>
      <c r="H1907" s="175" t="s">
        <v>143</v>
      </c>
      <c r="I1907" s="175">
        <v>4.9930651872399444E-2</v>
      </c>
      <c r="J1907" s="174">
        <v>1</v>
      </c>
      <c r="K1907" s="176">
        <v>1442</v>
      </c>
      <c r="L1907" s="92"/>
      <c r="M1907" s="175">
        <v>0.21299999999999999</v>
      </c>
      <c r="N1907" s="175">
        <v>0.25700000000000001</v>
      </c>
      <c r="O1907" s="175" t="s">
        <v>143</v>
      </c>
      <c r="P1907" s="175" t="s">
        <v>143</v>
      </c>
      <c r="Q1907" s="175">
        <v>0.66100000000000003</v>
      </c>
      <c r="R1907" s="175">
        <v>0.70899999999999996</v>
      </c>
      <c r="S1907" s="175">
        <v>1.4999999999999999E-2</v>
      </c>
      <c r="T1907" s="175">
        <v>0.03</v>
      </c>
      <c r="U1907" s="175">
        <v>1E-3</v>
      </c>
      <c r="V1907" s="175">
        <v>6.0000000000000001E-3</v>
      </c>
      <c r="W1907" s="175">
        <v>4.0000000000000001E-3</v>
      </c>
      <c r="X1907" s="175">
        <v>1.2999999999999999E-2</v>
      </c>
      <c r="Y1907" s="175" t="s">
        <v>143</v>
      </c>
      <c r="Z1907" s="175" t="s">
        <v>143</v>
      </c>
      <c r="AA1907" s="175">
        <v>0.04</v>
      </c>
      <c r="AB1907" s="175">
        <v>6.2E-2</v>
      </c>
      <c r="AC1907" s="160"/>
    </row>
    <row r="1908" spans="1:29" x14ac:dyDescent="0.25">
      <c r="A1908" s="92" t="s">
        <v>3225</v>
      </c>
      <c r="B1908" s="175">
        <v>4.286718200983837E-2</v>
      </c>
      <c r="C1908" s="175">
        <v>0.31834153197470133</v>
      </c>
      <c r="D1908" s="175">
        <v>0.25087842586085735</v>
      </c>
      <c r="E1908" s="175">
        <v>5.7624736472241742E-2</v>
      </c>
      <c r="F1908" s="175">
        <v>3.9353478566408993E-2</v>
      </c>
      <c r="G1908" s="175">
        <v>0.25860857343640198</v>
      </c>
      <c r="H1908" s="175">
        <v>7.0274068868587491E-4</v>
      </c>
      <c r="I1908" s="175">
        <v>3.1623330990864368E-2</v>
      </c>
      <c r="J1908" s="174">
        <v>1.0000000000000002</v>
      </c>
      <c r="K1908" s="176">
        <v>1423</v>
      </c>
      <c r="L1908" s="92"/>
      <c r="M1908" s="175">
        <v>3.4000000000000002E-2</v>
      </c>
      <c r="N1908" s="175">
        <v>5.5E-2</v>
      </c>
      <c r="O1908" s="175">
        <v>0.29499999999999998</v>
      </c>
      <c r="P1908" s="175">
        <v>0.34300000000000003</v>
      </c>
      <c r="Q1908" s="175">
        <v>0.22900000000000001</v>
      </c>
      <c r="R1908" s="175">
        <v>0.27400000000000002</v>
      </c>
      <c r="S1908" s="175">
        <v>4.7E-2</v>
      </c>
      <c r="T1908" s="175">
        <v>7.0999999999999994E-2</v>
      </c>
      <c r="U1908" s="175">
        <v>0.03</v>
      </c>
      <c r="V1908" s="175">
        <v>5.0999999999999997E-2</v>
      </c>
      <c r="W1908" s="175">
        <v>0.23699999999999999</v>
      </c>
      <c r="X1908" s="175">
        <v>0.28199999999999997</v>
      </c>
      <c r="Y1908" s="175">
        <v>0</v>
      </c>
      <c r="Z1908" s="175">
        <v>4.0000000000000001E-3</v>
      </c>
      <c r="AA1908" s="175">
        <v>2.4E-2</v>
      </c>
      <c r="AB1908" s="175">
        <v>4.2000000000000003E-2</v>
      </c>
      <c r="AC1908" s="160"/>
    </row>
    <row r="1909" spans="1:29" x14ac:dyDescent="0.25">
      <c r="A1909" s="92" t="s">
        <v>3226</v>
      </c>
      <c r="B1909" s="175">
        <v>0.28707564026206073</v>
      </c>
      <c r="C1909" s="175">
        <v>0.53603335318642054</v>
      </c>
      <c r="D1909" s="175">
        <v>8.9934484812388332E-2</v>
      </c>
      <c r="E1909" s="175">
        <v>1.6081000595592615E-2</v>
      </c>
      <c r="F1909" s="175">
        <v>1.7867778439547349E-3</v>
      </c>
      <c r="G1909" s="175">
        <v>4.169148302561048E-2</v>
      </c>
      <c r="H1909" s="175">
        <v>1.7867778439547349E-3</v>
      </c>
      <c r="I1909" s="175">
        <v>2.5610482430017869E-2</v>
      </c>
      <c r="J1909" s="174">
        <v>0.99999999999999989</v>
      </c>
      <c r="K1909" s="176">
        <v>1679</v>
      </c>
      <c r="L1909" s="92"/>
      <c r="M1909" s="175">
        <v>0.26600000000000001</v>
      </c>
      <c r="N1909" s="175">
        <v>0.309</v>
      </c>
      <c r="O1909" s="175">
        <v>0.51200000000000001</v>
      </c>
      <c r="P1909" s="175">
        <v>0.56000000000000005</v>
      </c>
      <c r="Q1909" s="175">
        <v>7.6999999999999999E-2</v>
      </c>
      <c r="R1909" s="175">
        <v>0.105</v>
      </c>
      <c r="S1909" s="175">
        <v>1.0999999999999999E-2</v>
      </c>
      <c r="T1909" s="175">
        <v>2.3E-2</v>
      </c>
      <c r="U1909" s="175">
        <v>1E-3</v>
      </c>
      <c r="V1909" s="175">
        <v>5.0000000000000001E-3</v>
      </c>
      <c r="W1909" s="175">
        <v>3.3000000000000002E-2</v>
      </c>
      <c r="X1909" s="175">
        <v>5.1999999999999998E-2</v>
      </c>
      <c r="Y1909" s="175">
        <v>1E-3</v>
      </c>
      <c r="Z1909" s="175">
        <v>5.0000000000000001E-3</v>
      </c>
      <c r="AA1909" s="175">
        <v>1.9E-2</v>
      </c>
      <c r="AB1909" s="175">
        <v>3.4000000000000002E-2</v>
      </c>
      <c r="AC1909" s="160"/>
    </row>
    <row r="1910" spans="1:29" x14ac:dyDescent="0.25">
      <c r="A1910" s="92" t="s">
        <v>3227</v>
      </c>
      <c r="B1910" s="175" t="s">
        <v>143</v>
      </c>
      <c r="C1910" s="175">
        <v>0.30745341614906835</v>
      </c>
      <c r="D1910" s="175">
        <v>0.30124223602484473</v>
      </c>
      <c r="E1910" s="175">
        <v>5.9006211180124224E-2</v>
      </c>
      <c r="F1910" s="175">
        <v>2.4844720496894408E-2</v>
      </c>
      <c r="G1910" s="175">
        <v>0.27639751552795033</v>
      </c>
      <c r="H1910" s="175" t="s">
        <v>143</v>
      </c>
      <c r="I1910" s="175">
        <v>3.1055900621118012E-2</v>
      </c>
      <c r="J1910" s="174">
        <v>1</v>
      </c>
      <c r="K1910" s="176">
        <v>322</v>
      </c>
      <c r="L1910" s="92"/>
      <c r="M1910" s="175" t="s">
        <v>143</v>
      </c>
      <c r="N1910" s="175" t="s">
        <v>143</v>
      </c>
      <c r="O1910" s="175">
        <v>0.26</v>
      </c>
      <c r="P1910" s="175">
        <v>0.36</v>
      </c>
      <c r="Q1910" s="175">
        <v>0.254</v>
      </c>
      <c r="R1910" s="175">
        <v>0.35299999999999998</v>
      </c>
      <c r="S1910" s="175">
        <v>3.7999999999999999E-2</v>
      </c>
      <c r="T1910" s="175">
        <v>0.09</v>
      </c>
      <c r="U1910" s="175">
        <v>1.2999999999999999E-2</v>
      </c>
      <c r="V1910" s="175">
        <v>4.8000000000000001E-2</v>
      </c>
      <c r="W1910" s="175">
        <v>0.23</v>
      </c>
      <c r="X1910" s="175">
        <v>0.32800000000000001</v>
      </c>
      <c r="Y1910" s="175" t="s">
        <v>143</v>
      </c>
      <c r="Z1910" s="175" t="s">
        <v>143</v>
      </c>
      <c r="AA1910" s="175">
        <v>1.7000000000000001E-2</v>
      </c>
      <c r="AB1910" s="175">
        <v>5.6000000000000001E-2</v>
      </c>
      <c r="AC1910" s="160"/>
    </row>
    <row r="1911" spans="1:29" x14ac:dyDescent="0.25">
      <c r="A1911" s="92" t="s">
        <v>3228</v>
      </c>
      <c r="B1911" s="175" t="s">
        <v>143</v>
      </c>
      <c r="C1911" s="175">
        <v>0.2665210267613326</v>
      </c>
      <c r="D1911" s="175">
        <v>0.21354451119606771</v>
      </c>
      <c r="E1911" s="175">
        <v>7.2091753140360454E-2</v>
      </c>
      <c r="F1911" s="175">
        <v>1.0376843255051884E-2</v>
      </c>
      <c r="G1911" s="175">
        <v>0.41070453304205351</v>
      </c>
      <c r="H1911" s="175">
        <v>5.461496450027307E-4</v>
      </c>
      <c r="I1911" s="175">
        <v>2.6215182960131075E-2</v>
      </c>
      <c r="J1911" s="174">
        <v>0.99999999999999989</v>
      </c>
      <c r="K1911" s="176">
        <v>1831</v>
      </c>
      <c r="L1911" s="92"/>
      <c r="M1911" s="175" t="s">
        <v>143</v>
      </c>
      <c r="N1911" s="175" t="s">
        <v>143</v>
      </c>
      <c r="O1911" s="175">
        <v>0.247</v>
      </c>
      <c r="P1911" s="175">
        <v>0.28699999999999998</v>
      </c>
      <c r="Q1911" s="175">
        <v>0.19500000000000001</v>
      </c>
      <c r="R1911" s="175">
        <v>0.23300000000000001</v>
      </c>
      <c r="S1911" s="175">
        <v>6.0999999999999999E-2</v>
      </c>
      <c r="T1911" s="175">
        <v>8.5000000000000006E-2</v>
      </c>
      <c r="U1911" s="175">
        <v>7.0000000000000001E-3</v>
      </c>
      <c r="V1911" s="175">
        <v>1.6E-2</v>
      </c>
      <c r="W1911" s="175">
        <v>0.38800000000000001</v>
      </c>
      <c r="X1911" s="175">
        <v>0.433</v>
      </c>
      <c r="Y1911" s="175">
        <v>0</v>
      </c>
      <c r="Z1911" s="175">
        <v>3.0000000000000001E-3</v>
      </c>
      <c r="AA1911" s="175">
        <v>0.02</v>
      </c>
      <c r="AB1911" s="175">
        <v>3.5000000000000003E-2</v>
      </c>
      <c r="AC1911" s="160"/>
    </row>
    <row r="1912" spans="1:29" x14ac:dyDescent="0.25">
      <c r="A1912" s="92" t="s">
        <v>3229</v>
      </c>
      <c r="B1912" s="175" t="s">
        <v>143</v>
      </c>
      <c r="C1912" s="175">
        <v>0.55555555555555558</v>
      </c>
      <c r="D1912" s="175">
        <v>0.29198966408268734</v>
      </c>
      <c r="E1912" s="175">
        <v>4.6511627906976744E-2</v>
      </c>
      <c r="F1912" s="175">
        <v>5.1679586563307496E-3</v>
      </c>
      <c r="G1912" s="175">
        <v>1.8087855297157621E-2</v>
      </c>
      <c r="H1912" s="175" t="s">
        <v>143</v>
      </c>
      <c r="I1912" s="175">
        <v>8.2687338501291993E-2</v>
      </c>
      <c r="J1912" s="174">
        <v>1</v>
      </c>
      <c r="K1912" s="176">
        <v>387</v>
      </c>
      <c r="L1912" s="92"/>
      <c r="M1912" s="175" t="s">
        <v>143</v>
      </c>
      <c r="N1912" s="175" t="s">
        <v>143</v>
      </c>
      <c r="O1912" s="175">
        <v>0.50600000000000001</v>
      </c>
      <c r="P1912" s="175">
        <v>0.60399999999999998</v>
      </c>
      <c r="Q1912" s="175">
        <v>0.249</v>
      </c>
      <c r="R1912" s="175">
        <v>0.33900000000000002</v>
      </c>
      <c r="S1912" s="175">
        <v>0.03</v>
      </c>
      <c r="T1912" s="175">
        <v>7.1999999999999995E-2</v>
      </c>
      <c r="U1912" s="175">
        <v>1E-3</v>
      </c>
      <c r="V1912" s="175">
        <v>1.9E-2</v>
      </c>
      <c r="W1912" s="175">
        <v>8.9999999999999993E-3</v>
      </c>
      <c r="X1912" s="175">
        <v>3.6999999999999998E-2</v>
      </c>
      <c r="Y1912" s="175" t="s">
        <v>143</v>
      </c>
      <c r="Z1912" s="175" t="s">
        <v>143</v>
      </c>
      <c r="AA1912" s="175">
        <v>5.8999999999999997E-2</v>
      </c>
      <c r="AB1912" s="175">
        <v>0.114</v>
      </c>
      <c r="AC1912" s="160"/>
    </row>
    <row r="1913" spans="1:29" x14ac:dyDescent="0.25">
      <c r="A1913" s="92" t="s">
        <v>3230</v>
      </c>
      <c r="B1913" s="175" t="s">
        <v>143</v>
      </c>
      <c r="C1913" s="175">
        <v>0.24154589371980675</v>
      </c>
      <c r="D1913" s="175">
        <v>0.32125603864734298</v>
      </c>
      <c r="E1913" s="175">
        <v>0.1111111111111111</v>
      </c>
      <c r="F1913" s="175">
        <v>1.2077294685990338E-2</v>
      </c>
      <c r="G1913" s="175">
        <v>0.26328502415458938</v>
      </c>
      <c r="H1913" s="175" t="s">
        <v>143</v>
      </c>
      <c r="I1913" s="175">
        <v>5.0724637681159424E-2</v>
      </c>
      <c r="J1913" s="174">
        <v>1</v>
      </c>
      <c r="K1913" s="176">
        <v>414</v>
      </c>
      <c r="L1913" s="92"/>
      <c r="M1913" s="175" t="s">
        <v>143</v>
      </c>
      <c r="N1913" s="175" t="s">
        <v>143</v>
      </c>
      <c r="O1913" s="175">
        <v>0.20300000000000001</v>
      </c>
      <c r="P1913" s="175">
        <v>0.28499999999999998</v>
      </c>
      <c r="Q1913" s="175">
        <v>0.27800000000000002</v>
      </c>
      <c r="R1913" s="175">
        <v>0.36799999999999999</v>
      </c>
      <c r="S1913" s="175">
        <v>8.4000000000000005E-2</v>
      </c>
      <c r="T1913" s="175">
        <v>0.14499999999999999</v>
      </c>
      <c r="U1913" s="175">
        <v>5.0000000000000001E-3</v>
      </c>
      <c r="V1913" s="175">
        <v>2.8000000000000001E-2</v>
      </c>
      <c r="W1913" s="175">
        <v>0.223</v>
      </c>
      <c r="X1913" s="175">
        <v>0.308</v>
      </c>
      <c r="Y1913" s="175" t="s">
        <v>143</v>
      </c>
      <c r="Z1913" s="175" t="s">
        <v>143</v>
      </c>
      <c r="AA1913" s="175">
        <v>3.3000000000000002E-2</v>
      </c>
      <c r="AB1913" s="175">
        <v>7.5999999999999998E-2</v>
      </c>
      <c r="AC1913" s="160"/>
    </row>
    <row r="1914" spans="1:29" x14ac:dyDescent="0.25">
      <c r="A1914" s="92" t="s">
        <v>3231</v>
      </c>
      <c r="B1914" s="175" t="s">
        <v>143</v>
      </c>
      <c r="C1914" s="175">
        <v>0.4358108108108108</v>
      </c>
      <c r="D1914" s="175">
        <v>0.19256756756756757</v>
      </c>
      <c r="E1914" s="175">
        <v>4.0540540540540543E-2</v>
      </c>
      <c r="F1914" s="175">
        <v>9.1216216216216214E-2</v>
      </c>
      <c r="G1914" s="175">
        <v>0.20945945945945946</v>
      </c>
      <c r="H1914" s="175" t="s">
        <v>143</v>
      </c>
      <c r="I1914" s="175">
        <v>3.0405405405405407E-2</v>
      </c>
      <c r="J1914" s="174">
        <v>1</v>
      </c>
      <c r="K1914" s="176">
        <v>296</v>
      </c>
      <c r="L1914" s="92"/>
      <c r="M1914" s="175" t="s">
        <v>143</v>
      </c>
      <c r="N1914" s="175" t="s">
        <v>143</v>
      </c>
      <c r="O1914" s="175">
        <v>0.38100000000000001</v>
      </c>
      <c r="P1914" s="175">
        <v>0.49299999999999999</v>
      </c>
      <c r="Q1914" s="175">
        <v>0.152</v>
      </c>
      <c r="R1914" s="175">
        <v>0.24099999999999999</v>
      </c>
      <c r="S1914" s="175">
        <v>2.3E-2</v>
      </c>
      <c r="T1914" s="175">
        <v>7.0000000000000007E-2</v>
      </c>
      <c r="U1914" s="175">
        <v>6.3E-2</v>
      </c>
      <c r="V1914" s="175">
        <v>0.129</v>
      </c>
      <c r="W1914" s="175">
        <v>0.16700000000000001</v>
      </c>
      <c r="X1914" s="175">
        <v>0.25900000000000001</v>
      </c>
      <c r="Y1914" s="175" t="s">
        <v>143</v>
      </c>
      <c r="Z1914" s="175" t="s">
        <v>143</v>
      </c>
      <c r="AA1914" s="175">
        <v>1.6E-2</v>
      </c>
      <c r="AB1914" s="175">
        <v>5.7000000000000002E-2</v>
      </c>
      <c r="AC1914" s="160"/>
    </row>
    <row r="1915" spans="1:29" x14ac:dyDescent="0.25">
      <c r="A1915" s="92" t="s">
        <v>3232</v>
      </c>
      <c r="B1915" s="175" t="s">
        <v>143</v>
      </c>
      <c r="C1915" s="175">
        <v>0.18493150684931506</v>
      </c>
      <c r="D1915" s="175">
        <v>0.19178082191780821</v>
      </c>
      <c r="E1915" s="175">
        <v>3.7671232876712327E-2</v>
      </c>
      <c r="F1915" s="175">
        <v>3.4246575342465752E-3</v>
      </c>
      <c r="G1915" s="175">
        <v>0.5273972602739726</v>
      </c>
      <c r="H1915" s="175" t="s">
        <v>143</v>
      </c>
      <c r="I1915" s="175">
        <v>5.4794520547945202E-2</v>
      </c>
      <c r="J1915" s="174">
        <v>1</v>
      </c>
      <c r="K1915" s="176">
        <v>292</v>
      </c>
      <c r="L1915" s="92"/>
      <c r="M1915" s="175" t="s">
        <v>143</v>
      </c>
      <c r="N1915" s="175" t="s">
        <v>143</v>
      </c>
      <c r="O1915" s="175">
        <v>0.14499999999999999</v>
      </c>
      <c r="P1915" s="175">
        <v>0.23300000000000001</v>
      </c>
      <c r="Q1915" s="175">
        <v>0.151</v>
      </c>
      <c r="R1915" s="175">
        <v>0.24099999999999999</v>
      </c>
      <c r="S1915" s="175">
        <v>2.1000000000000001E-2</v>
      </c>
      <c r="T1915" s="175">
        <v>6.6000000000000003E-2</v>
      </c>
      <c r="U1915" s="175">
        <v>1E-3</v>
      </c>
      <c r="V1915" s="175">
        <v>1.9E-2</v>
      </c>
      <c r="W1915" s="175">
        <v>0.47</v>
      </c>
      <c r="X1915" s="175">
        <v>0.58399999999999996</v>
      </c>
      <c r="Y1915" s="175" t="s">
        <v>143</v>
      </c>
      <c r="Z1915" s="175" t="s">
        <v>143</v>
      </c>
      <c r="AA1915" s="175">
        <v>3.4000000000000002E-2</v>
      </c>
      <c r="AB1915" s="175">
        <v>8.6999999999999994E-2</v>
      </c>
      <c r="AC1915" s="160"/>
    </row>
    <row r="1916" spans="1:29" x14ac:dyDescent="0.25">
      <c r="A1916" s="92" t="s">
        <v>3233</v>
      </c>
      <c r="B1916" s="175" t="s">
        <v>143</v>
      </c>
      <c r="C1916" s="175">
        <v>0.36992385786802029</v>
      </c>
      <c r="D1916" s="175">
        <v>0.38895939086294418</v>
      </c>
      <c r="E1916" s="175">
        <v>7.6776649746192888E-2</v>
      </c>
      <c r="F1916" s="175">
        <v>1.7131979695431471E-2</v>
      </c>
      <c r="G1916" s="175">
        <v>0.10596446700507614</v>
      </c>
      <c r="H1916" s="175" t="s">
        <v>143</v>
      </c>
      <c r="I1916" s="175">
        <v>4.1243654822335024E-2</v>
      </c>
      <c r="J1916" s="174">
        <v>1</v>
      </c>
      <c r="K1916" s="176">
        <v>1576</v>
      </c>
      <c r="L1916" s="92"/>
      <c r="M1916" s="175" t="s">
        <v>143</v>
      </c>
      <c r="N1916" s="175" t="s">
        <v>143</v>
      </c>
      <c r="O1916" s="175">
        <v>0.34599999999999997</v>
      </c>
      <c r="P1916" s="175">
        <v>0.39400000000000002</v>
      </c>
      <c r="Q1916" s="175">
        <v>0.36499999999999999</v>
      </c>
      <c r="R1916" s="175">
        <v>0.41299999999999998</v>
      </c>
      <c r="S1916" s="175">
        <v>6.5000000000000002E-2</v>
      </c>
      <c r="T1916" s="175">
        <v>9.0999999999999998E-2</v>
      </c>
      <c r="U1916" s="175">
        <v>1.2E-2</v>
      </c>
      <c r="V1916" s="175">
        <v>2.5000000000000001E-2</v>
      </c>
      <c r="W1916" s="175">
        <v>9.1999999999999998E-2</v>
      </c>
      <c r="X1916" s="175">
        <v>0.122</v>
      </c>
      <c r="Y1916" s="175" t="s">
        <v>143</v>
      </c>
      <c r="Z1916" s="175" t="s">
        <v>143</v>
      </c>
      <c r="AA1916" s="175">
        <v>3.2000000000000001E-2</v>
      </c>
      <c r="AB1916" s="175">
        <v>5.1999999999999998E-2</v>
      </c>
      <c r="AC1916" s="160"/>
    </row>
    <row r="1917" spans="1:29" x14ac:dyDescent="0.25">
      <c r="A1917" s="92" t="s">
        <v>3234</v>
      </c>
      <c r="B1917" s="175" t="s">
        <v>143</v>
      </c>
      <c r="C1917" s="175">
        <v>0.52049180327868849</v>
      </c>
      <c r="D1917" s="175">
        <v>0.30737704918032788</v>
      </c>
      <c r="E1917" s="175">
        <v>4.0983606557377046E-2</v>
      </c>
      <c r="F1917" s="175">
        <v>2.0491803278688523E-2</v>
      </c>
      <c r="G1917" s="175">
        <v>6.1475409836065573E-2</v>
      </c>
      <c r="H1917" s="175" t="s">
        <v>143</v>
      </c>
      <c r="I1917" s="175">
        <v>4.9180327868852458E-2</v>
      </c>
      <c r="J1917" s="174">
        <v>1</v>
      </c>
      <c r="K1917" s="176">
        <v>244</v>
      </c>
      <c r="L1917" s="92"/>
      <c r="M1917" s="175" t="s">
        <v>143</v>
      </c>
      <c r="N1917" s="175" t="s">
        <v>143</v>
      </c>
      <c r="O1917" s="175">
        <v>0.45800000000000002</v>
      </c>
      <c r="P1917" s="175">
        <v>0.58199999999999996</v>
      </c>
      <c r="Q1917" s="175">
        <v>0.253</v>
      </c>
      <c r="R1917" s="175">
        <v>0.36799999999999999</v>
      </c>
      <c r="S1917" s="175">
        <v>2.1999999999999999E-2</v>
      </c>
      <c r="T1917" s="175">
        <v>7.3999999999999996E-2</v>
      </c>
      <c r="U1917" s="175">
        <v>8.9999999999999993E-3</v>
      </c>
      <c r="V1917" s="175">
        <v>4.7E-2</v>
      </c>
      <c r="W1917" s="175">
        <v>3.7999999999999999E-2</v>
      </c>
      <c r="X1917" s="175">
        <v>9.9000000000000005E-2</v>
      </c>
      <c r="Y1917" s="175" t="s">
        <v>143</v>
      </c>
      <c r="Z1917" s="175" t="s">
        <v>143</v>
      </c>
      <c r="AA1917" s="175">
        <v>2.8000000000000001E-2</v>
      </c>
      <c r="AB1917" s="175">
        <v>8.4000000000000005E-2</v>
      </c>
      <c r="AC1917" s="160"/>
    </row>
    <row r="1918" spans="1:29" x14ac:dyDescent="0.25">
      <c r="A1918" s="92" t="s">
        <v>3235</v>
      </c>
      <c r="B1918" s="175">
        <v>4.0261836441893829E-2</v>
      </c>
      <c r="C1918" s="175">
        <v>0.22300932568149212</v>
      </c>
      <c r="D1918" s="175">
        <v>0.28739239598278338</v>
      </c>
      <c r="E1918" s="175">
        <v>0.11307388809182209</v>
      </c>
      <c r="F1918" s="175">
        <v>2.4479913916786226E-2</v>
      </c>
      <c r="G1918" s="175">
        <v>0.25053802008608322</v>
      </c>
      <c r="H1918" s="175">
        <v>6.4562410329985654E-3</v>
      </c>
      <c r="I1918" s="175">
        <v>5.4788378766140601E-2</v>
      </c>
      <c r="J1918" s="174">
        <v>1.0000000000000002</v>
      </c>
      <c r="K1918" s="176">
        <v>11152</v>
      </c>
      <c r="L1918" s="92"/>
      <c r="M1918" s="175">
        <v>3.6999999999999998E-2</v>
      </c>
      <c r="N1918" s="175">
        <v>4.3999999999999997E-2</v>
      </c>
      <c r="O1918" s="175">
        <v>0.215</v>
      </c>
      <c r="P1918" s="175">
        <v>0.23100000000000001</v>
      </c>
      <c r="Q1918" s="175">
        <v>0.27900000000000003</v>
      </c>
      <c r="R1918" s="175">
        <v>0.29599999999999999</v>
      </c>
      <c r="S1918" s="175">
        <v>0.107</v>
      </c>
      <c r="T1918" s="175">
        <v>0.11899999999999999</v>
      </c>
      <c r="U1918" s="175">
        <v>2.1999999999999999E-2</v>
      </c>
      <c r="V1918" s="175">
        <v>2.8000000000000001E-2</v>
      </c>
      <c r="W1918" s="175">
        <v>0.24299999999999999</v>
      </c>
      <c r="X1918" s="175">
        <v>0.25900000000000001</v>
      </c>
      <c r="Y1918" s="175">
        <v>5.0000000000000001E-3</v>
      </c>
      <c r="Z1918" s="175">
        <v>8.0000000000000002E-3</v>
      </c>
      <c r="AA1918" s="175">
        <v>5.0999999999999997E-2</v>
      </c>
      <c r="AB1918" s="175">
        <v>5.8999999999999997E-2</v>
      </c>
      <c r="AC1918" s="160"/>
    </row>
    <row r="1919" spans="1:29" x14ac:dyDescent="0.25">
      <c r="A1919" s="92" t="s">
        <v>3236</v>
      </c>
      <c r="B1919" s="175" t="s">
        <v>143</v>
      </c>
      <c r="C1919" s="175">
        <v>0.26666666666666666</v>
      </c>
      <c r="D1919" s="175">
        <v>0.29565217391304349</v>
      </c>
      <c r="E1919" s="175">
        <v>9.2753623188405798E-2</v>
      </c>
      <c r="F1919" s="175">
        <v>4.0579710144927533E-2</v>
      </c>
      <c r="G1919" s="175">
        <v>0.25797101449275361</v>
      </c>
      <c r="H1919" s="175">
        <v>8.6956521739130436E-3</v>
      </c>
      <c r="I1919" s="175">
        <v>3.7681159420289857E-2</v>
      </c>
      <c r="J1919" s="174">
        <v>1</v>
      </c>
      <c r="K1919" s="176">
        <v>345</v>
      </c>
      <c r="L1919" s="92"/>
      <c r="M1919" s="175" t="s">
        <v>143</v>
      </c>
      <c r="N1919" s="175" t="s">
        <v>143</v>
      </c>
      <c r="O1919" s="175">
        <v>0.223</v>
      </c>
      <c r="P1919" s="175">
        <v>0.316</v>
      </c>
      <c r="Q1919" s="175">
        <v>0.25</v>
      </c>
      <c r="R1919" s="175">
        <v>0.34599999999999997</v>
      </c>
      <c r="S1919" s="175">
        <v>6.6000000000000003E-2</v>
      </c>
      <c r="T1919" s="175">
        <v>0.128</v>
      </c>
      <c r="U1919" s="175">
        <v>2.4E-2</v>
      </c>
      <c r="V1919" s="175">
        <v>6.7000000000000004E-2</v>
      </c>
      <c r="W1919" s="175">
        <v>0.215</v>
      </c>
      <c r="X1919" s="175">
        <v>0.307</v>
      </c>
      <c r="Y1919" s="175">
        <v>3.0000000000000001E-3</v>
      </c>
      <c r="Z1919" s="175">
        <v>2.5000000000000001E-2</v>
      </c>
      <c r="AA1919" s="175">
        <v>2.1999999999999999E-2</v>
      </c>
      <c r="AB1919" s="175">
        <v>6.3E-2</v>
      </c>
      <c r="AC1919" s="160"/>
    </row>
    <row r="1920" spans="1:29" x14ac:dyDescent="0.25">
      <c r="A1920" s="92" t="s">
        <v>3237</v>
      </c>
      <c r="B1920" s="175" t="s">
        <v>143</v>
      </c>
      <c r="C1920" s="175">
        <v>8.615384615384615E-2</v>
      </c>
      <c r="D1920" s="175">
        <v>0.15692307692307692</v>
      </c>
      <c r="E1920" s="175">
        <v>7.3846153846153853E-2</v>
      </c>
      <c r="F1920" s="175">
        <v>6.1538461538461538E-3</v>
      </c>
      <c r="G1920" s="175">
        <v>0.5938461538461538</v>
      </c>
      <c r="H1920" s="175">
        <v>3.6923076923076927E-2</v>
      </c>
      <c r="I1920" s="175">
        <v>4.6153846153846156E-2</v>
      </c>
      <c r="J1920" s="174">
        <v>1</v>
      </c>
      <c r="K1920" s="176">
        <v>325</v>
      </c>
      <c r="L1920" s="92"/>
      <c r="M1920" s="175" t="s">
        <v>143</v>
      </c>
      <c r="N1920" s="175" t="s">
        <v>143</v>
      </c>
      <c r="O1920" s="175">
        <v>0.06</v>
      </c>
      <c r="P1920" s="175">
        <v>0.122</v>
      </c>
      <c r="Q1920" s="175">
        <v>0.121</v>
      </c>
      <c r="R1920" s="175">
        <v>0.2</v>
      </c>
      <c r="S1920" s="175">
        <v>0.05</v>
      </c>
      <c r="T1920" s="175">
        <v>0.108</v>
      </c>
      <c r="U1920" s="175">
        <v>2E-3</v>
      </c>
      <c r="V1920" s="175">
        <v>2.1999999999999999E-2</v>
      </c>
      <c r="W1920" s="175">
        <v>0.54</v>
      </c>
      <c r="X1920" s="175">
        <v>0.64600000000000002</v>
      </c>
      <c r="Y1920" s="175">
        <v>2.1000000000000001E-2</v>
      </c>
      <c r="Z1920" s="175">
        <v>6.3E-2</v>
      </c>
      <c r="AA1920" s="175">
        <v>2.8000000000000001E-2</v>
      </c>
      <c r="AB1920" s="175">
        <v>7.4999999999999997E-2</v>
      </c>
      <c r="AC1920" s="160"/>
    </row>
    <row r="1921" spans="1:29" x14ac:dyDescent="0.25">
      <c r="A1921" s="92" t="s">
        <v>3238</v>
      </c>
      <c r="B1921" s="175">
        <v>8.7021755438859719E-2</v>
      </c>
      <c r="C1921" s="175">
        <v>7.501875468867217E-4</v>
      </c>
      <c r="D1921" s="175">
        <v>0.72093023255813948</v>
      </c>
      <c r="E1921" s="175">
        <v>7.2768192048012006E-2</v>
      </c>
      <c r="F1921" s="175">
        <v>6.6766691672918224E-2</v>
      </c>
      <c r="G1921" s="175">
        <v>1.0502625656414103E-2</v>
      </c>
      <c r="H1921" s="175" t="s">
        <v>143</v>
      </c>
      <c r="I1921" s="175">
        <v>4.1260315078769691E-2</v>
      </c>
      <c r="J1921" s="174">
        <v>1</v>
      </c>
      <c r="K1921" s="176">
        <v>1333</v>
      </c>
      <c r="L1921" s="92"/>
      <c r="M1921" s="175">
        <v>7.2999999999999995E-2</v>
      </c>
      <c r="N1921" s="175">
        <v>0.10299999999999999</v>
      </c>
      <c r="O1921" s="175">
        <v>0</v>
      </c>
      <c r="P1921" s="175">
        <v>4.0000000000000001E-3</v>
      </c>
      <c r="Q1921" s="175">
        <v>0.69599999999999995</v>
      </c>
      <c r="R1921" s="175">
        <v>0.74399999999999999</v>
      </c>
      <c r="S1921" s="175">
        <v>0.06</v>
      </c>
      <c r="T1921" s="175">
        <v>8.7999999999999995E-2</v>
      </c>
      <c r="U1921" s="175">
        <v>5.5E-2</v>
      </c>
      <c r="V1921" s="175">
        <v>8.1000000000000003E-2</v>
      </c>
      <c r="W1921" s="175">
        <v>6.0000000000000001E-3</v>
      </c>
      <c r="X1921" s="175">
        <v>1.7999999999999999E-2</v>
      </c>
      <c r="Y1921" s="175" t="s">
        <v>143</v>
      </c>
      <c r="Z1921" s="175" t="s">
        <v>143</v>
      </c>
      <c r="AA1921" s="175">
        <v>3.2000000000000001E-2</v>
      </c>
      <c r="AB1921" s="175">
        <v>5.2999999999999999E-2</v>
      </c>
      <c r="AC1921" s="160"/>
    </row>
    <row r="1922" spans="1:29" x14ac:dyDescent="0.25">
      <c r="A1922" s="92" t="s">
        <v>3239</v>
      </c>
      <c r="B1922" s="175">
        <v>5.062240663900415E-2</v>
      </c>
      <c r="C1922" s="175">
        <v>0.23651452282157676</v>
      </c>
      <c r="D1922" s="175">
        <v>0.26556016597510373</v>
      </c>
      <c r="E1922" s="175">
        <v>8.2987551867219914E-2</v>
      </c>
      <c r="F1922" s="175">
        <v>3.3195020746887967E-2</v>
      </c>
      <c r="G1922" s="175">
        <v>0.28713692946058089</v>
      </c>
      <c r="H1922" s="175">
        <v>8.2987551867219917E-3</v>
      </c>
      <c r="I1922" s="175">
        <v>3.5684647302904562E-2</v>
      </c>
      <c r="J1922" s="174">
        <v>1</v>
      </c>
      <c r="K1922" s="176">
        <v>1205</v>
      </c>
      <c r="L1922" s="92"/>
      <c r="M1922" s="175">
        <v>0.04</v>
      </c>
      <c r="N1922" s="175">
        <v>6.4000000000000001E-2</v>
      </c>
      <c r="O1922" s="175">
        <v>0.21299999999999999</v>
      </c>
      <c r="P1922" s="175">
        <v>0.26100000000000001</v>
      </c>
      <c r="Q1922" s="175">
        <v>0.24099999999999999</v>
      </c>
      <c r="R1922" s="175">
        <v>0.29099999999999998</v>
      </c>
      <c r="S1922" s="175">
        <v>6.9000000000000006E-2</v>
      </c>
      <c r="T1922" s="175">
        <v>0.1</v>
      </c>
      <c r="U1922" s="175">
        <v>2.4E-2</v>
      </c>
      <c r="V1922" s="175">
        <v>4.4999999999999998E-2</v>
      </c>
      <c r="W1922" s="175">
        <v>0.26200000000000001</v>
      </c>
      <c r="X1922" s="175">
        <v>0.313</v>
      </c>
      <c r="Y1922" s="175">
        <v>5.0000000000000001E-3</v>
      </c>
      <c r="Z1922" s="175">
        <v>1.4999999999999999E-2</v>
      </c>
      <c r="AA1922" s="175">
        <v>2.7E-2</v>
      </c>
      <c r="AB1922" s="175">
        <v>4.8000000000000001E-2</v>
      </c>
      <c r="AC1922" s="160"/>
    </row>
    <row r="1923" spans="1:29" x14ac:dyDescent="0.25">
      <c r="A1923" s="92" t="s">
        <v>3240</v>
      </c>
      <c r="B1923" s="175">
        <v>0.22611275964391692</v>
      </c>
      <c r="C1923" s="175">
        <v>0.40890207715133531</v>
      </c>
      <c r="D1923" s="175">
        <v>0.19525222551928784</v>
      </c>
      <c r="E1923" s="175">
        <v>3.7388724035608306E-2</v>
      </c>
      <c r="F1923" s="175">
        <v>2.373887240356083E-3</v>
      </c>
      <c r="G1923" s="175">
        <v>5.5786350148367955E-2</v>
      </c>
      <c r="H1923" s="175">
        <v>5.341246290801187E-3</v>
      </c>
      <c r="I1923" s="175">
        <v>6.8842729970326408E-2</v>
      </c>
      <c r="J1923" s="174">
        <v>1</v>
      </c>
      <c r="K1923" s="176">
        <v>1685</v>
      </c>
      <c r="L1923" s="92"/>
      <c r="M1923" s="175">
        <v>0.20699999999999999</v>
      </c>
      <c r="N1923" s="175">
        <v>0.247</v>
      </c>
      <c r="O1923" s="175">
        <v>0.38600000000000001</v>
      </c>
      <c r="P1923" s="175">
        <v>0.433</v>
      </c>
      <c r="Q1923" s="175">
        <v>0.17699999999999999</v>
      </c>
      <c r="R1923" s="175">
        <v>0.215</v>
      </c>
      <c r="S1923" s="175">
        <v>2.9000000000000001E-2</v>
      </c>
      <c r="T1923" s="175">
        <v>4.8000000000000001E-2</v>
      </c>
      <c r="U1923" s="175">
        <v>1E-3</v>
      </c>
      <c r="V1923" s="175">
        <v>6.0000000000000001E-3</v>
      </c>
      <c r="W1923" s="175">
        <v>4.5999999999999999E-2</v>
      </c>
      <c r="X1923" s="175">
        <v>6.8000000000000005E-2</v>
      </c>
      <c r="Y1923" s="175">
        <v>3.0000000000000001E-3</v>
      </c>
      <c r="Z1923" s="175">
        <v>0.01</v>
      </c>
      <c r="AA1923" s="175">
        <v>5.8000000000000003E-2</v>
      </c>
      <c r="AB1923" s="175">
        <v>8.2000000000000003E-2</v>
      </c>
      <c r="AC1923" s="160"/>
    </row>
    <row r="1924" spans="1:29" x14ac:dyDescent="0.25">
      <c r="A1924" s="92" t="s">
        <v>3241</v>
      </c>
      <c r="B1924" s="175" t="s">
        <v>143</v>
      </c>
      <c r="C1924" s="175">
        <v>0.1306122448979592</v>
      </c>
      <c r="D1924" s="175">
        <v>0.2857142857142857</v>
      </c>
      <c r="E1924" s="175">
        <v>0.26122448979591839</v>
      </c>
      <c r="F1924" s="175">
        <v>1.6326530612244899E-2</v>
      </c>
      <c r="G1924" s="175">
        <v>0.27346938775510204</v>
      </c>
      <c r="H1924" s="175">
        <v>4.0816326530612249E-3</v>
      </c>
      <c r="I1924" s="175">
        <v>2.8571428571428571E-2</v>
      </c>
      <c r="J1924" s="174">
        <v>1</v>
      </c>
      <c r="K1924" s="176">
        <v>245</v>
      </c>
      <c r="L1924" s="92"/>
      <c r="M1924" s="175" t="s">
        <v>143</v>
      </c>
      <c r="N1924" s="175" t="s">
        <v>143</v>
      </c>
      <c r="O1924" s="175">
        <v>9.4E-2</v>
      </c>
      <c r="P1924" s="175">
        <v>0.17899999999999999</v>
      </c>
      <c r="Q1924" s="175">
        <v>0.23300000000000001</v>
      </c>
      <c r="R1924" s="175">
        <v>0.34499999999999997</v>
      </c>
      <c r="S1924" s="175">
        <v>0.21</v>
      </c>
      <c r="T1924" s="175">
        <v>0.32</v>
      </c>
      <c r="U1924" s="175">
        <v>6.0000000000000001E-3</v>
      </c>
      <c r="V1924" s="175">
        <v>4.1000000000000002E-2</v>
      </c>
      <c r="W1924" s="175">
        <v>0.221</v>
      </c>
      <c r="X1924" s="175">
        <v>0.33200000000000002</v>
      </c>
      <c r="Y1924" s="175">
        <v>1E-3</v>
      </c>
      <c r="Z1924" s="175">
        <v>2.3E-2</v>
      </c>
      <c r="AA1924" s="175">
        <v>1.4E-2</v>
      </c>
      <c r="AB1924" s="175">
        <v>5.8000000000000003E-2</v>
      </c>
      <c r="AC1924" s="160"/>
    </row>
    <row r="1925" spans="1:29" x14ac:dyDescent="0.25">
      <c r="A1925" s="92" t="s">
        <v>3242</v>
      </c>
      <c r="B1925" s="175" t="s">
        <v>143</v>
      </c>
      <c r="C1925" s="175">
        <v>0.15373665480427046</v>
      </c>
      <c r="D1925" s="175">
        <v>0.21637010676156584</v>
      </c>
      <c r="E1925" s="175">
        <v>0.14519572953736654</v>
      </c>
      <c r="F1925" s="175">
        <v>1.8505338078291814E-2</v>
      </c>
      <c r="G1925" s="175">
        <v>0.42491103202846975</v>
      </c>
      <c r="H1925" s="175">
        <v>7.1174377224199285E-3</v>
      </c>
      <c r="I1925" s="175">
        <v>3.4163701067615661E-2</v>
      </c>
      <c r="J1925" s="174">
        <v>1</v>
      </c>
      <c r="K1925" s="176">
        <v>1405</v>
      </c>
      <c r="L1925" s="92"/>
      <c r="M1925" s="175" t="s">
        <v>143</v>
      </c>
      <c r="N1925" s="175" t="s">
        <v>143</v>
      </c>
      <c r="O1925" s="175">
        <v>0.13600000000000001</v>
      </c>
      <c r="P1925" s="175">
        <v>0.17399999999999999</v>
      </c>
      <c r="Q1925" s="175">
        <v>0.19600000000000001</v>
      </c>
      <c r="R1925" s="175">
        <v>0.23899999999999999</v>
      </c>
      <c r="S1925" s="175">
        <v>0.128</v>
      </c>
      <c r="T1925" s="175">
        <v>0.16500000000000001</v>
      </c>
      <c r="U1925" s="175">
        <v>1.2999999999999999E-2</v>
      </c>
      <c r="V1925" s="175">
        <v>2.7E-2</v>
      </c>
      <c r="W1925" s="175">
        <v>0.39900000000000002</v>
      </c>
      <c r="X1925" s="175">
        <v>0.45100000000000001</v>
      </c>
      <c r="Y1925" s="175">
        <v>4.0000000000000001E-3</v>
      </c>
      <c r="Z1925" s="175">
        <v>1.2999999999999999E-2</v>
      </c>
      <c r="AA1925" s="175">
        <v>2.5999999999999999E-2</v>
      </c>
      <c r="AB1925" s="175">
        <v>4.4999999999999998E-2</v>
      </c>
      <c r="AC1925" s="160"/>
    </row>
    <row r="1926" spans="1:29" x14ac:dyDescent="0.25">
      <c r="A1926" s="92" t="s">
        <v>3243</v>
      </c>
      <c r="B1926" s="175" t="s">
        <v>143</v>
      </c>
      <c r="C1926" s="175">
        <v>0.36678200692041524</v>
      </c>
      <c r="D1926" s="175">
        <v>0.34602076124567471</v>
      </c>
      <c r="E1926" s="175">
        <v>0.12110726643598616</v>
      </c>
      <c r="F1926" s="175">
        <v>1.384083044982699E-2</v>
      </c>
      <c r="G1926" s="175">
        <v>4.8442906574394463E-2</v>
      </c>
      <c r="H1926" s="175" t="s">
        <v>143</v>
      </c>
      <c r="I1926" s="175">
        <v>0.10380622837370242</v>
      </c>
      <c r="J1926" s="174">
        <v>1</v>
      </c>
      <c r="K1926" s="176">
        <v>289</v>
      </c>
      <c r="L1926" s="92"/>
      <c r="M1926" s="175" t="s">
        <v>143</v>
      </c>
      <c r="N1926" s="175" t="s">
        <v>143</v>
      </c>
      <c r="O1926" s="175">
        <v>0.313</v>
      </c>
      <c r="P1926" s="175">
        <v>0.42399999999999999</v>
      </c>
      <c r="Q1926" s="175">
        <v>0.29399999999999998</v>
      </c>
      <c r="R1926" s="175">
        <v>0.40300000000000002</v>
      </c>
      <c r="S1926" s="175">
        <v>8.7999999999999995E-2</v>
      </c>
      <c r="T1926" s="175">
        <v>0.16400000000000001</v>
      </c>
      <c r="U1926" s="175">
        <v>5.0000000000000001E-3</v>
      </c>
      <c r="V1926" s="175">
        <v>3.5000000000000003E-2</v>
      </c>
      <c r="W1926" s="175">
        <v>2.9000000000000001E-2</v>
      </c>
      <c r="X1926" s="175">
        <v>0.08</v>
      </c>
      <c r="Y1926" s="175" t="s">
        <v>143</v>
      </c>
      <c r="Z1926" s="175" t="s">
        <v>143</v>
      </c>
      <c r="AA1926" s="175">
        <v>7.3999999999999996E-2</v>
      </c>
      <c r="AB1926" s="175">
        <v>0.14399999999999999</v>
      </c>
      <c r="AC1926" s="160"/>
    </row>
    <row r="1927" spans="1:29" x14ac:dyDescent="0.25">
      <c r="A1927" s="92" t="s">
        <v>3244</v>
      </c>
      <c r="B1927" s="175" t="s">
        <v>143</v>
      </c>
      <c r="C1927" s="175">
        <v>0.16200000000000001</v>
      </c>
      <c r="D1927" s="175">
        <v>0.35</v>
      </c>
      <c r="E1927" s="175">
        <v>0.13600000000000001</v>
      </c>
      <c r="F1927" s="175">
        <v>0.02</v>
      </c>
      <c r="G1927" s="175">
        <v>0.24199999999999999</v>
      </c>
      <c r="H1927" s="175" t="s">
        <v>143</v>
      </c>
      <c r="I1927" s="175">
        <v>0.09</v>
      </c>
      <c r="J1927" s="174">
        <v>1</v>
      </c>
      <c r="K1927" s="176">
        <v>500</v>
      </c>
      <c r="L1927" s="92"/>
      <c r="M1927" s="175" t="s">
        <v>143</v>
      </c>
      <c r="N1927" s="175" t="s">
        <v>143</v>
      </c>
      <c r="O1927" s="175">
        <v>0.13200000000000001</v>
      </c>
      <c r="P1927" s="175">
        <v>0.19700000000000001</v>
      </c>
      <c r="Q1927" s="175">
        <v>0.309</v>
      </c>
      <c r="R1927" s="175">
        <v>0.39300000000000002</v>
      </c>
      <c r="S1927" s="175">
        <v>0.109</v>
      </c>
      <c r="T1927" s="175">
        <v>0.16900000000000001</v>
      </c>
      <c r="U1927" s="175">
        <v>1.0999999999999999E-2</v>
      </c>
      <c r="V1927" s="175">
        <v>3.5999999999999997E-2</v>
      </c>
      <c r="W1927" s="175">
        <v>0.20699999999999999</v>
      </c>
      <c r="X1927" s="175">
        <v>0.28100000000000003</v>
      </c>
      <c r="Y1927" s="175" t="s">
        <v>143</v>
      </c>
      <c r="Z1927" s="175" t="s">
        <v>143</v>
      </c>
      <c r="AA1927" s="175">
        <v>6.8000000000000005E-2</v>
      </c>
      <c r="AB1927" s="175">
        <v>0.11799999999999999</v>
      </c>
      <c r="AC1927" s="160"/>
    </row>
    <row r="1928" spans="1:29" x14ac:dyDescent="0.25">
      <c r="A1928" s="92" t="s">
        <v>3245</v>
      </c>
      <c r="B1928" s="175" t="s">
        <v>143</v>
      </c>
      <c r="C1928" s="175">
        <v>0.28936170212765955</v>
      </c>
      <c r="D1928" s="175">
        <v>0.21276595744680851</v>
      </c>
      <c r="E1928" s="175">
        <v>7.6595744680851063E-2</v>
      </c>
      <c r="F1928" s="175">
        <v>9.3617021276595741E-2</v>
      </c>
      <c r="G1928" s="175">
        <v>0.2723404255319149</v>
      </c>
      <c r="H1928" s="175">
        <v>1.7021276595744681E-2</v>
      </c>
      <c r="I1928" s="175">
        <v>3.8297872340425532E-2</v>
      </c>
      <c r="J1928" s="174">
        <v>1</v>
      </c>
      <c r="K1928" s="176">
        <v>235</v>
      </c>
      <c r="L1928" s="92"/>
      <c r="M1928" s="175" t="s">
        <v>143</v>
      </c>
      <c r="N1928" s="175" t="s">
        <v>143</v>
      </c>
      <c r="O1928" s="175">
        <v>0.23499999999999999</v>
      </c>
      <c r="P1928" s="175">
        <v>0.35</v>
      </c>
      <c r="Q1928" s="175">
        <v>0.16500000000000001</v>
      </c>
      <c r="R1928" s="175">
        <v>0.26900000000000002</v>
      </c>
      <c r="S1928" s="175">
        <v>4.9000000000000002E-2</v>
      </c>
      <c r="T1928" s="175">
        <v>0.11799999999999999</v>
      </c>
      <c r="U1928" s="175">
        <v>6.3E-2</v>
      </c>
      <c r="V1928" s="175">
        <v>0.13800000000000001</v>
      </c>
      <c r="W1928" s="175">
        <v>0.219</v>
      </c>
      <c r="X1928" s="175">
        <v>0.33300000000000002</v>
      </c>
      <c r="Y1928" s="175">
        <v>7.0000000000000001E-3</v>
      </c>
      <c r="Z1928" s="175">
        <v>4.2999999999999997E-2</v>
      </c>
      <c r="AA1928" s="175">
        <v>0.02</v>
      </c>
      <c r="AB1928" s="175">
        <v>7.0999999999999994E-2</v>
      </c>
      <c r="AC1928" s="160"/>
    </row>
    <row r="1929" spans="1:29" x14ac:dyDescent="0.25">
      <c r="A1929" s="92" t="s">
        <v>3246</v>
      </c>
      <c r="B1929" s="175" t="s">
        <v>143</v>
      </c>
      <c r="C1929" s="175">
        <v>7.9136690647482008E-2</v>
      </c>
      <c r="D1929" s="175">
        <v>0.21942446043165467</v>
      </c>
      <c r="E1929" s="175">
        <v>0.1223021582733813</v>
      </c>
      <c r="F1929" s="175">
        <v>1.4388489208633094E-2</v>
      </c>
      <c r="G1929" s="175">
        <v>0.51438848920863312</v>
      </c>
      <c r="H1929" s="175">
        <v>1.4388489208633094E-2</v>
      </c>
      <c r="I1929" s="175">
        <v>3.5971223021582732E-2</v>
      </c>
      <c r="J1929" s="174">
        <v>1</v>
      </c>
      <c r="K1929" s="176">
        <v>278</v>
      </c>
      <c r="L1929" s="92"/>
      <c r="M1929" s="175" t="s">
        <v>143</v>
      </c>
      <c r="N1929" s="175" t="s">
        <v>143</v>
      </c>
      <c r="O1929" s="175">
        <v>5.2999999999999999E-2</v>
      </c>
      <c r="P1929" s="175">
        <v>0.11700000000000001</v>
      </c>
      <c r="Q1929" s="175">
        <v>0.17499999999999999</v>
      </c>
      <c r="R1929" s="175">
        <v>0.27200000000000002</v>
      </c>
      <c r="S1929" s="175">
        <v>8.8999999999999996E-2</v>
      </c>
      <c r="T1929" s="175">
        <v>0.16600000000000001</v>
      </c>
      <c r="U1929" s="175">
        <v>6.0000000000000001E-3</v>
      </c>
      <c r="V1929" s="175">
        <v>3.5999999999999997E-2</v>
      </c>
      <c r="W1929" s="175">
        <v>0.45600000000000002</v>
      </c>
      <c r="X1929" s="175">
        <v>0.57299999999999995</v>
      </c>
      <c r="Y1929" s="175">
        <v>6.0000000000000001E-3</v>
      </c>
      <c r="Z1929" s="175">
        <v>3.5999999999999997E-2</v>
      </c>
      <c r="AA1929" s="175">
        <v>0.02</v>
      </c>
      <c r="AB1929" s="175">
        <v>6.5000000000000002E-2</v>
      </c>
      <c r="AC1929" s="160"/>
    </row>
    <row r="1930" spans="1:29" x14ac:dyDescent="0.25">
      <c r="A1930" s="92" t="s">
        <v>3247</v>
      </c>
      <c r="B1930" s="175" t="s">
        <v>143</v>
      </c>
      <c r="C1930" s="175">
        <v>0.22164276401564537</v>
      </c>
      <c r="D1930" s="175">
        <v>0.45176010430247721</v>
      </c>
      <c r="E1930" s="175">
        <v>0.1166883963494133</v>
      </c>
      <c r="F1930" s="175">
        <v>3.5853976531942632E-2</v>
      </c>
      <c r="G1930" s="175">
        <v>0.12385919165580182</v>
      </c>
      <c r="H1930" s="175">
        <v>6.5189048239895696E-4</v>
      </c>
      <c r="I1930" s="175">
        <v>4.9543676662320728E-2</v>
      </c>
      <c r="J1930" s="174">
        <v>1</v>
      </c>
      <c r="K1930" s="176">
        <v>1534</v>
      </c>
      <c r="L1930" s="92"/>
      <c r="M1930" s="175" t="s">
        <v>143</v>
      </c>
      <c r="N1930" s="175" t="s">
        <v>143</v>
      </c>
      <c r="O1930" s="175">
        <v>0.20200000000000001</v>
      </c>
      <c r="P1930" s="175">
        <v>0.24299999999999999</v>
      </c>
      <c r="Q1930" s="175">
        <v>0.42699999999999999</v>
      </c>
      <c r="R1930" s="175">
        <v>0.47699999999999998</v>
      </c>
      <c r="S1930" s="175">
        <v>0.10199999999999999</v>
      </c>
      <c r="T1930" s="175">
        <v>0.13400000000000001</v>
      </c>
      <c r="U1930" s="175">
        <v>2.8000000000000001E-2</v>
      </c>
      <c r="V1930" s="175">
        <v>4.5999999999999999E-2</v>
      </c>
      <c r="W1930" s="175">
        <v>0.108</v>
      </c>
      <c r="X1930" s="175">
        <v>0.14099999999999999</v>
      </c>
      <c r="Y1930" s="175">
        <v>0</v>
      </c>
      <c r="Z1930" s="175">
        <v>4.0000000000000001E-3</v>
      </c>
      <c r="AA1930" s="175">
        <v>0.04</v>
      </c>
      <c r="AB1930" s="175">
        <v>6.2E-2</v>
      </c>
      <c r="AC1930" s="160"/>
    </row>
    <row r="1931" spans="1:29" x14ac:dyDescent="0.25">
      <c r="A1931" s="92" t="s">
        <v>3248</v>
      </c>
      <c r="B1931" s="175" t="s">
        <v>143</v>
      </c>
      <c r="C1931" s="175">
        <v>0.39552238805970147</v>
      </c>
      <c r="D1931" s="175">
        <v>0.35820895522388058</v>
      </c>
      <c r="E1931" s="175">
        <v>8.9552238805970144E-2</v>
      </c>
      <c r="F1931" s="175">
        <v>1.1194029850746268E-2</v>
      </c>
      <c r="G1931" s="175">
        <v>8.9552238805970144E-2</v>
      </c>
      <c r="H1931" s="175" t="s">
        <v>143</v>
      </c>
      <c r="I1931" s="175">
        <v>5.5970149253731345E-2</v>
      </c>
      <c r="J1931" s="174">
        <v>1</v>
      </c>
      <c r="K1931" s="176">
        <v>268</v>
      </c>
      <c r="L1931" s="92"/>
      <c r="M1931" s="175" t="s">
        <v>143</v>
      </c>
      <c r="N1931" s="175" t="s">
        <v>143</v>
      </c>
      <c r="O1931" s="175">
        <v>0.33900000000000002</v>
      </c>
      <c r="P1931" s="175">
        <v>0.45500000000000002</v>
      </c>
      <c r="Q1931" s="175">
        <v>0.30299999999999999</v>
      </c>
      <c r="R1931" s="175">
        <v>0.41699999999999998</v>
      </c>
      <c r="S1931" s="175">
        <v>6.0999999999999999E-2</v>
      </c>
      <c r="T1931" s="175">
        <v>0.13</v>
      </c>
      <c r="U1931" s="175">
        <v>4.0000000000000001E-3</v>
      </c>
      <c r="V1931" s="175">
        <v>3.2000000000000001E-2</v>
      </c>
      <c r="W1931" s="175">
        <v>6.0999999999999999E-2</v>
      </c>
      <c r="X1931" s="175">
        <v>0.13</v>
      </c>
      <c r="Y1931" s="175" t="s">
        <v>143</v>
      </c>
      <c r="Z1931" s="175" t="s">
        <v>143</v>
      </c>
      <c r="AA1931" s="175">
        <v>3.4000000000000002E-2</v>
      </c>
      <c r="AB1931" s="175">
        <v>0.09</v>
      </c>
      <c r="AC1931" s="160"/>
    </row>
    <row r="1932" spans="1:29" x14ac:dyDescent="0.25">
      <c r="A1932" s="92" t="s">
        <v>3249</v>
      </c>
      <c r="B1932" s="175">
        <v>4.6869559161501498E-2</v>
      </c>
      <c r="C1932" s="175">
        <v>0.30726373702904103</v>
      </c>
      <c r="D1932" s="175">
        <v>0.2537084755205794</v>
      </c>
      <c r="E1932" s="175">
        <v>0.10383731457622397</v>
      </c>
      <c r="F1932" s="175">
        <v>2.2007103558743645E-2</v>
      </c>
      <c r="G1932" s="175">
        <v>0.22954244724562992</v>
      </c>
      <c r="H1932" s="175">
        <v>7.5910578731109412E-3</v>
      </c>
      <c r="I1932" s="175">
        <v>2.9180305035169579E-2</v>
      </c>
      <c r="J1932" s="174">
        <v>1</v>
      </c>
      <c r="K1932" s="176">
        <v>14359</v>
      </c>
      <c r="L1932" s="92"/>
      <c r="M1932" s="175">
        <v>4.3999999999999997E-2</v>
      </c>
      <c r="N1932" s="175">
        <v>0.05</v>
      </c>
      <c r="O1932" s="175">
        <v>0.3</v>
      </c>
      <c r="P1932" s="175">
        <v>0.315</v>
      </c>
      <c r="Q1932" s="175">
        <v>0.247</v>
      </c>
      <c r="R1932" s="175">
        <v>0.26100000000000001</v>
      </c>
      <c r="S1932" s="175">
        <v>9.9000000000000005E-2</v>
      </c>
      <c r="T1932" s="175">
        <v>0.109</v>
      </c>
      <c r="U1932" s="175">
        <v>0.02</v>
      </c>
      <c r="V1932" s="175">
        <v>2.5000000000000001E-2</v>
      </c>
      <c r="W1932" s="175">
        <v>0.223</v>
      </c>
      <c r="X1932" s="175">
        <v>0.23599999999999999</v>
      </c>
      <c r="Y1932" s="175">
        <v>6.0000000000000001E-3</v>
      </c>
      <c r="Z1932" s="175">
        <v>8.9999999999999993E-3</v>
      </c>
      <c r="AA1932" s="175">
        <v>2.7E-2</v>
      </c>
      <c r="AB1932" s="175">
        <v>3.2000000000000001E-2</v>
      </c>
      <c r="AC1932" s="160"/>
    </row>
    <row r="1933" spans="1:29" x14ac:dyDescent="0.25">
      <c r="A1933" s="92" t="s">
        <v>3250</v>
      </c>
      <c r="B1933" s="175" t="s">
        <v>143</v>
      </c>
      <c r="C1933" s="175">
        <v>0.3354564755838641</v>
      </c>
      <c r="D1933" s="175">
        <v>0.30573248407643311</v>
      </c>
      <c r="E1933" s="175">
        <v>0.12314225053078556</v>
      </c>
      <c r="F1933" s="175">
        <v>3.3970276008492568E-2</v>
      </c>
      <c r="G1933" s="175">
        <v>0.17622080679405519</v>
      </c>
      <c r="H1933" s="175">
        <v>6.369426751592357E-3</v>
      </c>
      <c r="I1933" s="175">
        <v>1.9108280254777069E-2</v>
      </c>
      <c r="J1933" s="174">
        <v>0.99999999999999989</v>
      </c>
      <c r="K1933" s="176">
        <v>471</v>
      </c>
      <c r="L1933" s="92"/>
      <c r="M1933" s="175" t="s">
        <v>143</v>
      </c>
      <c r="N1933" s="175" t="s">
        <v>143</v>
      </c>
      <c r="O1933" s="175">
        <v>0.29399999999999998</v>
      </c>
      <c r="P1933" s="175">
        <v>0.379</v>
      </c>
      <c r="Q1933" s="175">
        <v>0.26600000000000001</v>
      </c>
      <c r="R1933" s="175">
        <v>0.34899999999999998</v>
      </c>
      <c r="S1933" s="175">
        <v>9.6000000000000002E-2</v>
      </c>
      <c r="T1933" s="175">
        <v>0.156</v>
      </c>
      <c r="U1933" s="175">
        <v>2.1000000000000001E-2</v>
      </c>
      <c r="V1933" s="175">
        <v>5.3999999999999999E-2</v>
      </c>
      <c r="W1933" s="175">
        <v>0.14399999999999999</v>
      </c>
      <c r="X1933" s="175">
        <v>0.21299999999999999</v>
      </c>
      <c r="Y1933" s="175">
        <v>2E-3</v>
      </c>
      <c r="Z1933" s="175">
        <v>1.9E-2</v>
      </c>
      <c r="AA1933" s="175">
        <v>0.01</v>
      </c>
      <c r="AB1933" s="175">
        <v>3.5999999999999997E-2</v>
      </c>
      <c r="AC1933" s="160"/>
    </row>
    <row r="1934" spans="1:29" x14ac:dyDescent="0.25">
      <c r="A1934" s="92" t="s">
        <v>3251</v>
      </c>
      <c r="B1934" s="175" t="s">
        <v>143</v>
      </c>
      <c r="C1934" s="175">
        <v>8.877284595300261E-2</v>
      </c>
      <c r="D1934" s="175">
        <v>0.195822454308094</v>
      </c>
      <c r="E1934" s="175">
        <v>6.7885117493472591E-2</v>
      </c>
      <c r="F1934" s="175">
        <v>1.5665796344647518E-2</v>
      </c>
      <c r="G1934" s="175">
        <v>0.56919060052219317</v>
      </c>
      <c r="H1934" s="175">
        <v>3.6553524804177548E-2</v>
      </c>
      <c r="I1934" s="175">
        <v>2.6109660574412531E-2</v>
      </c>
      <c r="J1934" s="174">
        <v>0.99999999999999989</v>
      </c>
      <c r="K1934" s="176">
        <v>383</v>
      </c>
      <c r="L1934" s="92"/>
      <c r="M1934" s="175" t="s">
        <v>143</v>
      </c>
      <c r="N1934" s="175" t="s">
        <v>143</v>
      </c>
      <c r="O1934" s="175">
        <v>6.4000000000000001E-2</v>
      </c>
      <c r="P1934" s="175">
        <v>0.121</v>
      </c>
      <c r="Q1934" s="175">
        <v>0.159</v>
      </c>
      <c r="R1934" s="175">
        <v>0.23899999999999999</v>
      </c>
      <c r="S1934" s="175">
        <v>4.7E-2</v>
      </c>
      <c r="T1934" s="175">
        <v>9.8000000000000004E-2</v>
      </c>
      <c r="U1934" s="175">
        <v>7.0000000000000001E-3</v>
      </c>
      <c r="V1934" s="175">
        <v>3.4000000000000002E-2</v>
      </c>
      <c r="W1934" s="175">
        <v>0.51900000000000002</v>
      </c>
      <c r="X1934" s="175">
        <v>0.61799999999999999</v>
      </c>
      <c r="Y1934" s="175">
        <v>2.1999999999999999E-2</v>
      </c>
      <c r="Z1934" s="175">
        <v>0.06</v>
      </c>
      <c r="AA1934" s="175">
        <v>1.4E-2</v>
      </c>
      <c r="AB1934" s="175">
        <v>4.7E-2</v>
      </c>
      <c r="AC1934" s="160"/>
    </row>
    <row r="1935" spans="1:29" x14ac:dyDescent="0.25">
      <c r="A1935" s="92" t="s">
        <v>3252</v>
      </c>
      <c r="B1935" s="175">
        <v>0.15254237288135594</v>
      </c>
      <c r="C1935" s="175" t="s">
        <v>143</v>
      </c>
      <c r="D1935" s="175">
        <v>0.45550847457627119</v>
      </c>
      <c r="E1935" s="175">
        <v>0.3559322033898305</v>
      </c>
      <c r="F1935" s="175">
        <v>2.1186440677966102E-3</v>
      </c>
      <c r="G1935" s="175">
        <v>6.3559322033898309E-3</v>
      </c>
      <c r="H1935" s="175" t="s">
        <v>143</v>
      </c>
      <c r="I1935" s="175">
        <v>2.7542372881355932E-2</v>
      </c>
      <c r="J1935" s="174">
        <v>1</v>
      </c>
      <c r="K1935" s="176">
        <v>472</v>
      </c>
      <c r="L1935" s="92"/>
      <c r="M1935" s="175">
        <v>0.123</v>
      </c>
      <c r="N1935" s="175">
        <v>0.188</v>
      </c>
      <c r="O1935" s="175" t="s">
        <v>143</v>
      </c>
      <c r="P1935" s="175" t="s">
        <v>143</v>
      </c>
      <c r="Q1935" s="175">
        <v>0.41099999999999998</v>
      </c>
      <c r="R1935" s="175">
        <v>0.501</v>
      </c>
      <c r="S1935" s="175">
        <v>0.314</v>
      </c>
      <c r="T1935" s="175">
        <v>0.4</v>
      </c>
      <c r="U1935" s="175">
        <v>0</v>
      </c>
      <c r="V1935" s="175">
        <v>1.2E-2</v>
      </c>
      <c r="W1935" s="175">
        <v>2E-3</v>
      </c>
      <c r="X1935" s="175">
        <v>1.9E-2</v>
      </c>
      <c r="Y1935" s="175" t="s">
        <v>143</v>
      </c>
      <c r="Z1935" s="175" t="s">
        <v>143</v>
      </c>
      <c r="AA1935" s="175">
        <v>1.6E-2</v>
      </c>
      <c r="AB1935" s="175">
        <v>4.7E-2</v>
      </c>
      <c r="AC1935" s="160"/>
    </row>
    <row r="1936" spans="1:29" x14ac:dyDescent="0.25">
      <c r="A1936" s="92" t="s">
        <v>3253</v>
      </c>
      <c r="B1936" s="175">
        <v>7.6230492196878746E-2</v>
      </c>
      <c r="C1936" s="175">
        <v>0.27791116446578634</v>
      </c>
      <c r="D1936" s="175">
        <v>0.22869147659063627</v>
      </c>
      <c r="E1936" s="175">
        <v>9.1236494597839141E-2</v>
      </c>
      <c r="F1936" s="175">
        <v>3.9615846338535411E-2</v>
      </c>
      <c r="G1936" s="175">
        <v>0.25090036014405764</v>
      </c>
      <c r="H1936" s="175">
        <v>9.6038415366146452E-3</v>
      </c>
      <c r="I1936" s="175">
        <v>2.5810324129651861E-2</v>
      </c>
      <c r="J1936" s="174">
        <v>1</v>
      </c>
      <c r="K1936" s="176">
        <v>1666</v>
      </c>
      <c r="L1936" s="92"/>
      <c r="M1936" s="175">
        <v>6.4000000000000001E-2</v>
      </c>
      <c r="N1936" s="175">
        <v>0.09</v>
      </c>
      <c r="O1936" s="175">
        <v>0.25700000000000001</v>
      </c>
      <c r="P1936" s="175">
        <v>0.3</v>
      </c>
      <c r="Q1936" s="175">
        <v>0.20899999999999999</v>
      </c>
      <c r="R1936" s="175">
        <v>0.249</v>
      </c>
      <c r="S1936" s="175">
        <v>7.8E-2</v>
      </c>
      <c r="T1936" s="175">
        <v>0.106</v>
      </c>
      <c r="U1936" s="175">
        <v>3.1E-2</v>
      </c>
      <c r="V1936" s="175">
        <v>0.05</v>
      </c>
      <c r="W1936" s="175">
        <v>0.23100000000000001</v>
      </c>
      <c r="X1936" s="175">
        <v>0.27200000000000002</v>
      </c>
      <c r="Y1936" s="175">
        <v>6.0000000000000001E-3</v>
      </c>
      <c r="Z1936" s="175">
        <v>1.6E-2</v>
      </c>
      <c r="AA1936" s="175">
        <v>1.9E-2</v>
      </c>
      <c r="AB1936" s="175">
        <v>3.5000000000000003E-2</v>
      </c>
      <c r="AC1936" s="160"/>
    </row>
    <row r="1937" spans="1:29" x14ac:dyDescent="0.25">
      <c r="A1937" s="92" t="s">
        <v>3254</v>
      </c>
      <c r="B1937" s="175">
        <v>0.26114649681528662</v>
      </c>
      <c r="C1937" s="175">
        <v>0.51935325820676137</v>
      </c>
      <c r="D1937" s="175">
        <v>0.10240078392944635</v>
      </c>
      <c r="E1937" s="175">
        <v>3.2337089661930427E-2</v>
      </c>
      <c r="F1937" s="175">
        <v>4.8995590396864281E-4</v>
      </c>
      <c r="G1937" s="175">
        <v>4.997550220480157E-2</v>
      </c>
      <c r="H1937" s="175">
        <v>3.4296913277804997E-3</v>
      </c>
      <c r="I1937" s="175">
        <v>3.0867221950024497E-2</v>
      </c>
      <c r="J1937" s="174">
        <v>0.99999999999999989</v>
      </c>
      <c r="K1937" s="176">
        <v>2041</v>
      </c>
      <c r="L1937" s="92"/>
      <c r="M1937" s="175">
        <v>0.24299999999999999</v>
      </c>
      <c r="N1937" s="175">
        <v>0.28100000000000003</v>
      </c>
      <c r="O1937" s="175">
        <v>0.498</v>
      </c>
      <c r="P1937" s="175">
        <v>0.54100000000000004</v>
      </c>
      <c r="Q1937" s="175">
        <v>0.09</v>
      </c>
      <c r="R1937" s="175">
        <v>0.11600000000000001</v>
      </c>
      <c r="S1937" s="175">
        <v>2.5000000000000001E-2</v>
      </c>
      <c r="T1937" s="175">
        <v>4.1000000000000002E-2</v>
      </c>
      <c r="U1937" s="175">
        <v>0</v>
      </c>
      <c r="V1937" s="175">
        <v>3.0000000000000001E-3</v>
      </c>
      <c r="W1937" s="175">
        <v>4.1000000000000002E-2</v>
      </c>
      <c r="X1937" s="175">
        <v>0.06</v>
      </c>
      <c r="Y1937" s="175">
        <v>2E-3</v>
      </c>
      <c r="Z1937" s="175">
        <v>7.0000000000000001E-3</v>
      </c>
      <c r="AA1937" s="175">
        <v>2.4E-2</v>
      </c>
      <c r="AB1937" s="175">
        <v>3.9E-2</v>
      </c>
      <c r="AC1937" s="160"/>
    </row>
    <row r="1938" spans="1:29" x14ac:dyDescent="0.25">
      <c r="A1938" s="92" t="s">
        <v>3255</v>
      </c>
      <c r="B1938" s="175" t="s">
        <v>143</v>
      </c>
      <c r="C1938" s="175">
        <v>0.25824175824175827</v>
      </c>
      <c r="D1938" s="175">
        <v>0.31593406593406592</v>
      </c>
      <c r="E1938" s="175">
        <v>0.11813186813186813</v>
      </c>
      <c r="F1938" s="175">
        <v>1.9230769230769232E-2</v>
      </c>
      <c r="G1938" s="175">
        <v>0.2445054945054945</v>
      </c>
      <c r="H1938" s="175">
        <v>8.241758241758242E-3</v>
      </c>
      <c r="I1938" s="175">
        <v>3.5714285714285712E-2</v>
      </c>
      <c r="J1938" s="174">
        <v>1</v>
      </c>
      <c r="K1938" s="176">
        <v>364</v>
      </c>
      <c r="L1938" s="92"/>
      <c r="M1938" s="175" t="s">
        <v>143</v>
      </c>
      <c r="N1938" s="175" t="s">
        <v>143</v>
      </c>
      <c r="O1938" s="175">
        <v>0.216</v>
      </c>
      <c r="P1938" s="175">
        <v>0.30599999999999999</v>
      </c>
      <c r="Q1938" s="175">
        <v>0.27</v>
      </c>
      <c r="R1938" s="175">
        <v>0.36499999999999999</v>
      </c>
      <c r="S1938" s="175">
        <v>8.8999999999999996E-2</v>
      </c>
      <c r="T1938" s="175">
        <v>0.155</v>
      </c>
      <c r="U1938" s="175">
        <v>8.9999999999999993E-3</v>
      </c>
      <c r="V1938" s="175">
        <v>3.9E-2</v>
      </c>
      <c r="W1938" s="175">
        <v>0.20300000000000001</v>
      </c>
      <c r="X1938" s="175">
        <v>0.29099999999999998</v>
      </c>
      <c r="Y1938" s="175">
        <v>3.0000000000000001E-3</v>
      </c>
      <c r="Z1938" s="175">
        <v>2.4E-2</v>
      </c>
      <c r="AA1938" s="175">
        <v>2.1000000000000001E-2</v>
      </c>
      <c r="AB1938" s="175">
        <v>0.06</v>
      </c>
      <c r="AC1938" s="160"/>
    </row>
    <row r="1939" spans="1:29" x14ac:dyDescent="0.25">
      <c r="A1939" s="92" t="s">
        <v>3256</v>
      </c>
      <c r="B1939" s="175" t="s">
        <v>143</v>
      </c>
      <c r="C1939" s="175">
        <v>0.28215767634854771</v>
      </c>
      <c r="D1939" s="175">
        <v>0.19041032733978791</v>
      </c>
      <c r="E1939" s="175">
        <v>9.7740894421392346E-2</v>
      </c>
      <c r="F1939" s="175">
        <v>2.0746887966804978E-2</v>
      </c>
      <c r="G1939" s="175">
        <v>0.38497003227293686</v>
      </c>
      <c r="H1939" s="175">
        <v>1.3370216689718764E-2</v>
      </c>
      <c r="I1939" s="175">
        <v>1.0603964960811434E-2</v>
      </c>
      <c r="J1939" s="174">
        <v>1</v>
      </c>
      <c r="K1939" s="176">
        <v>2169</v>
      </c>
      <c r="L1939" s="92"/>
      <c r="M1939" s="175" t="s">
        <v>143</v>
      </c>
      <c r="N1939" s="175" t="s">
        <v>143</v>
      </c>
      <c r="O1939" s="175">
        <v>0.26400000000000001</v>
      </c>
      <c r="P1939" s="175">
        <v>0.30099999999999999</v>
      </c>
      <c r="Q1939" s="175">
        <v>0.17399999999999999</v>
      </c>
      <c r="R1939" s="175">
        <v>0.20699999999999999</v>
      </c>
      <c r="S1939" s="175">
        <v>8.5999999999999993E-2</v>
      </c>
      <c r="T1939" s="175">
        <v>0.111</v>
      </c>
      <c r="U1939" s="175">
        <v>1.6E-2</v>
      </c>
      <c r="V1939" s="175">
        <v>2.8000000000000001E-2</v>
      </c>
      <c r="W1939" s="175">
        <v>0.36499999999999999</v>
      </c>
      <c r="X1939" s="175">
        <v>0.40600000000000003</v>
      </c>
      <c r="Y1939" s="175">
        <v>8.9999999999999993E-3</v>
      </c>
      <c r="Z1939" s="175">
        <v>1.9E-2</v>
      </c>
      <c r="AA1939" s="175">
        <v>7.0000000000000001E-3</v>
      </c>
      <c r="AB1939" s="175">
        <v>1.6E-2</v>
      </c>
      <c r="AC1939" s="160"/>
    </row>
    <row r="1940" spans="1:29" x14ac:dyDescent="0.25">
      <c r="A1940" s="92" t="s">
        <v>3257</v>
      </c>
      <c r="B1940" s="175" t="s">
        <v>143</v>
      </c>
      <c r="C1940" s="175">
        <v>0.46417445482866043</v>
      </c>
      <c r="D1940" s="175">
        <v>0.33489096573208721</v>
      </c>
      <c r="E1940" s="175">
        <v>8.4112149532710276E-2</v>
      </c>
      <c r="F1940" s="175">
        <v>7.7881619937694704E-3</v>
      </c>
      <c r="G1940" s="175">
        <v>2.6479750778816199E-2</v>
      </c>
      <c r="H1940" s="175" t="s">
        <v>143</v>
      </c>
      <c r="I1940" s="175">
        <v>8.2554517133956382E-2</v>
      </c>
      <c r="J1940" s="174">
        <v>0.99999999999999989</v>
      </c>
      <c r="K1940" s="176">
        <v>642</v>
      </c>
      <c r="L1940" s="92"/>
      <c r="M1940" s="175" t="s">
        <v>143</v>
      </c>
      <c r="N1940" s="175" t="s">
        <v>143</v>
      </c>
      <c r="O1940" s="175">
        <v>0.42599999999999999</v>
      </c>
      <c r="P1940" s="175">
        <v>0.503</v>
      </c>
      <c r="Q1940" s="175">
        <v>0.29899999999999999</v>
      </c>
      <c r="R1940" s="175">
        <v>0.372</v>
      </c>
      <c r="S1940" s="175">
        <v>6.5000000000000002E-2</v>
      </c>
      <c r="T1940" s="175">
        <v>0.108</v>
      </c>
      <c r="U1940" s="175">
        <v>3.0000000000000001E-3</v>
      </c>
      <c r="V1940" s="175">
        <v>1.7999999999999999E-2</v>
      </c>
      <c r="W1940" s="175">
        <v>1.7000000000000001E-2</v>
      </c>
      <c r="X1940" s="175">
        <v>4.2000000000000003E-2</v>
      </c>
      <c r="Y1940" s="175" t="s">
        <v>143</v>
      </c>
      <c r="Z1940" s="175" t="s">
        <v>143</v>
      </c>
      <c r="AA1940" s="175">
        <v>6.4000000000000001E-2</v>
      </c>
      <c r="AB1940" s="175">
        <v>0.106</v>
      </c>
      <c r="AC1940" s="160"/>
    </row>
    <row r="1941" spans="1:29" x14ac:dyDescent="0.25">
      <c r="A1941" s="92" t="s">
        <v>3258</v>
      </c>
      <c r="B1941" s="175" t="s">
        <v>143</v>
      </c>
      <c r="C1941" s="175">
        <v>0.21698113207547171</v>
      </c>
      <c r="D1941" s="175">
        <v>0.3471698113207547</v>
      </c>
      <c r="E1941" s="175">
        <v>0.11509433962264151</v>
      </c>
      <c r="F1941" s="175">
        <v>2.2641509433962263E-2</v>
      </c>
      <c r="G1941" s="175">
        <v>0.25283018867924528</v>
      </c>
      <c r="H1941" s="175">
        <v>5.6603773584905656E-3</v>
      </c>
      <c r="I1941" s="175">
        <v>3.962264150943396E-2</v>
      </c>
      <c r="J1941" s="174">
        <v>1</v>
      </c>
      <c r="K1941" s="176">
        <v>530</v>
      </c>
      <c r="L1941" s="92"/>
      <c r="M1941" s="175" t="s">
        <v>143</v>
      </c>
      <c r="N1941" s="175" t="s">
        <v>143</v>
      </c>
      <c r="O1941" s="175">
        <v>0.184</v>
      </c>
      <c r="P1941" s="175">
        <v>0.254</v>
      </c>
      <c r="Q1941" s="175">
        <v>0.308</v>
      </c>
      <c r="R1941" s="175">
        <v>0.38900000000000001</v>
      </c>
      <c r="S1941" s="175">
        <v>9.0999999999999998E-2</v>
      </c>
      <c r="T1941" s="175">
        <v>0.14499999999999999</v>
      </c>
      <c r="U1941" s="175">
        <v>1.2999999999999999E-2</v>
      </c>
      <c r="V1941" s="175">
        <v>3.9E-2</v>
      </c>
      <c r="W1941" s="175">
        <v>0.218</v>
      </c>
      <c r="X1941" s="175">
        <v>0.29199999999999998</v>
      </c>
      <c r="Y1941" s="175">
        <v>2E-3</v>
      </c>
      <c r="Z1941" s="175">
        <v>1.7000000000000001E-2</v>
      </c>
      <c r="AA1941" s="175">
        <v>2.5999999999999999E-2</v>
      </c>
      <c r="AB1941" s="175">
        <v>0.06</v>
      </c>
      <c r="AC1941" s="160"/>
    </row>
    <row r="1942" spans="1:29" x14ac:dyDescent="0.25">
      <c r="A1942" s="92" t="s">
        <v>3259</v>
      </c>
      <c r="B1942" s="175" t="s">
        <v>143</v>
      </c>
      <c r="C1942" s="175">
        <v>0.38817480719794345</v>
      </c>
      <c r="D1942" s="175">
        <v>0.19023136246786632</v>
      </c>
      <c r="E1942" s="175">
        <v>8.4832904884318772E-2</v>
      </c>
      <c r="F1942" s="175">
        <v>0.10282776349614396</v>
      </c>
      <c r="G1942" s="175">
        <v>0.20565552699228792</v>
      </c>
      <c r="H1942" s="175">
        <v>5.1413881748071976E-3</v>
      </c>
      <c r="I1942" s="175">
        <v>2.313624678663239E-2</v>
      </c>
      <c r="J1942" s="174">
        <v>1.0000000000000002</v>
      </c>
      <c r="K1942" s="176">
        <v>389</v>
      </c>
      <c r="L1942" s="92"/>
      <c r="M1942" s="175" t="s">
        <v>143</v>
      </c>
      <c r="N1942" s="175" t="s">
        <v>143</v>
      </c>
      <c r="O1942" s="175">
        <v>0.34100000000000003</v>
      </c>
      <c r="P1942" s="175">
        <v>0.437</v>
      </c>
      <c r="Q1942" s="175">
        <v>0.154</v>
      </c>
      <c r="R1942" s="175">
        <v>0.23200000000000001</v>
      </c>
      <c r="S1942" s="175">
        <v>6.0999999999999999E-2</v>
      </c>
      <c r="T1942" s="175">
        <v>0.11700000000000001</v>
      </c>
      <c r="U1942" s="175">
        <v>7.5999999999999998E-2</v>
      </c>
      <c r="V1942" s="175">
        <v>0.13700000000000001</v>
      </c>
      <c r="W1942" s="175">
        <v>0.16800000000000001</v>
      </c>
      <c r="X1942" s="175">
        <v>0.249</v>
      </c>
      <c r="Y1942" s="175">
        <v>1E-3</v>
      </c>
      <c r="Z1942" s="175">
        <v>1.9E-2</v>
      </c>
      <c r="AA1942" s="175">
        <v>1.2E-2</v>
      </c>
      <c r="AB1942" s="175">
        <v>4.2999999999999997E-2</v>
      </c>
      <c r="AC1942" s="160"/>
    </row>
    <row r="1943" spans="1:29" x14ac:dyDescent="0.25">
      <c r="A1943" s="92" t="s">
        <v>3260</v>
      </c>
      <c r="B1943" s="175" t="s">
        <v>143</v>
      </c>
      <c r="C1943" s="175">
        <v>0.1238390092879257</v>
      </c>
      <c r="D1943" s="175">
        <v>0.20743034055727555</v>
      </c>
      <c r="E1943" s="175">
        <v>0.10835913312693499</v>
      </c>
      <c r="F1943" s="175">
        <v>3.4055727554179564E-2</v>
      </c>
      <c r="G1943" s="175">
        <v>0.48297213622291024</v>
      </c>
      <c r="H1943" s="175">
        <v>1.5479876160990712E-2</v>
      </c>
      <c r="I1943" s="175">
        <v>2.7863777089783281E-2</v>
      </c>
      <c r="J1943" s="174">
        <v>0.99999999999999989</v>
      </c>
      <c r="K1943" s="176">
        <v>323</v>
      </c>
      <c r="L1943" s="92"/>
      <c r="M1943" s="175" t="s">
        <v>143</v>
      </c>
      <c r="N1943" s="175" t="s">
        <v>143</v>
      </c>
      <c r="O1943" s="175">
        <v>9.1999999999999998E-2</v>
      </c>
      <c r="P1943" s="175">
        <v>0.16400000000000001</v>
      </c>
      <c r="Q1943" s="175">
        <v>0.16700000000000001</v>
      </c>
      <c r="R1943" s="175">
        <v>0.255</v>
      </c>
      <c r="S1943" s="175">
        <v>7.9000000000000001E-2</v>
      </c>
      <c r="T1943" s="175">
        <v>0.14699999999999999</v>
      </c>
      <c r="U1943" s="175">
        <v>1.9E-2</v>
      </c>
      <c r="V1943" s="175">
        <v>0.06</v>
      </c>
      <c r="W1943" s="175">
        <v>0.42899999999999999</v>
      </c>
      <c r="X1943" s="175">
        <v>0.53700000000000003</v>
      </c>
      <c r="Y1943" s="175">
        <v>7.0000000000000001E-3</v>
      </c>
      <c r="Z1943" s="175">
        <v>3.5999999999999997E-2</v>
      </c>
      <c r="AA1943" s="175">
        <v>1.4999999999999999E-2</v>
      </c>
      <c r="AB1943" s="175">
        <v>5.1999999999999998E-2</v>
      </c>
      <c r="AC1943" s="160"/>
    </row>
    <row r="1944" spans="1:29" x14ac:dyDescent="0.25">
      <c r="A1944" s="92" t="s">
        <v>3261</v>
      </c>
      <c r="B1944" s="175" t="s">
        <v>143</v>
      </c>
      <c r="C1944" s="175">
        <v>0.33255269320843089</v>
      </c>
      <c r="D1944" s="175">
        <v>0.41042154566744732</v>
      </c>
      <c r="E1944" s="175">
        <v>0.10070257611241218</v>
      </c>
      <c r="F1944" s="175">
        <v>2.2833723653395786E-2</v>
      </c>
      <c r="G1944" s="175">
        <v>9.1334894613583142E-2</v>
      </c>
      <c r="H1944" s="175">
        <v>4.0983606557377051E-3</v>
      </c>
      <c r="I1944" s="175">
        <v>3.8056206088992975E-2</v>
      </c>
      <c r="J1944" s="174">
        <v>0.99999999999999989</v>
      </c>
      <c r="K1944" s="176">
        <v>1708</v>
      </c>
      <c r="L1944" s="92"/>
      <c r="M1944" s="175" t="s">
        <v>143</v>
      </c>
      <c r="N1944" s="175" t="s">
        <v>143</v>
      </c>
      <c r="O1944" s="175">
        <v>0.311</v>
      </c>
      <c r="P1944" s="175">
        <v>0.35499999999999998</v>
      </c>
      <c r="Q1944" s="175">
        <v>0.38700000000000001</v>
      </c>
      <c r="R1944" s="175">
        <v>0.434</v>
      </c>
      <c r="S1944" s="175">
        <v>8.6999999999999994E-2</v>
      </c>
      <c r="T1944" s="175">
        <v>0.11600000000000001</v>
      </c>
      <c r="U1944" s="175">
        <v>1.7000000000000001E-2</v>
      </c>
      <c r="V1944" s="175">
        <v>3.1E-2</v>
      </c>
      <c r="W1944" s="175">
        <v>7.9000000000000001E-2</v>
      </c>
      <c r="X1944" s="175">
        <v>0.106</v>
      </c>
      <c r="Y1944" s="175">
        <v>2E-3</v>
      </c>
      <c r="Z1944" s="175">
        <v>8.0000000000000002E-3</v>
      </c>
      <c r="AA1944" s="175">
        <v>0.03</v>
      </c>
      <c r="AB1944" s="175">
        <v>4.8000000000000001E-2</v>
      </c>
      <c r="AC1944" s="160"/>
    </row>
    <row r="1945" spans="1:29" x14ac:dyDescent="0.25">
      <c r="A1945" s="92" t="s">
        <v>3262</v>
      </c>
      <c r="B1945" s="175" t="s">
        <v>143</v>
      </c>
      <c r="C1945" s="175">
        <v>0.390625</v>
      </c>
      <c r="D1945" s="175">
        <v>0.35</v>
      </c>
      <c r="E1945" s="175">
        <v>0.13750000000000001</v>
      </c>
      <c r="F1945" s="175">
        <v>9.3749999999999997E-3</v>
      </c>
      <c r="G1945" s="175">
        <v>7.1874999999999994E-2</v>
      </c>
      <c r="H1945" s="175">
        <v>6.2500000000000003E-3</v>
      </c>
      <c r="I1945" s="175">
        <v>3.4375000000000003E-2</v>
      </c>
      <c r="J1945" s="174">
        <v>1</v>
      </c>
      <c r="K1945" s="176">
        <v>320</v>
      </c>
      <c r="L1945" s="92"/>
      <c r="M1945" s="175" t="s">
        <v>143</v>
      </c>
      <c r="N1945" s="175" t="s">
        <v>143</v>
      </c>
      <c r="O1945" s="175">
        <v>0.33900000000000002</v>
      </c>
      <c r="P1945" s="175">
        <v>0.44500000000000001</v>
      </c>
      <c r="Q1945" s="175">
        <v>0.3</v>
      </c>
      <c r="R1945" s="175">
        <v>0.40400000000000003</v>
      </c>
      <c r="S1945" s="175">
        <v>0.104</v>
      </c>
      <c r="T1945" s="175">
        <v>0.18</v>
      </c>
      <c r="U1945" s="175">
        <v>3.0000000000000001E-3</v>
      </c>
      <c r="V1945" s="175">
        <v>2.7E-2</v>
      </c>
      <c r="W1945" s="175">
        <v>4.8000000000000001E-2</v>
      </c>
      <c r="X1945" s="175">
        <v>0.106</v>
      </c>
      <c r="Y1945" s="175">
        <v>2E-3</v>
      </c>
      <c r="Z1945" s="175">
        <v>2.1999999999999999E-2</v>
      </c>
      <c r="AA1945" s="175">
        <v>1.9E-2</v>
      </c>
      <c r="AB1945" s="175">
        <v>0.06</v>
      </c>
      <c r="AC1945" s="160"/>
    </row>
    <row r="1946" spans="1:29" x14ac:dyDescent="0.25">
      <c r="A1946" s="92" t="s">
        <v>3263</v>
      </c>
      <c r="B1946" s="175">
        <v>6.107338238068289E-2</v>
      </c>
      <c r="C1946" s="175">
        <v>0.33389926428975664</v>
      </c>
      <c r="D1946" s="175">
        <v>0.2467930579136012</v>
      </c>
      <c r="E1946" s="175">
        <v>0.10125448028673835</v>
      </c>
      <c r="F1946" s="175">
        <v>1.6789285040558384E-2</v>
      </c>
      <c r="G1946" s="175">
        <v>0.21132805131107338</v>
      </c>
      <c r="H1946" s="175">
        <v>4.9047349556687421E-3</v>
      </c>
      <c r="I1946" s="175">
        <v>2.3957743821920393E-2</v>
      </c>
      <c r="J1946" s="174">
        <v>1</v>
      </c>
      <c r="K1946" s="176">
        <v>21204</v>
      </c>
      <c r="L1946" s="92"/>
      <c r="M1946" s="175">
        <v>5.8000000000000003E-2</v>
      </c>
      <c r="N1946" s="175">
        <v>6.4000000000000001E-2</v>
      </c>
      <c r="O1946" s="175">
        <v>0.32800000000000001</v>
      </c>
      <c r="P1946" s="175">
        <v>0.34</v>
      </c>
      <c r="Q1946" s="175">
        <v>0.24099999999999999</v>
      </c>
      <c r="R1946" s="175">
        <v>0.253</v>
      </c>
      <c r="S1946" s="175">
        <v>9.7000000000000003E-2</v>
      </c>
      <c r="T1946" s="175">
        <v>0.105</v>
      </c>
      <c r="U1946" s="175">
        <v>1.4999999999999999E-2</v>
      </c>
      <c r="V1946" s="175">
        <v>1.9E-2</v>
      </c>
      <c r="W1946" s="175">
        <v>0.20599999999999999</v>
      </c>
      <c r="X1946" s="175">
        <v>0.217</v>
      </c>
      <c r="Y1946" s="175">
        <v>4.0000000000000001E-3</v>
      </c>
      <c r="Z1946" s="175">
        <v>6.0000000000000001E-3</v>
      </c>
      <c r="AA1946" s="175">
        <v>2.1999999999999999E-2</v>
      </c>
      <c r="AB1946" s="175">
        <v>2.5999999999999999E-2</v>
      </c>
      <c r="AC1946" s="160"/>
    </row>
    <row r="1947" spans="1:29" x14ac:dyDescent="0.25">
      <c r="A1947" s="92" t="s">
        <v>3264</v>
      </c>
      <c r="B1947" s="175" t="s">
        <v>143</v>
      </c>
      <c r="C1947" s="175">
        <v>0.40226171243941844</v>
      </c>
      <c r="D1947" s="175">
        <v>0.25363489499192243</v>
      </c>
      <c r="E1947" s="175">
        <v>0.15347334410339256</v>
      </c>
      <c r="F1947" s="175">
        <v>2.5848142164781908E-2</v>
      </c>
      <c r="G1947" s="175">
        <v>0.15185783521809371</v>
      </c>
      <c r="H1947" s="175">
        <v>4.8465266558966073E-3</v>
      </c>
      <c r="I1947" s="175">
        <v>8.0775444264943458E-3</v>
      </c>
      <c r="J1947" s="174">
        <v>0.99999999999999989</v>
      </c>
      <c r="K1947" s="176">
        <v>619</v>
      </c>
      <c r="L1947" s="92"/>
      <c r="M1947" s="175" t="s">
        <v>143</v>
      </c>
      <c r="N1947" s="175" t="s">
        <v>143</v>
      </c>
      <c r="O1947" s="175">
        <v>0.36399999999999999</v>
      </c>
      <c r="P1947" s="175">
        <v>0.441</v>
      </c>
      <c r="Q1947" s="175">
        <v>0.221</v>
      </c>
      <c r="R1947" s="175">
        <v>0.28899999999999998</v>
      </c>
      <c r="S1947" s="175">
        <v>0.127</v>
      </c>
      <c r="T1947" s="175">
        <v>0.184</v>
      </c>
      <c r="U1947" s="175">
        <v>1.6E-2</v>
      </c>
      <c r="V1947" s="175">
        <v>4.2000000000000003E-2</v>
      </c>
      <c r="W1947" s="175">
        <v>0.126</v>
      </c>
      <c r="X1947" s="175">
        <v>0.182</v>
      </c>
      <c r="Y1947" s="175">
        <v>2E-3</v>
      </c>
      <c r="Z1947" s="175">
        <v>1.4E-2</v>
      </c>
      <c r="AA1947" s="175">
        <v>3.0000000000000001E-3</v>
      </c>
      <c r="AB1947" s="175">
        <v>1.9E-2</v>
      </c>
      <c r="AC1947" s="160"/>
    </row>
    <row r="1948" spans="1:29" x14ac:dyDescent="0.25">
      <c r="A1948" s="92" t="s">
        <v>3265</v>
      </c>
      <c r="B1948" s="175" t="s">
        <v>143</v>
      </c>
      <c r="C1948" s="175">
        <v>0.1111111111111111</v>
      </c>
      <c r="D1948" s="175">
        <v>0.24410774410774411</v>
      </c>
      <c r="E1948" s="175">
        <v>7.407407407407407E-2</v>
      </c>
      <c r="F1948" s="175">
        <v>1.6835016835016834E-3</v>
      </c>
      <c r="G1948" s="175">
        <v>0.52693602693602692</v>
      </c>
      <c r="H1948" s="175">
        <v>1.6835016835016835E-2</v>
      </c>
      <c r="I1948" s="175">
        <v>2.5252525252525252E-2</v>
      </c>
      <c r="J1948" s="174">
        <v>1</v>
      </c>
      <c r="K1948" s="176">
        <v>594</v>
      </c>
      <c r="L1948" s="92"/>
      <c r="M1948" s="175" t="s">
        <v>143</v>
      </c>
      <c r="N1948" s="175" t="s">
        <v>143</v>
      </c>
      <c r="O1948" s="175">
        <v>8.7999999999999995E-2</v>
      </c>
      <c r="P1948" s="175">
        <v>0.13900000000000001</v>
      </c>
      <c r="Q1948" s="175">
        <v>0.21099999999999999</v>
      </c>
      <c r="R1948" s="175">
        <v>0.28000000000000003</v>
      </c>
      <c r="S1948" s="175">
        <v>5.6000000000000001E-2</v>
      </c>
      <c r="T1948" s="175">
        <v>9.8000000000000004E-2</v>
      </c>
      <c r="U1948" s="175">
        <v>0</v>
      </c>
      <c r="V1948" s="175">
        <v>8.9999999999999993E-3</v>
      </c>
      <c r="W1948" s="175">
        <v>0.48699999999999999</v>
      </c>
      <c r="X1948" s="175">
        <v>0.56699999999999995</v>
      </c>
      <c r="Y1948" s="175">
        <v>8.9999999999999993E-3</v>
      </c>
      <c r="Z1948" s="175">
        <v>3.1E-2</v>
      </c>
      <c r="AA1948" s="175">
        <v>1.4999999999999999E-2</v>
      </c>
      <c r="AB1948" s="175">
        <v>4.1000000000000002E-2</v>
      </c>
      <c r="AC1948" s="160"/>
    </row>
    <row r="1949" spans="1:29" x14ac:dyDescent="0.25">
      <c r="A1949" s="92" t="s">
        <v>3266</v>
      </c>
      <c r="B1949" s="175">
        <v>0.2153041825095057</v>
      </c>
      <c r="C1949" s="175">
        <v>1.9011406844106464E-3</v>
      </c>
      <c r="D1949" s="175">
        <v>0.49382129277566539</v>
      </c>
      <c r="E1949" s="175">
        <v>0.19058935361216731</v>
      </c>
      <c r="F1949" s="175">
        <v>7.1768060836501904E-2</v>
      </c>
      <c r="G1949" s="175">
        <v>1.2832699619771864E-2</v>
      </c>
      <c r="H1949" s="175" t="s">
        <v>143</v>
      </c>
      <c r="I1949" s="175">
        <v>1.3783269961977186E-2</v>
      </c>
      <c r="J1949" s="174">
        <v>1</v>
      </c>
      <c r="K1949" s="176">
        <v>2104</v>
      </c>
      <c r="L1949" s="92"/>
      <c r="M1949" s="175">
        <v>0.19800000000000001</v>
      </c>
      <c r="N1949" s="175">
        <v>0.23300000000000001</v>
      </c>
      <c r="O1949" s="175">
        <v>1E-3</v>
      </c>
      <c r="P1949" s="175">
        <v>5.0000000000000001E-3</v>
      </c>
      <c r="Q1949" s="175">
        <v>0.47199999999999998</v>
      </c>
      <c r="R1949" s="175">
        <v>0.51500000000000001</v>
      </c>
      <c r="S1949" s="175">
        <v>0.17399999999999999</v>
      </c>
      <c r="T1949" s="175">
        <v>0.20799999999999999</v>
      </c>
      <c r="U1949" s="175">
        <v>6.2E-2</v>
      </c>
      <c r="V1949" s="175">
        <v>8.4000000000000005E-2</v>
      </c>
      <c r="W1949" s="175">
        <v>8.9999999999999993E-3</v>
      </c>
      <c r="X1949" s="175">
        <v>1.9E-2</v>
      </c>
      <c r="Y1949" s="175" t="s">
        <v>143</v>
      </c>
      <c r="Z1949" s="175" t="s">
        <v>143</v>
      </c>
      <c r="AA1949" s="175">
        <v>0.01</v>
      </c>
      <c r="AB1949" s="175">
        <v>0.02</v>
      </c>
      <c r="AC1949" s="160"/>
    </row>
    <row r="1950" spans="1:29" x14ac:dyDescent="0.25">
      <c r="A1950" s="92" t="s">
        <v>3267</v>
      </c>
      <c r="B1950" s="175">
        <v>0.12438748586505842</v>
      </c>
      <c r="C1950" s="175">
        <v>0.26498303807010931</v>
      </c>
      <c r="D1950" s="175">
        <v>0.24387485865058425</v>
      </c>
      <c r="E1950" s="175">
        <v>7.5763286845081046E-2</v>
      </c>
      <c r="F1950" s="175">
        <v>3.1662269129287601E-2</v>
      </c>
      <c r="G1950" s="175">
        <v>0.22766679231059178</v>
      </c>
      <c r="H1950" s="175">
        <v>4.9001130795326047E-3</v>
      </c>
      <c r="I1950" s="175">
        <v>2.6762156049754994E-2</v>
      </c>
      <c r="J1950" s="174">
        <v>1</v>
      </c>
      <c r="K1950" s="176">
        <v>2653</v>
      </c>
      <c r="L1950" s="92"/>
      <c r="M1950" s="175">
        <v>0.112</v>
      </c>
      <c r="N1950" s="175">
        <v>0.13700000000000001</v>
      </c>
      <c r="O1950" s="175">
        <v>0.249</v>
      </c>
      <c r="P1950" s="175">
        <v>0.28199999999999997</v>
      </c>
      <c r="Q1950" s="175">
        <v>0.22800000000000001</v>
      </c>
      <c r="R1950" s="175">
        <v>0.26100000000000001</v>
      </c>
      <c r="S1950" s="175">
        <v>6.6000000000000003E-2</v>
      </c>
      <c r="T1950" s="175">
        <v>8.5999999999999993E-2</v>
      </c>
      <c r="U1950" s="175">
        <v>2.5999999999999999E-2</v>
      </c>
      <c r="V1950" s="175">
        <v>3.9E-2</v>
      </c>
      <c r="W1950" s="175">
        <v>0.21199999999999999</v>
      </c>
      <c r="X1950" s="175">
        <v>0.24399999999999999</v>
      </c>
      <c r="Y1950" s="175">
        <v>3.0000000000000001E-3</v>
      </c>
      <c r="Z1950" s="175">
        <v>8.0000000000000002E-3</v>
      </c>
      <c r="AA1950" s="175">
        <v>2.1000000000000001E-2</v>
      </c>
      <c r="AB1950" s="175">
        <v>3.4000000000000002E-2</v>
      </c>
      <c r="AC1950" s="160"/>
    </row>
    <row r="1951" spans="1:29" x14ac:dyDescent="0.25">
      <c r="A1951" s="92" t="s">
        <v>3268</v>
      </c>
      <c r="B1951" s="175">
        <v>0.28447474434459252</v>
      </c>
      <c r="C1951" s="175">
        <v>0.50728230554694764</v>
      </c>
      <c r="D1951" s="175">
        <v>9.5444685466377438E-2</v>
      </c>
      <c r="E1951" s="175">
        <v>3.0988534242330338E-2</v>
      </c>
      <c r="F1951" s="175">
        <v>3.0988534242330339E-4</v>
      </c>
      <c r="G1951" s="175">
        <v>5.3300278896808183E-2</v>
      </c>
      <c r="H1951" s="175">
        <v>4.6482801363495509E-3</v>
      </c>
      <c r="I1951" s="175">
        <v>2.3551286024171055E-2</v>
      </c>
      <c r="J1951" s="174">
        <v>1</v>
      </c>
      <c r="K1951" s="176">
        <v>3227</v>
      </c>
      <c r="L1951" s="92"/>
      <c r="M1951" s="175">
        <v>0.26900000000000002</v>
      </c>
      <c r="N1951" s="175">
        <v>0.3</v>
      </c>
      <c r="O1951" s="175">
        <v>0.49</v>
      </c>
      <c r="P1951" s="175">
        <v>0.52500000000000002</v>
      </c>
      <c r="Q1951" s="175">
        <v>8.5999999999999993E-2</v>
      </c>
      <c r="R1951" s="175">
        <v>0.106</v>
      </c>
      <c r="S1951" s="175">
        <v>2.5999999999999999E-2</v>
      </c>
      <c r="T1951" s="175">
        <v>3.7999999999999999E-2</v>
      </c>
      <c r="U1951" s="175">
        <v>0</v>
      </c>
      <c r="V1951" s="175">
        <v>2E-3</v>
      </c>
      <c r="W1951" s="175">
        <v>4.5999999999999999E-2</v>
      </c>
      <c r="X1951" s="175">
        <v>6.2E-2</v>
      </c>
      <c r="Y1951" s="175">
        <v>3.0000000000000001E-3</v>
      </c>
      <c r="Z1951" s="175">
        <v>8.0000000000000002E-3</v>
      </c>
      <c r="AA1951" s="175">
        <v>1.9E-2</v>
      </c>
      <c r="AB1951" s="175">
        <v>2.9000000000000001E-2</v>
      </c>
      <c r="AC1951" s="160"/>
    </row>
    <row r="1952" spans="1:29" x14ac:dyDescent="0.25">
      <c r="A1952" s="92" t="s">
        <v>3269</v>
      </c>
      <c r="B1952" s="175" t="s">
        <v>143</v>
      </c>
      <c r="C1952" s="175">
        <v>0.24448529411764705</v>
      </c>
      <c r="D1952" s="175">
        <v>0.25367647058823528</v>
      </c>
      <c r="E1952" s="175">
        <v>0.17463235294117646</v>
      </c>
      <c r="F1952" s="175">
        <v>1.4705882352941176E-2</v>
      </c>
      <c r="G1952" s="175">
        <v>0.28125</v>
      </c>
      <c r="H1952" s="175">
        <v>9.1911764705882356E-3</v>
      </c>
      <c r="I1952" s="175">
        <v>2.2058823529411766E-2</v>
      </c>
      <c r="J1952" s="174">
        <v>1</v>
      </c>
      <c r="K1952" s="176">
        <v>544</v>
      </c>
      <c r="L1952" s="92"/>
      <c r="M1952" s="175" t="s">
        <v>143</v>
      </c>
      <c r="N1952" s="175" t="s">
        <v>143</v>
      </c>
      <c r="O1952" s="175">
        <v>0.21</v>
      </c>
      <c r="P1952" s="175">
        <v>0.28199999999999997</v>
      </c>
      <c r="Q1952" s="175">
        <v>0.219</v>
      </c>
      <c r="R1952" s="175">
        <v>0.29199999999999998</v>
      </c>
      <c r="S1952" s="175">
        <v>0.14499999999999999</v>
      </c>
      <c r="T1952" s="175">
        <v>0.20899999999999999</v>
      </c>
      <c r="U1952" s="175">
        <v>7.0000000000000001E-3</v>
      </c>
      <c r="V1952" s="175">
        <v>2.9000000000000001E-2</v>
      </c>
      <c r="W1952" s="175">
        <v>0.245</v>
      </c>
      <c r="X1952" s="175">
        <v>0.32</v>
      </c>
      <c r="Y1952" s="175">
        <v>4.0000000000000001E-3</v>
      </c>
      <c r="Z1952" s="175">
        <v>2.1000000000000001E-2</v>
      </c>
      <c r="AA1952" s="175">
        <v>1.2999999999999999E-2</v>
      </c>
      <c r="AB1952" s="175">
        <v>3.7999999999999999E-2</v>
      </c>
      <c r="AC1952" s="160"/>
    </row>
    <row r="1953" spans="1:29" x14ac:dyDescent="0.25">
      <c r="A1953" s="92" t="s">
        <v>3270</v>
      </c>
      <c r="B1953" s="175" t="s">
        <v>143</v>
      </c>
      <c r="C1953" s="175">
        <v>0.31093394077448749</v>
      </c>
      <c r="D1953" s="175">
        <v>0.20121488230827639</v>
      </c>
      <c r="E1953" s="175">
        <v>9.6051632498101752E-2</v>
      </c>
      <c r="F1953" s="175">
        <v>1.1769172361427487E-2</v>
      </c>
      <c r="G1953" s="175">
        <v>0.36028853454821563</v>
      </c>
      <c r="H1953" s="175">
        <v>6.4540622627182994E-3</v>
      </c>
      <c r="I1953" s="175">
        <v>1.3287775246772968E-2</v>
      </c>
      <c r="J1953" s="174">
        <v>1</v>
      </c>
      <c r="K1953" s="176">
        <v>2634</v>
      </c>
      <c r="L1953" s="92"/>
      <c r="M1953" s="175" t="s">
        <v>143</v>
      </c>
      <c r="N1953" s="175" t="s">
        <v>143</v>
      </c>
      <c r="O1953" s="175">
        <v>0.29399999999999998</v>
      </c>
      <c r="P1953" s="175">
        <v>0.32900000000000001</v>
      </c>
      <c r="Q1953" s="175">
        <v>0.186</v>
      </c>
      <c r="R1953" s="175">
        <v>0.217</v>
      </c>
      <c r="S1953" s="175">
        <v>8.5000000000000006E-2</v>
      </c>
      <c r="T1953" s="175">
        <v>0.108</v>
      </c>
      <c r="U1953" s="175">
        <v>8.0000000000000002E-3</v>
      </c>
      <c r="V1953" s="175">
        <v>1.7000000000000001E-2</v>
      </c>
      <c r="W1953" s="175">
        <v>0.34200000000000003</v>
      </c>
      <c r="X1953" s="175">
        <v>0.379</v>
      </c>
      <c r="Y1953" s="175">
        <v>4.0000000000000001E-3</v>
      </c>
      <c r="Z1953" s="175">
        <v>0.01</v>
      </c>
      <c r="AA1953" s="175">
        <v>0.01</v>
      </c>
      <c r="AB1953" s="175">
        <v>1.7999999999999999E-2</v>
      </c>
      <c r="AC1953" s="160"/>
    </row>
    <row r="1954" spans="1:29" x14ac:dyDescent="0.25">
      <c r="A1954" s="92" t="s">
        <v>3271</v>
      </c>
      <c r="B1954" s="175" t="s">
        <v>143</v>
      </c>
      <c r="C1954" s="175">
        <v>0.50443599493029145</v>
      </c>
      <c r="D1954" s="175">
        <v>0.32572877059569078</v>
      </c>
      <c r="E1954" s="175">
        <v>5.4499366286438533E-2</v>
      </c>
      <c r="F1954" s="175">
        <v>3.8022813688212928E-3</v>
      </c>
      <c r="G1954" s="175">
        <v>2.5348542458808618E-2</v>
      </c>
      <c r="H1954" s="175" t="s">
        <v>143</v>
      </c>
      <c r="I1954" s="175">
        <v>8.6185044359949309E-2</v>
      </c>
      <c r="J1954" s="174">
        <v>1</v>
      </c>
      <c r="K1954" s="176">
        <v>789</v>
      </c>
      <c r="L1954" s="92"/>
      <c r="M1954" s="175" t="s">
        <v>143</v>
      </c>
      <c r="N1954" s="175" t="s">
        <v>143</v>
      </c>
      <c r="O1954" s="175">
        <v>0.47</v>
      </c>
      <c r="P1954" s="175">
        <v>0.53900000000000003</v>
      </c>
      <c r="Q1954" s="175">
        <v>0.29399999999999998</v>
      </c>
      <c r="R1954" s="175">
        <v>0.35899999999999999</v>
      </c>
      <c r="S1954" s="175">
        <v>4.1000000000000002E-2</v>
      </c>
      <c r="T1954" s="175">
        <v>7.2999999999999995E-2</v>
      </c>
      <c r="U1954" s="175">
        <v>1E-3</v>
      </c>
      <c r="V1954" s="175">
        <v>1.0999999999999999E-2</v>
      </c>
      <c r="W1954" s="175">
        <v>1.6E-2</v>
      </c>
      <c r="X1954" s="175">
        <v>3.9E-2</v>
      </c>
      <c r="Y1954" s="175" t="s">
        <v>143</v>
      </c>
      <c r="Z1954" s="175" t="s">
        <v>143</v>
      </c>
      <c r="AA1954" s="175">
        <v>6.9000000000000006E-2</v>
      </c>
      <c r="AB1954" s="175">
        <v>0.108</v>
      </c>
      <c r="AC1954" s="160"/>
    </row>
    <row r="1955" spans="1:29" x14ac:dyDescent="0.25">
      <c r="A1955" s="92" t="s">
        <v>3272</v>
      </c>
      <c r="B1955" s="175" t="s">
        <v>143</v>
      </c>
      <c r="C1955" s="175">
        <v>0.23185011709601874</v>
      </c>
      <c r="D1955" s="175">
        <v>0.35480093676814989</v>
      </c>
      <c r="E1955" s="175">
        <v>0.11826697892271663</v>
      </c>
      <c r="F1955" s="175">
        <v>1.405152224824356E-2</v>
      </c>
      <c r="G1955" s="175">
        <v>0.25058548009367682</v>
      </c>
      <c r="H1955" s="175">
        <v>3.5128805620608899E-3</v>
      </c>
      <c r="I1955" s="175">
        <v>2.6932084309133488E-2</v>
      </c>
      <c r="J1955" s="174">
        <v>1</v>
      </c>
      <c r="K1955" s="176">
        <v>854</v>
      </c>
      <c r="L1955" s="92"/>
      <c r="M1955" s="175" t="s">
        <v>143</v>
      </c>
      <c r="N1955" s="175" t="s">
        <v>143</v>
      </c>
      <c r="O1955" s="175">
        <v>0.20499999999999999</v>
      </c>
      <c r="P1955" s="175">
        <v>0.26100000000000001</v>
      </c>
      <c r="Q1955" s="175">
        <v>0.32300000000000001</v>
      </c>
      <c r="R1955" s="175">
        <v>0.38700000000000001</v>
      </c>
      <c r="S1955" s="175">
        <v>9.8000000000000004E-2</v>
      </c>
      <c r="T1955" s="175">
        <v>0.14199999999999999</v>
      </c>
      <c r="U1955" s="175">
        <v>8.0000000000000002E-3</v>
      </c>
      <c r="V1955" s="175">
        <v>2.4E-2</v>
      </c>
      <c r="W1955" s="175">
        <v>0.223</v>
      </c>
      <c r="X1955" s="175">
        <v>0.28100000000000003</v>
      </c>
      <c r="Y1955" s="175">
        <v>1E-3</v>
      </c>
      <c r="Z1955" s="175">
        <v>0.01</v>
      </c>
      <c r="AA1955" s="175">
        <v>1.7999999999999999E-2</v>
      </c>
      <c r="AB1955" s="175">
        <v>0.04</v>
      </c>
      <c r="AC1955" s="160"/>
    </row>
    <row r="1956" spans="1:29" x14ac:dyDescent="0.25">
      <c r="A1956" s="92" t="s">
        <v>3273</v>
      </c>
      <c r="B1956" s="175" t="s">
        <v>143</v>
      </c>
      <c r="C1956" s="175">
        <v>0.41986062717770034</v>
      </c>
      <c r="D1956" s="175">
        <v>0.21777003484320556</v>
      </c>
      <c r="E1956" s="175">
        <v>7.3170731707317069E-2</v>
      </c>
      <c r="F1956" s="175">
        <v>8.5365853658536592E-2</v>
      </c>
      <c r="G1956" s="175">
        <v>0.17770034843205576</v>
      </c>
      <c r="H1956" s="175">
        <v>5.2264808362369342E-3</v>
      </c>
      <c r="I1956" s="175">
        <v>2.0905923344947737E-2</v>
      </c>
      <c r="J1956" s="174">
        <v>0.99999999999999989</v>
      </c>
      <c r="K1956" s="176">
        <v>574</v>
      </c>
      <c r="L1956" s="92"/>
      <c r="M1956" s="175" t="s">
        <v>143</v>
      </c>
      <c r="N1956" s="175" t="s">
        <v>143</v>
      </c>
      <c r="O1956" s="175">
        <v>0.38</v>
      </c>
      <c r="P1956" s="175">
        <v>0.46100000000000002</v>
      </c>
      <c r="Q1956" s="175">
        <v>0.186</v>
      </c>
      <c r="R1956" s="175">
        <v>0.253</v>
      </c>
      <c r="S1956" s="175">
        <v>5.5E-2</v>
      </c>
      <c r="T1956" s="175">
        <v>9.7000000000000003E-2</v>
      </c>
      <c r="U1956" s="175">
        <v>6.5000000000000002E-2</v>
      </c>
      <c r="V1956" s="175">
        <v>0.111</v>
      </c>
      <c r="W1956" s="175">
        <v>0.14899999999999999</v>
      </c>
      <c r="X1956" s="175">
        <v>0.21099999999999999</v>
      </c>
      <c r="Y1956" s="175">
        <v>2E-3</v>
      </c>
      <c r="Z1956" s="175">
        <v>1.4999999999999999E-2</v>
      </c>
      <c r="AA1956" s="175">
        <v>1.2E-2</v>
      </c>
      <c r="AB1956" s="175">
        <v>3.5999999999999997E-2</v>
      </c>
      <c r="AC1956" s="160"/>
    </row>
    <row r="1957" spans="1:29" x14ac:dyDescent="0.25">
      <c r="A1957" s="92" t="s">
        <v>3274</v>
      </c>
      <c r="B1957" s="175" t="s">
        <v>143</v>
      </c>
      <c r="C1957" s="175">
        <v>0.13307984790874525</v>
      </c>
      <c r="D1957" s="175">
        <v>0.24524714828897337</v>
      </c>
      <c r="E1957" s="175">
        <v>0.10836501901140684</v>
      </c>
      <c r="F1957" s="175">
        <v>1.9011406844106463E-2</v>
      </c>
      <c r="G1957" s="175">
        <v>0.46958174904942968</v>
      </c>
      <c r="H1957" s="175">
        <v>9.5057034220532317E-3</v>
      </c>
      <c r="I1957" s="175">
        <v>1.5209125475285171E-2</v>
      </c>
      <c r="J1957" s="174">
        <v>1</v>
      </c>
      <c r="K1957" s="176">
        <v>526</v>
      </c>
      <c r="L1957" s="92"/>
      <c r="M1957" s="175" t="s">
        <v>143</v>
      </c>
      <c r="N1957" s="175" t="s">
        <v>143</v>
      </c>
      <c r="O1957" s="175">
        <v>0.107</v>
      </c>
      <c r="P1957" s="175">
        <v>0.16500000000000001</v>
      </c>
      <c r="Q1957" s="175">
        <v>0.21</v>
      </c>
      <c r="R1957" s="175">
        <v>0.28399999999999997</v>
      </c>
      <c r="S1957" s="175">
        <v>8.5000000000000006E-2</v>
      </c>
      <c r="T1957" s="175">
        <v>0.13800000000000001</v>
      </c>
      <c r="U1957" s="175">
        <v>0.01</v>
      </c>
      <c r="V1957" s="175">
        <v>3.5000000000000003E-2</v>
      </c>
      <c r="W1957" s="175">
        <v>0.42699999999999999</v>
      </c>
      <c r="X1957" s="175">
        <v>0.51200000000000001</v>
      </c>
      <c r="Y1957" s="175">
        <v>4.0000000000000001E-3</v>
      </c>
      <c r="Z1957" s="175">
        <v>2.1999999999999999E-2</v>
      </c>
      <c r="AA1957" s="175">
        <v>8.0000000000000002E-3</v>
      </c>
      <c r="AB1957" s="175">
        <v>0.03</v>
      </c>
      <c r="AC1957" s="160"/>
    </row>
    <row r="1958" spans="1:29" x14ac:dyDescent="0.25">
      <c r="A1958" s="92" t="s">
        <v>3275</v>
      </c>
      <c r="B1958" s="175" t="s">
        <v>143</v>
      </c>
      <c r="C1958" s="175">
        <v>0.41882876204595998</v>
      </c>
      <c r="D1958" s="175">
        <v>0.31134173461823572</v>
      </c>
      <c r="E1958" s="175">
        <v>0.13973313565604151</v>
      </c>
      <c r="F1958" s="175">
        <v>1.7420311341734617E-2</v>
      </c>
      <c r="G1958" s="175">
        <v>8.784284655300223E-2</v>
      </c>
      <c r="H1958" s="175">
        <v>2.5945144551519643E-3</v>
      </c>
      <c r="I1958" s="175">
        <v>2.2238695329873982E-2</v>
      </c>
      <c r="J1958" s="174">
        <v>1</v>
      </c>
      <c r="K1958" s="176">
        <v>2698</v>
      </c>
      <c r="L1958" s="92"/>
      <c r="M1958" s="175" t="s">
        <v>143</v>
      </c>
      <c r="N1958" s="175" t="s">
        <v>143</v>
      </c>
      <c r="O1958" s="175">
        <v>0.4</v>
      </c>
      <c r="P1958" s="175">
        <v>0.438</v>
      </c>
      <c r="Q1958" s="175">
        <v>0.29399999999999998</v>
      </c>
      <c r="R1958" s="175">
        <v>0.32900000000000001</v>
      </c>
      <c r="S1958" s="175">
        <v>0.127</v>
      </c>
      <c r="T1958" s="175">
        <v>0.153</v>
      </c>
      <c r="U1958" s="175">
        <v>1.2999999999999999E-2</v>
      </c>
      <c r="V1958" s="175">
        <v>2.3E-2</v>
      </c>
      <c r="W1958" s="175">
        <v>7.8E-2</v>
      </c>
      <c r="X1958" s="175">
        <v>9.9000000000000005E-2</v>
      </c>
      <c r="Y1958" s="175">
        <v>1E-3</v>
      </c>
      <c r="Z1958" s="175">
        <v>5.0000000000000001E-3</v>
      </c>
      <c r="AA1958" s="175">
        <v>1.7000000000000001E-2</v>
      </c>
      <c r="AB1958" s="175">
        <v>2.9000000000000001E-2</v>
      </c>
      <c r="AC1958" s="160"/>
    </row>
    <row r="1959" spans="1:29" x14ac:dyDescent="0.25">
      <c r="A1959" s="92" t="s">
        <v>3276</v>
      </c>
      <c r="B1959" s="175" t="s">
        <v>143</v>
      </c>
      <c r="C1959" s="175">
        <v>0.48328267477203646</v>
      </c>
      <c r="D1959" s="175">
        <v>0.32674772036474165</v>
      </c>
      <c r="E1959" s="175">
        <v>8.2066869300911852E-2</v>
      </c>
      <c r="F1959" s="175" t="s">
        <v>143</v>
      </c>
      <c r="G1959" s="175">
        <v>8.3586626139817627E-2</v>
      </c>
      <c r="H1959" s="175">
        <v>1.5197568389057751E-3</v>
      </c>
      <c r="I1959" s="175">
        <v>2.2796352583586626E-2</v>
      </c>
      <c r="J1959" s="174">
        <v>1</v>
      </c>
      <c r="K1959" s="176">
        <v>658</v>
      </c>
      <c r="L1959" s="92"/>
      <c r="M1959" s="175" t="s">
        <v>143</v>
      </c>
      <c r="N1959" s="175" t="s">
        <v>143</v>
      </c>
      <c r="O1959" s="175">
        <v>0.44500000000000001</v>
      </c>
      <c r="P1959" s="175">
        <v>0.52100000000000002</v>
      </c>
      <c r="Q1959" s="175">
        <v>0.29199999999999998</v>
      </c>
      <c r="R1959" s="175">
        <v>0.36399999999999999</v>
      </c>
      <c r="S1959" s="175">
        <v>6.3E-2</v>
      </c>
      <c r="T1959" s="175">
        <v>0.106</v>
      </c>
      <c r="U1959" s="175" t="s">
        <v>143</v>
      </c>
      <c r="V1959" s="175" t="s">
        <v>143</v>
      </c>
      <c r="W1959" s="175">
        <v>6.5000000000000002E-2</v>
      </c>
      <c r="X1959" s="175">
        <v>0.107</v>
      </c>
      <c r="Y1959" s="175">
        <v>0</v>
      </c>
      <c r="Z1959" s="175">
        <v>8.9999999999999993E-3</v>
      </c>
      <c r="AA1959" s="175">
        <v>1.4E-2</v>
      </c>
      <c r="AB1959" s="175">
        <v>3.6999999999999998E-2</v>
      </c>
      <c r="AC1959" s="160"/>
    </row>
    <row r="1960" spans="1:29" x14ac:dyDescent="0.25">
      <c r="A1960" s="92" t="s">
        <v>3277</v>
      </c>
      <c r="B1960" s="175">
        <v>5.878039838689967E-2</v>
      </c>
      <c r="C1960" s="175">
        <v>0.29805694732983012</v>
      </c>
      <c r="D1960" s="175">
        <v>0.28693633141879504</v>
      </c>
      <c r="E1960" s="175">
        <v>8.8537211291702306E-2</v>
      </c>
      <c r="F1960" s="175">
        <v>1.9033361847733105E-2</v>
      </c>
      <c r="G1960" s="175">
        <v>0.20487596236099231</v>
      </c>
      <c r="H1960" s="175">
        <v>1.2220457045093486E-4</v>
      </c>
      <c r="I1960" s="175">
        <v>4.3657582793596481E-2</v>
      </c>
      <c r="J1960" s="174">
        <v>1.0000000000000002</v>
      </c>
      <c r="K1960" s="176">
        <v>32732</v>
      </c>
      <c r="L1960" s="92"/>
      <c r="M1960" s="175">
        <v>5.6000000000000001E-2</v>
      </c>
      <c r="N1960" s="175">
        <v>6.0999999999999999E-2</v>
      </c>
      <c r="O1960" s="175">
        <v>0.29299999999999998</v>
      </c>
      <c r="P1960" s="175">
        <v>0.30299999999999999</v>
      </c>
      <c r="Q1960" s="175">
        <v>0.28199999999999997</v>
      </c>
      <c r="R1960" s="175">
        <v>0.29199999999999998</v>
      </c>
      <c r="S1960" s="175">
        <v>8.5999999999999993E-2</v>
      </c>
      <c r="T1960" s="175">
        <v>9.1999999999999998E-2</v>
      </c>
      <c r="U1960" s="175">
        <v>1.7999999999999999E-2</v>
      </c>
      <c r="V1960" s="175">
        <v>2.1000000000000001E-2</v>
      </c>
      <c r="W1960" s="175">
        <v>0.20100000000000001</v>
      </c>
      <c r="X1960" s="175">
        <v>0.20899999999999999</v>
      </c>
      <c r="Y1960" s="175">
        <v>0</v>
      </c>
      <c r="Z1960" s="175">
        <v>0</v>
      </c>
      <c r="AA1960" s="175">
        <v>4.1000000000000002E-2</v>
      </c>
      <c r="AB1960" s="175">
        <v>4.5999999999999999E-2</v>
      </c>
      <c r="AC1960" s="160"/>
    </row>
    <row r="1961" spans="1:29" x14ac:dyDescent="0.25">
      <c r="A1961" s="92" t="s">
        <v>3278</v>
      </c>
      <c r="B1961" s="175" t="s">
        <v>143</v>
      </c>
      <c r="C1961" s="175">
        <v>0.32576505429417574</v>
      </c>
      <c r="D1961" s="175">
        <v>0.29121421520236918</v>
      </c>
      <c r="E1961" s="175">
        <v>0.13326752221125371</v>
      </c>
      <c r="F1961" s="175">
        <v>3.3563672260612042E-2</v>
      </c>
      <c r="G1961" s="175">
        <v>0.18854886475814411</v>
      </c>
      <c r="H1961" s="175" t="s">
        <v>143</v>
      </c>
      <c r="I1961" s="175">
        <v>2.7640671273445213E-2</v>
      </c>
      <c r="J1961" s="174">
        <v>1</v>
      </c>
      <c r="K1961" s="176">
        <v>1013</v>
      </c>
      <c r="L1961" s="92"/>
      <c r="M1961" s="175" t="s">
        <v>143</v>
      </c>
      <c r="N1961" s="175" t="s">
        <v>143</v>
      </c>
      <c r="O1961" s="175">
        <v>0.29799999999999999</v>
      </c>
      <c r="P1961" s="175">
        <v>0.35499999999999998</v>
      </c>
      <c r="Q1961" s="175">
        <v>0.26400000000000001</v>
      </c>
      <c r="R1961" s="175">
        <v>0.32</v>
      </c>
      <c r="S1961" s="175">
        <v>0.114</v>
      </c>
      <c r="T1961" s="175">
        <v>0.156</v>
      </c>
      <c r="U1961" s="175">
        <v>2.4E-2</v>
      </c>
      <c r="V1961" s="175">
        <v>4.7E-2</v>
      </c>
      <c r="W1961" s="175">
        <v>0.16600000000000001</v>
      </c>
      <c r="X1961" s="175">
        <v>0.214</v>
      </c>
      <c r="Y1961" s="175" t="s">
        <v>143</v>
      </c>
      <c r="Z1961" s="175" t="s">
        <v>143</v>
      </c>
      <c r="AA1961" s="175">
        <v>1.9E-2</v>
      </c>
      <c r="AB1961" s="175">
        <v>0.04</v>
      </c>
      <c r="AC1961" s="160"/>
    </row>
    <row r="1962" spans="1:29" x14ac:dyDescent="0.25">
      <c r="A1962" s="92" t="s">
        <v>3279</v>
      </c>
      <c r="B1962" s="175" t="s">
        <v>143</v>
      </c>
      <c r="C1962" s="175">
        <v>8.6826347305389226E-2</v>
      </c>
      <c r="D1962" s="175">
        <v>0.20359281437125748</v>
      </c>
      <c r="E1962" s="175">
        <v>6.4870259481037917E-2</v>
      </c>
      <c r="F1962" s="175">
        <v>4.9900199600798403E-3</v>
      </c>
      <c r="G1962" s="175">
        <v>0.57185628742514971</v>
      </c>
      <c r="H1962" s="175">
        <v>9.9800399201596798E-4</v>
      </c>
      <c r="I1962" s="175">
        <v>6.6866267465069865E-2</v>
      </c>
      <c r="J1962" s="174">
        <v>1</v>
      </c>
      <c r="K1962" s="176">
        <v>1002</v>
      </c>
      <c r="L1962" s="92"/>
      <c r="M1962" s="175" t="s">
        <v>143</v>
      </c>
      <c r="N1962" s="175" t="s">
        <v>143</v>
      </c>
      <c r="O1962" s="175">
        <v>7.0999999999999994E-2</v>
      </c>
      <c r="P1962" s="175">
        <v>0.106</v>
      </c>
      <c r="Q1962" s="175">
        <v>0.18</v>
      </c>
      <c r="R1962" s="175">
        <v>0.23</v>
      </c>
      <c r="S1962" s="175">
        <v>5.0999999999999997E-2</v>
      </c>
      <c r="T1962" s="175">
        <v>8.2000000000000003E-2</v>
      </c>
      <c r="U1962" s="175">
        <v>2E-3</v>
      </c>
      <c r="V1962" s="175">
        <v>1.2E-2</v>
      </c>
      <c r="W1962" s="175">
        <v>0.54100000000000004</v>
      </c>
      <c r="X1962" s="175">
        <v>0.60199999999999998</v>
      </c>
      <c r="Y1962" s="175">
        <v>0</v>
      </c>
      <c r="Z1962" s="175">
        <v>6.0000000000000001E-3</v>
      </c>
      <c r="AA1962" s="175">
        <v>5.2999999999999999E-2</v>
      </c>
      <c r="AB1962" s="175">
        <v>8.4000000000000005E-2</v>
      </c>
      <c r="AC1962" s="160"/>
    </row>
    <row r="1963" spans="1:29" x14ac:dyDescent="0.25">
      <c r="A1963" s="92" t="s">
        <v>3280</v>
      </c>
      <c r="B1963" s="175">
        <v>0.15624082232011746</v>
      </c>
      <c r="C1963" s="175">
        <v>5.8737151248164463E-4</v>
      </c>
      <c r="D1963" s="175">
        <v>0.4173274596182085</v>
      </c>
      <c r="E1963" s="175">
        <v>0.3580029368575624</v>
      </c>
      <c r="F1963" s="175">
        <v>2.8193832599118944E-2</v>
      </c>
      <c r="G1963" s="175">
        <v>6.1674008810572688E-3</v>
      </c>
      <c r="H1963" s="175" t="s">
        <v>143</v>
      </c>
      <c r="I1963" s="175">
        <v>3.3480176211453744E-2</v>
      </c>
      <c r="J1963" s="174">
        <v>0.99999999999999989</v>
      </c>
      <c r="K1963" s="176">
        <v>3405</v>
      </c>
      <c r="L1963" s="92"/>
      <c r="M1963" s="175">
        <v>0.14399999999999999</v>
      </c>
      <c r="N1963" s="175">
        <v>0.16900000000000001</v>
      </c>
      <c r="O1963" s="175">
        <v>0</v>
      </c>
      <c r="P1963" s="175">
        <v>2E-3</v>
      </c>
      <c r="Q1963" s="175">
        <v>0.40100000000000002</v>
      </c>
      <c r="R1963" s="175">
        <v>0.434</v>
      </c>
      <c r="S1963" s="175">
        <v>0.34200000000000003</v>
      </c>
      <c r="T1963" s="175">
        <v>0.374</v>
      </c>
      <c r="U1963" s="175">
        <v>2.3E-2</v>
      </c>
      <c r="V1963" s="175">
        <v>3.4000000000000002E-2</v>
      </c>
      <c r="W1963" s="175">
        <v>4.0000000000000001E-3</v>
      </c>
      <c r="X1963" s="175">
        <v>8.9999999999999993E-3</v>
      </c>
      <c r="Y1963" s="175" t="s">
        <v>143</v>
      </c>
      <c r="Z1963" s="175" t="s">
        <v>143</v>
      </c>
      <c r="AA1963" s="175">
        <v>2.8000000000000001E-2</v>
      </c>
      <c r="AB1963" s="175">
        <v>0.04</v>
      </c>
      <c r="AC1963" s="160"/>
    </row>
    <row r="1964" spans="1:29" x14ac:dyDescent="0.25">
      <c r="A1964" s="92" t="s">
        <v>3281</v>
      </c>
      <c r="B1964" s="175">
        <v>0.11648196180146192</v>
      </c>
      <c r="C1964" s="175">
        <v>0.25041263852864892</v>
      </c>
      <c r="D1964" s="175">
        <v>0.27894364536665883</v>
      </c>
      <c r="E1964" s="175">
        <v>6.3428436689460035E-2</v>
      </c>
      <c r="F1964" s="175">
        <v>3.4190049516623439E-2</v>
      </c>
      <c r="G1964" s="175">
        <v>0.22070266446592784</v>
      </c>
      <c r="H1964" s="175">
        <v>4.7158688988446123E-4</v>
      </c>
      <c r="I1964" s="175">
        <v>3.5369016741334594E-2</v>
      </c>
      <c r="J1964" s="174">
        <v>1.0000000000000002</v>
      </c>
      <c r="K1964" s="176">
        <v>4241</v>
      </c>
      <c r="L1964" s="92"/>
      <c r="M1964" s="175">
        <v>0.107</v>
      </c>
      <c r="N1964" s="175">
        <v>0.126</v>
      </c>
      <c r="O1964" s="175">
        <v>0.23799999999999999</v>
      </c>
      <c r="P1964" s="175">
        <v>0.26400000000000001</v>
      </c>
      <c r="Q1964" s="175">
        <v>0.26600000000000001</v>
      </c>
      <c r="R1964" s="175">
        <v>0.29299999999999998</v>
      </c>
      <c r="S1964" s="175">
        <v>5.6000000000000001E-2</v>
      </c>
      <c r="T1964" s="175">
        <v>7.0999999999999994E-2</v>
      </c>
      <c r="U1964" s="175">
        <v>2.9000000000000001E-2</v>
      </c>
      <c r="V1964" s="175">
        <v>0.04</v>
      </c>
      <c r="W1964" s="175">
        <v>0.20799999999999999</v>
      </c>
      <c r="X1964" s="175">
        <v>0.23300000000000001</v>
      </c>
      <c r="Y1964" s="175">
        <v>0</v>
      </c>
      <c r="Z1964" s="175">
        <v>2E-3</v>
      </c>
      <c r="AA1964" s="175">
        <v>0.03</v>
      </c>
      <c r="AB1964" s="175">
        <v>4.1000000000000002E-2</v>
      </c>
      <c r="AC1964" s="160"/>
    </row>
    <row r="1965" spans="1:29" x14ac:dyDescent="0.25">
      <c r="A1965" s="92" t="s">
        <v>3282</v>
      </c>
      <c r="B1965" s="175">
        <v>0.27269076305220885</v>
      </c>
      <c r="C1965" s="175">
        <v>0.50983935742971886</v>
      </c>
      <c r="D1965" s="175">
        <v>0.11345381526104417</v>
      </c>
      <c r="E1965" s="175">
        <v>2.5301204819277109E-2</v>
      </c>
      <c r="F1965" s="175">
        <v>1.2048192771084338E-3</v>
      </c>
      <c r="G1965" s="175">
        <v>3.1325301204819279E-2</v>
      </c>
      <c r="H1965" s="175" t="s">
        <v>143</v>
      </c>
      <c r="I1965" s="175">
        <v>4.6184738955823292E-2</v>
      </c>
      <c r="J1965" s="174">
        <v>1</v>
      </c>
      <c r="K1965" s="176">
        <v>4980</v>
      </c>
      <c r="L1965" s="92"/>
      <c r="M1965" s="175">
        <v>0.26100000000000001</v>
      </c>
      <c r="N1965" s="175">
        <v>0.28499999999999998</v>
      </c>
      <c r="O1965" s="175">
        <v>0.496</v>
      </c>
      <c r="P1965" s="175">
        <v>0.52400000000000002</v>
      </c>
      <c r="Q1965" s="175">
        <v>0.105</v>
      </c>
      <c r="R1965" s="175">
        <v>0.123</v>
      </c>
      <c r="S1965" s="175">
        <v>2.1000000000000001E-2</v>
      </c>
      <c r="T1965" s="175">
        <v>0.03</v>
      </c>
      <c r="U1965" s="175">
        <v>1E-3</v>
      </c>
      <c r="V1965" s="175">
        <v>3.0000000000000001E-3</v>
      </c>
      <c r="W1965" s="175">
        <v>2.7E-2</v>
      </c>
      <c r="X1965" s="175">
        <v>3.6999999999999998E-2</v>
      </c>
      <c r="Y1965" s="175" t="s">
        <v>143</v>
      </c>
      <c r="Z1965" s="175" t="s">
        <v>143</v>
      </c>
      <c r="AA1965" s="175">
        <v>4.1000000000000002E-2</v>
      </c>
      <c r="AB1965" s="175">
        <v>5.1999999999999998E-2</v>
      </c>
      <c r="AC1965" s="160"/>
    </row>
    <row r="1966" spans="1:29" x14ac:dyDescent="0.25">
      <c r="A1966" s="92" t="s">
        <v>3283</v>
      </c>
      <c r="B1966" s="175" t="s">
        <v>143</v>
      </c>
      <c r="C1966" s="175">
        <v>0.19632606199770378</v>
      </c>
      <c r="D1966" s="175">
        <v>0.32261768082663606</v>
      </c>
      <c r="E1966" s="175">
        <v>0.1894374282433984</v>
      </c>
      <c r="F1966" s="175">
        <v>1.1481056257175661E-2</v>
      </c>
      <c r="G1966" s="175">
        <v>0.24454649827784156</v>
      </c>
      <c r="H1966" s="175" t="s">
        <v>143</v>
      </c>
      <c r="I1966" s="175">
        <v>3.5591274397244549E-2</v>
      </c>
      <c r="J1966" s="174">
        <v>1</v>
      </c>
      <c r="K1966" s="176">
        <v>871</v>
      </c>
      <c r="L1966" s="92"/>
      <c r="M1966" s="175" t="s">
        <v>143</v>
      </c>
      <c r="N1966" s="175" t="s">
        <v>143</v>
      </c>
      <c r="O1966" s="175">
        <v>0.17100000000000001</v>
      </c>
      <c r="P1966" s="175">
        <v>0.224</v>
      </c>
      <c r="Q1966" s="175">
        <v>0.29199999999999998</v>
      </c>
      <c r="R1966" s="175">
        <v>0.35399999999999998</v>
      </c>
      <c r="S1966" s="175">
        <v>0.16500000000000001</v>
      </c>
      <c r="T1966" s="175">
        <v>0.217</v>
      </c>
      <c r="U1966" s="175">
        <v>6.0000000000000001E-3</v>
      </c>
      <c r="V1966" s="175">
        <v>2.1000000000000001E-2</v>
      </c>
      <c r="W1966" s="175">
        <v>0.217</v>
      </c>
      <c r="X1966" s="175">
        <v>0.27400000000000002</v>
      </c>
      <c r="Y1966" s="175" t="s">
        <v>143</v>
      </c>
      <c r="Z1966" s="175" t="s">
        <v>143</v>
      </c>
      <c r="AA1966" s="175">
        <v>2.5000000000000001E-2</v>
      </c>
      <c r="AB1966" s="175">
        <v>0.05</v>
      </c>
      <c r="AC1966" s="160"/>
    </row>
    <row r="1967" spans="1:29" x14ac:dyDescent="0.25">
      <c r="A1967" s="92" t="s">
        <v>3284</v>
      </c>
      <c r="B1967" s="175" t="s">
        <v>143</v>
      </c>
      <c r="C1967" s="175">
        <v>0.22693472872486919</v>
      </c>
      <c r="D1967" s="175">
        <v>0.2390526025888185</v>
      </c>
      <c r="E1967" s="175">
        <v>0.10961167722390526</v>
      </c>
      <c r="F1967" s="175">
        <v>1.5973561002478657E-2</v>
      </c>
      <c r="G1967" s="175">
        <v>0.38253924538694573</v>
      </c>
      <c r="H1967" s="175" t="s">
        <v>143</v>
      </c>
      <c r="I1967" s="175">
        <v>2.5888185072982649E-2</v>
      </c>
      <c r="J1967" s="174">
        <v>1</v>
      </c>
      <c r="K1967" s="176">
        <v>3631</v>
      </c>
      <c r="L1967" s="92"/>
      <c r="M1967" s="175" t="s">
        <v>143</v>
      </c>
      <c r="N1967" s="175" t="s">
        <v>143</v>
      </c>
      <c r="O1967" s="175">
        <v>0.214</v>
      </c>
      <c r="P1967" s="175">
        <v>0.24099999999999999</v>
      </c>
      <c r="Q1967" s="175">
        <v>0.22500000000000001</v>
      </c>
      <c r="R1967" s="175">
        <v>0.253</v>
      </c>
      <c r="S1967" s="175">
        <v>0.1</v>
      </c>
      <c r="T1967" s="175">
        <v>0.12</v>
      </c>
      <c r="U1967" s="175">
        <v>1.2E-2</v>
      </c>
      <c r="V1967" s="175">
        <v>2.1000000000000001E-2</v>
      </c>
      <c r="W1967" s="175">
        <v>0.36699999999999999</v>
      </c>
      <c r="X1967" s="175">
        <v>0.39800000000000002</v>
      </c>
      <c r="Y1967" s="175" t="s">
        <v>143</v>
      </c>
      <c r="Z1967" s="175" t="s">
        <v>143</v>
      </c>
      <c r="AA1967" s="175">
        <v>2.1000000000000001E-2</v>
      </c>
      <c r="AB1967" s="175">
        <v>3.2000000000000001E-2</v>
      </c>
      <c r="AC1967" s="160"/>
    </row>
    <row r="1968" spans="1:29" x14ac:dyDescent="0.25">
      <c r="A1968" s="92" t="s">
        <v>3285</v>
      </c>
      <c r="B1968" s="175" t="s">
        <v>143</v>
      </c>
      <c r="C1968" s="175">
        <v>0.45923709798055345</v>
      </c>
      <c r="D1968" s="175">
        <v>0.36350037397157814</v>
      </c>
      <c r="E1968" s="175">
        <v>5.5347793567688854E-2</v>
      </c>
      <c r="F1968" s="175">
        <v>5.235602094240838E-3</v>
      </c>
      <c r="G1968" s="175">
        <v>2.0194465220643231E-2</v>
      </c>
      <c r="H1968" s="175" t="s">
        <v>143</v>
      </c>
      <c r="I1968" s="175">
        <v>9.648466716529544E-2</v>
      </c>
      <c r="J1968" s="174">
        <v>1</v>
      </c>
      <c r="K1968" s="176">
        <v>1337</v>
      </c>
      <c r="L1968" s="92"/>
      <c r="M1968" s="175" t="s">
        <v>143</v>
      </c>
      <c r="N1968" s="175" t="s">
        <v>143</v>
      </c>
      <c r="O1968" s="175">
        <v>0.433</v>
      </c>
      <c r="P1968" s="175">
        <v>0.48599999999999999</v>
      </c>
      <c r="Q1968" s="175">
        <v>0.33800000000000002</v>
      </c>
      <c r="R1968" s="175">
        <v>0.39</v>
      </c>
      <c r="S1968" s="175">
        <v>4.3999999999999997E-2</v>
      </c>
      <c r="T1968" s="175">
        <v>6.9000000000000006E-2</v>
      </c>
      <c r="U1968" s="175">
        <v>3.0000000000000001E-3</v>
      </c>
      <c r="V1968" s="175">
        <v>1.0999999999999999E-2</v>
      </c>
      <c r="W1968" s="175">
        <v>1.4E-2</v>
      </c>
      <c r="X1968" s="175">
        <v>2.9000000000000001E-2</v>
      </c>
      <c r="Y1968" s="175" t="s">
        <v>143</v>
      </c>
      <c r="Z1968" s="175" t="s">
        <v>143</v>
      </c>
      <c r="AA1968" s="175">
        <v>8.2000000000000003E-2</v>
      </c>
      <c r="AB1968" s="175">
        <v>0.113</v>
      </c>
      <c r="AC1968" s="160"/>
    </row>
    <row r="1969" spans="1:29" x14ac:dyDescent="0.25">
      <c r="A1969" s="92" t="s">
        <v>3286</v>
      </c>
      <c r="B1969" s="175" t="s">
        <v>143</v>
      </c>
      <c r="C1969" s="175">
        <v>0.18029029793735676</v>
      </c>
      <c r="D1969" s="175">
        <v>0.38961038961038963</v>
      </c>
      <c r="E1969" s="175">
        <v>0.10007639419404125</v>
      </c>
      <c r="F1969" s="175">
        <v>1.9862490450725745E-2</v>
      </c>
      <c r="G1969" s="175">
        <v>0.27043544690603516</v>
      </c>
      <c r="H1969" s="175" t="s">
        <v>143</v>
      </c>
      <c r="I1969" s="175">
        <v>3.972498090145149E-2</v>
      </c>
      <c r="J1969" s="174">
        <v>1</v>
      </c>
      <c r="K1969" s="176">
        <v>1309</v>
      </c>
      <c r="L1969" s="92"/>
      <c r="M1969" s="175" t="s">
        <v>143</v>
      </c>
      <c r="N1969" s="175" t="s">
        <v>143</v>
      </c>
      <c r="O1969" s="175">
        <v>0.16</v>
      </c>
      <c r="P1969" s="175">
        <v>0.20200000000000001</v>
      </c>
      <c r="Q1969" s="175">
        <v>0.36399999999999999</v>
      </c>
      <c r="R1969" s="175">
        <v>0.41599999999999998</v>
      </c>
      <c r="S1969" s="175">
        <v>8.5000000000000006E-2</v>
      </c>
      <c r="T1969" s="175">
        <v>0.11799999999999999</v>
      </c>
      <c r="U1969" s="175">
        <v>1.4E-2</v>
      </c>
      <c r="V1969" s="175">
        <v>2.9000000000000001E-2</v>
      </c>
      <c r="W1969" s="175">
        <v>0.247</v>
      </c>
      <c r="X1969" s="175">
        <v>0.29499999999999998</v>
      </c>
      <c r="Y1969" s="175" t="s">
        <v>143</v>
      </c>
      <c r="Z1969" s="175" t="s">
        <v>143</v>
      </c>
      <c r="AA1969" s="175">
        <v>0.03</v>
      </c>
      <c r="AB1969" s="175">
        <v>5.1999999999999998E-2</v>
      </c>
      <c r="AC1969" s="160"/>
    </row>
    <row r="1970" spans="1:29" x14ac:dyDescent="0.25">
      <c r="A1970" s="92" t="s">
        <v>3287</v>
      </c>
      <c r="B1970" s="175" t="s">
        <v>143</v>
      </c>
      <c r="C1970" s="175">
        <v>0.39569313593539707</v>
      </c>
      <c r="D1970" s="175">
        <v>0.20188425302826379</v>
      </c>
      <c r="E1970" s="175">
        <v>4.8452220726783311E-2</v>
      </c>
      <c r="F1970" s="175">
        <v>9.9596231493943477E-2</v>
      </c>
      <c r="G1970" s="175">
        <v>0.21803499327052489</v>
      </c>
      <c r="H1970" s="175" t="s">
        <v>143</v>
      </c>
      <c r="I1970" s="175">
        <v>3.6339165545087482E-2</v>
      </c>
      <c r="J1970" s="174">
        <v>1</v>
      </c>
      <c r="K1970" s="176">
        <v>743</v>
      </c>
      <c r="L1970" s="92"/>
      <c r="M1970" s="175" t="s">
        <v>143</v>
      </c>
      <c r="N1970" s="175" t="s">
        <v>143</v>
      </c>
      <c r="O1970" s="175">
        <v>0.36099999999999999</v>
      </c>
      <c r="P1970" s="175">
        <v>0.43099999999999999</v>
      </c>
      <c r="Q1970" s="175">
        <v>0.17499999999999999</v>
      </c>
      <c r="R1970" s="175">
        <v>0.23200000000000001</v>
      </c>
      <c r="S1970" s="175">
        <v>3.5000000000000003E-2</v>
      </c>
      <c r="T1970" s="175">
        <v>6.6000000000000003E-2</v>
      </c>
      <c r="U1970" s="175">
        <v>0.08</v>
      </c>
      <c r="V1970" s="175">
        <v>0.123</v>
      </c>
      <c r="W1970" s="175">
        <v>0.19</v>
      </c>
      <c r="X1970" s="175">
        <v>0.249</v>
      </c>
      <c r="Y1970" s="175" t="s">
        <v>143</v>
      </c>
      <c r="Z1970" s="175" t="s">
        <v>143</v>
      </c>
      <c r="AA1970" s="175">
        <v>2.5000000000000001E-2</v>
      </c>
      <c r="AB1970" s="175">
        <v>5.1999999999999998E-2</v>
      </c>
      <c r="AC1970" s="160"/>
    </row>
    <row r="1971" spans="1:29" x14ac:dyDescent="0.25">
      <c r="A1971" s="92" t="s">
        <v>3288</v>
      </c>
      <c r="B1971" s="175" t="s">
        <v>143</v>
      </c>
      <c r="C1971" s="175">
        <v>0.16875712656784492</v>
      </c>
      <c r="D1971" s="175">
        <v>0.22348916761687571</v>
      </c>
      <c r="E1971" s="175">
        <v>9.6921322690992018E-2</v>
      </c>
      <c r="F1971" s="175">
        <v>3.0786773090079819E-2</v>
      </c>
      <c r="G1971" s="175">
        <v>0.43101482326111745</v>
      </c>
      <c r="H1971" s="175" t="s">
        <v>143</v>
      </c>
      <c r="I1971" s="175">
        <v>4.9030786773090078E-2</v>
      </c>
      <c r="J1971" s="174">
        <v>0.99999999999999989</v>
      </c>
      <c r="K1971" s="176">
        <v>877</v>
      </c>
      <c r="L1971" s="92"/>
      <c r="M1971" s="175" t="s">
        <v>143</v>
      </c>
      <c r="N1971" s="175" t="s">
        <v>143</v>
      </c>
      <c r="O1971" s="175">
        <v>0.14499999999999999</v>
      </c>
      <c r="P1971" s="175">
        <v>0.19500000000000001</v>
      </c>
      <c r="Q1971" s="175">
        <v>0.19700000000000001</v>
      </c>
      <c r="R1971" s="175">
        <v>0.252</v>
      </c>
      <c r="S1971" s="175">
        <v>7.9000000000000001E-2</v>
      </c>
      <c r="T1971" s="175">
        <v>0.11799999999999999</v>
      </c>
      <c r="U1971" s="175">
        <v>2.1000000000000001E-2</v>
      </c>
      <c r="V1971" s="175">
        <v>4.3999999999999997E-2</v>
      </c>
      <c r="W1971" s="175">
        <v>0.39900000000000002</v>
      </c>
      <c r="X1971" s="175">
        <v>0.46400000000000002</v>
      </c>
      <c r="Y1971" s="175" t="s">
        <v>143</v>
      </c>
      <c r="Z1971" s="175" t="s">
        <v>143</v>
      </c>
      <c r="AA1971" s="175">
        <v>3.6999999999999998E-2</v>
      </c>
      <c r="AB1971" s="175">
        <v>6.5000000000000002E-2</v>
      </c>
      <c r="AC1971" s="160"/>
    </row>
    <row r="1972" spans="1:29" x14ac:dyDescent="0.25">
      <c r="A1972" s="92" t="s">
        <v>3289</v>
      </c>
      <c r="B1972" s="175" t="s">
        <v>143</v>
      </c>
      <c r="C1972" s="175">
        <v>0.33955610869114294</v>
      </c>
      <c r="D1972" s="175">
        <v>0.43269031321302637</v>
      </c>
      <c r="E1972" s="175">
        <v>9.1267371914540554E-2</v>
      </c>
      <c r="F1972" s="175">
        <v>1.5142086704003318E-2</v>
      </c>
      <c r="G1972" s="175">
        <v>7.3843600912673724E-2</v>
      </c>
      <c r="H1972" s="175" t="s">
        <v>143</v>
      </c>
      <c r="I1972" s="175">
        <v>4.7500518564613153E-2</v>
      </c>
      <c r="J1972" s="174">
        <v>1.0000000000000002</v>
      </c>
      <c r="K1972" s="176">
        <v>4821</v>
      </c>
      <c r="L1972" s="92"/>
      <c r="M1972" s="175" t="s">
        <v>143</v>
      </c>
      <c r="N1972" s="175" t="s">
        <v>143</v>
      </c>
      <c r="O1972" s="175">
        <v>0.32600000000000001</v>
      </c>
      <c r="P1972" s="175">
        <v>0.35299999999999998</v>
      </c>
      <c r="Q1972" s="175">
        <v>0.41899999999999998</v>
      </c>
      <c r="R1972" s="175">
        <v>0.44700000000000001</v>
      </c>
      <c r="S1972" s="175">
        <v>8.3000000000000004E-2</v>
      </c>
      <c r="T1972" s="175">
        <v>0.1</v>
      </c>
      <c r="U1972" s="175">
        <v>1.2E-2</v>
      </c>
      <c r="V1972" s="175">
        <v>1.9E-2</v>
      </c>
      <c r="W1972" s="175">
        <v>6.7000000000000004E-2</v>
      </c>
      <c r="X1972" s="175">
        <v>8.2000000000000003E-2</v>
      </c>
      <c r="Y1972" s="175" t="s">
        <v>143</v>
      </c>
      <c r="Z1972" s="175" t="s">
        <v>143</v>
      </c>
      <c r="AA1972" s="175">
        <v>4.2000000000000003E-2</v>
      </c>
      <c r="AB1972" s="175">
        <v>5.3999999999999999E-2</v>
      </c>
      <c r="AC1972" s="160"/>
    </row>
    <row r="1973" spans="1:29" x14ac:dyDescent="0.25">
      <c r="A1973" s="92" t="s">
        <v>3290</v>
      </c>
      <c r="B1973" s="175" t="s">
        <v>143</v>
      </c>
      <c r="C1973" s="175">
        <v>0.48862275449101794</v>
      </c>
      <c r="D1973" s="175">
        <v>0.33772455089820358</v>
      </c>
      <c r="E1973" s="175">
        <v>5.748502994011976E-2</v>
      </c>
      <c r="F1973" s="175">
        <v>1.1976047904191617E-3</v>
      </c>
      <c r="G1973" s="175">
        <v>6.8263473053892215E-2</v>
      </c>
      <c r="H1973" s="175" t="s">
        <v>143</v>
      </c>
      <c r="I1973" s="175">
        <v>4.6706586826347304E-2</v>
      </c>
      <c r="J1973" s="174">
        <v>1</v>
      </c>
      <c r="K1973" s="176">
        <v>835</v>
      </c>
      <c r="L1973" s="92"/>
      <c r="M1973" s="175" t="s">
        <v>143</v>
      </c>
      <c r="N1973" s="175" t="s">
        <v>143</v>
      </c>
      <c r="O1973" s="175">
        <v>0.45500000000000002</v>
      </c>
      <c r="P1973" s="175">
        <v>0.52300000000000002</v>
      </c>
      <c r="Q1973" s="175">
        <v>0.30599999999999999</v>
      </c>
      <c r="R1973" s="175">
        <v>0.37</v>
      </c>
      <c r="S1973" s="175">
        <v>4.3999999999999997E-2</v>
      </c>
      <c r="T1973" s="175">
        <v>7.4999999999999997E-2</v>
      </c>
      <c r="U1973" s="175">
        <v>0</v>
      </c>
      <c r="V1973" s="175">
        <v>7.0000000000000001E-3</v>
      </c>
      <c r="W1973" s="175">
        <v>5.2999999999999999E-2</v>
      </c>
      <c r="X1973" s="175">
        <v>8.6999999999999994E-2</v>
      </c>
      <c r="Y1973" s="175" t="s">
        <v>143</v>
      </c>
      <c r="Z1973" s="175" t="s">
        <v>143</v>
      </c>
      <c r="AA1973" s="175">
        <v>3.4000000000000002E-2</v>
      </c>
      <c r="AB1973" s="175">
        <v>6.3E-2</v>
      </c>
      <c r="AC1973" s="160"/>
    </row>
    <row r="1974" spans="1:29" x14ac:dyDescent="0.25">
      <c r="A1974" s="92" t="s">
        <v>3291</v>
      </c>
      <c r="B1974" s="175">
        <v>5.1706440851937388E-2</v>
      </c>
      <c r="C1974" s="175">
        <v>0.33564280215550424</v>
      </c>
      <c r="D1974" s="175">
        <v>0.29086476777007952</v>
      </c>
      <c r="E1974" s="175">
        <v>5.9917885552989478E-2</v>
      </c>
      <c r="F1974" s="175">
        <v>1.8988965871182963E-2</v>
      </c>
      <c r="G1974" s="175">
        <v>0.21567872722607134</v>
      </c>
      <c r="H1974" s="175">
        <v>6.4151911726969461E-4</v>
      </c>
      <c r="I1974" s="175">
        <v>2.6558891454965358E-2</v>
      </c>
      <c r="J1974" s="174">
        <v>1</v>
      </c>
      <c r="K1974" s="176">
        <v>7794</v>
      </c>
      <c r="L1974" s="92"/>
      <c r="M1974" s="175">
        <v>4.7E-2</v>
      </c>
      <c r="N1974" s="175">
        <v>5.7000000000000002E-2</v>
      </c>
      <c r="O1974" s="175">
        <v>0.32500000000000001</v>
      </c>
      <c r="P1974" s="175">
        <v>0.34599999999999997</v>
      </c>
      <c r="Q1974" s="175">
        <v>0.28100000000000003</v>
      </c>
      <c r="R1974" s="175">
        <v>0.30099999999999999</v>
      </c>
      <c r="S1974" s="175">
        <v>5.5E-2</v>
      </c>
      <c r="T1974" s="175">
        <v>6.5000000000000002E-2</v>
      </c>
      <c r="U1974" s="175">
        <v>1.6E-2</v>
      </c>
      <c r="V1974" s="175">
        <v>2.1999999999999999E-2</v>
      </c>
      <c r="W1974" s="175">
        <v>0.20699999999999999</v>
      </c>
      <c r="X1974" s="175">
        <v>0.22500000000000001</v>
      </c>
      <c r="Y1974" s="175">
        <v>0</v>
      </c>
      <c r="Z1974" s="175">
        <v>2E-3</v>
      </c>
      <c r="AA1974" s="175">
        <v>2.3E-2</v>
      </c>
      <c r="AB1974" s="175">
        <v>0.03</v>
      </c>
      <c r="AC1974" s="160"/>
    </row>
    <row r="1975" spans="1:29" x14ac:dyDescent="0.25">
      <c r="A1975" s="92" t="s">
        <v>3292</v>
      </c>
      <c r="B1975" s="175" t="s">
        <v>143</v>
      </c>
      <c r="C1975" s="175">
        <v>0.32931726907630521</v>
      </c>
      <c r="D1975" s="175">
        <v>0.43775100401606426</v>
      </c>
      <c r="E1975" s="175">
        <v>6.4257028112449793E-2</v>
      </c>
      <c r="F1975" s="175">
        <v>3.2128514056224897E-2</v>
      </c>
      <c r="G1975" s="175">
        <v>0.12449799196787148</v>
      </c>
      <c r="H1975" s="175" t="s">
        <v>143</v>
      </c>
      <c r="I1975" s="175">
        <v>1.2048192771084338E-2</v>
      </c>
      <c r="J1975" s="174">
        <v>1</v>
      </c>
      <c r="K1975" s="176">
        <v>249</v>
      </c>
      <c r="L1975" s="92"/>
      <c r="M1975" s="175" t="s">
        <v>143</v>
      </c>
      <c r="N1975" s="175" t="s">
        <v>143</v>
      </c>
      <c r="O1975" s="175">
        <v>0.27400000000000002</v>
      </c>
      <c r="P1975" s="175">
        <v>0.39</v>
      </c>
      <c r="Q1975" s="175">
        <v>0.378</v>
      </c>
      <c r="R1975" s="175">
        <v>0.5</v>
      </c>
      <c r="S1975" s="175">
        <v>0.04</v>
      </c>
      <c r="T1975" s="175">
        <v>0.10199999999999999</v>
      </c>
      <c r="U1975" s="175">
        <v>1.6E-2</v>
      </c>
      <c r="V1975" s="175">
        <v>6.2E-2</v>
      </c>
      <c r="W1975" s="175">
        <v>8.8999999999999996E-2</v>
      </c>
      <c r="X1975" s="175">
        <v>0.17100000000000001</v>
      </c>
      <c r="Y1975" s="175" t="s">
        <v>143</v>
      </c>
      <c r="Z1975" s="175" t="s">
        <v>143</v>
      </c>
      <c r="AA1975" s="175">
        <v>4.0000000000000001E-3</v>
      </c>
      <c r="AB1975" s="175">
        <v>3.5000000000000003E-2</v>
      </c>
      <c r="AC1975" s="160"/>
    </row>
    <row r="1976" spans="1:29" x14ac:dyDescent="0.25">
      <c r="A1976" s="92" t="s">
        <v>3293</v>
      </c>
      <c r="B1976" s="175" t="s">
        <v>143</v>
      </c>
      <c r="C1976" s="175">
        <v>9.7777777777777783E-2</v>
      </c>
      <c r="D1976" s="175">
        <v>0.18222222222222223</v>
      </c>
      <c r="E1976" s="175">
        <v>3.5555555555555556E-2</v>
      </c>
      <c r="F1976" s="175">
        <v>3.111111111111111E-2</v>
      </c>
      <c r="G1976" s="175">
        <v>0.57777777777777772</v>
      </c>
      <c r="H1976" s="175">
        <v>8.8888888888888889E-3</v>
      </c>
      <c r="I1976" s="175">
        <v>6.6666666666666666E-2</v>
      </c>
      <c r="J1976" s="174">
        <v>0.99999999999999989</v>
      </c>
      <c r="K1976" s="176">
        <v>225</v>
      </c>
      <c r="L1976" s="92"/>
      <c r="M1976" s="175" t="s">
        <v>143</v>
      </c>
      <c r="N1976" s="175" t="s">
        <v>143</v>
      </c>
      <c r="O1976" s="175">
        <v>6.5000000000000002E-2</v>
      </c>
      <c r="P1976" s="175">
        <v>0.14399999999999999</v>
      </c>
      <c r="Q1976" s="175">
        <v>0.13700000000000001</v>
      </c>
      <c r="R1976" s="175">
        <v>0.23799999999999999</v>
      </c>
      <c r="S1976" s="175">
        <v>1.7999999999999999E-2</v>
      </c>
      <c r="T1976" s="175">
        <v>6.9000000000000006E-2</v>
      </c>
      <c r="U1976" s="175">
        <v>1.4999999999999999E-2</v>
      </c>
      <c r="V1976" s="175">
        <v>6.3E-2</v>
      </c>
      <c r="W1976" s="175">
        <v>0.51200000000000001</v>
      </c>
      <c r="X1976" s="175">
        <v>0.64</v>
      </c>
      <c r="Y1976" s="175">
        <v>2E-3</v>
      </c>
      <c r="Z1976" s="175">
        <v>3.2000000000000001E-2</v>
      </c>
      <c r="AA1976" s="175">
        <v>4.1000000000000002E-2</v>
      </c>
      <c r="AB1976" s="175">
        <v>0.107</v>
      </c>
      <c r="AC1976" s="160"/>
    </row>
    <row r="1977" spans="1:29" x14ac:dyDescent="0.25">
      <c r="A1977" s="92" t="s">
        <v>3294</v>
      </c>
      <c r="B1977" s="175">
        <v>3.4755134281200632E-2</v>
      </c>
      <c r="C1977" s="175" t="s">
        <v>143</v>
      </c>
      <c r="D1977" s="175">
        <v>0.86255924170616116</v>
      </c>
      <c r="E1977" s="175">
        <v>1.7377567140600316E-2</v>
      </c>
      <c r="F1977" s="175">
        <v>1.5797788309636651E-3</v>
      </c>
      <c r="G1977" s="175">
        <v>1.579778830963665E-2</v>
      </c>
      <c r="H1977" s="175" t="s">
        <v>143</v>
      </c>
      <c r="I1977" s="175">
        <v>6.7930489731437602E-2</v>
      </c>
      <c r="J1977" s="174">
        <v>1</v>
      </c>
      <c r="K1977" s="176">
        <v>633</v>
      </c>
      <c r="L1977" s="92"/>
      <c r="M1977" s="175">
        <v>2.3E-2</v>
      </c>
      <c r="N1977" s="175">
        <v>5.1999999999999998E-2</v>
      </c>
      <c r="O1977" s="175" t="s">
        <v>143</v>
      </c>
      <c r="P1977" s="175" t="s">
        <v>143</v>
      </c>
      <c r="Q1977" s="175">
        <v>0.83399999999999996</v>
      </c>
      <c r="R1977" s="175">
        <v>0.88700000000000001</v>
      </c>
      <c r="S1977" s="175">
        <v>0.01</v>
      </c>
      <c r="T1977" s="175">
        <v>3.1E-2</v>
      </c>
      <c r="U1977" s="175">
        <v>0</v>
      </c>
      <c r="V1977" s="175">
        <v>8.9999999999999993E-3</v>
      </c>
      <c r="W1977" s="175">
        <v>8.9999999999999993E-3</v>
      </c>
      <c r="X1977" s="175">
        <v>2.9000000000000001E-2</v>
      </c>
      <c r="Y1977" s="175" t="s">
        <v>143</v>
      </c>
      <c r="Z1977" s="175" t="s">
        <v>143</v>
      </c>
      <c r="AA1977" s="175">
        <v>5.0999999999999997E-2</v>
      </c>
      <c r="AB1977" s="175">
        <v>0.09</v>
      </c>
      <c r="AC1977" s="160"/>
    </row>
    <row r="1978" spans="1:29" x14ac:dyDescent="0.25">
      <c r="A1978" s="92" t="s">
        <v>3295</v>
      </c>
      <c r="B1978" s="175">
        <v>9.7251585623678652E-2</v>
      </c>
      <c r="C1978" s="175">
        <v>0.28646934460887952</v>
      </c>
      <c r="D1978" s="175">
        <v>0.2632135306553911</v>
      </c>
      <c r="E1978" s="175">
        <v>5.3911205073995772E-2</v>
      </c>
      <c r="F1978" s="175">
        <v>3.382663847780127E-2</v>
      </c>
      <c r="G1978" s="175">
        <v>0.23995771670190275</v>
      </c>
      <c r="H1978" s="175">
        <v>2.1141649048625794E-3</v>
      </c>
      <c r="I1978" s="175">
        <v>2.3255813953488372E-2</v>
      </c>
      <c r="J1978" s="174">
        <v>1.0000000000000002</v>
      </c>
      <c r="K1978" s="176">
        <v>946</v>
      </c>
      <c r="L1978" s="92"/>
      <c r="M1978" s="175">
        <v>0.08</v>
      </c>
      <c r="N1978" s="175">
        <v>0.11799999999999999</v>
      </c>
      <c r="O1978" s="175">
        <v>0.25900000000000001</v>
      </c>
      <c r="P1978" s="175">
        <v>0.316</v>
      </c>
      <c r="Q1978" s="175">
        <v>0.23599999999999999</v>
      </c>
      <c r="R1978" s="175">
        <v>0.29199999999999998</v>
      </c>
      <c r="S1978" s="175">
        <v>4.1000000000000002E-2</v>
      </c>
      <c r="T1978" s="175">
        <v>7.0000000000000007E-2</v>
      </c>
      <c r="U1978" s="175">
        <v>2.4E-2</v>
      </c>
      <c r="V1978" s="175">
        <v>4.7E-2</v>
      </c>
      <c r="W1978" s="175">
        <v>0.214</v>
      </c>
      <c r="X1978" s="175">
        <v>0.26800000000000002</v>
      </c>
      <c r="Y1978" s="175">
        <v>1E-3</v>
      </c>
      <c r="Z1978" s="175">
        <v>8.0000000000000002E-3</v>
      </c>
      <c r="AA1978" s="175">
        <v>1.4999999999999999E-2</v>
      </c>
      <c r="AB1978" s="175">
        <v>3.5000000000000003E-2</v>
      </c>
      <c r="AC1978" s="160"/>
    </row>
    <row r="1979" spans="1:29" x14ac:dyDescent="0.25">
      <c r="A1979" s="92" t="s">
        <v>3296</v>
      </c>
      <c r="B1979" s="175">
        <v>0.2767527675276753</v>
      </c>
      <c r="C1979" s="175">
        <v>0.57656826568265684</v>
      </c>
      <c r="D1979" s="175">
        <v>6.9188191881918826E-2</v>
      </c>
      <c r="E1979" s="175">
        <v>2.3062730627306273E-2</v>
      </c>
      <c r="F1979" s="175">
        <v>1.8450184501845018E-3</v>
      </c>
      <c r="G1979" s="175">
        <v>3.4132841328413287E-2</v>
      </c>
      <c r="H1979" s="175" t="s">
        <v>143</v>
      </c>
      <c r="I1979" s="175">
        <v>1.8450184501845018E-2</v>
      </c>
      <c r="J1979" s="174">
        <v>1</v>
      </c>
      <c r="K1979" s="176">
        <v>1084</v>
      </c>
      <c r="L1979" s="92"/>
      <c r="M1979" s="175">
        <v>0.251</v>
      </c>
      <c r="N1979" s="175">
        <v>0.30399999999999999</v>
      </c>
      <c r="O1979" s="175">
        <v>0.54700000000000004</v>
      </c>
      <c r="P1979" s="175">
        <v>0.60599999999999998</v>
      </c>
      <c r="Q1979" s="175">
        <v>5.6000000000000001E-2</v>
      </c>
      <c r="R1979" s="175">
        <v>8.5999999999999993E-2</v>
      </c>
      <c r="S1979" s="175">
        <v>1.6E-2</v>
      </c>
      <c r="T1979" s="175">
        <v>3.4000000000000002E-2</v>
      </c>
      <c r="U1979" s="175">
        <v>1E-3</v>
      </c>
      <c r="V1979" s="175">
        <v>7.0000000000000001E-3</v>
      </c>
      <c r="W1979" s="175">
        <v>2.5000000000000001E-2</v>
      </c>
      <c r="X1979" s="175">
        <v>4.7E-2</v>
      </c>
      <c r="Y1979" s="175" t="s">
        <v>143</v>
      </c>
      <c r="Z1979" s="175" t="s">
        <v>143</v>
      </c>
      <c r="AA1979" s="175">
        <v>1.2E-2</v>
      </c>
      <c r="AB1979" s="175">
        <v>2.8000000000000001E-2</v>
      </c>
      <c r="AC1979" s="160"/>
    </row>
    <row r="1980" spans="1:29" x14ac:dyDescent="0.25">
      <c r="A1980" s="92" t="s">
        <v>3297</v>
      </c>
      <c r="B1980" s="175" t="s">
        <v>143</v>
      </c>
      <c r="C1980" s="175">
        <v>0.20873786407766989</v>
      </c>
      <c r="D1980" s="175">
        <v>0.37864077669902912</v>
      </c>
      <c r="E1980" s="175">
        <v>9.7087378640776698E-2</v>
      </c>
      <c r="F1980" s="175">
        <v>2.9126213592233011E-2</v>
      </c>
      <c r="G1980" s="175">
        <v>0.25728155339805825</v>
      </c>
      <c r="H1980" s="175" t="s">
        <v>143</v>
      </c>
      <c r="I1980" s="175">
        <v>2.9126213592233011E-2</v>
      </c>
      <c r="J1980" s="174">
        <v>0.99999999999999989</v>
      </c>
      <c r="K1980" s="176">
        <v>206</v>
      </c>
      <c r="L1980" s="92"/>
      <c r="M1980" s="175" t="s">
        <v>143</v>
      </c>
      <c r="N1980" s="175" t="s">
        <v>143</v>
      </c>
      <c r="O1980" s="175">
        <v>0.159</v>
      </c>
      <c r="P1980" s="175">
        <v>0.26900000000000002</v>
      </c>
      <c r="Q1980" s="175">
        <v>0.315</v>
      </c>
      <c r="R1980" s="175">
        <v>0.44700000000000001</v>
      </c>
      <c r="S1980" s="175">
        <v>6.4000000000000001E-2</v>
      </c>
      <c r="T1980" s="175">
        <v>0.14499999999999999</v>
      </c>
      <c r="U1980" s="175">
        <v>1.2999999999999999E-2</v>
      </c>
      <c r="V1980" s="175">
        <v>6.2E-2</v>
      </c>
      <c r="W1980" s="175">
        <v>0.20200000000000001</v>
      </c>
      <c r="X1980" s="175">
        <v>0.32100000000000001</v>
      </c>
      <c r="Y1980" s="175" t="s">
        <v>143</v>
      </c>
      <c r="Z1980" s="175" t="s">
        <v>143</v>
      </c>
      <c r="AA1980" s="175">
        <v>1.2999999999999999E-2</v>
      </c>
      <c r="AB1980" s="175">
        <v>6.2E-2</v>
      </c>
      <c r="AC1980" s="160"/>
    </row>
    <row r="1981" spans="1:29" x14ac:dyDescent="0.25">
      <c r="A1981" s="92" t="s">
        <v>3298</v>
      </c>
      <c r="B1981" s="175" t="s">
        <v>143</v>
      </c>
      <c r="C1981" s="175">
        <v>0.34758871701546862</v>
      </c>
      <c r="D1981" s="175">
        <v>0.18653321201091902</v>
      </c>
      <c r="E1981" s="175">
        <v>6.0054595086442217E-2</v>
      </c>
      <c r="F1981" s="175">
        <v>1.5468607825295723E-2</v>
      </c>
      <c r="G1981" s="175">
        <v>0.37579617834394907</v>
      </c>
      <c r="H1981" s="175">
        <v>9.099181073703367E-4</v>
      </c>
      <c r="I1981" s="175">
        <v>1.364877161055505E-2</v>
      </c>
      <c r="J1981" s="174">
        <v>0.99999999999999989</v>
      </c>
      <c r="K1981" s="176">
        <v>1099</v>
      </c>
      <c r="L1981" s="92"/>
      <c r="M1981" s="175" t="s">
        <v>143</v>
      </c>
      <c r="N1981" s="175" t="s">
        <v>143</v>
      </c>
      <c r="O1981" s="175">
        <v>0.32</v>
      </c>
      <c r="P1981" s="175">
        <v>0.376</v>
      </c>
      <c r="Q1981" s="175">
        <v>0.16500000000000001</v>
      </c>
      <c r="R1981" s="175">
        <v>0.21099999999999999</v>
      </c>
      <c r="S1981" s="175">
        <v>4.7E-2</v>
      </c>
      <c r="T1981" s="175">
        <v>7.5999999999999998E-2</v>
      </c>
      <c r="U1981" s="175">
        <v>0.01</v>
      </c>
      <c r="V1981" s="175">
        <v>2.5000000000000001E-2</v>
      </c>
      <c r="W1981" s="175">
        <v>0.34799999999999998</v>
      </c>
      <c r="X1981" s="175">
        <v>0.40500000000000003</v>
      </c>
      <c r="Y1981" s="175">
        <v>0</v>
      </c>
      <c r="Z1981" s="175">
        <v>5.0000000000000001E-3</v>
      </c>
      <c r="AA1981" s="175">
        <v>8.0000000000000002E-3</v>
      </c>
      <c r="AB1981" s="175">
        <v>2.1999999999999999E-2</v>
      </c>
      <c r="AC1981" s="160"/>
    </row>
    <row r="1982" spans="1:29" x14ac:dyDescent="0.25">
      <c r="A1982" s="92" t="s">
        <v>3299</v>
      </c>
      <c r="B1982" s="175" t="s">
        <v>143</v>
      </c>
      <c r="C1982" s="175">
        <v>0.4631578947368421</v>
      </c>
      <c r="D1982" s="175">
        <v>0.39298245614035088</v>
      </c>
      <c r="E1982" s="175">
        <v>4.912280701754386E-2</v>
      </c>
      <c r="F1982" s="175" t="s">
        <v>143</v>
      </c>
      <c r="G1982" s="175">
        <v>3.5087719298245615E-3</v>
      </c>
      <c r="H1982" s="175" t="s">
        <v>143</v>
      </c>
      <c r="I1982" s="175">
        <v>9.1228070175438603E-2</v>
      </c>
      <c r="J1982" s="174">
        <v>1</v>
      </c>
      <c r="K1982" s="176">
        <v>285</v>
      </c>
      <c r="L1982" s="92"/>
      <c r="M1982" s="175" t="s">
        <v>143</v>
      </c>
      <c r="N1982" s="175" t="s">
        <v>143</v>
      </c>
      <c r="O1982" s="175">
        <v>0.40600000000000003</v>
      </c>
      <c r="P1982" s="175">
        <v>0.52100000000000002</v>
      </c>
      <c r="Q1982" s="175">
        <v>0.33800000000000002</v>
      </c>
      <c r="R1982" s="175">
        <v>0.45100000000000001</v>
      </c>
      <c r="S1982" s="175">
        <v>2.9000000000000001E-2</v>
      </c>
      <c r="T1982" s="175">
        <v>8.1000000000000003E-2</v>
      </c>
      <c r="U1982" s="175" t="s">
        <v>143</v>
      </c>
      <c r="V1982" s="175" t="s">
        <v>143</v>
      </c>
      <c r="W1982" s="175">
        <v>1E-3</v>
      </c>
      <c r="X1982" s="175">
        <v>0.02</v>
      </c>
      <c r="Y1982" s="175" t="s">
        <v>143</v>
      </c>
      <c r="Z1982" s="175" t="s">
        <v>143</v>
      </c>
      <c r="AA1982" s="175">
        <v>6.3E-2</v>
      </c>
      <c r="AB1982" s="175">
        <v>0.13</v>
      </c>
      <c r="AC1982" s="160"/>
    </row>
    <row r="1983" spans="1:29" x14ac:dyDescent="0.25">
      <c r="A1983" s="92" t="s">
        <v>3300</v>
      </c>
      <c r="B1983" s="175" t="s">
        <v>143</v>
      </c>
      <c r="C1983" s="175">
        <v>0.28888888888888886</v>
      </c>
      <c r="D1983" s="175">
        <v>0.36666666666666664</v>
      </c>
      <c r="E1983" s="175">
        <v>8.1481481481481488E-2</v>
      </c>
      <c r="F1983" s="175">
        <v>2.5925925925925925E-2</v>
      </c>
      <c r="G1983" s="175">
        <v>0.22592592592592592</v>
      </c>
      <c r="H1983" s="175" t="s">
        <v>143</v>
      </c>
      <c r="I1983" s="175">
        <v>1.1111111111111112E-2</v>
      </c>
      <c r="J1983" s="174">
        <v>0.99999999999999978</v>
      </c>
      <c r="K1983" s="176">
        <v>270</v>
      </c>
      <c r="L1983" s="92"/>
      <c r="M1983" s="175" t="s">
        <v>143</v>
      </c>
      <c r="N1983" s="175" t="s">
        <v>143</v>
      </c>
      <c r="O1983" s="175">
        <v>0.23799999999999999</v>
      </c>
      <c r="P1983" s="175">
        <v>0.34599999999999997</v>
      </c>
      <c r="Q1983" s="175">
        <v>0.311</v>
      </c>
      <c r="R1983" s="175">
        <v>0.42599999999999999</v>
      </c>
      <c r="S1983" s="175">
        <v>5.3999999999999999E-2</v>
      </c>
      <c r="T1983" s="175">
        <v>0.12</v>
      </c>
      <c r="U1983" s="175">
        <v>1.2999999999999999E-2</v>
      </c>
      <c r="V1983" s="175">
        <v>5.2999999999999999E-2</v>
      </c>
      <c r="W1983" s="175">
        <v>0.18</v>
      </c>
      <c r="X1983" s="175">
        <v>0.27900000000000003</v>
      </c>
      <c r="Y1983" s="175" t="s">
        <v>143</v>
      </c>
      <c r="Z1983" s="175" t="s">
        <v>143</v>
      </c>
      <c r="AA1983" s="175">
        <v>4.0000000000000001E-3</v>
      </c>
      <c r="AB1983" s="175">
        <v>3.2000000000000001E-2</v>
      </c>
      <c r="AC1983" s="160"/>
    </row>
    <row r="1984" spans="1:29" x14ac:dyDescent="0.25">
      <c r="A1984" s="92" t="s">
        <v>3301</v>
      </c>
      <c r="B1984" s="175" t="s">
        <v>143</v>
      </c>
      <c r="C1984" s="175">
        <v>0.42021276595744683</v>
      </c>
      <c r="D1984" s="175">
        <v>0.17553191489361702</v>
      </c>
      <c r="E1984" s="175">
        <v>4.7872340425531915E-2</v>
      </c>
      <c r="F1984" s="175">
        <v>7.9787234042553196E-2</v>
      </c>
      <c r="G1984" s="175">
        <v>0.26063829787234044</v>
      </c>
      <c r="H1984" s="175" t="s">
        <v>143</v>
      </c>
      <c r="I1984" s="175">
        <v>1.5957446808510637E-2</v>
      </c>
      <c r="J1984" s="174">
        <v>1</v>
      </c>
      <c r="K1984" s="176">
        <v>188</v>
      </c>
      <c r="L1984" s="92"/>
      <c r="M1984" s="175" t="s">
        <v>143</v>
      </c>
      <c r="N1984" s="175" t="s">
        <v>143</v>
      </c>
      <c r="O1984" s="175">
        <v>0.35199999999999998</v>
      </c>
      <c r="P1984" s="175">
        <v>0.49199999999999999</v>
      </c>
      <c r="Q1984" s="175">
        <v>0.128</v>
      </c>
      <c r="R1984" s="175">
        <v>0.23599999999999999</v>
      </c>
      <c r="S1984" s="175">
        <v>2.5000000000000001E-2</v>
      </c>
      <c r="T1984" s="175">
        <v>8.7999999999999995E-2</v>
      </c>
      <c r="U1984" s="175">
        <v>4.9000000000000002E-2</v>
      </c>
      <c r="V1984" s="175">
        <v>0.127</v>
      </c>
      <c r="W1984" s="175">
        <v>0.20300000000000001</v>
      </c>
      <c r="X1984" s="175">
        <v>0.32800000000000001</v>
      </c>
      <c r="Y1984" s="175" t="s">
        <v>143</v>
      </c>
      <c r="Z1984" s="175" t="s">
        <v>143</v>
      </c>
      <c r="AA1984" s="175">
        <v>5.0000000000000001E-3</v>
      </c>
      <c r="AB1984" s="175">
        <v>4.5999999999999999E-2</v>
      </c>
      <c r="AC1984" s="160"/>
    </row>
    <row r="1985" spans="1:29" x14ac:dyDescent="0.25">
      <c r="A1985" s="92" t="s">
        <v>3302</v>
      </c>
      <c r="B1985" s="175" t="s">
        <v>143</v>
      </c>
      <c r="C1985" s="175">
        <v>0.15151515151515152</v>
      </c>
      <c r="D1985" s="175">
        <v>0.18181818181818182</v>
      </c>
      <c r="E1985" s="175">
        <v>9.5959595959595953E-2</v>
      </c>
      <c r="F1985" s="175">
        <v>5.0505050505050504E-2</v>
      </c>
      <c r="G1985" s="175">
        <v>0.48989898989898989</v>
      </c>
      <c r="H1985" s="175" t="s">
        <v>143</v>
      </c>
      <c r="I1985" s="175">
        <v>3.0303030303030304E-2</v>
      </c>
      <c r="J1985" s="174">
        <v>1</v>
      </c>
      <c r="K1985" s="176">
        <v>198</v>
      </c>
      <c r="L1985" s="92"/>
      <c r="M1985" s="175" t="s">
        <v>143</v>
      </c>
      <c r="N1985" s="175" t="s">
        <v>143</v>
      </c>
      <c r="O1985" s="175">
        <v>0.108</v>
      </c>
      <c r="P1985" s="175">
        <v>0.20799999999999999</v>
      </c>
      <c r="Q1985" s="175">
        <v>0.13400000000000001</v>
      </c>
      <c r="R1985" s="175">
        <v>0.24099999999999999</v>
      </c>
      <c r="S1985" s="175">
        <v>6.2E-2</v>
      </c>
      <c r="T1985" s="175">
        <v>0.14499999999999999</v>
      </c>
      <c r="U1985" s="175">
        <v>2.8000000000000001E-2</v>
      </c>
      <c r="V1985" s="175">
        <v>0.09</v>
      </c>
      <c r="W1985" s="175">
        <v>0.42099999999999999</v>
      </c>
      <c r="X1985" s="175">
        <v>0.55900000000000005</v>
      </c>
      <c r="Y1985" s="175" t="s">
        <v>143</v>
      </c>
      <c r="Z1985" s="175" t="s">
        <v>143</v>
      </c>
      <c r="AA1985" s="175">
        <v>1.4E-2</v>
      </c>
      <c r="AB1985" s="175">
        <v>6.5000000000000002E-2</v>
      </c>
      <c r="AC1985" s="160"/>
    </row>
    <row r="1986" spans="1:29" x14ac:dyDescent="0.25">
      <c r="A1986" s="92" t="s">
        <v>3303</v>
      </c>
      <c r="B1986" s="175" t="s">
        <v>143</v>
      </c>
      <c r="C1986" s="175">
        <v>0.32146118721461187</v>
      </c>
      <c r="D1986" s="175">
        <v>0.52328767123287667</v>
      </c>
      <c r="E1986" s="175">
        <v>6.1187214611872147E-2</v>
      </c>
      <c r="F1986" s="175">
        <v>2.7397260273972603E-3</v>
      </c>
      <c r="G1986" s="175">
        <v>6.7579908675799091E-2</v>
      </c>
      <c r="H1986" s="175" t="s">
        <v>143</v>
      </c>
      <c r="I1986" s="175">
        <v>2.3744292237442923E-2</v>
      </c>
      <c r="J1986" s="174">
        <v>0.99999999999999989</v>
      </c>
      <c r="K1986" s="176">
        <v>1095</v>
      </c>
      <c r="L1986" s="92"/>
      <c r="M1986" s="175" t="s">
        <v>143</v>
      </c>
      <c r="N1986" s="175" t="s">
        <v>143</v>
      </c>
      <c r="O1986" s="175">
        <v>0.29399999999999998</v>
      </c>
      <c r="P1986" s="175">
        <v>0.35</v>
      </c>
      <c r="Q1986" s="175">
        <v>0.49399999999999999</v>
      </c>
      <c r="R1986" s="175">
        <v>0.55300000000000005</v>
      </c>
      <c r="S1986" s="175">
        <v>4.8000000000000001E-2</v>
      </c>
      <c r="T1986" s="175">
        <v>7.6999999999999999E-2</v>
      </c>
      <c r="U1986" s="175">
        <v>1E-3</v>
      </c>
      <c r="V1986" s="175">
        <v>8.0000000000000002E-3</v>
      </c>
      <c r="W1986" s="175">
        <v>5.3999999999999999E-2</v>
      </c>
      <c r="X1986" s="175">
        <v>8.4000000000000005E-2</v>
      </c>
      <c r="Y1986" s="175" t="s">
        <v>143</v>
      </c>
      <c r="Z1986" s="175" t="s">
        <v>143</v>
      </c>
      <c r="AA1986" s="175">
        <v>1.6E-2</v>
      </c>
      <c r="AB1986" s="175">
        <v>3.5000000000000003E-2</v>
      </c>
      <c r="AC1986" s="160"/>
    </row>
    <row r="1987" spans="1:29" x14ac:dyDescent="0.25">
      <c r="A1987" s="92" t="s">
        <v>3304</v>
      </c>
      <c r="B1987" s="175" t="s">
        <v>143</v>
      </c>
      <c r="C1987" s="175">
        <v>0.45673076923076922</v>
      </c>
      <c r="D1987" s="175">
        <v>0.36538461538461536</v>
      </c>
      <c r="E1987" s="175">
        <v>5.2884615384615384E-2</v>
      </c>
      <c r="F1987" s="175">
        <v>1.4423076923076924E-2</v>
      </c>
      <c r="G1987" s="175">
        <v>7.6923076923076927E-2</v>
      </c>
      <c r="H1987" s="175" t="s">
        <v>143</v>
      </c>
      <c r="I1987" s="175">
        <v>3.3653846153846152E-2</v>
      </c>
      <c r="J1987" s="174">
        <v>0.99999999999999989</v>
      </c>
      <c r="K1987" s="176">
        <v>208</v>
      </c>
      <c r="L1987" s="92"/>
      <c r="M1987" s="175" t="s">
        <v>143</v>
      </c>
      <c r="N1987" s="175" t="s">
        <v>143</v>
      </c>
      <c r="O1987" s="175">
        <v>0.39</v>
      </c>
      <c r="P1987" s="175">
        <v>0.52500000000000002</v>
      </c>
      <c r="Q1987" s="175">
        <v>0.30299999999999999</v>
      </c>
      <c r="R1987" s="175">
        <v>0.433</v>
      </c>
      <c r="S1987" s="175">
        <v>0.03</v>
      </c>
      <c r="T1987" s="175">
        <v>9.1999999999999998E-2</v>
      </c>
      <c r="U1987" s="175">
        <v>5.0000000000000001E-3</v>
      </c>
      <c r="V1987" s="175">
        <v>4.2000000000000003E-2</v>
      </c>
      <c r="W1987" s="175">
        <v>4.8000000000000001E-2</v>
      </c>
      <c r="X1987" s="175">
        <v>0.121</v>
      </c>
      <c r="Y1987" s="175" t="s">
        <v>143</v>
      </c>
      <c r="Z1987" s="175" t="s">
        <v>143</v>
      </c>
      <c r="AA1987" s="175">
        <v>1.6E-2</v>
      </c>
      <c r="AB1987" s="175">
        <v>6.8000000000000005E-2</v>
      </c>
      <c r="AC1987" s="160"/>
    </row>
    <row r="1988" spans="1:29" x14ac:dyDescent="0.25">
      <c r="A1988" s="92" t="s">
        <v>3305</v>
      </c>
      <c r="B1988" s="175">
        <v>5.8413719185423367E-2</v>
      </c>
      <c r="C1988" s="175">
        <v>0.28542336548767416</v>
      </c>
      <c r="D1988" s="175">
        <v>0.26923901393354771</v>
      </c>
      <c r="E1988" s="175">
        <v>0.10943193997856378</v>
      </c>
      <c r="F1988" s="175">
        <v>1.8435155412647373E-2</v>
      </c>
      <c r="G1988" s="175">
        <v>0.21018220793140407</v>
      </c>
      <c r="H1988" s="175">
        <v>7.931404072883173E-3</v>
      </c>
      <c r="I1988" s="175">
        <v>4.0943193997856377E-2</v>
      </c>
      <c r="J1988" s="174">
        <v>1</v>
      </c>
      <c r="K1988" s="176">
        <v>9330</v>
      </c>
      <c r="L1988" s="92"/>
      <c r="M1988" s="175">
        <v>5.3999999999999999E-2</v>
      </c>
      <c r="N1988" s="175">
        <v>6.3E-2</v>
      </c>
      <c r="O1988" s="175">
        <v>0.27600000000000002</v>
      </c>
      <c r="P1988" s="175">
        <v>0.29499999999999998</v>
      </c>
      <c r="Q1988" s="175">
        <v>0.26</v>
      </c>
      <c r="R1988" s="175">
        <v>0.27800000000000002</v>
      </c>
      <c r="S1988" s="175">
        <v>0.10299999999999999</v>
      </c>
      <c r="T1988" s="175">
        <v>0.11600000000000001</v>
      </c>
      <c r="U1988" s="175">
        <v>1.6E-2</v>
      </c>
      <c r="V1988" s="175">
        <v>2.1000000000000001E-2</v>
      </c>
      <c r="W1988" s="175">
        <v>0.20200000000000001</v>
      </c>
      <c r="X1988" s="175">
        <v>0.219</v>
      </c>
      <c r="Y1988" s="175">
        <v>6.0000000000000001E-3</v>
      </c>
      <c r="Z1988" s="175">
        <v>0.01</v>
      </c>
      <c r="AA1988" s="175">
        <v>3.6999999999999998E-2</v>
      </c>
      <c r="AB1988" s="175">
        <v>4.4999999999999998E-2</v>
      </c>
      <c r="AC1988" s="160"/>
    </row>
    <row r="1989" spans="1:29" x14ac:dyDescent="0.25">
      <c r="A1989" s="92" t="s">
        <v>3306</v>
      </c>
      <c r="B1989" s="175" t="s">
        <v>143</v>
      </c>
      <c r="C1989" s="175">
        <v>0.25867507886435331</v>
      </c>
      <c r="D1989" s="175">
        <v>0.31861198738170349</v>
      </c>
      <c r="E1989" s="175">
        <v>0.16719242902208201</v>
      </c>
      <c r="F1989" s="175">
        <v>2.2082018927444796E-2</v>
      </c>
      <c r="G1989" s="175">
        <v>0.21766561514195584</v>
      </c>
      <c r="H1989" s="175">
        <v>6.3091482649842269E-3</v>
      </c>
      <c r="I1989" s="175">
        <v>9.4637223974763408E-3</v>
      </c>
      <c r="J1989" s="174">
        <v>0.99999999999999989</v>
      </c>
      <c r="K1989" s="176">
        <v>317</v>
      </c>
      <c r="L1989" s="92"/>
      <c r="M1989" s="175" t="s">
        <v>143</v>
      </c>
      <c r="N1989" s="175" t="s">
        <v>143</v>
      </c>
      <c r="O1989" s="175">
        <v>0.214</v>
      </c>
      <c r="P1989" s="175">
        <v>0.31</v>
      </c>
      <c r="Q1989" s="175">
        <v>0.27</v>
      </c>
      <c r="R1989" s="175">
        <v>0.372</v>
      </c>
      <c r="S1989" s="175">
        <v>0.13</v>
      </c>
      <c r="T1989" s="175">
        <v>0.21199999999999999</v>
      </c>
      <c r="U1989" s="175">
        <v>1.0999999999999999E-2</v>
      </c>
      <c r="V1989" s="175">
        <v>4.4999999999999998E-2</v>
      </c>
      <c r="W1989" s="175">
        <v>0.17599999999999999</v>
      </c>
      <c r="X1989" s="175">
        <v>0.26600000000000001</v>
      </c>
      <c r="Y1989" s="175">
        <v>2E-3</v>
      </c>
      <c r="Z1989" s="175">
        <v>2.3E-2</v>
      </c>
      <c r="AA1989" s="175">
        <v>3.0000000000000001E-3</v>
      </c>
      <c r="AB1989" s="175">
        <v>2.7E-2</v>
      </c>
      <c r="AC1989" s="160"/>
    </row>
    <row r="1990" spans="1:29" x14ac:dyDescent="0.25">
      <c r="A1990" s="92" t="s">
        <v>3307</v>
      </c>
      <c r="B1990" s="175" t="s">
        <v>143</v>
      </c>
      <c r="C1990" s="175">
        <v>3.8327526132404179E-2</v>
      </c>
      <c r="D1990" s="175">
        <v>0.17421602787456447</v>
      </c>
      <c r="E1990" s="175">
        <v>5.5749128919860627E-2</v>
      </c>
      <c r="F1990" s="175">
        <v>2.0905923344947737E-2</v>
      </c>
      <c r="G1990" s="175">
        <v>0.61324041811846686</v>
      </c>
      <c r="H1990" s="175">
        <v>3.484320557491289E-2</v>
      </c>
      <c r="I1990" s="175">
        <v>6.2717770034843204E-2</v>
      </c>
      <c r="J1990" s="174">
        <v>1</v>
      </c>
      <c r="K1990" s="176">
        <v>287</v>
      </c>
      <c r="L1990" s="92"/>
      <c r="M1990" s="175" t="s">
        <v>143</v>
      </c>
      <c r="N1990" s="175" t="s">
        <v>143</v>
      </c>
      <c r="O1990" s="175">
        <v>2.1999999999999999E-2</v>
      </c>
      <c r="P1990" s="175">
        <v>6.7000000000000004E-2</v>
      </c>
      <c r="Q1990" s="175">
        <v>0.13500000000000001</v>
      </c>
      <c r="R1990" s="175">
        <v>0.222</v>
      </c>
      <c r="S1990" s="175">
        <v>3.5000000000000003E-2</v>
      </c>
      <c r="T1990" s="175">
        <v>8.8999999999999996E-2</v>
      </c>
      <c r="U1990" s="175">
        <v>0.01</v>
      </c>
      <c r="V1990" s="175">
        <v>4.4999999999999998E-2</v>
      </c>
      <c r="W1990" s="175">
        <v>0.55600000000000005</v>
      </c>
      <c r="X1990" s="175">
        <v>0.66800000000000004</v>
      </c>
      <c r="Y1990" s="175">
        <v>1.9E-2</v>
      </c>
      <c r="Z1990" s="175">
        <v>6.3E-2</v>
      </c>
      <c r="AA1990" s="175">
        <v>0.04</v>
      </c>
      <c r="AB1990" s="175">
        <v>9.7000000000000003E-2</v>
      </c>
      <c r="AC1990" s="160"/>
    </row>
    <row r="1991" spans="1:29" x14ac:dyDescent="0.25">
      <c r="A1991" s="92" t="s">
        <v>3308</v>
      </c>
      <c r="B1991" s="175">
        <v>0.35029069767441862</v>
      </c>
      <c r="C1991" s="175">
        <v>1.4534883720930232E-3</v>
      </c>
      <c r="D1991" s="175">
        <v>0.34447674418604651</v>
      </c>
      <c r="E1991" s="175">
        <v>0.26308139534883723</v>
      </c>
      <c r="F1991" s="175" t="s">
        <v>143</v>
      </c>
      <c r="G1991" s="175">
        <v>4.3604651162790697E-3</v>
      </c>
      <c r="H1991" s="175" t="s">
        <v>143</v>
      </c>
      <c r="I1991" s="175">
        <v>3.6337209302325583E-2</v>
      </c>
      <c r="J1991" s="174">
        <v>1</v>
      </c>
      <c r="K1991" s="176">
        <v>688</v>
      </c>
      <c r="L1991" s="92"/>
      <c r="M1991" s="175">
        <v>0.316</v>
      </c>
      <c r="N1991" s="175">
        <v>0.38700000000000001</v>
      </c>
      <c r="O1991" s="175">
        <v>0</v>
      </c>
      <c r="P1991" s="175">
        <v>8.0000000000000002E-3</v>
      </c>
      <c r="Q1991" s="175">
        <v>0.31</v>
      </c>
      <c r="R1991" s="175">
        <v>0.38100000000000001</v>
      </c>
      <c r="S1991" s="175">
        <v>0.23200000000000001</v>
      </c>
      <c r="T1991" s="175">
        <v>0.29699999999999999</v>
      </c>
      <c r="U1991" s="175" t="s">
        <v>143</v>
      </c>
      <c r="V1991" s="175" t="s">
        <v>143</v>
      </c>
      <c r="W1991" s="175">
        <v>1E-3</v>
      </c>
      <c r="X1991" s="175">
        <v>1.2999999999999999E-2</v>
      </c>
      <c r="Y1991" s="175" t="s">
        <v>143</v>
      </c>
      <c r="Z1991" s="175" t="s">
        <v>143</v>
      </c>
      <c r="AA1991" s="175">
        <v>2.5000000000000001E-2</v>
      </c>
      <c r="AB1991" s="175">
        <v>5.2999999999999999E-2</v>
      </c>
      <c r="AC1991" s="160"/>
    </row>
    <row r="1992" spans="1:29" x14ac:dyDescent="0.25">
      <c r="A1992" s="92" t="s">
        <v>3309</v>
      </c>
      <c r="B1992" s="175">
        <v>0.10141313383208644</v>
      </c>
      <c r="C1992" s="175">
        <v>0.25270157938487114</v>
      </c>
      <c r="D1992" s="175">
        <v>0.25602660016625106</v>
      </c>
      <c r="E1992" s="175">
        <v>0.10806317539484622</v>
      </c>
      <c r="F1992" s="175">
        <v>1.4131338320864505E-2</v>
      </c>
      <c r="G1992" s="175">
        <v>0.23275145469659186</v>
      </c>
      <c r="H1992" s="175">
        <v>1.0806317539484621E-2</v>
      </c>
      <c r="I1992" s="175">
        <v>2.4106400665004156E-2</v>
      </c>
      <c r="J1992" s="174">
        <v>1</v>
      </c>
      <c r="K1992" s="176">
        <v>1203</v>
      </c>
      <c r="L1992" s="92"/>
      <c r="M1992" s="175">
        <v>8.5999999999999993E-2</v>
      </c>
      <c r="N1992" s="175">
        <v>0.12</v>
      </c>
      <c r="O1992" s="175">
        <v>0.22900000000000001</v>
      </c>
      <c r="P1992" s="175">
        <v>0.27800000000000002</v>
      </c>
      <c r="Q1992" s="175">
        <v>0.23200000000000001</v>
      </c>
      <c r="R1992" s="175">
        <v>0.28100000000000003</v>
      </c>
      <c r="S1992" s="175">
        <v>9.1999999999999998E-2</v>
      </c>
      <c r="T1992" s="175">
        <v>0.127</v>
      </c>
      <c r="U1992" s="175">
        <v>8.9999999999999993E-3</v>
      </c>
      <c r="V1992" s="175">
        <v>2.3E-2</v>
      </c>
      <c r="W1992" s="175">
        <v>0.21</v>
      </c>
      <c r="X1992" s="175">
        <v>0.25700000000000001</v>
      </c>
      <c r="Y1992" s="175">
        <v>6.0000000000000001E-3</v>
      </c>
      <c r="Z1992" s="175">
        <v>1.7999999999999999E-2</v>
      </c>
      <c r="AA1992" s="175">
        <v>1.7000000000000001E-2</v>
      </c>
      <c r="AB1992" s="175">
        <v>3.4000000000000002E-2</v>
      </c>
      <c r="AC1992" s="160"/>
    </row>
    <row r="1993" spans="1:29" x14ac:dyDescent="0.25">
      <c r="A1993" s="92" t="s">
        <v>3310</v>
      </c>
      <c r="B1993" s="175">
        <v>0.29327610872675253</v>
      </c>
      <c r="C1993" s="175">
        <v>0.46924177396280403</v>
      </c>
      <c r="D1993" s="175">
        <v>0.12517882689556509</v>
      </c>
      <c r="E1993" s="175">
        <v>2.6466380543633764E-2</v>
      </c>
      <c r="F1993" s="175" t="s">
        <v>143</v>
      </c>
      <c r="G1993" s="175">
        <v>3.3619456366237484E-2</v>
      </c>
      <c r="H1993" s="175">
        <v>7.1530758226037196E-3</v>
      </c>
      <c r="I1993" s="175">
        <v>4.5064377682403435E-2</v>
      </c>
      <c r="J1993" s="174">
        <v>1</v>
      </c>
      <c r="K1993" s="176">
        <v>1398</v>
      </c>
      <c r="L1993" s="92"/>
      <c r="M1993" s="175">
        <v>0.27</v>
      </c>
      <c r="N1993" s="175">
        <v>0.318</v>
      </c>
      <c r="O1993" s="175">
        <v>0.443</v>
      </c>
      <c r="P1993" s="175">
        <v>0.495</v>
      </c>
      <c r="Q1993" s="175">
        <v>0.109</v>
      </c>
      <c r="R1993" s="175">
        <v>0.14399999999999999</v>
      </c>
      <c r="S1993" s="175">
        <v>1.9E-2</v>
      </c>
      <c r="T1993" s="175">
        <v>3.5999999999999997E-2</v>
      </c>
      <c r="U1993" s="175" t="s">
        <v>143</v>
      </c>
      <c r="V1993" s="175" t="s">
        <v>143</v>
      </c>
      <c r="W1993" s="175">
        <v>2.5000000000000001E-2</v>
      </c>
      <c r="X1993" s="175">
        <v>4.3999999999999997E-2</v>
      </c>
      <c r="Y1993" s="175">
        <v>4.0000000000000001E-3</v>
      </c>
      <c r="Z1993" s="175">
        <v>1.2999999999999999E-2</v>
      </c>
      <c r="AA1993" s="175">
        <v>3.5000000000000003E-2</v>
      </c>
      <c r="AB1993" s="175">
        <v>5.7000000000000002E-2</v>
      </c>
      <c r="AC1993" s="160"/>
    </row>
    <row r="1994" spans="1:29" x14ac:dyDescent="0.25">
      <c r="A1994" s="92" t="s">
        <v>3311</v>
      </c>
      <c r="B1994" s="175" t="s">
        <v>143</v>
      </c>
      <c r="C1994" s="175">
        <v>0.20948616600790515</v>
      </c>
      <c r="D1994" s="175">
        <v>0.28853754940711462</v>
      </c>
      <c r="E1994" s="175">
        <v>0.23715415019762845</v>
      </c>
      <c r="F1994" s="175">
        <v>7.9051383399209481E-3</v>
      </c>
      <c r="G1994" s="175">
        <v>0.22134387351778656</v>
      </c>
      <c r="H1994" s="175">
        <v>1.1857707509881422E-2</v>
      </c>
      <c r="I1994" s="175">
        <v>2.3715415019762844E-2</v>
      </c>
      <c r="J1994" s="174">
        <v>1</v>
      </c>
      <c r="K1994" s="176">
        <v>253</v>
      </c>
      <c r="L1994" s="92"/>
      <c r="M1994" s="175" t="s">
        <v>143</v>
      </c>
      <c r="N1994" s="175" t="s">
        <v>143</v>
      </c>
      <c r="O1994" s="175">
        <v>0.16400000000000001</v>
      </c>
      <c r="P1994" s="175">
        <v>0.26400000000000001</v>
      </c>
      <c r="Q1994" s="175">
        <v>0.23599999999999999</v>
      </c>
      <c r="R1994" s="175">
        <v>0.34699999999999998</v>
      </c>
      <c r="S1994" s="175">
        <v>0.189</v>
      </c>
      <c r="T1994" s="175">
        <v>0.29299999999999998</v>
      </c>
      <c r="U1994" s="175">
        <v>2E-3</v>
      </c>
      <c r="V1994" s="175">
        <v>2.8000000000000001E-2</v>
      </c>
      <c r="W1994" s="175">
        <v>0.17499999999999999</v>
      </c>
      <c r="X1994" s="175">
        <v>0.27600000000000002</v>
      </c>
      <c r="Y1994" s="175">
        <v>4.0000000000000001E-3</v>
      </c>
      <c r="Z1994" s="175">
        <v>3.4000000000000002E-2</v>
      </c>
      <c r="AA1994" s="175">
        <v>1.0999999999999999E-2</v>
      </c>
      <c r="AB1994" s="175">
        <v>5.0999999999999997E-2</v>
      </c>
      <c r="AC1994" s="160"/>
    </row>
    <row r="1995" spans="1:29" x14ac:dyDescent="0.25">
      <c r="A1995" s="92" t="s">
        <v>3312</v>
      </c>
      <c r="B1995" s="175" t="s">
        <v>143</v>
      </c>
      <c r="C1995" s="175">
        <v>0.2424778761061947</v>
      </c>
      <c r="D1995" s="175">
        <v>0.22300884955752212</v>
      </c>
      <c r="E1995" s="175">
        <v>9.6460176991150448E-2</v>
      </c>
      <c r="F1995" s="175">
        <v>2.831858407079646E-2</v>
      </c>
      <c r="G1995" s="175">
        <v>0.36548672566371682</v>
      </c>
      <c r="H1995" s="175">
        <v>1.2389380530973451E-2</v>
      </c>
      <c r="I1995" s="175">
        <v>3.1858407079646017E-2</v>
      </c>
      <c r="J1995" s="174">
        <v>1.0000000000000002</v>
      </c>
      <c r="K1995" s="176">
        <v>1130</v>
      </c>
      <c r="L1995" s="92"/>
      <c r="M1995" s="175" t="s">
        <v>143</v>
      </c>
      <c r="N1995" s="175" t="s">
        <v>143</v>
      </c>
      <c r="O1995" s="175">
        <v>0.218</v>
      </c>
      <c r="P1995" s="175">
        <v>0.26800000000000002</v>
      </c>
      <c r="Q1995" s="175">
        <v>0.2</v>
      </c>
      <c r="R1995" s="175">
        <v>0.248</v>
      </c>
      <c r="S1995" s="175">
        <v>8.1000000000000003E-2</v>
      </c>
      <c r="T1995" s="175">
        <v>0.115</v>
      </c>
      <c r="U1995" s="175">
        <v>0.02</v>
      </c>
      <c r="V1995" s="175">
        <v>0.04</v>
      </c>
      <c r="W1995" s="175">
        <v>0.33800000000000002</v>
      </c>
      <c r="X1995" s="175">
        <v>0.39400000000000002</v>
      </c>
      <c r="Y1995" s="175">
        <v>7.0000000000000001E-3</v>
      </c>
      <c r="Z1995" s="175">
        <v>2.1000000000000001E-2</v>
      </c>
      <c r="AA1995" s="175">
        <v>2.3E-2</v>
      </c>
      <c r="AB1995" s="175">
        <v>4.3999999999999997E-2</v>
      </c>
      <c r="AC1995" s="160"/>
    </row>
    <row r="1996" spans="1:29" x14ac:dyDescent="0.25">
      <c r="A1996" s="92" t="s">
        <v>3313</v>
      </c>
      <c r="B1996" s="175" t="s">
        <v>143</v>
      </c>
      <c r="C1996" s="175">
        <v>0.61878453038674031</v>
      </c>
      <c r="D1996" s="175">
        <v>0.24033149171270718</v>
      </c>
      <c r="E1996" s="175">
        <v>3.0386740331491711E-2</v>
      </c>
      <c r="F1996" s="175" t="s">
        <v>143</v>
      </c>
      <c r="G1996" s="175">
        <v>3.0386740331491711E-2</v>
      </c>
      <c r="H1996" s="175" t="s">
        <v>143</v>
      </c>
      <c r="I1996" s="175">
        <v>8.0110497237569064E-2</v>
      </c>
      <c r="J1996" s="174">
        <v>0.99999999999999989</v>
      </c>
      <c r="K1996" s="176">
        <v>362</v>
      </c>
      <c r="L1996" s="92"/>
      <c r="M1996" s="175" t="s">
        <v>143</v>
      </c>
      <c r="N1996" s="175" t="s">
        <v>143</v>
      </c>
      <c r="O1996" s="175">
        <v>0.56799999999999995</v>
      </c>
      <c r="P1996" s="175">
        <v>0.66700000000000004</v>
      </c>
      <c r="Q1996" s="175">
        <v>0.19900000000000001</v>
      </c>
      <c r="R1996" s="175">
        <v>0.28699999999999998</v>
      </c>
      <c r="S1996" s="175">
        <v>1.7000000000000001E-2</v>
      </c>
      <c r="T1996" s="175">
        <v>5.3999999999999999E-2</v>
      </c>
      <c r="U1996" s="175" t="s">
        <v>143</v>
      </c>
      <c r="V1996" s="175" t="s">
        <v>143</v>
      </c>
      <c r="W1996" s="175">
        <v>1.7000000000000001E-2</v>
      </c>
      <c r="X1996" s="175">
        <v>5.3999999999999999E-2</v>
      </c>
      <c r="Y1996" s="175" t="s">
        <v>143</v>
      </c>
      <c r="Z1996" s="175" t="s">
        <v>143</v>
      </c>
      <c r="AA1996" s="175">
        <v>5.6000000000000001E-2</v>
      </c>
      <c r="AB1996" s="175">
        <v>0.113</v>
      </c>
      <c r="AC1996" s="160"/>
    </row>
    <row r="1997" spans="1:29" x14ac:dyDescent="0.25">
      <c r="A1997" s="92" t="s">
        <v>3314</v>
      </c>
      <c r="B1997" s="175" t="s">
        <v>143</v>
      </c>
      <c r="C1997" s="175">
        <v>0.18437500000000001</v>
      </c>
      <c r="D1997" s="175">
        <v>0.34687499999999999</v>
      </c>
      <c r="E1997" s="175">
        <v>0.16875000000000001</v>
      </c>
      <c r="F1997" s="175">
        <v>3.125E-2</v>
      </c>
      <c r="G1997" s="175">
        <v>0.21249999999999999</v>
      </c>
      <c r="H1997" s="175" t="s">
        <v>143</v>
      </c>
      <c r="I1997" s="175">
        <v>5.6250000000000001E-2</v>
      </c>
      <c r="J1997" s="174">
        <v>1</v>
      </c>
      <c r="K1997" s="176">
        <v>320</v>
      </c>
      <c r="L1997" s="92"/>
      <c r="M1997" s="175" t="s">
        <v>143</v>
      </c>
      <c r="N1997" s="175" t="s">
        <v>143</v>
      </c>
      <c r="O1997" s="175">
        <v>0.14599999999999999</v>
      </c>
      <c r="P1997" s="175">
        <v>0.23100000000000001</v>
      </c>
      <c r="Q1997" s="175">
        <v>0.29699999999999999</v>
      </c>
      <c r="R1997" s="175">
        <v>0.40100000000000002</v>
      </c>
      <c r="S1997" s="175">
        <v>0.13200000000000001</v>
      </c>
      <c r="T1997" s="175">
        <v>0.214</v>
      </c>
      <c r="U1997" s="175">
        <v>1.7000000000000001E-2</v>
      </c>
      <c r="V1997" s="175">
        <v>5.7000000000000002E-2</v>
      </c>
      <c r="W1997" s="175">
        <v>0.17100000000000001</v>
      </c>
      <c r="X1997" s="175">
        <v>0.26100000000000001</v>
      </c>
      <c r="Y1997" s="175" t="s">
        <v>143</v>
      </c>
      <c r="Z1997" s="175" t="s">
        <v>143</v>
      </c>
      <c r="AA1997" s="175">
        <v>3.5999999999999997E-2</v>
      </c>
      <c r="AB1997" s="175">
        <v>8.6999999999999994E-2</v>
      </c>
      <c r="AC1997" s="160"/>
    </row>
    <row r="1998" spans="1:29" x14ac:dyDescent="0.25">
      <c r="A1998" s="92" t="s">
        <v>3315</v>
      </c>
      <c r="B1998" s="175" t="s">
        <v>143</v>
      </c>
      <c r="C1998" s="175">
        <v>0.3968253968253968</v>
      </c>
      <c r="D1998" s="175">
        <v>0.1626984126984127</v>
      </c>
      <c r="E1998" s="175">
        <v>0.12301587301587301</v>
      </c>
      <c r="F1998" s="175">
        <v>6.3492063492063489E-2</v>
      </c>
      <c r="G1998" s="175">
        <v>0.20238095238095238</v>
      </c>
      <c r="H1998" s="175">
        <v>3.968253968253968E-3</v>
      </c>
      <c r="I1998" s="175">
        <v>4.7619047619047616E-2</v>
      </c>
      <c r="J1998" s="174">
        <v>1</v>
      </c>
      <c r="K1998" s="176">
        <v>252</v>
      </c>
      <c r="L1998" s="92"/>
      <c r="M1998" s="175" t="s">
        <v>143</v>
      </c>
      <c r="N1998" s="175" t="s">
        <v>143</v>
      </c>
      <c r="O1998" s="175">
        <v>0.33800000000000002</v>
      </c>
      <c r="P1998" s="175">
        <v>0.45800000000000002</v>
      </c>
      <c r="Q1998" s="175">
        <v>0.122</v>
      </c>
      <c r="R1998" s="175">
        <v>0.21299999999999999</v>
      </c>
      <c r="S1998" s="175">
        <v>8.7999999999999995E-2</v>
      </c>
      <c r="T1998" s="175">
        <v>0.16900000000000001</v>
      </c>
      <c r="U1998" s="175">
        <v>3.9E-2</v>
      </c>
      <c r="V1998" s="175">
        <v>0.10100000000000001</v>
      </c>
      <c r="W1998" s="175">
        <v>0.157</v>
      </c>
      <c r="X1998" s="175">
        <v>0.25600000000000001</v>
      </c>
      <c r="Y1998" s="175">
        <v>1E-3</v>
      </c>
      <c r="Z1998" s="175">
        <v>2.1999999999999999E-2</v>
      </c>
      <c r="AA1998" s="175">
        <v>2.7E-2</v>
      </c>
      <c r="AB1998" s="175">
        <v>8.1000000000000003E-2</v>
      </c>
      <c r="AC1998" s="160"/>
    </row>
    <row r="1999" spans="1:29" x14ac:dyDescent="0.25">
      <c r="A1999" s="92" t="s">
        <v>3316</v>
      </c>
      <c r="B1999" s="175" t="s">
        <v>143</v>
      </c>
      <c r="C1999" s="175">
        <v>6.9343065693430656E-2</v>
      </c>
      <c r="D1999" s="175">
        <v>0.20437956204379562</v>
      </c>
      <c r="E1999" s="175">
        <v>0.10218978102189781</v>
      </c>
      <c r="F1999" s="175">
        <v>4.7445255474452552E-2</v>
      </c>
      <c r="G1999" s="175">
        <v>0.50729927007299269</v>
      </c>
      <c r="H1999" s="175">
        <v>1.0948905109489052E-2</v>
      </c>
      <c r="I1999" s="175">
        <v>5.8394160583941604E-2</v>
      </c>
      <c r="J1999" s="174">
        <v>1</v>
      </c>
      <c r="K1999" s="176">
        <v>274</v>
      </c>
      <c r="L1999" s="92"/>
      <c r="M1999" s="175" t="s">
        <v>143</v>
      </c>
      <c r="N1999" s="175" t="s">
        <v>143</v>
      </c>
      <c r="O1999" s="175">
        <v>4.4999999999999998E-2</v>
      </c>
      <c r="P1999" s="175">
        <v>0.106</v>
      </c>
      <c r="Q1999" s="175">
        <v>0.161</v>
      </c>
      <c r="R1999" s="175">
        <v>0.25600000000000001</v>
      </c>
      <c r="S1999" s="175">
        <v>7.1999999999999995E-2</v>
      </c>
      <c r="T1999" s="175">
        <v>0.14399999999999999</v>
      </c>
      <c r="U1999" s="175">
        <v>2.8000000000000001E-2</v>
      </c>
      <c r="V1999" s="175">
        <v>7.9000000000000001E-2</v>
      </c>
      <c r="W1999" s="175">
        <v>0.44800000000000001</v>
      </c>
      <c r="X1999" s="175">
        <v>0.56599999999999995</v>
      </c>
      <c r="Y1999" s="175">
        <v>4.0000000000000001E-3</v>
      </c>
      <c r="Z1999" s="175">
        <v>3.2000000000000001E-2</v>
      </c>
      <c r="AA1999" s="175">
        <v>3.5999999999999997E-2</v>
      </c>
      <c r="AB1999" s="175">
        <v>9.2999999999999999E-2</v>
      </c>
      <c r="AC1999" s="160"/>
    </row>
    <row r="2000" spans="1:29" x14ac:dyDescent="0.25">
      <c r="A2000" s="92" t="s">
        <v>3317</v>
      </c>
      <c r="B2000" s="175" t="s">
        <v>143</v>
      </c>
      <c r="C2000" s="175">
        <v>0.30064423765211168</v>
      </c>
      <c r="D2000" s="175">
        <v>0.45311381531853973</v>
      </c>
      <c r="E2000" s="175">
        <v>0.10236220472440945</v>
      </c>
      <c r="F2000" s="175">
        <v>9.3056549749463129E-3</v>
      </c>
      <c r="G2000" s="175">
        <v>8.5182534001431637E-2</v>
      </c>
      <c r="H2000" s="175">
        <v>2.8632784538296348E-3</v>
      </c>
      <c r="I2000" s="175">
        <v>4.6528274874731566E-2</v>
      </c>
      <c r="J2000" s="174">
        <v>0.99999999999999989</v>
      </c>
      <c r="K2000" s="176">
        <v>1397</v>
      </c>
      <c r="L2000" s="92"/>
      <c r="M2000" s="175" t="s">
        <v>143</v>
      </c>
      <c r="N2000" s="175" t="s">
        <v>143</v>
      </c>
      <c r="O2000" s="175">
        <v>0.27700000000000002</v>
      </c>
      <c r="P2000" s="175">
        <v>0.32500000000000001</v>
      </c>
      <c r="Q2000" s="175">
        <v>0.42699999999999999</v>
      </c>
      <c r="R2000" s="175">
        <v>0.47899999999999998</v>
      </c>
      <c r="S2000" s="175">
        <v>8.7999999999999995E-2</v>
      </c>
      <c r="T2000" s="175">
        <v>0.11899999999999999</v>
      </c>
      <c r="U2000" s="175">
        <v>5.0000000000000001E-3</v>
      </c>
      <c r="V2000" s="175">
        <v>1.6E-2</v>
      </c>
      <c r="W2000" s="175">
        <v>7.1999999999999995E-2</v>
      </c>
      <c r="X2000" s="175">
        <v>0.10100000000000001</v>
      </c>
      <c r="Y2000" s="175">
        <v>1E-3</v>
      </c>
      <c r="Z2000" s="175">
        <v>7.0000000000000001E-3</v>
      </c>
      <c r="AA2000" s="175">
        <v>3.6999999999999998E-2</v>
      </c>
      <c r="AB2000" s="175">
        <v>5.8999999999999997E-2</v>
      </c>
    </row>
    <row r="2001" spans="1:28" x14ac:dyDescent="0.25">
      <c r="A2001" s="92" t="s">
        <v>3318</v>
      </c>
      <c r="B2001" s="175" t="s">
        <v>143</v>
      </c>
      <c r="C2001" s="175">
        <v>0.38738738738738737</v>
      </c>
      <c r="D2001" s="175">
        <v>0.31531531531531531</v>
      </c>
      <c r="E2001" s="175">
        <v>0.11711711711711711</v>
      </c>
      <c r="F2001" s="175">
        <v>1.8018018018018018E-2</v>
      </c>
      <c r="G2001" s="175">
        <v>9.0090090090090086E-2</v>
      </c>
      <c r="H2001" s="175">
        <v>9.0090090090090089E-3</v>
      </c>
      <c r="I2001" s="175">
        <v>6.3063063063063057E-2</v>
      </c>
      <c r="J2001" s="174">
        <v>1</v>
      </c>
      <c r="K2001" s="176">
        <v>222</v>
      </c>
      <c r="L2001" s="92"/>
      <c r="M2001" s="175" t="s">
        <v>143</v>
      </c>
      <c r="N2001" s="175" t="s">
        <v>143</v>
      </c>
      <c r="O2001" s="175">
        <v>0.32600000000000001</v>
      </c>
      <c r="P2001" s="175">
        <v>0.45300000000000001</v>
      </c>
      <c r="Q2001" s="175">
        <v>0.25800000000000001</v>
      </c>
      <c r="R2001" s="175">
        <v>0.379</v>
      </c>
      <c r="S2001" s="175">
        <v>8.1000000000000003E-2</v>
      </c>
      <c r="T2001" s="175">
        <v>0.16600000000000001</v>
      </c>
      <c r="U2001" s="175">
        <v>7.0000000000000001E-3</v>
      </c>
      <c r="V2001" s="175">
        <v>4.4999999999999998E-2</v>
      </c>
      <c r="W2001" s="175">
        <v>5.8999999999999997E-2</v>
      </c>
      <c r="X2001" s="175">
        <v>0.13500000000000001</v>
      </c>
      <c r="Y2001" s="175">
        <v>2E-3</v>
      </c>
      <c r="Z2001" s="175">
        <v>3.2000000000000001E-2</v>
      </c>
      <c r="AA2001" s="175">
        <v>3.7999999999999999E-2</v>
      </c>
      <c r="AB2001" s="175">
        <v>0.10299999999999999</v>
      </c>
    </row>
    <row r="2002" spans="1:28" x14ac:dyDescent="0.25">
      <c r="A2002" s="92" t="s">
        <v>3319</v>
      </c>
      <c r="B2002" s="175">
        <v>4.672995780590717E-2</v>
      </c>
      <c r="C2002" s="175">
        <v>0.3392405063291139</v>
      </c>
      <c r="D2002" s="175">
        <v>0.25759493670886074</v>
      </c>
      <c r="E2002" s="175">
        <v>7.8797468354430383E-2</v>
      </c>
      <c r="F2002" s="175">
        <v>2.7531645569620254E-2</v>
      </c>
      <c r="G2002" s="175">
        <v>0.22004219409282699</v>
      </c>
      <c r="H2002" s="175">
        <v>7.9113924050632917E-3</v>
      </c>
      <c r="I2002" s="175">
        <v>2.2151898734177215E-2</v>
      </c>
      <c r="J2002" s="174">
        <v>1</v>
      </c>
      <c r="K2002" s="176">
        <v>9480</v>
      </c>
      <c r="L2002" s="92"/>
      <c r="M2002" s="175">
        <v>4.2999999999999997E-2</v>
      </c>
      <c r="N2002" s="175">
        <v>5.0999999999999997E-2</v>
      </c>
      <c r="O2002" s="175">
        <v>0.33</v>
      </c>
      <c r="P2002" s="175">
        <v>0.34899999999999998</v>
      </c>
      <c r="Q2002" s="175">
        <v>0.249</v>
      </c>
      <c r="R2002" s="175">
        <v>0.26600000000000001</v>
      </c>
      <c r="S2002" s="175">
        <v>7.3999999999999996E-2</v>
      </c>
      <c r="T2002" s="175">
        <v>8.4000000000000005E-2</v>
      </c>
      <c r="U2002" s="175">
        <v>2.4E-2</v>
      </c>
      <c r="V2002" s="175">
        <v>3.1E-2</v>
      </c>
      <c r="W2002" s="175">
        <v>0.21199999999999999</v>
      </c>
      <c r="X2002" s="175">
        <v>0.22800000000000001</v>
      </c>
      <c r="Y2002" s="175">
        <v>6.0000000000000001E-3</v>
      </c>
      <c r="Z2002" s="175">
        <v>0.01</v>
      </c>
      <c r="AA2002" s="175">
        <v>1.9E-2</v>
      </c>
      <c r="AB2002" s="175">
        <v>2.5000000000000001E-2</v>
      </c>
    </row>
    <row r="2003" spans="1:28" x14ac:dyDescent="0.25">
      <c r="A2003" s="92" t="s">
        <v>3320</v>
      </c>
      <c r="B2003" s="175" t="s">
        <v>143</v>
      </c>
      <c r="C2003" s="175">
        <v>0.38268156424581007</v>
      </c>
      <c r="D2003" s="175">
        <v>0.29050279329608941</v>
      </c>
      <c r="E2003" s="175">
        <v>0.12569832402234637</v>
      </c>
      <c r="F2003" s="175">
        <v>4.189944134078212E-2</v>
      </c>
      <c r="G2003" s="175">
        <v>0.13966480446927373</v>
      </c>
      <c r="H2003" s="175">
        <v>5.5865921787709499E-3</v>
      </c>
      <c r="I2003" s="175">
        <v>1.3966480446927373E-2</v>
      </c>
      <c r="J2003" s="174">
        <v>1</v>
      </c>
      <c r="K2003" s="176">
        <v>358</v>
      </c>
      <c r="L2003" s="92"/>
      <c r="M2003" s="175" t="s">
        <v>143</v>
      </c>
      <c r="N2003" s="175" t="s">
        <v>143</v>
      </c>
      <c r="O2003" s="175">
        <v>0.33400000000000002</v>
      </c>
      <c r="P2003" s="175">
        <v>0.434</v>
      </c>
      <c r="Q2003" s="175">
        <v>0.246</v>
      </c>
      <c r="R2003" s="175">
        <v>0.34</v>
      </c>
      <c r="S2003" s="175">
        <v>9.5000000000000001E-2</v>
      </c>
      <c r="T2003" s="175">
        <v>0.16400000000000001</v>
      </c>
      <c r="U2003" s="175">
        <v>2.5999999999999999E-2</v>
      </c>
      <c r="V2003" s="175">
        <v>6.8000000000000005E-2</v>
      </c>
      <c r="W2003" s="175">
        <v>0.108</v>
      </c>
      <c r="X2003" s="175">
        <v>0.17899999999999999</v>
      </c>
      <c r="Y2003" s="175">
        <v>2E-3</v>
      </c>
      <c r="Z2003" s="175">
        <v>0.02</v>
      </c>
      <c r="AA2003" s="175">
        <v>6.0000000000000001E-3</v>
      </c>
      <c r="AB2003" s="175">
        <v>3.2000000000000001E-2</v>
      </c>
    </row>
    <row r="2004" spans="1:28" x14ac:dyDescent="0.25">
      <c r="A2004" s="92" t="s">
        <v>3321</v>
      </c>
      <c r="B2004" s="175" t="s">
        <v>143</v>
      </c>
      <c r="C2004" s="175">
        <v>0.11855670103092783</v>
      </c>
      <c r="D2004" s="175">
        <v>0.20103092783505155</v>
      </c>
      <c r="E2004" s="175">
        <v>6.1855670103092786E-2</v>
      </c>
      <c r="F2004" s="175">
        <v>1.0309278350515464E-2</v>
      </c>
      <c r="G2004" s="175">
        <v>0.53608247422680411</v>
      </c>
      <c r="H2004" s="175">
        <v>4.1237113402061855E-2</v>
      </c>
      <c r="I2004" s="175">
        <v>3.0927835051546393E-2</v>
      </c>
      <c r="J2004" s="174">
        <v>1</v>
      </c>
      <c r="K2004" s="176">
        <v>194</v>
      </c>
      <c r="L2004" s="92"/>
      <c r="M2004" s="175" t="s">
        <v>143</v>
      </c>
      <c r="N2004" s="175" t="s">
        <v>143</v>
      </c>
      <c r="O2004" s="175">
        <v>0.08</v>
      </c>
      <c r="P2004" s="175">
        <v>0.17199999999999999</v>
      </c>
      <c r="Q2004" s="175">
        <v>0.151</v>
      </c>
      <c r="R2004" s="175">
        <v>0.26300000000000001</v>
      </c>
      <c r="S2004" s="175">
        <v>3.5999999999999997E-2</v>
      </c>
      <c r="T2004" s="175">
        <v>0.105</v>
      </c>
      <c r="U2004" s="175">
        <v>3.0000000000000001E-3</v>
      </c>
      <c r="V2004" s="175">
        <v>3.6999999999999998E-2</v>
      </c>
      <c r="W2004" s="175">
        <v>0.46600000000000003</v>
      </c>
      <c r="X2004" s="175">
        <v>0.60499999999999998</v>
      </c>
      <c r="Y2004" s="175">
        <v>2.1000000000000001E-2</v>
      </c>
      <c r="Z2004" s="175">
        <v>7.9000000000000001E-2</v>
      </c>
      <c r="AA2004" s="175">
        <v>1.4E-2</v>
      </c>
      <c r="AB2004" s="175">
        <v>6.6000000000000003E-2</v>
      </c>
    </row>
    <row r="2005" spans="1:28" x14ac:dyDescent="0.25">
      <c r="A2005" s="92" t="s">
        <v>3322</v>
      </c>
      <c r="B2005" s="175">
        <v>2.403846153846154E-3</v>
      </c>
      <c r="C2005" s="175">
        <v>2.403846153846154E-3</v>
      </c>
      <c r="D2005" s="175">
        <v>0.90144230769230771</v>
      </c>
      <c r="E2005" s="175">
        <v>6.25E-2</v>
      </c>
      <c r="F2005" s="175">
        <v>2.403846153846154E-3</v>
      </c>
      <c r="G2005" s="175">
        <v>7.2115384615384619E-3</v>
      </c>
      <c r="H2005" s="175" t="s">
        <v>143</v>
      </c>
      <c r="I2005" s="175">
        <v>2.1634615384615384E-2</v>
      </c>
      <c r="J2005" s="174">
        <v>1</v>
      </c>
      <c r="K2005" s="176">
        <v>416</v>
      </c>
      <c r="L2005" s="92"/>
      <c r="M2005" s="175">
        <v>0</v>
      </c>
      <c r="N2005" s="175">
        <v>1.2999999999999999E-2</v>
      </c>
      <c r="O2005" s="175">
        <v>0</v>
      </c>
      <c r="P2005" s="175">
        <v>1.2999999999999999E-2</v>
      </c>
      <c r="Q2005" s="175">
        <v>0.86899999999999999</v>
      </c>
      <c r="R2005" s="175">
        <v>0.92700000000000005</v>
      </c>
      <c r="S2005" s="175">
        <v>4.2999999999999997E-2</v>
      </c>
      <c r="T2005" s="175">
        <v>0.09</v>
      </c>
      <c r="U2005" s="175">
        <v>0</v>
      </c>
      <c r="V2005" s="175">
        <v>1.2999999999999999E-2</v>
      </c>
      <c r="W2005" s="175">
        <v>2E-3</v>
      </c>
      <c r="X2005" s="175">
        <v>2.1000000000000001E-2</v>
      </c>
      <c r="Y2005" s="175" t="s">
        <v>143</v>
      </c>
      <c r="Z2005" s="175" t="s">
        <v>143</v>
      </c>
      <c r="AA2005" s="175">
        <v>1.0999999999999999E-2</v>
      </c>
      <c r="AB2005" s="175">
        <v>4.1000000000000002E-2</v>
      </c>
    </row>
    <row r="2006" spans="1:28" x14ac:dyDescent="0.25">
      <c r="A2006" s="92" t="s">
        <v>3323</v>
      </c>
      <c r="B2006" s="175">
        <v>8.7033747779751328E-2</v>
      </c>
      <c r="C2006" s="175">
        <v>0.29129662522202487</v>
      </c>
      <c r="D2006" s="175">
        <v>0.25488454706927177</v>
      </c>
      <c r="E2006" s="175">
        <v>6.7495559502664296E-2</v>
      </c>
      <c r="F2006" s="175">
        <v>3.8188277087033748E-2</v>
      </c>
      <c r="G2006" s="175">
        <v>0.23268206039076378</v>
      </c>
      <c r="H2006" s="175">
        <v>1.0657193605683837E-2</v>
      </c>
      <c r="I2006" s="175">
        <v>1.7761989342806393E-2</v>
      </c>
      <c r="J2006" s="174">
        <v>1</v>
      </c>
      <c r="K2006" s="176">
        <v>1126</v>
      </c>
      <c r="L2006" s="92"/>
      <c r="M2006" s="175">
        <v>7.1999999999999995E-2</v>
      </c>
      <c r="N2006" s="175">
        <v>0.105</v>
      </c>
      <c r="O2006" s="175">
        <v>0.26600000000000001</v>
      </c>
      <c r="P2006" s="175">
        <v>0.31900000000000001</v>
      </c>
      <c r="Q2006" s="175">
        <v>0.23</v>
      </c>
      <c r="R2006" s="175">
        <v>0.28100000000000003</v>
      </c>
      <c r="S2006" s="175">
        <v>5.3999999999999999E-2</v>
      </c>
      <c r="T2006" s="175">
        <v>8.4000000000000005E-2</v>
      </c>
      <c r="U2006" s="175">
        <v>2.8000000000000001E-2</v>
      </c>
      <c r="V2006" s="175">
        <v>5.0999999999999997E-2</v>
      </c>
      <c r="W2006" s="175">
        <v>0.20899999999999999</v>
      </c>
      <c r="X2006" s="175">
        <v>0.25800000000000001</v>
      </c>
      <c r="Y2006" s="175">
        <v>6.0000000000000001E-3</v>
      </c>
      <c r="Z2006" s="175">
        <v>1.9E-2</v>
      </c>
      <c r="AA2006" s="175">
        <v>1.2E-2</v>
      </c>
      <c r="AB2006" s="175">
        <v>2.7E-2</v>
      </c>
    </row>
    <row r="2007" spans="1:28" x14ac:dyDescent="0.25">
      <c r="A2007" s="92" t="s">
        <v>3324</v>
      </c>
      <c r="B2007" s="175">
        <v>0.26661514683153015</v>
      </c>
      <c r="C2007" s="175">
        <v>0.5618238021638331</v>
      </c>
      <c r="D2007" s="175">
        <v>7.3415765069551775E-2</v>
      </c>
      <c r="E2007" s="175">
        <v>1.6228748068006182E-2</v>
      </c>
      <c r="F2007" s="175">
        <v>7.7279752704791343E-4</v>
      </c>
      <c r="G2007" s="175">
        <v>4.6367851622874809E-2</v>
      </c>
      <c r="H2007" s="175">
        <v>3.8639876352395673E-3</v>
      </c>
      <c r="I2007" s="175">
        <v>3.0911901081916538E-2</v>
      </c>
      <c r="J2007" s="174">
        <v>1</v>
      </c>
      <c r="K2007" s="176">
        <v>1294</v>
      </c>
      <c r="L2007" s="92"/>
      <c r="M2007" s="175">
        <v>0.24299999999999999</v>
      </c>
      <c r="N2007" s="175">
        <v>0.29099999999999998</v>
      </c>
      <c r="O2007" s="175">
        <v>0.53500000000000003</v>
      </c>
      <c r="P2007" s="175">
        <v>0.58899999999999997</v>
      </c>
      <c r="Q2007" s="175">
        <v>0.06</v>
      </c>
      <c r="R2007" s="175">
        <v>8.8999999999999996E-2</v>
      </c>
      <c r="S2007" s="175">
        <v>1.0999999999999999E-2</v>
      </c>
      <c r="T2007" s="175">
        <v>2.5000000000000001E-2</v>
      </c>
      <c r="U2007" s="175">
        <v>0</v>
      </c>
      <c r="V2007" s="175">
        <v>4.0000000000000001E-3</v>
      </c>
      <c r="W2007" s="175">
        <v>3.5999999999999997E-2</v>
      </c>
      <c r="X2007" s="175">
        <v>5.8999999999999997E-2</v>
      </c>
      <c r="Y2007" s="175">
        <v>2E-3</v>
      </c>
      <c r="Z2007" s="175">
        <v>8.9999999999999993E-3</v>
      </c>
      <c r="AA2007" s="175">
        <v>2.3E-2</v>
      </c>
      <c r="AB2007" s="175">
        <v>4.2000000000000003E-2</v>
      </c>
    </row>
    <row r="2008" spans="1:28" x14ac:dyDescent="0.25">
      <c r="A2008" s="92" t="s">
        <v>3325</v>
      </c>
      <c r="B2008" s="175" t="s">
        <v>143</v>
      </c>
      <c r="C2008" s="175">
        <v>0.22633744855967078</v>
      </c>
      <c r="D2008" s="175">
        <v>0.26748971193415638</v>
      </c>
      <c r="E2008" s="175">
        <v>0.16460905349794239</v>
      </c>
      <c r="F2008" s="175">
        <v>4.1152263374485597E-2</v>
      </c>
      <c r="G2008" s="175">
        <v>0.26748971193415638</v>
      </c>
      <c r="H2008" s="175">
        <v>2.0576131687242798E-2</v>
      </c>
      <c r="I2008" s="175">
        <v>1.2345679012345678E-2</v>
      </c>
      <c r="J2008" s="174">
        <v>1</v>
      </c>
      <c r="K2008" s="176">
        <v>243</v>
      </c>
      <c r="L2008" s="92"/>
      <c r="M2008" s="175" t="s">
        <v>143</v>
      </c>
      <c r="N2008" s="175" t="s">
        <v>143</v>
      </c>
      <c r="O2008" s="175">
        <v>0.17799999999999999</v>
      </c>
      <c r="P2008" s="175">
        <v>0.28299999999999997</v>
      </c>
      <c r="Q2008" s="175">
        <v>0.216</v>
      </c>
      <c r="R2008" s="175">
        <v>0.32600000000000001</v>
      </c>
      <c r="S2008" s="175">
        <v>0.123</v>
      </c>
      <c r="T2008" s="175">
        <v>0.216</v>
      </c>
      <c r="U2008" s="175">
        <v>2.3E-2</v>
      </c>
      <c r="V2008" s="175">
        <v>7.3999999999999996E-2</v>
      </c>
      <c r="W2008" s="175">
        <v>0.216</v>
      </c>
      <c r="X2008" s="175">
        <v>0.32600000000000001</v>
      </c>
      <c r="Y2008" s="175">
        <v>8.9999999999999993E-3</v>
      </c>
      <c r="Z2008" s="175">
        <v>4.7E-2</v>
      </c>
      <c r="AA2008" s="175">
        <v>4.0000000000000001E-3</v>
      </c>
      <c r="AB2008" s="175">
        <v>3.5999999999999997E-2</v>
      </c>
    </row>
    <row r="2009" spans="1:28" x14ac:dyDescent="0.25">
      <c r="A2009" s="92" t="s">
        <v>3326</v>
      </c>
      <c r="B2009" s="175" t="s">
        <v>143</v>
      </c>
      <c r="C2009" s="175">
        <v>0.31132075471698112</v>
      </c>
      <c r="D2009" s="175">
        <v>0.19085631349782292</v>
      </c>
      <c r="E2009" s="175">
        <v>7.3294629898403477E-2</v>
      </c>
      <c r="F2009" s="175">
        <v>1.5965166908563134E-2</v>
      </c>
      <c r="G2009" s="175">
        <v>0.3788098693759071</v>
      </c>
      <c r="H2009" s="175">
        <v>1.5239477503628448E-2</v>
      </c>
      <c r="I2009" s="175">
        <v>1.4513788098693759E-2</v>
      </c>
      <c r="J2009" s="174">
        <v>0.99999999999999989</v>
      </c>
      <c r="K2009" s="176">
        <v>1378</v>
      </c>
      <c r="L2009" s="92"/>
      <c r="M2009" s="175" t="s">
        <v>143</v>
      </c>
      <c r="N2009" s="175" t="s">
        <v>143</v>
      </c>
      <c r="O2009" s="175">
        <v>0.28699999999999998</v>
      </c>
      <c r="P2009" s="175">
        <v>0.33600000000000002</v>
      </c>
      <c r="Q2009" s="175">
        <v>0.17100000000000001</v>
      </c>
      <c r="R2009" s="175">
        <v>0.21199999999999999</v>
      </c>
      <c r="S2009" s="175">
        <v>6.0999999999999999E-2</v>
      </c>
      <c r="T2009" s="175">
        <v>8.7999999999999995E-2</v>
      </c>
      <c r="U2009" s="175">
        <v>1.0999999999999999E-2</v>
      </c>
      <c r="V2009" s="175">
        <v>2.4E-2</v>
      </c>
      <c r="W2009" s="175">
        <v>0.35399999999999998</v>
      </c>
      <c r="X2009" s="175">
        <v>0.40500000000000003</v>
      </c>
      <c r="Y2009" s="175">
        <v>0.01</v>
      </c>
      <c r="Z2009" s="175">
        <v>2.3E-2</v>
      </c>
      <c r="AA2009" s="175">
        <v>8.9999999999999993E-3</v>
      </c>
      <c r="AB2009" s="175">
        <v>2.1999999999999999E-2</v>
      </c>
    </row>
    <row r="2010" spans="1:28" x14ac:dyDescent="0.25">
      <c r="A2010" s="92" t="s">
        <v>3327</v>
      </c>
      <c r="B2010" s="175" t="s">
        <v>143</v>
      </c>
      <c r="C2010" s="175">
        <v>0.5717884130982368</v>
      </c>
      <c r="D2010" s="175">
        <v>0.26448362720403024</v>
      </c>
      <c r="E2010" s="175">
        <v>7.3047858942065488E-2</v>
      </c>
      <c r="F2010" s="175">
        <v>1.2594458438287154E-2</v>
      </c>
      <c r="G2010" s="175">
        <v>2.5188916876574308E-2</v>
      </c>
      <c r="H2010" s="175" t="s">
        <v>143</v>
      </c>
      <c r="I2010" s="175">
        <v>5.2896725440806043E-2</v>
      </c>
      <c r="J2010" s="174">
        <v>0.99999999999999989</v>
      </c>
      <c r="K2010" s="176">
        <v>397</v>
      </c>
      <c r="L2010" s="92"/>
      <c r="M2010" s="175" t="s">
        <v>143</v>
      </c>
      <c r="N2010" s="175" t="s">
        <v>143</v>
      </c>
      <c r="O2010" s="175">
        <v>0.52300000000000002</v>
      </c>
      <c r="P2010" s="175">
        <v>0.62</v>
      </c>
      <c r="Q2010" s="175">
        <v>0.224</v>
      </c>
      <c r="R2010" s="175">
        <v>0.31</v>
      </c>
      <c r="S2010" s="175">
        <v>5.0999999999999997E-2</v>
      </c>
      <c r="T2010" s="175">
        <v>0.10299999999999999</v>
      </c>
      <c r="U2010" s="175">
        <v>5.0000000000000001E-3</v>
      </c>
      <c r="V2010" s="175">
        <v>2.9000000000000001E-2</v>
      </c>
      <c r="W2010" s="175">
        <v>1.4E-2</v>
      </c>
      <c r="X2010" s="175">
        <v>4.5999999999999999E-2</v>
      </c>
      <c r="Y2010" s="175" t="s">
        <v>143</v>
      </c>
      <c r="Z2010" s="175" t="s">
        <v>143</v>
      </c>
      <c r="AA2010" s="175">
        <v>3.5000000000000003E-2</v>
      </c>
      <c r="AB2010" s="175">
        <v>0.08</v>
      </c>
    </row>
    <row r="2011" spans="1:28" x14ac:dyDescent="0.25">
      <c r="A2011" s="92" t="s">
        <v>3328</v>
      </c>
      <c r="B2011" s="175" t="s">
        <v>143</v>
      </c>
      <c r="C2011" s="175">
        <v>0.25454545454545452</v>
      </c>
      <c r="D2011" s="175">
        <v>0.3575757575757576</v>
      </c>
      <c r="E2011" s="175">
        <v>9.696969696969697E-2</v>
      </c>
      <c r="F2011" s="175">
        <v>2.1212121212121213E-2</v>
      </c>
      <c r="G2011" s="175">
        <v>0.23939393939393938</v>
      </c>
      <c r="H2011" s="175">
        <v>3.0303030303030303E-3</v>
      </c>
      <c r="I2011" s="175">
        <v>2.7272727272727271E-2</v>
      </c>
      <c r="J2011" s="174">
        <v>0.99999999999999989</v>
      </c>
      <c r="K2011" s="176">
        <v>330</v>
      </c>
      <c r="L2011" s="92"/>
      <c r="M2011" s="175" t="s">
        <v>143</v>
      </c>
      <c r="N2011" s="175" t="s">
        <v>143</v>
      </c>
      <c r="O2011" s="175">
        <v>0.21099999999999999</v>
      </c>
      <c r="P2011" s="175">
        <v>0.30399999999999999</v>
      </c>
      <c r="Q2011" s="175">
        <v>0.308</v>
      </c>
      <c r="R2011" s="175">
        <v>0.41099999999999998</v>
      </c>
      <c r="S2011" s="175">
        <v>7.0000000000000007E-2</v>
      </c>
      <c r="T2011" s="175">
        <v>0.13400000000000001</v>
      </c>
      <c r="U2011" s="175">
        <v>0.01</v>
      </c>
      <c r="V2011" s="175">
        <v>4.2999999999999997E-2</v>
      </c>
      <c r="W2011" s="175">
        <v>0.19700000000000001</v>
      </c>
      <c r="X2011" s="175">
        <v>0.28799999999999998</v>
      </c>
      <c r="Y2011" s="175">
        <v>1E-3</v>
      </c>
      <c r="Z2011" s="175">
        <v>1.7000000000000001E-2</v>
      </c>
      <c r="AA2011" s="175">
        <v>1.4E-2</v>
      </c>
      <c r="AB2011" s="175">
        <v>5.0999999999999997E-2</v>
      </c>
    </row>
    <row r="2012" spans="1:28" x14ac:dyDescent="0.25">
      <c r="A2012" s="92" t="s">
        <v>3329</v>
      </c>
      <c r="B2012" s="175" t="s">
        <v>143</v>
      </c>
      <c r="C2012" s="175">
        <v>0.43831168831168832</v>
      </c>
      <c r="D2012" s="175">
        <v>0.20129870129870131</v>
      </c>
      <c r="E2012" s="175">
        <v>3.5714285714285712E-2</v>
      </c>
      <c r="F2012" s="175">
        <v>9.0909090909090912E-2</v>
      </c>
      <c r="G2012" s="175">
        <v>0.20454545454545456</v>
      </c>
      <c r="H2012" s="175">
        <v>3.246753246753247E-3</v>
      </c>
      <c r="I2012" s="175">
        <v>2.5974025974025976E-2</v>
      </c>
      <c r="J2012" s="174">
        <v>1</v>
      </c>
      <c r="K2012" s="176">
        <v>308</v>
      </c>
      <c r="L2012" s="92"/>
      <c r="M2012" s="175" t="s">
        <v>143</v>
      </c>
      <c r="N2012" s="175" t="s">
        <v>143</v>
      </c>
      <c r="O2012" s="175">
        <v>0.38400000000000001</v>
      </c>
      <c r="P2012" s="175">
        <v>0.49399999999999999</v>
      </c>
      <c r="Q2012" s="175">
        <v>0.16</v>
      </c>
      <c r="R2012" s="175">
        <v>0.25</v>
      </c>
      <c r="S2012" s="175">
        <v>0.02</v>
      </c>
      <c r="T2012" s="175">
        <v>6.3E-2</v>
      </c>
      <c r="U2012" s="175">
        <v>6.4000000000000001E-2</v>
      </c>
      <c r="V2012" s="175">
        <v>0.128</v>
      </c>
      <c r="W2012" s="175">
        <v>0.16300000000000001</v>
      </c>
      <c r="X2012" s="175">
        <v>0.253</v>
      </c>
      <c r="Y2012" s="175">
        <v>1E-3</v>
      </c>
      <c r="Z2012" s="175">
        <v>1.7999999999999999E-2</v>
      </c>
      <c r="AA2012" s="175">
        <v>1.2999999999999999E-2</v>
      </c>
      <c r="AB2012" s="175">
        <v>0.05</v>
      </c>
    </row>
    <row r="2013" spans="1:28" x14ac:dyDescent="0.25">
      <c r="A2013" s="92" t="s">
        <v>3330</v>
      </c>
      <c r="B2013" s="175" t="s">
        <v>143</v>
      </c>
      <c r="C2013" s="175">
        <v>0.19327731092436976</v>
      </c>
      <c r="D2013" s="175">
        <v>0.15966386554621848</v>
      </c>
      <c r="E2013" s="175">
        <v>0.1092436974789916</v>
      </c>
      <c r="F2013" s="175">
        <v>1.680672268907563E-2</v>
      </c>
      <c r="G2013" s="175">
        <v>0.48319327731092437</v>
      </c>
      <c r="H2013" s="175">
        <v>2.100840336134454E-2</v>
      </c>
      <c r="I2013" s="175">
        <v>1.680672268907563E-2</v>
      </c>
      <c r="J2013" s="174">
        <v>1</v>
      </c>
      <c r="K2013" s="176">
        <v>238</v>
      </c>
      <c r="L2013" s="92"/>
      <c r="M2013" s="175" t="s">
        <v>143</v>
      </c>
      <c r="N2013" s="175" t="s">
        <v>143</v>
      </c>
      <c r="O2013" s="175">
        <v>0.14799999999999999</v>
      </c>
      <c r="P2013" s="175">
        <v>0.248</v>
      </c>
      <c r="Q2013" s="175">
        <v>0.11899999999999999</v>
      </c>
      <c r="R2013" s="175">
        <v>0.21199999999999999</v>
      </c>
      <c r="S2013" s="175">
        <v>7.5999999999999998E-2</v>
      </c>
      <c r="T2013" s="175">
        <v>0.155</v>
      </c>
      <c r="U2013" s="175">
        <v>7.0000000000000001E-3</v>
      </c>
      <c r="V2013" s="175">
        <v>4.2000000000000003E-2</v>
      </c>
      <c r="W2013" s="175">
        <v>0.42</v>
      </c>
      <c r="X2013" s="175">
        <v>0.54600000000000004</v>
      </c>
      <c r="Y2013" s="175">
        <v>8.9999999999999993E-3</v>
      </c>
      <c r="Z2013" s="175">
        <v>4.8000000000000001E-2</v>
      </c>
      <c r="AA2013" s="175">
        <v>7.0000000000000001E-3</v>
      </c>
      <c r="AB2013" s="175">
        <v>4.2000000000000003E-2</v>
      </c>
    </row>
    <row r="2014" spans="1:28" x14ac:dyDescent="0.25">
      <c r="A2014" s="92" t="s">
        <v>3331</v>
      </c>
      <c r="B2014" s="175" t="s">
        <v>143</v>
      </c>
      <c r="C2014" s="175">
        <v>0.36802664446294753</v>
      </c>
      <c r="D2014" s="175">
        <v>0.41881765195670273</v>
      </c>
      <c r="E2014" s="175">
        <v>7.743547044129892E-2</v>
      </c>
      <c r="F2014" s="175">
        <v>3.7468776019983351E-2</v>
      </c>
      <c r="G2014" s="175">
        <v>8.1598667776852624E-2</v>
      </c>
      <c r="H2014" s="175">
        <v>2.4979184013322231E-3</v>
      </c>
      <c r="I2014" s="175">
        <v>1.4154870940882597E-2</v>
      </c>
      <c r="J2014" s="174">
        <v>1</v>
      </c>
      <c r="K2014" s="176">
        <v>1201</v>
      </c>
      <c r="L2014" s="92"/>
      <c r="M2014" s="175" t="s">
        <v>143</v>
      </c>
      <c r="N2014" s="175" t="s">
        <v>143</v>
      </c>
      <c r="O2014" s="175">
        <v>0.34100000000000003</v>
      </c>
      <c r="P2014" s="175">
        <v>0.39600000000000002</v>
      </c>
      <c r="Q2014" s="175">
        <v>0.39100000000000001</v>
      </c>
      <c r="R2014" s="175">
        <v>0.44700000000000001</v>
      </c>
      <c r="S2014" s="175">
        <v>6.4000000000000001E-2</v>
      </c>
      <c r="T2014" s="175">
        <v>9.4E-2</v>
      </c>
      <c r="U2014" s="175">
        <v>2.8000000000000001E-2</v>
      </c>
      <c r="V2014" s="175">
        <v>0.05</v>
      </c>
      <c r="W2014" s="175">
        <v>6.7000000000000004E-2</v>
      </c>
      <c r="X2014" s="175">
        <v>9.8000000000000004E-2</v>
      </c>
      <c r="Y2014" s="175">
        <v>1E-3</v>
      </c>
      <c r="Z2014" s="175">
        <v>7.0000000000000001E-3</v>
      </c>
      <c r="AA2014" s="175">
        <v>8.9999999999999993E-3</v>
      </c>
      <c r="AB2014" s="175">
        <v>2.3E-2</v>
      </c>
    </row>
    <row r="2015" spans="1:28" x14ac:dyDescent="0.25">
      <c r="A2015" s="92" t="s">
        <v>3332</v>
      </c>
      <c r="B2015" s="175" t="s">
        <v>143</v>
      </c>
      <c r="C2015" s="175">
        <v>0.51968503937007871</v>
      </c>
      <c r="D2015" s="175">
        <v>0.29527559055118108</v>
      </c>
      <c r="E2015" s="175">
        <v>7.874015748031496E-2</v>
      </c>
      <c r="F2015" s="175">
        <v>1.1811023622047244E-2</v>
      </c>
      <c r="G2015" s="175">
        <v>5.905511811023622E-2</v>
      </c>
      <c r="H2015" s="175" t="s">
        <v>143</v>
      </c>
      <c r="I2015" s="175">
        <v>3.5433070866141732E-2</v>
      </c>
      <c r="J2015" s="174">
        <v>0.99999999999999989</v>
      </c>
      <c r="K2015" s="176">
        <v>254</v>
      </c>
      <c r="L2015" s="92"/>
      <c r="M2015" s="175" t="s">
        <v>143</v>
      </c>
      <c r="N2015" s="175" t="s">
        <v>143</v>
      </c>
      <c r="O2015" s="175">
        <v>0.45800000000000002</v>
      </c>
      <c r="P2015" s="175">
        <v>0.57999999999999996</v>
      </c>
      <c r="Q2015" s="175">
        <v>0.24299999999999999</v>
      </c>
      <c r="R2015" s="175">
        <v>0.35399999999999998</v>
      </c>
      <c r="S2015" s="175">
        <v>5.1999999999999998E-2</v>
      </c>
      <c r="T2015" s="175">
        <v>0.11799999999999999</v>
      </c>
      <c r="U2015" s="175">
        <v>4.0000000000000001E-3</v>
      </c>
      <c r="V2015" s="175">
        <v>3.4000000000000002E-2</v>
      </c>
      <c r="W2015" s="175">
        <v>3.5999999999999997E-2</v>
      </c>
      <c r="X2015" s="175">
        <v>9.5000000000000001E-2</v>
      </c>
      <c r="Y2015" s="175" t="s">
        <v>143</v>
      </c>
      <c r="Z2015" s="175" t="s">
        <v>143</v>
      </c>
      <c r="AA2015" s="175">
        <v>1.9E-2</v>
      </c>
      <c r="AB2015" s="175">
        <v>6.6000000000000003E-2</v>
      </c>
    </row>
    <row r="2016" spans="1:28" x14ac:dyDescent="0.25">
      <c r="A2016" s="92" t="s">
        <v>3333</v>
      </c>
      <c r="B2016" s="175">
        <v>5.924830840962074E-2</v>
      </c>
      <c r="C2016" s="175">
        <v>0.34616478080400298</v>
      </c>
      <c r="D2016" s="175">
        <v>0.21203161426053335</v>
      </c>
      <c r="E2016" s="175">
        <v>0.10792062318758174</v>
      </c>
      <c r="F2016" s="175">
        <v>2.3426394495934498E-2</v>
      </c>
      <c r="G2016" s="175">
        <v>0.22863478705862283</v>
      </c>
      <c r="H2016" s="175">
        <v>7.3918235059987488E-4</v>
      </c>
      <c r="I2016" s="175">
        <v>2.1834309433103997E-2</v>
      </c>
      <c r="J2016" s="174">
        <v>1</v>
      </c>
      <c r="K2016" s="176">
        <v>17587</v>
      </c>
      <c r="L2016" s="92"/>
      <c r="M2016" s="175">
        <v>5.6000000000000001E-2</v>
      </c>
      <c r="N2016" s="175">
        <v>6.3E-2</v>
      </c>
      <c r="O2016" s="175">
        <v>0.33900000000000002</v>
      </c>
      <c r="P2016" s="175">
        <v>0.35299999999999998</v>
      </c>
      <c r="Q2016" s="175">
        <v>0.20599999999999999</v>
      </c>
      <c r="R2016" s="175">
        <v>0.218</v>
      </c>
      <c r="S2016" s="175">
        <v>0.10299999999999999</v>
      </c>
      <c r="T2016" s="175">
        <v>0.113</v>
      </c>
      <c r="U2016" s="175">
        <v>2.1000000000000001E-2</v>
      </c>
      <c r="V2016" s="175">
        <v>2.5999999999999999E-2</v>
      </c>
      <c r="W2016" s="175">
        <v>0.222</v>
      </c>
      <c r="X2016" s="175">
        <v>0.23499999999999999</v>
      </c>
      <c r="Y2016" s="175">
        <v>0</v>
      </c>
      <c r="Z2016" s="175">
        <v>1E-3</v>
      </c>
      <c r="AA2016" s="175">
        <v>0.02</v>
      </c>
      <c r="AB2016" s="175">
        <v>2.4E-2</v>
      </c>
    </row>
    <row r="2017" spans="1:28" x14ac:dyDescent="0.25">
      <c r="A2017" s="92" t="s">
        <v>3334</v>
      </c>
      <c r="B2017" s="175" t="s">
        <v>143</v>
      </c>
      <c r="C2017" s="175">
        <v>0.40034071550255534</v>
      </c>
      <c r="D2017" s="175">
        <v>0.22657580919931858</v>
      </c>
      <c r="E2017" s="175">
        <v>0.1686541737649063</v>
      </c>
      <c r="F2017" s="175">
        <v>2.7257240204429302E-2</v>
      </c>
      <c r="G2017" s="175">
        <v>0.17035775127768313</v>
      </c>
      <c r="H2017" s="175">
        <v>1.7035775127768314E-3</v>
      </c>
      <c r="I2017" s="175">
        <v>5.1107325383304937E-3</v>
      </c>
      <c r="J2017" s="174">
        <v>1</v>
      </c>
      <c r="K2017" s="176">
        <v>587</v>
      </c>
      <c r="L2017" s="92"/>
      <c r="M2017" s="175" t="s">
        <v>143</v>
      </c>
      <c r="N2017" s="175" t="s">
        <v>143</v>
      </c>
      <c r="O2017" s="175">
        <v>0.36099999999999999</v>
      </c>
      <c r="P2017" s="175">
        <v>0.441</v>
      </c>
      <c r="Q2017" s="175">
        <v>0.19500000000000001</v>
      </c>
      <c r="R2017" s="175">
        <v>0.26200000000000001</v>
      </c>
      <c r="S2017" s="175">
        <v>0.14099999999999999</v>
      </c>
      <c r="T2017" s="175">
        <v>0.20100000000000001</v>
      </c>
      <c r="U2017" s="175">
        <v>1.7000000000000001E-2</v>
      </c>
      <c r="V2017" s="175">
        <v>4.3999999999999997E-2</v>
      </c>
      <c r="W2017" s="175">
        <v>0.14199999999999999</v>
      </c>
      <c r="X2017" s="175">
        <v>0.20300000000000001</v>
      </c>
      <c r="Y2017" s="175">
        <v>0</v>
      </c>
      <c r="Z2017" s="175">
        <v>0.01</v>
      </c>
      <c r="AA2017" s="175">
        <v>2E-3</v>
      </c>
      <c r="AB2017" s="175">
        <v>1.4999999999999999E-2</v>
      </c>
    </row>
    <row r="2018" spans="1:28" x14ac:dyDescent="0.25">
      <c r="A2018" s="92" t="s">
        <v>3335</v>
      </c>
      <c r="B2018" s="175" t="s">
        <v>143</v>
      </c>
      <c r="C2018" s="175">
        <v>0.13111888111888112</v>
      </c>
      <c r="D2018" s="175">
        <v>0.17132867132867133</v>
      </c>
      <c r="E2018" s="175">
        <v>5.0699300699300696E-2</v>
      </c>
      <c r="F2018" s="175">
        <v>1.2237762237762238E-2</v>
      </c>
      <c r="G2018" s="175">
        <v>0.60139860139860135</v>
      </c>
      <c r="H2018" s="175">
        <v>5.244755244755245E-3</v>
      </c>
      <c r="I2018" s="175">
        <v>2.7972027972027972E-2</v>
      </c>
      <c r="J2018" s="174">
        <v>0.99999999999999989</v>
      </c>
      <c r="K2018" s="176">
        <v>572</v>
      </c>
      <c r="L2018" s="92"/>
      <c r="M2018" s="175" t="s">
        <v>143</v>
      </c>
      <c r="N2018" s="175" t="s">
        <v>143</v>
      </c>
      <c r="O2018" s="175">
        <v>0.106</v>
      </c>
      <c r="P2018" s="175">
        <v>0.161</v>
      </c>
      <c r="Q2018" s="175">
        <v>0.14299999999999999</v>
      </c>
      <c r="R2018" s="175">
        <v>0.20399999999999999</v>
      </c>
      <c r="S2018" s="175">
        <v>3.5999999999999997E-2</v>
      </c>
      <c r="T2018" s="175">
        <v>7.1999999999999995E-2</v>
      </c>
      <c r="U2018" s="175">
        <v>6.0000000000000001E-3</v>
      </c>
      <c r="V2018" s="175">
        <v>2.5000000000000001E-2</v>
      </c>
      <c r="W2018" s="175">
        <v>0.56100000000000005</v>
      </c>
      <c r="X2018" s="175">
        <v>0.64100000000000001</v>
      </c>
      <c r="Y2018" s="175">
        <v>2E-3</v>
      </c>
      <c r="Z2018" s="175">
        <v>1.4999999999999999E-2</v>
      </c>
      <c r="AA2018" s="175">
        <v>1.7000000000000001E-2</v>
      </c>
      <c r="AB2018" s="175">
        <v>4.4999999999999998E-2</v>
      </c>
    </row>
    <row r="2019" spans="1:28" x14ac:dyDescent="0.25">
      <c r="A2019" s="92" t="s">
        <v>3336</v>
      </c>
      <c r="B2019" s="175">
        <v>0.34125379170879677</v>
      </c>
      <c r="C2019" s="175" t="s">
        <v>143</v>
      </c>
      <c r="D2019" s="175">
        <v>0.35743174924165821</v>
      </c>
      <c r="E2019" s="175">
        <v>0.27451971688574317</v>
      </c>
      <c r="F2019" s="175">
        <v>2.5278058645096056E-3</v>
      </c>
      <c r="G2019" s="175">
        <v>5.0556117290192111E-3</v>
      </c>
      <c r="H2019" s="175" t="s">
        <v>143</v>
      </c>
      <c r="I2019" s="175">
        <v>1.9211324570273004E-2</v>
      </c>
      <c r="J2019" s="174">
        <v>1</v>
      </c>
      <c r="K2019" s="176">
        <v>1978</v>
      </c>
      <c r="L2019" s="92"/>
      <c r="M2019" s="175">
        <v>0.32100000000000001</v>
      </c>
      <c r="N2019" s="175">
        <v>0.36199999999999999</v>
      </c>
      <c r="O2019" s="175" t="s">
        <v>143</v>
      </c>
      <c r="P2019" s="175" t="s">
        <v>143</v>
      </c>
      <c r="Q2019" s="175">
        <v>0.33700000000000002</v>
      </c>
      <c r="R2019" s="175">
        <v>0.379</v>
      </c>
      <c r="S2019" s="175">
        <v>0.255</v>
      </c>
      <c r="T2019" s="175">
        <v>0.29499999999999998</v>
      </c>
      <c r="U2019" s="175">
        <v>1E-3</v>
      </c>
      <c r="V2019" s="175">
        <v>6.0000000000000001E-3</v>
      </c>
      <c r="W2019" s="175">
        <v>3.0000000000000001E-3</v>
      </c>
      <c r="X2019" s="175">
        <v>8.9999999999999993E-3</v>
      </c>
      <c r="Y2019" s="175" t="s">
        <v>143</v>
      </c>
      <c r="Z2019" s="175" t="s">
        <v>143</v>
      </c>
      <c r="AA2019" s="175">
        <v>1.4E-2</v>
      </c>
      <c r="AB2019" s="175">
        <v>2.5999999999999999E-2</v>
      </c>
    </row>
    <row r="2020" spans="1:28" x14ac:dyDescent="0.25">
      <c r="A2020" s="92" t="s">
        <v>3337</v>
      </c>
      <c r="B2020" s="175">
        <v>0.10707803992740472</v>
      </c>
      <c r="C2020" s="175">
        <v>0.30353901996370236</v>
      </c>
      <c r="D2020" s="175">
        <v>0.19101633393829401</v>
      </c>
      <c r="E2020" s="175">
        <v>0.10254083484573502</v>
      </c>
      <c r="F2020" s="175">
        <v>6.397459165154265E-2</v>
      </c>
      <c r="G2020" s="175">
        <v>0.21460980036297642</v>
      </c>
      <c r="H2020" s="175">
        <v>4.5372050816696913E-4</v>
      </c>
      <c r="I2020" s="175">
        <v>1.6787658802177859E-2</v>
      </c>
      <c r="J2020" s="174">
        <v>0.99999999999999989</v>
      </c>
      <c r="K2020" s="176">
        <v>2204</v>
      </c>
      <c r="L2020" s="92"/>
      <c r="M2020" s="175">
        <v>9.5000000000000001E-2</v>
      </c>
      <c r="N2020" s="175">
        <v>0.121</v>
      </c>
      <c r="O2020" s="175">
        <v>0.28499999999999998</v>
      </c>
      <c r="P2020" s="175">
        <v>0.32300000000000001</v>
      </c>
      <c r="Q2020" s="175">
        <v>0.17499999999999999</v>
      </c>
      <c r="R2020" s="175">
        <v>0.20799999999999999</v>
      </c>
      <c r="S2020" s="175">
        <v>9.0999999999999998E-2</v>
      </c>
      <c r="T2020" s="175">
        <v>0.11600000000000001</v>
      </c>
      <c r="U2020" s="175">
        <v>5.3999999999999999E-2</v>
      </c>
      <c r="V2020" s="175">
        <v>7.4999999999999997E-2</v>
      </c>
      <c r="W2020" s="175">
        <v>0.19800000000000001</v>
      </c>
      <c r="X2020" s="175">
        <v>0.23200000000000001</v>
      </c>
      <c r="Y2020" s="175">
        <v>0</v>
      </c>
      <c r="Z2020" s="175">
        <v>3.0000000000000001E-3</v>
      </c>
      <c r="AA2020" s="175">
        <v>1.2E-2</v>
      </c>
      <c r="AB2020" s="175">
        <v>2.3E-2</v>
      </c>
    </row>
    <row r="2021" spans="1:28" x14ac:dyDescent="0.25">
      <c r="A2021" s="92" t="s">
        <v>3338</v>
      </c>
      <c r="B2021" s="175">
        <v>0.3028197793216183</v>
      </c>
      <c r="C2021" s="175">
        <v>0.5586432366162648</v>
      </c>
      <c r="D2021" s="175">
        <v>4.9856967715570084E-2</v>
      </c>
      <c r="E2021" s="175">
        <v>3.0241111565181854E-2</v>
      </c>
      <c r="F2021" s="175">
        <v>8.1732733959950961E-4</v>
      </c>
      <c r="G2021" s="175">
        <v>4.2092357989374746E-2</v>
      </c>
      <c r="H2021" s="175">
        <v>1.2259910093992644E-3</v>
      </c>
      <c r="I2021" s="175">
        <v>1.4303228442991417E-2</v>
      </c>
      <c r="J2021" s="174">
        <v>0.99999999999999989</v>
      </c>
      <c r="K2021" s="176">
        <v>2447</v>
      </c>
      <c r="L2021" s="92"/>
      <c r="M2021" s="175">
        <v>0.28499999999999998</v>
      </c>
      <c r="N2021" s="175">
        <v>0.32100000000000001</v>
      </c>
      <c r="O2021" s="175">
        <v>0.53900000000000003</v>
      </c>
      <c r="P2021" s="175">
        <v>0.57799999999999996</v>
      </c>
      <c r="Q2021" s="175">
        <v>4.2000000000000003E-2</v>
      </c>
      <c r="R2021" s="175">
        <v>5.8999999999999997E-2</v>
      </c>
      <c r="S2021" s="175">
        <v>2.4E-2</v>
      </c>
      <c r="T2021" s="175">
        <v>3.7999999999999999E-2</v>
      </c>
      <c r="U2021" s="175">
        <v>0</v>
      </c>
      <c r="V2021" s="175">
        <v>3.0000000000000001E-3</v>
      </c>
      <c r="W2021" s="175">
        <v>3.5000000000000003E-2</v>
      </c>
      <c r="X2021" s="175">
        <v>5.0999999999999997E-2</v>
      </c>
      <c r="Y2021" s="175">
        <v>0</v>
      </c>
      <c r="Z2021" s="175">
        <v>4.0000000000000001E-3</v>
      </c>
      <c r="AA2021" s="175">
        <v>0.01</v>
      </c>
      <c r="AB2021" s="175">
        <v>0.02</v>
      </c>
    </row>
    <row r="2022" spans="1:28" x14ac:dyDescent="0.25">
      <c r="A2022" s="92" t="s">
        <v>3339</v>
      </c>
      <c r="B2022" s="175" t="s">
        <v>143</v>
      </c>
      <c r="C2022" s="175">
        <v>0.26272912423625255</v>
      </c>
      <c r="D2022" s="175">
        <v>0.26272912423625255</v>
      </c>
      <c r="E2022" s="175">
        <v>0.19755600814663951</v>
      </c>
      <c r="F2022" s="175">
        <v>2.4439918533604887E-2</v>
      </c>
      <c r="G2022" s="175">
        <v>0.23421588594704684</v>
      </c>
      <c r="H2022" s="175" t="s">
        <v>143</v>
      </c>
      <c r="I2022" s="175">
        <v>1.8329938900203666E-2</v>
      </c>
      <c r="J2022" s="174">
        <v>1</v>
      </c>
      <c r="K2022" s="176">
        <v>491</v>
      </c>
      <c r="L2022" s="92"/>
      <c r="M2022" s="175" t="s">
        <v>143</v>
      </c>
      <c r="N2022" s="175" t="s">
        <v>143</v>
      </c>
      <c r="O2022" s="175">
        <v>0.22600000000000001</v>
      </c>
      <c r="P2022" s="175">
        <v>0.30299999999999999</v>
      </c>
      <c r="Q2022" s="175">
        <v>0.22600000000000001</v>
      </c>
      <c r="R2022" s="175">
        <v>0.30299999999999999</v>
      </c>
      <c r="S2022" s="175">
        <v>0.16500000000000001</v>
      </c>
      <c r="T2022" s="175">
        <v>0.23499999999999999</v>
      </c>
      <c r="U2022" s="175">
        <v>1.4E-2</v>
      </c>
      <c r="V2022" s="175">
        <v>4.2000000000000003E-2</v>
      </c>
      <c r="W2022" s="175">
        <v>0.19900000000000001</v>
      </c>
      <c r="X2022" s="175">
        <v>0.27400000000000002</v>
      </c>
      <c r="Y2022" s="175" t="s">
        <v>143</v>
      </c>
      <c r="Z2022" s="175" t="s">
        <v>143</v>
      </c>
      <c r="AA2022" s="175">
        <v>0.01</v>
      </c>
      <c r="AB2022" s="175">
        <v>3.4000000000000002E-2</v>
      </c>
    </row>
    <row r="2023" spans="1:28" x14ac:dyDescent="0.25">
      <c r="A2023" s="92" t="s">
        <v>3340</v>
      </c>
      <c r="B2023" s="175" t="s">
        <v>143</v>
      </c>
      <c r="C2023" s="175">
        <v>0.32381280110117</v>
      </c>
      <c r="D2023" s="175">
        <v>0.15622849277357193</v>
      </c>
      <c r="E2023" s="175">
        <v>0.10323468685478321</v>
      </c>
      <c r="F2023" s="175">
        <v>1.4796971782518927E-2</v>
      </c>
      <c r="G2023" s="175">
        <v>0.37749483826565727</v>
      </c>
      <c r="H2023" s="175">
        <v>1.0323468685478321E-3</v>
      </c>
      <c r="I2023" s="175">
        <v>2.3399862353750859E-2</v>
      </c>
      <c r="J2023" s="174">
        <v>1</v>
      </c>
      <c r="K2023" s="176">
        <v>2906</v>
      </c>
      <c r="L2023" s="92"/>
      <c r="M2023" s="175" t="s">
        <v>143</v>
      </c>
      <c r="N2023" s="175" t="s">
        <v>143</v>
      </c>
      <c r="O2023" s="175">
        <v>0.307</v>
      </c>
      <c r="P2023" s="175">
        <v>0.34100000000000003</v>
      </c>
      <c r="Q2023" s="175">
        <v>0.14299999999999999</v>
      </c>
      <c r="R2023" s="175">
        <v>0.17</v>
      </c>
      <c r="S2023" s="175">
        <v>9.2999999999999999E-2</v>
      </c>
      <c r="T2023" s="175">
        <v>0.115</v>
      </c>
      <c r="U2023" s="175">
        <v>1.0999999999999999E-2</v>
      </c>
      <c r="V2023" s="175">
        <v>0.02</v>
      </c>
      <c r="W2023" s="175">
        <v>0.36</v>
      </c>
      <c r="X2023" s="175">
        <v>0.39500000000000002</v>
      </c>
      <c r="Y2023" s="175">
        <v>0</v>
      </c>
      <c r="Z2023" s="175">
        <v>3.0000000000000001E-3</v>
      </c>
      <c r="AA2023" s="175">
        <v>1.9E-2</v>
      </c>
      <c r="AB2023" s="175">
        <v>0.03</v>
      </c>
    </row>
    <row r="2024" spans="1:28" x14ac:dyDescent="0.25">
      <c r="A2024" s="92" t="s">
        <v>3341</v>
      </c>
      <c r="B2024" s="175" t="s">
        <v>143</v>
      </c>
      <c r="C2024" s="175">
        <v>0.57014388489208634</v>
      </c>
      <c r="D2024" s="175">
        <v>0.25719424460431656</v>
      </c>
      <c r="E2024" s="175">
        <v>6.654676258992806E-2</v>
      </c>
      <c r="F2024" s="175">
        <v>7.1942446043165471E-3</v>
      </c>
      <c r="G2024" s="175">
        <v>2.1582733812949641E-2</v>
      </c>
      <c r="H2024" s="175" t="s">
        <v>143</v>
      </c>
      <c r="I2024" s="175">
        <v>7.7338129496402883E-2</v>
      </c>
      <c r="J2024" s="174">
        <v>0.99999999999999989</v>
      </c>
      <c r="K2024" s="176">
        <v>556</v>
      </c>
      <c r="L2024" s="92"/>
      <c r="M2024" s="175" t="s">
        <v>143</v>
      </c>
      <c r="N2024" s="175" t="s">
        <v>143</v>
      </c>
      <c r="O2024" s="175">
        <v>0.52900000000000003</v>
      </c>
      <c r="P2024" s="175">
        <v>0.61099999999999999</v>
      </c>
      <c r="Q2024" s="175">
        <v>0.223</v>
      </c>
      <c r="R2024" s="175">
        <v>0.29499999999999998</v>
      </c>
      <c r="S2024" s="175">
        <v>4.9000000000000002E-2</v>
      </c>
      <c r="T2024" s="175">
        <v>0.09</v>
      </c>
      <c r="U2024" s="175">
        <v>3.0000000000000001E-3</v>
      </c>
      <c r="V2024" s="175">
        <v>1.7999999999999999E-2</v>
      </c>
      <c r="W2024" s="175">
        <v>1.2E-2</v>
      </c>
      <c r="X2024" s="175">
        <v>3.6999999999999998E-2</v>
      </c>
      <c r="Y2024" s="175" t="s">
        <v>143</v>
      </c>
      <c r="Z2024" s="175" t="s">
        <v>143</v>
      </c>
      <c r="AA2024" s="175">
        <v>5.8000000000000003E-2</v>
      </c>
      <c r="AB2024" s="175">
        <v>0.10299999999999999</v>
      </c>
    </row>
    <row r="2025" spans="1:28" x14ac:dyDescent="0.25">
      <c r="A2025" s="92" t="s">
        <v>3342</v>
      </c>
      <c r="B2025" s="175" t="s">
        <v>143</v>
      </c>
      <c r="C2025" s="175">
        <v>0.25914149443561207</v>
      </c>
      <c r="D2025" s="175">
        <v>0.28775834658187599</v>
      </c>
      <c r="E2025" s="175">
        <v>0.13831478537360889</v>
      </c>
      <c r="F2025" s="175">
        <v>1.5898251192368838E-2</v>
      </c>
      <c r="G2025" s="175">
        <v>0.2686804451510334</v>
      </c>
      <c r="H2025" s="175" t="s">
        <v>143</v>
      </c>
      <c r="I2025" s="175">
        <v>3.0206677265500796E-2</v>
      </c>
      <c r="J2025" s="174">
        <v>1</v>
      </c>
      <c r="K2025" s="176">
        <v>629</v>
      </c>
      <c r="L2025" s="92"/>
      <c r="M2025" s="175" t="s">
        <v>143</v>
      </c>
      <c r="N2025" s="175" t="s">
        <v>143</v>
      </c>
      <c r="O2025" s="175">
        <v>0.22600000000000001</v>
      </c>
      <c r="P2025" s="175">
        <v>0.29499999999999998</v>
      </c>
      <c r="Q2025" s="175">
        <v>0.254</v>
      </c>
      <c r="R2025" s="175">
        <v>0.32400000000000001</v>
      </c>
      <c r="S2025" s="175">
        <v>0.114</v>
      </c>
      <c r="T2025" s="175">
        <v>0.16700000000000001</v>
      </c>
      <c r="U2025" s="175">
        <v>8.9999999999999993E-3</v>
      </c>
      <c r="V2025" s="175">
        <v>2.9000000000000001E-2</v>
      </c>
      <c r="W2025" s="175">
        <v>0.23599999999999999</v>
      </c>
      <c r="X2025" s="175">
        <v>0.30499999999999999</v>
      </c>
      <c r="Y2025" s="175" t="s">
        <v>143</v>
      </c>
      <c r="Z2025" s="175" t="s">
        <v>143</v>
      </c>
      <c r="AA2025" s="175">
        <v>1.9E-2</v>
      </c>
      <c r="AB2025" s="175">
        <v>4.7E-2</v>
      </c>
    </row>
    <row r="2026" spans="1:28" x14ac:dyDescent="0.25">
      <c r="A2026" s="92" t="s">
        <v>3343</v>
      </c>
      <c r="B2026" s="175" t="s">
        <v>143</v>
      </c>
      <c r="C2026" s="175">
        <v>0.46956521739130436</v>
      </c>
      <c r="D2026" s="175">
        <v>0.15434782608695652</v>
      </c>
      <c r="E2026" s="175">
        <v>0.10434782608695652</v>
      </c>
      <c r="F2026" s="175">
        <v>6.3043478260869562E-2</v>
      </c>
      <c r="G2026" s="175">
        <v>0.19347826086956521</v>
      </c>
      <c r="H2026" s="175" t="s">
        <v>143</v>
      </c>
      <c r="I2026" s="175">
        <v>1.5217391304347827E-2</v>
      </c>
      <c r="J2026" s="174">
        <v>1</v>
      </c>
      <c r="K2026" s="176">
        <v>460</v>
      </c>
      <c r="L2026" s="92"/>
      <c r="M2026" s="175" t="s">
        <v>143</v>
      </c>
      <c r="N2026" s="175" t="s">
        <v>143</v>
      </c>
      <c r="O2026" s="175">
        <v>0.42399999999999999</v>
      </c>
      <c r="P2026" s="175">
        <v>0.51500000000000001</v>
      </c>
      <c r="Q2026" s="175">
        <v>0.124</v>
      </c>
      <c r="R2026" s="175">
        <v>0.19</v>
      </c>
      <c r="S2026" s="175">
        <v>0.08</v>
      </c>
      <c r="T2026" s="175">
        <v>0.13600000000000001</v>
      </c>
      <c r="U2026" s="175">
        <v>4.3999999999999997E-2</v>
      </c>
      <c r="V2026" s="175">
        <v>8.8999999999999996E-2</v>
      </c>
      <c r="W2026" s="175">
        <v>0.16</v>
      </c>
      <c r="X2026" s="175">
        <v>0.23200000000000001</v>
      </c>
      <c r="Y2026" s="175" t="s">
        <v>143</v>
      </c>
      <c r="Z2026" s="175" t="s">
        <v>143</v>
      </c>
      <c r="AA2026" s="175">
        <v>7.0000000000000001E-3</v>
      </c>
      <c r="AB2026" s="175">
        <v>3.1E-2</v>
      </c>
    </row>
    <row r="2027" spans="1:28" x14ac:dyDescent="0.25">
      <c r="A2027" s="92" t="s">
        <v>3344</v>
      </c>
      <c r="B2027" s="175" t="s">
        <v>143</v>
      </c>
      <c r="C2027" s="175">
        <v>0.17910447761194029</v>
      </c>
      <c r="D2027" s="175">
        <v>0.20042643923240938</v>
      </c>
      <c r="E2027" s="175">
        <v>0.11513859275053305</v>
      </c>
      <c r="F2027" s="175">
        <v>2.9850746268656716E-2</v>
      </c>
      <c r="G2027" s="175">
        <v>0.4605543710021322</v>
      </c>
      <c r="H2027" s="175" t="s">
        <v>143</v>
      </c>
      <c r="I2027" s="175">
        <v>1.4925373134328358E-2</v>
      </c>
      <c r="J2027" s="174">
        <v>1</v>
      </c>
      <c r="K2027" s="176">
        <v>469</v>
      </c>
      <c r="L2027" s="92"/>
      <c r="M2027" s="175" t="s">
        <v>143</v>
      </c>
      <c r="N2027" s="175" t="s">
        <v>143</v>
      </c>
      <c r="O2027" s="175">
        <v>0.14699999999999999</v>
      </c>
      <c r="P2027" s="175">
        <v>0.216</v>
      </c>
      <c r="Q2027" s="175">
        <v>0.16700000000000001</v>
      </c>
      <c r="R2027" s="175">
        <v>0.23899999999999999</v>
      </c>
      <c r="S2027" s="175">
        <v>8.8999999999999996E-2</v>
      </c>
      <c r="T2027" s="175">
        <v>0.14699999999999999</v>
      </c>
      <c r="U2027" s="175">
        <v>1.7999999999999999E-2</v>
      </c>
      <c r="V2027" s="175">
        <v>4.9000000000000002E-2</v>
      </c>
      <c r="W2027" s="175">
        <v>0.41599999999999998</v>
      </c>
      <c r="X2027" s="175">
        <v>0.50600000000000001</v>
      </c>
      <c r="Y2027" s="175" t="s">
        <v>143</v>
      </c>
      <c r="Z2027" s="175" t="s">
        <v>143</v>
      </c>
      <c r="AA2027" s="175">
        <v>7.0000000000000001E-3</v>
      </c>
      <c r="AB2027" s="175">
        <v>0.03</v>
      </c>
    </row>
    <row r="2028" spans="1:28" x14ac:dyDescent="0.25">
      <c r="A2028" s="92" t="s">
        <v>3345</v>
      </c>
      <c r="B2028" s="175" t="s">
        <v>143</v>
      </c>
      <c r="C2028" s="175">
        <v>0.4130663856691254</v>
      </c>
      <c r="D2028" s="175">
        <v>0.37091675447839834</v>
      </c>
      <c r="E2028" s="175">
        <v>0.10273972602739725</v>
      </c>
      <c r="F2028" s="175">
        <v>1.2644889357218124E-2</v>
      </c>
      <c r="G2028" s="175">
        <v>8.1664910432033722E-2</v>
      </c>
      <c r="H2028" s="175">
        <v>5.2687038988408848E-4</v>
      </c>
      <c r="I2028" s="175">
        <v>1.8440463645943098E-2</v>
      </c>
      <c r="J2028" s="174">
        <v>0.99999999999999989</v>
      </c>
      <c r="K2028" s="176">
        <v>1898</v>
      </c>
      <c r="L2028" s="92"/>
      <c r="M2028" s="175" t="s">
        <v>143</v>
      </c>
      <c r="N2028" s="175" t="s">
        <v>143</v>
      </c>
      <c r="O2028" s="175">
        <v>0.39100000000000001</v>
      </c>
      <c r="P2028" s="175">
        <v>0.435</v>
      </c>
      <c r="Q2028" s="175">
        <v>0.34899999999999998</v>
      </c>
      <c r="R2028" s="175">
        <v>0.39300000000000002</v>
      </c>
      <c r="S2028" s="175">
        <v>0.09</v>
      </c>
      <c r="T2028" s="175">
        <v>0.11700000000000001</v>
      </c>
      <c r="U2028" s="175">
        <v>8.9999999999999993E-3</v>
      </c>
      <c r="V2028" s="175">
        <v>1.9E-2</v>
      </c>
      <c r="W2028" s="175">
        <v>7.0000000000000007E-2</v>
      </c>
      <c r="X2028" s="175">
        <v>9.5000000000000001E-2</v>
      </c>
      <c r="Y2028" s="175">
        <v>0</v>
      </c>
      <c r="Z2028" s="175">
        <v>3.0000000000000001E-3</v>
      </c>
      <c r="AA2028" s="175">
        <v>1.2999999999999999E-2</v>
      </c>
      <c r="AB2028" s="175">
        <v>2.5999999999999999E-2</v>
      </c>
    </row>
    <row r="2029" spans="1:28" x14ac:dyDescent="0.25">
      <c r="A2029" s="92" t="s">
        <v>3346</v>
      </c>
      <c r="B2029" s="175" t="s">
        <v>143</v>
      </c>
      <c r="C2029" s="175">
        <v>0.4483695652173913</v>
      </c>
      <c r="D2029" s="175">
        <v>0.36141304347826086</v>
      </c>
      <c r="E2029" s="175">
        <v>8.6956521739130432E-2</v>
      </c>
      <c r="F2029" s="175">
        <v>5.434782608695652E-3</v>
      </c>
      <c r="G2029" s="175">
        <v>6.7934782608695649E-2</v>
      </c>
      <c r="H2029" s="175" t="s">
        <v>143</v>
      </c>
      <c r="I2029" s="175">
        <v>2.9891304347826088E-2</v>
      </c>
      <c r="J2029" s="174">
        <v>0.99999999999999989</v>
      </c>
      <c r="K2029" s="176">
        <v>368</v>
      </c>
      <c r="L2029" s="92"/>
      <c r="M2029" s="175" t="s">
        <v>143</v>
      </c>
      <c r="N2029" s="175" t="s">
        <v>143</v>
      </c>
      <c r="O2029" s="175">
        <v>0.39800000000000002</v>
      </c>
      <c r="P2029" s="175">
        <v>0.499</v>
      </c>
      <c r="Q2029" s="175">
        <v>0.314</v>
      </c>
      <c r="R2029" s="175">
        <v>0.41199999999999998</v>
      </c>
      <c r="S2029" s="175">
        <v>6.2E-2</v>
      </c>
      <c r="T2029" s="175">
        <v>0.12</v>
      </c>
      <c r="U2029" s="175">
        <v>1E-3</v>
      </c>
      <c r="V2029" s="175">
        <v>0.02</v>
      </c>
      <c r="W2029" s="175">
        <v>4.5999999999999999E-2</v>
      </c>
      <c r="X2029" s="175">
        <v>9.8000000000000004E-2</v>
      </c>
      <c r="Y2029" s="175" t="s">
        <v>143</v>
      </c>
      <c r="Z2029" s="175" t="s">
        <v>143</v>
      </c>
      <c r="AA2029" s="175">
        <v>1.7000000000000001E-2</v>
      </c>
      <c r="AB2029" s="175">
        <v>5.2999999999999999E-2</v>
      </c>
    </row>
    <row r="2030" spans="1:28" x14ac:dyDescent="0.25">
      <c r="A2030" s="92" t="s">
        <v>3347</v>
      </c>
      <c r="B2030" s="175">
        <v>5.8229957415293465E-2</v>
      </c>
      <c r="C2030" s="175">
        <v>0.34447324569524163</v>
      </c>
      <c r="D2030" s="175">
        <v>0.24625069431586744</v>
      </c>
      <c r="E2030" s="175">
        <v>0.10488798370672098</v>
      </c>
      <c r="F2030" s="175">
        <v>1.7126458063321606E-2</v>
      </c>
      <c r="G2030" s="175">
        <v>0.19737085724865766</v>
      </c>
      <c r="H2030" s="175">
        <v>4.6287724495463799E-3</v>
      </c>
      <c r="I2030" s="175">
        <v>2.7032031105350861E-2</v>
      </c>
      <c r="J2030" s="174">
        <v>1</v>
      </c>
      <c r="K2030" s="176">
        <v>10802</v>
      </c>
      <c r="L2030" s="92"/>
      <c r="M2030" s="175">
        <v>5.3999999999999999E-2</v>
      </c>
      <c r="N2030" s="175">
        <v>6.3E-2</v>
      </c>
      <c r="O2030" s="175">
        <v>0.33600000000000002</v>
      </c>
      <c r="P2030" s="175">
        <v>0.35299999999999998</v>
      </c>
      <c r="Q2030" s="175">
        <v>0.23799999999999999</v>
      </c>
      <c r="R2030" s="175">
        <v>0.254</v>
      </c>
      <c r="S2030" s="175">
        <v>9.9000000000000005E-2</v>
      </c>
      <c r="T2030" s="175">
        <v>0.111</v>
      </c>
      <c r="U2030" s="175">
        <v>1.4999999999999999E-2</v>
      </c>
      <c r="V2030" s="175">
        <v>0.02</v>
      </c>
      <c r="W2030" s="175">
        <v>0.19</v>
      </c>
      <c r="X2030" s="175">
        <v>0.20499999999999999</v>
      </c>
      <c r="Y2030" s="175">
        <v>4.0000000000000001E-3</v>
      </c>
      <c r="Z2030" s="175">
        <v>6.0000000000000001E-3</v>
      </c>
      <c r="AA2030" s="175">
        <v>2.4E-2</v>
      </c>
      <c r="AB2030" s="175">
        <v>0.03</v>
      </c>
    </row>
    <row r="2031" spans="1:28" x14ac:dyDescent="0.25">
      <c r="A2031" s="92" t="s">
        <v>3348</v>
      </c>
      <c r="B2031" s="175" t="s">
        <v>143</v>
      </c>
      <c r="C2031" s="175">
        <v>0.39329268292682928</v>
      </c>
      <c r="D2031" s="175">
        <v>0.24390243902439024</v>
      </c>
      <c r="E2031" s="175">
        <v>0.13109756097560976</v>
      </c>
      <c r="F2031" s="175">
        <v>1.2195121951219513E-2</v>
      </c>
      <c r="G2031" s="175">
        <v>0.19207317073170732</v>
      </c>
      <c r="H2031" s="175">
        <v>3.0487804878048782E-3</v>
      </c>
      <c r="I2031" s="175">
        <v>2.4390243902439025E-2</v>
      </c>
      <c r="J2031" s="174">
        <v>1</v>
      </c>
      <c r="K2031" s="176">
        <v>328</v>
      </c>
      <c r="L2031" s="92"/>
      <c r="M2031" s="175" t="s">
        <v>143</v>
      </c>
      <c r="N2031" s="175" t="s">
        <v>143</v>
      </c>
      <c r="O2031" s="175">
        <v>0.34200000000000003</v>
      </c>
      <c r="P2031" s="175">
        <v>0.44700000000000001</v>
      </c>
      <c r="Q2031" s="175">
        <v>0.20100000000000001</v>
      </c>
      <c r="R2031" s="175">
        <v>0.29299999999999998</v>
      </c>
      <c r="S2031" s="175">
        <v>9.9000000000000005E-2</v>
      </c>
      <c r="T2031" s="175">
        <v>0.17199999999999999</v>
      </c>
      <c r="U2031" s="175">
        <v>5.0000000000000001E-3</v>
      </c>
      <c r="V2031" s="175">
        <v>3.1E-2</v>
      </c>
      <c r="W2031" s="175">
        <v>0.153</v>
      </c>
      <c r="X2031" s="175">
        <v>0.23799999999999999</v>
      </c>
      <c r="Y2031" s="175">
        <v>1E-3</v>
      </c>
      <c r="Z2031" s="175">
        <v>1.7000000000000001E-2</v>
      </c>
      <c r="AA2031" s="175">
        <v>1.2E-2</v>
      </c>
      <c r="AB2031" s="175">
        <v>4.7E-2</v>
      </c>
    </row>
    <row r="2032" spans="1:28" x14ac:dyDescent="0.25">
      <c r="A2032" s="92" t="s">
        <v>3349</v>
      </c>
      <c r="B2032" s="175" t="s">
        <v>143</v>
      </c>
      <c r="C2032" s="175">
        <v>0.13656387665198239</v>
      </c>
      <c r="D2032" s="175">
        <v>0.14977973568281938</v>
      </c>
      <c r="E2032" s="175">
        <v>0.10572687224669604</v>
      </c>
      <c r="F2032" s="175">
        <v>1.7621145374449341E-2</v>
      </c>
      <c r="G2032" s="175">
        <v>0.54185022026431717</v>
      </c>
      <c r="H2032" s="175">
        <v>2.643171806167401E-2</v>
      </c>
      <c r="I2032" s="175">
        <v>2.2026431718061675E-2</v>
      </c>
      <c r="J2032" s="174">
        <v>1</v>
      </c>
      <c r="K2032" s="176">
        <v>227</v>
      </c>
      <c r="L2032" s="92"/>
      <c r="M2032" s="175" t="s">
        <v>143</v>
      </c>
      <c r="N2032" s="175" t="s">
        <v>143</v>
      </c>
      <c r="O2032" s="175">
        <v>9.8000000000000004E-2</v>
      </c>
      <c r="P2032" s="175">
        <v>0.187</v>
      </c>
      <c r="Q2032" s="175">
        <v>0.109</v>
      </c>
      <c r="R2032" s="175">
        <v>0.20200000000000001</v>
      </c>
      <c r="S2032" s="175">
        <v>7.1999999999999995E-2</v>
      </c>
      <c r="T2032" s="175">
        <v>0.152</v>
      </c>
      <c r="U2032" s="175">
        <v>7.0000000000000001E-3</v>
      </c>
      <c r="V2032" s="175">
        <v>4.3999999999999997E-2</v>
      </c>
      <c r="W2032" s="175">
        <v>0.47699999999999998</v>
      </c>
      <c r="X2032" s="175">
        <v>0.60499999999999998</v>
      </c>
      <c r="Y2032" s="175">
        <v>1.2E-2</v>
      </c>
      <c r="Z2032" s="175">
        <v>5.6000000000000001E-2</v>
      </c>
      <c r="AA2032" s="175">
        <v>8.9999999999999993E-3</v>
      </c>
      <c r="AB2032" s="175">
        <v>5.0999999999999997E-2</v>
      </c>
    </row>
    <row r="2033" spans="1:28" x14ac:dyDescent="0.25">
      <c r="A2033" s="92" t="s">
        <v>3350</v>
      </c>
      <c r="B2033" s="175">
        <v>4.4943820224719105E-3</v>
      </c>
      <c r="C2033" s="175">
        <v>1.1235955056179776E-3</v>
      </c>
      <c r="D2033" s="175">
        <v>0.67078651685393254</v>
      </c>
      <c r="E2033" s="175">
        <v>0.29550561797752811</v>
      </c>
      <c r="F2033" s="175">
        <v>1.1235955056179776E-3</v>
      </c>
      <c r="G2033" s="175">
        <v>1.2359550561797753E-2</v>
      </c>
      <c r="H2033" s="175" t="s">
        <v>143</v>
      </c>
      <c r="I2033" s="175">
        <v>1.4606741573033709E-2</v>
      </c>
      <c r="J2033" s="174">
        <v>1</v>
      </c>
      <c r="K2033" s="176">
        <v>890</v>
      </c>
      <c r="L2033" s="92"/>
      <c r="M2033" s="175">
        <v>2E-3</v>
      </c>
      <c r="N2033" s="175">
        <v>1.0999999999999999E-2</v>
      </c>
      <c r="O2033" s="175">
        <v>0</v>
      </c>
      <c r="P2033" s="175">
        <v>6.0000000000000001E-3</v>
      </c>
      <c r="Q2033" s="175">
        <v>0.63900000000000001</v>
      </c>
      <c r="R2033" s="175">
        <v>0.70099999999999996</v>
      </c>
      <c r="S2033" s="175">
        <v>0.26600000000000001</v>
      </c>
      <c r="T2033" s="175">
        <v>0.32600000000000001</v>
      </c>
      <c r="U2033" s="175">
        <v>0</v>
      </c>
      <c r="V2033" s="175">
        <v>6.0000000000000001E-3</v>
      </c>
      <c r="W2033" s="175">
        <v>7.0000000000000001E-3</v>
      </c>
      <c r="X2033" s="175">
        <v>2.1999999999999999E-2</v>
      </c>
      <c r="Y2033" s="175" t="s">
        <v>143</v>
      </c>
      <c r="Z2033" s="175" t="s">
        <v>143</v>
      </c>
      <c r="AA2033" s="175">
        <v>8.9999999999999993E-3</v>
      </c>
      <c r="AB2033" s="175">
        <v>2.5000000000000001E-2</v>
      </c>
    </row>
    <row r="2034" spans="1:28" x14ac:dyDescent="0.25">
      <c r="A2034" s="92" t="s">
        <v>3351</v>
      </c>
      <c r="B2034" s="175">
        <v>0.11853448275862069</v>
      </c>
      <c r="C2034" s="175">
        <v>0.32686781609195403</v>
      </c>
      <c r="D2034" s="175">
        <v>0.19252873563218389</v>
      </c>
      <c r="E2034" s="175">
        <v>8.8362068965517238E-2</v>
      </c>
      <c r="F2034" s="175">
        <v>2.2270114942528736E-2</v>
      </c>
      <c r="G2034" s="175">
        <v>0.22341954022988506</v>
      </c>
      <c r="H2034" s="175">
        <v>5.028735632183908E-3</v>
      </c>
      <c r="I2034" s="175">
        <v>2.2988505747126436E-2</v>
      </c>
      <c r="J2034" s="174">
        <v>0.99999999999999989</v>
      </c>
      <c r="K2034" s="176">
        <v>1392</v>
      </c>
      <c r="L2034" s="92"/>
      <c r="M2034" s="175">
        <v>0.10299999999999999</v>
      </c>
      <c r="N2034" s="175">
        <v>0.13700000000000001</v>
      </c>
      <c r="O2034" s="175">
        <v>0.30299999999999999</v>
      </c>
      <c r="P2034" s="175">
        <v>0.35199999999999998</v>
      </c>
      <c r="Q2034" s="175">
        <v>0.17299999999999999</v>
      </c>
      <c r="R2034" s="175">
        <v>0.214</v>
      </c>
      <c r="S2034" s="175">
        <v>7.4999999999999997E-2</v>
      </c>
      <c r="T2034" s="175">
        <v>0.104</v>
      </c>
      <c r="U2034" s="175">
        <v>1.6E-2</v>
      </c>
      <c r="V2034" s="175">
        <v>3.1E-2</v>
      </c>
      <c r="W2034" s="175">
        <v>0.20200000000000001</v>
      </c>
      <c r="X2034" s="175">
        <v>0.246</v>
      </c>
      <c r="Y2034" s="175">
        <v>2E-3</v>
      </c>
      <c r="Z2034" s="175">
        <v>0.01</v>
      </c>
      <c r="AA2034" s="175">
        <v>1.6E-2</v>
      </c>
      <c r="AB2034" s="175">
        <v>3.2000000000000001E-2</v>
      </c>
    </row>
    <row r="2035" spans="1:28" x14ac:dyDescent="0.25">
      <c r="A2035" s="92" t="s">
        <v>3352</v>
      </c>
      <c r="B2035" s="175">
        <v>0.28089171974522292</v>
      </c>
      <c r="C2035" s="175">
        <v>0.54267515923566878</v>
      </c>
      <c r="D2035" s="175">
        <v>7.9617834394904455E-2</v>
      </c>
      <c r="E2035" s="175">
        <v>3.3121019108280254E-2</v>
      </c>
      <c r="F2035" s="175">
        <v>1.2738853503184713E-3</v>
      </c>
      <c r="G2035" s="175">
        <v>3.8853503184713374E-2</v>
      </c>
      <c r="H2035" s="175">
        <v>7.6433121019108281E-3</v>
      </c>
      <c r="I2035" s="175">
        <v>1.5923566878980892E-2</v>
      </c>
      <c r="J2035" s="174">
        <v>0.99999999999999989</v>
      </c>
      <c r="K2035" s="176">
        <v>1570</v>
      </c>
      <c r="L2035" s="92"/>
      <c r="M2035" s="175">
        <v>0.25900000000000001</v>
      </c>
      <c r="N2035" s="175">
        <v>0.30399999999999999</v>
      </c>
      <c r="O2035" s="175">
        <v>0.51800000000000002</v>
      </c>
      <c r="P2035" s="175">
        <v>0.56699999999999995</v>
      </c>
      <c r="Q2035" s="175">
        <v>6.7000000000000004E-2</v>
      </c>
      <c r="R2035" s="175">
        <v>9.4E-2</v>
      </c>
      <c r="S2035" s="175">
        <v>2.5000000000000001E-2</v>
      </c>
      <c r="T2035" s="175">
        <v>4.2999999999999997E-2</v>
      </c>
      <c r="U2035" s="175">
        <v>0</v>
      </c>
      <c r="V2035" s="175">
        <v>5.0000000000000001E-3</v>
      </c>
      <c r="W2035" s="175">
        <v>0.03</v>
      </c>
      <c r="X2035" s="175">
        <v>0.05</v>
      </c>
      <c r="Y2035" s="175">
        <v>4.0000000000000001E-3</v>
      </c>
      <c r="Z2035" s="175">
        <v>1.2999999999999999E-2</v>
      </c>
      <c r="AA2035" s="175">
        <v>1.0999999999999999E-2</v>
      </c>
      <c r="AB2035" s="175">
        <v>2.3E-2</v>
      </c>
    </row>
    <row r="2036" spans="1:28" x14ac:dyDescent="0.25">
      <c r="A2036" s="92" t="s">
        <v>3353</v>
      </c>
      <c r="B2036" s="175" t="s">
        <v>143</v>
      </c>
      <c r="C2036" s="175">
        <v>0.25239616613418531</v>
      </c>
      <c r="D2036" s="175">
        <v>0.28434504792332266</v>
      </c>
      <c r="E2036" s="175">
        <v>0.1757188498402556</v>
      </c>
      <c r="F2036" s="175">
        <v>9.5846645367412137E-3</v>
      </c>
      <c r="G2036" s="175">
        <v>0.25239616613418531</v>
      </c>
      <c r="H2036" s="175">
        <v>3.1948881789137379E-3</v>
      </c>
      <c r="I2036" s="175">
        <v>2.2364217252396165E-2</v>
      </c>
      <c r="J2036" s="174">
        <v>1.0000000000000002</v>
      </c>
      <c r="K2036" s="176">
        <v>313</v>
      </c>
      <c r="L2036" s="92"/>
      <c r="M2036" s="175" t="s">
        <v>143</v>
      </c>
      <c r="N2036" s="175" t="s">
        <v>143</v>
      </c>
      <c r="O2036" s="175">
        <v>0.20699999999999999</v>
      </c>
      <c r="P2036" s="175">
        <v>0.30299999999999999</v>
      </c>
      <c r="Q2036" s="175">
        <v>0.23699999999999999</v>
      </c>
      <c r="R2036" s="175">
        <v>0.33700000000000002</v>
      </c>
      <c r="S2036" s="175">
        <v>0.13800000000000001</v>
      </c>
      <c r="T2036" s="175">
        <v>0.222</v>
      </c>
      <c r="U2036" s="175">
        <v>3.0000000000000001E-3</v>
      </c>
      <c r="V2036" s="175">
        <v>2.8000000000000001E-2</v>
      </c>
      <c r="W2036" s="175">
        <v>0.20699999999999999</v>
      </c>
      <c r="X2036" s="175">
        <v>0.30299999999999999</v>
      </c>
      <c r="Y2036" s="175">
        <v>1E-3</v>
      </c>
      <c r="Z2036" s="175">
        <v>1.7999999999999999E-2</v>
      </c>
      <c r="AA2036" s="175">
        <v>1.0999999999999999E-2</v>
      </c>
      <c r="AB2036" s="175">
        <v>4.4999999999999998E-2</v>
      </c>
    </row>
    <row r="2037" spans="1:28" x14ac:dyDescent="0.25">
      <c r="A2037" s="92" t="s">
        <v>3354</v>
      </c>
      <c r="B2037" s="175" t="s">
        <v>143</v>
      </c>
      <c r="C2037" s="175">
        <v>0.32061688311688313</v>
      </c>
      <c r="D2037" s="175">
        <v>0.21428571428571427</v>
      </c>
      <c r="E2037" s="175">
        <v>0.10957792207792208</v>
      </c>
      <c r="F2037" s="175">
        <v>1.7045454545454544E-2</v>
      </c>
      <c r="G2037" s="175">
        <v>0.31331168831168832</v>
      </c>
      <c r="H2037" s="175">
        <v>2.435064935064935E-3</v>
      </c>
      <c r="I2037" s="175">
        <v>2.2727272727272728E-2</v>
      </c>
      <c r="J2037" s="174">
        <v>1</v>
      </c>
      <c r="K2037" s="176">
        <v>1232</v>
      </c>
      <c r="L2037" s="92"/>
      <c r="M2037" s="175" t="s">
        <v>143</v>
      </c>
      <c r="N2037" s="175" t="s">
        <v>143</v>
      </c>
      <c r="O2037" s="175">
        <v>0.29499999999999998</v>
      </c>
      <c r="P2037" s="175">
        <v>0.34699999999999998</v>
      </c>
      <c r="Q2037" s="175">
        <v>0.192</v>
      </c>
      <c r="R2037" s="175">
        <v>0.23799999999999999</v>
      </c>
      <c r="S2037" s="175">
        <v>9.2999999999999999E-2</v>
      </c>
      <c r="T2037" s="175">
        <v>0.128</v>
      </c>
      <c r="U2037" s="175">
        <v>1.0999999999999999E-2</v>
      </c>
      <c r="V2037" s="175">
        <v>2.5999999999999999E-2</v>
      </c>
      <c r="W2037" s="175">
        <v>0.28799999999999998</v>
      </c>
      <c r="X2037" s="175">
        <v>0.34</v>
      </c>
      <c r="Y2037" s="175">
        <v>1E-3</v>
      </c>
      <c r="Z2037" s="175">
        <v>7.0000000000000001E-3</v>
      </c>
      <c r="AA2037" s="175">
        <v>1.6E-2</v>
      </c>
      <c r="AB2037" s="175">
        <v>3.3000000000000002E-2</v>
      </c>
    </row>
    <row r="2038" spans="1:28" x14ac:dyDescent="0.25">
      <c r="A2038" s="92" t="s">
        <v>3355</v>
      </c>
      <c r="B2038" s="175" t="s">
        <v>143</v>
      </c>
      <c r="C2038" s="175">
        <v>0.51371115173674586</v>
      </c>
      <c r="D2038" s="175">
        <v>0.31809872029250458</v>
      </c>
      <c r="E2038" s="175">
        <v>6.9469835466179158E-2</v>
      </c>
      <c r="F2038" s="175">
        <v>5.4844606946983544E-3</v>
      </c>
      <c r="G2038" s="175">
        <v>1.2797074954296161E-2</v>
      </c>
      <c r="H2038" s="175" t="s">
        <v>143</v>
      </c>
      <c r="I2038" s="175">
        <v>8.0438756855575874E-2</v>
      </c>
      <c r="J2038" s="174">
        <v>0.99999999999999989</v>
      </c>
      <c r="K2038" s="176">
        <v>547</v>
      </c>
      <c r="L2038" s="92"/>
      <c r="M2038" s="175" t="s">
        <v>143</v>
      </c>
      <c r="N2038" s="175" t="s">
        <v>143</v>
      </c>
      <c r="O2038" s="175">
        <v>0.47199999999999998</v>
      </c>
      <c r="P2038" s="175">
        <v>0.55500000000000005</v>
      </c>
      <c r="Q2038" s="175">
        <v>0.28000000000000003</v>
      </c>
      <c r="R2038" s="175">
        <v>0.35799999999999998</v>
      </c>
      <c r="S2038" s="175">
        <v>5.0999999999999997E-2</v>
      </c>
      <c r="T2038" s="175">
        <v>9.4E-2</v>
      </c>
      <c r="U2038" s="175">
        <v>2E-3</v>
      </c>
      <c r="V2038" s="175">
        <v>1.6E-2</v>
      </c>
      <c r="W2038" s="175">
        <v>6.0000000000000001E-3</v>
      </c>
      <c r="X2038" s="175">
        <v>2.5999999999999999E-2</v>
      </c>
      <c r="Y2038" s="175" t="s">
        <v>143</v>
      </c>
      <c r="Z2038" s="175" t="s">
        <v>143</v>
      </c>
      <c r="AA2038" s="175">
        <v>0.06</v>
      </c>
      <c r="AB2038" s="175">
        <v>0.106</v>
      </c>
    </row>
    <row r="2039" spans="1:28" x14ac:dyDescent="0.25">
      <c r="A2039" s="92" t="s">
        <v>3356</v>
      </c>
      <c r="B2039" s="175" t="s">
        <v>143</v>
      </c>
      <c r="C2039" s="175">
        <v>0.3006396588486141</v>
      </c>
      <c r="D2039" s="175">
        <v>0.29637526652452023</v>
      </c>
      <c r="E2039" s="175">
        <v>0.11727078891257996</v>
      </c>
      <c r="F2039" s="175">
        <v>1.9189765458422176E-2</v>
      </c>
      <c r="G2039" s="175">
        <v>0.24093816631130063</v>
      </c>
      <c r="H2039" s="175" t="s">
        <v>143</v>
      </c>
      <c r="I2039" s="175">
        <v>2.5586353944562899E-2</v>
      </c>
      <c r="J2039" s="174">
        <v>0.99999999999999989</v>
      </c>
      <c r="K2039" s="176">
        <v>469</v>
      </c>
      <c r="L2039" s="92"/>
      <c r="M2039" s="175" t="s">
        <v>143</v>
      </c>
      <c r="N2039" s="175" t="s">
        <v>143</v>
      </c>
      <c r="O2039" s="175">
        <v>0.26100000000000001</v>
      </c>
      <c r="P2039" s="175">
        <v>0.34399999999999997</v>
      </c>
      <c r="Q2039" s="175">
        <v>0.25700000000000001</v>
      </c>
      <c r="R2039" s="175">
        <v>0.33900000000000002</v>
      </c>
      <c r="S2039" s="175">
        <v>9.0999999999999998E-2</v>
      </c>
      <c r="T2039" s="175">
        <v>0.15</v>
      </c>
      <c r="U2039" s="175">
        <v>0.01</v>
      </c>
      <c r="V2039" s="175">
        <v>3.5999999999999997E-2</v>
      </c>
      <c r="W2039" s="175">
        <v>0.20399999999999999</v>
      </c>
      <c r="X2039" s="175">
        <v>0.28199999999999997</v>
      </c>
      <c r="Y2039" s="175" t="s">
        <v>143</v>
      </c>
      <c r="Z2039" s="175" t="s">
        <v>143</v>
      </c>
      <c r="AA2039" s="175">
        <v>1.4999999999999999E-2</v>
      </c>
      <c r="AB2039" s="175">
        <v>4.3999999999999997E-2</v>
      </c>
    </row>
    <row r="2040" spans="1:28" x14ac:dyDescent="0.25">
      <c r="A2040" s="92" t="s">
        <v>3357</v>
      </c>
      <c r="B2040" s="175" t="s">
        <v>143</v>
      </c>
      <c r="C2040" s="175">
        <v>0.36630036630036628</v>
      </c>
      <c r="D2040" s="175">
        <v>0.17948717948717949</v>
      </c>
      <c r="E2040" s="175">
        <v>0.10256410256410256</v>
      </c>
      <c r="F2040" s="175">
        <v>9.5238095238095233E-2</v>
      </c>
      <c r="G2040" s="175">
        <v>0.21978021978021978</v>
      </c>
      <c r="H2040" s="175">
        <v>3.663003663003663E-3</v>
      </c>
      <c r="I2040" s="175">
        <v>3.2967032967032968E-2</v>
      </c>
      <c r="J2040" s="174">
        <v>0.99999999999999989</v>
      </c>
      <c r="K2040" s="176">
        <v>273</v>
      </c>
      <c r="L2040" s="92"/>
      <c r="M2040" s="175" t="s">
        <v>143</v>
      </c>
      <c r="N2040" s="175" t="s">
        <v>143</v>
      </c>
      <c r="O2040" s="175">
        <v>0.311</v>
      </c>
      <c r="P2040" s="175">
        <v>0.42499999999999999</v>
      </c>
      <c r="Q2040" s="175">
        <v>0.13900000000000001</v>
      </c>
      <c r="R2040" s="175">
        <v>0.22900000000000001</v>
      </c>
      <c r="S2040" s="175">
        <v>7.1999999999999995E-2</v>
      </c>
      <c r="T2040" s="175">
        <v>0.14399999999999999</v>
      </c>
      <c r="U2040" s="175">
        <v>6.6000000000000003E-2</v>
      </c>
      <c r="V2040" s="175">
        <v>0.13600000000000001</v>
      </c>
      <c r="W2040" s="175">
        <v>0.17499999999999999</v>
      </c>
      <c r="X2040" s="175">
        <v>0.27300000000000002</v>
      </c>
      <c r="Y2040" s="175">
        <v>1E-3</v>
      </c>
      <c r="Z2040" s="175">
        <v>0.02</v>
      </c>
      <c r="AA2040" s="175">
        <v>1.7000000000000001E-2</v>
      </c>
      <c r="AB2040" s="175">
        <v>6.0999999999999999E-2</v>
      </c>
    </row>
    <row r="2041" spans="1:28" x14ac:dyDescent="0.25">
      <c r="A2041" s="92" t="s">
        <v>3358</v>
      </c>
      <c r="B2041" s="175" t="s">
        <v>143</v>
      </c>
      <c r="C2041" s="175">
        <v>0.14285714285714285</v>
      </c>
      <c r="D2041" s="175">
        <v>0.2425249169435216</v>
      </c>
      <c r="E2041" s="175">
        <v>0.11295681063122924</v>
      </c>
      <c r="F2041" s="175">
        <v>4.3189368770764118E-2</v>
      </c>
      <c r="G2041" s="175">
        <v>0.42524916943521596</v>
      </c>
      <c r="H2041" s="175">
        <v>9.9667774086378731E-3</v>
      </c>
      <c r="I2041" s="175">
        <v>2.3255813953488372E-2</v>
      </c>
      <c r="J2041" s="174">
        <v>1</v>
      </c>
      <c r="K2041" s="176">
        <v>301</v>
      </c>
      <c r="L2041" s="92"/>
      <c r="M2041" s="175" t="s">
        <v>143</v>
      </c>
      <c r="N2041" s="175" t="s">
        <v>143</v>
      </c>
      <c r="O2041" s="175">
        <v>0.108</v>
      </c>
      <c r="P2041" s="175">
        <v>0.187</v>
      </c>
      <c r="Q2041" s="175">
        <v>0.19800000000000001</v>
      </c>
      <c r="R2041" s="175">
        <v>0.29399999999999998</v>
      </c>
      <c r="S2041" s="175">
        <v>8.2000000000000003E-2</v>
      </c>
      <c r="T2041" s="175">
        <v>0.154</v>
      </c>
      <c r="U2041" s="175">
        <v>2.5000000000000001E-2</v>
      </c>
      <c r="V2041" s="175">
        <v>7.1999999999999995E-2</v>
      </c>
      <c r="W2041" s="175">
        <v>0.371</v>
      </c>
      <c r="X2041" s="175">
        <v>0.48199999999999998</v>
      </c>
      <c r="Y2041" s="175">
        <v>3.0000000000000001E-3</v>
      </c>
      <c r="Z2041" s="175">
        <v>2.9000000000000001E-2</v>
      </c>
      <c r="AA2041" s="175">
        <v>1.0999999999999999E-2</v>
      </c>
      <c r="AB2041" s="175">
        <v>4.7E-2</v>
      </c>
    </row>
    <row r="2042" spans="1:28" x14ac:dyDescent="0.25">
      <c r="A2042" s="92" t="s">
        <v>3359</v>
      </c>
      <c r="B2042" s="175" t="s">
        <v>143</v>
      </c>
      <c r="C2042" s="175">
        <v>0.33446174678402169</v>
      </c>
      <c r="D2042" s="175">
        <v>0.39742721733243058</v>
      </c>
      <c r="E2042" s="175">
        <v>0.12593094109681788</v>
      </c>
      <c r="F2042" s="175">
        <v>1.4895057549085985E-2</v>
      </c>
      <c r="G2042" s="175">
        <v>8.8693297224102907E-2</v>
      </c>
      <c r="H2042" s="175">
        <v>1.3540961408259986E-3</v>
      </c>
      <c r="I2042" s="175">
        <v>3.7237643872714964E-2</v>
      </c>
      <c r="J2042" s="174">
        <v>1</v>
      </c>
      <c r="K2042" s="176">
        <v>1477</v>
      </c>
      <c r="L2042" s="92"/>
      <c r="M2042" s="175" t="s">
        <v>143</v>
      </c>
      <c r="N2042" s="175" t="s">
        <v>143</v>
      </c>
      <c r="O2042" s="175">
        <v>0.311</v>
      </c>
      <c r="P2042" s="175">
        <v>0.35899999999999999</v>
      </c>
      <c r="Q2042" s="175">
        <v>0.373</v>
      </c>
      <c r="R2042" s="175">
        <v>0.42299999999999999</v>
      </c>
      <c r="S2042" s="175">
        <v>0.11</v>
      </c>
      <c r="T2042" s="175">
        <v>0.14399999999999999</v>
      </c>
      <c r="U2042" s="175">
        <v>0.01</v>
      </c>
      <c r="V2042" s="175">
        <v>2.1999999999999999E-2</v>
      </c>
      <c r="W2042" s="175">
        <v>7.4999999999999997E-2</v>
      </c>
      <c r="X2042" s="175">
        <v>0.104</v>
      </c>
      <c r="Y2042" s="175">
        <v>0</v>
      </c>
      <c r="Z2042" s="175">
        <v>5.0000000000000001E-3</v>
      </c>
      <c r="AA2042" s="175">
        <v>2.9000000000000001E-2</v>
      </c>
      <c r="AB2042" s="175">
        <v>4.8000000000000001E-2</v>
      </c>
    </row>
    <row r="2043" spans="1:28" x14ac:dyDescent="0.25">
      <c r="A2043" s="92" t="s">
        <v>3360</v>
      </c>
      <c r="B2043" s="175" t="s">
        <v>143</v>
      </c>
      <c r="C2043" s="175">
        <v>0.60507246376811596</v>
      </c>
      <c r="D2043" s="175">
        <v>0.2391304347826087</v>
      </c>
      <c r="E2043" s="175">
        <v>5.434782608695652E-2</v>
      </c>
      <c r="F2043" s="175">
        <v>7.246376811594203E-3</v>
      </c>
      <c r="G2043" s="175">
        <v>8.3333333333333329E-2</v>
      </c>
      <c r="H2043" s="175" t="s">
        <v>143</v>
      </c>
      <c r="I2043" s="175">
        <v>1.0869565217391304E-2</v>
      </c>
      <c r="J2043" s="174">
        <v>1</v>
      </c>
      <c r="K2043" s="176">
        <v>276</v>
      </c>
      <c r="L2043" s="92"/>
      <c r="M2043" s="175" t="s">
        <v>143</v>
      </c>
      <c r="N2043" s="175" t="s">
        <v>143</v>
      </c>
      <c r="O2043" s="175">
        <v>0.54600000000000004</v>
      </c>
      <c r="P2043" s="175">
        <v>0.66100000000000003</v>
      </c>
      <c r="Q2043" s="175">
        <v>0.193</v>
      </c>
      <c r="R2043" s="175">
        <v>0.29299999999999998</v>
      </c>
      <c r="S2043" s="175">
        <v>3.3000000000000002E-2</v>
      </c>
      <c r="T2043" s="175">
        <v>8.7999999999999995E-2</v>
      </c>
      <c r="U2043" s="175">
        <v>2E-3</v>
      </c>
      <c r="V2043" s="175">
        <v>2.5999999999999999E-2</v>
      </c>
      <c r="W2043" s="175">
        <v>5.6000000000000001E-2</v>
      </c>
      <c r="X2043" s="175">
        <v>0.122</v>
      </c>
      <c r="Y2043" s="175" t="s">
        <v>143</v>
      </c>
      <c r="Z2043" s="175" t="s">
        <v>143</v>
      </c>
      <c r="AA2043" s="175">
        <v>4.0000000000000001E-3</v>
      </c>
      <c r="AB2043" s="175">
        <v>3.1E-2</v>
      </c>
    </row>
    <row r="2044" spans="1:28" x14ac:dyDescent="0.25">
      <c r="A2044" s="92" t="s">
        <v>3361</v>
      </c>
      <c r="B2044" s="175">
        <v>5.911718339464004E-2</v>
      </c>
      <c r="C2044" s="175">
        <v>0.31765633210719918</v>
      </c>
      <c r="D2044" s="175">
        <v>0.25059117183394641</v>
      </c>
      <c r="E2044" s="175">
        <v>9.2879663688912248E-2</v>
      </c>
      <c r="F2044" s="175">
        <v>2.3055701523909615E-2</v>
      </c>
      <c r="G2044" s="175">
        <v>0.21472674724119811</v>
      </c>
      <c r="H2044" s="175">
        <v>3.7440882816605361E-3</v>
      </c>
      <c r="I2044" s="175">
        <v>3.8229111928533892E-2</v>
      </c>
      <c r="J2044" s="174">
        <v>0.99999999999999989</v>
      </c>
      <c r="K2044" s="176">
        <v>15224</v>
      </c>
      <c r="L2044" s="92"/>
      <c r="M2044" s="175">
        <v>5.5E-2</v>
      </c>
      <c r="N2044" s="175">
        <v>6.3E-2</v>
      </c>
      <c r="O2044" s="175">
        <v>0.31</v>
      </c>
      <c r="P2044" s="175">
        <v>0.32500000000000001</v>
      </c>
      <c r="Q2044" s="175">
        <v>0.24399999999999999</v>
      </c>
      <c r="R2044" s="175">
        <v>0.25800000000000001</v>
      </c>
      <c r="S2044" s="175">
        <v>8.7999999999999995E-2</v>
      </c>
      <c r="T2044" s="175">
        <v>9.8000000000000004E-2</v>
      </c>
      <c r="U2044" s="175">
        <v>2.1000000000000001E-2</v>
      </c>
      <c r="V2044" s="175">
        <v>2.5999999999999999E-2</v>
      </c>
      <c r="W2044" s="175">
        <v>0.20799999999999999</v>
      </c>
      <c r="X2044" s="175">
        <v>0.221</v>
      </c>
      <c r="Y2044" s="175">
        <v>3.0000000000000001E-3</v>
      </c>
      <c r="Z2044" s="175">
        <v>5.0000000000000001E-3</v>
      </c>
      <c r="AA2044" s="175">
        <v>3.5000000000000003E-2</v>
      </c>
      <c r="AB2044" s="175">
        <v>4.1000000000000002E-2</v>
      </c>
    </row>
    <row r="2045" spans="1:28" x14ac:dyDescent="0.25">
      <c r="A2045" s="92" t="s">
        <v>3362</v>
      </c>
      <c r="B2045" s="175" t="s">
        <v>143</v>
      </c>
      <c r="C2045" s="175">
        <v>0.37601626016260165</v>
      </c>
      <c r="D2045" s="175">
        <v>0.241869918699187</v>
      </c>
      <c r="E2045" s="175">
        <v>0.16869918699186992</v>
      </c>
      <c r="F2045" s="175">
        <v>1.6260162601626018E-2</v>
      </c>
      <c r="G2045" s="175">
        <v>0.17682926829268292</v>
      </c>
      <c r="H2045" s="175" t="s">
        <v>143</v>
      </c>
      <c r="I2045" s="175">
        <v>2.032520325203252E-2</v>
      </c>
      <c r="J2045" s="174">
        <v>1</v>
      </c>
      <c r="K2045" s="176">
        <v>492</v>
      </c>
      <c r="L2045" s="92"/>
      <c r="M2045" s="175" t="s">
        <v>143</v>
      </c>
      <c r="N2045" s="175" t="s">
        <v>143</v>
      </c>
      <c r="O2045" s="175">
        <v>0.33400000000000002</v>
      </c>
      <c r="P2045" s="175">
        <v>0.42</v>
      </c>
      <c r="Q2045" s="175">
        <v>0.20599999999999999</v>
      </c>
      <c r="R2045" s="175">
        <v>0.28199999999999997</v>
      </c>
      <c r="S2045" s="175">
        <v>0.13800000000000001</v>
      </c>
      <c r="T2045" s="175">
        <v>0.20399999999999999</v>
      </c>
      <c r="U2045" s="175">
        <v>8.0000000000000002E-3</v>
      </c>
      <c r="V2045" s="175">
        <v>3.2000000000000001E-2</v>
      </c>
      <c r="W2045" s="175">
        <v>0.14599999999999999</v>
      </c>
      <c r="X2045" s="175">
        <v>0.21299999999999999</v>
      </c>
      <c r="Y2045" s="175" t="s">
        <v>143</v>
      </c>
      <c r="Z2045" s="175" t="s">
        <v>143</v>
      </c>
      <c r="AA2045" s="175">
        <v>1.0999999999999999E-2</v>
      </c>
      <c r="AB2045" s="175">
        <v>3.6999999999999998E-2</v>
      </c>
    </row>
    <row r="2046" spans="1:28" x14ac:dyDescent="0.25">
      <c r="A2046" s="92" t="s">
        <v>3363</v>
      </c>
      <c r="B2046" s="175" t="s">
        <v>143</v>
      </c>
      <c r="C2046" s="175">
        <v>8.7542087542087546E-2</v>
      </c>
      <c r="D2046" s="175">
        <v>0.22222222222222221</v>
      </c>
      <c r="E2046" s="175">
        <v>7.7441077441077436E-2</v>
      </c>
      <c r="F2046" s="175">
        <v>1.0101010101010102E-2</v>
      </c>
      <c r="G2046" s="175">
        <v>0.52861952861952866</v>
      </c>
      <c r="H2046" s="175">
        <v>2.0202020202020204E-2</v>
      </c>
      <c r="I2046" s="175">
        <v>5.387205387205387E-2</v>
      </c>
      <c r="J2046" s="174">
        <v>1</v>
      </c>
      <c r="K2046" s="176">
        <v>297</v>
      </c>
      <c r="L2046" s="92"/>
      <c r="M2046" s="175" t="s">
        <v>143</v>
      </c>
      <c r="N2046" s="175" t="s">
        <v>143</v>
      </c>
      <c r="O2046" s="175">
        <v>0.06</v>
      </c>
      <c r="P2046" s="175">
        <v>0.125</v>
      </c>
      <c r="Q2046" s="175">
        <v>0.17899999999999999</v>
      </c>
      <c r="R2046" s="175">
        <v>0.27300000000000002</v>
      </c>
      <c r="S2046" s="175">
        <v>5.1999999999999998E-2</v>
      </c>
      <c r="T2046" s="175">
        <v>0.114</v>
      </c>
      <c r="U2046" s="175">
        <v>3.0000000000000001E-3</v>
      </c>
      <c r="V2046" s="175">
        <v>2.9000000000000001E-2</v>
      </c>
      <c r="W2046" s="175">
        <v>0.47199999999999998</v>
      </c>
      <c r="X2046" s="175">
        <v>0.58499999999999996</v>
      </c>
      <c r="Y2046" s="175">
        <v>8.9999999999999993E-3</v>
      </c>
      <c r="Z2046" s="175">
        <v>4.2999999999999997E-2</v>
      </c>
      <c r="AA2046" s="175">
        <v>3.3000000000000002E-2</v>
      </c>
      <c r="AB2046" s="175">
        <v>8.5999999999999993E-2</v>
      </c>
    </row>
    <row r="2047" spans="1:28" x14ac:dyDescent="0.25">
      <c r="A2047" s="92" t="s">
        <v>3364</v>
      </c>
      <c r="B2047" s="175">
        <v>0.36145733461169705</v>
      </c>
      <c r="C2047" s="175" t="s">
        <v>143</v>
      </c>
      <c r="D2047" s="175">
        <v>0.4170661553211889</v>
      </c>
      <c r="E2047" s="175">
        <v>0.16490891658676893</v>
      </c>
      <c r="F2047" s="175">
        <v>3.8350910834132309E-3</v>
      </c>
      <c r="G2047" s="175">
        <v>6.7114093959731542E-3</v>
      </c>
      <c r="H2047" s="175" t="s">
        <v>143</v>
      </c>
      <c r="I2047" s="175">
        <v>4.6021093000958774E-2</v>
      </c>
      <c r="J2047" s="174">
        <v>1</v>
      </c>
      <c r="K2047" s="176">
        <v>1043</v>
      </c>
      <c r="L2047" s="92"/>
      <c r="M2047" s="175">
        <v>0.33300000000000002</v>
      </c>
      <c r="N2047" s="175">
        <v>0.39100000000000001</v>
      </c>
      <c r="O2047" s="175" t="s">
        <v>143</v>
      </c>
      <c r="P2047" s="175" t="s">
        <v>143</v>
      </c>
      <c r="Q2047" s="175">
        <v>0.38700000000000001</v>
      </c>
      <c r="R2047" s="175">
        <v>0.44700000000000001</v>
      </c>
      <c r="S2047" s="175">
        <v>0.14399999999999999</v>
      </c>
      <c r="T2047" s="175">
        <v>0.189</v>
      </c>
      <c r="U2047" s="175">
        <v>1E-3</v>
      </c>
      <c r="V2047" s="175">
        <v>0.01</v>
      </c>
      <c r="W2047" s="175">
        <v>3.0000000000000001E-3</v>
      </c>
      <c r="X2047" s="175">
        <v>1.4E-2</v>
      </c>
      <c r="Y2047" s="175" t="s">
        <v>143</v>
      </c>
      <c r="Z2047" s="175" t="s">
        <v>143</v>
      </c>
      <c r="AA2047" s="175">
        <v>3.5000000000000003E-2</v>
      </c>
      <c r="AB2047" s="175">
        <v>0.06</v>
      </c>
    </row>
    <row r="2048" spans="1:28" x14ac:dyDescent="0.25">
      <c r="A2048" s="92" t="s">
        <v>3365</v>
      </c>
      <c r="B2048" s="175">
        <v>8.1407035175879397E-2</v>
      </c>
      <c r="C2048" s="175">
        <v>0.2884422110552764</v>
      </c>
      <c r="D2048" s="175">
        <v>0.20904522613065327</v>
      </c>
      <c r="E2048" s="175">
        <v>7.2361809045226128E-2</v>
      </c>
      <c r="F2048" s="175">
        <v>4.8241206030150752E-2</v>
      </c>
      <c r="G2048" s="175">
        <v>0.25979899497487435</v>
      </c>
      <c r="H2048" s="175">
        <v>6.030150753768844E-3</v>
      </c>
      <c r="I2048" s="175">
        <v>3.4673366834170855E-2</v>
      </c>
      <c r="J2048" s="174">
        <v>1</v>
      </c>
      <c r="K2048" s="176">
        <v>1990</v>
      </c>
      <c r="L2048" s="92"/>
      <c r="M2048" s="175">
        <v>7.0000000000000007E-2</v>
      </c>
      <c r="N2048" s="175">
        <v>9.4E-2</v>
      </c>
      <c r="O2048" s="175">
        <v>0.26900000000000002</v>
      </c>
      <c r="P2048" s="175">
        <v>0.309</v>
      </c>
      <c r="Q2048" s="175">
        <v>0.192</v>
      </c>
      <c r="R2048" s="175">
        <v>0.22700000000000001</v>
      </c>
      <c r="S2048" s="175">
        <v>6.2E-2</v>
      </c>
      <c r="T2048" s="175">
        <v>8.5000000000000006E-2</v>
      </c>
      <c r="U2048" s="175">
        <v>0.04</v>
      </c>
      <c r="V2048" s="175">
        <v>5.8999999999999997E-2</v>
      </c>
      <c r="W2048" s="175">
        <v>0.24099999999999999</v>
      </c>
      <c r="X2048" s="175">
        <v>0.28000000000000003</v>
      </c>
      <c r="Y2048" s="175">
        <v>3.0000000000000001E-3</v>
      </c>
      <c r="Z2048" s="175">
        <v>1.0999999999999999E-2</v>
      </c>
      <c r="AA2048" s="175">
        <v>2.7E-2</v>
      </c>
      <c r="AB2048" s="175">
        <v>4.3999999999999997E-2</v>
      </c>
    </row>
    <row r="2049" spans="1:28" x14ac:dyDescent="0.25">
      <c r="A2049" s="92" t="s">
        <v>3366</v>
      </c>
      <c r="B2049" s="175">
        <v>0.28960603520536465</v>
      </c>
      <c r="C2049" s="175">
        <v>0.50628667225481983</v>
      </c>
      <c r="D2049" s="175">
        <v>9.7652975691533944E-2</v>
      </c>
      <c r="E2049" s="175">
        <v>2.6823134953897737E-2</v>
      </c>
      <c r="F2049" s="175">
        <v>4.1911148365465214E-4</v>
      </c>
      <c r="G2049" s="175">
        <v>4.0234702430846606E-2</v>
      </c>
      <c r="H2049" s="175">
        <v>3.3528918692372171E-3</v>
      </c>
      <c r="I2049" s="175">
        <v>3.5624476110645432E-2</v>
      </c>
      <c r="J2049" s="174">
        <v>1.0000000000000002</v>
      </c>
      <c r="K2049" s="176">
        <v>2386</v>
      </c>
      <c r="L2049" s="92"/>
      <c r="M2049" s="175">
        <v>0.27200000000000002</v>
      </c>
      <c r="N2049" s="175">
        <v>0.308</v>
      </c>
      <c r="O2049" s="175">
        <v>0.48599999999999999</v>
      </c>
      <c r="P2049" s="175">
        <v>0.52600000000000002</v>
      </c>
      <c r="Q2049" s="175">
        <v>8.5999999999999993E-2</v>
      </c>
      <c r="R2049" s="175">
        <v>0.11</v>
      </c>
      <c r="S2049" s="175">
        <v>2.1000000000000001E-2</v>
      </c>
      <c r="T2049" s="175">
        <v>3.4000000000000002E-2</v>
      </c>
      <c r="U2049" s="175">
        <v>0</v>
      </c>
      <c r="V2049" s="175">
        <v>2E-3</v>
      </c>
      <c r="W2049" s="175">
        <v>3.3000000000000002E-2</v>
      </c>
      <c r="X2049" s="175">
        <v>4.9000000000000002E-2</v>
      </c>
      <c r="Y2049" s="175">
        <v>2E-3</v>
      </c>
      <c r="Z2049" s="175">
        <v>7.0000000000000001E-3</v>
      </c>
      <c r="AA2049" s="175">
        <v>2.9000000000000001E-2</v>
      </c>
      <c r="AB2049" s="175">
        <v>4.3999999999999997E-2</v>
      </c>
    </row>
    <row r="2050" spans="1:28" x14ac:dyDescent="0.25">
      <c r="A2050" s="92" t="s">
        <v>3367</v>
      </c>
      <c r="B2050" s="175" t="s">
        <v>143</v>
      </c>
      <c r="C2050" s="175">
        <v>0.23017902813299232</v>
      </c>
      <c r="D2050" s="175">
        <v>0.26598465473145783</v>
      </c>
      <c r="E2050" s="175">
        <v>0.16368286445012789</v>
      </c>
      <c r="F2050" s="175">
        <v>5.1150895140664966E-3</v>
      </c>
      <c r="G2050" s="175">
        <v>0.28644501278772377</v>
      </c>
      <c r="H2050" s="175" t="s">
        <v>143</v>
      </c>
      <c r="I2050" s="175">
        <v>4.859335038363171E-2</v>
      </c>
      <c r="J2050" s="174">
        <v>0.99999999999999989</v>
      </c>
      <c r="K2050" s="176">
        <v>391</v>
      </c>
      <c r="L2050" s="92"/>
      <c r="M2050" s="175" t="s">
        <v>143</v>
      </c>
      <c r="N2050" s="175" t="s">
        <v>143</v>
      </c>
      <c r="O2050" s="175">
        <v>0.191</v>
      </c>
      <c r="P2050" s="175">
        <v>0.27400000000000002</v>
      </c>
      <c r="Q2050" s="175">
        <v>0.22500000000000001</v>
      </c>
      <c r="R2050" s="175">
        <v>0.312</v>
      </c>
      <c r="S2050" s="175">
        <v>0.13</v>
      </c>
      <c r="T2050" s="175">
        <v>0.20399999999999999</v>
      </c>
      <c r="U2050" s="175">
        <v>1E-3</v>
      </c>
      <c r="V2050" s="175">
        <v>1.7999999999999999E-2</v>
      </c>
      <c r="W2050" s="175">
        <v>0.24399999999999999</v>
      </c>
      <c r="X2050" s="175">
        <v>0.33300000000000002</v>
      </c>
      <c r="Y2050" s="175" t="s">
        <v>143</v>
      </c>
      <c r="Z2050" s="175" t="s">
        <v>143</v>
      </c>
      <c r="AA2050" s="175">
        <v>3.1E-2</v>
      </c>
      <c r="AB2050" s="175">
        <v>7.4999999999999997E-2</v>
      </c>
    </row>
    <row r="2051" spans="1:28" x14ac:dyDescent="0.25">
      <c r="A2051" s="92" t="s">
        <v>3368</v>
      </c>
      <c r="B2051" s="175" t="s">
        <v>143</v>
      </c>
      <c r="C2051" s="175">
        <v>0.29324240545567265</v>
      </c>
      <c r="D2051" s="175">
        <v>0.20768753874767515</v>
      </c>
      <c r="E2051" s="175">
        <v>8.4934903905765649E-2</v>
      </c>
      <c r="F2051" s="175">
        <v>9.299442033477991E-3</v>
      </c>
      <c r="G2051" s="175">
        <v>0.37197768133911963</v>
      </c>
      <c r="H2051" s="175">
        <v>3.0998140111593306E-3</v>
      </c>
      <c r="I2051" s="175">
        <v>2.9758214507129573E-2</v>
      </c>
      <c r="J2051" s="174">
        <v>1</v>
      </c>
      <c r="K2051" s="176">
        <v>1613</v>
      </c>
      <c r="L2051" s="92"/>
      <c r="M2051" s="175" t="s">
        <v>143</v>
      </c>
      <c r="N2051" s="175" t="s">
        <v>143</v>
      </c>
      <c r="O2051" s="175">
        <v>0.27200000000000002</v>
      </c>
      <c r="P2051" s="175">
        <v>0.316</v>
      </c>
      <c r="Q2051" s="175">
        <v>0.189</v>
      </c>
      <c r="R2051" s="175">
        <v>0.22800000000000001</v>
      </c>
      <c r="S2051" s="175">
        <v>7.1999999999999995E-2</v>
      </c>
      <c r="T2051" s="175">
        <v>0.1</v>
      </c>
      <c r="U2051" s="175">
        <v>6.0000000000000001E-3</v>
      </c>
      <c r="V2051" s="175">
        <v>1.4999999999999999E-2</v>
      </c>
      <c r="W2051" s="175">
        <v>0.34899999999999998</v>
      </c>
      <c r="X2051" s="175">
        <v>0.39600000000000002</v>
      </c>
      <c r="Y2051" s="175">
        <v>1E-3</v>
      </c>
      <c r="Z2051" s="175">
        <v>7.0000000000000001E-3</v>
      </c>
      <c r="AA2051" s="175">
        <v>2.3E-2</v>
      </c>
      <c r="AB2051" s="175">
        <v>3.9E-2</v>
      </c>
    </row>
    <row r="2052" spans="1:28" x14ac:dyDescent="0.25">
      <c r="A2052" s="92" t="s">
        <v>3369</v>
      </c>
      <c r="B2052" s="175" t="s">
        <v>143</v>
      </c>
      <c r="C2052" s="175">
        <v>0.4853146853146853</v>
      </c>
      <c r="D2052" s="175">
        <v>0.3258741258741259</v>
      </c>
      <c r="E2052" s="175">
        <v>7.8321678321678329E-2</v>
      </c>
      <c r="F2052" s="175">
        <v>5.5944055944055944E-3</v>
      </c>
      <c r="G2052" s="175">
        <v>3.2167832167832165E-2</v>
      </c>
      <c r="H2052" s="175" t="s">
        <v>143</v>
      </c>
      <c r="I2052" s="175">
        <v>7.2727272727272724E-2</v>
      </c>
      <c r="J2052" s="174">
        <v>1</v>
      </c>
      <c r="K2052" s="176">
        <v>715</v>
      </c>
      <c r="L2052" s="92"/>
      <c r="M2052" s="175" t="s">
        <v>143</v>
      </c>
      <c r="N2052" s="175" t="s">
        <v>143</v>
      </c>
      <c r="O2052" s="175">
        <v>0.44900000000000001</v>
      </c>
      <c r="P2052" s="175">
        <v>0.52200000000000002</v>
      </c>
      <c r="Q2052" s="175">
        <v>0.29299999999999998</v>
      </c>
      <c r="R2052" s="175">
        <v>0.36099999999999999</v>
      </c>
      <c r="S2052" s="175">
        <v>6.0999999999999999E-2</v>
      </c>
      <c r="T2052" s="175">
        <v>0.1</v>
      </c>
      <c r="U2052" s="175">
        <v>2E-3</v>
      </c>
      <c r="V2052" s="175">
        <v>1.4E-2</v>
      </c>
      <c r="W2052" s="175">
        <v>2.1999999999999999E-2</v>
      </c>
      <c r="X2052" s="175">
        <v>4.8000000000000001E-2</v>
      </c>
      <c r="Y2052" s="175" t="s">
        <v>143</v>
      </c>
      <c r="Z2052" s="175" t="s">
        <v>143</v>
      </c>
      <c r="AA2052" s="175">
        <v>5.6000000000000001E-2</v>
      </c>
      <c r="AB2052" s="175">
        <v>9.4E-2</v>
      </c>
    </row>
    <row r="2053" spans="1:28" x14ac:dyDescent="0.25">
      <c r="A2053" s="92" t="s">
        <v>3370</v>
      </c>
      <c r="B2053" s="175" t="s">
        <v>143</v>
      </c>
      <c r="C2053" s="175">
        <v>0.20954003407155025</v>
      </c>
      <c r="D2053" s="175">
        <v>0.34923339011925042</v>
      </c>
      <c r="E2053" s="175">
        <v>0.10051107325383304</v>
      </c>
      <c r="F2053" s="175">
        <v>2.385008517887564E-2</v>
      </c>
      <c r="G2053" s="175">
        <v>0.28449744463373083</v>
      </c>
      <c r="H2053" s="175" t="s">
        <v>143</v>
      </c>
      <c r="I2053" s="175">
        <v>3.2367972742759793E-2</v>
      </c>
      <c r="J2053" s="174">
        <v>1</v>
      </c>
      <c r="K2053" s="176">
        <v>587</v>
      </c>
      <c r="L2053" s="92"/>
      <c r="M2053" s="175" t="s">
        <v>143</v>
      </c>
      <c r="N2053" s="175" t="s">
        <v>143</v>
      </c>
      <c r="O2053" s="175">
        <v>0.17899999999999999</v>
      </c>
      <c r="P2053" s="175">
        <v>0.24399999999999999</v>
      </c>
      <c r="Q2053" s="175">
        <v>0.312</v>
      </c>
      <c r="R2053" s="175">
        <v>0.38900000000000001</v>
      </c>
      <c r="S2053" s="175">
        <v>7.9000000000000001E-2</v>
      </c>
      <c r="T2053" s="175">
        <v>0.127</v>
      </c>
      <c r="U2053" s="175">
        <v>1.4E-2</v>
      </c>
      <c r="V2053" s="175">
        <v>0.04</v>
      </c>
      <c r="W2053" s="175">
        <v>0.249</v>
      </c>
      <c r="X2053" s="175">
        <v>0.32200000000000001</v>
      </c>
      <c r="Y2053" s="175" t="s">
        <v>143</v>
      </c>
      <c r="Z2053" s="175" t="s">
        <v>143</v>
      </c>
      <c r="AA2053" s="175">
        <v>2.1000000000000001E-2</v>
      </c>
      <c r="AB2053" s="175">
        <v>0.05</v>
      </c>
    </row>
    <row r="2054" spans="1:28" x14ac:dyDescent="0.25">
      <c r="A2054" s="92" t="s">
        <v>3371</v>
      </c>
      <c r="B2054" s="175" t="s">
        <v>143</v>
      </c>
      <c r="C2054" s="175">
        <v>0.39566395663956638</v>
      </c>
      <c r="D2054" s="175">
        <v>0.18428184281842819</v>
      </c>
      <c r="E2054" s="175">
        <v>5.6910569105691054E-2</v>
      </c>
      <c r="F2054" s="175">
        <v>0.12466124661246612</v>
      </c>
      <c r="G2054" s="175">
        <v>0.20596205962059622</v>
      </c>
      <c r="H2054" s="175">
        <v>5.4200542005420054E-3</v>
      </c>
      <c r="I2054" s="175">
        <v>2.7100271002710029E-2</v>
      </c>
      <c r="J2054" s="174">
        <v>1</v>
      </c>
      <c r="K2054" s="176">
        <v>369</v>
      </c>
      <c r="L2054" s="92"/>
      <c r="M2054" s="175" t="s">
        <v>143</v>
      </c>
      <c r="N2054" s="175" t="s">
        <v>143</v>
      </c>
      <c r="O2054" s="175">
        <v>0.34699999999999998</v>
      </c>
      <c r="P2054" s="175">
        <v>0.44600000000000001</v>
      </c>
      <c r="Q2054" s="175">
        <v>0.14799999999999999</v>
      </c>
      <c r="R2054" s="175">
        <v>0.22700000000000001</v>
      </c>
      <c r="S2054" s="175">
        <v>3.7999999999999999E-2</v>
      </c>
      <c r="T2054" s="175">
        <v>8.5000000000000006E-2</v>
      </c>
      <c r="U2054" s="175">
        <v>9.5000000000000001E-2</v>
      </c>
      <c r="V2054" s="175">
        <v>0.16200000000000001</v>
      </c>
      <c r="W2054" s="175">
        <v>0.16800000000000001</v>
      </c>
      <c r="X2054" s="175">
        <v>0.25</v>
      </c>
      <c r="Y2054" s="175">
        <v>1E-3</v>
      </c>
      <c r="Z2054" s="175">
        <v>0.02</v>
      </c>
      <c r="AA2054" s="175">
        <v>1.4999999999999999E-2</v>
      </c>
      <c r="AB2054" s="175">
        <v>4.9000000000000002E-2</v>
      </c>
    </row>
    <row r="2055" spans="1:28" x14ac:dyDescent="0.25">
      <c r="A2055" s="92" t="s">
        <v>3372</v>
      </c>
      <c r="B2055" s="175" t="s">
        <v>143</v>
      </c>
      <c r="C2055" s="175">
        <v>0.16800000000000001</v>
      </c>
      <c r="D2055" s="175">
        <v>0.18666666666666668</v>
      </c>
      <c r="E2055" s="175">
        <v>0.12</v>
      </c>
      <c r="F2055" s="175">
        <v>1.8666666666666668E-2</v>
      </c>
      <c r="G2055" s="175">
        <v>0.46933333333333332</v>
      </c>
      <c r="H2055" s="175">
        <v>1.3333333333333334E-2</v>
      </c>
      <c r="I2055" s="175">
        <v>2.4E-2</v>
      </c>
      <c r="J2055" s="174">
        <v>1</v>
      </c>
      <c r="K2055" s="176">
        <v>375</v>
      </c>
      <c r="L2055" s="92"/>
      <c r="M2055" s="175" t="s">
        <v>143</v>
      </c>
      <c r="N2055" s="175" t="s">
        <v>143</v>
      </c>
      <c r="O2055" s="175">
        <v>0.13400000000000001</v>
      </c>
      <c r="P2055" s="175">
        <v>0.20899999999999999</v>
      </c>
      <c r="Q2055" s="175">
        <v>0.15</v>
      </c>
      <c r="R2055" s="175">
        <v>0.22900000000000001</v>
      </c>
      <c r="S2055" s="175">
        <v>9.0999999999999998E-2</v>
      </c>
      <c r="T2055" s="175">
        <v>0.157</v>
      </c>
      <c r="U2055" s="175">
        <v>8.9999999999999993E-3</v>
      </c>
      <c r="V2055" s="175">
        <v>3.7999999999999999E-2</v>
      </c>
      <c r="W2055" s="175">
        <v>0.41899999999999998</v>
      </c>
      <c r="X2055" s="175">
        <v>0.52</v>
      </c>
      <c r="Y2055" s="175">
        <v>6.0000000000000001E-3</v>
      </c>
      <c r="Z2055" s="175">
        <v>3.1E-2</v>
      </c>
      <c r="AA2055" s="175">
        <v>1.2999999999999999E-2</v>
      </c>
      <c r="AB2055" s="175">
        <v>4.4999999999999998E-2</v>
      </c>
    </row>
    <row r="2056" spans="1:28" x14ac:dyDescent="0.25">
      <c r="A2056" s="92" t="s">
        <v>3373</v>
      </c>
      <c r="B2056" s="175" t="s">
        <v>143</v>
      </c>
      <c r="C2056" s="175">
        <v>0.3235427022141889</v>
      </c>
      <c r="D2056" s="175">
        <v>0.38409399005874378</v>
      </c>
      <c r="E2056" s="175">
        <v>0.11613194758246724</v>
      </c>
      <c r="F2056" s="175">
        <v>1.8978761861726163E-2</v>
      </c>
      <c r="G2056" s="175">
        <v>9.7153185720741081E-2</v>
      </c>
      <c r="H2056" s="175">
        <v>1.3556258472661546E-3</v>
      </c>
      <c r="I2056" s="175">
        <v>5.87437867148667E-2</v>
      </c>
      <c r="J2056" s="174">
        <v>1</v>
      </c>
      <c r="K2056" s="176">
        <v>2213</v>
      </c>
      <c r="L2056" s="92"/>
      <c r="M2056" s="175" t="s">
        <v>143</v>
      </c>
      <c r="N2056" s="175" t="s">
        <v>143</v>
      </c>
      <c r="O2056" s="175">
        <v>0.30399999999999999</v>
      </c>
      <c r="P2056" s="175">
        <v>0.34300000000000003</v>
      </c>
      <c r="Q2056" s="175">
        <v>0.36399999999999999</v>
      </c>
      <c r="R2056" s="175">
        <v>0.40500000000000003</v>
      </c>
      <c r="S2056" s="175">
        <v>0.10299999999999999</v>
      </c>
      <c r="T2056" s="175">
        <v>0.13</v>
      </c>
      <c r="U2056" s="175">
        <v>1.4E-2</v>
      </c>
      <c r="V2056" s="175">
        <v>2.5999999999999999E-2</v>
      </c>
      <c r="W2056" s="175">
        <v>8.5999999999999993E-2</v>
      </c>
      <c r="X2056" s="175">
        <v>0.11</v>
      </c>
      <c r="Y2056" s="175">
        <v>0</v>
      </c>
      <c r="Z2056" s="175">
        <v>4.0000000000000001E-3</v>
      </c>
      <c r="AA2056" s="175">
        <v>0.05</v>
      </c>
      <c r="AB2056" s="175">
        <v>6.9000000000000006E-2</v>
      </c>
    </row>
    <row r="2057" spans="1:28" x14ac:dyDescent="0.25">
      <c r="A2057" s="92" t="s">
        <v>3374</v>
      </c>
      <c r="B2057" s="175" t="s">
        <v>143</v>
      </c>
      <c r="C2057" s="175">
        <v>0.48877805486284287</v>
      </c>
      <c r="D2057" s="175">
        <v>0.33665835411471323</v>
      </c>
      <c r="E2057" s="175">
        <v>5.7356608478802994E-2</v>
      </c>
      <c r="F2057" s="175">
        <v>7.481296758104738E-3</v>
      </c>
      <c r="G2057" s="175">
        <v>8.4788029925187039E-2</v>
      </c>
      <c r="H2057" s="175">
        <v>4.9875311720698253E-3</v>
      </c>
      <c r="I2057" s="175">
        <v>1.9950124688279301E-2</v>
      </c>
      <c r="J2057" s="174">
        <v>1</v>
      </c>
      <c r="K2057" s="176">
        <v>401</v>
      </c>
      <c r="L2057" s="92"/>
      <c r="M2057" s="175" t="s">
        <v>143</v>
      </c>
      <c r="N2057" s="175" t="s">
        <v>143</v>
      </c>
      <c r="O2057" s="175">
        <v>0.44</v>
      </c>
      <c r="P2057" s="175">
        <v>0.53800000000000003</v>
      </c>
      <c r="Q2057" s="175">
        <v>0.29199999999999998</v>
      </c>
      <c r="R2057" s="175">
        <v>0.38400000000000001</v>
      </c>
      <c r="S2057" s="175">
        <v>3.9E-2</v>
      </c>
      <c r="T2057" s="175">
        <v>8.5000000000000006E-2</v>
      </c>
      <c r="U2057" s="175">
        <v>3.0000000000000001E-3</v>
      </c>
      <c r="V2057" s="175">
        <v>2.1999999999999999E-2</v>
      </c>
      <c r="W2057" s="175">
        <v>6.0999999999999999E-2</v>
      </c>
      <c r="X2057" s="175">
        <v>0.11600000000000001</v>
      </c>
      <c r="Y2057" s="175">
        <v>1E-3</v>
      </c>
      <c r="Z2057" s="175">
        <v>1.7999999999999999E-2</v>
      </c>
      <c r="AA2057" s="175">
        <v>0.01</v>
      </c>
      <c r="AB2057" s="175">
        <v>3.9E-2</v>
      </c>
    </row>
    <row r="2058" spans="1:28" x14ac:dyDescent="0.25">
      <c r="A2058" s="92" t="s">
        <v>3375</v>
      </c>
      <c r="B2058" s="175">
        <v>4.690864349430944E-2</v>
      </c>
      <c r="C2058" s="175">
        <v>0.27376191940941247</v>
      </c>
      <c r="D2058" s="175">
        <v>0.27376191940941247</v>
      </c>
      <c r="E2058" s="175">
        <v>0.11473392802214703</v>
      </c>
      <c r="F2058" s="175">
        <v>1.5226084281759459E-2</v>
      </c>
      <c r="G2058" s="175">
        <v>0.22777606890187635</v>
      </c>
      <c r="H2058" s="175">
        <v>6.1519532451553369E-3</v>
      </c>
      <c r="I2058" s="175">
        <v>4.1679483235927406E-2</v>
      </c>
      <c r="J2058" s="174">
        <v>1</v>
      </c>
      <c r="K2058" s="176">
        <v>6502</v>
      </c>
      <c r="L2058" s="92"/>
      <c r="M2058" s="175">
        <v>4.2000000000000003E-2</v>
      </c>
      <c r="N2058" s="175">
        <v>5.1999999999999998E-2</v>
      </c>
      <c r="O2058" s="175">
        <v>0.26300000000000001</v>
      </c>
      <c r="P2058" s="175">
        <v>0.28499999999999998</v>
      </c>
      <c r="Q2058" s="175">
        <v>0.26300000000000001</v>
      </c>
      <c r="R2058" s="175">
        <v>0.28499999999999998</v>
      </c>
      <c r="S2058" s="175">
        <v>0.107</v>
      </c>
      <c r="T2058" s="175">
        <v>0.123</v>
      </c>
      <c r="U2058" s="175">
        <v>1.2999999999999999E-2</v>
      </c>
      <c r="V2058" s="175">
        <v>1.9E-2</v>
      </c>
      <c r="W2058" s="175">
        <v>0.218</v>
      </c>
      <c r="X2058" s="175">
        <v>0.23799999999999999</v>
      </c>
      <c r="Y2058" s="175">
        <v>5.0000000000000001E-3</v>
      </c>
      <c r="Z2058" s="175">
        <v>8.0000000000000002E-3</v>
      </c>
      <c r="AA2058" s="175">
        <v>3.6999999999999998E-2</v>
      </c>
      <c r="AB2058" s="175">
        <v>4.7E-2</v>
      </c>
    </row>
    <row r="2059" spans="1:28" x14ac:dyDescent="0.25">
      <c r="A2059" s="92" t="s">
        <v>3376</v>
      </c>
      <c r="B2059" s="175" t="s">
        <v>143</v>
      </c>
      <c r="C2059" s="175">
        <v>0.35978835978835977</v>
      </c>
      <c r="D2059" s="175">
        <v>0.31216931216931215</v>
      </c>
      <c r="E2059" s="175">
        <v>0.10582010582010581</v>
      </c>
      <c r="F2059" s="175">
        <v>5.2910052910052907E-3</v>
      </c>
      <c r="G2059" s="175">
        <v>0.19047619047619047</v>
      </c>
      <c r="H2059" s="175">
        <v>5.2910052910052907E-3</v>
      </c>
      <c r="I2059" s="175">
        <v>2.1164021164021163E-2</v>
      </c>
      <c r="J2059" s="174">
        <v>1</v>
      </c>
      <c r="K2059" s="176">
        <v>189</v>
      </c>
      <c r="L2059" s="92"/>
      <c r="M2059" s="175" t="s">
        <v>143</v>
      </c>
      <c r="N2059" s="175" t="s">
        <v>143</v>
      </c>
      <c r="O2059" s="175">
        <v>0.29499999999999998</v>
      </c>
      <c r="P2059" s="175">
        <v>0.43</v>
      </c>
      <c r="Q2059" s="175">
        <v>0.25</v>
      </c>
      <c r="R2059" s="175">
        <v>0.38100000000000001</v>
      </c>
      <c r="S2059" s="175">
        <v>7.0000000000000007E-2</v>
      </c>
      <c r="T2059" s="175">
        <v>0.158</v>
      </c>
      <c r="U2059" s="175">
        <v>1E-3</v>
      </c>
      <c r="V2059" s="175">
        <v>2.9000000000000001E-2</v>
      </c>
      <c r="W2059" s="175">
        <v>0.14099999999999999</v>
      </c>
      <c r="X2059" s="175">
        <v>0.252</v>
      </c>
      <c r="Y2059" s="175">
        <v>1E-3</v>
      </c>
      <c r="Z2059" s="175">
        <v>2.9000000000000001E-2</v>
      </c>
      <c r="AA2059" s="175">
        <v>8.0000000000000002E-3</v>
      </c>
      <c r="AB2059" s="175">
        <v>5.2999999999999999E-2</v>
      </c>
    </row>
    <row r="2060" spans="1:28" x14ac:dyDescent="0.25">
      <c r="A2060" s="92" t="s">
        <v>3377</v>
      </c>
      <c r="B2060" s="175" t="s">
        <v>143</v>
      </c>
      <c r="C2060" s="175">
        <v>6.2146892655367235E-2</v>
      </c>
      <c r="D2060" s="175">
        <v>0.19209039548022599</v>
      </c>
      <c r="E2060" s="175">
        <v>9.6045197740112997E-2</v>
      </c>
      <c r="F2060" s="175">
        <v>1.1299435028248588E-2</v>
      </c>
      <c r="G2060" s="175">
        <v>0.58757062146892658</v>
      </c>
      <c r="H2060" s="175">
        <v>3.3898305084745763E-2</v>
      </c>
      <c r="I2060" s="175">
        <v>1.6949152542372881E-2</v>
      </c>
      <c r="J2060" s="174">
        <v>1</v>
      </c>
      <c r="K2060" s="176">
        <v>177</v>
      </c>
      <c r="L2060" s="92"/>
      <c r="M2060" s="175" t="s">
        <v>143</v>
      </c>
      <c r="N2060" s="175" t="s">
        <v>143</v>
      </c>
      <c r="O2060" s="175">
        <v>3.5000000000000003E-2</v>
      </c>
      <c r="P2060" s="175">
        <v>0.108</v>
      </c>
      <c r="Q2060" s="175">
        <v>0.14099999999999999</v>
      </c>
      <c r="R2060" s="175">
        <v>0.25600000000000001</v>
      </c>
      <c r="S2060" s="175">
        <v>6.0999999999999999E-2</v>
      </c>
      <c r="T2060" s="175">
        <v>0.14799999999999999</v>
      </c>
      <c r="U2060" s="175">
        <v>3.0000000000000001E-3</v>
      </c>
      <c r="V2060" s="175">
        <v>0.04</v>
      </c>
      <c r="W2060" s="175">
        <v>0.51400000000000001</v>
      </c>
      <c r="X2060" s="175">
        <v>0.65700000000000003</v>
      </c>
      <c r="Y2060" s="175">
        <v>1.6E-2</v>
      </c>
      <c r="Z2060" s="175">
        <v>7.1999999999999995E-2</v>
      </c>
      <c r="AA2060" s="175">
        <v>6.0000000000000001E-3</v>
      </c>
      <c r="AB2060" s="175">
        <v>4.9000000000000002E-2</v>
      </c>
    </row>
    <row r="2061" spans="1:28" x14ac:dyDescent="0.25">
      <c r="A2061" s="92" t="s">
        <v>3378</v>
      </c>
      <c r="B2061" s="175">
        <v>2.1276595744680851E-3</v>
      </c>
      <c r="C2061" s="175">
        <v>2.1276595744680851E-3</v>
      </c>
      <c r="D2061" s="175">
        <v>0.75531914893617025</v>
      </c>
      <c r="E2061" s="175">
        <v>0.18723404255319148</v>
      </c>
      <c r="F2061" s="175">
        <v>4.2553191489361703E-3</v>
      </c>
      <c r="G2061" s="175">
        <v>6.382978723404255E-3</v>
      </c>
      <c r="H2061" s="175" t="s">
        <v>143</v>
      </c>
      <c r="I2061" s="175">
        <v>4.2553191489361701E-2</v>
      </c>
      <c r="J2061" s="174">
        <v>1</v>
      </c>
      <c r="K2061" s="176">
        <v>470</v>
      </c>
      <c r="L2061" s="92"/>
      <c r="M2061" s="175">
        <v>0</v>
      </c>
      <c r="N2061" s="175">
        <v>1.2E-2</v>
      </c>
      <c r="O2061" s="175">
        <v>0</v>
      </c>
      <c r="P2061" s="175">
        <v>1.2E-2</v>
      </c>
      <c r="Q2061" s="175">
        <v>0.71399999999999997</v>
      </c>
      <c r="R2061" s="175">
        <v>0.79200000000000004</v>
      </c>
      <c r="S2061" s="175">
        <v>0.155</v>
      </c>
      <c r="T2061" s="175">
        <v>0.22500000000000001</v>
      </c>
      <c r="U2061" s="175">
        <v>1E-3</v>
      </c>
      <c r="V2061" s="175">
        <v>1.4999999999999999E-2</v>
      </c>
      <c r="W2061" s="175">
        <v>2E-3</v>
      </c>
      <c r="X2061" s="175">
        <v>1.9E-2</v>
      </c>
      <c r="Y2061" s="175" t="s">
        <v>143</v>
      </c>
      <c r="Z2061" s="175" t="s">
        <v>143</v>
      </c>
      <c r="AA2061" s="175">
        <v>2.8000000000000001E-2</v>
      </c>
      <c r="AB2061" s="175">
        <v>6.5000000000000002E-2</v>
      </c>
    </row>
    <row r="2062" spans="1:28" x14ac:dyDescent="0.25">
      <c r="A2062" s="92" t="s">
        <v>3379</v>
      </c>
      <c r="B2062" s="175">
        <v>5.4054054054054057E-2</v>
      </c>
      <c r="C2062" s="175">
        <v>0.22651222651222652</v>
      </c>
      <c r="D2062" s="175">
        <v>0.26898326898326896</v>
      </c>
      <c r="E2062" s="175">
        <v>7.8507078507078512E-2</v>
      </c>
      <c r="F2062" s="175">
        <v>3.4749034749034749E-2</v>
      </c>
      <c r="G2062" s="175">
        <v>0.29472329472329473</v>
      </c>
      <c r="H2062" s="175">
        <v>5.1480051480051478E-3</v>
      </c>
      <c r="I2062" s="175">
        <v>3.7323037323037322E-2</v>
      </c>
      <c r="J2062" s="174">
        <v>1</v>
      </c>
      <c r="K2062" s="176">
        <v>777</v>
      </c>
      <c r="L2062" s="92"/>
      <c r="M2062" s="175">
        <v>0.04</v>
      </c>
      <c r="N2062" s="175">
        <v>7.1999999999999995E-2</v>
      </c>
      <c r="O2062" s="175">
        <v>0.19800000000000001</v>
      </c>
      <c r="P2062" s="175">
        <v>0.25700000000000001</v>
      </c>
      <c r="Q2062" s="175">
        <v>0.23899999999999999</v>
      </c>
      <c r="R2062" s="175">
        <v>0.30099999999999999</v>
      </c>
      <c r="S2062" s="175">
        <v>6.2E-2</v>
      </c>
      <c r="T2062" s="175">
        <v>0.1</v>
      </c>
      <c r="U2062" s="175">
        <v>2.4E-2</v>
      </c>
      <c r="V2062" s="175">
        <v>0.05</v>
      </c>
      <c r="W2062" s="175">
        <v>0.26400000000000001</v>
      </c>
      <c r="X2062" s="175">
        <v>0.32800000000000001</v>
      </c>
      <c r="Y2062" s="175">
        <v>2E-3</v>
      </c>
      <c r="Z2062" s="175">
        <v>1.2999999999999999E-2</v>
      </c>
      <c r="AA2062" s="175">
        <v>2.5999999999999999E-2</v>
      </c>
      <c r="AB2062" s="175">
        <v>5.2999999999999999E-2</v>
      </c>
    </row>
    <row r="2063" spans="1:28" x14ac:dyDescent="0.25">
      <c r="A2063" s="92" t="s">
        <v>3380</v>
      </c>
      <c r="B2063" s="175">
        <v>0.25610948191593352</v>
      </c>
      <c r="C2063" s="175">
        <v>0.50146627565982405</v>
      </c>
      <c r="D2063" s="175">
        <v>0.10948191593352884</v>
      </c>
      <c r="E2063" s="175">
        <v>3.7145650048875857E-2</v>
      </c>
      <c r="F2063" s="175">
        <v>3.9100684261974585E-3</v>
      </c>
      <c r="G2063" s="175">
        <v>3.3235581622678395E-2</v>
      </c>
      <c r="H2063" s="175">
        <v>3.9100684261974585E-3</v>
      </c>
      <c r="I2063" s="175">
        <v>5.4740957966764418E-2</v>
      </c>
      <c r="J2063" s="174">
        <v>0.99999999999999989</v>
      </c>
      <c r="K2063" s="176">
        <v>1023</v>
      </c>
      <c r="L2063" s="92"/>
      <c r="M2063" s="175">
        <v>0.23</v>
      </c>
      <c r="N2063" s="175">
        <v>0.28399999999999997</v>
      </c>
      <c r="O2063" s="175">
        <v>0.47099999999999997</v>
      </c>
      <c r="P2063" s="175">
        <v>0.53200000000000003</v>
      </c>
      <c r="Q2063" s="175">
        <v>9.1999999999999998E-2</v>
      </c>
      <c r="R2063" s="175">
        <v>0.13</v>
      </c>
      <c r="S2063" s="175">
        <v>2.7E-2</v>
      </c>
      <c r="T2063" s="175">
        <v>5.0999999999999997E-2</v>
      </c>
      <c r="U2063" s="175">
        <v>2E-3</v>
      </c>
      <c r="V2063" s="175">
        <v>0.01</v>
      </c>
      <c r="W2063" s="175">
        <v>2.4E-2</v>
      </c>
      <c r="X2063" s="175">
        <v>4.5999999999999999E-2</v>
      </c>
      <c r="Y2063" s="175">
        <v>2E-3</v>
      </c>
      <c r="Z2063" s="175">
        <v>0.01</v>
      </c>
      <c r="AA2063" s="175">
        <v>4.2000000000000003E-2</v>
      </c>
      <c r="AB2063" s="175">
        <v>7.0000000000000007E-2</v>
      </c>
    </row>
    <row r="2064" spans="1:28" x14ac:dyDescent="0.25">
      <c r="A2064" s="92" t="s">
        <v>3381</v>
      </c>
      <c r="B2064" s="175" t="s">
        <v>143</v>
      </c>
      <c r="C2064" s="175">
        <v>0.2</v>
      </c>
      <c r="D2064" s="175">
        <v>0.30967741935483872</v>
      </c>
      <c r="E2064" s="175">
        <v>0.23870967741935484</v>
      </c>
      <c r="F2064" s="175" t="s">
        <v>143</v>
      </c>
      <c r="G2064" s="175">
        <v>0.18709677419354839</v>
      </c>
      <c r="H2064" s="175">
        <v>1.2903225806451613E-2</v>
      </c>
      <c r="I2064" s="175">
        <v>5.1612903225806452E-2</v>
      </c>
      <c r="J2064" s="174">
        <v>1.0000000000000002</v>
      </c>
      <c r="K2064" s="176">
        <v>155</v>
      </c>
      <c r="L2064" s="92"/>
      <c r="M2064" s="175" t="s">
        <v>143</v>
      </c>
      <c r="N2064" s="175" t="s">
        <v>143</v>
      </c>
      <c r="O2064" s="175">
        <v>0.14499999999999999</v>
      </c>
      <c r="P2064" s="175">
        <v>0.27</v>
      </c>
      <c r="Q2064" s="175">
        <v>0.24199999999999999</v>
      </c>
      <c r="R2064" s="175">
        <v>0.38600000000000001</v>
      </c>
      <c r="S2064" s="175">
        <v>0.17799999999999999</v>
      </c>
      <c r="T2064" s="175">
        <v>0.312</v>
      </c>
      <c r="U2064" s="175" t="s">
        <v>143</v>
      </c>
      <c r="V2064" s="175" t="s">
        <v>143</v>
      </c>
      <c r="W2064" s="175">
        <v>0.13400000000000001</v>
      </c>
      <c r="X2064" s="175">
        <v>0.25600000000000001</v>
      </c>
      <c r="Y2064" s="175">
        <v>4.0000000000000001E-3</v>
      </c>
      <c r="Z2064" s="175">
        <v>4.5999999999999999E-2</v>
      </c>
      <c r="AA2064" s="175">
        <v>2.5999999999999999E-2</v>
      </c>
      <c r="AB2064" s="175">
        <v>9.9000000000000005E-2</v>
      </c>
    </row>
    <row r="2065" spans="1:28" x14ac:dyDescent="0.25">
      <c r="A2065" s="92" t="s">
        <v>3382</v>
      </c>
      <c r="B2065" s="175" t="s">
        <v>143</v>
      </c>
      <c r="C2065" s="175">
        <v>0.21608643457382953</v>
      </c>
      <c r="D2065" s="175">
        <v>0.19567827130852342</v>
      </c>
      <c r="E2065" s="175">
        <v>0.1368547418967587</v>
      </c>
      <c r="F2065" s="175">
        <v>1.0804321728691477E-2</v>
      </c>
      <c r="G2065" s="175">
        <v>0.41296518607442978</v>
      </c>
      <c r="H2065" s="175">
        <v>1.0804321728691477E-2</v>
      </c>
      <c r="I2065" s="175">
        <v>1.680672268907563E-2</v>
      </c>
      <c r="J2065" s="174">
        <v>1</v>
      </c>
      <c r="K2065" s="176">
        <v>833</v>
      </c>
      <c r="L2065" s="92"/>
      <c r="M2065" s="175" t="s">
        <v>143</v>
      </c>
      <c r="N2065" s="175" t="s">
        <v>143</v>
      </c>
      <c r="O2065" s="175">
        <v>0.189</v>
      </c>
      <c r="P2065" s="175">
        <v>0.245</v>
      </c>
      <c r="Q2065" s="175">
        <v>0.17</v>
      </c>
      <c r="R2065" s="175">
        <v>0.224</v>
      </c>
      <c r="S2065" s="175">
        <v>0.115</v>
      </c>
      <c r="T2065" s="175">
        <v>0.16200000000000001</v>
      </c>
      <c r="U2065" s="175">
        <v>6.0000000000000001E-3</v>
      </c>
      <c r="V2065" s="175">
        <v>0.02</v>
      </c>
      <c r="W2065" s="175">
        <v>0.38</v>
      </c>
      <c r="X2065" s="175">
        <v>0.44700000000000001</v>
      </c>
      <c r="Y2065" s="175">
        <v>6.0000000000000001E-3</v>
      </c>
      <c r="Z2065" s="175">
        <v>0.02</v>
      </c>
      <c r="AA2065" s="175">
        <v>0.01</v>
      </c>
      <c r="AB2065" s="175">
        <v>2.8000000000000001E-2</v>
      </c>
    </row>
    <row r="2066" spans="1:28" x14ac:dyDescent="0.25">
      <c r="A2066" s="92" t="s">
        <v>3383</v>
      </c>
      <c r="B2066" s="175" t="s">
        <v>143</v>
      </c>
      <c r="C2066" s="175">
        <v>0.43548387096774194</v>
      </c>
      <c r="D2066" s="175">
        <v>0.32258064516129031</v>
      </c>
      <c r="E2066" s="175">
        <v>0.11827956989247312</v>
      </c>
      <c r="F2066" s="175">
        <v>1.0752688172043012E-2</v>
      </c>
      <c r="G2066" s="175">
        <v>4.3010752688172046E-2</v>
      </c>
      <c r="H2066" s="175" t="s">
        <v>143</v>
      </c>
      <c r="I2066" s="175">
        <v>6.9892473118279563E-2</v>
      </c>
      <c r="J2066" s="174">
        <v>1</v>
      </c>
      <c r="K2066" s="176">
        <v>186</v>
      </c>
      <c r="L2066" s="92"/>
      <c r="M2066" s="175" t="s">
        <v>143</v>
      </c>
      <c r="N2066" s="175" t="s">
        <v>143</v>
      </c>
      <c r="O2066" s="175">
        <v>0.36599999999999999</v>
      </c>
      <c r="P2066" s="175">
        <v>0.50700000000000001</v>
      </c>
      <c r="Q2066" s="175">
        <v>0.26</v>
      </c>
      <c r="R2066" s="175">
        <v>0.39300000000000002</v>
      </c>
      <c r="S2066" s="175">
        <v>7.9000000000000001E-2</v>
      </c>
      <c r="T2066" s="175">
        <v>0.17299999999999999</v>
      </c>
      <c r="U2066" s="175">
        <v>3.0000000000000001E-3</v>
      </c>
      <c r="V2066" s="175">
        <v>3.7999999999999999E-2</v>
      </c>
      <c r="W2066" s="175">
        <v>2.1999999999999999E-2</v>
      </c>
      <c r="X2066" s="175">
        <v>8.3000000000000004E-2</v>
      </c>
      <c r="Y2066" s="175" t="s">
        <v>143</v>
      </c>
      <c r="Z2066" s="175" t="s">
        <v>143</v>
      </c>
      <c r="AA2066" s="175">
        <v>4.1000000000000002E-2</v>
      </c>
      <c r="AB2066" s="175">
        <v>0.11600000000000001</v>
      </c>
    </row>
    <row r="2067" spans="1:28" x14ac:dyDescent="0.25">
      <c r="A2067" s="92" t="s">
        <v>3384</v>
      </c>
      <c r="B2067" s="175" t="s">
        <v>143</v>
      </c>
      <c r="C2067" s="175">
        <v>0.18823529411764706</v>
      </c>
      <c r="D2067" s="175">
        <v>0.34509803921568627</v>
      </c>
      <c r="E2067" s="175">
        <v>0.12156862745098039</v>
      </c>
      <c r="F2067" s="175" t="s">
        <v>143</v>
      </c>
      <c r="G2067" s="175">
        <v>0.22745098039215686</v>
      </c>
      <c r="H2067" s="175">
        <v>3.9215686274509803E-3</v>
      </c>
      <c r="I2067" s="175">
        <v>0.11372549019607843</v>
      </c>
      <c r="J2067" s="174">
        <v>1</v>
      </c>
      <c r="K2067" s="176">
        <v>255</v>
      </c>
      <c r="L2067" s="92"/>
      <c r="M2067" s="175" t="s">
        <v>143</v>
      </c>
      <c r="N2067" s="175" t="s">
        <v>143</v>
      </c>
      <c r="O2067" s="175">
        <v>0.14499999999999999</v>
      </c>
      <c r="P2067" s="175">
        <v>0.24099999999999999</v>
      </c>
      <c r="Q2067" s="175">
        <v>0.28899999999999998</v>
      </c>
      <c r="R2067" s="175">
        <v>0.40500000000000003</v>
      </c>
      <c r="S2067" s="175">
        <v>8.6999999999999994E-2</v>
      </c>
      <c r="T2067" s="175">
        <v>0.16700000000000001</v>
      </c>
      <c r="U2067" s="175" t="s">
        <v>143</v>
      </c>
      <c r="V2067" s="175" t="s">
        <v>143</v>
      </c>
      <c r="W2067" s="175">
        <v>0.18</v>
      </c>
      <c r="X2067" s="175">
        <v>0.28299999999999997</v>
      </c>
      <c r="Y2067" s="175">
        <v>1E-3</v>
      </c>
      <c r="Z2067" s="175">
        <v>2.1999999999999999E-2</v>
      </c>
      <c r="AA2067" s="175">
        <v>0.08</v>
      </c>
      <c r="AB2067" s="175">
        <v>0.159</v>
      </c>
    </row>
    <row r="2068" spans="1:28" x14ac:dyDescent="0.25">
      <c r="A2068" s="92" t="s">
        <v>3385</v>
      </c>
      <c r="B2068" s="175" t="s">
        <v>143</v>
      </c>
      <c r="C2068" s="175">
        <v>0.32846715328467152</v>
      </c>
      <c r="D2068" s="175">
        <v>0.25547445255474455</v>
      </c>
      <c r="E2068" s="175">
        <v>8.7591240875912413E-2</v>
      </c>
      <c r="F2068" s="175">
        <v>5.8394160583941604E-2</v>
      </c>
      <c r="G2068" s="175">
        <v>0.20437956204379562</v>
      </c>
      <c r="H2068" s="175">
        <v>7.2992700729927005E-3</v>
      </c>
      <c r="I2068" s="175">
        <v>5.8394160583941604E-2</v>
      </c>
      <c r="J2068" s="174">
        <v>1</v>
      </c>
      <c r="K2068" s="176">
        <v>137</v>
      </c>
      <c r="L2068" s="92"/>
      <c r="M2068" s="175" t="s">
        <v>143</v>
      </c>
      <c r="N2068" s="175" t="s">
        <v>143</v>
      </c>
      <c r="O2068" s="175">
        <v>0.255</v>
      </c>
      <c r="P2068" s="175">
        <v>0.41099999999999998</v>
      </c>
      <c r="Q2068" s="175">
        <v>0.19</v>
      </c>
      <c r="R2068" s="175">
        <v>0.33400000000000002</v>
      </c>
      <c r="S2068" s="175">
        <v>5.0999999999999997E-2</v>
      </c>
      <c r="T2068" s="175">
        <v>0.14699999999999999</v>
      </c>
      <c r="U2068" s="175">
        <v>0.03</v>
      </c>
      <c r="V2068" s="175">
        <v>0.111</v>
      </c>
      <c r="W2068" s="175">
        <v>0.14499999999999999</v>
      </c>
      <c r="X2068" s="175">
        <v>0.28000000000000003</v>
      </c>
      <c r="Y2068" s="175">
        <v>1E-3</v>
      </c>
      <c r="Z2068" s="175">
        <v>0.04</v>
      </c>
      <c r="AA2068" s="175">
        <v>0.03</v>
      </c>
      <c r="AB2068" s="175">
        <v>0.111</v>
      </c>
    </row>
    <row r="2069" spans="1:28" x14ac:dyDescent="0.25">
      <c r="A2069" s="92" t="s">
        <v>3386</v>
      </c>
      <c r="B2069" s="175" t="s">
        <v>143</v>
      </c>
      <c r="C2069" s="175">
        <v>0.11801242236024845</v>
      </c>
      <c r="D2069" s="175">
        <v>0.19875776397515527</v>
      </c>
      <c r="E2069" s="175">
        <v>0.15527950310559005</v>
      </c>
      <c r="F2069" s="175">
        <v>2.4844720496894408E-2</v>
      </c>
      <c r="G2069" s="175">
        <v>0.47204968944099379</v>
      </c>
      <c r="H2069" s="175">
        <v>6.2111801242236021E-3</v>
      </c>
      <c r="I2069" s="175">
        <v>2.4844720496894408E-2</v>
      </c>
      <c r="J2069" s="174">
        <v>1</v>
      </c>
      <c r="K2069" s="176">
        <v>161</v>
      </c>
      <c r="L2069" s="92"/>
      <c r="M2069" s="175" t="s">
        <v>143</v>
      </c>
      <c r="N2069" s="175" t="s">
        <v>143</v>
      </c>
      <c r="O2069" s="175">
        <v>7.6999999999999999E-2</v>
      </c>
      <c r="P2069" s="175">
        <v>0.17699999999999999</v>
      </c>
      <c r="Q2069" s="175">
        <v>0.14399999999999999</v>
      </c>
      <c r="R2069" s="175">
        <v>0.26700000000000002</v>
      </c>
      <c r="S2069" s="175">
        <v>0.107</v>
      </c>
      <c r="T2069" s="175">
        <v>0.219</v>
      </c>
      <c r="U2069" s="175">
        <v>0.01</v>
      </c>
      <c r="V2069" s="175">
        <v>6.2E-2</v>
      </c>
      <c r="W2069" s="175">
        <v>0.39600000000000002</v>
      </c>
      <c r="X2069" s="175">
        <v>0.54900000000000004</v>
      </c>
      <c r="Y2069" s="175">
        <v>1E-3</v>
      </c>
      <c r="Z2069" s="175">
        <v>3.4000000000000002E-2</v>
      </c>
      <c r="AA2069" s="175">
        <v>0.01</v>
      </c>
      <c r="AB2069" s="175">
        <v>6.2E-2</v>
      </c>
    </row>
    <row r="2070" spans="1:28" x14ac:dyDescent="0.25">
      <c r="A2070" s="92" t="s">
        <v>3387</v>
      </c>
      <c r="B2070" s="175" t="s">
        <v>143</v>
      </c>
      <c r="C2070" s="175">
        <v>0.29967426710097722</v>
      </c>
      <c r="D2070" s="175">
        <v>0.43756786102062972</v>
      </c>
      <c r="E2070" s="175">
        <v>0.11943539630836048</v>
      </c>
      <c r="F2070" s="175">
        <v>9.7719869706840382E-3</v>
      </c>
      <c r="G2070" s="175">
        <v>8.7947882736156349E-2</v>
      </c>
      <c r="H2070" s="175">
        <v>2.1715526601520088E-3</v>
      </c>
      <c r="I2070" s="175">
        <v>4.3431053203040172E-2</v>
      </c>
      <c r="J2070" s="174">
        <v>1</v>
      </c>
      <c r="K2070" s="176">
        <v>921</v>
      </c>
      <c r="L2070" s="92"/>
      <c r="M2070" s="175" t="s">
        <v>143</v>
      </c>
      <c r="N2070" s="175" t="s">
        <v>143</v>
      </c>
      <c r="O2070" s="175">
        <v>0.27100000000000002</v>
      </c>
      <c r="P2070" s="175">
        <v>0.33</v>
      </c>
      <c r="Q2070" s="175">
        <v>0.40600000000000003</v>
      </c>
      <c r="R2070" s="175">
        <v>0.47</v>
      </c>
      <c r="S2070" s="175">
        <v>0.1</v>
      </c>
      <c r="T2070" s="175">
        <v>0.14199999999999999</v>
      </c>
      <c r="U2070" s="175">
        <v>5.0000000000000001E-3</v>
      </c>
      <c r="V2070" s="175">
        <v>1.7999999999999999E-2</v>
      </c>
      <c r="W2070" s="175">
        <v>7.0999999999999994E-2</v>
      </c>
      <c r="X2070" s="175">
        <v>0.108</v>
      </c>
      <c r="Y2070" s="175">
        <v>1E-3</v>
      </c>
      <c r="Z2070" s="175">
        <v>8.0000000000000002E-3</v>
      </c>
      <c r="AA2070" s="175">
        <v>3.2000000000000001E-2</v>
      </c>
      <c r="AB2070" s="175">
        <v>5.8999999999999997E-2</v>
      </c>
    </row>
    <row r="2071" spans="1:28" x14ac:dyDescent="0.25">
      <c r="A2071" s="92" t="s">
        <v>3388</v>
      </c>
      <c r="B2071" s="175" t="s">
        <v>143</v>
      </c>
      <c r="C2071" s="175">
        <v>0.43790849673202614</v>
      </c>
      <c r="D2071" s="175">
        <v>0.31372549019607843</v>
      </c>
      <c r="E2071" s="175">
        <v>9.1503267973856203E-2</v>
      </c>
      <c r="F2071" s="175" t="s">
        <v>143</v>
      </c>
      <c r="G2071" s="175">
        <v>7.8431372549019607E-2</v>
      </c>
      <c r="H2071" s="175">
        <v>6.5359477124183009E-3</v>
      </c>
      <c r="I2071" s="175">
        <v>7.1895424836601302E-2</v>
      </c>
      <c r="J2071" s="174">
        <v>1</v>
      </c>
      <c r="K2071" s="176">
        <v>153</v>
      </c>
      <c r="L2071" s="92"/>
      <c r="M2071" s="175" t="s">
        <v>143</v>
      </c>
      <c r="N2071" s="175" t="s">
        <v>143</v>
      </c>
      <c r="O2071" s="175">
        <v>0.36199999999999999</v>
      </c>
      <c r="P2071" s="175">
        <v>0.51700000000000002</v>
      </c>
      <c r="Q2071" s="175">
        <v>0.246</v>
      </c>
      <c r="R2071" s="175">
        <v>0.39100000000000001</v>
      </c>
      <c r="S2071" s="175">
        <v>5.5E-2</v>
      </c>
      <c r="T2071" s="175">
        <v>0.14799999999999999</v>
      </c>
      <c r="U2071" s="175" t="s">
        <v>143</v>
      </c>
      <c r="V2071" s="175" t="s">
        <v>143</v>
      </c>
      <c r="W2071" s="175">
        <v>4.4999999999999998E-2</v>
      </c>
      <c r="X2071" s="175">
        <v>0.13200000000000001</v>
      </c>
      <c r="Y2071" s="175">
        <v>1E-3</v>
      </c>
      <c r="Z2071" s="175">
        <v>3.5999999999999997E-2</v>
      </c>
      <c r="AA2071" s="175">
        <v>4.1000000000000002E-2</v>
      </c>
      <c r="AB2071" s="175">
        <v>0.124</v>
      </c>
    </row>
    <row r="2072" spans="1:28" x14ac:dyDescent="0.25">
      <c r="A2072" s="92" t="s">
        <v>3389</v>
      </c>
      <c r="B2072" s="175">
        <v>4.8341324982875036E-2</v>
      </c>
      <c r="C2072" s="175">
        <v>0.31881788824738233</v>
      </c>
      <c r="D2072" s="175">
        <v>0.22066738428417654</v>
      </c>
      <c r="E2072" s="175">
        <v>0.12877972404344848</v>
      </c>
      <c r="F2072" s="175">
        <v>1.663567863783149E-2</v>
      </c>
      <c r="G2072" s="175">
        <v>0.24493590370877777</v>
      </c>
      <c r="H2072" s="175">
        <v>4.5992758586945884E-3</v>
      </c>
      <c r="I2072" s="175">
        <v>1.7222820236813777E-2</v>
      </c>
      <c r="J2072" s="174">
        <v>0.99999999999999989</v>
      </c>
      <c r="K2072" s="176">
        <v>10219</v>
      </c>
      <c r="L2072" s="92"/>
      <c r="M2072" s="175">
        <v>4.3999999999999997E-2</v>
      </c>
      <c r="N2072" s="175">
        <v>5.2999999999999999E-2</v>
      </c>
      <c r="O2072" s="175">
        <v>0.31</v>
      </c>
      <c r="P2072" s="175">
        <v>0.32800000000000001</v>
      </c>
      <c r="Q2072" s="175">
        <v>0.21299999999999999</v>
      </c>
      <c r="R2072" s="175">
        <v>0.22900000000000001</v>
      </c>
      <c r="S2072" s="175">
        <v>0.122</v>
      </c>
      <c r="T2072" s="175">
        <v>0.13500000000000001</v>
      </c>
      <c r="U2072" s="175">
        <v>1.4E-2</v>
      </c>
      <c r="V2072" s="175">
        <v>1.9E-2</v>
      </c>
      <c r="W2072" s="175">
        <v>0.23699999999999999</v>
      </c>
      <c r="X2072" s="175">
        <v>0.253</v>
      </c>
      <c r="Y2072" s="175">
        <v>3.0000000000000001E-3</v>
      </c>
      <c r="Z2072" s="175">
        <v>6.0000000000000001E-3</v>
      </c>
      <c r="AA2072" s="175">
        <v>1.4999999999999999E-2</v>
      </c>
      <c r="AB2072" s="175">
        <v>0.02</v>
      </c>
    </row>
    <row r="2073" spans="1:28" x14ac:dyDescent="0.25">
      <c r="A2073" s="92" t="s">
        <v>3390</v>
      </c>
      <c r="B2073" s="175" t="s">
        <v>143</v>
      </c>
      <c r="C2073" s="175">
        <v>0.3653250773993808</v>
      </c>
      <c r="D2073" s="175">
        <v>0.16718266253869968</v>
      </c>
      <c r="E2073" s="175">
        <v>0.23219814241486067</v>
      </c>
      <c r="F2073" s="175">
        <v>3.0959752321981424E-2</v>
      </c>
      <c r="G2073" s="175">
        <v>0.19504643962848298</v>
      </c>
      <c r="H2073" s="175">
        <v>3.0959752321981426E-3</v>
      </c>
      <c r="I2073" s="175">
        <v>6.1919504643962852E-3</v>
      </c>
      <c r="J2073" s="174">
        <v>1</v>
      </c>
      <c r="K2073" s="176">
        <v>323</v>
      </c>
      <c r="L2073" s="92"/>
      <c r="M2073" s="175" t="s">
        <v>143</v>
      </c>
      <c r="N2073" s="175" t="s">
        <v>143</v>
      </c>
      <c r="O2073" s="175">
        <v>0.315</v>
      </c>
      <c r="P2073" s="175">
        <v>0.41899999999999998</v>
      </c>
      <c r="Q2073" s="175">
        <v>0.13</v>
      </c>
      <c r="R2073" s="175">
        <v>0.21199999999999999</v>
      </c>
      <c r="S2073" s="175">
        <v>0.189</v>
      </c>
      <c r="T2073" s="175">
        <v>0.28100000000000003</v>
      </c>
      <c r="U2073" s="175">
        <v>1.7000000000000001E-2</v>
      </c>
      <c r="V2073" s="175">
        <v>5.6000000000000001E-2</v>
      </c>
      <c r="W2073" s="175">
        <v>0.156</v>
      </c>
      <c r="X2073" s="175">
        <v>0.24199999999999999</v>
      </c>
      <c r="Y2073" s="175">
        <v>1E-3</v>
      </c>
      <c r="Z2073" s="175">
        <v>1.7000000000000001E-2</v>
      </c>
      <c r="AA2073" s="175">
        <v>2E-3</v>
      </c>
      <c r="AB2073" s="175">
        <v>2.1999999999999999E-2</v>
      </c>
    </row>
    <row r="2074" spans="1:28" x14ac:dyDescent="0.25">
      <c r="A2074" s="92" t="s">
        <v>3391</v>
      </c>
      <c r="B2074" s="175" t="s">
        <v>143</v>
      </c>
      <c r="C2074" s="175">
        <v>0.11263736263736264</v>
      </c>
      <c r="D2074" s="175">
        <v>0.12637362637362637</v>
      </c>
      <c r="E2074" s="175">
        <v>0.10164835164835165</v>
      </c>
      <c r="F2074" s="175">
        <v>1.3736263736263736E-2</v>
      </c>
      <c r="G2074" s="175">
        <v>0.60989010989010994</v>
      </c>
      <c r="H2074" s="175">
        <v>1.9230769230769232E-2</v>
      </c>
      <c r="I2074" s="175">
        <v>1.6483516483516484E-2</v>
      </c>
      <c r="J2074" s="174">
        <v>1.0000000000000002</v>
      </c>
      <c r="K2074" s="176">
        <v>364</v>
      </c>
      <c r="L2074" s="92"/>
      <c r="M2074" s="175" t="s">
        <v>143</v>
      </c>
      <c r="N2074" s="175" t="s">
        <v>143</v>
      </c>
      <c r="O2074" s="175">
        <v>8.4000000000000005E-2</v>
      </c>
      <c r="P2074" s="175">
        <v>0.14899999999999999</v>
      </c>
      <c r="Q2074" s="175">
        <v>9.6000000000000002E-2</v>
      </c>
      <c r="R2074" s="175">
        <v>0.16400000000000001</v>
      </c>
      <c r="S2074" s="175">
        <v>7.4999999999999997E-2</v>
      </c>
      <c r="T2074" s="175">
        <v>0.13700000000000001</v>
      </c>
      <c r="U2074" s="175">
        <v>6.0000000000000001E-3</v>
      </c>
      <c r="V2074" s="175">
        <v>3.2000000000000001E-2</v>
      </c>
      <c r="W2074" s="175">
        <v>0.55900000000000005</v>
      </c>
      <c r="X2074" s="175">
        <v>0.65900000000000003</v>
      </c>
      <c r="Y2074" s="175">
        <v>8.9999999999999993E-3</v>
      </c>
      <c r="Z2074" s="175">
        <v>3.9E-2</v>
      </c>
      <c r="AA2074" s="175">
        <v>8.0000000000000002E-3</v>
      </c>
      <c r="AB2074" s="175">
        <v>3.5000000000000003E-2</v>
      </c>
    </row>
    <row r="2075" spans="1:28" x14ac:dyDescent="0.25">
      <c r="A2075" s="92" t="s">
        <v>3392</v>
      </c>
      <c r="B2075" s="175">
        <v>1.7873100983020554E-3</v>
      </c>
      <c r="C2075" s="175">
        <v>3.5746201966041107E-3</v>
      </c>
      <c r="D2075" s="175">
        <v>0.53083109919571048</v>
      </c>
      <c r="E2075" s="175">
        <v>0.41197497765862379</v>
      </c>
      <c r="F2075" s="175">
        <v>5.3619302949061663E-3</v>
      </c>
      <c r="G2075" s="175">
        <v>1.4298480786416443E-2</v>
      </c>
      <c r="H2075" s="175" t="s">
        <v>143</v>
      </c>
      <c r="I2075" s="175">
        <v>3.2171581769436998E-2</v>
      </c>
      <c r="J2075" s="174">
        <v>1</v>
      </c>
      <c r="K2075" s="176">
        <v>1119</v>
      </c>
      <c r="L2075" s="92"/>
      <c r="M2075" s="175">
        <v>0</v>
      </c>
      <c r="N2075" s="175">
        <v>6.0000000000000001E-3</v>
      </c>
      <c r="O2075" s="175">
        <v>1E-3</v>
      </c>
      <c r="P2075" s="175">
        <v>8.9999999999999993E-3</v>
      </c>
      <c r="Q2075" s="175">
        <v>0.502</v>
      </c>
      <c r="R2075" s="175">
        <v>0.56000000000000005</v>
      </c>
      <c r="S2075" s="175">
        <v>0.38300000000000001</v>
      </c>
      <c r="T2075" s="175">
        <v>0.441</v>
      </c>
      <c r="U2075" s="175">
        <v>2E-3</v>
      </c>
      <c r="V2075" s="175">
        <v>1.2E-2</v>
      </c>
      <c r="W2075" s="175">
        <v>8.9999999999999993E-3</v>
      </c>
      <c r="X2075" s="175">
        <v>2.3E-2</v>
      </c>
      <c r="Y2075" s="175" t="s">
        <v>143</v>
      </c>
      <c r="Z2075" s="175" t="s">
        <v>143</v>
      </c>
      <c r="AA2075" s="175">
        <v>2.3E-2</v>
      </c>
      <c r="AB2075" s="175">
        <v>4.3999999999999997E-2</v>
      </c>
    </row>
    <row r="2076" spans="1:28" x14ac:dyDescent="0.25">
      <c r="A2076" s="92" t="s">
        <v>3393</v>
      </c>
      <c r="B2076" s="175">
        <v>9.951060358890701E-2</v>
      </c>
      <c r="C2076" s="175">
        <v>0.28792822185970635</v>
      </c>
      <c r="D2076" s="175">
        <v>0.23898858075040783</v>
      </c>
      <c r="E2076" s="175">
        <v>7.9119086460032628E-2</v>
      </c>
      <c r="F2076" s="175">
        <v>2.8548123980424143E-2</v>
      </c>
      <c r="G2076" s="175">
        <v>0.2463295269168026</v>
      </c>
      <c r="H2076" s="175">
        <v>4.0783034257748773E-3</v>
      </c>
      <c r="I2076" s="175">
        <v>1.5497553017944535E-2</v>
      </c>
      <c r="J2076" s="174">
        <v>1</v>
      </c>
      <c r="K2076" s="176">
        <v>1226</v>
      </c>
      <c r="L2076" s="92"/>
      <c r="M2076" s="175">
        <v>8.4000000000000005E-2</v>
      </c>
      <c r="N2076" s="175">
        <v>0.11799999999999999</v>
      </c>
      <c r="O2076" s="175">
        <v>0.26300000000000001</v>
      </c>
      <c r="P2076" s="175">
        <v>0.314</v>
      </c>
      <c r="Q2076" s="175">
        <v>0.216</v>
      </c>
      <c r="R2076" s="175">
        <v>0.26400000000000001</v>
      </c>
      <c r="S2076" s="175">
        <v>6.5000000000000002E-2</v>
      </c>
      <c r="T2076" s="175">
        <v>9.6000000000000002E-2</v>
      </c>
      <c r="U2076" s="175">
        <v>2.1000000000000001E-2</v>
      </c>
      <c r="V2076" s="175">
        <v>3.9E-2</v>
      </c>
      <c r="W2076" s="175">
        <v>0.223</v>
      </c>
      <c r="X2076" s="175">
        <v>0.27100000000000002</v>
      </c>
      <c r="Y2076" s="175">
        <v>2E-3</v>
      </c>
      <c r="Z2076" s="175">
        <v>0.01</v>
      </c>
      <c r="AA2076" s="175">
        <v>0.01</v>
      </c>
      <c r="AB2076" s="175">
        <v>2.4E-2</v>
      </c>
    </row>
    <row r="2077" spans="1:28" x14ac:dyDescent="0.25">
      <c r="A2077" s="92" t="s">
        <v>3394</v>
      </c>
      <c r="B2077" s="175">
        <v>0.2460910944935418</v>
      </c>
      <c r="C2077" s="175">
        <v>0.56152277362338543</v>
      </c>
      <c r="D2077" s="175">
        <v>7.2059823249490146E-2</v>
      </c>
      <c r="E2077" s="175">
        <v>3.3990482664853841E-2</v>
      </c>
      <c r="F2077" s="175">
        <v>2.0394289598912306E-3</v>
      </c>
      <c r="G2077" s="175">
        <v>5.2345343303874914E-2</v>
      </c>
      <c r="H2077" s="175">
        <v>7.4779061862678452E-3</v>
      </c>
      <c r="I2077" s="175">
        <v>2.4473147518694765E-2</v>
      </c>
      <c r="J2077" s="174">
        <v>0.99999999999999989</v>
      </c>
      <c r="K2077" s="176">
        <v>1471</v>
      </c>
      <c r="L2077" s="92"/>
      <c r="M2077" s="175">
        <v>0.22500000000000001</v>
      </c>
      <c r="N2077" s="175">
        <v>0.26900000000000002</v>
      </c>
      <c r="O2077" s="175">
        <v>0.53600000000000003</v>
      </c>
      <c r="P2077" s="175">
        <v>0.58699999999999997</v>
      </c>
      <c r="Q2077" s="175">
        <v>0.06</v>
      </c>
      <c r="R2077" s="175">
        <v>8.5999999999999993E-2</v>
      </c>
      <c r="S2077" s="175">
        <v>2.5999999999999999E-2</v>
      </c>
      <c r="T2077" s="175">
        <v>4.4999999999999998E-2</v>
      </c>
      <c r="U2077" s="175">
        <v>1E-3</v>
      </c>
      <c r="V2077" s="175">
        <v>6.0000000000000001E-3</v>
      </c>
      <c r="W2077" s="175">
        <v>4.2000000000000003E-2</v>
      </c>
      <c r="X2077" s="175">
        <v>6.5000000000000002E-2</v>
      </c>
      <c r="Y2077" s="175">
        <v>4.0000000000000001E-3</v>
      </c>
      <c r="Z2077" s="175">
        <v>1.2999999999999999E-2</v>
      </c>
      <c r="AA2077" s="175">
        <v>1.7999999999999999E-2</v>
      </c>
      <c r="AB2077" s="175">
        <v>3.4000000000000002E-2</v>
      </c>
    </row>
    <row r="2078" spans="1:28" x14ac:dyDescent="0.25">
      <c r="A2078" s="92" t="s">
        <v>3395</v>
      </c>
      <c r="B2078" s="175" t="s">
        <v>143</v>
      </c>
      <c r="C2078" s="175">
        <v>0.28321678321678323</v>
      </c>
      <c r="D2078" s="175">
        <v>0.26573426573426573</v>
      </c>
      <c r="E2078" s="175">
        <v>0.19230769230769232</v>
      </c>
      <c r="F2078" s="175" t="s">
        <v>143</v>
      </c>
      <c r="G2078" s="175">
        <v>0.25174825174825177</v>
      </c>
      <c r="H2078" s="175" t="s">
        <v>143</v>
      </c>
      <c r="I2078" s="175">
        <v>6.993006993006993E-3</v>
      </c>
      <c r="J2078" s="174">
        <v>1</v>
      </c>
      <c r="K2078" s="176">
        <v>286</v>
      </c>
      <c r="L2078" s="92"/>
      <c r="M2078" s="175" t="s">
        <v>143</v>
      </c>
      <c r="N2078" s="175" t="s">
        <v>143</v>
      </c>
      <c r="O2078" s="175">
        <v>0.23400000000000001</v>
      </c>
      <c r="P2078" s="175">
        <v>0.33800000000000002</v>
      </c>
      <c r="Q2078" s="175">
        <v>0.218</v>
      </c>
      <c r="R2078" s="175">
        <v>0.32</v>
      </c>
      <c r="S2078" s="175">
        <v>0.151</v>
      </c>
      <c r="T2078" s="175">
        <v>0.24199999999999999</v>
      </c>
      <c r="U2078" s="175" t="s">
        <v>143</v>
      </c>
      <c r="V2078" s="175" t="s">
        <v>143</v>
      </c>
      <c r="W2078" s="175">
        <v>0.20499999999999999</v>
      </c>
      <c r="X2078" s="175">
        <v>0.30499999999999999</v>
      </c>
      <c r="Y2078" s="175" t="s">
        <v>143</v>
      </c>
      <c r="Z2078" s="175" t="s">
        <v>143</v>
      </c>
      <c r="AA2078" s="175">
        <v>2E-3</v>
      </c>
      <c r="AB2078" s="175">
        <v>2.5000000000000001E-2</v>
      </c>
    </row>
    <row r="2079" spans="1:28" x14ac:dyDescent="0.25">
      <c r="A2079" s="92" t="s">
        <v>3396</v>
      </c>
      <c r="B2079" s="175" t="s">
        <v>143</v>
      </c>
      <c r="C2079" s="175">
        <v>0.26577181208053691</v>
      </c>
      <c r="D2079" s="175">
        <v>0.1906040268456376</v>
      </c>
      <c r="E2079" s="175">
        <v>0.11879194630872483</v>
      </c>
      <c r="F2079" s="175">
        <v>1.1409395973154362E-2</v>
      </c>
      <c r="G2079" s="175">
        <v>0.40134228187919463</v>
      </c>
      <c r="H2079" s="175">
        <v>3.3557046979865771E-3</v>
      </c>
      <c r="I2079" s="175">
        <v>8.7248322147650999E-3</v>
      </c>
      <c r="J2079" s="174">
        <v>1</v>
      </c>
      <c r="K2079" s="176">
        <v>1490</v>
      </c>
      <c r="L2079" s="92"/>
      <c r="M2079" s="175" t="s">
        <v>143</v>
      </c>
      <c r="N2079" s="175" t="s">
        <v>143</v>
      </c>
      <c r="O2079" s="175">
        <v>0.24399999999999999</v>
      </c>
      <c r="P2079" s="175">
        <v>0.28899999999999998</v>
      </c>
      <c r="Q2079" s="175">
        <v>0.17100000000000001</v>
      </c>
      <c r="R2079" s="175">
        <v>0.21099999999999999</v>
      </c>
      <c r="S2079" s="175">
        <v>0.10299999999999999</v>
      </c>
      <c r="T2079" s="175">
        <v>0.13600000000000001</v>
      </c>
      <c r="U2079" s="175">
        <v>7.0000000000000001E-3</v>
      </c>
      <c r="V2079" s="175">
        <v>1.7999999999999999E-2</v>
      </c>
      <c r="W2079" s="175">
        <v>0.377</v>
      </c>
      <c r="X2079" s="175">
        <v>0.42599999999999999</v>
      </c>
      <c r="Y2079" s="175">
        <v>1E-3</v>
      </c>
      <c r="Z2079" s="175">
        <v>8.0000000000000002E-3</v>
      </c>
      <c r="AA2079" s="175">
        <v>5.0000000000000001E-3</v>
      </c>
      <c r="AB2079" s="175">
        <v>1.4999999999999999E-2</v>
      </c>
    </row>
    <row r="2080" spans="1:28" x14ac:dyDescent="0.25">
      <c r="A2080" s="92" t="s">
        <v>3397</v>
      </c>
      <c r="B2080" s="175" t="s">
        <v>143</v>
      </c>
      <c r="C2080" s="175">
        <v>0.45983379501385041</v>
      </c>
      <c r="D2080" s="175">
        <v>0.34072022160664822</v>
      </c>
      <c r="E2080" s="175">
        <v>9.6952908587257622E-2</v>
      </c>
      <c r="F2080" s="175" t="s">
        <v>143</v>
      </c>
      <c r="G2080" s="175">
        <v>2.4930747922437674E-2</v>
      </c>
      <c r="H2080" s="175" t="s">
        <v>143</v>
      </c>
      <c r="I2080" s="175">
        <v>7.7562326869806089E-2</v>
      </c>
      <c r="J2080" s="174">
        <v>1</v>
      </c>
      <c r="K2080" s="176">
        <v>361</v>
      </c>
      <c r="L2080" s="92"/>
      <c r="M2080" s="175" t="s">
        <v>143</v>
      </c>
      <c r="N2080" s="175" t="s">
        <v>143</v>
      </c>
      <c r="O2080" s="175">
        <v>0.40899999999999997</v>
      </c>
      <c r="P2080" s="175">
        <v>0.51100000000000001</v>
      </c>
      <c r="Q2080" s="175">
        <v>0.29399999999999998</v>
      </c>
      <c r="R2080" s="175">
        <v>0.39100000000000001</v>
      </c>
      <c r="S2080" s="175">
        <v>7.0999999999999994E-2</v>
      </c>
      <c r="T2080" s="175">
        <v>0.13200000000000001</v>
      </c>
      <c r="U2080" s="175" t="s">
        <v>143</v>
      </c>
      <c r="V2080" s="175" t="s">
        <v>143</v>
      </c>
      <c r="W2080" s="175">
        <v>1.2999999999999999E-2</v>
      </c>
      <c r="X2080" s="175">
        <v>4.7E-2</v>
      </c>
      <c r="Y2080" s="175" t="s">
        <v>143</v>
      </c>
      <c r="Z2080" s="175" t="s">
        <v>143</v>
      </c>
      <c r="AA2080" s="175">
        <v>5.3999999999999999E-2</v>
      </c>
      <c r="AB2080" s="175">
        <v>0.11</v>
      </c>
    </row>
    <row r="2081" spans="1:28" x14ac:dyDescent="0.25">
      <c r="A2081" s="92" t="s">
        <v>3398</v>
      </c>
      <c r="B2081" s="175" t="s">
        <v>143</v>
      </c>
      <c r="C2081" s="175">
        <v>0.23030303030303031</v>
      </c>
      <c r="D2081" s="175">
        <v>0.29393939393939394</v>
      </c>
      <c r="E2081" s="175">
        <v>0.1787878787878788</v>
      </c>
      <c r="F2081" s="175">
        <v>9.0909090909090905E-3</v>
      </c>
      <c r="G2081" s="175">
        <v>0.27272727272727271</v>
      </c>
      <c r="H2081" s="175">
        <v>3.0303030303030303E-3</v>
      </c>
      <c r="I2081" s="175">
        <v>1.2121212121212121E-2</v>
      </c>
      <c r="J2081" s="174">
        <v>1</v>
      </c>
      <c r="K2081" s="176">
        <v>330</v>
      </c>
      <c r="L2081" s="92"/>
      <c r="M2081" s="175" t="s">
        <v>143</v>
      </c>
      <c r="N2081" s="175" t="s">
        <v>143</v>
      </c>
      <c r="O2081" s="175">
        <v>0.188</v>
      </c>
      <c r="P2081" s="175">
        <v>0.27900000000000003</v>
      </c>
      <c r="Q2081" s="175">
        <v>0.247</v>
      </c>
      <c r="R2081" s="175">
        <v>0.34499999999999997</v>
      </c>
      <c r="S2081" s="175">
        <v>0.14099999999999999</v>
      </c>
      <c r="T2081" s="175">
        <v>0.224</v>
      </c>
      <c r="U2081" s="175">
        <v>3.0000000000000001E-3</v>
      </c>
      <c r="V2081" s="175">
        <v>2.5999999999999999E-2</v>
      </c>
      <c r="W2081" s="175">
        <v>0.22700000000000001</v>
      </c>
      <c r="X2081" s="175">
        <v>0.32300000000000001</v>
      </c>
      <c r="Y2081" s="175">
        <v>1E-3</v>
      </c>
      <c r="Z2081" s="175">
        <v>1.7000000000000001E-2</v>
      </c>
      <c r="AA2081" s="175">
        <v>5.0000000000000001E-3</v>
      </c>
      <c r="AB2081" s="175">
        <v>3.1E-2</v>
      </c>
    </row>
    <row r="2082" spans="1:28" x14ac:dyDescent="0.25">
      <c r="A2082" s="92" t="s">
        <v>3399</v>
      </c>
      <c r="B2082" s="175" t="s">
        <v>143</v>
      </c>
      <c r="C2082" s="175">
        <v>0.49166666666666664</v>
      </c>
      <c r="D2082" s="175">
        <v>0.17499999999999999</v>
      </c>
      <c r="E2082" s="175">
        <v>9.166666666666666E-2</v>
      </c>
      <c r="F2082" s="175">
        <v>7.0833333333333331E-2</v>
      </c>
      <c r="G2082" s="175">
        <v>0.15833333333333333</v>
      </c>
      <c r="H2082" s="175">
        <v>8.3333333333333332E-3</v>
      </c>
      <c r="I2082" s="175">
        <v>4.1666666666666666E-3</v>
      </c>
      <c r="J2082" s="174">
        <v>0.99999999999999989</v>
      </c>
      <c r="K2082" s="176">
        <v>240</v>
      </c>
      <c r="L2082" s="92"/>
      <c r="M2082" s="175" t="s">
        <v>143</v>
      </c>
      <c r="N2082" s="175" t="s">
        <v>143</v>
      </c>
      <c r="O2082" s="175">
        <v>0.42899999999999999</v>
      </c>
      <c r="P2082" s="175">
        <v>0.55500000000000005</v>
      </c>
      <c r="Q2082" s="175">
        <v>0.13200000000000001</v>
      </c>
      <c r="R2082" s="175">
        <v>0.22800000000000001</v>
      </c>
      <c r="S2082" s="175">
        <v>6.0999999999999999E-2</v>
      </c>
      <c r="T2082" s="175">
        <v>0.13500000000000001</v>
      </c>
      <c r="U2082" s="175">
        <v>4.4999999999999998E-2</v>
      </c>
      <c r="V2082" s="175">
        <v>0.11</v>
      </c>
      <c r="W2082" s="175">
        <v>0.11799999999999999</v>
      </c>
      <c r="X2082" s="175">
        <v>0.21</v>
      </c>
      <c r="Y2082" s="175">
        <v>2E-3</v>
      </c>
      <c r="Z2082" s="175">
        <v>0.03</v>
      </c>
      <c r="AA2082" s="175">
        <v>1E-3</v>
      </c>
      <c r="AB2082" s="175">
        <v>2.3E-2</v>
      </c>
    </row>
    <row r="2083" spans="1:28" x14ac:dyDescent="0.25">
      <c r="A2083" s="92" t="s">
        <v>3400</v>
      </c>
      <c r="B2083" s="175" t="s">
        <v>143</v>
      </c>
      <c r="C2083" s="175">
        <v>0.15163934426229508</v>
      </c>
      <c r="D2083" s="175">
        <v>0.18032786885245902</v>
      </c>
      <c r="E2083" s="175">
        <v>6.1475409836065573E-2</v>
      </c>
      <c r="F2083" s="175">
        <v>2.8688524590163935E-2</v>
      </c>
      <c r="G2083" s="175">
        <v>0.55737704918032782</v>
      </c>
      <c r="H2083" s="175">
        <v>4.0983606557377051E-3</v>
      </c>
      <c r="I2083" s="175">
        <v>1.6393442622950821E-2</v>
      </c>
      <c r="J2083" s="174">
        <v>0.99999999999999989</v>
      </c>
      <c r="K2083" s="176">
        <v>244</v>
      </c>
      <c r="L2083" s="92"/>
      <c r="M2083" s="175" t="s">
        <v>143</v>
      </c>
      <c r="N2083" s="175" t="s">
        <v>143</v>
      </c>
      <c r="O2083" s="175">
        <v>0.112</v>
      </c>
      <c r="P2083" s="175">
        <v>0.20200000000000001</v>
      </c>
      <c r="Q2083" s="175">
        <v>0.13700000000000001</v>
      </c>
      <c r="R2083" s="175">
        <v>0.23300000000000001</v>
      </c>
      <c r="S2083" s="175">
        <v>3.7999999999999999E-2</v>
      </c>
      <c r="T2083" s="175">
        <v>9.9000000000000005E-2</v>
      </c>
      <c r="U2083" s="175">
        <v>1.4E-2</v>
      </c>
      <c r="V2083" s="175">
        <v>5.8000000000000003E-2</v>
      </c>
      <c r="W2083" s="175">
        <v>0.495</v>
      </c>
      <c r="X2083" s="175">
        <v>0.61799999999999999</v>
      </c>
      <c r="Y2083" s="175">
        <v>1E-3</v>
      </c>
      <c r="Z2083" s="175">
        <v>2.3E-2</v>
      </c>
      <c r="AA2083" s="175">
        <v>6.0000000000000001E-3</v>
      </c>
      <c r="AB2083" s="175">
        <v>4.1000000000000002E-2</v>
      </c>
    </row>
    <row r="2084" spans="1:28" x14ac:dyDescent="0.25">
      <c r="A2084" s="92" t="s">
        <v>3401</v>
      </c>
      <c r="B2084" s="175" t="s">
        <v>143</v>
      </c>
      <c r="C2084" s="175">
        <v>0.33661593554162939</v>
      </c>
      <c r="D2084" s="175">
        <v>0.36615935541629363</v>
      </c>
      <c r="E2084" s="175">
        <v>0.16741271262309759</v>
      </c>
      <c r="F2084" s="175">
        <v>8.9525514771709933E-3</v>
      </c>
      <c r="G2084" s="175">
        <v>9.5792300805729633E-2</v>
      </c>
      <c r="H2084" s="175">
        <v>4.4762757385854966E-3</v>
      </c>
      <c r="I2084" s="175">
        <v>2.0590868397493287E-2</v>
      </c>
      <c r="J2084" s="174">
        <v>0.99999999999999989</v>
      </c>
      <c r="K2084" s="176">
        <v>1117</v>
      </c>
      <c r="L2084" s="92"/>
      <c r="M2084" s="175" t="s">
        <v>143</v>
      </c>
      <c r="N2084" s="175" t="s">
        <v>143</v>
      </c>
      <c r="O2084" s="175">
        <v>0.31</v>
      </c>
      <c r="P2084" s="175">
        <v>0.36499999999999999</v>
      </c>
      <c r="Q2084" s="175">
        <v>0.33800000000000002</v>
      </c>
      <c r="R2084" s="175">
        <v>0.39500000000000002</v>
      </c>
      <c r="S2084" s="175">
        <v>0.14699999999999999</v>
      </c>
      <c r="T2084" s="175">
        <v>0.19</v>
      </c>
      <c r="U2084" s="175">
        <v>5.0000000000000001E-3</v>
      </c>
      <c r="V2084" s="175">
        <v>1.6E-2</v>
      </c>
      <c r="W2084" s="175">
        <v>0.08</v>
      </c>
      <c r="X2084" s="175">
        <v>0.114</v>
      </c>
      <c r="Y2084" s="175">
        <v>2E-3</v>
      </c>
      <c r="Z2084" s="175">
        <v>0.01</v>
      </c>
      <c r="AA2084" s="175">
        <v>1.4E-2</v>
      </c>
      <c r="AB2084" s="175">
        <v>3.1E-2</v>
      </c>
    </row>
    <row r="2085" spans="1:28" x14ac:dyDescent="0.25">
      <c r="A2085" s="92" t="s">
        <v>3402</v>
      </c>
      <c r="B2085" s="175" t="s">
        <v>143</v>
      </c>
      <c r="C2085" s="175">
        <v>0.50691244239631339</v>
      </c>
      <c r="D2085" s="175">
        <v>0.27188940092165897</v>
      </c>
      <c r="E2085" s="175">
        <v>0.11059907834101383</v>
      </c>
      <c r="F2085" s="175">
        <v>4.608294930875576E-3</v>
      </c>
      <c r="G2085" s="175">
        <v>9.2165898617511524E-2</v>
      </c>
      <c r="H2085" s="175">
        <v>4.608294930875576E-3</v>
      </c>
      <c r="I2085" s="175">
        <v>9.2165898617511521E-3</v>
      </c>
      <c r="J2085" s="174">
        <v>1</v>
      </c>
      <c r="K2085" s="176">
        <v>217</v>
      </c>
      <c r="L2085" s="92"/>
      <c r="M2085" s="175" t="s">
        <v>143</v>
      </c>
      <c r="N2085" s="175" t="s">
        <v>143</v>
      </c>
      <c r="O2085" s="175">
        <v>0.441</v>
      </c>
      <c r="P2085" s="175">
        <v>0.57299999999999995</v>
      </c>
      <c r="Q2085" s="175">
        <v>0.217</v>
      </c>
      <c r="R2085" s="175">
        <v>0.33500000000000002</v>
      </c>
      <c r="S2085" s="175">
        <v>7.4999999999999997E-2</v>
      </c>
      <c r="T2085" s="175">
        <v>0.159</v>
      </c>
      <c r="U2085" s="175">
        <v>1E-3</v>
      </c>
      <c r="V2085" s="175">
        <v>2.5999999999999999E-2</v>
      </c>
      <c r="W2085" s="175">
        <v>0.06</v>
      </c>
      <c r="X2085" s="175">
        <v>0.13800000000000001</v>
      </c>
      <c r="Y2085" s="175">
        <v>1E-3</v>
      </c>
      <c r="Z2085" s="175">
        <v>2.5999999999999999E-2</v>
      </c>
      <c r="AA2085" s="175">
        <v>3.0000000000000001E-3</v>
      </c>
      <c r="AB2085" s="175">
        <v>3.3000000000000002E-2</v>
      </c>
    </row>
    <row r="2086" spans="1:28" x14ac:dyDescent="0.25">
      <c r="A2086" s="92" t="s">
        <v>3403</v>
      </c>
      <c r="B2086" s="175">
        <v>5.6800449410149181E-2</v>
      </c>
      <c r="C2086" s="175">
        <v>0.26496473378690466</v>
      </c>
      <c r="D2086" s="175">
        <v>0.29742213344984708</v>
      </c>
      <c r="E2086" s="175">
        <v>9.0443792522314465E-2</v>
      </c>
      <c r="F2086" s="175">
        <v>2.3032270145434117E-2</v>
      </c>
      <c r="G2086" s="175">
        <v>0.2030460021222146</v>
      </c>
      <c r="H2086" s="175">
        <v>6.8659883902378125E-3</v>
      </c>
      <c r="I2086" s="175">
        <v>5.7424630172898068E-2</v>
      </c>
      <c r="J2086" s="174">
        <v>0.99999999999999989</v>
      </c>
      <c r="K2086" s="176">
        <v>16021</v>
      </c>
      <c r="L2086" s="92"/>
      <c r="M2086" s="175">
        <v>5.2999999999999999E-2</v>
      </c>
      <c r="N2086" s="175">
        <v>0.06</v>
      </c>
      <c r="O2086" s="175">
        <v>0.25800000000000001</v>
      </c>
      <c r="P2086" s="175">
        <v>0.27200000000000002</v>
      </c>
      <c r="Q2086" s="175">
        <v>0.28999999999999998</v>
      </c>
      <c r="R2086" s="175">
        <v>0.30499999999999999</v>
      </c>
      <c r="S2086" s="175">
        <v>8.5999999999999993E-2</v>
      </c>
      <c r="T2086" s="175">
        <v>9.5000000000000001E-2</v>
      </c>
      <c r="U2086" s="175">
        <v>2.1000000000000001E-2</v>
      </c>
      <c r="V2086" s="175">
        <v>2.5000000000000001E-2</v>
      </c>
      <c r="W2086" s="175">
        <v>0.19700000000000001</v>
      </c>
      <c r="X2086" s="175">
        <v>0.20899999999999999</v>
      </c>
      <c r="Y2086" s="175">
        <v>6.0000000000000001E-3</v>
      </c>
      <c r="Z2086" s="175">
        <v>8.0000000000000002E-3</v>
      </c>
      <c r="AA2086" s="175">
        <v>5.3999999999999999E-2</v>
      </c>
      <c r="AB2086" s="175">
        <v>6.0999999999999999E-2</v>
      </c>
    </row>
    <row r="2087" spans="1:28" x14ac:dyDescent="0.25">
      <c r="A2087" s="92" t="s">
        <v>3404</v>
      </c>
      <c r="B2087" s="175" t="s">
        <v>143</v>
      </c>
      <c r="C2087" s="175">
        <v>0.29239766081871343</v>
      </c>
      <c r="D2087" s="175">
        <v>0.3664717348927875</v>
      </c>
      <c r="E2087" s="175">
        <v>0.10331384015594541</v>
      </c>
      <c r="F2087" s="175">
        <v>1.1695906432748537E-2</v>
      </c>
      <c r="G2087" s="175">
        <v>0.16764132553606237</v>
      </c>
      <c r="H2087" s="175">
        <v>3.8986354775828458E-3</v>
      </c>
      <c r="I2087" s="175">
        <v>5.4580896686159841E-2</v>
      </c>
      <c r="J2087" s="174">
        <v>0.99999999999999989</v>
      </c>
      <c r="K2087" s="176">
        <v>513</v>
      </c>
      <c r="L2087" s="92"/>
      <c r="M2087" s="175" t="s">
        <v>143</v>
      </c>
      <c r="N2087" s="175" t="s">
        <v>143</v>
      </c>
      <c r="O2087" s="175">
        <v>0.255</v>
      </c>
      <c r="P2087" s="175">
        <v>0.33300000000000002</v>
      </c>
      <c r="Q2087" s="175">
        <v>0.32600000000000001</v>
      </c>
      <c r="R2087" s="175">
        <v>0.40899999999999997</v>
      </c>
      <c r="S2087" s="175">
        <v>0.08</v>
      </c>
      <c r="T2087" s="175">
        <v>0.13300000000000001</v>
      </c>
      <c r="U2087" s="175">
        <v>5.0000000000000001E-3</v>
      </c>
      <c r="V2087" s="175">
        <v>2.5000000000000001E-2</v>
      </c>
      <c r="W2087" s="175">
        <v>0.13800000000000001</v>
      </c>
      <c r="X2087" s="175">
        <v>0.20200000000000001</v>
      </c>
      <c r="Y2087" s="175">
        <v>1E-3</v>
      </c>
      <c r="Z2087" s="175">
        <v>1.4E-2</v>
      </c>
      <c r="AA2087" s="175">
        <v>3.7999999999999999E-2</v>
      </c>
      <c r="AB2087" s="175">
        <v>7.8E-2</v>
      </c>
    </row>
    <row r="2088" spans="1:28" x14ac:dyDescent="0.25">
      <c r="A2088" s="92" t="s">
        <v>3405</v>
      </c>
      <c r="B2088" s="175" t="s">
        <v>143</v>
      </c>
      <c r="C2088" s="175">
        <v>7.829977628635347E-2</v>
      </c>
      <c r="D2088" s="175">
        <v>0.24161073825503357</v>
      </c>
      <c r="E2088" s="175">
        <v>7.1588366890380312E-2</v>
      </c>
      <c r="F2088" s="175">
        <v>1.7897091722595078E-2</v>
      </c>
      <c r="G2088" s="175">
        <v>0.54138702460850108</v>
      </c>
      <c r="H2088" s="175">
        <v>2.6845637583892617E-2</v>
      </c>
      <c r="I2088" s="175">
        <v>2.2371364653243849E-2</v>
      </c>
      <c r="J2088" s="174">
        <v>0.99999999999999989</v>
      </c>
      <c r="K2088" s="176">
        <v>447</v>
      </c>
      <c r="L2088" s="92"/>
      <c r="M2088" s="175" t="s">
        <v>143</v>
      </c>
      <c r="N2088" s="175" t="s">
        <v>143</v>
      </c>
      <c r="O2088" s="175">
        <v>5.7000000000000002E-2</v>
      </c>
      <c r="P2088" s="175">
        <v>0.107</v>
      </c>
      <c r="Q2088" s="175">
        <v>0.20399999999999999</v>
      </c>
      <c r="R2088" s="175">
        <v>0.28299999999999997</v>
      </c>
      <c r="S2088" s="175">
        <v>5.0999999999999997E-2</v>
      </c>
      <c r="T2088" s="175">
        <v>9.9000000000000005E-2</v>
      </c>
      <c r="U2088" s="175">
        <v>8.9999999999999993E-3</v>
      </c>
      <c r="V2088" s="175">
        <v>3.5000000000000003E-2</v>
      </c>
      <c r="W2088" s="175">
        <v>0.495</v>
      </c>
      <c r="X2088" s="175">
        <v>0.58699999999999997</v>
      </c>
      <c r="Y2088" s="175">
        <v>1.4999999999999999E-2</v>
      </c>
      <c r="Z2088" s="175">
        <v>4.5999999999999999E-2</v>
      </c>
      <c r="AA2088" s="175">
        <v>1.2E-2</v>
      </c>
      <c r="AB2088" s="175">
        <v>4.1000000000000002E-2</v>
      </c>
    </row>
    <row r="2089" spans="1:28" x14ac:dyDescent="0.25">
      <c r="A2089" s="92" t="s">
        <v>3406</v>
      </c>
      <c r="B2089" s="175">
        <v>0.33839285714285716</v>
      </c>
      <c r="C2089" s="175">
        <v>8.9285714285714283E-4</v>
      </c>
      <c r="D2089" s="175">
        <v>0.39464285714285713</v>
      </c>
      <c r="E2089" s="175">
        <v>0.19375000000000001</v>
      </c>
      <c r="F2089" s="175">
        <v>4.464285714285714E-3</v>
      </c>
      <c r="G2089" s="175">
        <v>1.4285714285714285E-2</v>
      </c>
      <c r="H2089" s="175" t="s">
        <v>143</v>
      </c>
      <c r="I2089" s="175">
        <v>5.3571428571428568E-2</v>
      </c>
      <c r="J2089" s="174">
        <v>1</v>
      </c>
      <c r="K2089" s="176">
        <v>1120</v>
      </c>
      <c r="L2089" s="92"/>
      <c r="M2089" s="175">
        <v>0.311</v>
      </c>
      <c r="N2089" s="175">
        <v>0.36699999999999999</v>
      </c>
      <c r="O2089" s="175">
        <v>0</v>
      </c>
      <c r="P2089" s="175">
        <v>5.0000000000000001E-3</v>
      </c>
      <c r="Q2089" s="175">
        <v>0.36599999999999999</v>
      </c>
      <c r="R2089" s="175">
        <v>0.42399999999999999</v>
      </c>
      <c r="S2089" s="175">
        <v>0.17199999999999999</v>
      </c>
      <c r="T2089" s="175">
        <v>0.218</v>
      </c>
      <c r="U2089" s="175">
        <v>2E-3</v>
      </c>
      <c r="V2089" s="175">
        <v>0.01</v>
      </c>
      <c r="W2089" s="175">
        <v>8.9999999999999993E-3</v>
      </c>
      <c r="X2089" s="175">
        <v>2.3E-2</v>
      </c>
      <c r="Y2089" s="175" t="s">
        <v>143</v>
      </c>
      <c r="Z2089" s="175" t="s">
        <v>143</v>
      </c>
      <c r="AA2089" s="175">
        <v>4.2000000000000003E-2</v>
      </c>
      <c r="AB2089" s="175">
        <v>6.8000000000000005E-2</v>
      </c>
    </row>
    <row r="2090" spans="1:28" x14ac:dyDescent="0.25">
      <c r="A2090" s="92" t="s">
        <v>3407</v>
      </c>
      <c r="B2090" s="175">
        <v>7.4843070980202805E-2</v>
      </c>
      <c r="C2090" s="175">
        <v>0.2423949782713665</v>
      </c>
      <c r="D2090" s="175">
        <v>0.27716079188797682</v>
      </c>
      <c r="E2090" s="175">
        <v>7.7257363592467404E-2</v>
      </c>
      <c r="F2090" s="175">
        <v>4.4905842588121678E-2</v>
      </c>
      <c r="G2090" s="175">
        <v>0.23273780782230807</v>
      </c>
      <c r="H2090" s="175">
        <v>6.2771607918879766E-3</v>
      </c>
      <c r="I2090" s="175">
        <v>4.4422984065668761E-2</v>
      </c>
      <c r="J2090" s="174">
        <v>1</v>
      </c>
      <c r="K2090" s="176">
        <v>2071</v>
      </c>
      <c r="L2090" s="92"/>
      <c r="M2090" s="175">
        <v>6.4000000000000001E-2</v>
      </c>
      <c r="N2090" s="175">
        <v>8.6999999999999994E-2</v>
      </c>
      <c r="O2090" s="175">
        <v>0.224</v>
      </c>
      <c r="P2090" s="175">
        <v>0.26100000000000001</v>
      </c>
      <c r="Q2090" s="175">
        <v>0.25800000000000001</v>
      </c>
      <c r="R2090" s="175">
        <v>0.29699999999999999</v>
      </c>
      <c r="S2090" s="175">
        <v>6.7000000000000004E-2</v>
      </c>
      <c r="T2090" s="175">
        <v>0.09</v>
      </c>
      <c r="U2090" s="175">
        <v>3.6999999999999998E-2</v>
      </c>
      <c r="V2090" s="175">
        <v>5.5E-2</v>
      </c>
      <c r="W2090" s="175">
        <v>0.215</v>
      </c>
      <c r="X2090" s="175">
        <v>0.251</v>
      </c>
      <c r="Y2090" s="175">
        <v>4.0000000000000001E-3</v>
      </c>
      <c r="Z2090" s="175">
        <v>1.0999999999999999E-2</v>
      </c>
      <c r="AA2090" s="175">
        <v>3.5999999999999997E-2</v>
      </c>
      <c r="AB2090" s="175">
        <v>5.3999999999999999E-2</v>
      </c>
    </row>
    <row r="2091" spans="1:28" x14ac:dyDescent="0.25">
      <c r="A2091" s="92" t="s">
        <v>3408</v>
      </c>
      <c r="B2091" s="175">
        <v>0.27798647633358375</v>
      </c>
      <c r="C2091" s="175">
        <v>0.47858752817430505</v>
      </c>
      <c r="D2091" s="175">
        <v>0.11457550713749061</v>
      </c>
      <c r="E2091" s="175">
        <v>2.1036814425244178E-2</v>
      </c>
      <c r="F2091" s="175">
        <v>7.513148009015778E-4</v>
      </c>
      <c r="G2091" s="175">
        <v>3.6063110443275731E-2</v>
      </c>
      <c r="H2091" s="175">
        <v>6.0105184072126224E-3</v>
      </c>
      <c r="I2091" s="175">
        <v>6.4988730277986476E-2</v>
      </c>
      <c r="J2091" s="174">
        <v>1.0000000000000002</v>
      </c>
      <c r="K2091" s="176">
        <v>2662</v>
      </c>
      <c r="L2091" s="92"/>
      <c r="M2091" s="175">
        <v>0.26100000000000001</v>
      </c>
      <c r="N2091" s="175">
        <v>0.29499999999999998</v>
      </c>
      <c r="O2091" s="175">
        <v>0.46</v>
      </c>
      <c r="P2091" s="175">
        <v>0.498</v>
      </c>
      <c r="Q2091" s="175">
        <v>0.10299999999999999</v>
      </c>
      <c r="R2091" s="175">
        <v>0.127</v>
      </c>
      <c r="S2091" s="175">
        <v>1.6E-2</v>
      </c>
      <c r="T2091" s="175">
        <v>2.7E-2</v>
      </c>
      <c r="U2091" s="175">
        <v>0</v>
      </c>
      <c r="V2091" s="175">
        <v>3.0000000000000001E-3</v>
      </c>
      <c r="W2091" s="175">
        <v>0.03</v>
      </c>
      <c r="X2091" s="175">
        <v>4.3999999999999997E-2</v>
      </c>
      <c r="Y2091" s="175">
        <v>4.0000000000000001E-3</v>
      </c>
      <c r="Z2091" s="175">
        <v>0.01</v>
      </c>
      <c r="AA2091" s="175">
        <v>5.6000000000000001E-2</v>
      </c>
      <c r="AB2091" s="175">
        <v>7.4999999999999997E-2</v>
      </c>
    </row>
    <row r="2092" spans="1:28" x14ac:dyDescent="0.25">
      <c r="A2092" s="92" t="s">
        <v>3409</v>
      </c>
      <c r="B2092" s="175" t="s">
        <v>143</v>
      </c>
      <c r="C2092" s="175">
        <v>0.17632850241545894</v>
      </c>
      <c r="D2092" s="175">
        <v>0.32850241545893721</v>
      </c>
      <c r="E2092" s="175">
        <v>0.19565217391304349</v>
      </c>
      <c r="F2092" s="175">
        <v>2.1739130434782608E-2</v>
      </c>
      <c r="G2092" s="175">
        <v>0.23429951690821257</v>
      </c>
      <c r="H2092" s="175">
        <v>4.830917874396135E-3</v>
      </c>
      <c r="I2092" s="175">
        <v>3.864734299516908E-2</v>
      </c>
      <c r="J2092" s="174">
        <v>1</v>
      </c>
      <c r="K2092" s="176">
        <v>414</v>
      </c>
      <c r="L2092" s="92"/>
      <c r="M2092" s="175" t="s">
        <v>143</v>
      </c>
      <c r="N2092" s="175" t="s">
        <v>143</v>
      </c>
      <c r="O2092" s="175">
        <v>0.14299999999999999</v>
      </c>
      <c r="P2092" s="175">
        <v>0.216</v>
      </c>
      <c r="Q2092" s="175">
        <v>0.28499999999999998</v>
      </c>
      <c r="R2092" s="175">
        <v>0.375</v>
      </c>
      <c r="S2092" s="175">
        <v>0.16</v>
      </c>
      <c r="T2092" s="175">
        <v>0.23699999999999999</v>
      </c>
      <c r="U2092" s="175">
        <v>1.0999999999999999E-2</v>
      </c>
      <c r="V2092" s="175">
        <v>4.1000000000000002E-2</v>
      </c>
      <c r="W2092" s="175">
        <v>0.19600000000000001</v>
      </c>
      <c r="X2092" s="175">
        <v>0.27700000000000002</v>
      </c>
      <c r="Y2092" s="175">
        <v>1E-3</v>
      </c>
      <c r="Z2092" s="175">
        <v>1.7000000000000001E-2</v>
      </c>
      <c r="AA2092" s="175">
        <v>2.4E-2</v>
      </c>
      <c r="AB2092" s="175">
        <v>6.2E-2</v>
      </c>
    </row>
    <row r="2093" spans="1:28" x14ac:dyDescent="0.25">
      <c r="A2093" s="92" t="s">
        <v>3410</v>
      </c>
      <c r="B2093" s="175" t="s">
        <v>143</v>
      </c>
      <c r="C2093" s="175">
        <v>0.19881305637982197</v>
      </c>
      <c r="D2093" s="175">
        <v>0.26290801186943619</v>
      </c>
      <c r="E2093" s="175">
        <v>0.10741839762611276</v>
      </c>
      <c r="F2093" s="175">
        <v>2.195845697329377E-2</v>
      </c>
      <c r="G2093" s="175">
        <v>0.3632047477744807</v>
      </c>
      <c r="H2093" s="175">
        <v>1.4243323442136498E-2</v>
      </c>
      <c r="I2093" s="175">
        <v>3.1454005934718102E-2</v>
      </c>
      <c r="J2093" s="174">
        <v>1</v>
      </c>
      <c r="K2093" s="176">
        <v>1685</v>
      </c>
      <c r="L2093" s="92"/>
      <c r="M2093" s="175" t="s">
        <v>143</v>
      </c>
      <c r="N2093" s="175" t="s">
        <v>143</v>
      </c>
      <c r="O2093" s="175">
        <v>0.18</v>
      </c>
      <c r="P2093" s="175">
        <v>0.219</v>
      </c>
      <c r="Q2093" s="175">
        <v>0.24199999999999999</v>
      </c>
      <c r="R2093" s="175">
        <v>0.28399999999999997</v>
      </c>
      <c r="S2093" s="175">
        <v>9.4E-2</v>
      </c>
      <c r="T2093" s="175">
        <v>0.123</v>
      </c>
      <c r="U2093" s="175">
        <v>1.6E-2</v>
      </c>
      <c r="V2093" s="175">
        <v>0.03</v>
      </c>
      <c r="W2093" s="175">
        <v>0.34100000000000003</v>
      </c>
      <c r="X2093" s="175">
        <v>0.38600000000000001</v>
      </c>
      <c r="Y2093" s="175">
        <v>0.01</v>
      </c>
      <c r="Z2093" s="175">
        <v>2.1000000000000001E-2</v>
      </c>
      <c r="AA2093" s="175">
        <v>2.4E-2</v>
      </c>
      <c r="AB2093" s="175">
        <v>4.1000000000000002E-2</v>
      </c>
    </row>
    <row r="2094" spans="1:28" x14ac:dyDescent="0.25">
      <c r="A2094" s="92" t="s">
        <v>3411</v>
      </c>
      <c r="B2094" s="175" t="s">
        <v>143</v>
      </c>
      <c r="C2094" s="175">
        <v>0.39820742637644047</v>
      </c>
      <c r="D2094" s="175">
        <v>0.36491677336747758</v>
      </c>
      <c r="E2094" s="175">
        <v>7.8104993597951339E-2</v>
      </c>
      <c r="F2094" s="175">
        <v>3.8412291933418692E-3</v>
      </c>
      <c r="G2094" s="175">
        <v>3.8412291933418691E-2</v>
      </c>
      <c r="H2094" s="175" t="s">
        <v>143</v>
      </c>
      <c r="I2094" s="175">
        <v>0.11651728553137004</v>
      </c>
      <c r="J2094" s="174">
        <v>0.99999999999999989</v>
      </c>
      <c r="K2094" s="176">
        <v>781</v>
      </c>
      <c r="L2094" s="92"/>
      <c r="M2094" s="175" t="s">
        <v>143</v>
      </c>
      <c r="N2094" s="175" t="s">
        <v>143</v>
      </c>
      <c r="O2094" s="175">
        <v>0.36399999999999999</v>
      </c>
      <c r="P2094" s="175">
        <v>0.433</v>
      </c>
      <c r="Q2094" s="175">
        <v>0.33200000000000002</v>
      </c>
      <c r="R2094" s="175">
        <v>0.39900000000000002</v>
      </c>
      <c r="S2094" s="175">
        <v>6.0999999999999999E-2</v>
      </c>
      <c r="T2094" s="175">
        <v>9.9000000000000005E-2</v>
      </c>
      <c r="U2094" s="175">
        <v>1E-3</v>
      </c>
      <c r="V2094" s="175">
        <v>1.0999999999999999E-2</v>
      </c>
      <c r="W2094" s="175">
        <v>2.7E-2</v>
      </c>
      <c r="X2094" s="175">
        <v>5.3999999999999999E-2</v>
      </c>
      <c r="Y2094" s="175" t="s">
        <v>143</v>
      </c>
      <c r="Z2094" s="175" t="s">
        <v>143</v>
      </c>
      <c r="AA2094" s="175">
        <v>9.6000000000000002E-2</v>
      </c>
      <c r="AB2094" s="175">
        <v>0.14099999999999999</v>
      </c>
    </row>
    <row r="2095" spans="1:28" x14ac:dyDescent="0.25">
      <c r="A2095" s="92" t="s">
        <v>3412</v>
      </c>
      <c r="B2095" s="175" t="s">
        <v>143</v>
      </c>
      <c r="C2095" s="175">
        <v>0.18777943368107303</v>
      </c>
      <c r="D2095" s="175">
        <v>0.36065573770491804</v>
      </c>
      <c r="E2095" s="175">
        <v>0.12071535022354694</v>
      </c>
      <c r="F2095" s="175">
        <v>1.9374068554396422E-2</v>
      </c>
      <c r="G2095" s="175">
        <v>0.24441132637853949</v>
      </c>
      <c r="H2095" s="175">
        <v>2.9806259314456036E-3</v>
      </c>
      <c r="I2095" s="175">
        <v>6.4083457526080481E-2</v>
      </c>
      <c r="J2095" s="174">
        <v>1</v>
      </c>
      <c r="K2095" s="176">
        <v>671</v>
      </c>
      <c r="L2095" s="92"/>
      <c r="M2095" s="175" t="s">
        <v>143</v>
      </c>
      <c r="N2095" s="175" t="s">
        <v>143</v>
      </c>
      <c r="O2095" s="175">
        <v>0.16</v>
      </c>
      <c r="P2095" s="175">
        <v>0.219</v>
      </c>
      <c r="Q2095" s="175">
        <v>0.32500000000000001</v>
      </c>
      <c r="R2095" s="175">
        <v>0.39800000000000002</v>
      </c>
      <c r="S2095" s="175">
        <v>9.8000000000000004E-2</v>
      </c>
      <c r="T2095" s="175">
        <v>0.14799999999999999</v>
      </c>
      <c r="U2095" s="175">
        <v>1.0999999999999999E-2</v>
      </c>
      <c r="V2095" s="175">
        <v>3.3000000000000002E-2</v>
      </c>
      <c r="W2095" s="175">
        <v>0.21299999999999999</v>
      </c>
      <c r="X2095" s="175">
        <v>0.27800000000000002</v>
      </c>
      <c r="Y2095" s="175">
        <v>1E-3</v>
      </c>
      <c r="Z2095" s="175">
        <v>1.0999999999999999E-2</v>
      </c>
      <c r="AA2095" s="175">
        <v>4.8000000000000001E-2</v>
      </c>
      <c r="AB2095" s="175">
        <v>8.5000000000000006E-2</v>
      </c>
    </row>
    <row r="2096" spans="1:28" x14ac:dyDescent="0.25">
      <c r="A2096" s="92" t="s">
        <v>3413</v>
      </c>
      <c r="B2096" s="175" t="s">
        <v>143</v>
      </c>
      <c r="C2096" s="175">
        <v>0.3671497584541063</v>
      </c>
      <c r="D2096" s="175">
        <v>0.22463768115942029</v>
      </c>
      <c r="E2096" s="175">
        <v>6.280193236714976E-2</v>
      </c>
      <c r="F2096" s="175">
        <v>0.11594202898550725</v>
      </c>
      <c r="G2096" s="175">
        <v>0.18115942028985507</v>
      </c>
      <c r="H2096" s="175">
        <v>2.4154589371980675E-3</v>
      </c>
      <c r="I2096" s="175">
        <v>4.5893719806763288E-2</v>
      </c>
      <c r="J2096" s="174">
        <v>1</v>
      </c>
      <c r="K2096" s="176">
        <v>414</v>
      </c>
      <c r="L2096" s="92"/>
      <c r="M2096" s="175" t="s">
        <v>143</v>
      </c>
      <c r="N2096" s="175" t="s">
        <v>143</v>
      </c>
      <c r="O2096" s="175">
        <v>0.32200000000000001</v>
      </c>
      <c r="P2096" s="175">
        <v>0.41499999999999998</v>
      </c>
      <c r="Q2096" s="175">
        <v>0.187</v>
      </c>
      <c r="R2096" s="175">
        <v>0.26700000000000002</v>
      </c>
      <c r="S2096" s="175">
        <v>4.2999999999999997E-2</v>
      </c>
      <c r="T2096" s="175">
        <v>0.09</v>
      </c>
      <c r="U2096" s="175">
        <v>8.8999999999999996E-2</v>
      </c>
      <c r="V2096" s="175">
        <v>0.15</v>
      </c>
      <c r="W2096" s="175">
        <v>0.14699999999999999</v>
      </c>
      <c r="X2096" s="175">
        <v>0.221</v>
      </c>
      <c r="Y2096" s="175">
        <v>0</v>
      </c>
      <c r="Z2096" s="175">
        <v>1.4E-2</v>
      </c>
      <c r="AA2096" s="175">
        <v>0.03</v>
      </c>
      <c r="AB2096" s="175">
        <v>7.0999999999999994E-2</v>
      </c>
    </row>
    <row r="2097" spans="1:28" x14ac:dyDescent="0.25">
      <c r="A2097" s="92" t="s">
        <v>3414</v>
      </c>
      <c r="B2097" s="175" t="s">
        <v>143</v>
      </c>
      <c r="C2097" s="175">
        <v>0.14141414141414141</v>
      </c>
      <c r="D2097" s="175">
        <v>0.21414141414141413</v>
      </c>
      <c r="E2097" s="175">
        <v>0.10505050505050505</v>
      </c>
      <c r="F2097" s="175">
        <v>3.8383838383838381E-2</v>
      </c>
      <c r="G2097" s="175">
        <v>0.43636363636363634</v>
      </c>
      <c r="H2097" s="175">
        <v>2.2222222222222223E-2</v>
      </c>
      <c r="I2097" s="175">
        <v>4.2424242424242427E-2</v>
      </c>
      <c r="J2097" s="174">
        <v>1</v>
      </c>
      <c r="K2097" s="176">
        <v>495</v>
      </c>
      <c r="L2097" s="92"/>
      <c r="M2097" s="175" t="s">
        <v>143</v>
      </c>
      <c r="N2097" s="175" t="s">
        <v>143</v>
      </c>
      <c r="O2097" s="175">
        <v>0.113</v>
      </c>
      <c r="P2097" s="175">
        <v>0.17499999999999999</v>
      </c>
      <c r="Q2097" s="175">
        <v>0.18</v>
      </c>
      <c r="R2097" s="175">
        <v>0.252</v>
      </c>
      <c r="S2097" s="175">
        <v>8.1000000000000003E-2</v>
      </c>
      <c r="T2097" s="175">
        <v>0.13500000000000001</v>
      </c>
      <c r="U2097" s="175">
        <v>2.5000000000000001E-2</v>
      </c>
      <c r="V2097" s="175">
        <v>5.8999999999999997E-2</v>
      </c>
      <c r="W2097" s="175">
        <v>0.39300000000000002</v>
      </c>
      <c r="X2097" s="175">
        <v>0.48</v>
      </c>
      <c r="Y2097" s="175">
        <v>1.2E-2</v>
      </c>
      <c r="Z2097" s="175">
        <v>3.9E-2</v>
      </c>
      <c r="AA2097" s="175">
        <v>2.8000000000000001E-2</v>
      </c>
      <c r="AB2097" s="175">
        <v>6.4000000000000001E-2</v>
      </c>
    </row>
    <row r="2098" spans="1:28" x14ac:dyDescent="0.25">
      <c r="A2098" s="92" t="s">
        <v>3415</v>
      </c>
      <c r="B2098" s="175" t="s">
        <v>143</v>
      </c>
      <c r="C2098" s="175">
        <v>0.25342789598108745</v>
      </c>
      <c r="D2098" s="175">
        <v>0.50354609929078009</v>
      </c>
      <c r="E2098" s="175">
        <v>7.8486997635933808E-2</v>
      </c>
      <c r="F2098" s="175">
        <v>8.9834515366430268E-3</v>
      </c>
      <c r="G2098" s="175">
        <v>7.5177304964539005E-2</v>
      </c>
      <c r="H2098" s="175">
        <v>3.7825059101654845E-3</v>
      </c>
      <c r="I2098" s="175">
        <v>7.6595744680851063E-2</v>
      </c>
      <c r="J2098" s="174">
        <v>0.99999999999999989</v>
      </c>
      <c r="K2098" s="176">
        <v>2115</v>
      </c>
      <c r="L2098" s="92"/>
      <c r="M2098" s="175" t="s">
        <v>143</v>
      </c>
      <c r="N2098" s="175" t="s">
        <v>143</v>
      </c>
      <c r="O2098" s="175">
        <v>0.23499999999999999</v>
      </c>
      <c r="P2098" s="175">
        <v>0.27200000000000002</v>
      </c>
      <c r="Q2098" s="175">
        <v>0.48199999999999998</v>
      </c>
      <c r="R2098" s="175">
        <v>0.52500000000000002</v>
      </c>
      <c r="S2098" s="175">
        <v>6.8000000000000005E-2</v>
      </c>
      <c r="T2098" s="175">
        <v>9.0999999999999998E-2</v>
      </c>
      <c r="U2098" s="175">
        <v>6.0000000000000001E-3</v>
      </c>
      <c r="V2098" s="175">
        <v>1.4E-2</v>
      </c>
      <c r="W2098" s="175">
        <v>6.5000000000000002E-2</v>
      </c>
      <c r="X2098" s="175">
        <v>8.6999999999999994E-2</v>
      </c>
      <c r="Y2098" s="175">
        <v>2E-3</v>
      </c>
      <c r="Z2098" s="175">
        <v>7.0000000000000001E-3</v>
      </c>
      <c r="AA2098" s="175">
        <v>6.6000000000000003E-2</v>
      </c>
      <c r="AB2098" s="175">
        <v>8.8999999999999996E-2</v>
      </c>
    </row>
    <row r="2099" spans="1:28" x14ac:dyDescent="0.25">
      <c r="A2099" s="92" t="s">
        <v>3416</v>
      </c>
      <c r="B2099" s="175" t="s">
        <v>143</v>
      </c>
      <c r="C2099" s="175">
        <v>0.3415977961432507</v>
      </c>
      <c r="D2099" s="175">
        <v>0.41597796143250687</v>
      </c>
      <c r="E2099" s="175">
        <v>8.8154269972451793E-2</v>
      </c>
      <c r="F2099" s="175">
        <v>2.7548209366391185E-3</v>
      </c>
      <c r="G2099" s="175">
        <v>9.6418732782369149E-2</v>
      </c>
      <c r="H2099" s="175">
        <v>5.5096418732782371E-3</v>
      </c>
      <c r="I2099" s="175">
        <v>4.9586776859504134E-2</v>
      </c>
      <c r="J2099" s="174">
        <v>1</v>
      </c>
      <c r="K2099" s="176">
        <v>363</v>
      </c>
      <c r="L2099" s="92"/>
      <c r="M2099" s="175" t="s">
        <v>143</v>
      </c>
      <c r="N2099" s="175" t="s">
        <v>143</v>
      </c>
      <c r="O2099" s="175">
        <v>0.29499999999999998</v>
      </c>
      <c r="P2099" s="175">
        <v>0.39200000000000002</v>
      </c>
      <c r="Q2099" s="175">
        <v>0.36599999999999999</v>
      </c>
      <c r="R2099" s="175">
        <v>0.46700000000000003</v>
      </c>
      <c r="S2099" s="175">
        <v>6.3E-2</v>
      </c>
      <c r="T2099" s="175">
        <v>0.122</v>
      </c>
      <c r="U2099" s="175">
        <v>0</v>
      </c>
      <c r="V2099" s="175">
        <v>1.4999999999999999E-2</v>
      </c>
      <c r="W2099" s="175">
        <v>7.0000000000000007E-2</v>
      </c>
      <c r="X2099" s="175">
        <v>0.13100000000000001</v>
      </c>
      <c r="Y2099" s="175">
        <v>2E-3</v>
      </c>
      <c r="Z2099" s="175">
        <v>0.02</v>
      </c>
      <c r="AA2099" s="175">
        <v>3.2000000000000001E-2</v>
      </c>
      <c r="AB2099" s="175">
        <v>7.6999999999999999E-2</v>
      </c>
    </row>
    <row r="2100" spans="1:28" x14ac:dyDescent="0.25">
      <c r="A2100" s="92" t="s">
        <v>3417</v>
      </c>
      <c r="B2100" s="175">
        <v>6.5631681695640043E-2</v>
      </c>
      <c r="C2100" s="175">
        <v>0.29264664869387375</v>
      </c>
      <c r="D2100" s="175">
        <v>0.2407734498466115</v>
      </c>
      <c r="E2100" s="175">
        <v>0.11834154504043878</v>
      </c>
      <c r="F2100" s="175">
        <v>2.7424002974807103E-2</v>
      </c>
      <c r="G2100" s="175">
        <v>0.20079947940875709</v>
      </c>
      <c r="H2100" s="175">
        <v>3.0677698243004557E-3</v>
      </c>
      <c r="I2100" s="175">
        <v>5.1315422515571259E-2</v>
      </c>
      <c r="J2100" s="174">
        <v>1</v>
      </c>
      <c r="K2100" s="176">
        <v>10757</v>
      </c>
      <c r="L2100" s="92"/>
      <c r="M2100" s="175">
        <v>6.0999999999999999E-2</v>
      </c>
      <c r="N2100" s="175">
        <v>7.0000000000000007E-2</v>
      </c>
      <c r="O2100" s="175">
        <v>0.28399999999999997</v>
      </c>
      <c r="P2100" s="175">
        <v>0.30099999999999999</v>
      </c>
      <c r="Q2100" s="175">
        <v>0.23300000000000001</v>
      </c>
      <c r="R2100" s="175">
        <v>0.249</v>
      </c>
      <c r="S2100" s="175">
        <v>0.112</v>
      </c>
      <c r="T2100" s="175">
        <v>0.125</v>
      </c>
      <c r="U2100" s="175">
        <v>2.5000000000000001E-2</v>
      </c>
      <c r="V2100" s="175">
        <v>3.1E-2</v>
      </c>
      <c r="W2100" s="175">
        <v>0.193</v>
      </c>
      <c r="X2100" s="175">
        <v>0.20799999999999999</v>
      </c>
      <c r="Y2100" s="175">
        <v>2E-3</v>
      </c>
      <c r="Z2100" s="175">
        <v>4.0000000000000001E-3</v>
      </c>
      <c r="AA2100" s="175">
        <v>4.7E-2</v>
      </c>
      <c r="AB2100" s="175">
        <v>5.6000000000000001E-2</v>
      </c>
    </row>
    <row r="2101" spans="1:28" x14ac:dyDescent="0.25">
      <c r="A2101" s="92" t="s">
        <v>3418</v>
      </c>
      <c r="B2101" s="175" t="s">
        <v>143</v>
      </c>
      <c r="C2101" s="175">
        <v>0.42613636363636365</v>
      </c>
      <c r="D2101" s="175">
        <v>0.1875</v>
      </c>
      <c r="E2101" s="175">
        <v>9.6590909090909088E-2</v>
      </c>
      <c r="F2101" s="175">
        <v>8.8068181818181823E-2</v>
      </c>
      <c r="G2101" s="175">
        <v>0.14204545454545456</v>
      </c>
      <c r="H2101" s="175">
        <v>2.840909090909091E-3</v>
      </c>
      <c r="I2101" s="175">
        <v>5.6818181818181816E-2</v>
      </c>
      <c r="J2101" s="174">
        <v>1</v>
      </c>
      <c r="K2101" s="176">
        <v>352</v>
      </c>
      <c r="L2101" s="92"/>
      <c r="M2101" s="175" t="s">
        <v>143</v>
      </c>
      <c r="N2101" s="175" t="s">
        <v>143</v>
      </c>
      <c r="O2101" s="175">
        <v>0.376</v>
      </c>
      <c r="P2101" s="175">
        <v>0.47799999999999998</v>
      </c>
      <c r="Q2101" s="175">
        <v>0.15</v>
      </c>
      <c r="R2101" s="175">
        <v>0.23200000000000001</v>
      </c>
      <c r="S2101" s="175">
        <v>7.0000000000000007E-2</v>
      </c>
      <c r="T2101" s="175">
        <v>0.13200000000000001</v>
      </c>
      <c r="U2101" s="175">
        <v>6.3E-2</v>
      </c>
      <c r="V2101" s="175">
        <v>0.122</v>
      </c>
      <c r="W2101" s="175">
        <v>0.109</v>
      </c>
      <c r="X2101" s="175">
        <v>0.182</v>
      </c>
      <c r="Y2101" s="175">
        <v>1E-3</v>
      </c>
      <c r="Z2101" s="175">
        <v>1.6E-2</v>
      </c>
      <c r="AA2101" s="175">
        <v>3.6999999999999998E-2</v>
      </c>
      <c r="AB2101" s="175">
        <v>8.5999999999999993E-2</v>
      </c>
    </row>
    <row r="2102" spans="1:28" x14ac:dyDescent="0.25">
      <c r="A2102" s="92" t="s">
        <v>3419</v>
      </c>
      <c r="B2102" s="175" t="s">
        <v>143</v>
      </c>
      <c r="C2102" s="175">
        <v>7.6612903225806453E-2</v>
      </c>
      <c r="D2102" s="175">
        <v>0.21774193548387097</v>
      </c>
      <c r="E2102" s="175">
        <v>8.4677419354838704E-2</v>
      </c>
      <c r="F2102" s="175">
        <v>2.0161290322580645E-2</v>
      </c>
      <c r="G2102" s="175">
        <v>0.52419354838709675</v>
      </c>
      <c r="H2102" s="175">
        <v>2.0161290322580645E-2</v>
      </c>
      <c r="I2102" s="175">
        <v>5.6451612903225805E-2</v>
      </c>
      <c r="J2102" s="174">
        <v>0.99999999999999989</v>
      </c>
      <c r="K2102" s="176">
        <v>248</v>
      </c>
      <c r="L2102" s="92"/>
      <c r="M2102" s="175" t="s">
        <v>143</v>
      </c>
      <c r="N2102" s="175" t="s">
        <v>143</v>
      </c>
      <c r="O2102" s="175">
        <v>0.05</v>
      </c>
      <c r="P2102" s="175">
        <v>0.11700000000000001</v>
      </c>
      <c r="Q2102" s="175">
        <v>0.17100000000000001</v>
      </c>
      <c r="R2102" s="175">
        <v>0.27300000000000002</v>
      </c>
      <c r="S2102" s="175">
        <v>5.6000000000000001E-2</v>
      </c>
      <c r="T2102" s="175">
        <v>0.126</v>
      </c>
      <c r="U2102" s="175">
        <v>8.9999999999999993E-3</v>
      </c>
      <c r="V2102" s="175">
        <v>4.5999999999999999E-2</v>
      </c>
      <c r="W2102" s="175">
        <v>0.46200000000000002</v>
      </c>
      <c r="X2102" s="175">
        <v>0.58599999999999997</v>
      </c>
      <c r="Y2102" s="175">
        <v>8.9999999999999993E-3</v>
      </c>
      <c r="Z2102" s="175">
        <v>4.5999999999999999E-2</v>
      </c>
      <c r="AA2102" s="175">
        <v>3.4000000000000002E-2</v>
      </c>
      <c r="AB2102" s="175">
        <v>9.2999999999999999E-2</v>
      </c>
    </row>
    <row r="2103" spans="1:28" x14ac:dyDescent="0.25">
      <c r="A2103" s="92" t="s">
        <v>3420</v>
      </c>
      <c r="B2103" s="175">
        <v>7.6315789473684212E-2</v>
      </c>
      <c r="C2103" s="175" t="s">
        <v>143</v>
      </c>
      <c r="D2103" s="175">
        <v>0.68245614035087721</v>
      </c>
      <c r="E2103" s="175">
        <v>0.20614035087719298</v>
      </c>
      <c r="F2103" s="175">
        <v>5.263157894736842E-3</v>
      </c>
      <c r="G2103" s="175">
        <v>8.771929824561403E-3</v>
      </c>
      <c r="H2103" s="175" t="s">
        <v>143</v>
      </c>
      <c r="I2103" s="175">
        <v>2.1052631578947368E-2</v>
      </c>
      <c r="J2103" s="174">
        <v>1</v>
      </c>
      <c r="K2103" s="176">
        <v>1140</v>
      </c>
      <c r="L2103" s="92"/>
      <c r="M2103" s="175">
        <v>6.2E-2</v>
      </c>
      <c r="N2103" s="175">
        <v>9.2999999999999999E-2</v>
      </c>
      <c r="O2103" s="175" t="s">
        <v>143</v>
      </c>
      <c r="P2103" s="175" t="s">
        <v>143</v>
      </c>
      <c r="Q2103" s="175">
        <v>0.65500000000000003</v>
      </c>
      <c r="R2103" s="175">
        <v>0.70899999999999996</v>
      </c>
      <c r="S2103" s="175">
        <v>0.184</v>
      </c>
      <c r="T2103" s="175">
        <v>0.23100000000000001</v>
      </c>
      <c r="U2103" s="175">
        <v>2E-3</v>
      </c>
      <c r="V2103" s="175">
        <v>1.0999999999999999E-2</v>
      </c>
      <c r="W2103" s="175">
        <v>5.0000000000000001E-3</v>
      </c>
      <c r="X2103" s="175">
        <v>1.6E-2</v>
      </c>
      <c r="Y2103" s="175" t="s">
        <v>143</v>
      </c>
      <c r="Z2103" s="175" t="s">
        <v>143</v>
      </c>
      <c r="AA2103" s="175">
        <v>1.4E-2</v>
      </c>
      <c r="AB2103" s="175">
        <v>3.1E-2</v>
      </c>
    </row>
    <row r="2104" spans="1:28" x14ac:dyDescent="0.25">
      <c r="A2104" s="92" t="s">
        <v>3421</v>
      </c>
      <c r="B2104" s="175">
        <v>7.926829268292683E-2</v>
      </c>
      <c r="C2104" s="175">
        <v>0.2461890243902439</v>
      </c>
      <c r="D2104" s="175">
        <v>0.22179878048780488</v>
      </c>
      <c r="E2104" s="175">
        <v>0.10594512195121951</v>
      </c>
      <c r="F2104" s="175">
        <v>5.4878048780487805E-2</v>
      </c>
      <c r="G2104" s="175">
        <v>0.2385670731707317</v>
      </c>
      <c r="H2104" s="175">
        <v>2.2865853658536584E-3</v>
      </c>
      <c r="I2104" s="175">
        <v>5.1067073170731704E-2</v>
      </c>
      <c r="J2104" s="174">
        <v>1</v>
      </c>
      <c r="K2104" s="176">
        <v>1312</v>
      </c>
      <c r="L2104" s="92"/>
      <c r="M2104" s="175">
        <v>6.6000000000000003E-2</v>
      </c>
      <c r="N2104" s="175">
        <v>9.5000000000000001E-2</v>
      </c>
      <c r="O2104" s="175">
        <v>0.224</v>
      </c>
      <c r="P2104" s="175">
        <v>0.27</v>
      </c>
      <c r="Q2104" s="175">
        <v>0.2</v>
      </c>
      <c r="R2104" s="175">
        <v>0.245</v>
      </c>
      <c r="S2104" s="175">
        <v>0.09</v>
      </c>
      <c r="T2104" s="175">
        <v>0.124</v>
      </c>
      <c r="U2104" s="175">
        <v>4.3999999999999997E-2</v>
      </c>
      <c r="V2104" s="175">
        <v>6.9000000000000006E-2</v>
      </c>
      <c r="W2104" s="175">
        <v>0.216</v>
      </c>
      <c r="X2104" s="175">
        <v>0.26200000000000001</v>
      </c>
      <c r="Y2104" s="175">
        <v>1E-3</v>
      </c>
      <c r="Z2104" s="175">
        <v>7.0000000000000001E-3</v>
      </c>
      <c r="AA2104" s="175">
        <v>0.04</v>
      </c>
      <c r="AB2104" s="175">
        <v>6.4000000000000001E-2</v>
      </c>
    </row>
    <row r="2105" spans="1:28" x14ac:dyDescent="0.25">
      <c r="A2105" s="92" t="s">
        <v>3422</v>
      </c>
      <c r="B2105" s="175">
        <v>0.31086956521739129</v>
      </c>
      <c r="C2105" s="175">
        <v>0.45108695652173914</v>
      </c>
      <c r="D2105" s="175">
        <v>0.10978260869565218</v>
      </c>
      <c r="E2105" s="175">
        <v>2.391304347826087E-2</v>
      </c>
      <c r="F2105" s="175">
        <v>1.0869565217391304E-3</v>
      </c>
      <c r="G2105" s="175">
        <v>3.4782608695652174E-2</v>
      </c>
      <c r="H2105" s="175">
        <v>4.3478260869565218E-3</v>
      </c>
      <c r="I2105" s="175">
        <v>6.41304347826087E-2</v>
      </c>
      <c r="J2105" s="174">
        <v>1</v>
      </c>
      <c r="K2105" s="176">
        <v>1840</v>
      </c>
      <c r="L2105" s="92"/>
      <c r="M2105" s="175">
        <v>0.28999999999999998</v>
      </c>
      <c r="N2105" s="175">
        <v>0.33200000000000002</v>
      </c>
      <c r="O2105" s="175">
        <v>0.42799999999999999</v>
      </c>
      <c r="P2105" s="175">
        <v>0.47399999999999998</v>
      </c>
      <c r="Q2105" s="175">
        <v>9.6000000000000002E-2</v>
      </c>
      <c r="R2105" s="175">
        <v>0.125</v>
      </c>
      <c r="S2105" s="175">
        <v>1.7999999999999999E-2</v>
      </c>
      <c r="T2105" s="175">
        <v>3.2000000000000001E-2</v>
      </c>
      <c r="U2105" s="175">
        <v>0</v>
      </c>
      <c r="V2105" s="175">
        <v>4.0000000000000001E-3</v>
      </c>
      <c r="W2105" s="175">
        <v>2.7E-2</v>
      </c>
      <c r="X2105" s="175">
        <v>4.3999999999999997E-2</v>
      </c>
      <c r="Y2105" s="175">
        <v>2E-3</v>
      </c>
      <c r="Z2105" s="175">
        <v>8.9999999999999993E-3</v>
      </c>
      <c r="AA2105" s="175">
        <v>5.3999999999999999E-2</v>
      </c>
      <c r="AB2105" s="175">
        <v>7.5999999999999998E-2</v>
      </c>
    </row>
    <row r="2106" spans="1:28" x14ac:dyDescent="0.25">
      <c r="A2106" s="92" t="s">
        <v>3423</v>
      </c>
      <c r="B2106" s="175" t="s">
        <v>143</v>
      </c>
      <c r="C2106" s="175">
        <v>0.21176470588235294</v>
      </c>
      <c r="D2106" s="175">
        <v>0.29803921568627451</v>
      </c>
      <c r="E2106" s="175">
        <v>0.21568627450980393</v>
      </c>
      <c r="F2106" s="175">
        <v>7.8431372549019607E-3</v>
      </c>
      <c r="G2106" s="175">
        <v>0.22745098039215686</v>
      </c>
      <c r="H2106" s="175" t="s">
        <v>143</v>
      </c>
      <c r="I2106" s="175">
        <v>3.9215686274509803E-2</v>
      </c>
      <c r="J2106" s="174">
        <v>0.99999999999999989</v>
      </c>
      <c r="K2106" s="176">
        <v>255</v>
      </c>
      <c r="L2106" s="92"/>
      <c r="M2106" s="175" t="s">
        <v>143</v>
      </c>
      <c r="N2106" s="175" t="s">
        <v>143</v>
      </c>
      <c r="O2106" s="175">
        <v>0.16600000000000001</v>
      </c>
      <c r="P2106" s="175">
        <v>0.26600000000000001</v>
      </c>
      <c r="Q2106" s="175">
        <v>0.245</v>
      </c>
      <c r="R2106" s="175">
        <v>0.35699999999999998</v>
      </c>
      <c r="S2106" s="175">
        <v>0.17</v>
      </c>
      <c r="T2106" s="175">
        <v>0.27</v>
      </c>
      <c r="U2106" s="175">
        <v>2E-3</v>
      </c>
      <c r="V2106" s="175">
        <v>2.8000000000000001E-2</v>
      </c>
      <c r="W2106" s="175">
        <v>0.18</v>
      </c>
      <c r="X2106" s="175">
        <v>0.28299999999999997</v>
      </c>
      <c r="Y2106" s="175" t="s">
        <v>143</v>
      </c>
      <c r="Z2106" s="175" t="s">
        <v>143</v>
      </c>
      <c r="AA2106" s="175">
        <v>2.1000000000000001E-2</v>
      </c>
      <c r="AB2106" s="175">
        <v>7.0999999999999994E-2</v>
      </c>
    </row>
    <row r="2107" spans="1:28" x14ac:dyDescent="0.25">
      <c r="A2107" s="92" t="s">
        <v>3424</v>
      </c>
      <c r="B2107" s="175" t="s">
        <v>143</v>
      </c>
      <c r="C2107" s="175">
        <v>0.2546916890080429</v>
      </c>
      <c r="D2107" s="175">
        <v>0.23771224307417338</v>
      </c>
      <c r="E2107" s="175">
        <v>0.12600536193029491</v>
      </c>
      <c r="F2107" s="175">
        <v>1.7873100983020553E-2</v>
      </c>
      <c r="G2107" s="175">
        <v>0.33780160857908847</v>
      </c>
      <c r="H2107" s="175">
        <v>1.7873100983020554E-3</v>
      </c>
      <c r="I2107" s="175">
        <v>2.4128686327077747E-2</v>
      </c>
      <c r="J2107" s="174">
        <v>1</v>
      </c>
      <c r="K2107" s="176">
        <v>1119</v>
      </c>
      <c r="L2107" s="92"/>
      <c r="M2107" s="175" t="s">
        <v>143</v>
      </c>
      <c r="N2107" s="175" t="s">
        <v>143</v>
      </c>
      <c r="O2107" s="175">
        <v>0.23</v>
      </c>
      <c r="P2107" s="175">
        <v>0.28100000000000003</v>
      </c>
      <c r="Q2107" s="175">
        <v>0.214</v>
      </c>
      <c r="R2107" s="175">
        <v>0.26400000000000001</v>
      </c>
      <c r="S2107" s="175">
        <v>0.108</v>
      </c>
      <c r="T2107" s="175">
        <v>0.14699999999999999</v>
      </c>
      <c r="U2107" s="175">
        <v>1.2E-2</v>
      </c>
      <c r="V2107" s="175">
        <v>2.7E-2</v>
      </c>
      <c r="W2107" s="175">
        <v>0.311</v>
      </c>
      <c r="X2107" s="175">
        <v>0.36599999999999999</v>
      </c>
      <c r="Y2107" s="175">
        <v>0</v>
      </c>
      <c r="Z2107" s="175">
        <v>6.0000000000000001E-3</v>
      </c>
      <c r="AA2107" s="175">
        <v>1.7000000000000001E-2</v>
      </c>
      <c r="AB2107" s="175">
        <v>3.5000000000000003E-2</v>
      </c>
    </row>
    <row r="2108" spans="1:28" x14ac:dyDescent="0.25">
      <c r="A2108" s="92" t="s">
        <v>3425</v>
      </c>
      <c r="B2108" s="175" t="s">
        <v>143</v>
      </c>
      <c r="C2108" s="175">
        <v>0.4759036144578313</v>
      </c>
      <c r="D2108" s="175">
        <v>0.36947791164658633</v>
      </c>
      <c r="E2108" s="175">
        <v>7.6305220883534142E-2</v>
      </c>
      <c r="F2108" s="175">
        <v>2.008032128514056E-3</v>
      </c>
      <c r="G2108" s="175">
        <v>1.6064257028112448E-2</v>
      </c>
      <c r="H2108" s="175" t="s">
        <v>143</v>
      </c>
      <c r="I2108" s="175">
        <v>6.0240963855421686E-2</v>
      </c>
      <c r="J2108" s="174">
        <v>0.99999999999999989</v>
      </c>
      <c r="K2108" s="176">
        <v>498</v>
      </c>
      <c r="L2108" s="92"/>
      <c r="M2108" s="175" t="s">
        <v>143</v>
      </c>
      <c r="N2108" s="175" t="s">
        <v>143</v>
      </c>
      <c r="O2108" s="175">
        <v>0.432</v>
      </c>
      <c r="P2108" s="175">
        <v>0.52</v>
      </c>
      <c r="Q2108" s="175">
        <v>0.32800000000000001</v>
      </c>
      <c r="R2108" s="175">
        <v>0.41299999999999998</v>
      </c>
      <c r="S2108" s="175">
        <v>5.6000000000000001E-2</v>
      </c>
      <c r="T2108" s="175">
        <v>0.10299999999999999</v>
      </c>
      <c r="U2108" s="175">
        <v>0</v>
      </c>
      <c r="V2108" s="175">
        <v>1.0999999999999999E-2</v>
      </c>
      <c r="W2108" s="175">
        <v>8.0000000000000002E-3</v>
      </c>
      <c r="X2108" s="175">
        <v>3.1E-2</v>
      </c>
      <c r="Y2108" s="175" t="s">
        <v>143</v>
      </c>
      <c r="Z2108" s="175" t="s">
        <v>143</v>
      </c>
      <c r="AA2108" s="175">
        <v>4.2999999999999997E-2</v>
      </c>
      <c r="AB2108" s="175">
        <v>8.5000000000000006E-2</v>
      </c>
    </row>
    <row r="2109" spans="1:28" x14ac:dyDescent="0.25">
      <c r="A2109" s="92" t="s">
        <v>3426</v>
      </c>
      <c r="B2109" s="175" t="s">
        <v>143</v>
      </c>
      <c r="C2109" s="175">
        <v>0.21621621621621623</v>
      </c>
      <c r="D2109" s="175">
        <v>0.25552825552825553</v>
      </c>
      <c r="E2109" s="175">
        <v>0.16461916461916462</v>
      </c>
      <c r="F2109" s="175">
        <v>3.1941031941031942E-2</v>
      </c>
      <c r="G2109" s="175">
        <v>0.28009828009828008</v>
      </c>
      <c r="H2109" s="175" t="s">
        <v>143</v>
      </c>
      <c r="I2109" s="175">
        <v>5.1597051597051594E-2</v>
      </c>
      <c r="J2109" s="174">
        <v>1</v>
      </c>
      <c r="K2109" s="176">
        <v>407</v>
      </c>
      <c r="L2109" s="92"/>
      <c r="M2109" s="175" t="s">
        <v>143</v>
      </c>
      <c r="N2109" s="175" t="s">
        <v>143</v>
      </c>
      <c r="O2109" s="175">
        <v>0.17899999999999999</v>
      </c>
      <c r="P2109" s="175">
        <v>0.25900000000000001</v>
      </c>
      <c r="Q2109" s="175">
        <v>0.216</v>
      </c>
      <c r="R2109" s="175">
        <v>0.3</v>
      </c>
      <c r="S2109" s="175">
        <v>0.13200000000000001</v>
      </c>
      <c r="T2109" s="175">
        <v>0.20399999999999999</v>
      </c>
      <c r="U2109" s="175">
        <v>1.9E-2</v>
      </c>
      <c r="V2109" s="175">
        <v>5.3999999999999999E-2</v>
      </c>
      <c r="W2109" s="175">
        <v>0.23899999999999999</v>
      </c>
      <c r="X2109" s="175">
        <v>0.32600000000000001</v>
      </c>
      <c r="Y2109" s="175" t="s">
        <v>143</v>
      </c>
      <c r="Z2109" s="175" t="s">
        <v>143</v>
      </c>
      <c r="AA2109" s="175">
        <v>3.4000000000000002E-2</v>
      </c>
      <c r="AB2109" s="175">
        <v>7.8E-2</v>
      </c>
    </row>
    <row r="2110" spans="1:28" x14ac:dyDescent="0.25">
      <c r="A2110" s="92" t="s">
        <v>3427</v>
      </c>
      <c r="B2110" s="175" t="s">
        <v>143</v>
      </c>
      <c r="C2110" s="175">
        <v>0.30120481927710846</v>
      </c>
      <c r="D2110" s="175">
        <v>0.21285140562248997</v>
      </c>
      <c r="E2110" s="175">
        <v>7.2289156626506021E-2</v>
      </c>
      <c r="F2110" s="175">
        <v>0.15261044176706828</v>
      </c>
      <c r="G2110" s="175">
        <v>0.20883534136546184</v>
      </c>
      <c r="H2110" s="175" t="s">
        <v>143</v>
      </c>
      <c r="I2110" s="175">
        <v>5.2208835341365459E-2</v>
      </c>
      <c r="J2110" s="174">
        <v>1</v>
      </c>
      <c r="K2110" s="176">
        <v>249</v>
      </c>
      <c r="L2110" s="92"/>
      <c r="M2110" s="175" t="s">
        <v>143</v>
      </c>
      <c r="N2110" s="175" t="s">
        <v>143</v>
      </c>
      <c r="O2110" s="175">
        <v>0.248</v>
      </c>
      <c r="P2110" s="175">
        <v>0.36099999999999999</v>
      </c>
      <c r="Q2110" s="175">
        <v>0.16700000000000001</v>
      </c>
      <c r="R2110" s="175">
        <v>0.26800000000000002</v>
      </c>
      <c r="S2110" s="175">
        <v>4.5999999999999999E-2</v>
      </c>
      <c r="T2110" s="175">
        <v>0.111</v>
      </c>
      <c r="U2110" s="175">
        <v>0.113</v>
      </c>
      <c r="V2110" s="175">
        <v>0.20300000000000001</v>
      </c>
      <c r="W2110" s="175">
        <v>0.16300000000000001</v>
      </c>
      <c r="X2110" s="175">
        <v>0.26400000000000001</v>
      </c>
      <c r="Y2110" s="175" t="s">
        <v>143</v>
      </c>
      <c r="Z2110" s="175" t="s">
        <v>143</v>
      </c>
      <c r="AA2110" s="175">
        <v>3.1E-2</v>
      </c>
      <c r="AB2110" s="175">
        <v>8.6999999999999994E-2</v>
      </c>
    </row>
    <row r="2111" spans="1:28" x14ac:dyDescent="0.25">
      <c r="A2111" s="92" t="s">
        <v>3428</v>
      </c>
      <c r="B2111" s="175" t="s">
        <v>143</v>
      </c>
      <c r="C2111" s="175">
        <v>0.13</v>
      </c>
      <c r="D2111" s="175">
        <v>0.19666666666666666</v>
      </c>
      <c r="E2111" s="175">
        <v>0.13</v>
      </c>
      <c r="F2111" s="175">
        <v>2.6666666666666668E-2</v>
      </c>
      <c r="G2111" s="175">
        <v>0.47666666666666668</v>
      </c>
      <c r="H2111" s="175">
        <v>6.6666666666666671E-3</v>
      </c>
      <c r="I2111" s="175">
        <v>3.3333333333333333E-2</v>
      </c>
      <c r="J2111" s="174">
        <v>1</v>
      </c>
      <c r="K2111" s="176">
        <v>300</v>
      </c>
      <c r="L2111" s="92"/>
      <c r="M2111" s="175" t="s">
        <v>143</v>
      </c>
      <c r="N2111" s="175" t="s">
        <v>143</v>
      </c>
      <c r="O2111" s="175">
        <v>9.7000000000000003E-2</v>
      </c>
      <c r="P2111" s="175">
        <v>0.17299999999999999</v>
      </c>
      <c r="Q2111" s="175">
        <v>0.156</v>
      </c>
      <c r="R2111" s="175">
        <v>0.245</v>
      </c>
      <c r="S2111" s="175">
        <v>9.7000000000000003E-2</v>
      </c>
      <c r="T2111" s="175">
        <v>0.17299999999999999</v>
      </c>
      <c r="U2111" s="175">
        <v>1.4E-2</v>
      </c>
      <c r="V2111" s="175">
        <v>5.1999999999999998E-2</v>
      </c>
      <c r="W2111" s="175">
        <v>0.42099999999999999</v>
      </c>
      <c r="X2111" s="175">
        <v>0.53300000000000003</v>
      </c>
      <c r="Y2111" s="175">
        <v>2E-3</v>
      </c>
      <c r="Z2111" s="175">
        <v>2.4E-2</v>
      </c>
      <c r="AA2111" s="175">
        <v>1.7999999999999999E-2</v>
      </c>
      <c r="AB2111" s="175">
        <v>0.06</v>
      </c>
    </row>
    <row r="2112" spans="1:28" x14ac:dyDescent="0.25">
      <c r="A2112" s="92" t="s">
        <v>3429</v>
      </c>
      <c r="B2112" s="175" t="s">
        <v>143</v>
      </c>
      <c r="C2112" s="175">
        <v>0.36950549450549453</v>
      </c>
      <c r="D2112" s="175">
        <v>0.35370879120879123</v>
      </c>
      <c r="E2112" s="175">
        <v>0.12912087912087913</v>
      </c>
      <c r="F2112" s="175">
        <v>2.197802197802198E-2</v>
      </c>
      <c r="G2112" s="175">
        <v>7.1428571428571425E-2</v>
      </c>
      <c r="H2112" s="175">
        <v>6.8681318681318687E-4</v>
      </c>
      <c r="I2112" s="175">
        <v>5.3571428571428568E-2</v>
      </c>
      <c r="J2112" s="174">
        <v>1</v>
      </c>
      <c r="K2112" s="176">
        <v>1456</v>
      </c>
      <c r="L2112" s="92"/>
      <c r="M2112" s="175" t="s">
        <v>143</v>
      </c>
      <c r="N2112" s="175" t="s">
        <v>143</v>
      </c>
      <c r="O2112" s="175">
        <v>0.34499999999999997</v>
      </c>
      <c r="P2112" s="175">
        <v>0.39500000000000002</v>
      </c>
      <c r="Q2112" s="175">
        <v>0.33</v>
      </c>
      <c r="R2112" s="175">
        <v>0.379</v>
      </c>
      <c r="S2112" s="175">
        <v>0.113</v>
      </c>
      <c r="T2112" s="175">
        <v>0.14699999999999999</v>
      </c>
      <c r="U2112" s="175">
        <v>1.6E-2</v>
      </c>
      <c r="V2112" s="175">
        <v>3.1E-2</v>
      </c>
      <c r="W2112" s="175">
        <v>5.8999999999999997E-2</v>
      </c>
      <c r="X2112" s="175">
        <v>8.5999999999999993E-2</v>
      </c>
      <c r="Y2112" s="175">
        <v>0</v>
      </c>
      <c r="Z2112" s="175">
        <v>4.0000000000000001E-3</v>
      </c>
      <c r="AA2112" s="175">
        <v>4.2999999999999997E-2</v>
      </c>
      <c r="AB2112" s="175">
        <v>6.6000000000000003E-2</v>
      </c>
    </row>
    <row r="2113" spans="1:28" x14ac:dyDescent="0.25">
      <c r="A2113" s="92" t="s">
        <v>3430</v>
      </c>
      <c r="B2113" s="175" t="s">
        <v>143</v>
      </c>
      <c r="C2113" s="175">
        <v>0.40370370370370373</v>
      </c>
      <c r="D2113" s="175">
        <v>0.31111111111111112</v>
      </c>
      <c r="E2113" s="175">
        <v>0.12222222222222222</v>
      </c>
      <c r="F2113" s="175">
        <v>1.1111111111111112E-2</v>
      </c>
      <c r="G2113" s="175">
        <v>8.5185185185185183E-2</v>
      </c>
      <c r="H2113" s="175" t="s">
        <v>143</v>
      </c>
      <c r="I2113" s="175">
        <v>6.6666666666666666E-2</v>
      </c>
      <c r="J2113" s="174">
        <v>0.99999999999999989</v>
      </c>
      <c r="K2113" s="176">
        <v>270</v>
      </c>
      <c r="L2113" s="92"/>
      <c r="M2113" s="175" t="s">
        <v>143</v>
      </c>
      <c r="N2113" s="175" t="s">
        <v>143</v>
      </c>
      <c r="O2113" s="175">
        <v>0.34699999999999998</v>
      </c>
      <c r="P2113" s="175">
        <v>0.46300000000000002</v>
      </c>
      <c r="Q2113" s="175">
        <v>0.25900000000000001</v>
      </c>
      <c r="R2113" s="175">
        <v>0.36899999999999999</v>
      </c>
      <c r="S2113" s="175">
        <v>8.7999999999999995E-2</v>
      </c>
      <c r="T2113" s="175">
        <v>0.16700000000000001</v>
      </c>
      <c r="U2113" s="175">
        <v>4.0000000000000001E-3</v>
      </c>
      <c r="V2113" s="175">
        <v>3.2000000000000001E-2</v>
      </c>
      <c r="W2113" s="175">
        <v>5.7000000000000002E-2</v>
      </c>
      <c r="X2113" s="175">
        <v>0.125</v>
      </c>
      <c r="Y2113" s="175" t="s">
        <v>143</v>
      </c>
      <c r="Z2113" s="175" t="s">
        <v>143</v>
      </c>
      <c r="AA2113" s="175">
        <v>4.2999999999999997E-2</v>
      </c>
      <c r="AB2113" s="175">
        <v>0.10299999999999999</v>
      </c>
    </row>
    <row r="2114" spans="1:28" x14ac:dyDescent="0.25">
      <c r="A2114" s="92" t="s">
        <v>3431</v>
      </c>
      <c r="B2114" s="175">
        <v>5.6678200692041519E-2</v>
      </c>
      <c r="C2114" s="175">
        <v>0.29467128027681661</v>
      </c>
      <c r="D2114" s="175">
        <v>0.26996539792387542</v>
      </c>
      <c r="E2114" s="175">
        <v>0.10498269896193771</v>
      </c>
      <c r="F2114" s="175">
        <v>2.754325259515571E-2</v>
      </c>
      <c r="G2114" s="175">
        <v>0.2094809688581315</v>
      </c>
      <c r="H2114" s="175">
        <v>1.7301038062283738E-3</v>
      </c>
      <c r="I2114" s="175">
        <v>3.494809688581315E-2</v>
      </c>
      <c r="J2114" s="174">
        <v>0.99999999999999989</v>
      </c>
      <c r="K2114" s="176">
        <v>14450</v>
      </c>
      <c r="L2114" s="92"/>
      <c r="M2114" s="175">
        <v>5.2999999999999999E-2</v>
      </c>
      <c r="N2114" s="175">
        <v>6.0999999999999999E-2</v>
      </c>
      <c r="O2114" s="175">
        <v>0.28699999999999998</v>
      </c>
      <c r="P2114" s="175">
        <v>0.30199999999999999</v>
      </c>
      <c r="Q2114" s="175">
        <v>0.26300000000000001</v>
      </c>
      <c r="R2114" s="175">
        <v>0.27700000000000002</v>
      </c>
      <c r="S2114" s="175">
        <v>0.1</v>
      </c>
      <c r="T2114" s="175">
        <v>0.11</v>
      </c>
      <c r="U2114" s="175">
        <v>2.5000000000000001E-2</v>
      </c>
      <c r="V2114" s="175">
        <v>0.03</v>
      </c>
      <c r="W2114" s="175">
        <v>0.20300000000000001</v>
      </c>
      <c r="X2114" s="175">
        <v>0.216</v>
      </c>
      <c r="Y2114" s="175">
        <v>1E-3</v>
      </c>
      <c r="Z2114" s="175">
        <v>3.0000000000000001E-3</v>
      </c>
      <c r="AA2114" s="175">
        <v>3.2000000000000001E-2</v>
      </c>
      <c r="AB2114" s="175">
        <v>3.7999999999999999E-2</v>
      </c>
    </row>
    <row r="2115" spans="1:28" x14ac:dyDescent="0.25">
      <c r="A2115" s="92" t="s">
        <v>3432</v>
      </c>
      <c r="B2115" s="175" t="s">
        <v>143</v>
      </c>
      <c r="C2115" s="175">
        <v>0.35665914221218964</v>
      </c>
      <c r="D2115" s="175">
        <v>0.25282167042889392</v>
      </c>
      <c r="E2115" s="175">
        <v>0.15349887133182843</v>
      </c>
      <c r="F2115" s="175">
        <v>3.160270880361174E-2</v>
      </c>
      <c r="G2115" s="175">
        <v>0.16930022573363432</v>
      </c>
      <c r="H2115" s="175">
        <v>2.257336343115124E-3</v>
      </c>
      <c r="I2115" s="175">
        <v>3.3860045146726865E-2</v>
      </c>
      <c r="J2115" s="174">
        <v>1</v>
      </c>
      <c r="K2115" s="176">
        <v>443</v>
      </c>
      <c r="L2115" s="92"/>
      <c r="M2115" s="175" t="s">
        <v>143</v>
      </c>
      <c r="N2115" s="175" t="s">
        <v>143</v>
      </c>
      <c r="O2115" s="175">
        <v>0.313</v>
      </c>
      <c r="P2115" s="175">
        <v>0.40200000000000002</v>
      </c>
      <c r="Q2115" s="175">
        <v>0.215</v>
      </c>
      <c r="R2115" s="175">
        <v>0.29499999999999998</v>
      </c>
      <c r="S2115" s="175">
        <v>0.123</v>
      </c>
      <c r="T2115" s="175">
        <v>0.19</v>
      </c>
      <c r="U2115" s="175">
        <v>1.9E-2</v>
      </c>
      <c r="V2115" s="175">
        <v>5.1999999999999998E-2</v>
      </c>
      <c r="W2115" s="175">
        <v>0.13700000000000001</v>
      </c>
      <c r="X2115" s="175">
        <v>0.20699999999999999</v>
      </c>
      <c r="Y2115" s="175">
        <v>0</v>
      </c>
      <c r="Z2115" s="175">
        <v>1.2999999999999999E-2</v>
      </c>
      <c r="AA2115" s="175">
        <v>2.1000000000000001E-2</v>
      </c>
      <c r="AB2115" s="175">
        <v>5.5E-2</v>
      </c>
    </row>
    <row r="2116" spans="1:28" x14ac:dyDescent="0.25">
      <c r="A2116" s="92" t="s">
        <v>3433</v>
      </c>
      <c r="B2116" s="175" t="s">
        <v>143</v>
      </c>
      <c r="C2116" s="175">
        <v>8.5889570552147243E-2</v>
      </c>
      <c r="D2116" s="175">
        <v>0.19631901840490798</v>
      </c>
      <c r="E2116" s="175">
        <v>8.2822085889570546E-2</v>
      </c>
      <c r="F2116" s="175">
        <v>1.8404907975460124E-2</v>
      </c>
      <c r="G2116" s="175">
        <v>0.56134969325153372</v>
      </c>
      <c r="H2116" s="175">
        <v>1.5337423312883436E-2</v>
      </c>
      <c r="I2116" s="175">
        <v>3.9877300613496931E-2</v>
      </c>
      <c r="J2116" s="174">
        <v>1</v>
      </c>
      <c r="K2116" s="176">
        <v>326</v>
      </c>
      <c r="L2116" s="92"/>
      <c r="M2116" s="175" t="s">
        <v>143</v>
      </c>
      <c r="N2116" s="175" t="s">
        <v>143</v>
      </c>
      <c r="O2116" s="175">
        <v>0.06</v>
      </c>
      <c r="P2116" s="175">
        <v>0.121</v>
      </c>
      <c r="Q2116" s="175">
        <v>0.157</v>
      </c>
      <c r="R2116" s="175">
        <v>0.24299999999999999</v>
      </c>
      <c r="S2116" s="175">
        <v>5.8000000000000003E-2</v>
      </c>
      <c r="T2116" s="175">
        <v>0.11799999999999999</v>
      </c>
      <c r="U2116" s="175">
        <v>8.0000000000000002E-3</v>
      </c>
      <c r="V2116" s="175">
        <v>0.04</v>
      </c>
      <c r="W2116" s="175">
        <v>0.50700000000000001</v>
      </c>
      <c r="X2116" s="175">
        <v>0.61399999999999999</v>
      </c>
      <c r="Y2116" s="175">
        <v>7.0000000000000001E-3</v>
      </c>
      <c r="Z2116" s="175">
        <v>3.5000000000000003E-2</v>
      </c>
      <c r="AA2116" s="175">
        <v>2.3E-2</v>
      </c>
      <c r="AB2116" s="175">
        <v>6.7000000000000004E-2</v>
      </c>
    </row>
    <row r="2117" spans="1:28" x14ac:dyDescent="0.25">
      <c r="A2117" s="92" t="s">
        <v>3434</v>
      </c>
      <c r="B2117" s="175">
        <v>0.23686405337781485</v>
      </c>
      <c r="C2117" s="175">
        <v>1.6680567139282735E-3</v>
      </c>
      <c r="D2117" s="175">
        <v>0.50375312760633861</v>
      </c>
      <c r="E2117" s="175">
        <v>0.21351125938281901</v>
      </c>
      <c r="F2117" s="175">
        <v>1.6680567139282735E-3</v>
      </c>
      <c r="G2117" s="175">
        <v>7.5062552126772307E-3</v>
      </c>
      <c r="H2117" s="175" t="s">
        <v>143</v>
      </c>
      <c r="I2117" s="175">
        <v>3.5029190992493742E-2</v>
      </c>
      <c r="J2117" s="174">
        <v>1</v>
      </c>
      <c r="K2117" s="176">
        <v>1199</v>
      </c>
      <c r="L2117" s="92"/>
      <c r="M2117" s="175">
        <v>0.214</v>
      </c>
      <c r="N2117" s="175">
        <v>0.26200000000000001</v>
      </c>
      <c r="O2117" s="175">
        <v>0</v>
      </c>
      <c r="P2117" s="175">
        <v>6.0000000000000001E-3</v>
      </c>
      <c r="Q2117" s="175">
        <v>0.47499999999999998</v>
      </c>
      <c r="R2117" s="175">
        <v>0.53200000000000003</v>
      </c>
      <c r="S2117" s="175">
        <v>0.191</v>
      </c>
      <c r="T2117" s="175">
        <v>0.23799999999999999</v>
      </c>
      <c r="U2117" s="175">
        <v>0</v>
      </c>
      <c r="V2117" s="175">
        <v>6.0000000000000001E-3</v>
      </c>
      <c r="W2117" s="175">
        <v>4.0000000000000001E-3</v>
      </c>
      <c r="X2117" s="175">
        <v>1.4E-2</v>
      </c>
      <c r="Y2117" s="175" t="s">
        <v>143</v>
      </c>
      <c r="Z2117" s="175" t="s">
        <v>143</v>
      </c>
      <c r="AA2117" s="175">
        <v>2.5999999999999999E-2</v>
      </c>
      <c r="AB2117" s="175">
        <v>4.7E-2</v>
      </c>
    </row>
    <row r="2118" spans="1:28" x14ac:dyDescent="0.25">
      <c r="A2118" s="92" t="s">
        <v>3435</v>
      </c>
      <c r="B2118" s="175">
        <v>9.4602114635503623E-2</v>
      </c>
      <c r="C2118" s="175">
        <v>0.26933778519755147</v>
      </c>
      <c r="D2118" s="175">
        <v>0.23372287145242071</v>
      </c>
      <c r="E2118" s="175">
        <v>9.0150250417362271E-2</v>
      </c>
      <c r="F2118" s="175">
        <v>5.8430717863105178E-2</v>
      </c>
      <c r="G2118" s="175">
        <v>0.22593210907067335</v>
      </c>
      <c r="H2118" s="175">
        <v>1.1129660545353367E-3</v>
      </c>
      <c r="I2118" s="175">
        <v>2.6711185308848081E-2</v>
      </c>
      <c r="J2118" s="174">
        <v>1</v>
      </c>
      <c r="K2118" s="176">
        <v>1797</v>
      </c>
      <c r="L2118" s="92"/>
      <c r="M2118" s="175">
        <v>8.2000000000000003E-2</v>
      </c>
      <c r="N2118" s="175">
        <v>0.109</v>
      </c>
      <c r="O2118" s="175">
        <v>0.249</v>
      </c>
      <c r="P2118" s="175">
        <v>0.28999999999999998</v>
      </c>
      <c r="Q2118" s="175">
        <v>0.215</v>
      </c>
      <c r="R2118" s="175">
        <v>0.254</v>
      </c>
      <c r="S2118" s="175">
        <v>7.8E-2</v>
      </c>
      <c r="T2118" s="175">
        <v>0.104</v>
      </c>
      <c r="U2118" s="175">
        <v>4.8000000000000001E-2</v>
      </c>
      <c r="V2118" s="175">
        <v>7.0000000000000007E-2</v>
      </c>
      <c r="W2118" s="175">
        <v>0.20699999999999999</v>
      </c>
      <c r="X2118" s="175">
        <v>0.246</v>
      </c>
      <c r="Y2118" s="175">
        <v>0</v>
      </c>
      <c r="Z2118" s="175">
        <v>4.0000000000000001E-3</v>
      </c>
      <c r="AA2118" s="175">
        <v>0.02</v>
      </c>
      <c r="AB2118" s="175">
        <v>3.5000000000000003E-2</v>
      </c>
    </row>
    <row r="2119" spans="1:28" x14ac:dyDescent="0.25">
      <c r="A2119" s="92" t="s">
        <v>3436</v>
      </c>
      <c r="B2119" s="175">
        <v>0.28618576143328617</v>
      </c>
      <c r="C2119" s="175">
        <v>0.51438000942951434</v>
      </c>
      <c r="D2119" s="175">
        <v>9.7123998114097124E-2</v>
      </c>
      <c r="E2119" s="175">
        <v>3.0645921735030647E-2</v>
      </c>
      <c r="F2119" s="175">
        <v>4.7147571900047147E-4</v>
      </c>
      <c r="G2119" s="175">
        <v>3.6775106082036775E-2</v>
      </c>
      <c r="H2119" s="175">
        <v>1.8859028760018859E-3</v>
      </c>
      <c r="I2119" s="175">
        <v>3.2531824611032531E-2</v>
      </c>
      <c r="J2119" s="174">
        <v>1</v>
      </c>
      <c r="K2119" s="176">
        <v>2121</v>
      </c>
      <c r="L2119" s="92"/>
      <c r="M2119" s="175">
        <v>0.26700000000000002</v>
      </c>
      <c r="N2119" s="175">
        <v>0.30599999999999999</v>
      </c>
      <c r="O2119" s="175">
        <v>0.49299999999999999</v>
      </c>
      <c r="P2119" s="175">
        <v>0.53600000000000003</v>
      </c>
      <c r="Q2119" s="175">
        <v>8.5000000000000006E-2</v>
      </c>
      <c r="R2119" s="175">
        <v>0.11</v>
      </c>
      <c r="S2119" s="175">
        <v>2.4E-2</v>
      </c>
      <c r="T2119" s="175">
        <v>3.9E-2</v>
      </c>
      <c r="U2119" s="175">
        <v>0</v>
      </c>
      <c r="V2119" s="175">
        <v>3.0000000000000001E-3</v>
      </c>
      <c r="W2119" s="175">
        <v>0.03</v>
      </c>
      <c r="X2119" s="175">
        <v>4.5999999999999999E-2</v>
      </c>
      <c r="Y2119" s="175">
        <v>1E-3</v>
      </c>
      <c r="Z2119" s="175">
        <v>5.0000000000000001E-3</v>
      </c>
      <c r="AA2119" s="175">
        <v>2.5999999999999999E-2</v>
      </c>
      <c r="AB2119" s="175">
        <v>4.1000000000000002E-2</v>
      </c>
    </row>
    <row r="2120" spans="1:28" x14ac:dyDescent="0.25">
      <c r="A2120" s="92" t="s">
        <v>3437</v>
      </c>
      <c r="B2120" s="175" t="s">
        <v>143</v>
      </c>
      <c r="C2120" s="175">
        <v>0.18227848101265823</v>
      </c>
      <c r="D2120" s="175">
        <v>0.26329113924050634</v>
      </c>
      <c r="E2120" s="175">
        <v>0.19493670886075951</v>
      </c>
      <c r="F2120" s="175">
        <v>3.0379746835443037E-2</v>
      </c>
      <c r="G2120" s="175">
        <v>0.26582278481012656</v>
      </c>
      <c r="H2120" s="175">
        <v>2.5316455696202532E-3</v>
      </c>
      <c r="I2120" s="175">
        <v>6.0759493670886074E-2</v>
      </c>
      <c r="J2120" s="174">
        <v>1.0000000000000002</v>
      </c>
      <c r="K2120" s="176">
        <v>395</v>
      </c>
      <c r="L2120" s="92"/>
      <c r="M2120" s="175" t="s">
        <v>143</v>
      </c>
      <c r="N2120" s="175" t="s">
        <v>143</v>
      </c>
      <c r="O2120" s="175">
        <v>0.14699999999999999</v>
      </c>
      <c r="P2120" s="175">
        <v>0.223</v>
      </c>
      <c r="Q2120" s="175">
        <v>0.222</v>
      </c>
      <c r="R2120" s="175">
        <v>0.309</v>
      </c>
      <c r="S2120" s="175">
        <v>0.159</v>
      </c>
      <c r="T2120" s="175">
        <v>0.23699999999999999</v>
      </c>
      <c r="U2120" s="175">
        <v>1.7000000000000001E-2</v>
      </c>
      <c r="V2120" s="175">
        <v>5.1999999999999998E-2</v>
      </c>
      <c r="W2120" s="175">
        <v>0.22500000000000001</v>
      </c>
      <c r="X2120" s="175">
        <v>0.311</v>
      </c>
      <c r="Y2120" s="175">
        <v>0</v>
      </c>
      <c r="Z2120" s="175">
        <v>1.4E-2</v>
      </c>
      <c r="AA2120" s="175">
        <v>4.1000000000000002E-2</v>
      </c>
      <c r="AB2120" s="175">
        <v>8.8999999999999996E-2</v>
      </c>
    </row>
    <row r="2121" spans="1:28" x14ac:dyDescent="0.25">
      <c r="A2121" s="92" t="s">
        <v>3438</v>
      </c>
      <c r="B2121" s="175" t="s">
        <v>143</v>
      </c>
      <c r="C2121" s="175">
        <v>0.25639386189258312</v>
      </c>
      <c r="D2121" s="175">
        <v>0.20332480818414322</v>
      </c>
      <c r="E2121" s="175">
        <v>0.12979539641943735</v>
      </c>
      <c r="F2121" s="175">
        <v>1.4066496163682864E-2</v>
      </c>
      <c r="G2121" s="175">
        <v>0.37595907928388744</v>
      </c>
      <c r="H2121" s="175">
        <v>1.2787723785166241E-3</v>
      </c>
      <c r="I2121" s="175">
        <v>1.9181585677749361E-2</v>
      </c>
      <c r="J2121" s="174">
        <v>0.99999999999999989</v>
      </c>
      <c r="K2121" s="176">
        <v>1564</v>
      </c>
      <c r="L2121" s="92"/>
      <c r="M2121" s="175" t="s">
        <v>143</v>
      </c>
      <c r="N2121" s="175" t="s">
        <v>143</v>
      </c>
      <c r="O2121" s="175">
        <v>0.23499999999999999</v>
      </c>
      <c r="P2121" s="175">
        <v>0.27900000000000003</v>
      </c>
      <c r="Q2121" s="175">
        <v>0.184</v>
      </c>
      <c r="R2121" s="175">
        <v>0.224</v>
      </c>
      <c r="S2121" s="175">
        <v>0.114</v>
      </c>
      <c r="T2121" s="175">
        <v>0.14699999999999999</v>
      </c>
      <c r="U2121" s="175">
        <v>8.9999999999999993E-3</v>
      </c>
      <c r="V2121" s="175">
        <v>2.1000000000000001E-2</v>
      </c>
      <c r="W2121" s="175">
        <v>0.35199999999999998</v>
      </c>
      <c r="X2121" s="175">
        <v>0.4</v>
      </c>
      <c r="Y2121" s="175">
        <v>0</v>
      </c>
      <c r="Z2121" s="175">
        <v>5.0000000000000001E-3</v>
      </c>
      <c r="AA2121" s="175">
        <v>1.2999999999999999E-2</v>
      </c>
      <c r="AB2121" s="175">
        <v>2.7E-2</v>
      </c>
    </row>
    <row r="2122" spans="1:28" x14ac:dyDescent="0.25">
      <c r="A2122" s="92" t="s">
        <v>3439</v>
      </c>
      <c r="B2122" s="175" t="s">
        <v>143</v>
      </c>
      <c r="C2122" s="175">
        <v>0.4623243933588761</v>
      </c>
      <c r="D2122" s="175">
        <v>0.38569604086845466</v>
      </c>
      <c r="E2122" s="175">
        <v>6.1302681992337162E-2</v>
      </c>
      <c r="F2122" s="175">
        <v>3.8314176245210726E-3</v>
      </c>
      <c r="G2122" s="175">
        <v>2.0434227330779056E-2</v>
      </c>
      <c r="H2122" s="175" t="s">
        <v>143</v>
      </c>
      <c r="I2122" s="175">
        <v>6.6411238825031929E-2</v>
      </c>
      <c r="J2122" s="174">
        <v>1</v>
      </c>
      <c r="K2122" s="176">
        <v>783</v>
      </c>
      <c r="L2122" s="92"/>
      <c r="M2122" s="175" t="s">
        <v>143</v>
      </c>
      <c r="N2122" s="175" t="s">
        <v>143</v>
      </c>
      <c r="O2122" s="175">
        <v>0.42799999999999999</v>
      </c>
      <c r="P2122" s="175">
        <v>0.497</v>
      </c>
      <c r="Q2122" s="175">
        <v>0.35199999999999998</v>
      </c>
      <c r="R2122" s="175">
        <v>0.42</v>
      </c>
      <c r="S2122" s="175">
        <v>4.7E-2</v>
      </c>
      <c r="T2122" s="175">
        <v>0.08</v>
      </c>
      <c r="U2122" s="175">
        <v>1E-3</v>
      </c>
      <c r="V2122" s="175">
        <v>1.0999999999999999E-2</v>
      </c>
      <c r="W2122" s="175">
        <v>1.2999999999999999E-2</v>
      </c>
      <c r="X2122" s="175">
        <v>3.3000000000000002E-2</v>
      </c>
      <c r="Y2122" s="175" t="s">
        <v>143</v>
      </c>
      <c r="Z2122" s="175" t="s">
        <v>143</v>
      </c>
      <c r="AA2122" s="175">
        <v>5.0999999999999997E-2</v>
      </c>
      <c r="AB2122" s="175">
        <v>8.5999999999999993E-2</v>
      </c>
    </row>
    <row r="2123" spans="1:28" x14ac:dyDescent="0.25">
      <c r="A2123" s="92" t="s">
        <v>3440</v>
      </c>
      <c r="B2123" s="175" t="s">
        <v>143</v>
      </c>
      <c r="C2123" s="175">
        <v>0.2470978441127695</v>
      </c>
      <c r="D2123" s="175">
        <v>0.33001658374792703</v>
      </c>
      <c r="E2123" s="175">
        <v>0.12106135986733002</v>
      </c>
      <c r="F2123" s="175">
        <v>1.9900497512437811E-2</v>
      </c>
      <c r="G2123" s="175">
        <v>0.25041459369817581</v>
      </c>
      <c r="H2123" s="175">
        <v>1.658374792703151E-3</v>
      </c>
      <c r="I2123" s="175">
        <v>2.9850746268656716E-2</v>
      </c>
      <c r="J2123" s="174">
        <v>1</v>
      </c>
      <c r="K2123" s="176">
        <v>603</v>
      </c>
      <c r="L2123" s="92"/>
      <c r="M2123" s="175" t="s">
        <v>143</v>
      </c>
      <c r="N2123" s="175" t="s">
        <v>143</v>
      </c>
      <c r="O2123" s="175">
        <v>0.214</v>
      </c>
      <c r="P2123" s="175">
        <v>0.28299999999999997</v>
      </c>
      <c r="Q2123" s="175">
        <v>0.29399999999999998</v>
      </c>
      <c r="R2123" s="175">
        <v>0.36899999999999999</v>
      </c>
      <c r="S2123" s="175">
        <v>9.7000000000000003E-2</v>
      </c>
      <c r="T2123" s="175">
        <v>0.15</v>
      </c>
      <c r="U2123" s="175">
        <v>1.0999999999999999E-2</v>
      </c>
      <c r="V2123" s="175">
        <v>3.4000000000000002E-2</v>
      </c>
      <c r="W2123" s="175">
        <v>0.217</v>
      </c>
      <c r="X2123" s="175">
        <v>0.28699999999999998</v>
      </c>
      <c r="Y2123" s="175">
        <v>0</v>
      </c>
      <c r="Z2123" s="175">
        <v>8.9999999999999993E-3</v>
      </c>
      <c r="AA2123" s="175">
        <v>1.9E-2</v>
      </c>
      <c r="AB2123" s="175">
        <v>4.7E-2</v>
      </c>
    </row>
    <row r="2124" spans="1:28" x14ac:dyDescent="0.25">
      <c r="A2124" s="92" t="s">
        <v>3441</v>
      </c>
      <c r="B2124" s="175" t="s">
        <v>143</v>
      </c>
      <c r="C2124" s="175">
        <v>0.3125</v>
      </c>
      <c r="D2124" s="175">
        <v>0.21590909090909091</v>
      </c>
      <c r="E2124" s="175">
        <v>8.8068181818181823E-2</v>
      </c>
      <c r="F2124" s="175">
        <v>0.16193181818181818</v>
      </c>
      <c r="G2124" s="175">
        <v>0.20170454545454544</v>
      </c>
      <c r="H2124" s="175">
        <v>2.840909090909091E-3</v>
      </c>
      <c r="I2124" s="175">
        <v>1.7045454545454544E-2</v>
      </c>
      <c r="J2124" s="174">
        <v>0.99999999999999989</v>
      </c>
      <c r="K2124" s="176">
        <v>352</v>
      </c>
      <c r="L2124" s="92"/>
      <c r="M2124" s="175" t="s">
        <v>143</v>
      </c>
      <c r="N2124" s="175" t="s">
        <v>143</v>
      </c>
      <c r="O2124" s="175">
        <v>0.26600000000000001</v>
      </c>
      <c r="P2124" s="175">
        <v>0.36299999999999999</v>
      </c>
      <c r="Q2124" s="175">
        <v>0.17599999999999999</v>
      </c>
      <c r="R2124" s="175">
        <v>0.26200000000000001</v>
      </c>
      <c r="S2124" s="175">
        <v>6.3E-2</v>
      </c>
      <c r="T2124" s="175">
        <v>0.122</v>
      </c>
      <c r="U2124" s="175">
        <v>0.127</v>
      </c>
      <c r="V2124" s="175">
        <v>0.20399999999999999</v>
      </c>
      <c r="W2124" s="175">
        <v>0.16300000000000001</v>
      </c>
      <c r="X2124" s="175">
        <v>0.247</v>
      </c>
      <c r="Y2124" s="175">
        <v>1E-3</v>
      </c>
      <c r="Z2124" s="175">
        <v>1.6E-2</v>
      </c>
      <c r="AA2124" s="175">
        <v>8.0000000000000002E-3</v>
      </c>
      <c r="AB2124" s="175">
        <v>3.6999999999999998E-2</v>
      </c>
    </row>
    <row r="2125" spans="1:28" x14ac:dyDescent="0.25">
      <c r="A2125" s="92" t="s">
        <v>3442</v>
      </c>
      <c r="B2125" s="175" t="s">
        <v>143</v>
      </c>
      <c r="C2125" s="175">
        <v>0.17215189873417722</v>
      </c>
      <c r="D2125" s="175">
        <v>0.2</v>
      </c>
      <c r="E2125" s="175">
        <v>0.11392405063291139</v>
      </c>
      <c r="F2125" s="175">
        <v>3.7974683544303799E-2</v>
      </c>
      <c r="G2125" s="175">
        <v>0.44556962025316454</v>
      </c>
      <c r="H2125" s="175">
        <v>5.0632911392405064E-3</v>
      </c>
      <c r="I2125" s="175">
        <v>2.5316455696202531E-2</v>
      </c>
      <c r="J2125" s="174">
        <v>1</v>
      </c>
      <c r="K2125" s="176">
        <v>395</v>
      </c>
      <c r="L2125" s="92"/>
      <c r="M2125" s="175" t="s">
        <v>143</v>
      </c>
      <c r="N2125" s="175" t="s">
        <v>143</v>
      </c>
      <c r="O2125" s="175">
        <v>0.13800000000000001</v>
      </c>
      <c r="P2125" s="175">
        <v>0.21199999999999999</v>
      </c>
      <c r="Q2125" s="175">
        <v>0.16400000000000001</v>
      </c>
      <c r="R2125" s="175">
        <v>0.24199999999999999</v>
      </c>
      <c r="S2125" s="175">
        <v>8.5999999999999993E-2</v>
      </c>
      <c r="T2125" s="175">
        <v>0.14899999999999999</v>
      </c>
      <c r="U2125" s="175">
        <v>2.3E-2</v>
      </c>
      <c r="V2125" s="175">
        <v>6.2E-2</v>
      </c>
      <c r="W2125" s="175">
        <v>0.39700000000000002</v>
      </c>
      <c r="X2125" s="175">
        <v>0.495</v>
      </c>
      <c r="Y2125" s="175">
        <v>1E-3</v>
      </c>
      <c r="Z2125" s="175">
        <v>1.7999999999999999E-2</v>
      </c>
      <c r="AA2125" s="175">
        <v>1.4E-2</v>
      </c>
      <c r="AB2125" s="175">
        <v>4.5999999999999999E-2</v>
      </c>
    </row>
    <row r="2126" spans="1:28" x14ac:dyDescent="0.25">
      <c r="A2126" s="92" t="s">
        <v>3443</v>
      </c>
      <c r="B2126" s="175" t="s">
        <v>143</v>
      </c>
      <c r="C2126" s="175">
        <v>0.26766698935140371</v>
      </c>
      <c r="D2126" s="175">
        <v>0.47676669893514034</v>
      </c>
      <c r="E2126" s="175">
        <v>0.10261374636979671</v>
      </c>
      <c r="F2126" s="175">
        <v>1.016456921587609E-2</v>
      </c>
      <c r="G2126" s="175">
        <v>9.3901258470474341E-2</v>
      </c>
      <c r="H2126" s="175" t="s">
        <v>143</v>
      </c>
      <c r="I2126" s="175">
        <v>4.8886737657308811E-2</v>
      </c>
      <c r="J2126" s="174">
        <v>1</v>
      </c>
      <c r="K2126" s="176">
        <v>2066</v>
      </c>
      <c r="L2126" s="92"/>
      <c r="M2126" s="175" t="s">
        <v>143</v>
      </c>
      <c r="N2126" s="175" t="s">
        <v>143</v>
      </c>
      <c r="O2126" s="175">
        <v>0.249</v>
      </c>
      <c r="P2126" s="175">
        <v>0.28699999999999998</v>
      </c>
      <c r="Q2126" s="175">
        <v>0.45500000000000002</v>
      </c>
      <c r="R2126" s="175">
        <v>0.498</v>
      </c>
      <c r="S2126" s="175">
        <v>0.09</v>
      </c>
      <c r="T2126" s="175">
        <v>0.11600000000000001</v>
      </c>
      <c r="U2126" s="175">
        <v>7.0000000000000001E-3</v>
      </c>
      <c r="V2126" s="175">
        <v>1.4999999999999999E-2</v>
      </c>
      <c r="W2126" s="175">
        <v>8.2000000000000003E-2</v>
      </c>
      <c r="X2126" s="175">
        <v>0.107</v>
      </c>
      <c r="Y2126" s="175" t="s">
        <v>143</v>
      </c>
      <c r="Z2126" s="175" t="s">
        <v>143</v>
      </c>
      <c r="AA2126" s="175">
        <v>0.04</v>
      </c>
      <c r="AB2126" s="175">
        <v>5.8999999999999997E-2</v>
      </c>
    </row>
    <row r="2127" spans="1:28" x14ac:dyDescent="0.25">
      <c r="A2127" s="92" t="s">
        <v>3444</v>
      </c>
      <c r="B2127" s="175" t="s">
        <v>143</v>
      </c>
      <c r="C2127" s="175">
        <v>0.3619631901840491</v>
      </c>
      <c r="D2127" s="175">
        <v>0.3987730061349693</v>
      </c>
      <c r="E2127" s="175">
        <v>9.5092024539877307E-2</v>
      </c>
      <c r="F2127" s="175">
        <v>2.4539877300613498E-2</v>
      </c>
      <c r="G2127" s="175">
        <v>9.202453987730061E-2</v>
      </c>
      <c r="H2127" s="175" t="s">
        <v>143</v>
      </c>
      <c r="I2127" s="175">
        <v>2.7607361963190184E-2</v>
      </c>
      <c r="J2127" s="174">
        <v>1</v>
      </c>
      <c r="K2127" s="176">
        <v>326</v>
      </c>
      <c r="L2127" s="92"/>
      <c r="M2127" s="175" t="s">
        <v>143</v>
      </c>
      <c r="N2127" s="175" t="s">
        <v>143</v>
      </c>
      <c r="O2127" s="175">
        <v>0.312</v>
      </c>
      <c r="P2127" s="175">
        <v>0.41499999999999998</v>
      </c>
      <c r="Q2127" s="175">
        <v>0.34699999999999998</v>
      </c>
      <c r="R2127" s="175">
        <v>0.45300000000000001</v>
      </c>
      <c r="S2127" s="175">
        <v>6.8000000000000005E-2</v>
      </c>
      <c r="T2127" s="175">
        <v>0.13200000000000001</v>
      </c>
      <c r="U2127" s="175">
        <v>1.2E-2</v>
      </c>
      <c r="V2127" s="175">
        <v>4.8000000000000001E-2</v>
      </c>
      <c r="W2127" s="175">
        <v>6.5000000000000002E-2</v>
      </c>
      <c r="X2127" s="175">
        <v>0.128</v>
      </c>
      <c r="Y2127" s="175" t="s">
        <v>143</v>
      </c>
      <c r="Z2127" s="175" t="s">
        <v>143</v>
      </c>
      <c r="AA2127" s="175">
        <v>1.4999999999999999E-2</v>
      </c>
      <c r="AB2127" s="175">
        <v>5.1999999999999998E-2</v>
      </c>
    </row>
    <row r="2128" spans="1:28" x14ac:dyDescent="0.25">
      <c r="A2128" s="92" t="s">
        <v>3445</v>
      </c>
      <c r="B2128" s="175">
        <v>5.7457721097865261E-2</v>
      </c>
      <c r="C2128" s="175">
        <v>0.32416135292486831</v>
      </c>
      <c r="D2128" s="175">
        <v>0.28586775713889662</v>
      </c>
      <c r="E2128" s="175">
        <v>9.0414471860271697E-2</v>
      </c>
      <c r="F2128" s="175">
        <v>1.7188799556418076E-2</v>
      </c>
      <c r="G2128" s="175">
        <v>0.18838369836429167</v>
      </c>
      <c r="H2128" s="175">
        <v>1.6287773773218741E-3</v>
      </c>
      <c r="I2128" s="175">
        <v>3.4897421680066536E-2</v>
      </c>
      <c r="J2128" s="174">
        <v>1.0000000000000002</v>
      </c>
      <c r="K2128" s="176">
        <v>28856</v>
      </c>
      <c r="L2128" s="92"/>
      <c r="M2128" s="175">
        <v>5.5E-2</v>
      </c>
      <c r="N2128" s="175">
        <v>0.06</v>
      </c>
      <c r="O2128" s="175">
        <v>0.31900000000000001</v>
      </c>
      <c r="P2128" s="175">
        <v>0.33</v>
      </c>
      <c r="Q2128" s="175">
        <v>0.28100000000000003</v>
      </c>
      <c r="R2128" s="175">
        <v>0.29099999999999998</v>
      </c>
      <c r="S2128" s="175">
        <v>8.6999999999999994E-2</v>
      </c>
      <c r="T2128" s="175">
        <v>9.4E-2</v>
      </c>
      <c r="U2128" s="175">
        <v>1.6E-2</v>
      </c>
      <c r="V2128" s="175">
        <v>1.9E-2</v>
      </c>
      <c r="W2128" s="175">
        <v>0.184</v>
      </c>
      <c r="X2128" s="175">
        <v>0.193</v>
      </c>
      <c r="Y2128" s="175">
        <v>1E-3</v>
      </c>
      <c r="Z2128" s="175">
        <v>2E-3</v>
      </c>
      <c r="AA2128" s="175">
        <v>3.3000000000000002E-2</v>
      </c>
      <c r="AB2128" s="175">
        <v>3.6999999999999998E-2</v>
      </c>
    </row>
    <row r="2129" spans="1:28" x14ac:dyDescent="0.25">
      <c r="A2129" s="92" t="s">
        <v>3446</v>
      </c>
      <c r="B2129" s="175" t="s">
        <v>143</v>
      </c>
      <c r="C2129" s="175">
        <v>0.386892177589852</v>
      </c>
      <c r="D2129" s="175">
        <v>0.27695560253699791</v>
      </c>
      <c r="E2129" s="175">
        <v>0.12473572938689217</v>
      </c>
      <c r="F2129" s="175">
        <v>1.3742071881606765E-2</v>
      </c>
      <c r="G2129" s="175">
        <v>0.16701902748414377</v>
      </c>
      <c r="H2129" s="175">
        <v>2.1141649048625794E-3</v>
      </c>
      <c r="I2129" s="175">
        <v>2.8541226215644821E-2</v>
      </c>
      <c r="J2129" s="174">
        <v>1</v>
      </c>
      <c r="K2129" s="176">
        <v>946</v>
      </c>
      <c r="L2129" s="92"/>
      <c r="M2129" s="175" t="s">
        <v>143</v>
      </c>
      <c r="N2129" s="175" t="s">
        <v>143</v>
      </c>
      <c r="O2129" s="175">
        <v>0.35599999999999998</v>
      </c>
      <c r="P2129" s="175">
        <v>0.41799999999999998</v>
      </c>
      <c r="Q2129" s="175">
        <v>0.249</v>
      </c>
      <c r="R2129" s="175">
        <v>0.30599999999999999</v>
      </c>
      <c r="S2129" s="175">
        <v>0.105</v>
      </c>
      <c r="T2129" s="175">
        <v>0.14699999999999999</v>
      </c>
      <c r="U2129" s="175">
        <v>8.0000000000000002E-3</v>
      </c>
      <c r="V2129" s="175">
        <v>2.3E-2</v>
      </c>
      <c r="W2129" s="175">
        <v>0.14499999999999999</v>
      </c>
      <c r="X2129" s="175">
        <v>0.192</v>
      </c>
      <c r="Y2129" s="175">
        <v>1E-3</v>
      </c>
      <c r="Z2129" s="175">
        <v>8.0000000000000002E-3</v>
      </c>
      <c r="AA2129" s="175">
        <v>0.02</v>
      </c>
      <c r="AB2129" s="175">
        <v>4.1000000000000002E-2</v>
      </c>
    </row>
    <row r="2130" spans="1:28" x14ac:dyDescent="0.25">
      <c r="A2130" s="92" t="s">
        <v>3447</v>
      </c>
      <c r="B2130" s="175" t="s">
        <v>143</v>
      </c>
      <c r="C2130" s="175">
        <v>8.8435374149659865E-2</v>
      </c>
      <c r="D2130" s="175">
        <v>0.23129251700680273</v>
      </c>
      <c r="E2130" s="175">
        <v>8.0498866213151929E-2</v>
      </c>
      <c r="F2130" s="175">
        <v>5.6689342403628117E-3</v>
      </c>
      <c r="G2130" s="175">
        <v>0.54081632653061229</v>
      </c>
      <c r="H2130" s="175">
        <v>4.5351473922902496E-3</v>
      </c>
      <c r="I2130" s="175">
        <v>4.8752834467120185E-2</v>
      </c>
      <c r="J2130" s="174">
        <v>1</v>
      </c>
      <c r="K2130" s="176">
        <v>882</v>
      </c>
      <c r="L2130" s="92"/>
      <c r="M2130" s="175" t="s">
        <v>143</v>
      </c>
      <c r="N2130" s="175" t="s">
        <v>143</v>
      </c>
      <c r="O2130" s="175">
        <v>7.0999999999999994E-2</v>
      </c>
      <c r="P2130" s="175">
        <v>0.109</v>
      </c>
      <c r="Q2130" s="175">
        <v>0.20499999999999999</v>
      </c>
      <c r="R2130" s="175">
        <v>0.26</v>
      </c>
      <c r="S2130" s="175">
        <v>6.4000000000000001E-2</v>
      </c>
      <c r="T2130" s="175">
        <v>0.1</v>
      </c>
      <c r="U2130" s="175">
        <v>2E-3</v>
      </c>
      <c r="V2130" s="175">
        <v>1.2999999999999999E-2</v>
      </c>
      <c r="W2130" s="175">
        <v>0.50800000000000001</v>
      </c>
      <c r="X2130" s="175">
        <v>0.57299999999999995</v>
      </c>
      <c r="Y2130" s="175">
        <v>2E-3</v>
      </c>
      <c r="Z2130" s="175">
        <v>1.2E-2</v>
      </c>
      <c r="AA2130" s="175">
        <v>3.5999999999999997E-2</v>
      </c>
      <c r="AB2130" s="175">
        <v>6.5000000000000002E-2</v>
      </c>
    </row>
    <row r="2131" spans="1:28" x14ac:dyDescent="0.25">
      <c r="A2131" s="92" t="s">
        <v>3448</v>
      </c>
      <c r="B2131" s="175">
        <v>0.27835408022130015</v>
      </c>
      <c r="C2131" s="175">
        <v>1.7289073305670815E-3</v>
      </c>
      <c r="D2131" s="175">
        <v>0.58229598893499313</v>
      </c>
      <c r="E2131" s="175">
        <v>4.3914246196403869E-2</v>
      </c>
      <c r="F2131" s="175">
        <v>7.4688796680497924E-2</v>
      </c>
      <c r="G2131" s="175">
        <v>7.261410788381743E-3</v>
      </c>
      <c r="H2131" s="175" t="s">
        <v>143</v>
      </c>
      <c r="I2131" s="175">
        <v>1.1756569847856155E-2</v>
      </c>
      <c r="J2131" s="174">
        <v>0.99999999999999989</v>
      </c>
      <c r="K2131" s="176">
        <v>2892</v>
      </c>
      <c r="L2131" s="92"/>
      <c r="M2131" s="175">
        <v>0.26200000000000001</v>
      </c>
      <c r="N2131" s="175">
        <v>0.29499999999999998</v>
      </c>
      <c r="O2131" s="175">
        <v>1E-3</v>
      </c>
      <c r="P2131" s="175">
        <v>4.0000000000000001E-3</v>
      </c>
      <c r="Q2131" s="175">
        <v>0.56399999999999995</v>
      </c>
      <c r="R2131" s="175">
        <v>0.6</v>
      </c>
      <c r="S2131" s="175">
        <v>3.6999999999999998E-2</v>
      </c>
      <c r="T2131" s="175">
        <v>5.1999999999999998E-2</v>
      </c>
      <c r="U2131" s="175">
        <v>6.6000000000000003E-2</v>
      </c>
      <c r="V2131" s="175">
        <v>8.5000000000000006E-2</v>
      </c>
      <c r="W2131" s="175">
        <v>5.0000000000000001E-3</v>
      </c>
      <c r="X2131" s="175">
        <v>1.0999999999999999E-2</v>
      </c>
      <c r="Y2131" s="175" t="s">
        <v>143</v>
      </c>
      <c r="Z2131" s="175" t="s">
        <v>143</v>
      </c>
      <c r="AA2131" s="175">
        <v>8.0000000000000002E-3</v>
      </c>
      <c r="AB2131" s="175">
        <v>1.6E-2</v>
      </c>
    </row>
    <row r="2132" spans="1:28" x14ac:dyDescent="0.25">
      <c r="A2132" s="92" t="s">
        <v>3449</v>
      </c>
      <c r="B2132" s="175">
        <v>9.2148309705561621E-2</v>
      </c>
      <c r="C2132" s="175">
        <v>0.29443838604143946</v>
      </c>
      <c r="D2132" s="175">
        <v>0.26145038167938933</v>
      </c>
      <c r="E2132" s="175">
        <v>8.3424209378407846E-2</v>
      </c>
      <c r="F2132" s="175">
        <v>2.8898582333696837E-2</v>
      </c>
      <c r="G2132" s="175">
        <v>0.20801526717557253</v>
      </c>
      <c r="H2132" s="175">
        <v>8.178844056706652E-4</v>
      </c>
      <c r="I2132" s="175">
        <v>3.0806979280261722E-2</v>
      </c>
      <c r="J2132" s="174">
        <v>1</v>
      </c>
      <c r="K2132" s="176">
        <v>3668</v>
      </c>
      <c r="L2132" s="92"/>
      <c r="M2132" s="175">
        <v>8.3000000000000004E-2</v>
      </c>
      <c r="N2132" s="175">
        <v>0.10199999999999999</v>
      </c>
      <c r="O2132" s="175">
        <v>0.28000000000000003</v>
      </c>
      <c r="P2132" s="175">
        <v>0.309</v>
      </c>
      <c r="Q2132" s="175">
        <v>0.247</v>
      </c>
      <c r="R2132" s="175">
        <v>0.27600000000000002</v>
      </c>
      <c r="S2132" s="175">
        <v>7.4999999999999997E-2</v>
      </c>
      <c r="T2132" s="175">
        <v>9.2999999999999999E-2</v>
      </c>
      <c r="U2132" s="175">
        <v>2.4E-2</v>
      </c>
      <c r="V2132" s="175">
        <v>3.5000000000000003E-2</v>
      </c>
      <c r="W2132" s="175">
        <v>0.19500000000000001</v>
      </c>
      <c r="X2132" s="175">
        <v>0.221</v>
      </c>
      <c r="Y2132" s="175">
        <v>0</v>
      </c>
      <c r="Z2132" s="175">
        <v>2E-3</v>
      </c>
      <c r="AA2132" s="175">
        <v>2.5999999999999999E-2</v>
      </c>
      <c r="AB2132" s="175">
        <v>3.6999999999999998E-2</v>
      </c>
    </row>
    <row r="2133" spans="1:28" x14ac:dyDescent="0.25">
      <c r="A2133" s="92" t="s">
        <v>3450</v>
      </c>
      <c r="B2133" s="175">
        <v>0.28010764745458622</v>
      </c>
      <c r="C2133" s="175">
        <v>0.54698362861628169</v>
      </c>
      <c r="D2133" s="175">
        <v>8.813635344247589E-2</v>
      </c>
      <c r="E2133" s="175">
        <v>2.2426553038797935E-2</v>
      </c>
      <c r="F2133" s="175">
        <v>2.2426553038797938E-4</v>
      </c>
      <c r="G2133" s="175">
        <v>3.4761157210136805E-2</v>
      </c>
      <c r="H2133" s="175">
        <v>1.1213276519398969E-3</v>
      </c>
      <c r="I2133" s="175">
        <v>2.6239067055393587E-2</v>
      </c>
      <c r="J2133" s="174">
        <v>1.0000000000000002</v>
      </c>
      <c r="K2133" s="176">
        <v>4459</v>
      </c>
      <c r="L2133" s="92"/>
      <c r="M2133" s="175">
        <v>0.26700000000000002</v>
      </c>
      <c r="N2133" s="175">
        <v>0.29299999999999998</v>
      </c>
      <c r="O2133" s="175">
        <v>0.53200000000000003</v>
      </c>
      <c r="P2133" s="175">
        <v>0.56200000000000006</v>
      </c>
      <c r="Q2133" s="175">
        <v>0.08</v>
      </c>
      <c r="R2133" s="175">
        <v>9.7000000000000003E-2</v>
      </c>
      <c r="S2133" s="175">
        <v>1.7999999999999999E-2</v>
      </c>
      <c r="T2133" s="175">
        <v>2.7E-2</v>
      </c>
      <c r="U2133" s="175">
        <v>0</v>
      </c>
      <c r="V2133" s="175">
        <v>1E-3</v>
      </c>
      <c r="W2133" s="175">
        <v>0.03</v>
      </c>
      <c r="X2133" s="175">
        <v>4.1000000000000002E-2</v>
      </c>
      <c r="Y2133" s="175">
        <v>0</v>
      </c>
      <c r="Z2133" s="175">
        <v>3.0000000000000001E-3</v>
      </c>
      <c r="AA2133" s="175">
        <v>2.1999999999999999E-2</v>
      </c>
      <c r="AB2133" s="175">
        <v>3.1E-2</v>
      </c>
    </row>
    <row r="2134" spans="1:28" x14ac:dyDescent="0.25">
      <c r="A2134" s="92" t="s">
        <v>3451</v>
      </c>
      <c r="B2134" s="175" t="s">
        <v>143</v>
      </c>
      <c r="C2134" s="175">
        <v>0.24850299401197604</v>
      </c>
      <c r="D2134" s="175">
        <v>0.33233532934131738</v>
      </c>
      <c r="E2134" s="175">
        <v>0.16317365269461079</v>
      </c>
      <c r="F2134" s="175">
        <v>1.9461077844311378E-2</v>
      </c>
      <c r="G2134" s="175">
        <v>0.20808383233532934</v>
      </c>
      <c r="H2134" s="175">
        <v>1.4970059880239522E-3</v>
      </c>
      <c r="I2134" s="175">
        <v>2.6946107784431138E-2</v>
      </c>
      <c r="J2134" s="174">
        <v>1</v>
      </c>
      <c r="K2134" s="176">
        <v>668</v>
      </c>
      <c r="L2134" s="92"/>
      <c r="M2134" s="175" t="s">
        <v>143</v>
      </c>
      <c r="N2134" s="175" t="s">
        <v>143</v>
      </c>
      <c r="O2134" s="175">
        <v>0.217</v>
      </c>
      <c r="P2134" s="175">
        <v>0.28299999999999997</v>
      </c>
      <c r="Q2134" s="175">
        <v>0.29799999999999999</v>
      </c>
      <c r="R2134" s="175">
        <v>0.36899999999999999</v>
      </c>
      <c r="S2134" s="175">
        <v>0.13700000000000001</v>
      </c>
      <c r="T2134" s="175">
        <v>0.193</v>
      </c>
      <c r="U2134" s="175">
        <v>1.0999999999999999E-2</v>
      </c>
      <c r="V2134" s="175">
        <v>3.3000000000000002E-2</v>
      </c>
      <c r="W2134" s="175">
        <v>0.17899999999999999</v>
      </c>
      <c r="X2134" s="175">
        <v>0.24</v>
      </c>
      <c r="Y2134" s="175">
        <v>0</v>
      </c>
      <c r="Z2134" s="175">
        <v>8.0000000000000002E-3</v>
      </c>
      <c r="AA2134" s="175">
        <v>1.7000000000000001E-2</v>
      </c>
      <c r="AB2134" s="175">
        <v>4.2000000000000003E-2</v>
      </c>
    </row>
    <row r="2135" spans="1:28" x14ac:dyDescent="0.25">
      <c r="A2135" s="92" t="s">
        <v>3452</v>
      </c>
      <c r="B2135" s="175" t="s">
        <v>143</v>
      </c>
      <c r="C2135" s="175">
        <v>0.21941527107578768</v>
      </c>
      <c r="D2135" s="175">
        <v>0.28328129435140503</v>
      </c>
      <c r="E2135" s="175">
        <v>0.12063582174283281</v>
      </c>
      <c r="F2135" s="175">
        <v>1.7598637524836785E-2</v>
      </c>
      <c r="G2135" s="175">
        <v>0.32926483110984955</v>
      </c>
      <c r="H2135" s="175">
        <v>2.2707919386886176E-3</v>
      </c>
      <c r="I2135" s="175">
        <v>2.7533352256599489E-2</v>
      </c>
      <c r="J2135" s="174">
        <v>1</v>
      </c>
      <c r="K2135" s="176">
        <v>3523</v>
      </c>
      <c r="L2135" s="92"/>
      <c r="M2135" s="175" t="s">
        <v>143</v>
      </c>
      <c r="N2135" s="175" t="s">
        <v>143</v>
      </c>
      <c r="O2135" s="175">
        <v>0.20599999999999999</v>
      </c>
      <c r="P2135" s="175">
        <v>0.23300000000000001</v>
      </c>
      <c r="Q2135" s="175">
        <v>0.26900000000000002</v>
      </c>
      <c r="R2135" s="175">
        <v>0.29799999999999999</v>
      </c>
      <c r="S2135" s="175">
        <v>0.11</v>
      </c>
      <c r="T2135" s="175">
        <v>0.13200000000000001</v>
      </c>
      <c r="U2135" s="175">
        <v>1.4E-2</v>
      </c>
      <c r="V2135" s="175">
        <v>2.1999999999999999E-2</v>
      </c>
      <c r="W2135" s="175">
        <v>0.314</v>
      </c>
      <c r="X2135" s="175">
        <v>0.34499999999999997</v>
      </c>
      <c r="Y2135" s="175">
        <v>1E-3</v>
      </c>
      <c r="Z2135" s="175">
        <v>4.0000000000000001E-3</v>
      </c>
      <c r="AA2135" s="175">
        <v>2.3E-2</v>
      </c>
      <c r="AB2135" s="175">
        <v>3.3000000000000002E-2</v>
      </c>
    </row>
    <row r="2136" spans="1:28" x14ac:dyDescent="0.25">
      <c r="A2136" s="92" t="s">
        <v>3453</v>
      </c>
      <c r="B2136" s="175" t="s">
        <v>143</v>
      </c>
      <c r="C2136" s="175">
        <v>0.54231974921630099</v>
      </c>
      <c r="D2136" s="175">
        <v>0.31974921630094044</v>
      </c>
      <c r="E2136" s="175">
        <v>4.1797283176593522E-2</v>
      </c>
      <c r="F2136" s="175">
        <v>1.0449320794148381E-3</v>
      </c>
      <c r="G2136" s="175">
        <v>1.7763845350052248E-2</v>
      </c>
      <c r="H2136" s="175" t="s">
        <v>143</v>
      </c>
      <c r="I2136" s="175">
        <v>7.7324973876698011E-2</v>
      </c>
      <c r="J2136" s="174">
        <v>1</v>
      </c>
      <c r="K2136" s="176">
        <v>957</v>
      </c>
      <c r="L2136" s="92"/>
      <c r="M2136" s="175" t="s">
        <v>143</v>
      </c>
      <c r="N2136" s="175" t="s">
        <v>143</v>
      </c>
      <c r="O2136" s="175">
        <v>0.51100000000000001</v>
      </c>
      <c r="P2136" s="175">
        <v>0.57399999999999995</v>
      </c>
      <c r="Q2136" s="175">
        <v>0.29099999999999998</v>
      </c>
      <c r="R2136" s="175">
        <v>0.35</v>
      </c>
      <c r="S2136" s="175">
        <v>3.1E-2</v>
      </c>
      <c r="T2136" s="175">
        <v>5.6000000000000001E-2</v>
      </c>
      <c r="U2136" s="175">
        <v>0</v>
      </c>
      <c r="V2136" s="175">
        <v>6.0000000000000001E-3</v>
      </c>
      <c r="W2136" s="175">
        <v>1.0999999999999999E-2</v>
      </c>
      <c r="X2136" s="175">
        <v>2.8000000000000001E-2</v>
      </c>
      <c r="Y2136" s="175" t="s">
        <v>143</v>
      </c>
      <c r="Z2136" s="175" t="s">
        <v>143</v>
      </c>
      <c r="AA2136" s="175">
        <v>6.2E-2</v>
      </c>
      <c r="AB2136" s="175">
        <v>9.6000000000000002E-2</v>
      </c>
    </row>
    <row r="2137" spans="1:28" x14ac:dyDescent="0.25">
      <c r="A2137" s="92" t="s">
        <v>3454</v>
      </c>
      <c r="B2137" s="175" t="s">
        <v>143</v>
      </c>
      <c r="C2137" s="175">
        <v>0.22645099904852523</v>
      </c>
      <c r="D2137" s="175">
        <v>0.36917221693625119</v>
      </c>
      <c r="E2137" s="175">
        <v>0.10846812559467174</v>
      </c>
      <c r="F2137" s="175">
        <v>1.2369172216936251E-2</v>
      </c>
      <c r="G2137" s="175">
        <v>0.25404376784015226</v>
      </c>
      <c r="H2137" s="175">
        <v>9.5147478591817321E-4</v>
      </c>
      <c r="I2137" s="175">
        <v>2.8544243577545196E-2</v>
      </c>
      <c r="J2137" s="174">
        <v>1</v>
      </c>
      <c r="K2137" s="176">
        <v>1051</v>
      </c>
      <c r="L2137" s="92"/>
      <c r="M2137" s="175" t="s">
        <v>143</v>
      </c>
      <c r="N2137" s="175" t="s">
        <v>143</v>
      </c>
      <c r="O2137" s="175">
        <v>0.20200000000000001</v>
      </c>
      <c r="P2137" s="175">
        <v>0.253</v>
      </c>
      <c r="Q2137" s="175">
        <v>0.34100000000000003</v>
      </c>
      <c r="R2137" s="175">
        <v>0.39900000000000002</v>
      </c>
      <c r="S2137" s="175">
        <v>9.0999999999999998E-2</v>
      </c>
      <c r="T2137" s="175">
        <v>0.129</v>
      </c>
      <c r="U2137" s="175">
        <v>7.0000000000000001E-3</v>
      </c>
      <c r="V2137" s="175">
        <v>2.1000000000000001E-2</v>
      </c>
      <c r="W2137" s="175">
        <v>0.22900000000000001</v>
      </c>
      <c r="X2137" s="175">
        <v>0.28100000000000003</v>
      </c>
      <c r="Y2137" s="175">
        <v>0</v>
      </c>
      <c r="Z2137" s="175">
        <v>5.0000000000000001E-3</v>
      </c>
      <c r="AA2137" s="175">
        <v>0.02</v>
      </c>
      <c r="AB2137" s="175">
        <v>0.04</v>
      </c>
    </row>
    <row r="2138" spans="1:28" x14ac:dyDescent="0.25">
      <c r="A2138" s="92" t="s">
        <v>3455</v>
      </c>
      <c r="B2138" s="175" t="s">
        <v>143</v>
      </c>
      <c r="C2138" s="175">
        <v>0.44938271604938274</v>
      </c>
      <c r="D2138" s="175">
        <v>0.18641975308641975</v>
      </c>
      <c r="E2138" s="175">
        <v>4.4444444444444446E-2</v>
      </c>
      <c r="F2138" s="175">
        <v>8.1481481481481488E-2</v>
      </c>
      <c r="G2138" s="175">
        <v>0.21234567901234569</v>
      </c>
      <c r="H2138" s="175" t="s">
        <v>143</v>
      </c>
      <c r="I2138" s="175">
        <v>2.5925925925925925E-2</v>
      </c>
      <c r="J2138" s="174">
        <v>1</v>
      </c>
      <c r="K2138" s="176">
        <v>810</v>
      </c>
      <c r="L2138" s="92"/>
      <c r="M2138" s="175" t="s">
        <v>143</v>
      </c>
      <c r="N2138" s="175" t="s">
        <v>143</v>
      </c>
      <c r="O2138" s="175">
        <v>0.41499999999999998</v>
      </c>
      <c r="P2138" s="175">
        <v>0.48399999999999999</v>
      </c>
      <c r="Q2138" s="175">
        <v>0.161</v>
      </c>
      <c r="R2138" s="175">
        <v>0.215</v>
      </c>
      <c r="S2138" s="175">
        <v>3.2000000000000001E-2</v>
      </c>
      <c r="T2138" s="175">
        <v>6.0999999999999999E-2</v>
      </c>
      <c r="U2138" s="175">
        <v>6.5000000000000002E-2</v>
      </c>
      <c r="V2138" s="175">
        <v>0.10199999999999999</v>
      </c>
      <c r="W2138" s="175">
        <v>0.186</v>
      </c>
      <c r="X2138" s="175">
        <v>0.24199999999999999</v>
      </c>
      <c r="Y2138" s="175" t="s">
        <v>143</v>
      </c>
      <c r="Z2138" s="175" t="s">
        <v>143</v>
      </c>
      <c r="AA2138" s="175">
        <v>1.7000000000000001E-2</v>
      </c>
      <c r="AB2138" s="175">
        <v>3.9E-2</v>
      </c>
    </row>
    <row r="2139" spans="1:28" x14ac:dyDescent="0.25">
      <c r="A2139" s="92" t="s">
        <v>3456</v>
      </c>
      <c r="B2139" s="175" t="s">
        <v>143</v>
      </c>
      <c r="C2139" s="175">
        <v>0.12547051442910917</v>
      </c>
      <c r="D2139" s="175">
        <v>0.27728983688833125</v>
      </c>
      <c r="E2139" s="175">
        <v>0.12170639899623588</v>
      </c>
      <c r="F2139" s="175">
        <v>2.0075282308657464E-2</v>
      </c>
      <c r="G2139" s="175">
        <v>0.38644918444165621</v>
      </c>
      <c r="H2139" s="175">
        <v>3.7641154328732747E-3</v>
      </c>
      <c r="I2139" s="175">
        <v>6.5244667503136761E-2</v>
      </c>
      <c r="J2139" s="174">
        <v>1</v>
      </c>
      <c r="K2139" s="176">
        <v>797</v>
      </c>
      <c r="L2139" s="92"/>
      <c r="M2139" s="175" t="s">
        <v>143</v>
      </c>
      <c r="N2139" s="175" t="s">
        <v>143</v>
      </c>
      <c r="O2139" s="175">
        <v>0.104</v>
      </c>
      <c r="P2139" s="175">
        <v>0.15</v>
      </c>
      <c r="Q2139" s="175">
        <v>0.247</v>
      </c>
      <c r="R2139" s="175">
        <v>0.309</v>
      </c>
      <c r="S2139" s="175">
        <v>0.10100000000000001</v>
      </c>
      <c r="T2139" s="175">
        <v>0.14599999999999999</v>
      </c>
      <c r="U2139" s="175">
        <v>1.2E-2</v>
      </c>
      <c r="V2139" s="175">
        <v>3.2000000000000001E-2</v>
      </c>
      <c r="W2139" s="175">
        <v>0.35299999999999998</v>
      </c>
      <c r="X2139" s="175">
        <v>0.42099999999999999</v>
      </c>
      <c r="Y2139" s="175">
        <v>1E-3</v>
      </c>
      <c r="Z2139" s="175">
        <v>1.0999999999999999E-2</v>
      </c>
      <c r="AA2139" s="175">
        <v>0.05</v>
      </c>
      <c r="AB2139" s="175">
        <v>8.5000000000000006E-2</v>
      </c>
    </row>
    <row r="2140" spans="1:28" x14ac:dyDescent="0.25">
      <c r="A2140" s="92" t="s">
        <v>3457</v>
      </c>
      <c r="B2140" s="175" t="s">
        <v>143</v>
      </c>
      <c r="C2140" s="175">
        <v>0.37628736498367243</v>
      </c>
      <c r="D2140" s="175">
        <v>0.42125094197437829</v>
      </c>
      <c r="E2140" s="175">
        <v>8.892238131122833E-2</v>
      </c>
      <c r="F2140" s="175">
        <v>1.4318010550113038E-2</v>
      </c>
      <c r="G2140" s="175">
        <v>6.1793519216277321E-2</v>
      </c>
      <c r="H2140" s="175">
        <v>1.004772670183371E-3</v>
      </c>
      <c r="I2140" s="175">
        <v>3.6423009294147199E-2</v>
      </c>
      <c r="J2140" s="174">
        <v>1</v>
      </c>
      <c r="K2140" s="176">
        <v>3981</v>
      </c>
      <c r="L2140" s="92"/>
      <c r="M2140" s="175" t="s">
        <v>143</v>
      </c>
      <c r="N2140" s="175" t="s">
        <v>143</v>
      </c>
      <c r="O2140" s="175">
        <v>0.36099999999999999</v>
      </c>
      <c r="P2140" s="175">
        <v>0.39100000000000001</v>
      </c>
      <c r="Q2140" s="175">
        <v>0.40600000000000003</v>
      </c>
      <c r="R2140" s="175">
        <v>0.437</v>
      </c>
      <c r="S2140" s="175">
        <v>0.08</v>
      </c>
      <c r="T2140" s="175">
        <v>9.8000000000000004E-2</v>
      </c>
      <c r="U2140" s="175">
        <v>1.0999999999999999E-2</v>
      </c>
      <c r="V2140" s="175">
        <v>1.9E-2</v>
      </c>
      <c r="W2140" s="175">
        <v>5.5E-2</v>
      </c>
      <c r="X2140" s="175">
        <v>7.0000000000000007E-2</v>
      </c>
      <c r="Y2140" s="175">
        <v>0</v>
      </c>
      <c r="Z2140" s="175">
        <v>3.0000000000000001E-3</v>
      </c>
      <c r="AA2140" s="175">
        <v>3.1E-2</v>
      </c>
      <c r="AB2140" s="175">
        <v>4.2999999999999997E-2</v>
      </c>
    </row>
    <row r="2141" spans="1:28" x14ac:dyDescent="0.25">
      <c r="A2141" s="92" t="s">
        <v>3458</v>
      </c>
      <c r="B2141" s="175" t="s">
        <v>143</v>
      </c>
      <c r="C2141" s="175">
        <v>0.42989417989417988</v>
      </c>
      <c r="D2141" s="175">
        <v>0.39417989417989419</v>
      </c>
      <c r="E2141" s="175">
        <v>5.423280423280423E-2</v>
      </c>
      <c r="F2141" s="175">
        <v>9.2592592592592587E-3</v>
      </c>
      <c r="G2141" s="175">
        <v>7.5396825396825393E-2</v>
      </c>
      <c r="H2141" s="175">
        <v>2.6455026455026454E-3</v>
      </c>
      <c r="I2141" s="175">
        <v>3.439153439153439E-2</v>
      </c>
      <c r="J2141" s="174">
        <v>1</v>
      </c>
      <c r="K2141" s="176">
        <v>756</v>
      </c>
      <c r="L2141" s="92"/>
      <c r="M2141" s="175" t="s">
        <v>143</v>
      </c>
      <c r="N2141" s="175" t="s">
        <v>143</v>
      </c>
      <c r="O2141" s="175">
        <v>0.39500000000000002</v>
      </c>
      <c r="P2141" s="175">
        <v>0.46500000000000002</v>
      </c>
      <c r="Q2141" s="175">
        <v>0.36</v>
      </c>
      <c r="R2141" s="175">
        <v>0.42899999999999999</v>
      </c>
      <c r="S2141" s="175">
        <v>0.04</v>
      </c>
      <c r="T2141" s="175">
        <v>7.2999999999999995E-2</v>
      </c>
      <c r="U2141" s="175">
        <v>4.0000000000000001E-3</v>
      </c>
      <c r="V2141" s="175">
        <v>1.9E-2</v>
      </c>
      <c r="W2141" s="175">
        <v>5.8999999999999997E-2</v>
      </c>
      <c r="X2141" s="175">
        <v>9.6000000000000002E-2</v>
      </c>
      <c r="Y2141" s="175">
        <v>1E-3</v>
      </c>
      <c r="Z2141" s="175">
        <v>0.01</v>
      </c>
      <c r="AA2141" s="175">
        <v>2.4E-2</v>
      </c>
      <c r="AB2141" s="175">
        <v>0.05</v>
      </c>
    </row>
    <row r="2142" spans="1:28" x14ac:dyDescent="0.25">
      <c r="A2142" s="92" t="s">
        <v>3459</v>
      </c>
      <c r="B2142" s="175">
        <v>5.4754589143622467E-2</v>
      </c>
      <c r="C2142" s="175">
        <v>0.2232726699755771</v>
      </c>
      <c r="D2142" s="175">
        <v>0.28653588592137397</v>
      </c>
      <c r="E2142" s="175">
        <v>0.12038131253446782</v>
      </c>
      <c r="F2142" s="175">
        <v>1.835657448987631E-2</v>
      </c>
      <c r="G2142" s="175">
        <v>0.21224296856535099</v>
      </c>
      <c r="H2142" s="175">
        <v>7.9571417316631216E-3</v>
      </c>
      <c r="I2142" s="175">
        <v>7.6498857638068227E-2</v>
      </c>
      <c r="J2142" s="174">
        <v>0.99999999999999989</v>
      </c>
      <c r="K2142" s="176">
        <v>12693</v>
      </c>
      <c r="L2142" s="92"/>
      <c r="M2142" s="175">
        <v>5.0999999999999997E-2</v>
      </c>
      <c r="N2142" s="175">
        <v>5.8999999999999997E-2</v>
      </c>
      <c r="O2142" s="175">
        <v>0.216</v>
      </c>
      <c r="P2142" s="175">
        <v>0.23100000000000001</v>
      </c>
      <c r="Q2142" s="175">
        <v>0.27900000000000003</v>
      </c>
      <c r="R2142" s="175">
        <v>0.29399999999999998</v>
      </c>
      <c r="S2142" s="175">
        <v>0.115</v>
      </c>
      <c r="T2142" s="175">
        <v>0.126</v>
      </c>
      <c r="U2142" s="175">
        <v>1.6E-2</v>
      </c>
      <c r="V2142" s="175">
        <v>2.1000000000000001E-2</v>
      </c>
      <c r="W2142" s="175">
        <v>0.20499999999999999</v>
      </c>
      <c r="X2142" s="175">
        <v>0.219</v>
      </c>
      <c r="Y2142" s="175">
        <v>7.0000000000000001E-3</v>
      </c>
      <c r="Z2142" s="175">
        <v>0.01</v>
      </c>
      <c r="AA2142" s="175">
        <v>7.1999999999999995E-2</v>
      </c>
      <c r="AB2142" s="175">
        <v>8.1000000000000003E-2</v>
      </c>
    </row>
    <row r="2143" spans="1:28" x14ac:dyDescent="0.25">
      <c r="A2143" s="92" t="s">
        <v>3460</v>
      </c>
      <c r="B2143" s="175" t="s">
        <v>143</v>
      </c>
      <c r="C2143" s="175">
        <v>0.26815642458100558</v>
      </c>
      <c r="D2143" s="175">
        <v>0.32122905027932963</v>
      </c>
      <c r="E2143" s="175">
        <v>0.14245810055865921</v>
      </c>
      <c r="F2143" s="175">
        <v>2.5139664804469275E-2</v>
      </c>
      <c r="G2143" s="175">
        <v>0.19273743016759776</v>
      </c>
      <c r="H2143" s="175">
        <v>2.7932960893854749E-3</v>
      </c>
      <c r="I2143" s="175">
        <v>4.7486033519553071E-2</v>
      </c>
      <c r="J2143" s="174">
        <v>1</v>
      </c>
      <c r="K2143" s="176">
        <v>358</v>
      </c>
      <c r="L2143" s="92"/>
      <c r="M2143" s="175" t="s">
        <v>143</v>
      </c>
      <c r="N2143" s="175" t="s">
        <v>143</v>
      </c>
      <c r="O2143" s="175">
        <v>0.22500000000000001</v>
      </c>
      <c r="P2143" s="175">
        <v>0.316</v>
      </c>
      <c r="Q2143" s="175">
        <v>0.27500000000000002</v>
      </c>
      <c r="R2143" s="175">
        <v>0.371</v>
      </c>
      <c r="S2143" s="175">
        <v>0.11</v>
      </c>
      <c r="T2143" s="175">
        <v>0.182</v>
      </c>
      <c r="U2143" s="175">
        <v>1.2999999999999999E-2</v>
      </c>
      <c r="V2143" s="175">
        <v>4.7E-2</v>
      </c>
      <c r="W2143" s="175">
        <v>0.155</v>
      </c>
      <c r="X2143" s="175">
        <v>0.23699999999999999</v>
      </c>
      <c r="Y2143" s="175">
        <v>0</v>
      </c>
      <c r="Z2143" s="175">
        <v>1.6E-2</v>
      </c>
      <c r="AA2143" s="175">
        <v>0.03</v>
      </c>
      <c r="AB2143" s="175">
        <v>7.4999999999999997E-2</v>
      </c>
    </row>
    <row r="2144" spans="1:28" x14ac:dyDescent="0.25">
      <c r="A2144" s="92" t="s">
        <v>3461</v>
      </c>
      <c r="B2144" s="175" t="s">
        <v>143</v>
      </c>
      <c r="C2144" s="175">
        <v>7.43801652892562E-2</v>
      </c>
      <c r="D2144" s="175">
        <v>0.19008264462809918</v>
      </c>
      <c r="E2144" s="175">
        <v>0.10743801652892562</v>
      </c>
      <c r="F2144" s="175">
        <v>5.5096418732782371E-3</v>
      </c>
      <c r="G2144" s="175">
        <v>0.53719008264462809</v>
      </c>
      <c r="H2144" s="175">
        <v>3.8567493112947659E-2</v>
      </c>
      <c r="I2144" s="175">
        <v>4.6831955922865015E-2</v>
      </c>
      <c r="J2144" s="174">
        <v>0.99999999999999989</v>
      </c>
      <c r="K2144" s="176">
        <v>363</v>
      </c>
      <c r="L2144" s="92"/>
      <c r="M2144" s="175" t="s">
        <v>143</v>
      </c>
      <c r="N2144" s="175" t="s">
        <v>143</v>
      </c>
      <c r="O2144" s="175">
        <v>5.1999999999999998E-2</v>
      </c>
      <c r="P2144" s="175">
        <v>0.106</v>
      </c>
      <c r="Q2144" s="175">
        <v>0.153</v>
      </c>
      <c r="R2144" s="175">
        <v>0.23400000000000001</v>
      </c>
      <c r="S2144" s="175">
        <v>0.08</v>
      </c>
      <c r="T2144" s="175">
        <v>0.14399999999999999</v>
      </c>
      <c r="U2144" s="175">
        <v>2E-3</v>
      </c>
      <c r="V2144" s="175">
        <v>0.02</v>
      </c>
      <c r="W2144" s="175">
        <v>0.48599999999999999</v>
      </c>
      <c r="X2144" s="175">
        <v>0.58799999999999997</v>
      </c>
      <c r="Y2144" s="175">
        <v>2.3E-2</v>
      </c>
      <c r="Z2144" s="175">
        <v>6.4000000000000001E-2</v>
      </c>
      <c r="AA2144" s="175">
        <v>2.9000000000000001E-2</v>
      </c>
      <c r="AB2144" s="175">
        <v>7.3999999999999996E-2</v>
      </c>
    </row>
    <row r="2145" spans="1:28" x14ac:dyDescent="0.25">
      <c r="A2145" s="92" t="s">
        <v>3462</v>
      </c>
      <c r="B2145" s="175">
        <v>0.1489655172413793</v>
      </c>
      <c r="C2145" s="175" t="s">
        <v>143</v>
      </c>
      <c r="D2145" s="175">
        <v>0.60827586206896556</v>
      </c>
      <c r="E2145" s="175">
        <v>6.620689655172414E-2</v>
      </c>
      <c r="F2145" s="175">
        <v>0.11724137931034483</v>
      </c>
      <c r="G2145" s="175">
        <v>1.6551724137931035E-2</v>
      </c>
      <c r="H2145" s="175" t="s">
        <v>143</v>
      </c>
      <c r="I2145" s="175">
        <v>4.275862068965517E-2</v>
      </c>
      <c r="J2145" s="174">
        <v>1</v>
      </c>
      <c r="K2145" s="176">
        <v>725</v>
      </c>
      <c r="L2145" s="92"/>
      <c r="M2145" s="175">
        <v>0.125</v>
      </c>
      <c r="N2145" s="175">
        <v>0.17699999999999999</v>
      </c>
      <c r="O2145" s="175" t="s">
        <v>143</v>
      </c>
      <c r="P2145" s="175" t="s">
        <v>143</v>
      </c>
      <c r="Q2145" s="175">
        <v>0.57199999999999995</v>
      </c>
      <c r="R2145" s="175">
        <v>0.64300000000000002</v>
      </c>
      <c r="S2145" s="175">
        <v>0.05</v>
      </c>
      <c r="T2145" s="175">
        <v>8.6999999999999994E-2</v>
      </c>
      <c r="U2145" s="175">
        <v>9.6000000000000002E-2</v>
      </c>
      <c r="V2145" s="175">
        <v>0.14299999999999999</v>
      </c>
      <c r="W2145" s="175">
        <v>8.9999999999999993E-3</v>
      </c>
      <c r="X2145" s="175">
        <v>2.9000000000000001E-2</v>
      </c>
      <c r="Y2145" s="175" t="s">
        <v>143</v>
      </c>
      <c r="Z2145" s="175" t="s">
        <v>143</v>
      </c>
      <c r="AA2145" s="175">
        <v>0.03</v>
      </c>
      <c r="AB2145" s="175">
        <v>0.06</v>
      </c>
    </row>
    <row r="2146" spans="1:28" x14ac:dyDescent="0.25">
      <c r="A2146" s="92" t="s">
        <v>3463</v>
      </c>
      <c r="B2146" s="175">
        <v>9.3342981186685964E-2</v>
      </c>
      <c r="C2146" s="175">
        <v>0.20043415340086831</v>
      </c>
      <c r="D2146" s="175">
        <v>0.26917510853835019</v>
      </c>
      <c r="E2146" s="175">
        <v>8.9001447178002888E-2</v>
      </c>
      <c r="F2146" s="175">
        <v>3.1837916063675829E-2</v>
      </c>
      <c r="G2146" s="175">
        <v>0.24529667149059334</v>
      </c>
      <c r="H2146" s="175">
        <v>1.085383502170767E-2</v>
      </c>
      <c r="I2146" s="175">
        <v>6.0057887120115776E-2</v>
      </c>
      <c r="J2146" s="174">
        <v>0.99999999999999978</v>
      </c>
      <c r="K2146" s="176">
        <v>1382</v>
      </c>
      <c r="L2146" s="92"/>
      <c r="M2146" s="175">
        <v>7.9000000000000001E-2</v>
      </c>
      <c r="N2146" s="175">
        <v>0.11</v>
      </c>
      <c r="O2146" s="175">
        <v>0.18</v>
      </c>
      <c r="P2146" s="175">
        <v>0.222</v>
      </c>
      <c r="Q2146" s="175">
        <v>0.246</v>
      </c>
      <c r="R2146" s="175">
        <v>0.29299999999999998</v>
      </c>
      <c r="S2146" s="175">
        <v>7.4999999999999997E-2</v>
      </c>
      <c r="T2146" s="175">
        <v>0.105</v>
      </c>
      <c r="U2146" s="175">
        <v>2.4E-2</v>
      </c>
      <c r="V2146" s="175">
        <v>4.2000000000000003E-2</v>
      </c>
      <c r="W2146" s="175">
        <v>0.223</v>
      </c>
      <c r="X2146" s="175">
        <v>0.26900000000000002</v>
      </c>
      <c r="Y2146" s="175">
        <v>7.0000000000000001E-3</v>
      </c>
      <c r="Z2146" s="175">
        <v>1.7999999999999999E-2</v>
      </c>
      <c r="AA2146" s="175">
        <v>4.9000000000000002E-2</v>
      </c>
      <c r="AB2146" s="175">
        <v>7.3999999999999996E-2</v>
      </c>
    </row>
    <row r="2147" spans="1:28" x14ac:dyDescent="0.25">
      <c r="A2147" s="92" t="s">
        <v>3464</v>
      </c>
      <c r="B2147" s="175">
        <v>0.25633932687874594</v>
      </c>
      <c r="C2147" s="175">
        <v>0.43061318579990782</v>
      </c>
      <c r="D2147" s="175">
        <v>0.13923467035500231</v>
      </c>
      <c r="E2147" s="175">
        <v>4.1954817888427844E-2</v>
      </c>
      <c r="F2147" s="175">
        <v>3.6883356385431073E-3</v>
      </c>
      <c r="G2147" s="175">
        <v>3.6422314430613188E-2</v>
      </c>
      <c r="H2147" s="175">
        <v>6.4545873674504376E-3</v>
      </c>
      <c r="I2147" s="175">
        <v>8.5292761641309361E-2</v>
      </c>
      <c r="J2147" s="174">
        <v>0.99999999999999989</v>
      </c>
      <c r="K2147" s="176">
        <v>2169</v>
      </c>
      <c r="L2147" s="92"/>
      <c r="M2147" s="175">
        <v>0.23799999999999999</v>
      </c>
      <c r="N2147" s="175">
        <v>0.27500000000000002</v>
      </c>
      <c r="O2147" s="175">
        <v>0.41</v>
      </c>
      <c r="P2147" s="175">
        <v>0.45200000000000001</v>
      </c>
      <c r="Q2147" s="175">
        <v>0.125</v>
      </c>
      <c r="R2147" s="175">
        <v>0.154</v>
      </c>
      <c r="S2147" s="175">
        <v>3.4000000000000002E-2</v>
      </c>
      <c r="T2147" s="175">
        <v>5.0999999999999997E-2</v>
      </c>
      <c r="U2147" s="175">
        <v>2E-3</v>
      </c>
      <c r="V2147" s="175">
        <v>7.0000000000000001E-3</v>
      </c>
      <c r="W2147" s="175">
        <v>2.9000000000000001E-2</v>
      </c>
      <c r="X2147" s="175">
        <v>4.4999999999999998E-2</v>
      </c>
      <c r="Y2147" s="175">
        <v>4.0000000000000001E-3</v>
      </c>
      <c r="Z2147" s="175">
        <v>1.0999999999999999E-2</v>
      </c>
      <c r="AA2147" s="175">
        <v>7.3999999999999996E-2</v>
      </c>
      <c r="AB2147" s="175">
        <v>9.8000000000000004E-2</v>
      </c>
    </row>
    <row r="2148" spans="1:28" x14ac:dyDescent="0.25">
      <c r="A2148" s="92" t="s">
        <v>3465</v>
      </c>
      <c r="B2148" s="175" t="s">
        <v>143</v>
      </c>
      <c r="C2148" s="175">
        <v>0.16723549488054607</v>
      </c>
      <c r="D2148" s="175">
        <v>0.30375426621160412</v>
      </c>
      <c r="E2148" s="175">
        <v>0.19795221843003413</v>
      </c>
      <c r="F2148" s="175">
        <v>2.7303754266211604E-2</v>
      </c>
      <c r="G2148" s="175">
        <v>0.22525597269624573</v>
      </c>
      <c r="H2148" s="175">
        <v>2.7303754266211604E-2</v>
      </c>
      <c r="I2148" s="175">
        <v>5.1194539249146756E-2</v>
      </c>
      <c r="J2148" s="174">
        <v>0.99999999999999989</v>
      </c>
      <c r="K2148" s="176">
        <v>293</v>
      </c>
      <c r="L2148" s="92"/>
      <c r="M2148" s="175" t="s">
        <v>143</v>
      </c>
      <c r="N2148" s="175" t="s">
        <v>143</v>
      </c>
      <c r="O2148" s="175">
        <v>0.129</v>
      </c>
      <c r="P2148" s="175">
        <v>0.214</v>
      </c>
      <c r="Q2148" s="175">
        <v>0.254</v>
      </c>
      <c r="R2148" s="175">
        <v>0.35899999999999999</v>
      </c>
      <c r="S2148" s="175">
        <v>0.156</v>
      </c>
      <c r="T2148" s="175">
        <v>0.247</v>
      </c>
      <c r="U2148" s="175">
        <v>1.4E-2</v>
      </c>
      <c r="V2148" s="175">
        <v>5.2999999999999999E-2</v>
      </c>
      <c r="W2148" s="175">
        <v>0.18099999999999999</v>
      </c>
      <c r="X2148" s="175">
        <v>0.27600000000000002</v>
      </c>
      <c r="Y2148" s="175">
        <v>1.4E-2</v>
      </c>
      <c r="Z2148" s="175">
        <v>5.2999999999999999E-2</v>
      </c>
      <c r="AA2148" s="175">
        <v>3.1E-2</v>
      </c>
      <c r="AB2148" s="175">
        <v>8.3000000000000004E-2</v>
      </c>
    </row>
    <row r="2149" spans="1:28" x14ac:dyDescent="0.25">
      <c r="A2149" s="92" t="s">
        <v>3466</v>
      </c>
      <c r="B2149" s="175" t="s">
        <v>143</v>
      </c>
      <c r="C2149" s="175">
        <v>0.15760111576011157</v>
      </c>
      <c r="D2149" s="175">
        <v>0.2510460251046025</v>
      </c>
      <c r="E2149" s="175">
        <v>0.14156206415620642</v>
      </c>
      <c r="F2149" s="175">
        <v>1.813110181311018E-2</v>
      </c>
      <c r="G2149" s="175">
        <v>0.37308228730822873</v>
      </c>
      <c r="H2149" s="175">
        <v>1.0460251046025104E-2</v>
      </c>
      <c r="I2149" s="175">
        <v>4.8117154811715482E-2</v>
      </c>
      <c r="J2149" s="174">
        <v>1</v>
      </c>
      <c r="K2149" s="176">
        <v>1434</v>
      </c>
      <c r="L2149" s="92"/>
      <c r="M2149" s="175" t="s">
        <v>143</v>
      </c>
      <c r="N2149" s="175" t="s">
        <v>143</v>
      </c>
      <c r="O2149" s="175">
        <v>0.14000000000000001</v>
      </c>
      <c r="P2149" s="175">
        <v>0.17699999999999999</v>
      </c>
      <c r="Q2149" s="175">
        <v>0.22900000000000001</v>
      </c>
      <c r="R2149" s="175">
        <v>0.27400000000000002</v>
      </c>
      <c r="S2149" s="175">
        <v>0.124</v>
      </c>
      <c r="T2149" s="175">
        <v>0.161</v>
      </c>
      <c r="U2149" s="175">
        <v>1.2E-2</v>
      </c>
      <c r="V2149" s="175">
        <v>2.5999999999999999E-2</v>
      </c>
      <c r="W2149" s="175">
        <v>0.34799999999999998</v>
      </c>
      <c r="X2149" s="175">
        <v>0.39800000000000002</v>
      </c>
      <c r="Y2149" s="175">
        <v>6.0000000000000001E-3</v>
      </c>
      <c r="Z2149" s="175">
        <v>1.7000000000000001E-2</v>
      </c>
      <c r="AA2149" s="175">
        <v>3.7999999999999999E-2</v>
      </c>
      <c r="AB2149" s="175">
        <v>0.06</v>
      </c>
    </row>
    <row r="2150" spans="1:28" x14ac:dyDescent="0.25">
      <c r="A2150" s="92" t="s">
        <v>3467</v>
      </c>
      <c r="B2150" s="175" t="s">
        <v>143</v>
      </c>
      <c r="C2150" s="175">
        <v>0.35454545454545455</v>
      </c>
      <c r="D2150" s="175">
        <v>0.41818181818181815</v>
      </c>
      <c r="E2150" s="175">
        <v>8.1818181818181818E-2</v>
      </c>
      <c r="F2150" s="175" t="s">
        <v>143</v>
      </c>
      <c r="G2150" s="175">
        <v>3.8636363636363635E-2</v>
      </c>
      <c r="H2150" s="175">
        <v>2.2727272727272726E-3</v>
      </c>
      <c r="I2150" s="175">
        <v>0.10454545454545454</v>
      </c>
      <c r="J2150" s="174">
        <v>0.99999999999999989</v>
      </c>
      <c r="K2150" s="176">
        <v>440</v>
      </c>
      <c r="L2150" s="92"/>
      <c r="M2150" s="175" t="s">
        <v>143</v>
      </c>
      <c r="N2150" s="175" t="s">
        <v>143</v>
      </c>
      <c r="O2150" s="175">
        <v>0.311</v>
      </c>
      <c r="P2150" s="175">
        <v>0.4</v>
      </c>
      <c r="Q2150" s="175">
        <v>0.373</v>
      </c>
      <c r="R2150" s="175">
        <v>0.46500000000000002</v>
      </c>
      <c r="S2150" s="175">
        <v>0.06</v>
      </c>
      <c r="T2150" s="175">
        <v>0.111</v>
      </c>
      <c r="U2150" s="175" t="s">
        <v>143</v>
      </c>
      <c r="V2150" s="175" t="s">
        <v>143</v>
      </c>
      <c r="W2150" s="175">
        <v>2.4E-2</v>
      </c>
      <c r="X2150" s="175">
        <v>6.0999999999999999E-2</v>
      </c>
      <c r="Y2150" s="175">
        <v>0</v>
      </c>
      <c r="Z2150" s="175">
        <v>1.2999999999999999E-2</v>
      </c>
      <c r="AA2150" s="175">
        <v>7.9000000000000001E-2</v>
      </c>
      <c r="AB2150" s="175">
        <v>0.13700000000000001</v>
      </c>
    </row>
    <row r="2151" spans="1:28" x14ac:dyDescent="0.25">
      <c r="A2151" s="92" t="s">
        <v>3468</v>
      </c>
      <c r="B2151" s="175" t="s">
        <v>143</v>
      </c>
      <c r="C2151" s="175">
        <v>0.12423625254582485</v>
      </c>
      <c r="D2151" s="175">
        <v>0.31975560081466398</v>
      </c>
      <c r="E2151" s="175">
        <v>0.18737270875763748</v>
      </c>
      <c r="F2151" s="175">
        <v>1.8329938900203666E-2</v>
      </c>
      <c r="G2151" s="175">
        <v>0.23828920570264767</v>
      </c>
      <c r="H2151" s="175">
        <v>4.0733197556008143E-3</v>
      </c>
      <c r="I2151" s="175">
        <v>0.1079429735234216</v>
      </c>
      <c r="J2151" s="174">
        <v>1</v>
      </c>
      <c r="K2151" s="176">
        <v>491</v>
      </c>
      <c r="L2151" s="92"/>
      <c r="M2151" s="175" t="s">
        <v>143</v>
      </c>
      <c r="N2151" s="175" t="s">
        <v>143</v>
      </c>
      <c r="O2151" s="175">
        <v>9.8000000000000004E-2</v>
      </c>
      <c r="P2151" s="175">
        <v>0.156</v>
      </c>
      <c r="Q2151" s="175">
        <v>0.28000000000000003</v>
      </c>
      <c r="R2151" s="175">
        <v>0.36199999999999999</v>
      </c>
      <c r="S2151" s="175">
        <v>0.155</v>
      </c>
      <c r="T2151" s="175">
        <v>0.224</v>
      </c>
      <c r="U2151" s="175">
        <v>0.01</v>
      </c>
      <c r="V2151" s="175">
        <v>3.4000000000000002E-2</v>
      </c>
      <c r="W2151" s="175">
        <v>0.20300000000000001</v>
      </c>
      <c r="X2151" s="175">
        <v>0.27800000000000002</v>
      </c>
      <c r="Y2151" s="175">
        <v>1E-3</v>
      </c>
      <c r="Z2151" s="175">
        <v>1.4999999999999999E-2</v>
      </c>
      <c r="AA2151" s="175">
        <v>8.3000000000000004E-2</v>
      </c>
      <c r="AB2151" s="175">
        <v>0.13800000000000001</v>
      </c>
    </row>
    <row r="2152" spans="1:28" x14ac:dyDescent="0.25">
      <c r="A2152" s="92" t="s">
        <v>3469</v>
      </c>
      <c r="B2152" s="175" t="s">
        <v>143</v>
      </c>
      <c r="C2152" s="175">
        <v>0.23694779116465864</v>
      </c>
      <c r="D2152" s="175">
        <v>0.28915662650602408</v>
      </c>
      <c r="E2152" s="175">
        <v>7.6305220883534142E-2</v>
      </c>
      <c r="F2152" s="175">
        <v>0.10040160642570281</v>
      </c>
      <c r="G2152" s="175">
        <v>0.23694779116465864</v>
      </c>
      <c r="H2152" s="175" t="s">
        <v>143</v>
      </c>
      <c r="I2152" s="175">
        <v>6.0240963855421686E-2</v>
      </c>
      <c r="J2152" s="174">
        <v>0.99999999999999989</v>
      </c>
      <c r="K2152" s="176">
        <v>249</v>
      </c>
      <c r="L2152" s="92"/>
      <c r="M2152" s="175" t="s">
        <v>143</v>
      </c>
      <c r="N2152" s="175" t="s">
        <v>143</v>
      </c>
      <c r="O2152" s="175">
        <v>0.188</v>
      </c>
      <c r="P2152" s="175">
        <v>0.29399999999999998</v>
      </c>
      <c r="Q2152" s="175">
        <v>0.23599999999999999</v>
      </c>
      <c r="R2152" s="175">
        <v>0.34799999999999998</v>
      </c>
      <c r="S2152" s="175">
        <v>4.9000000000000002E-2</v>
      </c>
      <c r="T2152" s="175">
        <v>0.11600000000000001</v>
      </c>
      <c r="U2152" s="175">
        <v>6.9000000000000006E-2</v>
      </c>
      <c r="V2152" s="175">
        <v>0.14399999999999999</v>
      </c>
      <c r="W2152" s="175">
        <v>0.188</v>
      </c>
      <c r="X2152" s="175">
        <v>0.29399999999999998</v>
      </c>
      <c r="Y2152" s="175" t="s">
        <v>143</v>
      </c>
      <c r="Z2152" s="175" t="s">
        <v>143</v>
      </c>
      <c r="AA2152" s="175">
        <v>3.6999999999999998E-2</v>
      </c>
      <c r="AB2152" s="175">
        <v>9.7000000000000003E-2</v>
      </c>
    </row>
    <row r="2153" spans="1:28" x14ac:dyDescent="0.25">
      <c r="A2153" s="92" t="s">
        <v>3470</v>
      </c>
      <c r="B2153" s="175" t="s">
        <v>143</v>
      </c>
      <c r="C2153" s="175">
        <v>6.4971751412429377E-2</v>
      </c>
      <c r="D2153" s="175">
        <v>0.24858757062146894</v>
      </c>
      <c r="E2153" s="175">
        <v>0.15536723163841809</v>
      </c>
      <c r="F2153" s="175">
        <v>2.5423728813559324E-2</v>
      </c>
      <c r="G2153" s="175">
        <v>0.41242937853107342</v>
      </c>
      <c r="H2153" s="175">
        <v>1.1299435028248588E-2</v>
      </c>
      <c r="I2153" s="175">
        <v>8.1920903954802254E-2</v>
      </c>
      <c r="J2153" s="174">
        <v>1</v>
      </c>
      <c r="K2153" s="176">
        <v>354</v>
      </c>
      <c r="L2153" s="92"/>
      <c r="M2153" s="175" t="s">
        <v>143</v>
      </c>
      <c r="N2153" s="175" t="s">
        <v>143</v>
      </c>
      <c r="O2153" s="175">
        <v>4.3999999999999997E-2</v>
      </c>
      <c r="P2153" s="175">
        <v>9.6000000000000002E-2</v>
      </c>
      <c r="Q2153" s="175">
        <v>0.20599999999999999</v>
      </c>
      <c r="R2153" s="175">
        <v>0.29599999999999999</v>
      </c>
      <c r="S2153" s="175">
        <v>0.121</v>
      </c>
      <c r="T2153" s="175">
        <v>0.19700000000000001</v>
      </c>
      <c r="U2153" s="175">
        <v>1.2999999999999999E-2</v>
      </c>
      <c r="V2153" s="175">
        <v>4.8000000000000001E-2</v>
      </c>
      <c r="W2153" s="175">
        <v>0.36199999999999999</v>
      </c>
      <c r="X2153" s="175">
        <v>0.46400000000000002</v>
      </c>
      <c r="Y2153" s="175">
        <v>4.0000000000000001E-3</v>
      </c>
      <c r="Z2153" s="175">
        <v>2.9000000000000001E-2</v>
      </c>
      <c r="AA2153" s="175">
        <v>5.8000000000000003E-2</v>
      </c>
      <c r="AB2153" s="175">
        <v>0.115</v>
      </c>
    </row>
    <row r="2154" spans="1:28" x14ac:dyDescent="0.25">
      <c r="A2154" s="92" t="s">
        <v>3471</v>
      </c>
      <c r="B2154" s="175" t="s">
        <v>143</v>
      </c>
      <c r="C2154" s="175">
        <v>0.23680981595092024</v>
      </c>
      <c r="D2154" s="175">
        <v>0.45521472392638035</v>
      </c>
      <c r="E2154" s="175">
        <v>9.6319018404907975E-2</v>
      </c>
      <c r="F2154" s="175">
        <v>8.5889570552147246E-3</v>
      </c>
      <c r="G2154" s="175">
        <v>0.1049079754601227</v>
      </c>
      <c r="H2154" s="175">
        <v>2.4539877300613498E-3</v>
      </c>
      <c r="I2154" s="175">
        <v>9.5705521472392641E-2</v>
      </c>
      <c r="J2154" s="174">
        <v>0.99999999999999989</v>
      </c>
      <c r="K2154" s="176">
        <v>1630</v>
      </c>
      <c r="L2154" s="92"/>
      <c r="M2154" s="175" t="s">
        <v>143</v>
      </c>
      <c r="N2154" s="175" t="s">
        <v>143</v>
      </c>
      <c r="O2154" s="175">
        <v>0.217</v>
      </c>
      <c r="P2154" s="175">
        <v>0.25800000000000001</v>
      </c>
      <c r="Q2154" s="175">
        <v>0.43099999999999999</v>
      </c>
      <c r="R2154" s="175">
        <v>0.47899999999999998</v>
      </c>
      <c r="S2154" s="175">
        <v>8.3000000000000004E-2</v>
      </c>
      <c r="T2154" s="175">
        <v>0.112</v>
      </c>
      <c r="U2154" s="175">
        <v>5.0000000000000001E-3</v>
      </c>
      <c r="V2154" s="175">
        <v>1.4E-2</v>
      </c>
      <c r="W2154" s="175">
        <v>9.0999999999999998E-2</v>
      </c>
      <c r="X2154" s="175">
        <v>0.121</v>
      </c>
      <c r="Y2154" s="175">
        <v>1E-3</v>
      </c>
      <c r="Z2154" s="175">
        <v>6.0000000000000001E-3</v>
      </c>
      <c r="AA2154" s="175">
        <v>8.2000000000000003E-2</v>
      </c>
      <c r="AB2154" s="175">
        <v>0.111</v>
      </c>
    </row>
    <row r="2155" spans="1:28" x14ac:dyDescent="0.25">
      <c r="A2155" s="92" t="s">
        <v>3472</v>
      </c>
      <c r="B2155" s="175" t="s">
        <v>143</v>
      </c>
      <c r="C2155" s="175">
        <v>0.4207492795389049</v>
      </c>
      <c r="D2155" s="175">
        <v>0.32564841498559077</v>
      </c>
      <c r="E2155" s="175">
        <v>0.10951008645533142</v>
      </c>
      <c r="F2155" s="175" t="s">
        <v>143</v>
      </c>
      <c r="G2155" s="175">
        <v>9.5100864553314124E-2</v>
      </c>
      <c r="H2155" s="175">
        <v>5.763688760806916E-3</v>
      </c>
      <c r="I2155" s="175">
        <v>4.3227665706051875E-2</v>
      </c>
      <c r="J2155" s="174">
        <v>1</v>
      </c>
      <c r="K2155" s="176">
        <v>347</v>
      </c>
      <c r="L2155" s="92"/>
      <c r="M2155" s="175" t="s">
        <v>143</v>
      </c>
      <c r="N2155" s="175" t="s">
        <v>143</v>
      </c>
      <c r="O2155" s="175">
        <v>0.37</v>
      </c>
      <c r="P2155" s="175">
        <v>0.47299999999999998</v>
      </c>
      <c r="Q2155" s="175">
        <v>0.27800000000000002</v>
      </c>
      <c r="R2155" s="175">
        <v>0.377</v>
      </c>
      <c r="S2155" s="175">
        <v>8.1000000000000003E-2</v>
      </c>
      <c r="T2155" s="175">
        <v>0.14699999999999999</v>
      </c>
      <c r="U2155" s="175" t="s">
        <v>143</v>
      </c>
      <c r="V2155" s="175" t="s">
        <v>143</v>
      </c>
      <c r="W2155" s="175">
        <v>6.9000000000000006E-2</v>
      </c>
      <c r="X2155" s="175">
        <v>0.13100000000000001</v>
      </c>
      <c r="Y2155" s="175">
        <v>2E-3</v>
      </c>
      <c r="Z2155" s="175">
        <v>2.1000000000000001E-2</v>
      </c>
      <c r="AA2155" s="175">
        <v>2.5999999999999999E-2</v>
      </c>
      <c r="AB2155" s="175">
        <v>7.0000000000000007E-2</v>
      </c>
    </row>
    <row r="2156" spans="1:28" x14ac:dyDescent="0.25">
      <c r="A2156" s="92" t="s">
        <v>3473</v>
      </c>
      <c r="B2156" s="175">
        <v>4.6166111030584142E-2</v>
      </c>
      <c r="C2156" s="175">
        <v>0.28685316712567038</v>
      </c>
      <c r="D2156" s="175">
        <v>0.26967676474851426</v>
      </c>
      <c r="E2156" s="175">
        <v>0.11298738947673576</v>
      </c>
      <c r="F2156" s="175">
        <v>1.9495579069430353E-2</v>
      </c>
      <c r="G2156" s="175">
        <v>0.23554138280910278</v>
      </c>
      <c r="H2156" s="175">
        <v>7.3199014349905785E-3</v>
      </c>
      <c r="I2156" s="175">
        <v>2.1959704304971735E-2</v>
      </c>
      <c r="J2156" s="174">
        <v>0.99999999999999989</v>
      </c>
      <c r="K2156" s="176">
        <v>13798</v>
      </c>
      <c r="L2156" s="92"/>
      <c r="M2156" s="175">
        <v>4.2999999999999997E-2</v>
      </c>
      <c r="N2156" s="175">
        <v>0.05</v>
      </c>
      <c r="O2156" s="175">
        <v>0.27900000000000003</v>
      </c>
      <c r="P2156" s="175">
        <v>0.29399999999999998</v>
      </c>
      <c r="Q2156" s="175">
        <v>0.26200000000000001</v>
      </c>
      <c r="R2156" s="175">
        <v>0.27700000000000002</v>
      </c>
      <c r="S2156" s="175">
        <v>0.108</v>
      </c>
      <c r="T2156" s="175">
        <v>0.11799999999999999</v>
      </c>
      <c r="U2156" s="175">
        <v>1.7000000000000001E-2</v>
      </c>
      <c r="V2156" s="175">
        <v>2.1999999999999999E-2</v>
      </c>
      <c r="W2156" s="175">
        <v>0.22900000000000001</v>
      </c>
      <c r="X2156" s="175">
        <v>0.24299999999999999</v>
      </c>
      <c r="Y2156" s="175">
        <v>6.0000000000000001E-3</v>
      </c>
      <c r="Z2156" s="175">
        <v>8.9999999999999993E-3</v>
      </c>
      <c r="AA2156" s="175">
        <v>0.02</v>
      </c>
      <c r="AB2156" s="175">
        <v>2.5000000000000001E-2</v>
      </c>
    </row>
    <row r="2157" spans="1:28" x14ac:dyDescent="0.25">
      <c r="A2157" s="92" t="s">
        <v>3474</v>
      </c>
      <c r="B2157" s="175" t="s">
        <v>143</v>
      </c>
      <c r="C2157" s="175">
        <v>0.2718253968253968</v>
      </c>
      <c r="D2157" s="175">
        <v>0.33333333333333331</v>
      </c>
      <c r="E2157" s="175">
        <v>0.15873015873015872</v>
      </c>
      <c r="F2157" s="175">
        <v>1.7857142857142856E-2</v>
      </c>
      <c r="G2157" s="175">
        <v>0.19246031746031747</v>
      </c>
      <c r="H2157" s="175">
        <v>1.984126984126984E-3</v>
      </c>
      <c r="I2157" s="175">
        <v>2.3809523809523808E-2</v>
      </c>
      <c r="J2157" s="174">
        <v>1</v>
      </c>
      <c r="K2157" s="176">
        <v>504</v>
      </c>
      <c r="L2157" s="92"/>
      <c r="M2157" s="175" t="s">
        <v>143</v>
      </c>
      <c r="N2157" s="175" t="s">
        <v>143</v>
      </c>
      <c r="O2157" s="175">
        <v>0.23499999999999999</v>
      </c>
      <c r="P2157" s="175">
        <v>0.312</v>
      </c>
      <c r="Q2157" s="175">
        <v>0.29399999999999998</v>
      </c>
      <c r="R2157" s="175">
        <v>0.376</v>
      </c>
      <c r="S2157" s="175">
        <v>0.129</v>
      </c>
      <c r="T2157" s="175">
        <v>0.193</v>
      </c>
      <c r="U2157" s="175">
        <v>8.9999999999999993E-3</v>
      </c>
      <c r="V2157" s="175">
        <v>3.4000000000000002E-2</v>
      </c>
      <c r="W2157" s="175">
        <v>0.16</v>
      </c>
      <c r="X2157" s="175">
        <v>0.22900000000000001</v>
      </c>
      <c r="Y2157" s="175">
        <v>0</v>
      </c>
      <c r="Z2157" s="175">
        <v>1.0999999999999999E-2</v>
      </c>
      <c r="AA2157" s="175">
        <v>1.4E-2</v>
      </c>
      <c r="AB2157" s="175">
        <v>4.1000000000000002E-2</v>
      </c>
    </row>
    <row r="2158" spans="1:28" x14ac:dyDescent="0.25">
      <c r="A2158" s="92" t="s">
        <v>3475</v>
      </c>
      <c r="B2158" s="175" t="s">
        <v>143</v>
      </c>
      <c r="C2158" s="175">
        <v>5.8252427184466021E-2</v>
      </c>
      <c r="D2158" s="175">
        <v>0.27508090614886732</v>
      </c>
      <c r="E2158" s="175">
        <v>5.8252427184466021E-2</v>
      </c>
      <c r="F2158" s="175">
        <v>6.4724919093851136E-3</v>
      </c>
      <c r="G2158" s="175">
        <v>0.5145631067961165</v>
      </c>
      <c r="H2158" s="175">
        <v>5.8252427184466021E-2</v>
      </c>
      <c r="I2158" s="175">
        <v>2.9126213592233011E-2</v>
      </c>
      <c r="J2158" s="174">
        <v>1</v>
      </c>
      <c r="K2158" s="176">
        <v>309</v>
      </c>
      <c r="L2158" s="92"/>
      <c r="M2158" s="175" t="s">
        <v>143</v>
      </c>
      <c r="N2158" s="175" t="s">
        <v>143</v>
      </c>
      <c r="O2158" s="175">
        <v>3.6999999999999998E-2</v>
      </c>
      <c r="P2158" s="175">
        <v>0.09</v>
      </c>
      <c r="Q2158" s="175">
        <v>0.22800000000000001</v>
      </c>
      <c r="R2158" s="175">
        <v>0.32700000000000001</v>
      </c>
      <c r="S2158" s="175">
        <v>3.6999999999999998E-2</v>
      </c>
      <c r="T2158" s="175">
        <v>0.09</v>
      </c>
      <c r="U2158" s="175">
        <v>2E-3</v>
      </c>
      <c r="V2158" s="175">
        <v>2.3E-2</v>
      </c>
      <c r="W2158" s="175">
        <v>0.45900000000000002</v>
      </c>
      <c r="X2158" s="175">
        <v>0.56999999999999995</v>
      </c>
      <c r="Y2158" s="175">
        <v>3.6999999999999998E-2</v>
      </c>
      <c r="Z2158" s="175">
        <v>0.09</v>
      </c>
      <c r="AA2158" s="175">
        <v>1.4999999999999999E-2</v>
      </c>
      <c r="AB2158" s="175">
        <v>5.3999999999999999E-2</v>
      </c>
    </row>
    <row r="2159" spans="1:28" x14ac:dyDescent="0.25">
      <c r="A2159" s="92" t="s">
        <v>3476</v>
      </c>
      <c r="B2159" s="175">
        <v>0.15414507772020725</v>
      </c>
      <c r="C2159" s="175" t="s">
        <v>143</v>
      </c>
      <c r="D2159" s="175">
        <v>0.48056994818652848</v>
      </c>
      <c r="E2159" s="175">
        <v>0.19689119170984457</v>
      </c>
      <c r="F2159" s="175">
        <v>0.11658031088082901</v>
      </c>
      <c r="G2159" s="175">
        <v>1.683937823834197E-2</v>
      </c>
      <c r="H2159" s="175" t="s">
        <v>143</v>
      </c>
      <c r="I2159" s="175">
        <v>3.4974093264248704E-2</v>
      </c>
      <c r="J2159" s="174">
        <v>1</v>
      </c>
      <c r="K2159" s="176">
        <v>772</v>
      </c>
      <c r="L2159" s="92"/>
      <c r="M2159" s="175">
        <v>0.13</v>
      </c>
      <c r="N2159" s="175">
        <v>0.18099999999999999</v>
      </c>
      <c r="O2159" s="175" t="s">
        <v>143</v>
      </c>
      <c r="P2159" s="175" t="s">
        <v>143</v>
      </c>
      <c r="Q2159" s="175">
        <v>0.44600000000000001</v>
      </c>
      <c r="R2159" s="175">
        <v>0.51600000000000001</v>
      </c>
      <c r="S2159" s="175">
        <v>0.17</v>
      </c>
      <c r="T2159" s="175">
        <v>0.22600000000000001</v>
      </c>
      <c r="U2159" s="175">
        <v>9.6000000000000002E-2</v>
      </c>
      <c r="V2159" s="175">
        <v>0.14099999999999999</v>
      </c>
      <c r="W2159" s="175">
        <v>0.01</v>
      </c>
      <c r="X2159" s="175">
        <v>2.9000000000000001E-2</v>
      </c>
      <c r="Y2159" s="175" t="s">
        <v>143</v>
      </c>
      <c r="Z2159" s="175" t="s">
        <v>143</v>
      </c>
      <c r="AA2159" s="175">
        <v>2.4E-2</v>
      </c>
      <c r="AB2159" s="175">
        <v>0.05</v>
      </c>
    </row>
    <row r="2160" spans="1:28" x14ac:dyDescent="0.25">
      <c r="A2160" s="92" t="s">
        <v>3477</v>
      </c>
      <c r="B2160" s="175">
        <v>8.6427656850192061E-2</v>
      </c>
      <c r="C2160" s="175">
        <v>0.25352112676056338</v>
      </c>
      <c r="D2160" s="175">
        <v>0.26632522407170295</v>
      </c>
      <c r="E2160" s="175">
        <v>9.7951344430217663E-2</v>
      </c>
      <c r="F2160" s="175">
        <v>2.8809218950064022E-2</v>
      </c>
      <c r="G2160" s="175">
        <v>0.24583866837387963</v>
      </c>
      <c r="H2160" s="175">
        <v>4.4814340588988479E-3</v>
      </c>
      <c r="I2160" s="175">
        <v>1.6645326504481434E-2</v>
      </c>
      <c r="J2160" s="174">
        <v>1</v>
      </c>
      <c r="K2160" s="176">
        <v>1562</v>
      </c>
      <c r="L2160" s="92"/>
      <c r="M2160" s="175">
        <v>7.2999999999999995E-2</v>
      </c>
      <c r="N2160" s="175">
        <v>0.10100000000000001</v>
      </c>
      <c r="O2160" s="175">
        <v>0.23300000000000001</v>
      </c>
      <c r="P2160" s="175">
        <v>0.27600000000000002</v>
      </c>
      <c r="Q2160" s="175">
        <v>0.245</v>
      </c>
      <c r="R2160" s="175">
        <v>0.28899999999999998</v>
      </c>
      <c r="S2160" s="175">
        <v>8.4000000000000005E-2</v>
      </c>
      <c r="T2160" s="175">
        <v>0.114</v>
      </c>
      <c r="U2160" s="175">
        <v>2.1999999999999999E-2</v>
      </c>
      <c r="V2160" s="175">
        <v>3.7999999999999999E-2</v>
      </c>
      <c r="W2160" s="175">
        <v>0.22500000000000001</v>
      </c>
      <c r="X2160" s="175">
        <v>0.26800000000000002</v>
      </c>
      <c r="Y2160" s="175">
        <v>2E-3</v>
      </c>
      <c r="Z2160" s="175">
        <v>8.9999999999999993E-3</v>
      </c>
      <c r="AA2160" s="175">
        <v>1.0999999999999999E-2</v>
      </c>
      <c r="AB2160" s="175">
        <v>2.4E-2</v>
      </c>
    </row>
    <row r="2161" spans="1:28" x14ac:dyDescent="0.25">
      <c r="A2161" s="92" t="s">
        <v>3478</v>
      </c>
      <c r="B2161" s="175">
        <v>0.25025693730729703</v>
      </c>
      <c r="C2161" s="175">
        <v>0.55498458376156223</v>
      </c>
      <c r="D2161" s="175">
        <v>8.0164439876670088E-2</v>
      </c>
      <c r="E2161" s="175">
        <v>3.9054470709146971E-2</v>
      </c>
      <c r="F2161" s="175">
        <v>1.5416238437821171E-3</v>
      </c>
      <c r="G2161" s="175">
        <v>4.6248715313463515E-2</v>
      </c>
      <c r="H2161" s="175">
        <v>5.1387461459403904E-3</v>
      </c>
      <c r="I2161" s="175">
        <v>2.2610483042137718E-2</v>
      </c>
      <c r="J2161" s="174">
        <v>1</v>
      </c>
      <c r="K2161" s="176">
        <v>1946</v>
      </c>
      <c r="L2161" s="92"/>
      <c r="M2161" s="175">
        <v>0.23200000000000001</v>
      </c>
      <c r="N2161" s="175">
        <v>0.27</v>
      </c>
      <c r="O2161" s="175">
        <v>0.53300000000000003</v>
      </c>
      <c r="P2161" s="175">
        <v>0.57699999999999996</v>
      </c>
      <c r="Q2161" s="175">
        <v>6.9000000000000006E-2</v>
      </c>
      <c r="R2161" s="175">
        <v>9.2999999999999999E-2</v>
      </c>
      <c r="S2161" s="175">
        <v>3.1E-2</v>
      </c>
      <c r="T2161" s="175">
        <v>4.9000000000000002E-2</v>
      </c>
      <c r="U2161" s="175">
        <v>1E-3</v>
      </c>
      <c r="V2161" s="175">
        <v>5.0000000000000001E-3</v>
      </c>
      <c r="W2161" s="175">
        <v>3.7999999999999999E-2</v>
      </c>
      <c r="X2161" s="175">
        <v>5.7000000000000002E-2</v>
      </c>
      <c r="Y2161" s="175">
        <v>3.0000000000000001E-3</v>
      </c>
      <c r="Z2161" s="175">
        <v>8.9999999999999993E-3</v>
      </c>
      <c r="AA2161" s="175">
        <v>1.7000000000000001E-2</v>
      </c>
      <c r="AB2161" s="175">
        <v>0.03</v>
      </c>
    </row>
    <row r="2162" spans="1:28" x14ac:dyDescent="0.25">
      <c r="A2162" s="92" t="s">
        <v>3479</v>
      </c>
      <c r="B2162" s="175" t="s">
        <v>143</v>
      </c>
      <c r="C2162" s="175">
        <v>0.15039577836411611</v>
      </c>
      <c r="D2162" s="175">
        <v>0.35356200527704484</v>
      </c>
      <c r="E2162" s="175">
        <v>0.17678100263852242</v>
      </c>
      <c r="F2162" s="175">
        <v>7.9155672823219003E-3</v>
      </c>
      <c r="G2162" s="175">
        <v>0.28232189973614774</v>
      </c>
      <c r="H2162" s="175">
        <v>1.0554089709762533E-2</v>
      </c>
      <c r="I2162" s="175">
        <v>1.8469656992084433E-2</v>
      </c>
      <c r="J2162" s="174">
        <v>1</v>
      </c>
      <c r="K2162" s="176">
        <v>379</v>
      </c>
      <c r="L2162" s="92"/>
      <c r="M2162" s="175" t="s">
        <v>143</v>
      </c>
      <c r="N2162" s="175" t="s">
        <v>143</v>
      </c>
      <c r="O2162" s="175">
        <v>0.11799999999999999</v>
      </c>
      <c r="P2162" s="175">
        <v>0.19</v>
      </c>
      <c r="Q2162" s="175">
        <v>0.307</v>
      </c>
      <c r="R2162" s="175">
        <v>0.40300000000000002</v>
      </c>
      <c r="S2162" s="175">
        <v>0.14199999999999999</v>
      </c>
      <c r="T2162" s="175">
        <v>0.218</v>
      </c>
      <c r="U2162" s="175">
        <v>3.0000000000000001E-3</v>
      </c>
      <c r="V2162" s="175">
        <v>2.3E-2</v>
      </c>
      <c r="W2162" s="175">
        <v>0.23899999999999999</v>
      </c>
      <c r="X2162" s="175">
        <v>0.33</v>
      </c>
      <c r="Y2162" s="175">
        <v>4.0000000000000001E-3</v>
      </c>
      <c r="Z2162" s="175">
        <v>2.7E-2</v>
      </c>
      <c r="AA2162" s="175">
        <v>8.9999999999999993E-3</v>
      </c>
      <c r="AB2162" s="175">
        <v>3.7999999999999999E-2</v>
      </c>
    </row>
    <row r="2163" spans="1:28" x14ac:dyDescent="0.25">
      <c r="A2163" s="92" t="s">
        <v>3480</v>
      </c>
      <c r="B2163" s="175" t="s">
        <v>143</v>
      </c>
      <c r="C2163" s="175">
        <v>0.22970479704797048</v>
      </c>
      <c r="D2163" s="175">
        <v>0.21863468634686348</v>
      </c>
      <c r="E2163" s="175">
        <v>0.13330258302583026</v>
      </c>
      <c r="F2163" s="175">
        <v>1.429889298892989E-2</v>
      </c>
      <c r="G2163" s="175">
        <v>0.38607011070110703</v>
      </c>
      <c r="H2163" s="175">
        <v>7.8413284132841325E-3</v>
      </c>
      <c r="I2163" s="175">
        <v>1.014760147601476E-2</v>
      </c>
      <c r="J2163" s="174">
        <v>1</v>
      </c>
      <c r="K2163" s="176">
        <v>2168</v>
      </c>
      <c r="L2163" s="92"/>
      <c r="M2163" s="175" t="s">
        <v>143</v>
      </c>
      <c r="N2163" s="175" t="s">
        <v>143</v>
      </c>
      <c r="O2163" s="175">
        <v>0.21199999999999999</v>
      </c>
      <c r="P2163" s="175">
        <v>0.248</v>
      </c>
      <c r="Q2163" s="175">
        <v>0.20200000000000001</v>
      </c>
      <c r="R2163" s="175">
        <v>0.23699999999999999</v>
      </c>
      <c r="S2163" s="175">
        <v>0.12</v>
      </c>
      <c r="T2163" s="175">
        <v>0.14799999999999999</v>
      </c>
      <c r="U2163" s="175">
        <v>0.01</v>
      </c>
      <c r="V2163" s="175">
        <v>0.02</v>
      </c>
      <c r="W2163" s="175">
        <v>0.36599999999999999</v>
      </c>
      <c r="X2163" s="175">
        <v>0.40699999999999997</v>
      </c>
      <c r="Y2163" s="175">
        <v>5.0000000000000001E-3</v>
      </c>
      <c r="Z2163" s="175">
        <v>1.2999999999999999E-2</v>
      </c>
      <c r="AA2163" s="175">
        <v>7.0000000000000001E-3</v>
      </c>
      <c r="AB2163" s="175">
        <v>1.4999999999999999E-2</v>
      </c>
    </row>
    <row r="2164" spans="1:28" x14ac:dyDescent="0.25">
      <c r="A2164" s="92" t="s">
        <v>3481</v>
      </c>
      <c r="B2164" s="175" t="s">
        <v>143</v>
      </c>
      <c r="C2164" s="175">
        <v>0.42083333333333334</v>
      </c>
      <c r="D2164" s="175">
        <v>0.35</v>
      </c>
      <c r="E2164" s="175">
        <v>9.7916666666666666E-2</v>
      </c>
      <c r="F2164" s="175" t="s">
        <v>143</v>
      </c>
      <c r="G2164" s="175">
        <v>3.3333333333333333E-2</v>
      </c>
      <c r="H2164" s="175" t="s">
        <v>143</v>
      </c>
      <c r="I2164" s="175">
        <v>9.7916666666666666E-2</v>
      </c>
      <c r="J2164" s="174">
        <v>0.99999999999999989</v>
      </c>
      <c r="K2164" s="176">
        <v>480</v>
      </c>
      <c r="L2164" s="92"/>
      <c r="M2164" s="175" t="s">
        <v>143</v>
      </c>
      <c r="N2164" s="175" t="s">
        <v>143</v>
      </c>
      <c r="O2164" s="175">
        <v>0.377</v>
      </c>
      <c r="P2164" s="175">
        <v>0.46500000000000002</v>
      </c>
      <c r="Q2164" s="175">
        <v>0.309</v>
      </c>
      <c r="R2164" s="175">
        <v>0.39400000000000002</v>
      </c>
      <c r="S2164" s="175">
        <v>7.3999999999999996E-2</v>
      </c>
      <c r="T2164" s="175">
        <v>0.128</v>
      </c>
      <c r="U2164" s="175" t="s">
        <v>143</v>
      </c>
      <c r="V2164" s="175" t="s">
        <v>143</v>
      </c>
      <c r="W2164" s="175">
        <v>2.1000000000000001E-2</v>
      </c>
      <c r="X2164" s="175">
        <v>5.2999999999999999E-2</v>
      </c>
      <c r="Y2164" s="175" t="s">
        <v>143</v>
      </c>
      <c r="Z2164" s="175" t="s">
        <v>143</v>
      </c>
      <c r="AA2164" s="175">
        <v>7.3999999999999996E-2</v>
      </c>
      <c r="AB2164" s="175">
        <v>0.128</v>
      </c>
    </row>
    <row r="2165" spans="1:28" x14ac:dyDescent="0.25">
      <c r="A2165" s="92" t="s">
        <v>3482</v>
      </c>
      <c r="B2165" s="175" t="s">
        <v>143</v>
      </c>
      <c r="C2165" s="175">
        <v>0.16</v>
      </c>
      <c r="D2165" s="175">
        <v>0.38105263157894737</v>
      </c>
      <c r="E2165" s="175">
        <v>0.13052631578947368</v>
      </c>
      <c r="F2165" s="175">
        <v>2.736842105263158E-2</v>
      </c>
      <c r="G2165" s="175">
        <v>0.26526315789473687</v>
      </c>
      <c r="H2165" s="175">
        <v>4.2105263157894736E-3</v>
      </c>
      <c r="I2165" s="175">
        <v>3.1578947368421054E-2</v>
      </c>
      <c r="J2165" s="174">
        <v>1</v>
      </c>
      <c r="K2165" s="176">
        <v>475</v>
      </c>
      <c r="L2165" s="92"/>
      <c r="M2165" s="175" t="s">
        <v>143</v>
      </c>
      <c r="N2165" s="175" t="s">
        <v>143</v>
      </c>
      <c r="O2165" s="175">
        <v>0.13</v>
      </c>
      <c r="P2165" s="175">
        <v>0.19600000000000001</v>
      </c>
      <c r="Q2165" s="175">
        <v>0.33800000000000002</v>
      </c>
      <c r="R2165" s="175">
        <v>0.42599999999999999</v>
      </c>
      <c r="S2165" s="175">
        <v>0.10299999999999999</v>
      </c>
      <c r="T2165" s="175">
        <v>0.16400000000000001</v>
      </c>
      <c r="U2165" s="175">
        <v>1.6E-2</v>
      </c>
      <c r="V2165" s="175">
        <v>4.5999999999999999E-2</v>
      </c>
      <c r="W2165" s="175">
        <v>0.22800000000000001</v>
      </c>
      <c r="X2165" s="175">
        <v>0.307</v>
      </c>
      <c r="Y2165" s="175">
        <v>1E-3</v>
      </c>
      <c r="Z2165" s="175">
        <v>1.4999999999999999E-2</v>
      </c>
      <c r="AA2165" s="175">
        <v>1.9E-2</v>
      </c>
      <c r="AB2165" s="175">
        <v>5.0999999999999997E-2</v>
      </c>
    </row>
    <row r="2166" spans="1:28" x14ac:dyDescent="0.25">
      <c r="A2166" s="92" t="s">
        <v>3483</v>
      </c>
      <c r="B2166" s="175" t="s">
        <v>143</v>
      </c>
      <c r="C2166" s="175">
        <v>0.32420091324200911</v>
      </c>
      <c r="D2166" s="175">
        <v>0.23744292237442921</v>
      </c>
      <c r="E2166" s="175">
        <v>7.0776255707762553E-2</v>
      </c>
      <c r="F2166" s="175">
        <v>9.1324200913242004E-2</v>
      </c>
      <c r="G2166" s="175">
        <v>0.23744292237442921</v>
      </c>
      <c r="H2166" s="175">
        <v>9.1324200913242004E-3</v>
      </c>
      <c r="I2166" s="175">
        <v>2.9680365296803651E-2</v>
      </c>
      <c r="J2166" s="174">
        <v>1</v>
      </c>
      <c r="K2166" s="176">
        <v>438</v>
      </c>
      <c r="L2166" s="92"/>
      <c r="M2166" s="175" t="s">
        <v>143</v>
      </c>
      <c r="N2166" s="175" t="s">
        <v>143</v>
      </c>
      <c r="O2166" s="175">
        <v>0.28199999999999997</v>
      </c>
      <c r="P2166" s="175">
        <v>0.36899999999999999</v>
      </c>
      <c r="Q2166" s="175">
        <v>0.2</v>
      </c>
      <c r="R2166" s="175">
        <v>0.27900000000000003</v>
      </c>
      <c r="S2166" s="175">
        <v>0.05</v>
      </c>
      <c r="T2166" s="175">
        <v>9.9000000000000005E-2</v>
      </c>
      <c r="U2166" s="175">
        <v>6.8000000000000005E-2</v>
      </c>
      <c r="V2166" s="175">
        <v>0.122</v>
      </c>
      <c r="W2166" s="175">
        <v>0.2</v>
      </c>
      <c r="X2166" s="175">
        <v>0.27900000000000003</v>
      </c>
      <c r="Y2166" s="175">
        <v>4.0000000000000001E-3</v>
      </c>
      <c r="Z2166" s="175">
        <v>2.3E-2</v>
      </c>
      <c r="AA2166" s="175">
        <v>1.7000000000000001E-2</v>
      </c>
      <c r="AB2166" s="175">
        <v>0.05</v>
      </c>
    </row>
    <row r="2167" spans="1:28" x14ac:dyDescent="0.25">
      <c r="A2167" s="92" t="s">
        <v>3484</v>
      </c>
      <c r="B2167" s="175" t="s">
        <v>143</v>
      </c>
      <c r="C2167" s="175">
        <v>0.1064516129032258</v>
      </c>
      <c r="D2167" s="175">
        <v>0.19032258064516128</v>
      </c>
      <c r="E2167" s="175">
        <v>0.12258064516129032</v>
      </c>
      <c r="F2167" s="175">
        <v>1.6129032258064516E-2</v>
      </c>
      <c r="G2167" s="175">
        <v>0.53870967741935483</v>
      </c>
      <c r="H2167" s="175">
        <v>9.6774193548387101E-3</v>
      </c>
      <c r="I2167" s="175">
        <v>1.6129032258064516E-2</v>
      </c>
      <c r="J2167" s="174">
        <v>0.99999999999999989</v>
      </c>
      <c r="K2167" s="176">
        <v>310</v>
      </c>
      <c r="L2167" s="92"/>
      <c r="M2167" s="175" t="s">
        <v>143</v>
      </c>
      <c r="N2167" s="175" t="s">
        <v>143</v>
      </c>
      <c r="O2167" s="175">
        <v>7.6999999999999999E-2</v>
      </c>
      <c r="P2167" s="175">
        <v>0.14599999999999999</v>
      </c>
      <c r="Q2167" s="175">
        <v>0.151</v>
      </c>
      <c r="R2167" s="175">
        <v>0.23799999999999999</v>
      </c>
      <c r="S2167" s="175">
        <v>9.0999999999999998E-2</v>
      </c>
      <c r="T2167" s="175">
        <v>0.16400000000000001</v>
      </c>
      <c r="U2167" s="175">
        <v>7.0000000000000001E-3</v>
      </c>
      <c r="V2167" s="175">
        <v>3.6999999999999998E-2</v>
      </c>
      <c r="W2167" s="175">
        <v>0.48299999999999998</v>
      </c>
      <c r="X2167" s="175">
        <v>0.59299999999999997</v>
      </c>
      <c r="Y2167" s="175">
        <v>3.0000000000000001E-3</v>
      </c>
      <c r="Z2167" s="175">
        <v>2.8000000000000001E-2</v>
      </c>
      <c r="AA2167" s="175">
        <v>7.0000000000000001E-3</v>
      </c>
      <c r="AB2167" s="175">
        <v>3.6999999999999998E-2</v>
      </c>
    </row>
    <row r="2168" spans="1:28" x14ac:dyDescent="0.25">
      <c r="A2168" s="92" t="s">
        <v>3485</v>
      </c>
      <c r="B2168" s="175" t="s">
        <v>143</v>
      </c>
      <c r="C2168" s="175">
        <v>0.31664580725907382</v>
      </c>
      <c r="D2168" s="175">
        <v>0.42553191489361702</v>
      </c>
      <c r="E2168" s="175">
        <v>0.10200250312891114</v>
      </c>
      <c r="F2168" s="175">
        <v>2.1276595744680851E-2</v>
      </c>
      <c r="G2168" s="175">
        <v>0.10200250312891114</v>
      </c>
      <c r="H2168" s="175">
        <v>5.0062578222778474E-3</v>
      </c>
      <c r="I2168" s="175">
        <v>2.7534418022528161E-2</v>
      </c>
      <c r="J2168" s="174">
        <v>1</v>
      </c>
      <c r="K2168" s="176">
        <v>1598</v>
      </c>
      <c r="L2168" s="92"/>
      <c r="M2168" s="175" t="s">
        <v>143</v>
      </c>
      <c r="N2168" s="175" t="s">
        <v>143</v>
      </c>
      <c r="O2168" s="175">
        <v>0.29399999999999998</v>
      </c>
      <c r="P2168" s="175">
        <v>0.34</v>
      </c>
      <c r="Q2168" s="175">
        <v>0.40100000000000002</v>
      </c>
      <c r="R2168" s="175">
        <v>0.45</v>
      </c>
      <c r="S2168" s="175">
        <v>8.7999999999999995E-2</v>
      </c>
      <c r="T2168" s="175">
        <v>0.11799999999999999</v>
      </c>
      <c r="U2168" s="175">
        <v>1.4999999999999999E-2</v>
      </c>
      <c r="V2168" s="175">
        <v>0.03</v>
      </c>
      <c r="W2168" s="175">
        <v>8.7999999999999995E-2</v>
      </c>
      <c r="X2168" s="175">
        <v>0.11799999999999999</v>
      </c>
      <c r="Y2168" s="175">
        <v>3.0000000000000001E-3</v>
      </c>
      <c r="Z2168" s="175">
        <v>0.01</v>
      </c>
      <c r="AA2168" s="175">
        <v>2.1000000000000001E-2</v>
      </c>
      <c r="AB2168" s="175">
        <v>3.6999999999999998E-2</v>
      </c>
    </row>
    <row r="2169" spans="1:28" x14ac:dyDescent="0.25">
      <c r="A2169" s="92" t="s">
        <v>3486</v>
      </c>
      <c r="B2169" s="175" t="s">
        <v>143</v>
      </c>
      <c r="C2169" s="175">
        <v>0.43975903614457829</v>
      </c>
      <c r="D2169" s="175">
        <v>0.36746987951807231</v>
      </c>
      <c r="E2169" s="175">
        <v>6.6265060240963861E-2</v>
      </c>
      <c r="F2169" s="175">
        <v>6.024096385542169E-3</v>
      </c>
      <c r="G2169" s="175">
        <v>9.036144578313253E-2</v>
      </c>
      <c r="H2169" s="175">
        <v>1.2048192771084338E-2</v>
      </c>
      <c r="I2169" s="175">
        <v>1.8072289156626505E-2</v>
      </c>
      <c r="J2169" s="174">
        <v>1</v>
      </c>
      <c r="K2169" s="176">
        <v>332</v>
      </c>
      <c r="L2169" s="92"/>
      <c r="M2169" s="175" t="s">
        <v>143</v>
      </c>
      <c r="N2169" s="175" t="s">
        <v>143</v>
      </c>
      <c r="O2169" s="175">
        <v>0.38700000000000001</v>
      </c>
      <c r="P2169" s="175">
        <v>0.49399999999999999</v>
      </c>
      <c r="Q2169" s="175">
        <v>0.317</v>
      </c>
      <c r="R2169" s="175">
        <v>0.42099999999999999</v>
      </c>
      <c r="S2169" s="175">
        <v>4.3999999999999997E-2</v>
      </c>
      <c r="T2169" s="175">
        <v>9.8000000000000004E-2</v>
      </c>
      <c r="U2169" s="175">
        <v>2E-3</v>
      </c>
      <c r="V2169" s="175">
        <v>2.1999999999999999E-2</v>
      </c>
      <c r="W2169" s="175">
        <v>6.4000000000000001E-2</v>
      </c>
      <c r="X2169" s="175">
        <v>0.126</v>
      </c>
      <c r="Y2169" s="175">
        <v>5.0000000000000001E-3</v>
      </c>
      <c r="Z2169" s="175">
        <v>3.1E-2</v>
      </c>
      <c r="AA2169" s="175">
        <v>8.0000000000000002E-3</v>
      </c>
      <c r="AB2169" s="175">
        <v>3.9E-2</v>
      </c>
    </row>
    <row r="2170" spans="1:28" x14ac:dyDescent="0.25">
      <c r="A2170" s="92" t="s">
        <v>3487</v>
      </c>
      <c r="B2170" s="175">
        <v>5.6033782686373233E-2</v>
      </c>
      <c r="C2170" s="175">
        <v>0.34302420009745005</v>
      </c>
      <c r="D2170" s="175">
        <v>0.245980185155108</v>
      </c>
      <c r="E2170" s="175">
        <v>6.6672080558713653E-2</v>
      </c>
      <c r="F2170" s="175">
        <v>2.0220886795517298E-2</v>
      </c>
      <c r="G2170" s="175">
        <v>0.23907747279519245</v>
      </c>
      <c r="H2170" s="175">
        <v>7.308754263439987E-4</v>
      </c>
      <c r="I2170" s="175">
        <v>2.8260516485301285E-2</v>
      </c>
      <c r="J2170" s="174">
        <v>0.99999999999999978</v>
      </c>
      <c r="K2170" s="176">
        <v>12314</v>
      </c>
      <c r="L2170" s="92"/>
      <c r="M2170" s="175">
        <v>5.1999999999999998E-2</v>
      </c>
      <c r="N2170" s="175">
        <v>0.06</v>
      </c>
      <c r="O2170" s="175">
        <v>0.33500000000000002</v>
      </c>
      <c r="P2170" s="175">
        <v>0.35099999999999998</v>
      </c>
      <c r="Q2170" s="175">
        <v>0.23799999999999999</v>
      </c>
      <c r="R2170" s="175">
        <v>0.254</v>
      </c>
      <c r="S2170" s="175">
        <v>6.2E-2</v>
      </c>
      <c r="T2170" s="175">
        <v>7.0999999999999994E-2</v>
      </c>
      <c r="U2170" s="175">
        <v>1.7999999999999999E-2</v>
      </c>
      <c r="V2170" s="175">
        <v>2.3E-2</v>
      </c>
      <c r="W2170" s="175">
        <v>0.23200000000000001</v>
      </c>
      <c r="X2170" s="175">
        <v>0.247</v>
      </c>
      <c r="Y2170" s="175">
        <v>0</v>
      </c>
      <c r="Z2170" s="175">
        <v>1E-3</v>
      </c>
      <c r="AA2170" s="175">
        <v>2.5000000000000001E-2</v>
      </c>
      <c r="AB2170" s="175">
        <v>3.1E-2</v>
      </c>
    </row>
    <row r="2171" spans="1:28" x14ac:dyDescent="0.25">
      <c r="A2171" s="92" t="s">
        <v>3488</v>
      </c>
      <c r="B2171" s="175" t="s">
        <v>143</v>
      </c>
      <c r="C2171" s="175">
        <v>0.3392405063291139</v>
      </c>
      <c r="D2171" s="175">
        <v>0.2810126582278481</v>
      </c>
      <c r="E2171" s="175">
        <v>0.11139240506329114</v>
      </c>
      <c r="F2171" s="175">
        <v>4.0506329113924051E-2</v>
      </c>
      <c r="G2171" s="175">
        <v>0.18734177215189873</v>
      </c>
      <c r="H2171" s="175" t="s">
        <v>143</v>
      </c>
      <c r="I2171" s="175">
        <v>4.0506329113924051E-2</v>
      </c>
      <c r="J2171" s="174">
        <v>1</v>
      </c>
      <c r="K2171" s="176">
        <v>395</v>
      </c>
      <c r="L2171" s="92"/>
      <c r="M2171" s="175" t="s">
        <v>143</v>
      </c>
      <c r="N2171" s="175" t="s">
        <v>143</v>
      </c>
      <c r="O2171" s="175">
        <v>0.29399999999999998</v>
      </c>
      <c r="P2171" s="175">
        <v>0.38700000000000001</v>
      </c>
      <c r="Q2171" s="175">
        <v>0.23899999999999999</v>
      </c>
      <c r="R2171" s="175">
        <v>0.32700000000000001</v>
      </c>
      <c r="S2171" s="175">
        <v>8.4000000000000005E-2</v>
      </c>
      <c r="T2171" s="175">
        <v>0.14599999999999999</v>
      </c>
      <c r="U2171" s="175">
        <v>2.5000000000000001E-2</v>
      </c>
      <c r="V2171" s="175">
        <v>6.5000000000000002E-2</v>
      </c>
      <c r="W2171" s="175">
        <v>0.152</v>
      </c>
      <c r="X2171" s="175">
        <v>0.22900000000000001</v>
      </c>
      <c r="Y2171" s="175" t="s">
        <v>143</v>
      </c>
      <c r="Z2171" s="175" t="s">
        <v>143</v>
      </c>
      <c r="AA2171" s="175">
        <v>2.5000000000000001E-2</v>
      </c>
      <c r="AB2171" s="175">
        <v>6.5000000000000002E-2</v>
      </c>
    </row>
    <row r="2172" spans="1:28" x14ac:dyDescent="0.25">
      <c r="A2172" s="92" t="s">
        <v>3489</v>
      </c>
      <c r="B2172" s="175" t="s">
        <v>143</v>
      </c>
      <c r="C2172" s="175">
        <v>0.10875331564986737</v>
      </c>
      <c r="D2172" s="175">
        <v>0.1830238726790451</v>
      </c>
      <c r="E2172" s="175">
        <v>4.2440318302387266E-2</v>
      </c>
      <c r="F2172" s="175">
        <v>5.3050397877984082E-3</v>
      </c>
      <c r="G2172" s="175">
        <v>0.62068965517241381</v>
      </c>
      <c r="H2172" s="175">
        <v>5.3050397877984082E-3</v>
      </c>
      <c r="I2172" s="175">
        <v>3.4482758620689655E-2</v>
      </c>
      <c r="J2172" s="174">
        <v>1</v>
      </c>
      <c r="K2172" s="176">
        <v>377</v>
      </c>
      <c r="L2172" s="92"/>
      <c r="M2172" s="175" t="s">
        <v>143</v>
      </c>
      <c r="N2172" s="175" t="s">
        <v>143</v>
      </c>
      <c r="O2172" s="175">
        <v>8.1000000000000003E-2</v>
      </c>
      <c r="P2172" s="175">
        <v>0.14399999999999999</v>
      </c>
      <c r="Q2172" s="175">
        <v>0.14699999999999999</v>
      </c>
      <c r="R2172" s="175">
        <v>0.22500000000000001</v>
      </c>
      <c r="S2172" s="175">
        <v>2.5999999999999999E-2</v>
      </c>
      <c r="T2172" s="175">
        <v>6.8000000000000005E-2</v>
      </c>
      <c r="U2172" s="175">
        <v>1E-3</v>
      </c>
      <c r="V2172" s="175">
        <v>1.9E-2</v>
      </c>
      <c r="W2172" s="175">
        <v>0.57099999999999995</v>
      </c>
      <c r="X2172" s="175">
        <v>0.66800000000000004</v>
      </c>
      <c r="Y2172" s="175">
        <v>1E-3</v>
      </c>
      <c r="Z2172" s="175">
        <v>1.9E-2</v>
      </c>
      <c r="AA2172" s="175">
        <v>0.02</v>
      </c>
      <c r="AB2172" s="175">
        <v>5.8000000000000003E-2</v>
      </c>
    </row>
    <row r="2173" spans="1:28" x14ac:dyDescent="0.25">
      <c r="A2173" s="92" t="s">
        <v>3490</v>
      </c>
      <c r="B2173" s="175">
        <v>0.4069223573433115</v>
      </c>
      <c r="C2173" s="175" t="s">
        <v>143</v>
      </c>
      <c r="D2173" s="175">
        <v>0.51169317118802615</v>
      </c>
      <c r="E2173" s="175">
        <v>3.2740879326473342E-2</v>
      </c>
      <c r="F2173" s="175">
        <v>3.7418147801683817E-3</v>
      </c>
      <c r="G2173" s="175">
        <v>3.7418147801683817E-3</v>
      </c>
      <c r="H2173" s="175" t="s">
        <v>143</v>
      </c>
      <c r="I2173" s="175">
        <v>4.11599625818522E-2</v>
      </c>
      <c r="J2173" s="174">
        <v>0.99999999999999978</v>
      </c>
      <c r="K2173" s="176">
        <v>1069</v>
      </c>
      <c r="L2173" s="92"/>
      <c r="M2173" s="175">
        <v>0.378</v>
      </c>
      <c r="N2173" s="175">
        <v>0.437</v>
      </c>
      <c r="O2173" s="175" t="s">
        <v>143</v>
      </c>
      <c r="P2173" s="175" t="s">
        <v>143</v>
      </c>
      <c r="Q2173" s="175">
        <v>0.48199999999999998</v>
      </c>
      <c r="R2173" s="175">
        <v>0.54200000000000004</v>
      </c>
      <c r="S2173" s="175">
        <v>2.4E-2</v>
      </c>
      <c r="T2173" s="175">
        <v>4.4999999999999998E-2</v>
      </c>
      <c r="U2173" s="175">
        <v>1E-3</v>
      </c>
      <c r="V2173" s="175">
        <v>0.01</v>
      </c>
      <c r="W2173" s="175">
        <v>1E-3</v>
      </c>
      <c r="X2173" s="175">
        <v>0.01</v>
      </c>
      <c r="Y2173" s="175" t="s">
        <v>143</v>
      </c>
      <c r="Z2173" s="175" t="s">
        <v>143</v>
      </c>
      <c r="AA2173" s="175">
        <v>3.1E-2</v>
      </c>
      <c r="AB2173" s="175">
        <v>5.5E-2</v>
      </c>
    </row>
    <row r="2174" spans="1:28" x14ac:dyDescent="0.25">
      <c r="A2174" s="92" t="s">
        <v>3491</v>
      </c>
      <c r="B2174" s="175">
        <v>8.5553997194950909E-2</v>
      </c>
      <c r="C2174" s="175">
        <v>0.31907433380084149</v>
      </c>
      <c r="D2174" s="175">
        <v>0.21598877980364656</v>
      </c>
      <c r="E2174" s="175">
        <v>7.2931276297335201E-2</v>
      </c>
      <c r="F2174" s="175">
        <v>4.4179523141654978E-2</v>
      </c>
      <c r="G2174" s="175">
        <v>0.24193548387096775</v>
      </c>
      <c r="H2174" s="175" t="s">
        <v>143</v>
      </c>
      <c r="I2174" s="175">
        <v>2.0336605890603085E-2</v>
      </c>
      <c r="J2174" s="174">
        <v>0.99999999999999989</v>
      </c>
      <c r="K2174" s="176">
        <v>1426</v>
      </c>
      <c r="L2174" s="92"/>
      <c r="M2174" s="175">
        <v>7.1999999999999995E-2</v>
      </c>
      <c r="N2174" s="175">
        <v>0.10100000000000001</v>
      </c>
      <c r="O2174" s="175">
        <v>0.29499999999999998</v>
      </c>
      <c r="P2174" s="175">
        <v>0.34399999999999997</v>
      </c>
      <c r="Q2174" s="175">
        <v>0.19500000000000001</v>
      </c>
      <c r="R2174" s="175">
        <v>0.23799999999999999</v>
      </c>
      <c r="S2174" s="175">
        <v>6.0999999999999999E-2</v>
      </c>
      <c r="T2174" s="175">
        <v>8.7999999999999995E-2</v>
      </c>
      <c r="U2174" s="175">
        <v>3.5000000000000003E-2</v>
      </c>
      <c r="V2174" s="175">
        <v>5.6000000000000001E-2</v>
      </c>
      <c r="W2174" s="175">
        <v>0.22</v>
      </c>
      <c r="X2174" s="175">
        <v>0.26500000000000001</v>
      </c>
      <c r="Y2174" s="175" t="s">
        <v>143</v>
      </c>
      <c r="Z2174" s="175" t="s">
        <v>143</v>
      </c>
      <c r="AA2174" s="175">
        <v>1.4E-2</v>
      </c>
      <c r="AB2174" s="175">
        <v>2.9000000000000001E-2</v>
      </c>
    </row>
    <row r="2175" spans="1:28" x14ac:dyDescent="0.25">
      <c r="A2175" s="92" t="s">
        <v>3492</v>
      </c>
      <c r="B2175" s="175">
        <v>0.28635346756152125</v>
      </c>
      <c r="C2175" s="175">
        <v>0.58389261744966447</v>
      </c>
      <c r="D2175" s="175">
        <v>5.2572706935123045E-2</v>
      </c>
      <c r="E2175" s="175">
        <v>1.5100671140939598E-2</v>
      </c>
      <c r="F2175" s="175">
        <v>1.1185682326621924E-3</v>
      </c>
      <c r="G2175" s="175">
        <v>3.803131991051454E-2</v>
      </c>
      <c r="H2175" s="175">
        <v>5.5928411633109618E-4</v>
      </c>
      <c r="I2175" s="175">
        <v>2.2371364653243849E-2</v>
      </c>
      <c r="J2175" s="174">
        <v>1</v>
      </c>
      <c r="K2175" s="176">
        <v>1788</v>
      </c>
      <c r="L2175" s="92"/>
      <c r="M2175" s="175">
        <v>0.26600000000000001</v>
      </c>
      <c r="N2175" s="175">
        <v>0.308</v>
      </c>
      <c r="O2175" s="175">
        <v>0.56100000000000005</v>
      </c>
      <c r="P2175" s="175">
        <v>0.60699999999999998</v>
      </c>
      <c r="Q2175" s="175">
        <v>4.2999999999999997E-2</v>
      </c>
      <c r="R2175" s="175">
        <v>6.4000000000000001E-2</v>
      </c>
      <c r="S2175" s="175">
        <v>0.01</v>
      </c>
      <c r="T2175" s="175">
        <v>2.1999999999999999E-2</v>
      </c>
      <c r="U2175" s="175">
        <v>0</v>
      </c>
      <c r="V2175" s="175">
        <v>4.0000000000000001E-3</v>
      </c>
      <c r="W2175" s="175">
        <v>0.03</v>
      </c>
      <c r="X2175" s="175">
        <v>4.8000000000000001E-2</v>
      </c>
      <c r="Y2175" s="175">
        <v>0</v>
      </c>
      <c r="Z2175" s="175">
        <v>3.0000000000000001E-3</v>
      </c>
      <c r="AA2175" s="175">
        <v>1.6E-2</v>
      </c>
      <c r="AB2175" s="175">
        <v>0.03</v>
      </c>
    </row>
    <row r="2176" spans="1:28" x14ac:dyDescent="0.25">
      <c r="A2176" s="92" t="s">
        <v>3493</v>
      </c>
      <c r="B2176" s="175" t="s">
        <v>143</v>
      </c>
      <c r="C2176" s="175">
        <v>0.24096385542168675</v>
      </c>
      <c r="D2176" s="175">
        <v>0.32228915662650603</v>
      </c>
      <c r="E2176" s="175">
        <v>0.11746987951807229</v>
      </c>
      <c r="F2176" s="175">
        <v>1.5060240963855422E-2</v>
      </c>
      <c r="G2176" s="175">
        <v>0.2740963855421687</v>
      </c>
      <c r="H2176" s="175" t="s">
        <v>143</v>
      </c>
      <c r="I2176" s="175">
        <v>3.0120481927710843E-2</v>
      </c>
      <c r="J2176" s="174">
        <v>1</v>
      </c>
      <c r="K2176" s="176">
        <v>332</v>
      </c>
      <c r="L2176" s="92"/>
      <c r="M2176" s="175" t="s">
        <v>143</v>
      </c>
      <c r="N2176" s="175" t="s">
        <v>143</v>
      </c>
      <c r="O2176" s="175">
        <v>0.19800000000000001</v>
      </c>
      <c r="P2176" s="175">
        <v>0.28999999999999998</v>
      </c>
      <c r="Q2176" s="175">
        <v>0.27400000000000002</v>
      </c>
      <c r="R2176" s="175">
        <v>0.374</v>
      </c>
      <c r="S2176" s="175">
        <v>8.6999999999999994E-2</v>
      </c>
      <c r="T2176" s="175">
        <v>0.157</v>
      </c>
      <c r="U2176" s="175">
        <v>6.0000000000000001E-3</v>
      </c>
      <c r="V2176" s="175">
        <v>3.5000000000000003E-2</v>
      </c>
      <c r="W2176" s="175">
        <v>0.22900000000000001</v>
      </c>
      <c r="X2176" s="175">
        <v>0.32400000000000001</v>
      </c>
      <c r="Y2176" s="175" t="s">
        <v>143</v>
      </c>
      <c r="Z2176" s="175" t="s">
        <v>143</v>
      </c>
      <c r="AA2176" s="175">
        <v>1.6E-2</v>
      </c>
      <c r="AB2176" s="175">
        <v>5.5E-2</v>
      </c>
    </row>
    <row r="2177" spans="1:28" x14ac:dyDescent="0.25">
      <c r="A2177" s="92" t="s">
        <v>3494</v>
      </c>
      <c r="B2177" s="175" t="s">
        <v>143</v>
      </c>
      <c r="C2177" s="175">
        <v>0.27184986595174265</v>
      </c>
      <c r="D2177" s="175">
        <v>0.23163538873994638</v>
      </c>
      <c r="E2177" s="175">
        <v>6.3270777479892765E-2</v>
      </c>
      <c r="F2177" s="175">
        <v>2.0375335120643431E-2</v>
      </c>
      <c r="G2177" s="175">
        <v>0.39839142091152813</v>
      </c>
      <c r="H2177" s="175">
        <v>1.0723860589812334E-3</v>
      </c>
      <c r="I2177" s="175">
        <v>1.3404825737265416E-2</v>
      </c>
      <c r="J2177" s="174">
        <v>0.99999999999999989</v>
      </c>
      <c r="K2177" s="176">
        <v>1865</v>
      </c>
      <c r="L2177" s="92"/>
      <c r="M2177" s="175" t="s">
        <v>143</v>
      </c>
      <c r="N2177" s="175" t="s">
        <v>143</v>
      </c>
      <c r="O2177" s="175">
        <v>0.252</v>
      </c>
      <c r="P2177" s="175">
        <v>0.29199999999999998</v>
      </c>
      <c r="Q2177" s="175">
        <v>0.21299999999999999</v>
      </c>
      <c r="R2177" s="175">
        <v>0.251</v>
      </c>
      <c r="S2177" s="175">
        <v>5.2999999999999999E-2</v>
      </c>
      <c r="T2177" s="175">
        <v>7.4999999999999997E-2</v>
      </c>
      <c r="U2177" s="175">
        <v>1.4999999999999999E-2</v>
      </c>
      <c r="V2177" s="175">
        <v>2.8000000000000001E-2</v>
      </c>
      <c r="W2177" s="175">
        <v>0.376</v>
      </c>
      <c r="X2177" s="175">
        <v>0.42099999999999999</v>
      </c>
      <c r="Y2177" s="175">
        <v>0</v>
      </c>
      <c r="Z2177" s="175">
        <v>4.0000000000000001E-3</v>
      </c>
      <c r="AA2177" s="175">
        <v>8.9999999999999993E-3</v>
      </c>
      <c r="AB2177" s="175">
        <v>0.02</v>
      </c>
    </row>
    <row r="2178" spans="1:28" x14ac:dyDescent="0.25">
      <c r="A2178" s="92" t="s">
        <v>3495</v>
      </c>
      <c r="B2178" s="175" t="s">
        <v>143</v>
      </c>
      <c r="C2178" s="175">
        <v>0.57232704402515722</v>
      </c>
      <c r="D2178" s="175">
        <v>0.29140461215932911</v>
      </c>
      <c r="E2178" s="175">
        <v>3.1446540880503145E-2</v>
      </c>
      <c r="F2178" s="175" t="s">
        <v>143</v>
      </c>
      <c r="G2178" s="175">
        <v>1.8867924528301886E-2</v>
      </c>
      <c r="H2178" s="175" t="s">
        <v>143</v>
      </c>
      <c r="I2178" s="175">
        <v>8.5953878406708595E-2</v>
      </c>
      <c r="J2178" s="174">
        <v>1</v>
      </c>
      <c r="K2178" s="176">
        <v>477</v>
      </c>
      <c r="L2178" s="92"/>
      <c r="M2178" s="175" t="s">
        <v>143</v>
      </c>
      <c r="N2178" s="175" t="s">
        <v>143</v>
      </c>
      <c r="O2178" s="175">
        <v>0.52800000000000002</v>
      </c>
      <c r="P2178" s="175">
        <v>0.61599999999999999</v>
      </c>
      <c r="Q2178" s="175">
        <v>0.252</v>
      </c>
      <c r="R2178" s="175">
        <v>0.33400000000000002</v>
      </c>
      <c r="S2178" s="175">
        <v>1.9E-2</v>
      </c>
      <c r="T2178" s="175">
        <v>5.0999999999999997E-2</v>
      </c>
      <c r="U2178" s="175" t="s">
        <v>143</v>
      </c>
      <c r="V2178" s="175" t="s">
        <v>143</v>
      </c>
      <c r="W2178" s="175">
        <v>0.01</v>
      </c>
      <c r="X2178" s="175">
        <v>3.5000000000000003E-2</v>
      </c>
      <c r="Y2178" s="175" t="s">
        <v>143</v>
      </c>
      <c r="Z2178" s="175" t="s">
        <v>143</v>
      </c>
      <c r="AA2178" s="175">
        <v>6.4000000000000001E-2</v>
      </c>
      <c r="AB2178" s="175">
        <v>0.115</v>
      </c>
    </row>
    <row r="2179" spans="1:28" x14ac:dyDescent="0.25">
      <c r="A2179" s="92" t="s">
        <v>3496</v>
      </c>
      <c r="B2179" s="175" t="s">
        <v>143</v>
      </c>
      <c r="C2179" s="175">
        <v>0.29629629629629628</v>
      </c>
      <c r="D2179" s="175">
        <v>0.34027777777777779</v>
      </c>
      <c r="E2179" s="175">
        <v>7.8703703703703706E-2</v>
      </c>
      <c r="F2179" s="175">
        <v>9.2592592592592587E-3</v>
      </c>
      <c r="G2179" s="175">
        <v>0.24768518518518517</v>
      </c>
      <c r="H2179" s="175" t="s">
        <v>143</v>
      </c>
      <c r="I2179" s="175">
        <v>2.7777777777777776E-2</v>
      </c>
      <c r="J2179" s="174">
        <v>1</v>
      </c>
      <c r="K2179" s="176">
        <v>432</v>
      </c>
      <c r="L2179" s="92"/>
      <c r="M2179" s="175" t="s">
        <v>143</v>
      </c>
      <c r="N2179" s="175" t="s">
        <v>143</v>
      </c>
      <c r="O2179" s="175">
        <v>0.255</v>
      </c>
      <c r="P2179" s="175">
        <v>0.34100000000000003</v>
      </c>
      <c r="Q2179" s="175">
        <v>0.29699999999999999</v>
      </c>
      <c r="R2179" s="175">
        <v>0.38600000000000001</v>
      </c>
      <c r="S2179" s="175">
        <v>5.7000000000000002E-2</v>
      </c>
      <c r="T2179" s="175">
        <v>0.108</v>
      </c>
      <c r="U2179" s="175">
        <v>4.0000000000000001E-3</v>
      </c>
      <c r="V2179" s="175">
        <v>2.4E-2</v>
      </c>
      <c r="W2179" s="175">
        <v>0.20899999999999999</v>
      </c>
      <c r="X2179" s="175">
        <v>0.28999999999999998</v>
      </c>
      <c r="Y2179" s="175" t="s">
        <v>143</v>
      </c>
      <c r="Z2179" s="175" t="s">
        <v>143</v>
      </c>
      <c r="AA2179" s="175">
        <v>1.6E-2</v>
      </c>
      <c r="AB2179" s="175">
        <v>4.8000000000000001E-2</v>
      </c>
    </row>
    <row r="2180" spans="1:28" x14ac:dyDescent="0.25">
      <c r="A2180" s="92" t="s">
        <v>3497</v>
      </c>
      <c r="B2180" s="175" t="s">
        <v>143</v>
      </c>
      <c r="C2180" s="175">
        <v>0.41768292682926828</v>
      </c>
      <c r="D2180" s="175">
        <v>0.17073170731707318</v>
      </c>
      <c r="E2180" s="175">
        <v>6.402439024390244E-2</v>
      </c>
      <c r="F2180" s="175">
        <v>0.10670731707317073</v>
      </c>
      <c r="G2180" s="175">
        <v>0.19817073170731708</v>
      </c>
      <c r="H2180" s="175" t="s">
        <v>143</v>
      </c>
      <c r="I2180" s="175">
        <v>4.2682926829268296E-2</v>
      </c>
      <c r="J2180" s="174">
        <v>1</v>
      </c>
      <c r="K2180" s="176">
        <v>328</v>
      </c>
      <c r="L2180" s="92"/>
      <c r="M2180" s="175" t="s">
        <v>143</v>
      </c>
      <c r="N2180" s="175" t="s">
        <v>143</v>
      </c>
      <c r="O2180" s="175">
        <v>0.36599999999999999</v>
      </c>
      <c r="P2180" s="175">
        <v>0.47199999999999998</v>
      </c>
      <c r="Q2180" s="175">
        <v>0.13400000000000001</v>
      </c>
      <c r="R2180" s="175">
        <v>0.215</v>
      </c>
      <c r="S2180" s="175">
        <v>4.2000000000000003E-2</v>
      </c>
      <c r="T2180" s="175">
        <v>9.6000000000000002E-2</v>
      </c>
      <c r="U2180" s="175">
        <v>7.8E-2</v>
      </c>
      <c r="V2180" s="175">
        <v>0.14499999999999999</v>
      </c>
      <c r="W2180" s="175">
        <v>0.159</v>
      </c>
      <c r="X2180" s="175">
        <v>0.245</v>
      </c>
      <c r="Y2180" s="175" t="s">
        <v>143</v>
      </c>
      <c r="Z2180" s="175" t="s">
        <v>143</v>
      </c>
      <c r="AA2180" s="175">
        <v>2.5999999999999999E-2</v>
      </c>
      <c r="AB2180" s="175">
        <v>7.0000000000000007E-2</v>
      </c>
    </row>
    <row r="2181" spans="1:28" x14ac:dyDescent="0.25">
      <c r="A2181" s="92" t="s">
        <v>3498</v>
      </c>
      <c r="B2181" s="175" t="s">
        <v>143</v>
      </c>
      <c r="C2181" s="175">
        <v>0.16617210682492581</v>
      </c>
      <c r="D2181" s="175">
        <v>0.23738872403560832</v>
      </c>
      <c r="E2181" s="175">
        <v>5.9347181008902079E-2</v>
      </c>
      <c r="F2181" s="175">
        <v>2.3738872403560832E-2</v>
      </c>
      <c r="G2181" s="175">
        <v>0.48071216617210683</v>
      </c>
      <c r="H2181" s="175" t="s">
        <v>143</v>
      </c>
      <c r="I2181" s="175">
        <v>3.2640949554896145E-2</v>
      </c>
      <c r="J2181" s="174">
        <v>1</v>
      </c>
      <c r="K2181" s="176">
        <v>337</v>
      </c>
      <c r="L2181" s="92"/>
      <c r="M2181" s="175" t="s">
        <v>143</v>
      </c>
      <c r="N2181" s="175" t="s">
        <v>143</v>
      </c>
      <c r="O2181" s="175">
        <v>0.13</v>
      </c>
      <c r="P2181" s="175">
        <v>0.21</v>
      </c>
      <c r="Q2181" s="175">
        <v>0.19500000000000001</v>
      </c>
      <c r="R2181" s="175">
        <v>0.28599999999999998</v>
      </c>
      <c r="S2181" s="175">
        <v>3.9E-2</v>
      </c>
      <c r="T2181" s="175">
        <v>0.09</v>
      </c>
      <c r="U2181" s="175">
        <v>1.2E-2</v>
      </c>
      <c r="V2181" s="175">
        <v>4.5999999999999999E-2</v>
      </c>
      <c r="W2181" s="175">
        <v>0.42799999999999999</v>
      </c>
      <c r="X2181" s="175">
        <v>0.53400000000000003</v>
      </c>
      <c r="Y2181" s="175" t="s">
        <v>143</v>
      </c>
      <c r="Z2181" s="175" t="s">
        <v>143</v>
      </c>
      <c r="AA2181" s="175">
        <v>1.7999999999999999E-2</v>
      </c>
      <c r="AB2181" s="175">
        <v>5.7000000000000002E-2</v>
      </c>
    </row>
    <row r="2182" spans="1:28" x14ac:dyDescent="0.25">
      <c r="A2182" s="92" t="s">
        <v>3499</v>
      </c>
      <c r="B2182" s="175" t="s">
        <v>143</v>
      </c>
      <c r="C2182" s="175">
        <v>0.39892183288409705</v>
      </c>
      <c r="D2182" s="175">
        <v>0.37668463611859837</v>
      </c>
      <c r="E2182" s="175">
        <v>6.2668463611859834E-2</v>
      </c>
      <c r="F2182" s="175">
        <v>9.433962264150943E-3</v>
      </c>
      <c r="G2182" s="175">
        <v>0.12264150943396226</v>
      </c>
      <c r="H2182" s="175">
        <v>6.7385444743935314E-4</v>
      </c>
      <c r="I2182" s="175">
        <v>2.8975741239892182E-2</v>
      </c>
      <c r="J2182" s="174">
        <v>1</v>
      </c>
      <c r="K2182" s="176">
        <v>1484</v>
      </c>
      <c r="L2182" s="92"/>
      <c r="M2182" s="175" t="s">
        <v>143</v>
      </c>
      <c r="N2182" s="175" t="s">
        <v>143</v>
      </c>
      <c r="O2182" s="175">
        <v>0.374</v>
      </c>
      <c r="P2182" s="175">
        <v>0.42399999999999999</v>
      </c>
      <c r="Q2182" s="175">
        <v>0.35199999999999998</v>
      </c>
      <c r="R2182" s="175">
        <v>0.40200000000000002</v>
      </c>
      <c r="S2182" s="175">
        <v>5.0999999999999997E-2</v>
      </c>
      <c r="T2182" s="175">
        <v>7.5999999999999998E-2</v>
      </c>
      <c r="U2182" s="175">
        <v>6.0000000000000001E-3</v>
      </c>
      <c r="V2182" s="175">
        <v>1.6E-2</v>
      </c>
      <c r="W2182" s="175">
        <v>0.107</v>
      </c>
      <c r="X2182" s="175">
        <v>0.14000000000000001</v>
      </c>
      <c r="Y2182" s="175">
        <v>0</v>
      </c>
      <c r="Z2182" s="175">
        <v>4.0000000000000001E-3</v>
      </c>
      <c r="AA2182" s="175">
        <v>2.1999999999999999E-2</v>
      </c>
      <c r="AB2182" s="175">
        <v>3.9E-2</v>
      </c>
    </row>
    <row r="2183" spans="1:28" x14ac:dyDescent="0.25">
      <c r="A2183" s="92" t="s">
        <v>3500</v>
      </c>
      <c r="B2183" s="175" t="s">
        <v>143</v>
      </c>
      <c r="C2183" s="175">
        <v>0.4631578947368421</v>
      </c>
      <c r="D2183" s="175">
        <v>0.35087719298245612</v>
      </c>
      <c r="E2183" s="175">
        <v>5.6140350877192984E-2</v>
      </c>
      <c r="F2183" s="175">
        <v>3.5087719298245615E-3</v>
      </c>
      <c r="G2183" s="175">
        <v>8.771929824561403E-2</v>
      </c>
      <c r="H2183" s="175" t="s">
        <v>143</v>
      </c>
      <c r="I2183" s="175">
        <v>3.8596491228070177E-2</v>
      </c>
      <c r="J2183" s="174">
        <v>0.99999999999999989</v>
      </c>
      <c r="K2183" s="176">
        <v>285</v>
      </c>
      <c r="L2183" s="92"/>
      <c r="M2183" s="175" t="s">
        <v>143</v>
      </c>
      <c r="N2183" s="175" t="s">
        <v>143</v>
      </c>
      <c r="O2183" s="175">
        <v>0.40600000000000003</v>
      </c>
      <c r="P2183" s="175">
        <v>0.52100000000000002</v>
      </c>
      <c r="Q2183" s="175">
        <v>0.29799999999999999</v>
      </c>
      <c r="R2183" s="175">
        <v>0.40799999999999997</v>
      </c>
      <c r="S2183" s="175">
        <v>3.5000000000000003E-2</v>
      </c>
      <c r="T2183" s="175">
        <v>8.8999999999999996E-2</v>
      </c>
      <c r="U2183" s="175">
        <v>1E-3</v>
      </c>
      <c r="V2183" s="175">
        <v>0.02</v>
      </c>
      <c r="W2183" s="175">
        <v>0.06</v>
      </c>
      <c r="X2183" s="175">
        <v>0.126</v>
      </c>
      <c r="Y2183" s="175" t="s">
        <v>143</v>
      </c>
      <c r="Z2183" s="175" t="s">
        <v>143</v>
      </c>
      <c r="AA2183" s="175">
        <v>2.1999999999999999E-2</v>
      </c>
      <c r="AB2183" s="175">
        <v>6.8000000000000005E-2</v>
      </c>
    </row>
    <row r="2184" spans="1:28" x14ac:dyDescent="0.25">
      <c r="A2184" s="92" t="s">
        <v>3501</v>
      </c>
      <c r="B2184" s="175">
        <v>5.1691813230961524E-2</v>
      </c>
      <c r="C2184" s="175">
        <v>0.25533434514775466</v>
      </c>
      <c r="D2184" s="175">
        <v>0.26256584233550578</v>
      </c>
      <c r="E2184" s="175">
        <v>0.11615034371931078</v>
      </c>
      <c r="F2184" s="175">
        <v>2.1426658334077316E-2</v>
      </c>
      <c r="G2184" s="175">
        <v>0.2396214623694313</v>
      </c>
      <c r="H2184" s="175">
        <v>7.3207749308097491E-3</v>
      </c>
      <c r="I2184" s="175">
        <v>4.5888759932148915E-2</v>
      </c>
      <c r="J2184" s="174">
        <v>0.99999999999999989</v>
      </c>
      <c r="K2184" s="176">
        <v>11201</v>
      </c>
      <c r="L2184" s="92"/>
      <c r="M2184" s="175">
        <v>4.8000000000000001E-2</v>
      </c>
      <c r="N2184" s="175">
        <v>5.6000000000000001E-2</v>
      </c>
      <c r="O2184" s="175">
        <v>0.247</v>
      </c>
      <c r="P2184" s="175">
        <v>0.26300000000000001</v>
      </c>
      <c r="Q2184" s="175">
        <v>0.254</v>
      </c>
      <c r="R2184" s="175">
        <v>0.27100000000000002</v>
      </c>
      <c r="S2184" s="175">
        <v>0.11</v>
      </c>
      <c r="T2184" s="175">
        <v>0.122</v>
      </c>
      <c r="U2184" s="175">
        <v>1.9E-2</v>
      </c>
      <c r="V2184" s="175">
        <v>2.4E-2</v>
      </c>
      <c r="W2184" s="175">
        <v>0.23200000000000001</v>
      </c>
      <c r="X2184" s="175">
        <v>0.248</v>
      </c>
      <c r="Y2184" s="175">
        <v>6.0000000000000001E-3</v>
      </c>
      <c r="Z2184" s="175">
        <v>8.9999999999999993E-3</v>
      </c>
      <c r="AA2184" s="175">
        <v>4.2000000000000003E-2</v>
      </c>
      <c r="AB2184" s="175">
        <v>0.05</v>
      </c>
    </row>
    <row r="2185" spans="1:28" x14ac:dyDescent="0.25">
      <c r="A2185" s="92" t="s">
        <v>3502</v>
      </c>
      <c r="B2185" s="175" t="s">
        <v>143</v>
      </c>
      <c r="C2185" s="175">
        <v>0.28813559322033899</v>
      </c>
      <c r="D2185" s="175">
        <v>0.27796610169491526</v>
      </c>
      <c r="E2185" s="175">
        <v>0.12881355932203389</v>
      </c>
      <c r="F2185" s="175">
        <v>3.7288135593220341E-2</v>
      </c>
      <c r="G2185" s="175">
        <v>0.22033898305084745</v>
      </c>
      <c r="H2185" s="175">
        <v>6.7796610169491523E-3</v>
      </c>
      <c r="I2185" s="175">
        <v>4.0677966101694912E-2</v>
      </c>
      <c r="J2185" s="174">
        <v>0.99999999999999989</v>
      </c>
      <c r="K2185" s="176">
        <v>295</v>
      </c>
      <c r="L2185" s="92"/>
      <c r="M2185" s="175" t="s">
        <v>143</v>
      </c>
      <c r="N2185" s="175" t="s">
        <v>143</v>
      </c>
      <c r="O2185" s="175">
        <v>0.23899999999999999</v>
      </c>
      <c r="P2185" s="175">
        <v>0.34200000000000003</v>
      </c>
      <c r="Q2185" s="175">
        <v>0.23</v>
      </c>
      <c r="R2185" s="175">
        <v>0.33200000000000002</v>
      </c>
      <c r="S2185" s="175">
        <v>9.5000000000000001E-2</v>
      </c>
      <c r="T2185" s="175">
        <v>0.17199999999999999</v>
      </c>
      <c r="U2185" s="175">
        <v>2.1000000000000001E-2</v>
      </c>
      <c r="V2185" s="175">
        <v>6.6000000000000003E-2</v>
      </c>
      <c r="W2185" s="175">
        <v>0.17699999999999999</v>
      </c>
      <c r="X2185" s="175">
        <v>0.27100000000000002</v>
      </c>
      <c r="Y2185" s="175">
        <v>2E-3</v>
      </c>
      <c r="Z2185" s="175">
        <v>2.4E-2</v>
      </c>
      <c r="AA2185" s="175">
        <v>2.3E-2</v>
      </c>
      <c r="AB2185" s="175">
        <v>7.0000000000000007E-2</v>
      </c>
    </row>
    <row r="2186" spans="1:28" x14ac:dyDescent="0.25">
      <c r="A2186" s="92" t="s">
        <v>3503</v>
      </c>
      <c r="B2186" s="175" t="s">
        <v>143</v>
      </c>
      <c r="C2186" s="175">
        <v>6.3291139240506333E-2</v>
      </c>
      <c r="D2186" s="175">
        <v>0.16772151898734178</v>
      </c>
      <c r="E2186" s="175">
        <v>9.1772151898734181E-2</v>
      </c>
      <c r="F2186" s="175">
        <v>3.1645569620253164E-3</v>
      </c>
      <c r="G2186" s="175">
        <v>0.58544303797468356</v>
      </c>
      <c r="H2186" s="175">
        <v>2.5316455696202531E-2</v>
      </c>
      <c r="I2186" s="175">
        <v>6.3291139240506333E-2</v>
      </c>
      <c r="J2186" s="174">
        <v>1</v>
      </c>
      <c r="K2186" s="176">
        <v>316</v>
      </c>
      <c r="L2186" s="92"/>
      <c r="M2186" s="175" t="s">
        <v>143</v>
      </c>
      <c r="N2186" s="175" t="s">
        <v>143</v>
      </c>
      <c r="O2186" s="175">
        <v>4.1000000000000002E-2</v>
      </c>
      <c r="P2186" s="175">
        <v>9.6000000000000002E-2</v>
      </c>
      <c r="Q2186" s="175">
        <v>0.13100000000000001</v>
      </c>
      <c r="R2186" s="175">
        <v>0.21299999999999999</v>
      </c>
      <c r="S2186" s="175">
        <v>6.5000000000000002E-2</v>
      </c>
      <c r="T2186" s="175">
        <v>0.129</v>
      </c>
      <c r="U2186" s="175">
        <v>1E-3</v>
      </c>
      <c r="V2186" s="175">
        <v>1.7999999999999999E-2</v>
      </c>
      <c r="W2186" s="175">
        <v>0.53</v>
      </c>
      <c r="X2186" s="175">
        <v>0.63800000000000001</v>
      </c>
      <c r="Y2186" s="175">
        <v>1.2999999999999999E-2</v>
      </c>
      <c r="Z2186" s="175">
        <v>4.9000000000000002E-2</v>
      </c>
      <c r="AA2186" s="175">
        <v>4.1000000000000002E-2</v>
      </c>
      <c r="AB2186" s="175">
        <v>9.6000000000000002E-2</v>
      </c>
    </row>
    <row r="2187" spans="1:28" x14ac:dyDescent="0.25">
      <c r="A2187" s="92" t="s">
        <v>3504</v>
      </c>
      <c r="B2187" s="175">
        <v>5.6640625E-2</v>
      </c>
      <c r="C2187" s="175">
        <v>2.9296875E-3</v>
      </c>
      <c r="D2187" s="175">
        <v>0.623046875</v>
      </c>
      <c r="E2187" s="175">
        <v>5.859375E-2</v>
      </c>
      <c r="F2187" s="175">
        <v>6.25E-2</v>
      </c>
      <c r="G2187" s="175">
        <v>1.46484375E-2</v>
      </c>
      <c r="H2187" s="175" t="s">
        <v>143</v>
      </c>
      <c r="I2187" s="175">
        <v>0.181640625</v>
      </c>
      <c r="J2187" s="174">
        <v>1</v>
      </c>
      <c r="K2187" s="176">
        <v>1024</v>
      </c>
      <c r="L2187" s="92"/>
      <c r="M2187" s="175">
        <v>4.3999999999999997E-2</v>
      </c>
      <c r="N2187" s="175">
        <v>7.2999999999999995E-2</v>
      </c>
      <c r="O2187" s="175">
        <v>1E-3</v>
      </c>
      <c r="P2187" s="175">
        <v>8.9999999999999993E-3</v>
      </c>
      <c r="Q2187" s="175">
        <v>0.59299999999999997</v>
      </c>
      <c r="R2187" s="175">
        <v>0.65200000000000002</v>
      </c>
      <c r="S2187" s="175">
        <v>4.5999999999999999E-2</v>
      </c>
      <c r="T2187" s="175">
        <v>7.4999999999999997E-2</v>
      </c>
      <c r="U2187" s="175">
        <v>4.9000000000000002E-2</v>
      </c>
      <c r="V2187" s="175">
        <v>7.9000000000000001E-2</v>
      </c>
      <c r="W2187" s="175">
        <v>8.9999999999999993E-3</v>
      </c>
      <c r="X2187" s="175">
        <v>2.4E-2</v>
      </c>
      <c r="Y2187" s="175" t="s">
        <v>143</v>
      </c>
      <c r="Z2187" s="175" t="s">
        <v>143</v>
      </c>
      <c r="AA2187" s="175">
        <v>0.159</v>
      </c>
      <c r="AB2187" s="175">
        <v>0.20599999999999999</v>
      </c>
    </row>
    <row r="2188" spans="1:28" x14ac:dyDescent="0.25">
      <c r="A2188" s="92" t="s">
        <v>3505</v>
      </c>
      <c r="B2188" s="175">
        <v>7.8602620087336247E-2</v>
      </c>
      <c r="C2188" s="175">
        <v>0.2427947598253275</v>
      </c>
      <c r="D2188" s="175">
        <v>0.24104803493449781</v>
      </c>
      <c r="E2188" s="175">
        <v>8.1222707423580787E-2</v>
      </c>
      <c r="F2188" s="175">
        <v>3.4934497816593885E-2</v>
      </c>
      <c r="G2188" s="175">
        <v>0.28209606986899566</v>
      </c>
      <c r="H2188" s="175">
        <v>6.1135371179039302E-3</v>
      </c>
      <c r="I2188" s="175">
        <v>3.3187772925764192E-2</v>
      </c>
      <c r="J2188" s="174">
        <v>1</v>
      </c>
      <c r="K2188" s="176">
        <v>1145</v>
      </c>
      <c r="L2188" s="92"/>
      <c r="M2188" s="175">
        <v>6.4000000000000001E-2</v>
      </c>
      <c r="N2188" s="175">
        <v>9.6000000000000002E-2</v>
      </c>
      <c r="O2188" s="175">
        <v>0.219</v>
      </c>
      <c r="P2188" s="175">
        <v>0.26800000000000002</v>
      </c>
      <c r="Q2188" s="175">
        <v>0.217</v>
      </c>
      <c r="R2188" s="175">
        <v>0.26700000000000002</v>
      </c>
      <c r="S2188" s="175">
        <v>6.7000000000000004E-2</v>
      </c>
      <c r="T2188" s="175">
        <v>9.8000000000000004E-2</v>
      </c>
      <c r="U2188" s="175">
        <v>2.5999999999999999E-2</v>
      </c>
      <c r="V2188" s="175">
        <v>4.7E-2</v>
      </c>
      <c r="W2188" s="175">
        <v>0.25700000000000001</v>
      </c>
      <c r="X2188" s="175">
        <v>0.309</v>
      </c>
      <c r="Y2188" s="175">
        <v>3.0000000000000001E-3</v>
      </c>
      <c r="Z2188" s="175">
        <v>1.2999999999999999E-2</v>
      </c>
      <c r="AA2188" s="175">
        <v>2.4E-2</v>
      </c>
      <c r="AB2188" s="175">
        <v>4.4999999999999998E-2</v>
      </c>
    </row>
    <row r="2189" spans="1:28" x14ac:dyDescent="0.25">
      <c r="A2189" s="92" t="s">
        <v>3506</v>
      </c>
      <c r="B2189" s="175">
        <v>0.26784726065301606</v>
      </c>
      <c r="C2189" s="175">
        <v>0.41947980077476482</v>
      </c>
      <c r="D2189" s="175">
        <v>0.16380741560597675</v>
      </c>
      <c r="E2189" s="175">
        <v>3.5417819590481459E-2</v>
      </c>
      <c r="F2189" s="175">
        <v>5.5340343110127279E-4</v>
      </c>
      <c r="G2189" s="175">
        <v>5.644714997232983E-2</v>
      </c>
      <c r="H2189" s="175">
        <v>4.9806308799114551E-3</v>
      </c>
      <c r="I2189" s="175">
        <v>5.1466519092418374E-2</v>
      </c>
      <c r="J2189" s="174">
        <v>1</v>
      </c>
      <c r="K2189" s="176">
        <v>1807</v>
      </c>
      <c r="L2189" s="92"/>
      <c r="M2189" s="175">
        <v>0.248</v>
      </c>
      <c r="N2189" s="175">
        <v>0.28899999999999998</v>
      </c>
      <c r="O2189" s="175">
        <v>0.39700000000000002</v>
      </c>
      <c r="P2189" s="175">
        <v>0.442</v>
      </c>
      <c r="Q2189" s="175">
        <v>0.14699999999999999</v>
      </c>
      <c r="R2189" s="175">
        <v>0.182</v>
      </c>
      <c r="S2189" s="175">
        <v>2.8000000000000001E-2</v>
      </c>
      <c r="T2189" s="175">
        <v>4.4999999999999998E-2</v>
      </c>
      <c r="U2189" s="175">
        <v>0</v>
      </c>
      <c r="V2189" s="175">
        <v>3.0000000000000001E-3</v>
      </c>
      <c r="W2189" s="175">
        <v>4.7E-2</v>
      </c>
      <c r="X2189" s="175">
        <v>6.8000000000000005E-2</v>
      </c>
      <c r="Y2189" s="175">
        <v>3.0000000000000001E-3</v>
      </c>
      <c r="Z2189" s="175">
        <v>8.9999999999999993E-3</v>
      </c>
      <c r="AA2189" s="175">
        <v>4.2000000000000003E-2</v>
      </c>
      <c r="AB2189" s="175">
        <v>6.3E-2</v>
      </c>
    </row>
    <row r="2190" spans="1:28" x14ac:dyDescent="0.25">
      <c r="A2190" s="92" t="s">
        <v>3507</v>
      </c>
      <c r="B2190" s="175" t="s">
        <v>143</v>
      </c>
      <c r="C2190" s="175">
        <v>0.16901408450704225</v>
      </c>
      <c r="D2190" s="175">
        <v>0.32746478873239437</v>
      </c>
      <c r="E2190" s="175">
        <v>0.22535211267605634</v>
      </c>
      <c r="F2190" s="175">
        <v>1.4084507042253521E-2</v>
      </c>
      <c r="G2190" s="175">
        <v>0.22535211267605634</v>
      </c>
      <c r="H2190" s="175">
        <v>7.0422535211267607E-3</v>
      </c>
      <c r="I2190" s="175">
        <v>3.1690140845070422E-2</v>
      </c>
      <c r="J2190" s="174">
        <v>1</v>
      </c>
      <c r="K2190" s="176">
        <v>284</v>
      </c>
      <c r="L2190" s="92"/>
      <c r="M2190" s="175" t="s">
        <v>143</v>
      </c>
      <c r="N2190" s="175" t="s">
        <v>143</v>
      </c>
      <c r="O2190" s="175">
        <v>0.13</v>
      </c>
      <c r="P2190" s="175">
        <v>0.217</v>
      </c>
      <c r="Q2190" s="175">
        <v>0.27600000000000002</v>
      </c>
      <c r="R2190" s="175">
        <v>0.38400000000000001</v>
      </c>
      <c r="S2190" s="175">
        <v>0.18099999999999999</v>
      </c>
      <c r="T2190" s="175">
        <v>0.27700000000000002</v>
      </c>
      <c r="U2190" s="175">
        <v>5.0000000000000001E-3</v>
      </c>
      <c r="V2190" s="175">
        <v>3.5999999999999997E-2</v>
      </c>
      <c r="W2190" s="175">
        <v>0.18099999999999999</v>
      </c>
      <c r="X2190" s="175">
        <v>0.27700000000000002</v>
      </c>
      <c r="Y2190" s="175">
        <v>2E-3</v>
      </c>
      <c r="Z2190" s="175">
        <v>2.5000000000000001E-2</v>
      </c>
      <c r="AA2190" s="175">
        <v>1.7000000000000001E-2</v>
      </c>
      <c r="AB2190" s="175">
        <v>5.8999999999999997E-2</v>
      </c>
    </row>
    <row r="2191" spans="1:28" x14ac:dyDescent="0.25">
      <c r="A2191" s="92" t="s">
        <v>3508</v>
      </c>
      <c r="B2191" s="175" t="s">
        <v>143</v>
      </c>
      <c r="C2191" s="175">
        <v>0.20717423133235724</v>
      </c>
      <c r="D2191" s="175">
        <v>0.19033674963396779</v>
      </c>
      <c r="E2191" s="175">
        <v>0.14494875549048317</v>
      </c>
      <c r="F2191" s="175">
        <v>1.2445095168374817E-2</v>
      </c>
      <c r="G2191" s="175">
        <v>0.40336749633967789</v>
      </c>
      <c r="H2191" s="175">
        <v>1.3909224011713031E-2</v>
      </c>
      <c r="I2191" s="175">
        <v>2.7818448023426062E-2</v>
      </c>
      <c r="J2191" s="174">
        <v>0.99999999999999989</v>
      </c>
      <c r="K2191" s="176">
        <v>1366</v>
      </c>
      <c r="L2191" s="92"/>
      <c r="M2191" s="175" t="s">
        <v>143</v>
      </c>
      <c r="N2191" s="175" t="s">
        <v>143</v>
      </c>
      <c r="O2191" s="175">
        <v>0.187</v>
      </c>
      <c r="P2191" s="175">
        <v>0.22900000000000001</v>
      </c>
      <c r="Q2191" s="175">
        <v>0.17</v>
      </c>
      <c r="R2191" s="175">
        <v>0.21199999999999999</v>
      </c>
      <c r="S2191" s="175">
        <v>0.127</v>
      </c>
      <c r="T2191" s="175">
        <v>0.16500000000000001</v>
      </c>
      <c r="U2191" s="175">
        <v>8.0000000000000002E-3</v>
      </c>
      <c r="V2191" s="175">
        <v>0.02</v>
      </c>
      <c r="W2191" s="175">
        <v>0.378</v>
      </c>
      <c r="X2191" s="175">
        <v>0.43</v>
      </c>
      <c r="Y2191" s="175">
        <v>8.9999999999999993E-3</v>
      </c>
      <c r="Z2191" s="175">
        <v>2.1999999999999999E-2</v>
      </c>
      <c r="AA2191" s="175">
        <v>0.02</v>
      </c>
      <c r="AB2191" s="175">
        <v>3.7999999999999999E-2</v>
      </c>
    </row>
    <row r="2192" spans="1:28" x14ac:dyDescent="0.25">
      <c r="A2192" s="92" t="s">
        <v>3509</v>
      </c>
      <c r="B2192" s="175" t="s">
        <v>143</v>
      </c>
      <c r="C2192" s="175">
        <v>0.53146853146853146</v>
      </c>
      <c r="D2192" s="175">
        <v>0.29020979020979021</v>
      </c>
      <c r="E2192" s="175">
        <v>7.6923076923076927E-2</v>
      </c>
      <c r="F2192" s="175">
        <v>3.4965034965034965E-3</v>
      </c>
      <c r="G2192" s="175">
        <v>1.7482517482517484E-2</v>
      </c>
      <c r="H2192" s="175" t="s">
        <v>143</v>
      </c>
      <c r="I2192" s="175">
        <v>8.0419580419580416E-2</v>
      </c>
      <c r="J2192" s="174">
        <v>1</v>
      </c>
      <c r="K2192" s="176">
        <v>286</v>
      </c>
      <c r="L2192" s="92"/>
      <c r="M2192" s="175" t="s">
        <v>143</v>
      </c>
      <c r="N2192" s="175" t="s">
        <v>143</v>
      </c>
      <c r="O2192" s="175">
        <v>0.47399999999999998</v>
      </c>
      <c r="P2192" s="175">
        <v>0.58899999999999997</v>
      </c>
      <c r="Q2192" s="175">
        <v>0.24099999999999999</v>
      </c>
      <c r="R2192" s="175">
        <v>0.34499999999999997</v>
      </c>
      <c r="S2192" s="175">
        <v>5.0999999999999997E-2</v>
      </c>
      <c r="T2192" s="175">
        <v>0.114</v>
      </c>
      <c r="U2192" s="175">
        <v>1E-3</v>
      </c>
      <c r="V2192" s="175">
        <v>0.02</v>
      </c>
      <c r="W2192" s="175">
        <v>7.0000000000000001E-3</v>
      </c>
      <c r="X2192" s="175">
        <v>0.04</v>
      </c>
      <c r="Y2192" s="175" t="s">
        <v>143</v>
      </c>
      <c r="Z2192" s="175" t="s">
        <v>143</v>
      </c>
      <c r="AA2192" s="175">
        <v>5.3999999999999999E-2</v>
      </c>
      <c r="AB2192" s="175">
        <v>0.11799999999999999</v>
      </c>
    </row>
    <row r="2193" spans="1:28" x14ac:dyDescent="0.25">
      <c r="A2193" s="92" t="s">
        <v>3510</v>
      </c>
      <c r="B2193" s="175" t="s">
        <v>143</v>
      </c>
      <c r="C2193" s="175">
        <v>0.17647058823529413</v>
      </c>
      <c r="D2193" s="175">
        <v>0.30672268907563027</v>
      </c>
      <c r="E2193" s="175">
        <v>0.1407563025210084</v>
      </c>
      <c r="F2193" s="175">
        <v>1.8907563025210083E-2</v>
      </c>
      <c r="G2193" s="175">
        <v>0.28361344537815125</v>
      </c>
      <c r="H2193" s="175" t="s">
        <v>143</v>
      </c>
      <c r="I2193" s="175">
        <v>7.3529411764705885E-2</v>
      </c>
      <c r="J2193" s="174">
        <v>1</v>
      </c>
      <c r="K2193" s="176">
        <v>476</v>
      </c>
      <c r="L2193" s="92"/>
      <c r="M2193" s="175" t="s">
        <v>143</v>
      </c>
      <c r="N2193" s="175" t="s">
        <v>143</v>
      </c>
      <c r="O2193" s="175">
        <v>0.14499999999999999</v>
      </c>
      <c r="P2193" s="175">
        <v>0.21299999999999999</v>
      </c>
      <c r="Q2193" s="175">
        <v>0.26700000000000002</v>
      </c>
      <c r="R2193" s="175">
        <v>0.35</v>
      </c>
      <c r="S2193" s="175">
        <v>0.112</v>
      </c>
      <c r="T2193" s="175">
        <v>0.17499999999999999</v>
      </c>
      <c r="U2193" s="175">
        <v>0.01</v>
      </c>
      <c r="V2193" s="175">
        <v>3.5999999999999997E-2</v>
      </c>
      <c r="W2193" s="175">
        <v>0.245</v>
      </c>
      <c r="X2193" s="175">
        <v>0.32600000000000001</v>
      </c>
      <c r="Y2193" s="175" t="s">
        <v>143</v>
      </c>
      <c r="Z2193" s="175" t="s">
        <v>143</v>
      </c>
      <c r="AA2193" s="175">
        <v>5.2999999999999999E-2</v>
      </c>
      <c r="AB2193" s="175">
        <v>0.10100000000000001</v>
      </c>
    </row>
    <row r="2194" spans="1:28" x14ac:dyDescent="0.25">
      <c r="A2194" s="92" t="s">
        <v>3511</v>
      </c>
      <c r="B2194" s="175" t="s">
        <v>143</v>
      </c>
      <c r="C2194" s="175">
        <v>0.37349397590361444</v>
      </c>
      <c r="D2194" s="175">
        <v>0.20080321285140562</v>
      </c>
      <c r="E2194" s="175">
        <v>6.0240963855421686E-2</v>
      </c>
      <c r="F2194" s="175">
        <v>5.6224899598393573E-2</v>
      </c>
      <c r="G2194" s="175">
        <v>0.28112449799196787</v>
      </c>
      <c r="H2194" s="175" t="s">
        <v>143</v>
      </c>
      <c r="I2194" s="175">
        <v>2.8112449799196786E-2</v>
      </c>
      <c r="J2194" s="174">
        <v>1</v>
      </c>
      <c r="K2194" s="176">
        <v>249</v>
      </c>
      <c r="L2194" s="92"/>
      <c r="M2194" s="175" t="s">
        <v>143</v>
      </c>
      <c r="N2194" s="175" t="s">
        <v>143</v>
      </c>
      <c r="O2194" s="175">
        <v>0.316</v>
      </c>
      <c r="P2194" s="175">
        <v>0.435</v>
      </c>
      <c r="Q2194" s="175">
        <v>0.156</v>
      </c>
      <c r="R2194" s="175">
        <v>0.255</v>
      </c>
      <c r="S2194" s="175">
        <v>3.6999999999999998E-2</v>
      </c>
      <c r="T2194" s="175">
        <v>9.7000000000000003E-2</v>
      </c>
      <c r="U2194" s="175">
        <v>3.4000000000000002E-2</v>
      </c>
      <c r="V2194" s="175">
        <v>9.1999999999999998E-2</v>
      </c>
      <c r="W2194" s="175">
        <v>0.22900000000000001</v>
      </c>
      <c r="X2194" s="175">
        <v>0.34</v>
      </c>
      <c r="Y2194" s="175" t="s">
        <v>143</v>
      </c>
      <c r="Z2194" s="175" t="s">
        <v>143</v>
      </c>
      <c r="AA2194" s="175">
        <v>1.4E-2</v>
      </c>
      <c r="AB2194" s="175">
        <v>5.7000000000000002E-2</v>
      </c>
    </row>
    <row r="2195" spans="1:28" x14ac:dyDescent="0.25">
      <c r="A2195" s="92" t="s">
        <v>3512</v>
      </c>
      <c r="B2195" s="175" t="s">
        <v>143</v>
      </c>
      <c r="C2195" s="175">
        <v>0.11377245508982035</v>
      </c>
      <c r="D2195" s="175">
        <v>0.20958083832335328</v>
      </c>
      <c r="E2195" s="175">
        <v>0.12275449101796407</v>
      </c>
      <c r="F2195" s="175">
        <v>2.3952095808383235E-2</v>
      </c>
      <c r="G2195" s="175">
        <v>0.46107784431137727</v>
      </c>
      <c r="H2195" s="175">
        <v>2.6946107784431138E-2</v>
      </c>
      <c r="I2195" s="175">
        <v>4.1916167664670656E-2</v>
      </c>
      <c r="J2195" s="174">
        <v>1</v>
      </c>
      <c r="K2195" s="176">
        <v>334</v>
      </c>
      <c r="L2195" s="92"/>
      <c r="M2195" s="175" t="s">
        <v>143</v>
      </c>
      <c r="N2195" s="175" t="s">
        <v>143</v>
      </c>
      <c r="O2195" s="175">
        <v>8.4000000000000005E-2</v>
      </c>
      <c r="P2195" s="175">
        <v>0.152</v>
      </c>
      <c r="Q2195" s="175">
        <v>0.16900000000000001</v>
      </c>
      <c r="R2195" s="175">
        <v>0.25600000000000001</v>
      </c>
      <c r="S2195" s="175">
        <v>9.1999999999999998E-2</v>
      </c>
      <c r="T2195" s="175">
        <v>0.16200000000000001</v>
      </c>
      <c r="U2195" s="175">
        <v>1.2E-2</v>
      </c>
      <c r="V2195" s="175">
        <v>4.7E-2</v>
      </c>
      <c r="W2195" s="175">
        <v>0.40799999999999997</v>
      </c>
      <c r="X2195" s="175">
        <v>0.51500000000000001</v>
      </c>
      <c r="Y2195" s="175">
        <v>1.4E-2</v>
      </c>
      <c r="Z2195" s="175">
        <v>0.05</v>
      </c>
      <c r="AA2195" s="175">
        <v>2.5000000000000001E-2</v>
      </c>
      <c r="AB2195" s="175">
        <v>6.9000000000000006E-2</v>
      </c>
    </row>
    <row r="2196" spans="1:28" x14ac:dyDescent="0.25">
      <c r="A2196" s="92" t="s">
        <v>3513</v>
      </c>
      <c r="B2196" s="175" t="s">
        <v>143</v>
      </c>
      <c r="C2196" s="175">
        <v>0.28348062542488106</v>
      </c>
      <c r="D2196" s="175">
        <v>0.42895989123045547</v>
      </c>
      <c r="E2196" s="175">
        <v>0.12440516655336506</v>
      </c>
      <c r="F2196" s="175">
        <v>3.3990482664853841E-2</v>
      </c>
      <c r="G2196" s="175">
        <v>7.9537729435757987E-2</v>
      </c>
      <c r="H2196" s="175">
        <v>2.7192386131883071E-3</v>
      </c>
      <c r="I2196" s="175">
        <v>4.6906866077498298E-2</v>
      </c>
      <c r="J2196" s="174">
        <v>1</v>
      </c>
      <c r="K2196" s="176">
        <v>1471</v>
      </c>
      <c r="L2196" s="92"/>
      <c r="M2196" s="175" t="s">
        <v>143</v>
      </c>
      <c r="N2196" s="175" t="s">
        <v>143</v>
      </c>
      <c r="O2196" s="175">
        <v>0.26100000000000001</v>
      </c>
      <c r="P2196" s="175">
        <v>0.307</v>
      </c>
      <c r="Q2196" s="175">
        <v>0.40400000000000003</v>
      </c>
      <c r="R2196" s="175">
        <v>0.45400000000000001</v>
      </c>
      <c r="S2196" s="175">
        <v>0.109</v>
      </c>
      <c r="T2196" s="175">
        <v>0.14199999999999999</v>
      </c>
      <c r="U2196" s="175">
        <v>2.5999999999999999E-2</v>
      </c>
      <c r="V2196" s="175">
        <v>4.4999999999999998E-2</v>
      </c>
      <c r="W2196" s="175">
        <v>6.7000000000000004E-2</v>
      </c>
      <c r="X2196" s="175">
        <v>9.4E-2</v>
      </c>
      <c r="Y2196" s="175">
        <v>1E-3</v>
      </c>
      <c r="Z2196" s="175">
        <v>7.0000000000000001E-3</v>
      </c>
      <c r="AA2196" s="175">
        <v>3.6999999999999998E-2</v>
      </c>
      <c r="AB2196" s="175">
        <v>5.8999999999999997E-2</v>
      </c>
    </row>
    <row r="2197" spans="1:28" x14ac:dyDescent="0.25">
      <c r="A2197" s="92" t="s">
        <v>3514</v>
      </c>
      <c r="B2197" s="175" t="s">
        <v>143</v>
      </c>
      <c r="C2197" s="175">
        <v>0.4</v>
      </c>
      <c r="D2197" s="175">
        <v>0.32500000000000001</v>
      </c>
      <c r="E2197" s="175">
        <v>0.10625</v>
      </c>
      <c r="F2197" s="175">
        <v>9.3749999999999997E-3</v>
      </c>
      <c r="G2197" s="175">
        <v>0.109375</v>
      </c>
      <c r="H2197" s="175" t="s">
        <v>143</v>
      </c>
      <c r="I2197" s="175">
        <v>0.05</v>
      </c>
      <c r="J2197" s="174">
        <v>1</v>
      </c>
      <c r="K2197" s="176">
        <v>320</v>
      </c>
      <c r="L2197" s="92"/>
      <c r="M2197" s="175" t="s">
        <v>143</v>
      </c>
      <c r="N2197" s="175" t="s">
        <v>143</v>
      </c>
      <c r="O2197" s="175">
        <v>0.34799999999999998</v>
      </c>
      <c r="P2197" s="175">
        <v>0.45500000000000002</v>
      </c>
      <c r="Q2197" s="175">
        <v>0.27600000000000002</v>
      </c>
      <c r="R2197" s="175">
        <v>0.378</v>
      </c>
      <c r="S2197" s="175">
        <v>7.6999999999999999E-2</v>
      </c>
      <c r="T2197" s="175">
        <v>0.14499999999999999</v>
      </c>
      <c r="U2197" s="175">
        <v>3.0000000000000001E-3</v>
      </c>
      <c r="V2197" s="175">
        <v>2.7E-2</v>
      </c>
      <c r="W2197" s="175">
        <v>0.08</v>
      </c>
      <c r="X2197" s="175">
        <v>0.14799999999999999</v>
      </c>
      <c r="Y2197" s="175" t="s">
        <v>143</v>
      </c>
      <c r="Z2197" s="175" t="s">
        <v>143</v>
      </c>
      <c r="AA2197" s="175">
        <v>3.1E-2</v>
      </c>
      <c r="AB2197" s="175">
        <v>0.08</v>
      </c>
    </row>
    <row r="2198" spans="1:28" x14ac:dyDescent="0.25">
      <c r="A2198" s="92" t="s">
        <v>3515</v>
      </c>
      <c r="B2198" s="175">
        <v>5.3072069080039856E-2</v>
      </c>
      <c r="C2198" s="175">
        <v>0.3236134174692793</v>
      </c>
      <c r="D2198" s="175">
        <v>0.23812686815011624</v>
      </c>
      <c r="E2198" s="175">
        <v>0.10654267685154434</v>
      </c>
      <c r="F2198" s="175">
        <v>1.8731318498837597E-2</v>
      </c>
      <c r="G2198" s="175">
        <v>0.22955828628362671</v>
      </c>
      <c r="H2198" s="175">
        <v>6.1773497177017604E-3</v>
      </c>
      <c r="I2198" s="175">
        <v>2.4178013948854202E-2</v>
      </c>
      <c r="J2198" s="174">
        <v>1</v>
      </c>
      <c r="K2198" s="176">
        <v>15055</v>
      </c>
      <c r="L2198" s="92"/>
      <c r="M2198" s="175">
        <v>0.05</v>
      </c>
      <c r="N2198" s="175">
        <v>5.7000000000000002E-2</v>
      </c>
      <c r="O2198" s="175">
        <v>0.316</v>
      </c>
      <c r="P2198" s="175">
        <v>0.33100000000000002</v>
      </c>
      <c r="Q2198" s="175">
        <v>0.23100000000000001</v>
      </c>
      <c r="R2198" s="175">
        <v>0.245</v>
      </c>
      <c r="S2198" s="175">
        <v>0.10199999999999999</v>
      </c>
      <c r="T2198" s="175">
        <v>0.112</v>
      </c>
      <c r="U2198" s="175">
        <v>1.7000000000000001E-2</v>
      </c>
      <c r="V2198" s="175">
        <v>2.1000000000000001E-2</v>
      </c>
      <c r="W2198" s="175">
        <v>0.223</v>
      </c>
      <c r="X2198" s="175">
        <v>0.23599999999999999</v>
      </c>
      <c r="Y2198" s="175">
        <v>5.0000000000000001E-3</v>
      </c>
      <c r="Z2198" s="175">
        <v>8.0000000000000002E-3</v>
      </c>
      <c r="AA2198" s="175">
        <v>2.1999999999999999E-2</v>
      </c>
      <c r="AB2198" s="175">
        <v>2.7E-2</v>
      </c>
    </row>
    <row r="2199" spans="1:28" x14ac:dyDescent="0.25">
      <c r="A2199" s="92" t="s">
        <v>3516</v>
      </c>
      <c r="B2199" s="175" t="s">
        <v>143</v>
      </c>
      <c r="C2199" s="175">
        <v>0.33333333333333331</v>
      </c>
      <c r="D2199" s="175">
        <v>0.28030303030303028</v>
      </c>
      <c r="E2199" s="175">
        <v>0.1553030303030303</v>
      </c>
      <c r="F2199" s="175">
        <v>2.2727272727272728E-2</v>
      </c>
      <c r="G2199" s="175">
        <v>0.17803030303030304</v>
      </c>
      <c r="H2199" s="175">
        <v>1.893939393939394E-3</v>
      </c>
      <c r="I2199" s="175">
        <v>2.8409090909090908E-2</v>
      </c>
      <c r="J2199" s="174">
        <v>0.99999999999999989</v>
      </c>
      <c r="K2199" s="176">
        <v>528</v>
      </c>
      <c r="L2199" s="92"/>
      <c r="M2199" s="175" t="s">
        <v>143</v>
      </c>
      <c r="N2199" s="175" t="s">
        <v>143</v>
      </c>
      <c r="O2199" s="175">
        <v>0.29399999999999998</v>
      </c>
      <c r="P2199" s="175">
        <v>0.375</v>
      </c>
      <c r="Q2199" s="175">
        <v>0.24399999999999999</v>
      </c>
      <c r="R2199" s="175">
        <v>0.32</v>
      </c>
      <c r="S2199" s="175">
        <v>0.127</v>
      </c>
      <c r="T2199" s="175">
        <v>0.189</v>
      </c>
      <c r="U2199" s="175">
        <v>1.2999999999999999E-2</v>
      </c>
      <c r="V2199" s="175">
        <v>3.9E-2</v>
      </c>
      <c r="W2199" s="175">
        <v>0.14799999999999999</v>
      </c>
      <c r="X2199" s="175">
        <v>0.21299999999999999</v>
      </c>
      <c r="Y2199" s="175">
        <v>0</v>
      </c>
      <c r="Z2199" s="175">
        <v>1.0999999999999999E-2</v>
      </c>
      <c r="AA2199" s="175">
        <v>1.7000000000000001E-2</v>
      </c>
      <c r="AB2199" s="175">
        <v>4.5999999999999999E-2</v>
      </c>
    </row>
    <row r="2200" spans="1:28" x14ac:dyDescent="0.25">
      <c r="A2200" s="92" t="s">
        <v>3517</v>
      </c>
      <c r="B2200" s="175" t="s">
        <v>143</v>
      </c>
      <c r="C2200" s="175">
        <v>8.3333333333333329E-2</v>
      </c>
      <c r="D2200" s="175">
        <v>0.17892156862745098</v>
      </c>
      <c r="E2200" s="175">
        <v>8.3333333333333329E-2</v>
      </c>
      <c r="F2200" s="175" t="s">
        <v>143</v>
      </c>
      <c r="G2200" s="175">
        <v>0.61764705882352944</v>
      </c>
      <c r="H2200" s="175">
        <v>2.9411764705882353E-2</v>
      </c>
      <c r="I2200" s="175">
        <v>7.3529411764705881E-3</v>
      </c>
      <c r="J2200" s="174">
        <v>1</v>
      </c>
      <c r="K2200" s="176">
        <v>408</v>
      </c>
      <c r="L2200" s="92"/>
      <c r="M2200" s="175" t="s">
        <v>143</v>
      </c>
      <c r="N2200" s="175" t="s">
        <v>143</v>
      </c>
      <c r="O2200" s="175">
        <v>0.06</v>
      </c>
      <c r="P2200" s="175">
        <v>0.114</v>
      </c>
      <c r="Q2200" s="175">
        <v>0.14499999999999999</v>
      </c>
      <c r="R2200" s="175">
        <v>0.219</v>
      </c>
      <c r="S2200" s="175">
        <v>0.06</v>
      </c>
      <c r="T2200" s="175">
        <v>0.114</v>
      </c>
      <c r="U2200" s="175" t="s">
        <v>143</v>
      </c>
      <c r="V2200" s="175" t="s">
        <v>143</v>
      </c>
      <c r="W2200" s="175">
        <v>0.56999999999999995</v>
      </c>
      <c r="X2200" s="175">
        <v>0.66300000000000003</v>
      </c>
      <c r="Y2200" s="175">
        <v>1.7000000000000001E-2</v>
      </c>
      <c r="Z2200" s="175">
        <v>5.0999999999999997E-2</v>
      </c>
      <c r="AA2200" s="175">
        <v>3.0000000000000001E-3</v>
      </c>
      <c r="AB2200" s="175">
        <v>2.1000000000000001E-2</v>
      </c>
    </row>
    <row r="2201" spans="1:28" x14ac:dyDescent="0.25">
      <c r="A2201" s="92" t="s">
        <v>3518</v>
      </c>
      <c r="B2201" s="175">
        <v>0.23788546255506607</v>
      </c>
      <c r="C2201" s="175">
        <v>2.936857562408223E-3</v>
      </c>
      <c r="D2201" s="175">
        <v>0.27606461086637296</v>
      </c>
      <c r="E2201" s="175">
        <v>0.28340675477239352</v>
      </c>
      <c r="F2201" s="175">
        <v>1.908957415565345E-2</v>
      </c>
      <c r="G2201" s="175">
        <v>1.6152716593245228E-2</v>
      </c>
      <c r="H2201" s="175" t="s">
        <v>143</v>
      </c>
      <c r="I2201" s="175">
        <v>0.1644640234948605</v>
      </c>
      <c r="J2201" s="174">
        <v>1</v>
      </c>
      <c r="K2201" s="176">
        <v>681</v>
      </c>
      <c r="L2201" s="92"/>
      <c r="M2201" s="175">
        <v>0.20699999999999999</v>
      </c>
      <c r="N2201" s="175">
        <v>0.27100000000000002</v>
      </c>
      <c r="O2201" s="175">
        <v>1E-3</v>
      </c>
      <c r="P2201" s="175">
        <v>1.0999999999999999E-2</v>
      </c>
      <c r="Q2201" s="175">
        <v>0.24399999999999999</v>
      </c>
      <c r="R2201" s="175">
        <v>0.311</v>
      </c>
      <c r="S2201" s="175">
        <v>0.251</v>
      </c>
      <c r="T2201" s="175">
        <v>0.318</v>
      </c>
      <c r="U2201" s="175">
        <v>1.0999999999999999E-2</v>
      </c>
      <c r="V2201" s="175">
        <v>3.2000000000000001E-2</v>
      </c>
      <c r="W2201" s="175">
        <v>8.9999999999999993E-3</v>
      </c>
      <c r="X2201" s="175">
        <v>2.9000000000000001E-2</v>
      </c>
      <c r="Y2201" s="175" t="s">
        <v>143</v>
      </c>
      <c r="Z2201" s="175" t="s">
        <v>143</v>
      </c>
      <c r="AA2201" s="175">
        <v>0.13900000000000001</v>
      </c>
      <c r="AB2201" s="175">
        <v>0.19400000000000001</v>
      </c>
    </row>
    <row r="2202" spans="1:28" x14ac:dyDescent="0.25">
      <c r="A2202" s="92" t="s">
        <v>3519</v>
      </c>
      <c r="B2202" s="175">
        <v>7.7537058152793617E-2</v>
      </c>
      <c r="C2202" s="175">
        <v>0.30102622576966931</v>
      </c>
      <c r="D2202" s="175">
        <v>0.21835803876852908</v>
      </c>
      <c r="E2202" s="175">
        <v>8.0387685290763969E-2</v>
      </c>
      <c r="F2202" s="175">
        <v>3.1356898517673891E-2</v>
      </c>
      <c r="G2202" s="175">
        <v>0.26111744583808438</v>
      </c>
      <c r="H2202" s="175">
        <v>6.8415051311288486E-3</v>
      </c>
      <c r="I2202" s="175">
        <v>2.3375142531356898E-2</v>
      </c>
      <c r="J2202" s="174">
        <v>0.99999999999999989</v>
      </c>
      <c r="K2202" s="176">
        <v>1754</v>
      </c>
      <c r="L2202" s="92"/>
      <c r="M2202" s="175">
        <v>6.6000000000000003E-2</v>
      </c>
      <c r="N2202" s="175">
        <v>9.0999999999999998E-2</v>
      </c>
      <c r="O2202" s="175">
        <v>0.28000000000000003</v>
      </c>
      <c r="P2202" s="175">
        <v>0.32300000000000001</v>
      </c>
      <c r="Q2202" s="175">
        <v>0.2</v>
      </c>
      <c r="R2202" s="175">
        <v>0.23799999999999999</v>
      </c>
      <c r="S2202" s="175">
        <v>6.9000000000000006E-2</v>
      </c>
      <c r="T2202" s="175">
        <v>9.4E-2</v>
      </c>
      <c r="U2202" s="175">
        <v>2.4E-2</v>
      </c>
      <c r="V2202" s="175">
        <v>4.1000000000000002E-2</v>
      </c>
      <c r="W2202" s="175">
        <v>0.24099999999999999</v>
      </c>
      <c r="X2202" s="175">
        <v>0.28199999999999997</v>
      </c>
      <c r="Y2202" s="175">
        <v>4.0000000000000001E-3</v>
      </c>
      <c r="Z2202" s="175">
        <v>1.2E-2</v>
      </c>
      <c r="AA2202" s="175">
        <v>1.7000000000000001E-2</v>
      </c>
      <c r="AB2202" s="175">
        <v>3.2000000000000001E-2</v>
      </c>
    </row>
    <row r="2203" spans="1:28" x14ac:dyDescent="0.25">
      <c r="A2203" s="92" t="s">
        <v>3520</v>
      </c>
      <c r="B2203" s="175">
        <v>0.29288103201146681</v>
      </c>
      <c r="C2203" s="175">
        <v>0.54419493549928333</v>
      </c>
      <c r="D2203" s="175">
        <v>7.1189679885332063E-2</v>
      </c>
      <c r="E2203" s="175">
        <v>1.9111323459149548E-2</v>
      </c>
      <c r="F2203" s="175">
        <v>9.5556617295747726E-4</v>
      </c>
      <c r="G2203" s="175">
        <v>4.3478260869565216E-2</v>
      </c>
      <c r="H2203" s="175">
        <v>4.300047778308648E-3</v>
      </c>
      <c r="I2203" s="175">
        <v>2.3889154323936932E-2</v>
      </c>
      <c r="J2203" s="174">
        <v>1</v>
      </c>
      <c r="K2203" s="176">
        <v>2093</v>
      </c>
      <c r="L2203" s="92"/>
      <c r="M2203" s="175">
        <v>0.27400000000000002</v>
      </c>
      <c r="N2203" s="175">
        <v>0.313</v>
      </c>
      <c r="O2203" s="175">
        <v>0.52300000000000002</v>
      </c>
      <c r="P2203" s="175">
        <v>0.56499999999999995</v>
      </c>
      <c r="Q2203" s="175">
        <v>6.0999999999999999E-2</v>
      </c>
      <c r="R2203" s="175">
        <v>8.3000000000000004E-2</v>
      </c>
      <c r="S2203" s="175">
        <v>1.4E-2</v>
      </c>
      <c r="T2203" s="175">
        <v>2.5999999999999999E-2</v>
      </c>
      <c r="U2203" s="175">
        <v>0</v>
      </c>
      <c r="V2203" s="175">
        <v>3.0000000000000001E-3</v>
      </c>
      <c r="W2203" s="175">
        <v>3.5999999999999997E-2</v>
      </c>
      <c r="X2203" s="175">
        <v>5.2999999999999999E-2</v>
      </c>
      <c r="Y2203" s="175">
        <v>2E-3</v>
      </c>
      <c r="Z2203" s="175">
        <v>8.0000000000000002E-3</v>
      </c>
      <c r="AA2203" s="175">
        <v>1.7999999999999999E-2</v>
      </c>
      <c r="AB2203" s="175">
        <v>3.1E-2</v>
      </c>
    </row>
    <row r="2204" spans="1:28" x14ac:dyDescent="0.25">
      <c r="A2204" s="92" t="s">
        <v>3521</v>
      </c>
      <c r="B2204" s="175" t="s">
        <v>143</v>
      </c>
      <c r="C2204" s="175">
        <v>0.24664879356568364</v>
      </c>
      <c r="D2204" s="175">
        <v>0.25737265415549598</v>
      </c>
      <c r="E2204" s="175">
        <v>0.14745308310991956</v>
      </c>
      <c r="F2204" s="175">
        <v>1.6085790884718499E-2</v>
      </c>
      <c r="G2204" s="175">
        <v>0.31099195710455763</v>
      </c>
      <c r="H2204" s="175">
        <v>5.3619302949061663E-3</v>
      </c>
      <c r="I2204" s="175">
        <v>1.6085790884718499E-2</v>
      </c>
      <c r="J2204" s="174">
        <v>1</v>
      </c>
      <c r="K2204" s="176">
        <v>373</v>
      </c>
      <c r="L2204" s="92"/>
      <c r="M2204" s="175" t="s">
        <v>143</v>
      </c>
      <c r="N2204" s="175" t="s">
        <v>143</v>
      </c>
      <c r="O2204" s="175">
        <v>0.20599999999999999</v>
      </c>
      <c r="P2204" s="175">
        <v>0.29299999999999998</v>
      </c>
      <c r="Q2204" s="175">
        <v>0.216</v>
      </c>
      <c r="R2204" s="175">
        <v>0.30399999999999999</v>
      </c>
      <c r="S2204" s="175">
        <v>0.115</v>
      </c>
      <c r="T2204" s="175">
        <v>0.187</v>
      </c>
      <c r="U2204" s="175">
        <v>7.0000000000000001E-3</v>
      </c>
      <c r="V2204" s="175">
        <v>3.5000000000000003E-2</v>
      </c>
      <c r="W2204" s="175">
        <v>0.26600000000000001</v>
      </c>
      <c r="X2204" s="175">
        <v>0.36</v>
      </c>
      <c r="Y2204" s="175">
        <v>1E-3</v>
      </c>
      <c r="Z2204" s="175">
        <v>1.9E-2</v>
      </c>
      <c r="AA2204" s="175">
        <v>7.0000000000000001E-3</v>
      </c>
      <c r="AB2204" s="175">
        <v>3.5000000000000003E-2</v>
      </c>
    </row>
    <row r="2205" spans="1:28" x14ac:dyDescent="0.25">
      <c r="A2205" s="92" t="s">
        <v>3522</v>
      </c>
      <c r="B2205" s="175" t="s">
        <v>143</v>
      </c>
      <c r="C2205" s="175">
        <v>0.3047699451245251</v>
      </c>
      <c r="D2205" s="175">
        <v>0.17306880540312369</v>
      </c>
      <c r="E2205" s="175">
        <v>0.12114816378218658</v>
      </c>
      <c r="F2205" s="175">
        <v>1.266357112705783E-2</v>
      </c>
      <c r="G2205" s="175">
        <v>0.37146475306036303</v>
      </c>
      <c r="H2205" s="175">
        <v>7.1760236386661036E-3</v>
      </c>
      <c r="I2205" s="175">
        <v>9.7087378640776691E-3</v>
      </c>
      <c r="J2205" s="174">
        <v>1.0000000000000002</v>
      </c>
      <c r="K2205" s="176">
        <v>2369</v>
      </c>
      <c r="L2205" s="92"/>
      <c r="M2205" s="175" t="s">
        <v>143</v>
      </c>
      <c r="N2205" s="175" t="s">
        <v>143</v>
      </c>
      <c r="O2205" s="175">
        <v>0.28699999999999998</v>
      </c>
      <c r="P2205" s="175">
        <v>0.32400000000000001</v>
      </c>
      <c r="Q2205" s="175">
        <v>0.158</v>
      </c>
      <c r="R2205" s="175">
        <v>0.189</v>
      </c>
      <c r="S2205" s="175">
        <v>0.109</v>
      </c>
      <c r="T2205" s="175">
        <v>0.13500000000000001</v>
      </c>
      <c r="U2205" s="175">
        <v>8.9999999999999993E-3</v>
      </c>
      <c r="V2205" s="175">
        <v>1.7999999999999999E-2</v>
      </c>
      <c r="W2205" s="175">
        <v>0.35199999999999998</v>
      </c>
      <c r="X2205" s="175">
        <v>0.39100000000000001</v>
      </c>
      <c r="Y2205" s="175">
        <v>4.0000000000000001E-3</v>
      </c>
      <c r="Z2205" s="175">
        <v>1.0999999999999999E-2</v>
      </c>
      <c r="AA2205" s="175">
        <v>6.0000000000000001E-3</v>
      </c>
      <c r="AB2205" s="175">
        <v>1.4999999999999999E-2</v>
      </c>
    </row>
    <row r="2206" spans="1:28" x14ac:dyDescent="0.25">
      <c r="A2206" s="92" t="s">
        <v>3523</v>
      </c>
      <c r="B2206" s="175" t="s">
        <v>143</v>
      </c>
      <c r="C2206" s="175">
        <v>0.48713826366559487</v>
      </c>
      <c r="D2206" s="175">
        <v>0.34405144694533762</v>
      </c>
      <c r="E2206" s="175">
        <v>7.5562700964630219E-2</v>
      </c>
      <c r="F2206" s="175">
        <v>6.4308681672025723E-3</v>
      </c>
      <c r="G2206" s="175">
        <v>2.2508038585209004E-2</v>
      </c>
      <c r="H2206" s="175" t="s">
        <v>143</v>
      </c>
      <c r="I2206" s="175">
        <v>6.4308681672025719E-2</v>
      </c>
      <c r="J2206" s="174">
        <v>1</v>
      </c>
      <c r="K2206" s="176">
        <v>622</v>
      </c>
      <c r="L2206" s="92"/>
      <c r="M2206" s="175" t="s">
        <v>143</v>
      </c>
      <c r="N2206" s="175" t="s">
        <v>143</v>
      </c>
      <c r="O2206" s="175">
        <v>0.44800000000000001</v>
      </c>
      <c r="P2206" s="175">
        <v>0.52600000000000002</v>
      </c>
      <c r="Q2206" s="175">
        <v>0.308</v>
      </c>
      <c r="R2206" s="175">
        <v>0.38200000000000001</v>
      </c>
      <c r="S2206" s="175">
        <v>5.7000000000000002E-2</v>
      </c>
      <c r="T2206" s="175">
        <v>9.9000000000000005E-2</v>
      </c>
      <c r="U2206" s="175">
        <v>3.0000000000000001E-3</v>
      </c>
      <c r="V2206" s="175">
        <v>1.6E-2</v>
      </c>
      <c r="W2206" s="175">
        <v>1.2999999999999999E-2</v>
      </c>
      <c r="X2206" s="175">
        <v>3.6999999999999998E-2</v>
      </c>
      <c r="Y2206" s="175" t="s">
        <v>143</v>
      </c>
      <c r="Z2206" s="175" t="s">
        <v>143</v>
      </c>
      <c r="AA2206" s="175">
        <v>4.8000000000000001E-2</v>
      </c>
      <c r="AB2206" s="175">
        <v>8.5999999999999993E-2</v>
      </c>
    </row>
    <row r="2207" spans="1:28" x14ac:dyDescent="0.25">
      <c r="A2207" s="92" t="s">
        <v>3524</v>
      </c>
      <c r="B2207" s="175" t="s">
        <v>143</v>
      </c>
      <c r="C2207" s="175">
        <v>0.20408163265306123</v>
      </c>
      <c r="D2207" s="175">
        <v>0.33766233766233766</v>
      </c>
      <c r="E2207" s="175">
        <v>0.12430426716141002</v>
      </c>
      <c r="F2207" s="175">
        <v>1.8552875695732839E-2</v>
      </c>
      <c r="G2207" s="175">
        <v>0.26159554730983303</v>
      </c>
      <c r="H2207" s="175">
        <v>1.8552875695732839E-3</v>
      </c>
      <c r="I2207" s="175">
        <v>5.1948051948051951E-2</v>
      </c>
      <c r="J2207" s="174">
        <v>1</v>
      </c>
      <c r="K2207" s="176">
        <v>539</v>
      </c>
      <c r="L2207" s="92"/>
      <c r="M2207" s="175" t="s">
        <v>143</v>
      </c>
      <c r="N2207" s="175" t="s">
        <v>143</v>
      </c>
      <c r="O2207" s="175">
        <v>0.17199999999999999</v>
      </c>
      <c r="P2207" s="175">
        <v>0.24</v>
      </c>
      <c r="Q2207" s="175">
        <v>0.29899999999999999</v>
      </c>
      <c r="R2207" s="175">
        <v>0.379</v>
      </c>
      <c r="S2207" s="175">
        <v>9.9000000000000005E-2</v>
      </c>
      <c r="T2207" s="175">
        <v>0.155</v>
      </c>
      <c r="U2207" s="175">
        <v>0.01</v>
      </c>
      <c r="V2207" s="175">
        <v>3.4000000000000002E-2</v>
      </c>
      <c r="W2207" s="175">
        <v>0.22600000000000001</v>
      </c>
      <c r="X2207" s="175">
        <v>0.3</v>
      </c>
      <c r="Y2207" s="175">
        <v>0</v>
      </c>
      <c r="Z2207" s="175">
        <v>0.01</v>
      </c>
      <c r="AA2207" s="175">
        <v>3.5999999999999997E-2</v>
      </c>
      <c r="AB2207" s="175">
        <v>7.3999999999999996E-2</v>
      </c>
    </row>
    <row r="2208" spans="1:28" x14ac:dyDescent="0.25">
      <c r="A2208" s="92" t="s">
        <v>3525</v>
      </c>
      <c r="B2208" s="175" t="s">
        <v>143</v>
      </c>
      <c r="C2208" s="175">
        <v>0.4110854503464203</v>
      </c>
      <c r="D2208" s="175">
        <v>0.18475750577367206</v>
      </c>
      <c r="E2208" s="175">
        <v>7.8521939953810627E-2</v>
      </c>
      <c r="F2208" s="175">
        <v>0.10854503464203233</v>
      </c>
      <c r="G2208" s="175">
        <v>0.18937644341801385</v>
      </c>
      <c r="H2208" s="175">
        <v>1.3856812933025405E-2</v>
      </c>
      <c r="I2208" s="175">
        <v>1.3856812933025405E-2</v>
      </c>
      <c r="J2208" s="174">
        <v>1</v>
      </c>
      <c r="K2208" s="176">
        <v>433</v>
      </c>
      <c r="L2208" s="92"/>
      <c r="M2208" s="175" t="s">
        <v>143</v>
      </c>
      <c r="N2208" s="175" t="s">
        <v>143</v>
      </c>
      <c r="O2208" s="175">
        <v>0.36599999999999999</v>
      </c>
      <c r="P2208" s="175">
        <v>0.45800000000000002</v>
      </c>
      <c r="Q2208" s="175">
        <v>0.151</v>
      </c>
      <c r="R2208" s="175">
        <v>0.224</v>
      </c>
      <c r="S2208" s="175">
        <v>5.7000000000000002E-2</v>
      </c>
      <c r="T2208" s="175">
        <v>0.108</v>
      </c>
      <c r="U2208" s="175">
        <v>8.3000000000000004E-2</v>
      </c>
      <c r="V2208" s="175">
        <v>0.14099999999999999</v>
      </c>
      <c r="W2208" s="175">
        <v>0.155</v>
      </c>
      <c r="X2208" s="175">
        <v>0.22900000000000001</v>
      </c>
      <c r="Y2208" s="175">
        <v>6.0000000000000001E-3</v>
      </c>
      <c r="Z2208" s="175">
        <v>0.03</v>
      </c>
      <c r="AA2208" s="175">
        <v>6.0000000000000001E-3</v>
      </c>
      <c r="AB2208" s="175">
        <v>0.03</v>
      </c>
    </row>
    <row r="2209" spans="1:28" x14ac:dyDescent="0.25">
      <c r="A2209" s="92" t="s">
        <v>3526</v>
      </c>
      <c r="B2209" s="175" t="s">
        <v>143</v>
      </c>
      <c r="C2209" s="175">
        <v>0.13450292397660818</v>
      </c>
      <c r="D2209" s="175">
        <v>0.23391812865497075</v>
      </c>
      <c r="E2209" s="175">
        <v>0.11988304093567251</v>
      </c>
      <c r="F2209" s="175">
        <v>1.7543859649122806E-2</v>
      </c>
      <c r="G2209" s="175">
        <v>0.47953216374269003</v>
      </c>
      <c r="H2209" s="175">
        <v>2.9239766081871343E-3</v>
      </c>
      <c r="I2209" s="175">
        <v>1.1695906432748537E-2</v>
      </c>
      <c r="J2209" s="174">
        <v>0.99999999999999989</v>
      </c>
      <c r="K2209" s="176">
        <v>342</v>
      </c>
      <c r="L2209" s="92"/>
      <c r="M2209" s="175" t="s">
        <v>143</v>
      </c>
      <c r="N2209" s="175" t="s">
        <v>143</v>
      </c>
      <c r="O2209" s="175">
        <v>0.10199999999999999</v>
      </c>
      <c r="P2209" s="175">
        <v>0.17499999999999999</v>
      </c>
      <c r="Q2209" s="175">
        <v>0.192</v>
      </c>
      <c r="R2209" s="175">
        <v>0.28199999999999997</v>
      </c>
      <c r="S2209" s="175">
        <v>0.09</v>
      </c>
      <c r="T2209" s="175">
        <v>0.159</v>
      </c>
      <c r="U2209" s="175">
        <v>8.0000000000000002E-3</v>
      </c>
      <c r="V2209" s="175">
        <v>3.7999999999999999E-2</v>
      </c>
      <c r="W2209" s="175">
        <v>0.42699999999999999</v>
      </c>
      <c r="X2209" s="175">
        <v>0.53200000000000003</v>
      </c>
      <c r="Y2209" s="175">
        <v>1E-3</v>
      </c>
      <c r="Z2209" s="175">
        <v>1.6E-2</v>
      </c>
      <c r="AA2209" s="175">
        <v>5.0000000000000001E-3</v>
      </c>
      <c r="AB2209" s="175">
        <v>0.03</v>
      </c>
    </row>
    <row r="2210" spans="1:28" x14ac:dyDescent="0.25">
      <c r="A2210" s="92" t="s">
        <v>3527</v>
      </c>
      <c r="B2210" s="175" t="s">
        <v>143</v>
      </c>
      <c r="C2210" s="175">
        <v>0.32946379215035931</v>
      </c>
      <c r="D2210" s="175">
        <v>0.40353786622443338</v>
      </c>
      <c r="E2210" s="175">
        <v>9.8396904367053617E-2</v>
      </c>
      <c r="F2210" s="175">
        <v>2.3770038695411829E-2</v>
      </c>
      <c r="G2210" s="175">
        <v>0.10558319513543395</v>
      </c>
      <c r="H2210" s="175">
        <v>4.4223327805417356E-3</v>
      </c>
      <c r="I2210" s="175">
        <v>3.482587064676617E-2</v>
      </c>
      <c r="J2210" s="174">
        <v>0.99999999999999989</v>
      </c>
      <c r="K2210" s="176">
        <v>1809</v>
      </c>
      <c r="L2210" s="92"/>
      <c r="M2210" s="175" t="s">
        <v>143</v>
      </c>
      <c r="N2210" s="175" t="s">
        <v>143</v>
      </c>
      <c r="O2210" s="175">
        <v>0.308</v>
      </c>
      <c r="P2210" s="175">
        <v>0.35099999999999998</v>
      </c>
      <c r="Q2210" s="175">
        <v>0.38100000000000001</v>
      </c>
      <c r="R2210" s="175">
        <v>0.42599999999999999</v>
      </c>
      <c r="S2210" s="175">
        <v>8.5999999999999993E-2</v>
      </c>
      <c r="T2210" s="175">
        <v>0.113</v>
      </c>
      <c r="U2210" s="175">
        <v>1.7999999999999999E-2</v>
      </c>
      <c r="V2210" s="175">
        <v>3.2000000000000001E-2</v>
      </c>
      <c r="W2210" s="175">
        <v>9.1999999999999998E-2</v>
      </c>
      <c r="X2210" s="175">
        <v>0.121</v>
      </c>
      <c r="Y2210" s="175">
        <v>2E-3</v>
      </c>
      <c r="Z2210" s="175">
        <v>8.9999999999999993E-3</v>
      </c>
      <c r="AA2210" s="175">
        <v>2.7E-2</v>
      </c>
      <c r="AB2210" s="175">
        <v>4.3999999999999997E-2</v>
      </c>
    </row>
    <row r="2211" spans="1:28" x14ac:dyDescent="0.25">
      <c r="A2211" s="92" t="s">
        <v>3528</v>
      </c>
      <c r="B2211" s="175" t="s">
        <v>143</v>
      </c>
      <c r="C2211" s="175">
        <v>0.48742138364779874</v>
      </c>
      <c r="D2211" s="175">
        <v>0.30188679245283018</v>
      </c>
      <c r="E2211" s="175">
        <v>8.4905660377358486E-2</v>
      </c>
      <c r="F2211" s="175">
        <v>3.1446540880503146E-3</v>
      </c>
      <c r="G2211" s="175">
        <v>8.4905660377358486E-2</v>
      </c>
      <c r="H2211" s="175">
        <v>6.2893081761006293E-3</v>
      </c>
      <c r="I2211" s="175">
        <v>3.1446540880503145E-2</v>
      </c>
      <c r="J2211" s="174">
        <v>0.99999999999999989</v>
      </c>
      <c r="K2211" s="176">
        <v>318</v>
      </c>
      <c r="L2211" s="92"/>
      <c r="M2211" s="175" t="s">
        <v>143</v>
      </c>
      <c r="N2211" s="175" t="s">
        <v>143</v>
      </c>
      <c r="O2211" s="175">
        <v>0.433</v>
      </c>
      <c r="P2211" s="175">
        <v>0.54200000000000004</v>
      </c>
      <c r="Q2211" s="175">
        <v>0.254</v>
      </c>
      <c r="R2211" s="175">
        <v>0.35399999999999998</v>
      </c>
      <c r="S2211" s="175">
        <v>5.8999999999999997E-2</v>
      </c>
      <c r="T2211" s="175">
        <v>0.121</v>
      </c>
      <c r="U2211" s="175">
        <v>1E-3</v>
      </c>
      <c r="V2211" s="175">
        <v>1.7999999999999999E-2</v>
      </c>
      <c r="W2211" s="175">
        <v>5.8999999999999997E-2</v>
      </c>
      <c r="X2211" s="175">
        <v>0.121</v>
      </c>
      <c r="Y2211" s="175">
        <v>2E-3</v>
      </c>
      <c r="Z2211" s="175">
        <v>2.3E-2</v>
      </c>
      <c r="AA2211" s="175">
        <v>1.7000000000000001E-2</v>
      </c>
      <c r="AB2211" s="175">
        <v>5.7000000000000002E-2</v>
      </c>
    </row>
    <row r="2212" spans="1:28" x14ac:dyDescent="0.25">
      <c r="A2212" s="92" t="s">
        <v>3529</v>
      </c>
      <c r="B2212" s="175">
        <v>6.1575332995344977E-2</v>
      </c>
      <c r="C2212" s="175">
        <v>0.32746462644605245</v>
      </c>
      <c r="D2212" s="175">
        <v>0.24634742130248422</v>
      </c>
      <c r="E2212" s="175">
        <v>0.10430013365903121</v>
      </c>
      <c r="F2212" s="175">
        <v>1.6546066276443748E-2</v>
      </c>
      <c r="G2212" s="175">
        <v>0.2119647877586763</v>
      </c>
      <c r="H2212" s="175">
        <v>5.6689864958289161E-3</v>
      </c>
      <c r="I2212" s="175">
        <v>2.6132645066138174E-2</v>
      </c>
      <c r="J2212" s="174">
        <v>1</v>
      </c>
      <c r="K2212" s="176">
        <v>21697</v>
      </c>
      <c r="L2212" s="92"/>
      <c r="M2212" s="175">
        <v>5.8000000000000003E-2</v>
      </c>
      <c r="N2212" s="175">
        <v>6.5000000000000002E-2</v>
      </c>
      <c r="O2212" s="175">
        <v>0.32100000000000001</v>
      </c>
      <c r="P2212" s="175">
        <v>0.33400000000000002</v>
      </c>
      <c r="Q2212" s="175">
        <v>0.24099999999999999</v>
      </c>
      <c r="R2212" s="175">
        <v>0.252</v>
      </c>
      <c r="S2212" s="175">
        <v>0.1</v>
      </c>
      <c r="T2212" s="175">
        <v>0.108</v>
      </c>
      <c r="U2212" s="175">
        <v>1.4999999999999999E-2</v>
      </c>
      <c r="V2212" s="175">
        <v>1.7999999999999999E-2</v>
      </c>
      <c r="W2212" s="175">
        <v>0.20699999999999999</v>
      </c>
      <c r="X2212" s="175">
        <v>0.217</v>
      </c>
      <c r="Y2212" s="175">
        <v>5.0000000000000001E-3</v>
      </c>
      <c r="Z2212" s="175">
        <v>7.0000000000000001E-3</v>
      </c>
      <c r="AA2212" s="175">
        <v>2.4E-2</v>
      </c>
      <c r="AB2212" s="175">
        <v>2.8000000000000001E-2</v>
      </c>
    </row>
    <row r="2213" spans="1:28" x14ac:dyDescent="0.25">
      <c r="A2213" s="92" t="s">
        <v>3530</v>
      </c>
      <c r="B2213" s="175" t="s">
        <v>143</v>
      </c>
      <c r="C2213" s="175">
        <v>0.379746835443038</v>
      </c>
      <c r="D2213" s="175">
        <v>0.22362869198312235</v>
      </c>
      <c r="E2213" s="175">
        <v>0.20253164556962025</v>
      </c>
      <c r="F2213" s="175">
        <v>2.1097046413502109E-2</v>
      </c>
      <c r="G2213" s="175">
        <v>0.15189873417721519</v>
      </c>
      <c r="H2213" s="175">
        <v>1.4064697609001407E-3</v>
      </c>
      <c r="I2213" s="175">
        <v>1.969057665260197E-2</v>
      </c>
      <c r="J2213" s="174">
        <v>0.99999999999999989</v>
      </c>
      <c r="K2213" s="176">
        <v>711</v>
      </c>
      <c r="L2213" s="92"/>
      <c r="M2213" s="175" t="s">
        <v>143</v>
      </c>
      <c r="N2213" s="175" t="s">
        <v>143</v>
      </c>
      <c r="O2213" s="175">
        <v>0.34499999999999997</v>
      </c>
      <c r="P2213" s="175">
        <v>0.41599999999999998</v>
      </c>
      <c r="Q2213" s="175">
        <v>0.19500000000000001</v>
      </c>
      <c r="R2213" s="175">
        <v>0.25600000000000001</v>
      </c>
      <c r="S2213" s="175">
        <v>0.17499999999999999</v>
      </c>
      <c r="T2213" s="175">
        <v>0.23400000000000001</v>
      </c>
      <c r="U2213" s="175">
        <v>1.2999999999999999E-2</v>
      </c>
      <c r="V2213" s="175">
        <v>3.5000000000000003E-2</v>
      </c>
      <c r="W2213" s="175">
        <v>0.127</v>
      </c>
      <c r="X2213" s="175">
        <v>0.18</v>
      </c>
      <c r="Y2213" s="175">
        <v>0</v>
      </c>
      <c r="Z2213" s="175">
        <v>8.0000000000000002E-3</v>
      </c>
      <c r="AA2213" s="175">
        <v>1.2E-2</v>
      </c>
      <c r="AB2213" s="175">
        <v>3.3000000000000002E-2</v>
      </c>
    </row>
    <row r="2214" spans="1:28" x14ac:dyDescent="0.25">
      <c r="A2214" s="92" t="s">
        <v>3531</v>
      </c>
      <c r="B2214" s="175" t="s">
        <v>143</v>
      </c>
      <c r="C2214" s="175">
        <v>8.2335329341317362E-2</v>
      </c>
      <c r="D2214" s="175">
        <v>0.19610778443113772</v>
      </c>
      <c r="E2214" s="175">
        <v>9.880239520958084E-2</v>
      </c>
      <c r="F2214" s="175">
        <v>1.4970059880239521E-2</v>
      </c>
      <c r="G2214" s="175">
        <v>0.55688622754491013</v>
      </c>
      <c r="H2214" s="175">
        <v>2.9940119760479042E-2</v>
      </c>
      <c r="I2214" s="175">
        <v>2.0958083832335328E-2</v>
      </c>
      <c r="J2214" s="174">
        <v>0.99999999999999989</v>
      </c>
      <c r="K2214" s="176">
        <v>668</v>
      </c>
      <c r="L2214" s="92"/>
      <c r="M2214" s="175" t="s">
        <v>143</v>
      </c>
      <c r="N2214" s="175" t="s">
        <v>143</v>
      </c>
      <c r="O2214" s="175">
        <v>6.4000000000000001E-2</v>
      </c>
      <c r="P2214" s="175">
        <v>0.106</v>
      </c>
      <c r="Q2214" s="175">
        <v>0.16800000000000001</v>
      </c>
      <c r="R2214" s="175">
        <v>0.22800000000000001</v>
      </c>
      <c r="S2214" s="175">
        <v>7.8E-2</v>
      </c>
      <c r="T2214" s="175">
        <v>0.124</v>
      </c>
      <c r="U2214" s="175">
        <v>8.0000000000000002E-3</v>
      </c>
      <c r="V2214" s="175">
        <v>2.7E-2</v>
      </c>
      <c r="W2214" s="175">
        <v>0.51900000000000002</v>
      </c>
      <c r="X2214" s="175">
        <v>0.59399999999999997</v>
      </c>
      <c r="Y2214" s="175">
        <v>1.9E-2</v>
      </c>
      <c r="Z2214" s="175">
        <v>4.5999999999999999E-2</v>
      </c>
      <c r="AA2214" s="175">
        <v>1.2999999999999999E-2</v>
      </c>
      <c r="AB2214" s="175">
        <v>3.5000000000000003E-2</v>
      </c>
    </row>
    <row r="2215" spans="1:28" x14ac:dyDescent="0.25">
      <c r="A2215" s="92" t="s">
        <v>3532</v>
      </c>
      <c r="B2215" s="175">
        <v>0.25872788139646102</v>
      </c>
      <c r="C2215" s="175" t="s">
        <v>143</v>
      </c>
      <c r="D2215" s="175">
        <v>0.47632711621233859</v>
      </c>
      <c r="E2215" s="175">
        <v>0.15542802486848398</v>
      </c>
      <c r="F2215" s="175">
        <v>7.5561932089909134E-2</v>
      </c>
      <c r="G2215" s="175">
        <v>9.0865614538498327E-3</v>
      </c>
      <c r="H2215" s="175" t="s">
        <v>143</v>
      </c>
      <c r="I2215" s="175">
        <v>2.4868483978957436E-2</v>
      </c>
      <c r="J2215" s="174">
        <v>1</v>
      </c>
      <c r="K2215" s="176">
        <v>2091</v>
      </c>
      <c r="L2215" s="92"/>
      <c r="M2215" s="175">
        <v>0.24</v>
      </c>
      <c r="N2215" s="175">
        <v>0.27800000000000002</v>
      </c>
      <c r="O2215" s="175" t="s">
        <v>143</v>
      </c>
      <c r="P2215" s="175" t="s">
        <v>143</v>
      </c>
      <c r="Q2215" s="175">
        <v>0.45500000000000002</v>
      </c>
      <c r="R2215" s="175">
        <v>0.498</v>
      </c>
      <c r="S2215" s="175">
        <v>0.14099999999999999</v>
      </c>
      <c r="T2215" s="175">
        <v>0.17199999999999999</v>
      </c>
      <c r="U2215" s="175">
        <v>6.5000000000000002E-2</v>
      </c>
      <c r="V2215" s="175">
        <v>8.7999999999999995E-2</v>
      </c>
      <c r="W2215" s="175">
        <v>6.0000000000000001E-3</v>
      </c>
      <c r="X2215" s="175">
        <v>1.4E-2</v>
      </c>
      <c r="Y2215" s="175" t="s">
        <v>143</v>
      </c>
      <c r="Z2215" s="175" t="s">
        <v>143</v>
      </c>
      <c r="AA2215" s="175">
        <v>1.9E-2</v>
      </c>
      <c r="AB2215" s="175">
        <v>3.2000000000000001E-2</v>
      </c>
    </row>
    <row r="2216" spans="1:28" x14ac:dyDescent="0.25">
      <c r="A2216" s="92" t="s">
        <v>3533</v>
      </c>
      <c r="B2216" s="175">
        <v>0.10306513409961686</v>
      </c>
      <c r="C2216" s="175">
        <v>0.28275862068965518</v>
      </c>
      <c r="D2216" s="175">
        <v>0.23754789272030652</v>
      </c>
      <c r="E2216" s="175">
        <v>7.8160919540229884E-2</v>
      </c>
      <c r="F2216" s="175">
        <v>3.4482758620689655E-2</v>
      </c>
      <c r="G2216" s="175">
        <v>0.23371647509578544</v>
      </c>
      <c r="H2216" s="175">
        <v>6.1302681992337167E-3</v>
      </c>
      <c r="I2216" s="175">
        <v>2.4137931034482758E-2</v>
      </c>
      <c r="J2216" s="174">
        <v>0.99999999999999989</v>
      </c>
      <c r="K2216" s="176">
        <v>2610</v>
      </c>
      <c r="L2216" s="92"/>
      <c r="M2216" s="175">
        <v>9.1999999999999998E-2</v>
      </c>
      <c r="N2216" s="175">
        <v>0.115</v>
      </c>
      <c r="O2216" s="175">
        <v>0.26600000000000001</v>
      </c>
      <c r="P2216" s="175">
        <v>0.3</v>
      </c>
      <c r="Q2216" s="175">
        <v>0.222</v>
      </c>
      <c r="R2216" s="175">
        <v>0.254</v>
      </c>
      <c r="S2216" s="175">
        <v>6.8000000000000005E-2</v>
      </c>
      <c r="T2216" s="175">
        <v>8.8999999999999996E-2</v>
      </c>
      <c r="U2216" s="175">
        <v>2.8000000000000001E-2</v>
      </c>
      <c r="V2216" s="175">
        <v>4.2000000000000003E-2</v>
      </c>
      <c r="W2216" s="175">
        <v>0.218</v>
      </c>
      <c r="X2216" s="175">
        <v>0.25</v>
      </c>
      <c r="Y2216" s="175">
        <v>4.0000000000000001E-3</v>
      </c>
      <c r="Z2216" s="175">
        <v>0.01</v>
      </c>
      <c r="AA2216" s="175">
        <v>1.9E-2</v>
      </c>
      <c r="AB2216" s="175">
        <v>3.1E-2</v>
      </c>
    </row>
    <row r="2217" spans="1:28" x14ac:dyDescent="0.25">
      <c r="A2217" s="92" t="s">
        <v>3534</v>
      </c>
      <c r="B2217" s="175">
        <v>0.30318357631657245</v>
      </c>
      <c r="C2217" s="175">
        <v>0.48884260636715265</v>
      </c>
      <c r="D2217" s="175">
        <v>9.7590002975304971E-2</v>
      </c>
      <c r="E2217" s="175">
        <v>3.5703659625111572E-2</v>
      </c>
      <c r="F2217" s="175">
        <v>5.9506099375185957E-4</v>
      </c>
      <c r="G2217" s="175">
        <v>4.2546861053257959E-2</v>
      </c>
      <c r="H2217" s="175">
        <v>3.867896459387087E-3</v>
      </c>
      <c r="I2217" s="175">
        <v>2.7670336209461469E-2</v>
      </c>
      <c r="J2217" s="174">
        <v>1.0000000000000002</v>
      </c>
      <c r="K2217" s="176">
        <v>3361</v>
      </c>
      <c r="L2217" s="92"/>
      <c r="M2217" s="175">
        <v>0.28799999999999998</v>
      </c>
      <c r="N2217" s="175">
        <v>0.31900000000000001</v>
      </c>
      <c r="O2217" s="175">
        <v>0.47199999999999998</v>
      </c>
      <c r="P2217" s="175">
        <v>0.50600000000000001</v>
      </c>
      <c r="Q2217" s="175">
        <v>8.7999999999999995E-2</v>
      </c>
      <c r="R2217" s="175">
        <v>0.108</v>
      </c>
      <c r="S2217" s="175">
        <v>0.03</v>
      </c>
      <c r="T2217" s="175">
        <v>4.2999999999999997E-2</v>
      </c>
      <c r="U2217" s="175">
        <v>0</v>
      </c>
      <c r="V2217" s="175">
        <v>2E-3</v>
      </c>
      <c r="W2217" s="175">
        <v>3.5999999999999997E-2</v>
      </c>
      <c r="X2217" s="175">
        <v>0.05</v>
      </c>
      <c r="Y2217" s="175">
        <v>2E-3</v>
      </c>
      <c r="Z2217" s="175">
        <v>7.0000000000000001E-3</v>
      </c>
      <c r="AA2217" s="175">
        <v>2.3E-2</v>
      </c>
      <c r="AB2217" s="175">
        <v>3.4000000000000002E-2</v>
      </c>
    </row>
    <row r="2218" spans="1:28" x14ac:dyDescent="0.25">
      <c r="A2218" s="92" t="s">
        <v>3535</v>
      </c>
      <c r="B2218" s="175" t="s">
        <v>143</v>
      </c>
      <c r="C2218" s="175">
        <v>0.22727272727272727</v>
      </c>
      <c r="D2218" s="175">
        <v>0.27454545454545454</v>
      </c>
      <c r="E2218" s="175">
        <v>0.18727272727272729</v>
      </c>
      <c r="F2218" s="175">
        <v>5.454545454545455E-3</v>
      </c>
      <c r="G2218" s="175">
        <v>0.27636363636363637</v>
      </c>
      <c r="H2218" s="175">
        <v>3.6363636363636364E-3</v>
      </c>
      <c r="I2218" s="175">
        <v>2.5454545454545455E-2</v>
      </c>
      <c r="J2218" s="174">
        <v>1</v>
      </c>
      <c r="K2218" s="176">
        <v>550</v>
      </c>
      <c r="L2218" s="92"/>
      <c r="M2218" s="175" t="s">
        <v>143</v>
      </c>
      <c r="N2218" s="175" t="s">
        <v>143</v>
      </c>
      <c r="O2218" s="175">
        <v>0.19400000000000001</v>
      </c>
      <c r="P2218" s="175">
        <v>0.26400000000000001</v>
      </c>
      <c r="Q2218" s="175">
        <v>0.23899999999999999</v>
      </c>
      <c r="R2218" s="175">
        <v>0.313</v>
      </c>
      <c r="S2218" s="175">
        <v>0.157</v>
      </c>
      <c r="T2218" s="175">
        <v>0.222</v>
      </c>
      <c r="U2218" s="175">
        <v>2E-3</v>
      </c>
      <c r="V2218" s="175">
        <v>1.6E-2</v>
      </c>
      <c r="W2218" s="175">
        <v>0.24099999999999999</v>
      </c>
      <c r="X2218" s="175">
        <v>0.315</v>
      </c>
      <c r="Y2218" s="175">
        <v>1E-3</v>
      </c>
      <c r="Z2218" s="175">
        <v>1.2999999999999999E-2</v>
      </c>
      <c r="AA2218" s="175">
        <v>1.4999999999999999E-2</v>
      </c>
      <c r="AB2218" s="175">
        <v>4.2000000000000003E-2</v>
      </c>
    </row>
    <row r="2219" spans="1:28" x14ac:dyDescent="0.25">
      <c r="A2219" s="92" t="s">
        <v>3536</v>
      </c>
      <c r="B2219" s="175" t="s">
        <v>143</v>
      </c>
      <c r="C2219" s="175">
        <v>0.32243170450173142</v>
      </c>
      <c r="D2219" s="175">
        <v>0.20623316660253943</v>
      </c>
      <c r="E2219" s="175">
        <v>8.8110811850711818E-2</v>
      </c>
      <c r="F2219" s="175">
        <v>1.4236244709503656E-2</v>
      </c>
      <c r="G2219" s="175">
        <v>0.34821085032704885</v>
      </c>
      <c r="H2219" s="175">
        <v>5.3866871873797613E-3</v>
      </c>
      <c r="I2219" s="175">
        <v>1.5390534821085032E-2</v>
      </c>
      <c r="J2219" s="174">
        <v>1</v>
      </c>
      <c r="K2219" s="176">
        <v>2599</v>
      </c>
      <c r="L2219" s="92"/>
      <c r="M2219" s="175" t="s">
        <v>143</v>
      </c>
      <c r="N2219" s="175" t="s">
        <v>143</v>
      </c>
      <c r="O2219" s="175">
        <v>0.30499999999999999</v>
      </c>
      <c r="P2219" s="175">
        <v>0.34100000000000003</v>
      </c>
      <c r="Q2219" s="175">
        <v>0.191</v>
      </c>
      <c r="R2219" s="175">
        <v>0.222</v>
      </c>
      <c r="S2219" s="175">
        <v>7.8E-2</v>
      </c>
      <c r="T2219" s="175">
        <v>0.1</v>
      </c>
      <c r="U2219" s="175">
        <v>0.01</v>
      </c>
      <c r="V2219" s="175">
        <v>0.02</v>
      </c>
      <c r="W2219" s="175">
        <v>0.33</v>
      </c>
      <c r="X2219" s="175">
        <v>0.36699999999999999</v>
      </c>
      <c r="Y2219" s="175">
        <v>3.0000000000000001E-3</v>
      </c>
      <c r="Z2219" s="175">
        <v>8.9999999999999993E-3</v>
      </c>
      <c r="AA2219" s="175">
        <v>1.0999999999999999E-2</v>
      </c>
      <c r="AB2219" s="175">
        <v>2.1000000000000001E-2</v>
      </c>
    </row>
    <row r="2220" spans="1:28" x14ac:dyDescent="0.25">
      <c r="A2220" s="92" t="s">
        <v>3537</v>
      </c>
      <c r="B2220" s="175" t="s">
        <v>143</v>
      </c>
      <c r="C2220" s="175">
        <v>0.50793650793650791</v>
      </c>
      <c r="D2220" s="175">
        <v>0.29181929181929184</v>
      </c>
      <c r="E2220" s="175">
        <v>5.4945054945054944E-2</v>
      </c>
      <c r="F2220" s="175" t="s">
        <v>143</v>
      </c>
      <c r="G2220" s="175">
        <v>2.197802197802198E-2</v>
      </c>
      <c r="H2220" s="175">
        <v>1.221001221001221E-3</v>
      </c>
      <c r="I2220" s="175">
        <v>0.1221001221001221</v>
      </c>
      <c r="J2220" s="174">
        <v>1</v>
      </c>
      <c r="K2220" s="176">
        <v>819</v>
      </c>
      <c r="L2220" s="92"/>
      <c r="M2220" s="175" t="s">
        <v>143</v>
      </c>
      <c r="N2220" s="175" t="s">
        <v>143</v>
      </c>
      <c r="O2220" s="175">
        <v>0.47399999999999998</v>
      </c>
      <c r="P2220" s="175">
        <v>0.54200000000000004</v>
      </c>
      <c r="Q2220" s="175">
        <v>0.26200000000000001</v>
      </c>
      <c r="R2220" s="175">
        <v>0.32400000000000001</v>
      </c>
      <c r="S2220" s="175">
        <v>4.1000000000000002E-2</v>
      </c>
      <c r="T2220" s="175">
        <v>7.2999999999999995E-2</v>
      </c>
      <c r="U2220" s="175" t="s">
        <v>143</v>
      </c>
      <c r="V2220" s="175" t="s">
        <v>143</v>
      </c>
      <c r="W2220" s="175">
        <v>1.4E-2</v>
      </c>
      <c r="X2220" s="175">
        <v>3.4000000000000002E-2</v>
      </c>
      <c r="Y2220" s="175">
        <v>0</v>
      </c>
      <c r="Z2220" s="175">
        <v>7.0000000000000001E-3</v>
      </c>
      <c r="AA2220" s="175">
        <v>0.10100000000000001</v>
      </c>
      <c r="AB2220" s="175">
        <v>0.14599999999999999</v>
      </c>
    </row>
    <row r="2221" spans="1:28" x14ac:dyDescent="0.25">
      <c r="A2221" s="92" t="s">
        <v>3538</v>
      </c>
      <c r="B2221" s="175" t="s">
        <v>143</v>
      </c>
      <c r="C2221" s="175">
        <v>0.21640091116173121</v>
      </c>
      <c r="D2221" s="175">
        <v>0.35193621867881547</v>
      </c>
      <c r="E2221" s="175">
        <v>0.13895216400911162</v>
      </c>
      <c r="F2221" s="175">
        <v>9.1116173120728925E-3</v>
      </c>
      <c r="G2221" s="175">
        <v>0.24259681093394078</v>
      </c>
      <c r="H2221" s="175">
        <v>2.2779043280182231E-3</v>
      </c>
      <c r="I2221" s="175">
        <v>3.8724373576309798E-2</v>
      </c>
      <c r="J2221" s="174">
        <v>0.99999999999999989</v>
      </c>
      <c r="K2221" s="176">
        <v>878</v>
      </c>
      <c r="L2221" s="92"/>
      <c r="M2221" s="175" t="s">
        <v>143</v>
      </c>
      <c r="N2221" s="175" t="s">
        <v>143</v>
      </c>
      <c r="O2221" s="175">
        <v>0.19</v>
      </c>
      <c r="P2221" s="175">
        <v>0.245</v>
      </c>
      <c r="Q2221" s="175">
        <v>0.32100000000000001</v>
      </c>
      <c r="R2221" s="175">
        <v>0.38400000000000001</v>
      </c>
      <c r="S2221" s="175">
        <v>0.11799999999999999</v>
      </c>
      <c r="T2221" s="175">
        <v>0.16300000000000001</v>
      </c>
      <c r="U2221" s="175">
        <v>5.0000000000000001E-3</v>
      </c>
      <c r="V2221" s="175">
        <v>1.7999999999999999E-2</v>
      </c>
      <c r="W2221" s="175">
        <v>0.215</v>
      </c>
      <c r="X2221" s="175">
        <v>0.27200000000000002</v>
      </c>
      <c r="Y2221" s="175">
        <v>1E-3</v>
      </c>
      <c r="Z2221" s="175">
        <v>8.0000000000000002E-3</v>
      </c>
      <c r="AA2221" s="175">
        <v>2.8000000000000001E-2</v>
      </c>
      <c r="AB2221" s="175">
        <v>5.3999999999999999E-2</v>
      </c>
    </row>
    <row r="2222" spans="1:28" x14ac:dyDescent="0.25">
      <c r="A2222" s="92" t="s">
        <v>3539</v>
      </c>
      <c r="B2222" s="175" t="s">
        <v>143</v>
      </c>
      <c r="C2222" s="175">
        <v>0.44736842105263158</v>
      </c>
      <c r="D2222" s="175">
        <v>0.20488721804511278</v>
      </c>
      <c r="E2222" s="175">
        <v>5.827067669172932E-2</v>
      </c>
      <c r="F2222" s="175">
        <v>7.8947368421052627E-2</v>
      </c>
      <c r="G2222" s="175">
        <v>0.18796992481203006</v>
      </c>
      <c r="H2222" s="175">
        <v>5.6390977443609019E-3</v>
      </c>
      <c r="I2222" s="175">
        <v>1.6917293233082706E-2</v>
      </c>
      <c r="J2222" s="174">
        <v>1</v>
      </c>
      <c r="K2222" s="176">
        <v>532</v>
      </c>
      <c r="L2222" s="92"/>
      <c r="M2222" s="175" t="s">
        <v>143</v>
      </c>
      <c r="N2222" s="175" t="s">
        <v>143</v>
      </c>
      <c r="O2222" s="175">
        <v>0.40600000000000003</v>
      </c>
      <c r="P2222" s="175">
        <v>0.49</v>
      </c>
      <c r="Q2222" s="175">
        <v>0.17299999999999999</v>
      </c>
      <c r="R2222" s="175">
        <v>0.24099999999999999</v>
      </c>
      <c r="S2222" s="175">
        <v>4.1000000000000002E-2</v>
      </c>
      <c r="T2222" s="175">
        <v>8.2000000000000003E-2</v>
      </c>
      <c r="U2222" s="175">
        <v>5.8999999999999997E-2</v>
      </c>
      <c r="V2222" s="175">
        <v>0.105</v>
      </c>
      <c r="W2222" s="175">
        <v>0.157</v>
      </c>
      <c r="X2222" s="175">
        <v>0.223</v>
      </c>
      <c r="Y2222" s="175">
        <v>2E-3</v>
      </c>
      <c r="Z2222" s="175">
        <v>1.6E-2</v>
      </c>
      <c r="AA2222" s="175">
        <v>8.9999999999999993E-3</v>
      </c>
      <c r="AB2222" s="175">
        <v>3.2000000000000001E-2</v>
      </c>
    </row>
    <row r="2223" spans="1:28" x14ac:dyDescent="0.25">
      <c r="A2223" s="92" t="s">
        <v>3540</v>
      </c>
      <c r="B2223" s="175" t="s">
        <v>143</v>
      </c>
      <c r="C2223" s="175">
        <v>0.12393887945670629</v>
      </c>
      <c r="D2223" s="175">
        <v>0.25806451612903225</v>
      </c>
      <c r="E2223" s="175">
        <v>0.11714770797962648</v>
      </c>
      <c r="F2223" s="175">
        <v>3.0560271646859084E-2</v>
      </c>
      <c r="G2223" s="175">
        <v>0.44991511035653653</v>
      </c>
      <c r="H2223" s="175">
        <v>8.4889643463497456E-3</v>
      </c>
      <c r="I2223" s="175">
        <v>1.1884550084889643E-2</v>
      </c>
      <c r="J2223" s="174">
        <v>1</v>
      </c>
      <c r="K2223" s="176">
        <v>589</v>
      </c>
      <c r="L2223" s="92"/>
      <c r="M2223" s="175" t="s">
        <v>143</v>
      </c>
      <c r="N2223" s="175" t="s">
        <v>143</v>
      </c>
      <c r="O2223" s="175">
        <v>0.1</v>
      </c>
      <c r="P2223" s="175">
        <v>0.153</v>
      </c>
      <c r="Q2223" s="175">
        <v>0.224</v>
      </c>
      <c r="R2223" s="175">
        <v>0.29499999999999998</v>
      </c>
      <c r="S2223" s="175">
        <v>9.4E-2</v>
      </c>
      <c r="T2223" s="175">
        <v>0.14599999999999999</v>
      </c>
      <c r="U2223" s="175">
        <v>1.9E-2</v>
      </c>
      <c r="V2223" s="175">
        <v>4.8000000000000001E-2</v>
      </c>
      <c r="W2223" s="175">
        <v>0.41</v>
      </c>
      <c r="X2223" s="175">
        <v>0.49</v>
      </c>
      <c r="Y2223" s="175">
        <v>4.0000000000000001E-3</v>
      </c>
      <c r="Z2223" s="175">
        <v>0.02</v>
      </c>
      <c r="AA2223" s="175">
        <v>6.0000000000000001E-3</v>
      </c>
      <c r="AB2223" s="175">
        <v>2.4E-2</v>
      </c>
    </row>
    <row r="2224" spans="1:28" x14ac:dyDescent="0.25">
      <c r="A2224" s="92" t="s">
        <v>3541</v>
      </c>
      <c r="B2224" s="175" t="s">
        <v>143</v>
      </c>
      <c r="C2224" s="175">
        <v>0.39387227759320781</v>
      </c>
      <c r="D2224" s="175">
        <v>0.33407161314138056</v>
      </c>
      <c r="E2224" s="175">
        <v>0.14839424141749724</v>
      </c>
      <c r="F2224" s="175">
        <v>1.5503875968992248E-2</v>
      </c>
      <c r="G2224" s="175">
        <v>8.4902177925433739E-2</v>
      </c>
      <c r="H2224" s="175">
        <v>3.3222591362126247E-3</v>
      </c>
      <c r="I2224" s="175">
        <v>1.9933554817275746E-2</v>
      </c>
      <c r="J2224" s="174">
        <v>1</v>
      </c>
      <c r="K2224" s="176">
        <v>2709</v>
      </c>
      <c r="L2224" s="92"/>
      <c r="M2224" s="175" t="s">
        <v>143</v>
      </c>
      <c r="N2224" s="175" t="s">
        <v>143</v>
      </c>
      <c r="O2224" s="175">
        <v>0.376</v>
      </c>
      <c r="P2224" s="175">
        <v>0.41199999999999998</v>
      </c>
      <c r="Q2224" s="175">
        <v>0.317</v>
      </c>
      <c r="R2224" s="175">
        <v>0.35199999999999998</v>
      </c>
      <c r="S2224" s="175">
        <v>0.13600000000000001</v>
      </c>
      <c r="T2224" s="175">
        <v>0.16200000000000001</v>
      </c>
      <c r="U2224" s="175">
        <v>1.0999999999999999E-2</v>
      </c>
      <c r="V2224" s="175">
        <v>2.1000000000000001E-2</v>
      </c>
      <c r="W2224" s="175">
        <v>7.4999999999999997E-2</v>
      </c>
      <c r="X2224" s="175">
        <v>9.6000000000000002E-2</v>
      </c>
      <c r="Y2224" s="175">
        <v>2E-3</v>
      </c>
      <c r="Z2224" s="175">
        <v>6.0000000000000001E-3</v>
      </c>
      <c r="AA2224" s="175">
        <v>1.4999999999999999E-2</v>
      </c>
      <c r="AB2224" s="175">
        <v>2.5999999999999999E-2</v>
      </c>
    </row>
    <row r="2225" spans="1:28" x14ac:dyDescent="0.25">
      <c r="A2225" s="92" t="s">
        <v>3542</v>
      </c>
      <c r="B2225" s="175" t="s">
        <v>143</v>
      </c>
      <c r="C2225" s="175">
        <v>0.48534201954397393</v>
      </c>
      <c r="D2225" s="175">
        <v>0.30293159609120524</v>
      </c>
      <c r="E2225" s="175">
        <v>8.6319218241042342E-2</v>
      </c>
      <c r="F2225" s="175">
        <v>4.8859934853420191E-3</v>
      </c>
      <c r="G2225" s="175">
        <v>8.7947882736156349E-2</v>
      </c>
      <c r="H2225" s="175">
        <v>3.2573289902280132E-3</v>
      </c>
      <c r="I2225" s="175">
        <v>2.9315960912052116E-2</v>
      </c>
      <c r="J2225" s="174">
        <v>1</v>
      </c>
      <c r="K2225" s="176">
        <v>614</v>
      </c>
      <c r="L2225" s="92"/>
      <c r="M2225" s="175" t="s">
        <v>143</v>
      </c>
      <c r="N2225" s="175" t="s">
        <v>143</v>
      </c>
      <c r="O2225" s="175">
        <v>0.44600000000000001</v>
      </c>
      <c r="P2225" s="175">
        <v>0.52500000000000002</v>
      </c>
      <c r="Q2225" s="175">
        <v>0.26800000000000002</v>
      </c>
      <c r="R2225" s="175">
        <v>0.34</v>
      </c>
      <c r="S2225" s="175">
        <v>6.7000000000000004E-2</v>
      </c>
      <c r="T2225" s="175">
        <v>0.111</v>
      </c>
      <c r="U2225" s="175">
        <v>2E-3</v>
      </c>
      <c r="V2225" s="175">
        <v>1.4E-2</v>
      </c>
      <c r="W2225" s="175">
        <v>6.8000000000000005E-2</v>
      </c>
      <c r="X2225" s="175">
        <v>0.113</v>
      </c>
      <c r="Y2225" s="175">
        <v>1E-3</v>
      </c>
      <c r="Z2225" s="175">
        <v>1.2E-2</v>
      </c>
      <c r="AA2225" s="175">
        <v>1.9E-2</v>
      </c>
      <c r="AB2225" s="175">
        <v>4.5999999999999999E-2</v>
      </c>
    </row>
    <row r="2226" spans="1:28" x14ac:dyDescent="0.25">
      <c r="A2226" s="92" t="s">
        <v>3543</v>
      </c>
      <c r="B2226" s="175">
        <v>5.993816389628677E-2</v>
      </c>
      <c r="C2226" s="175">
        <v>0.3231395598004102</v>
      </c>
      <c r="D2226" s="175">
        <v>0.27324210977439006</v>
      </c>
      <c r="E2226" s="175">
        <v>8.2346098509198884E-2</v>
      </c>
      <c r="F2226" s="175">
        <v>1.9101845899531636E-2</v>
      </c>
      <c r="G2226" s="175">
        <v>0.20396730645605657</v>
      </c>
      <c r="H2226" s="175">
        <v>1.836715951878042E-4</v>
      </c>
      <c r="I2226" s="175">
        <v>3.8081244068938071E-2</v>
      </c>
      <c r="J2226" s="174">
        <v>1</v>
      </c>
      <c r="K2226" s="176">
        <v>32667</v>
      </c>
      <c r="L2226" s="92"/>
      <c r="M2226" s="175">
        <v>5.7000000000000002E-2</v>
      </c>
      <c r="N2226" s="175">
        <v>6.3E-2</v>
      </c>
      <c r="O2226" s="175">
        <v>0.318</v>
      </c>
      <c r="P2226" s="175">
        <v>0.32800000000000001</v>
      </c>
      <c r="Q2226" s="175">
        <v>0.26800000000000002</v>
      </c>
      <c r="R2226" s="175">
        <v>0.27800000000000002</v>
      </c>
      <c r="S2226" s="175">
        <v>7.9000000000000001E-2</v>
      </c>
      <c r="T2226" s="175">
        <v>8.5000000000000006E-2</v>
      </c>
      <c r="U2226" s="175">
        <v>1.7999999999999999E-2</v>
      </c>
      <c r="V2226" s="175">
        <v>2.1000000000000001E-2</v>
      </c>
      <c r="W2226" s="175">
        <v>0.2</v>
      </c>
      <c r="X2226" s="175">
        <v>0.20799999999999999</v>
      </c>
      <c r="Y2226" s="175">
        <v>0</v>
      </c>
      <c r="Z2226" s="175">
        <v>0</v>
      </c>
      <c r="AA2226" s="175">
        <v>3.5999999999999997E-2</v>
      </c>
      <c r="AB2226" s="175">
        <v>0.04</v>
      </c>
    </row>
    <row r="2227" spans="1:28" x14ac:dyDescent="0.25">
      <c r="A2227" s="92" t="s">
        <v>3544</v>
      </c>
      <c r="B2227" s="175" t="s">
        <v>143</v>
      </c>
      <c r="C2227" s="175">
        <v>0.379746835443038</v>
      </c>
      <c r="D2227" s="175">
        <v>0.28529698149951316</v>
      </c>
      <c r="E2227" s="175">
        <v>0.12463485881207401</v>
      </c>
      <c r="F2227" s="175">
        <v>2.8237585199610515E-2</v>
      </c>
      <c r="G2227" s="175">
        <v>0.15287244401168451</v>
      </c>
      <c r="H2227" s="175" t="s">
        <v>143</v>
      </c>
      <c r="I2227" s="175">
        <v>2.9211295034079845E-2</v>
      </c>
      <c r="J2227" s="174">
        <v>1.0000000000000002</v>
      </c>
      <c r="K2227" s="176">
        <v>1027</v>
      </c>
      <c r="L2227" s="92"/>
      <c r="M2227" s="175" t="s">
        <v>143</v>
      </c>
      <c r="N2227" s="175" t="s">
        <v>143</v>
      </c>
      <c r="O2227" s="175">
        <v>0.35099999999999998</v>
      </c>
      <c r="P2227" s="175">
        <v>0.41</v>
      </c>
      <c r="Q2227" s="175">
        <v>0.25900000000000001</v>
      </c>
      <c r="R2227" s="175">
        <v>0.314</v>
      </c>
      <c r="S2227" s="175">
        <v>0.106</v>
      </c>
      <c r="T2227" s="175">
        <v>0.14599999999999999</v>
      </c>
      <c r="U2227" s="175">
        <v>0.02</v>
      </c>
      <c r="V2227" s="175">
        <v>0.04</v>
      </c>
      <c r="W2227" s="175">
        <v>0.13200000000000001</v>
      </c>
      <c r="X2227" s="175">
        <v>0.17599999999999999</v>
      </c>
      <c r="Y2227" s="175" t="s">
        <v>143</v>
      </c>
      <c r="Z2227" s="175" t="s">
        <v>143</v>
      </c>
      <c r="AA2227" s="175">
        <v>2.1000000000000001E-2</v>
      </c>
      <c r="AB2227" s="175">
        <v>4.1000000000000002E-2</v>
      </c>
    </row>
    <row r="2228" spans="1:28" x14ac:dyDescent="0.25">
      <c r="A2228" s="92" t="s">
        <v>3545</v>
      </c>
      <c r="B2228" s="175" t="s">
        <v>143</v>
      </c>
      <c r="C2228" s="175">
        <v>9.7611630321910697E-2</v>
      </c>
      <c r="D2228" s="175">
        <v>0.19003115264797507</v>
      </c>
      <c r="E2228" s="175">
        <v>5.8151609553478714E-2</v>
      </c>
      <c r="F2228" s="175">
        <v>1.0384215991692628E-2</v>
      </c>
      <c r="G2228" s="175">
        <v>0.58774662512980269</v>
      </c>
      <c r="H2228" s="175" t="s">
        <v>143</v>
      </c>
      <c r="I2228" s="175">
        <v>5.6074766355140186E-2</v>
      </c>
      <c r="J2228" s="174">
        <v>1</v>
      </c>
      <c r="K2228" s="176">
        <v>963</v>
      </c>
      <c r="L2228" s="92"/>
      <c r="M2228" s="175" t="s">
        <v>143</v>
      </c>
      <c r="N2228" s="175" t="s">
        <v>143</v>
      </c>
      <c r="O2228" s="175">
        <v>0.08</v>
      </c>
      <c r="P2228" s="175">
        <v>0.11799999999999999</v>
      </c>
      <c r="Q2228" s="175">
        <v>0.16700000000000001</v>
      </c>
      <c r="R2228" s="175">
        <v>0.216</v>
      </c>
      <c r="S2228" s="175">
        <v>4.4999999999999998E-2</v>
      </c>
      <c r="T2228" s="175">
        <v>7.4999999999999997E-2</v>
      </c>
      <c r="U2228" s="175">
        <v>6.0000000000000001E-3</v>
      </c>
      <c r="V2228" s="175">
        <v>1.9E-2</v>
      </c>
      <c r="W2228" s="175">
        <v>0.55600000000000005</v>
      </c>
      <c r="X2228" s="175">
        <v>0.61799999999999999</v>
      </c>
      <c r="Y2228" s="175" t="s">
        <v>143</v>
      </c>
      <c r="Z2228" s="175" t="s">
        <v>143</v>
      </c>
      <c r="AA2228" s="175">
        <v>4.2999999999999997E-2</v>
      </c>
      <c r="AB2228" s="175">
        <v>7.1999999999999995E-2</v>
      </c>
    </row>
    <row r="2229" spans="1:28" x14ac:dyDescent="0.25">
      <c r="A2229" s="92" t="s">
        <v>3546</v>
      </c>
      <c r="B2229" s="175">
        <v>0.25316455696202533</v>
      </c>
      <c r="C2229" s="175">
        <v>1.234949058351343E-3</v>
      </c>
      <c r="D2229" s="175">
        <v>0.36338376041988268</v>
      </c>
      <c r="E2229" s="175">
        <v>0.32911392405063289</v>
      </c>
      <c r="F2229" s="175">
        <v>2.7786353812905219E-2</v>
      </c>
      <c r="G2229" s="175">
        <v>4.3223217042297002E-3</v>
      </c>
      <c r="H2229" s="175" t="s">
        <v>143</v>
      </c>
      <c r="I2229" s="175">
        <v>2.0994133991972832E-2</v>
      </c>
      <c r="J2229" s="174">
        <v>1</v>
      </c>
      <c r="K2229" s="176">
        <v>3239</v>
      </c>
      <c r="L2229" s="92"/>
      <c r="M2229" s="175">
        <v>0.23799999999999999</v>
      </c>
      <c r="N2229" s="175">
        <v>0.26800000000000002</v>
      </c>
      <c r="O2229" s="175">
        <v>0</v>
      </c>
      <c r="P2229" s="175">
        <v>3.0000000000000001E-3</v>
      </c>
      <c r="Q2229" s="175">
        <v>0.34699999999999998</v>
      </c>
      <c r="R2229" s="175">
        <v>0.38</v>
      </c>
      <c r="S2229" s="175">
        <v>0.313</v>
      </c>
      <c r="T2229" s="175">
        <v>0.34499999999999997</v>
      </c>
      <c r="U2229" s="175">
        <v>2.3E-2</v>
      </c>
      <c r="V2229" s="175">
        <v>3.4000000000000002E-2</v>
      </c>
      <c r="W2229" s="175">
        <v>3.0000000000000001E-3</v>
      </c>
      <c r="X2229" s="175">
        <v>7.0000000000000001E-3</v>
      </c>
      <c r="Y2229" s="175" t="s">
        <v>143</v>
      </c>
      <c r="Z2229" s="175" t="s">
        <v>143</v>
      </c>
      <c r="AA2229" s="175">
        <v>1.7000000000000001E-2</v>
      </c>
      <c r="AB2229" s="175">
        <v>2.7E-2</v>
      </c>
    </row>
    <row r="2230" spans="1:28" x14ac:dyDescent="0.25">
      <c r="A2230" s="92" t="s">
        <v>3547</v>
      </c>
      <c r="B2230" s="175">
        <v>0.12091272641731357</v>
      </c>
      <c r="C2230" s="175">
        <v>0.27405316396142082</v>
      </c>
      <c r="D2230" s="175">
        <v>0.26511409080216419</v>
      </c>
      <c r="E2230" s="175">
        <v>5.8809691837214774E-2</v>
      </c>
      <c r="F2230" s="175">
        <v>3.1051517290049402E-2</v>
      </c>
      <c r="G2230" s="175">
        <v>0.21994824747118324</v>
      </c>
      <c r="H2230" s="175" t="s">
        <v>143</v>
      </c>
      <c r="I2230" s="175">
        <v>3.0110562220653964E-2</v>
      </c>
      <c r="J2230" s="174">
        <v>1</v>
      </c>
      <c r="K2230" s="176">
        <v>4251</v>
      </c>
      <c r="L2230" s="92"/>
      <c r="M2230" s="175">
        <v>0.111</v>
      </c>
      <c r="N2230" s="175">
        <v>0.13100000000000001</v>
      </c>
      <c r="O2230" s="175">
        <v>0.26100000000000001</v>
      </c>
      <c r="P2230" s="175">
        <v>0.28799999999999998</v>
      </c>
      <c r="Q2230" s="175">
        <v>0.252</v>
      </c>
      <c r="R2230" s="175">
        <v>0.27900000000000003</v>
      </c>
      <c r="S2230" s="175">
        <v>5.1999999999999998E-2</v>
      </c>
      <c r="T2230" s="175">
        <v>6.6000000000000003E-2</v>
      </c>
      <c r="U2230" s="175">
        <v>2.5999999999999999E-2</v>
      </c>
      <c r="V2230" s="175">
        <v>3.6999999999999998E-2</v>
      </c>
      <c r="W2230" s="175">
        <v>0.20799999999999999</v>
      </c>
      <c r="X2230" s="175">
        <v>0.23300000000000001</v>
      </c>
      <c r="Y2230" s="175" t="s">
        <v>143</v>
      </c>
      <c r="Z2230" s="175" t="s">
        <v>143</v>
      </c>
      <c r="AA2230" s="175">
        <v>2.5000000000000001E-2</v>
      </c>
      <c r="AB2230" s="175">
        <v>3.5999999999999997E-2</v>
      </c>
    </row>
    <row r="2231" spans="1:28" x14ac:dyDescent="0.25">
      <c r="A2231" s="92" t="s">
        <v>3548</v>
      </c>
      <c r="B2231" s="175">
        <v>0.2816728167281673</v>
      </c>
      <c r="C2231" s="175">
        <v>0.52255022550225505</v>
      </c>
      <c r="D2231" s="175">
        <v>9.1020910209102093E-2</v>
      </c>
      <c r="E2231" s="175">
        <v>2.5830258302583026E-2</v>
      </c>
      <c r="F2231" s="175">
        <v>8.2000820008200077E-4</v>
      </c>
      <c r="G2231" s="175">
        <v>4.0795407954079543E-2</v>
      </c>
      <c r="H2231" s="175" t="s">
        <v>143</v>
      </c>
      <c r="I2231" s="175">
        <v>3.7310373103731038E-2</v>
      </c>
      <c r="J2231" s="174">
        <v>1</v>
      </c>
      <c r="K2231" s="176">
        <v>4878</v>
      </c>
      <c r="L2231" s="92"/>
      <c r="M2231" s="175">
        <v>0.26900000000000002</v>
      </c>
      <c r="N2231" s="175">
        <v>0.29399999999999998</v>
      </c>
      <c r="O2231" s="175">
        <v>0.50900000000000001</v>
      </c>
      <c r="P2231" s="175">
        <v>0.53700000000000003</v>
      </c>
      <c r="Q2231" s="175">
        <v>8.3000000000000004E-2</v>
      </c>
      <c r="R2231" s="175">
        <v>9.9000000000000005E-2</v>
      </c>
      <c r="S2231" s="175">
        <v>2.1999999999999999E-2</v>
      </c>
      <c r="T2231" s="175">
        <v>3.1E-2</v>
      </c>
      <c r="U2231" s="175">
        <v>0</v>
      </c>
      <c r="V2231" s="175">
        <v>2E-3</v>
      </c>
      <c r="W2231" s="175">
        <v>3.5999999999999997E-2</v>
      </c>
      <c r="X2231" s="175">
        <v>4.7E-2</v>
      </c>
      <c r="Y2231" s="175" t="s">
        <v>143</v>
      </c>
      <c r="Z2231" s="175" t="s">
        <v>143</v>
      </c>
      <c r="AA2231" s="175">
        <v>3.2000000000000001E-2</v>
      </c>
      <c r="AB2231" s="175">
        <v>4.2999999999999997E-2</v>
      </c>
    </row>
    <row r="2232" spans="1:28" x14ac:dyDescent="0.25">
      <c r="A2232" s="92" t="s">
        <v>3549</v>
      </c>
      <c r="B2232" s="175" t="s">
        <v>143</v>
      </c>
      <c r="C2232" s="175">
        <v>0.23016759776536314</v>
      </c>
      <c r="D2232" s="175">
        <v>0.31731843575418994</v>
      </c>
      <c r="E2232" s="175">
        <v>0.15754189944134078</v>
      </c>
      <c r="F2232" s="175">
        <v>2.3463687150837988E-2</v>
      </c>
      <c r="G2232" s="175">
        <v>0.23240223463687151</v>
      </c>
      <c r="H2232" s="175" t="s">
        <v>143</v>
      </c>
      <c r="I2232" s="175">
        <v>3.9106145251396648E-2</v>
      </c>
      <c r="J2232" s="174">
        <v>1</v>
      </c>
      <c r="K2232" s="176">
        <v>895</v>
      </c>
      <c r="L2232" s="92"/>
      <c r="M2232" s="175" t="s">
        <v>143</v>
      </c>
      <c r="N2232" s="175" t="s">
        <v>143</v>
      </c>
      <c r="O2232" s="175">
        <v>0.20399999999999999</v>
      </c>
      <c r="P2232" s="175">
        <v>0.25900000000000001</v>
      </c>
      <c r="Q2232" s="175">
        <v>0.28799999999999998</v>
      </c>
      <c r="R2232" s="175">
        <v>0.34899999999999998</v>
      </c>
      <c r="S2232" s="175">
        <v>0.13500000000000001</v>
      </c>
      <c r="T2232" s="175">
        <v>0.183</v>
      </c>
      <c r="U2232" s="175">
        <v>1.4999999999999999E-2</v>
      </c>
      <c r="V2232" s="175">
        <v>3.5999999999999997E-2</v>
      </c>
      <c r="W2232" s="175">
        <v>0.20599999999999999</v>
      </c>
      <c r="X2232" s="175">
        <v>0.26100000000000001</v>
      </c>
      <c r="Y2232" s="175" t="s">
        <v>143</v>
      </c>
      <c r="Z2232" s="175" t="s">
        <v>143</v>
      </c>
      <c r="AA2232" s="175">
        <v>2.8000000000000001E-2</v>
      </c>
      <c r="AB2232" s="175">
        <v>5.3999999999999999E-2</v>
      </c>
    </row>
    <row r="2233" spans="1:28" x14ac:dyDescent="0.25">
      <c r="A2233" s="92" t="s">
        <v>3550</v>
      </c>
      <c r="B2233" s="175" t="s">
        <v>143</v>
      </c>
      <c r="C2233" s="175">
        <v>0.25252257036643655</v>
      </c>
      <c r="D2233" s="175">
        <v>0.22411046202867765</v>
      </c>
      <c r="E2233" s="175">
        <v>0.10647902283590016</v>
      </c>
      <c r="F2233" s="175">
        <v>1.8852894317578334E-2</v>
      </c>
      <c r="G2233" s="175">
        <v>0.37015400955921401</v>
      </c>
      <c r="H2233" s="175">
        <v>5.3106744556558679E-4</v>
      </c>
      <c r="I2233" s="175">
        <v>2.7349973446627721E-2</v>
      </c>
      <c r="J2233" s="174">
        <v>1.0000000000000002</v>
      </c>
      <c r="K2233" s="176">
        <v>3766</v>
      </c>
      <c r="L2233" s="92"/>
      <c r="M2233" s="175" t="s">
        <v>143</v>
      </c>
      <c r="N2233" s="175" t="s">
        <v>143</v>
      </c>
      <c r="O2233" s="175">
        <v>0.23899999999999999</v>
      </c>
      <c r="P2233" s="175">
        <v>0.26700000000000002</v>
      </c>
      <c r="Q2233" s="175">
        <v>0.21099999999999999</v>
      </c>
      <c r="R2233" s="175">
        <v>0.23799999999999999</v>
      </c>
      <c r="S2233" s="175">
        <v>9.7000000000000003E-2</v>
      </c>
      <c r="T2233" s="175">
        <v>0.11700000000000001</v>
      </c>
      <c r="U2233" s="175">
        <v>1.4999999999999999E-2</v>
      </c>
      <c r="V2233" s="175">
        <v>2.4E-2</v>
      </c>
      <c r="W2233" s="175">
        <v>0.35499999999999998</v>
      </c>
      <c r="X2233" s="175">
        <v>0.38600000000000001</v>
      </c>
      <c r="Y2233" s="175">
        <v>0</v>
      </c>
      <c r="Z2233" s="175">
        <v>2E-3</v>
      </c>
      <c r="AA2233" s="175">
        <v>2.3E-2</v>
      </c>
      <c r="AB2233" s="175">
        <v>3.3000000000000002E-2</v>
      </c>
    </row>
    <row r="2234" spans="1:28" x14ac:dyDescent="0.25">
      <c r="A2234" s="92" t="s">
        <v>3551</v>
      </c>
      <c r="B2234" s="175" t="s">
        <v>143</v>
      </c>
      <c r="C2234" s="175">
        <v>0.51673151750972768</v>
      </c>
      <c r="D2234" s="175">
        <v>0.32684824902723736</v>
      </c>
      <c r="E2234" s="175">
        <v>5.3696498054474705E-2</v>
      </c>
      <c r="F2234" s="175">
        <v>7.0038910505836579E-3</v>
      </c>
      <c r="G2234" s="175">
        <v>1.4007782101167316E-2</v>
      </c>
      <c r="H2234" s="175" t="s">
        <v>143</v>
      </c>
      <c r="I2234" s="175">
        <v>8.171206225680934E-2</v>
      </c>
      <c r="J2234" s="174">
        <v>1</v>
      </c>
      <c r="K2234" s="176">
        <v>1285</v>
      </c>
      <c r="L2234" s="92"/>
      <c r="M2234" s="175" t="s">
        <v>143</v>
      </c>
      <c r="N2234" s="175" t="s">
        <v>143</v>
      </c>
      <c r="O2234" s="175">
        <v>0.48899999999999999</v>
      </c>
      <c r="P2234" s="175">
        <v>0.54400000000000004</v>
      </c>
      <c r="Q2234" s="175">
        <v>0.30199999999999999</v>
      </c>
      <c r="R2234" s="175">
        <v>0.35299999999999998</v>
      </c>
      <c r="S2234" s="175">
        <v>4.2999999999999997E-2</v>
      </c>
      <c r="T2234" s="175">
        <v>6.7000000000000004E-2</v>
      </c>
      <c r="U2234" s="175">
        <v>4.0000000000000001E-3</v>
      </c>
      <c r="V2234" s="175">
        <v>1.2999999999999999E-2</v>
      </c>
      <c r="W2234" s="175">
        <v>8.9999999999999993E-3</v>
      </c>
      <c r="X2234" s="175">
        <v>2.1999999999999999E-2</v>
      </c>
      <c r="Y2234" s="175" t="s">
        <v>143</v>
      </c>
      <c r="Z2234" s="175" t="s">
        <v>143</v>
      </c>
      <c r="AA2234" s="175">
        <v>6.8000000000000005E-2</v>
      </c>
      <c r="AB2234" s="175">
        <v>9.8000000000000004E-2</v>
      </c>
    </row>
    <row r="2235" spans="1:28" x14ac:dyDescent="0.25">
      <c r="A2235" s="92" t="s">
        <v>3552</v>
      </c>
      <c r="B2235" s="175" t="s">
        <v>143</v>
      </c>
      <c r="C2235" s="175">
        <v>0.20482809070958302</v>
      </c>
      <c r="D2235" s="175">
        <v>0.387710314557425</v>
      </c>
      <c r="E2235" s="175">
        <v>9.8024871982443307E-2</v>
      </c>
      <c r="F2235" s="175">
        <v>1.9751280175566936E-2</v>
      </c>
      <c r="G2235" s="175">
        <v>0.25237746891002194</v>
      </c>
      <c r="H2235" s="175" t="s">
        <v>143</v>
      </c>
      <c r="I2235" s="175">
        <v>3.7307973664959769E-2</v>
      </c>
      <c r="J2235" s="174">
        <v>0.99999999999999978</v>
      </c>
      <c r="K2235" s="176">
        <v>1367</v>
      </c>
      <c r="L2235" s="92"/>
      <c r="M2235" s="175" t="s">
        <v>143</v>
      </c>
      <c r="N2235" s="175" t="s">
        <v>143</v>
      </c>
      <c r="O2235" s="175">
        <v>0.184</v>
      </c>
      <c r="P2235" s="175">
        <v>0.22700000000000001</v>
      </c>
      <c r="Q2235" s="175">
        <v>0.36199999999999999</v>
      </c>
      <c r="R2235" s="175">
        <v>0.41399999999999998</v>
      </c>
      <c r="S2235" s="175">
        <v>8.3000000000000004E-2</v>
      </c>
      <c r="T2235" s="175">
        <v>0.115</v>
      </c>
      <c r="U2235" s="175">
        <v>1.4E-2</v>
      </c>
      <c r="V2235" s="175">
        <v>2.9000000000000001E-2</v>
      </c>
      <c r="W2235" s="175">
        <v>0.23</v>
      </c>
      <c r="X2235" s="175">
        <v>0.27600000000000002</v>
      </c>
      <c r="Y2235" s="175" t="s">
        <v>143</v>
      </c>
      <c r="Z2235" s="175" t="s">
        <v>143</v>
      </c>
      <c r="AA2235" s="175">
        <v>2.8000000000000001E-2</v>
      </c>
      <c r="AB2235" s="175">
        <v>4.9000000000000002E-2</v>
      </c>
    </row>
    <row r="2236" spans="1:28" x14ac:dyDescent="0.25">
      <c r="A2236" s="92" t="s">
        <v>3553</v>
      </c>
      <c r="B2236" s="175" t="s">
        <v>143</v>
      </c>
      <c r="C2236" s="175">
        <v>0.43929058663028647</v>
      </c>
      <c r="D2236" s="175">
        <v>0.18963165075034105</v>
      </c>
      <c r="E2236" s="175">
        <v>5.7298772169167803E-2</v>
      </c>
      <c r="F2236" s="175">
        <v>9.0040927694406553E-2</v>
      </c>
      <c r="G2236" s="175">
        <v>0.18553888130968621</v>
      </c>
      <c r="H2236" s="175" t="s">
        <v>143</v>
      </c>
      <c r="I2236" s="175">
        <v>3.8199181446111868E-2</v>
      </c>
      <c r="J2236" s="174">
        <v>1</v>
      </c>
      <c r="K2236" s="176">
        <v>733</v>
      </c>
      <c r="L2236" s="92"/>
      <c r="M2236" s="175" t="s">
        <v>143</v>
      </c>
      <c r="N2236" s="175" t="s">
        <v>143</v>
      </c>
      <c r="O2236" s="175">
        <v>0.40400000000000003</v>
      </c>
      <c r="P2236" s="175">
        <v>0.47499999999999998</v>
      </c>
      <c r="Q2236" s="175">
        <v>0.16300000000000001</v>
      </c>
      <c r="R2236" s="175">
        <v>0.22</v>
      </c>
      <c r="S2236" s="175">
        <v>4.2999999999999997E-2</v>
      </c>
      <c r="T2236" s="175">
        <v>7.6999999999999999E-2</v>
      </c>
      <c r="U2236" s="175">
        <v>7.0999999999999994E-2</v>
      </c>
      <c r="V2236" s="175">
        <v>0.113</v>
      </c>
      <c r="W2236" s="175">
        <v>0.159</v>
      </c>
      <c r="X2236" s="175">
        <v>0.215</v>
      </c>
      <c r="Y2236" s="175" t="s">
        <v>143</v>
      </c>
      <c r="Z2236" s="175" t="s">
        <v>143</v>
      </c>
      <c r="AA2236" s="175">
        <v>2.7E-2</v>
      </c>
      <c r="AB2236" s="175">
        <v>5.5E-2</v>
      </c>
    </row>
    <row r="2237" spans="1:28" x14ac:dyDescent="0.25">
      <c r="A2237" s="92" t="s">
        <v>3554</v>
      </c>
      <c r="B2237" s="175" t="s">
        <v>143</v>
      </c>
      <c r="C2237" s="175">
        <v>0.18083961248654468</v>
      </c>
      <c r="D2237" s="175">
        <v>0.2217438105489774</v>
      </c>
      <c r="E2237" s="175">
        <v>6.6738428417653387E-2</v>
      </c>
      <c r="F2237" s="175">
        <v>3.6598493003229281E-2</v>
      </c>
      <c r="G2237" s="175">
        <v>0.45748116254036597</v>
      </c>
      <c r="H2237" s="175" t="s">
        <v>143</v>
      </c>
      <c r="I2237" s="175">
        <v>3.6598493003229281E-2</v>
      </c>
      <c r="J2237" s="174">
        <v>1</v>
      </c>
      <c r="K2237" s="176">
        <v>929</v>
      </c>
      <c r="L2237" s="92"/>
      <c r="M2237" s="175" t="s">
        <v>143</v>
      </c>
      <c r="N2237" s="175" t="s">
        <v>143</v>
      </c>
      <c r="O2237" s="175">
        <v>0.157</v>
      </c>
      <c r="P2237" s="175">
        <v>0.20699999999999999</v>
      </c>
      <c r="Q2237" s="175">
        <v>0.19600000000000001</v>
      </c>
      <c r="R2237" s="175">
        <v>0.25</v>
      </c>
      <c r="S2237" s="175">
        <v>5.1999999999999998E-2</v>
      </c>
      <c r="T2237" s="175">
        <v>8.5000000000000006E-2</v>
      </c>
      <c r="U2237" s="175">
        <v>2.5999999999999999E-2</v>
      </c>
      <c r="V2237" s="175">
        <v>5.0999999999999997E-2</v>
      </c>
      <c r="W2237" s="175">
        <v>0.42599999999999999</v>
      </c>
      <c r="X2237" s="175">
        <v>0.49</v>
      </c>
      <c r="Y2237" s="175" t="s">
        <v>143</v>
      </c>
      <c r="Z2237" s="175" t="s">
        <v>143</v>
      </c>
      <c r="AA2237" s="175">
        <v>2.5999999999999999E-2</v>
      </c>
      <c r="AB2237" s="175">
        <v>5.0999999999999997E-2</v>
      </c>
    </row>
    <row r="2238" spans="1:28" x14ac:dyDescent="0.25">
      <c r="A2238" s="92" t="s">
        <v>3555</v>
      </c>
      <c r="B2238" s="175" t="s">
        <v>143</v>
      </c>
      <c r="C2238" s="175">
        <v>0.3834795634496041</v>
      </c>
      <c r="D2238" s="175">
        <v>0.41129895142306871</v>
      </c>
      <c r="E2238" s="175">
        <v>8.3244168628290177E-2</v>
      </c>
      <c r="F2238" s="175">
        <v>1.4551679863043013E-2</v>
      </c>
      <c r="G2238" s="175">
        <v>6.7836507596832865E-2</v>
      </c>
      <c r="H2238" s="175">
        <v>4.2799058420714745E-4</v>
      </c>
      <c r="I2238" s="175">
        <v>3.9161138454953989E-2</v>
      </c>
      <c r="J2238" s="174">
        <v>1.0000000000000002</v>
      </c>
      <c r="K2238" s="176">
        <v>4673</v>
      </c>
      <c r="L2238" s="92"/>
      <c r="M2238" s="175" t="s">
        <v>143</v>
      </c>
      <c r="N2238" s="175" t="s">
        <v>143</v>
      </c>
      <c r="O2238" s="175">
        <v>0.37</v>
      </c>
      <c r="P2238" s="175">
        <v>0.39800000000000002</v>
      </c>
      <c r="Q2238" s="175">
        <v>0.39700000000000002</v>
      </c>
      <c r="R2238" s="175">
        <v>0.42499999999999999</v>
      </c>
      <c r="S2238" s="175">
        <v>7.5999999999999998E-2</v>
      </c>
      <c r="T2238" s="175">
        <v>9.1999999999999998E-2</v>
      </c>
      <c r="U2238" s="175">
        <v>1.0999999999999999E-2</v>
      </c>
      <c r="V2238" s="175">
        <v>1.7999999999999999E-2</v>
      </c>
      <c r="W2238" s="175">
        <v>6.0999999999999999E-2</v>
      </c>
      <c r="X2238" s="175">
        <v>7.4999999999999997E-2</v>
      </c>
      <c r="Y2238" s="175">
        <v>0</v>
      </c>
      <c r="Z2238" s="175">
        <v>2E-3</v>
      </c>
      <c r="AA2238" s="175">
        <v>3.4000000000000002E-2</v>
      </c>
      <c r="AB2238" s="175">
        <v>4.4999999999999998E-2</v>
      </c>
    </row>
    <row r="2239" spans="1:28" x14ac:dyDescent="0.25">
      <c r="A2239" s="92" t="s">
        <v>3556</v>
      </c>
      <c r="B2239" s="175" t="s">
        <v>143</v>
      </c>
      <c r="C2239" s="175">
        <v>0.56586483390607101</v>
      </c>
      <c r="D2239" s="175">
        <v>0.27949599083619703</v>
      </c>
      <c r="E2239" s="175">
        <v>4.8109965635738834E-2</v>
      </c>
      <c r="F2239" s="175">
        <v>4.5819014891179842E-3</v>
      </c>
      <c r="G2239" s="175">
        <v>7.1019473081328749E-2</v>
      </c>
      <c r="H2239" s="175" t="s">
        <v>143</v>
      </c>
      <c r="I2239" s="175">
        <v>3.0927835051546393E-2</v>
      </c>
      <c r="J2239" s="174">
        <v>1</v>
      </c>
      <c r="K2239" s="176">
        <v>873</v>
      </c>
      <c r="L2239" s="92"/>
      <c r="M2239" s="175" t="s">
        <v>143</v>
      </c>
      <c r="N2239" s="175" t="s">
        <v>143</v>
      </c>
      <c r="O2239" s="175">
        <v>0.53300000000000003</v>
      </c>
      <c r="P2239" s="175">
        <v>0.59799999999999998</v>
      </c>
      <c r="Q2239" s="175">
        <v>0.251</v>
      </c>
      <c r="R2239" s="175">
        <v>0.31</v>
      </c>
      <c r="S2239" s="175">
        <v>3.5999999999999997E-2</v>
      </c>
      <c r="T2239" s="175">
        <v>6.4000000000000001E-2</v>
      </c>
      <c r="U2239" s="175">
        <v>2E-3</v>
      </c>
      <c r="V2239" s="175">
        <v>1.2E-2</v>
      </c>
      <c r="W2239" s="175">
        <v>5.6000000000000001E-2</v>
      </c>
      <c r="X2239" s="175">
        <v>0.09</v>
      </c>
      <c r="Y2239" s="175" t="s">
        <v>143</v>
      </c>
      <c r="Z2239" s="175" t="s">
        <v>143</v>
      </c>
      <c r="AA2239" s="175">
        <v>2.1000000000000001E-2</v>
      </c>
      <c r="AB2239" s="175">
        <v>4.4999999999999998E-2</v>
      </c>
    </row>
    <row r="2240" spans="1:28" x14ac:dyDescent="0.25">
      <c r="A2240" s="92" t="s">
        <v>3557</v>
      </c>
      <c r="B2240" s="175">
        <v>5.4957296695135535E-2</v>
      </c>
      <c r="C2240" s="175">
        <v>0.33853199653422456</v>
      </c>
      <c r="D2240" s="175">
        <v>0.27949003589553162</v>
      </c>
      <c r="E2240" s="175">
        <v>6.077484837232331E-2</v>
      </c>
      <c r="F2240" s="175">
        <v>1.8937987374675083E-2</v>
      </c>
      <c r="G2240" s="175">
        <v>0.22180962990469116</v>
      </c>
      <c r="H2240" s="175">
        <v>1.1139992573338284E-3</v>
      </c>
      <c r="I2240" s="175">
        <v>2.4384205966084913E-2</v>
      </c>
      <c r="J2240" s="174">
        <v>1</v>
      </c>
      <c r="K2240" s="176">
        <v>8079</v>
      </c>
      <c r="L2240" s="92"/>
      <c r="M2240" s="175">
        <v>0.05</v>
      </c>
      <c r="N2240" s="175">
        <v>0.06</v>
      </c>
      <c r="O2240" s="175">
        <v>0.32800000000000001</v>
      </c>
      <c r="P2240" s="175">
        <v>0.34899999999999998</v>
      </c>
      <c r="Q2240" s="175">
        <v>0.27</v>
      </c>
      <c r="R2240" s="175">
        <v>0.28899999999999998</v>
      </c>
      <c r="S2240" s="175">
        <v>5.6000000000000001E-2</v>
      </c>
      <c r="T2240" s="175">
        <v>6.6000000000000003E-2</v>
      </c>
      <c r="U2240" s="175">
        <v>1.6E-2</v>
      </c>
      <c r="V2240" s="175">
        <v>2.1999999999999999E-2</v>
      </c>
      <c r="W2240" s="175">
        <v>0.21299999999999999</v>
      </c>
      <c r="X2240" s="175">
        <v>0.23100000000000001</v>
      </c>
      <c r="Y2240" s="175">
        <v>1E-3</v>
      </c>
      <c r="Z2240" s="175">
        <v>2E-3</v>
      </c>
      <c r="AA2240" s="175">
        <v>2.1000000000000001E-2</v>
      </c>
      <c r="AB2240" s="175">
        <v>2.8000000000000001E-2</v>
      </c>
    </row>
    <row r="2241" spans="1:28" x14ac:dyDescent="0.25">
      <c r="A2241" s="92" t="s">
        <v>3558</v>
      </c>
      <c r="B2241" s="175" t="s">
        <v>143</v>
      </c>
      <c r="C2241" s="175">
        <v>0.30645161290322581</v>
      </c>
      <c r="D2241" s="175">
        <v>0.4</v>
      </c>
      <c r="E2241" s="175">
        <v>8.387096774193549E-2</v>
      </c>
      <c r="F2241" s="175">
        <v>4.8387096774193547E-2</v>
      </c>
      <c r="G2241" s="175">
        <v>0.13225806451612904</v>
      </c>
      <c r="H2241" s="175" t="s">
        <v>143</v>
      </c>
      <c r="I2241" s="175">
        <v>2.903225806451613E-2</v>
      </c>
      <c r="J2241" s="174">
        <v>1</v>
      </c>
      <c r="K2241" s="176">
        <v>310</v>
      </c>
      <c r="L2241" s="92"/>
      <c r="M2241" s="175" t="s">
        <v>143</v>
      </c>
      <c r="N2241" s="175" t="s">
        <v>143</v>
      </c>
      <c r="O2241" s="175">
        <v>0.25800000000000001</v>
      </c>
      <c r="P2241" s="175">
        <v>0.36</v>
      </c>
      <c r="Q2241" s="175">
        <v>0.34699999999999998</v>
      </c>
      <c r="R2241" s="175">
        <v>0.45500000000000002</v>
      </c>
      <c r="S2241" s="175">
        <v>5.8000000000000003E-2</v>
      </c>
      <c r="T2241" s="175">
        <v>0.12</v>
      </c>
      <c r="U2241" s="175">
        <v>0.03</v>
      </c>
      <c r="V2241" s="175">
        <v>7.8E-2</v>
      </c>
      <c r="W2241" s="175">
        <v>9.9000000000000005E-2</v>
      </c>
      <c r="X2241" s="175">
        <v>0.17499999999999999</v>
      </c>
      <c r="Y2241" s="175" t="s">
        <v>143</v>
      </c>
      <c r="Z2241" s="175" t="s">
        <v>143</v>
      </c>
      <c r="AA2241" s="175">
        <v>1.4999999999999999E-2</v>
      </c>
      <c r="AB2241" s="175">
        <v>5.3999999999999999E-2</v>
      </c>
    </row>
    <row r="2242" spans="1:28" x14ac:dyDescent="0.25">
      <c r="A2242" s="92" t="s">
        <v>3559</v>
      </c>
      <c r="B2242" s="175" t="s">
        <v>143</v>
      </c>
      <c r="C2242" s="175">
        <v>0.10084033613445378</v>
      </c>
      <c r="D2242" s="175">
        <v>0.21848739495798319</v>
      </c>
      <c r="E2242" s="175">
        <v>3.3613445378151259E-2</v>
      </c>
      <c r="F2242" s="175">
        <v>8.4033613445378148E-3</v>
      </c>
      <c r="G2242" s="175">
        <v>0.61764705882352944</v>
      </c>
      <c r="H2242" s="175" t="s">
        <v>143</v>
      </c>
      <c r="I2242" s="175">
        <v>2.100840336134454E-2</v>
      </c>
      <c r="J2242" s="174">
        <v>1</v>
      </c>
      <c r="K2242" s="176">
        <v>238</v>
      </c>
      <c r="L2242" s="92"/>
      <c r="M2242" s="175" t="s">
        <v>143</v>
      </c>
      <c r="N2242" s="175" t="s">
        <v>143</v>
      </c>
      <c r="O2242" s="175">
        <v>6.9000000000000006E-2</v>
      </c>
      <c r="P2242" s="175">
        <v>0.14599999999999999</v>
      </c>
      <c r="Q2242" s="175">
        <v>0.17100000000000001</v>
      </c>
      <c r="R2242" s="175">
        <v>0.27500000000000002</v>
      </c>
      <c r="S2242" s="175">
        <v>1.7000000000000001E-2</v>
      </c>
      <c r="T2242" s="175">
        <v>6.5000000000000002E-2</v>
      </c>
      <c r="U2242" s="175">
        <v>2E-3</v>
      </c>
      <c r="V2242" s="175">
        <v>0.03</v>
      </c>
      <c r="W2242" s="175">
        <v>0.55500000000000005</v>
      </c>
      <c r="X2242" s="175">
        <v>0.67700000000000005</v>
      </c>
      <c r="Y2242" s="175" t="s">
        <v>143</v>
      </c>
      <c r="Z2242" s="175" t="s">
        <v>143</v>
      </c>
      <c r="AA2242" s="175">
        <v>8.9999999999999993E-3</v>
      </c>
      <c r="AB2242" s="175">
        <v>4.8000000000000001E-2</v>
      </c>
    </row>
    <row r="2243" spans="1:28" x14ac:dyDescent="0.25">
      <c r="A2243" s="92" t="s">
        <v>3560</v>
      </c>
      <c r="B2243" s="175">
        <v>0.20265379975874548</v>
      </c>
      <c r="C2243" s="175">
        <v>2.4125452352231603E-3</v>
      </c>
      <c r="D2243" s="175">
        <v>0.69360675512665859</v>
      </c>
      <c r="E2243" s="175">
        <v>1.5681544028950542E-2</v>
      </c>
      <c r="F2243" s="175">
        <v>3.6188178528347406E-3</v>
      </c>
      <c r="G2243" s="175">
        <v>8.4439083232810616E-3</v>
      </c>
      <c r="H2243" s="175" t="s">
        <v>143</v>
      </c>
      <c r="I2243" s="175">
        <v>7.3582629674306399E-2</v>
      </c>
      <c r="J2243" s="174">
        <v>0.99999999999999978</v>
      </c>
      <c r="K2243" s="176">
        <v>829</v>
      </c>
      <c r="L2243" s="92"/>
      <c r="M2243" s="175">
        <v>0.17699999999999999</v>
      </c>
      <c r="N2243" s="175">
        <v>0.23100000000000001</v>
      </c>
      <c r="O2243" s="175">
        <v>1E-3</v>
      </c>
      <c r="P2243" s="175">
        <v>8.9999999999999993E-3</v>
      </c>
      <c r="Q2243" s="175">
        <v>0.66100000000000003</v>
      </c>
      <c r="R2243" s="175">
        <v>0.72399999999999998</v>
      </c>
      <c r="S2243" s="175">
        <v>8.9999999999999993E-3</v>
      </c>
      <c r="T2243" s="175">
        <v>2.7E-2</v>
      </c>
      <c r="U2243" s="175">
        <v>1E-3</v>
      </c>
      <c r="V2243" s="175">
        <v>1.0999999999999999E-2</v>
      </c>
      <c r="W2243" s="175">
        <v>4.0000000000000001E-3</v>
      </c>
      <c r="X2243" s="175">
        <v>1.7000000000000001E-2</v>
      </c>
      <c r="Y2243" s="175" t="s">
        <v>143</v>
      </c>
      <c r="Z2243" s="175" t="s">
        <v>143</v>
      </c>
      <c r="AA2243" s="175">
        <v>5.8000000000000003E-2</v>
      </c>
      <c r="AB2243" s="175">
        <v>9.2999999999999999E-2</v>
      </c>
    </row>
    <row r="2244" spans="1:28" x14ac:dyDescent="0.25">
      <c r="A2244" s="92" t="s">
        <v>3561</v>
      </c>
      <c r="B2244" s="175">
        <v>0.11670020120724346</v>
      </c>
      <c r="C2244" s="175">
        <v>0.31086519114688127</v>
      </c>
      <c r="D2244" s="175">
        <v>0.2595573440643863</v>
      </c>
      <c r="E2244" s="175">
        <v>4.7283702213279676E-2</v>
      </c>
      <c r="F2244" s="175">
        <v>3.5211267605633804E-2</v>
      </c>
      <c r="G2244" s="175">
        <v>0.21730382293762576</v>
      </c>
      <c r="H2244" s="175">
        <v>1.006036217303823E-3</v>
      </c>
      <c r="I2244" s="175">
        <v>1.2072434607645875E-2</v>
      </c>
      <c r="J2244" s="174">
        <v>0.99999999999999989</v>
      </c>
      <c r="K2244" s="176">
        <v>994</v>
      </c>
      <c r="L2244" s="92"/>
      <c r="M2244" s="175">
        <v>9.8000000000000004E-2</v>
      </c>
      <c r="N2244" s="175">
        <v>0.13800000000000001</v>
      </c>
      <c r="O2244" s="175">
        <v>0.28299999999999997</v>
      </c>
      <c r="P2244" s="175">
        <v>0.34</v>
      </c>
      <c r="Q2244" s="175">
        <v>0.23300000000000001</v>
      </c>
      <c r="R2244" s="175">
        <v>0.28799999999999998</v>
      </c>
      <c r="S2244" s="175">
        <v>3.5999999999999997E-2</v>
      </c>
      <c r="T2244" s="175">
        <v>6.2E-2</v>
      </c>
      <c r="U2244" s="175">
        <v>2.5000000000000001E-2</v>
      </c>
      <c r="V2244" s="175">
        <v>4.9000000000000002E-2</v>
      </c>
      <c r="W2244" s="175">
        <v>0.193</v>
      </c>
      <c r="X2244" s="175">
        <v>0.24399999999999999</v>
      </c>
      <c r="Y2244" s="175">
        <v>0</v>
      </c>
      <c r="Z2244" s="175">
        <v>6.0000000000000001E-3</v>
      </c>
      <c r="AA2244" s="175">
        <v>7.0000000000000001E-3</v>
      </c>
      <c r="AB2244" s="175">
        <v>2.1000000000000001E-2</v>
      </c>
    </row>
    <row r="2245" spans="1:28" x14ac:dyDescent="0.25">
      <c r="A2245" s="92" t="s">
        <v>3562</v>
      </c>
      <c r="B2245" s="175">
        <v>0.27741935483870966</v>
      </c>
      <c r="C2245" s="175">
        <v>0.55391705069124419</v>
      </c>
      <c r="D2245" s="175">
        <v>7.6497695852534561E-2</v>
      </c>
      <c r="E2245" s="175">
        <v>2.3041474654377881E-2</v>
      </c>
      <c r="F2245" s="175">
        <v>3.6866359447004608E-3</v>
      </c>
      <c r="G2245" s="175">
        <v>4.0552995391705073E-2</v>
      </c>
      <c r="H2245" s="175">
        <v>1.8433179723502304E-3</v>
      </c>
      <c r="I2245" s="175">
        <v>2.3041474654377881E-2</v>
      </c>
      <c r="J2245" s="174">
        <v>1</v>
      </c>
      <c r="K2245" s="176">
        <v>1085</v>
      </c>
      <c r="L2245" s="92"/>
      <c r="M2245" s="175">
        <v>0.252</v>
      </c>
      <c r="N2245" s="175">
        <v>0.30499999999999999</v>
      </c>
      <c r="O2245" s="175">
        <v>0.52400000000000002</v>
      </c>
      <c r="P2245" s="175">
        <v>0.58299999999999996</v>
      </c>
      <c r="Q2245" s="175">
        <v>6.2E-2</v>
      </c>
      <c r="R2245" s="175">
        <v>9.4E-2</v>
      </c>
      <c r="S2245" s="175">
        <v>1.6E-2</v>
      </c>
      <c r="T2245" s="175">
        <v>3.4000000000000002E-2</v>
      </c>
      <c r="U2245" s="175">
        <v>1E-3</v>
      </c>
      <c r="V2245" s="175">
        <v>8.9999999999999993E-3</v>
      </c>
      <c r="W2245" s="175">
        <v>0.03</v>
      </c>
      <c r="X2245" s="175">
        <v>5.3999999999999999E-2</v>
      </c>
      <c r="Y2245" s="175">
        <v>1E-3</v>
      </c>
      <c r="Z2245" s="175">
        <v>7.0000000000000001E-3</v>
      </c>
      <c r="AA2245" s="175">
        <v>1.6E-2</v>
      </c>
      <c r="AB2245" s="175">
        <v>3.4000000000000002E-2</v>
      </c>
    </row>
    <row r="2246" spans="1:28" x14ac:dyDescent="0.25">
      <c r="A2246" s="92" t="s">
        <v>3563</v>
      </c>
      <c r="B2246" s="175" t="s">
        <v>143</v>
      </c>
      <c r="C2246" s="175">
        <v>0.29508196721311475</v>
      </c>
      <c r="D2246" s="175">
        <v>0.33606557377049179</v>
      </c>
      <c r="E2246" s="175">
        <v>9.8360655737704916E-2</v>
      </c>
      <c r="F2246" s="175">
        <v>1.6393442622950821E-2</v>
      </c>
      <c r="G2246" s="175">
        <v>0.24180327868852458</v>
      </c>
      <c r="H2246" s="175">
        <v>4.0983606557377051E-3</v>
      </c>
      <c r="I2246" s="175">
        <v>8.1967213114754103E-3</v>
      </c>
      <c r="J2246" s="174">
        <v>0.99999999999999989</v>
      </c>
      <c r="K2246" s="176">
        <v>244</v>
      </c>
      <c r="L2246" s="92"/>
      <c r="M2246" s="175" t="s">
        <v>143</v>
      </c>
      <c r="N2246" s="175" t="s">
        <v>143</v>
      </c>
      <c r="O2246" s="175">
        <v>0.24099999999999999</v>
      </c>
      <c r="P2246" s="175">
        <v>0.35499999999999998</v>
      </c>
      <c r="Q2246" s="175">
        <v>0.28000000000000003</v>
      </c>
      <c r="R2246" s="175">
        <v>0.39700000000000002</v>
      </c>
      <c r="S2246" s="175">
        <v>6.7000000000000004E-2</v>
      </c>
      <c r="T2246" s="175">
        <v>0.14199999999999999</v>
      </c>
      <c r="U2246" s="175">
        <v>6.0000000000000001E-3</v>
      </c>
      <c r="V2246" s="175">
        <v>4.1000000000000002E-2</v>
      </c>
      <c r="W2246" s="175">
        <v>0.192</v>
      </c>
      <c r="X2246" s="175">
        <v>0.29899999999999999</v>
      </c>
      <c r="Y2246" s="175">
        <v>1E-3</v>
      </c>
      <c r="Z2246" s="175">
        <v>2.3E-2</v>
      </c>
      <c r="AA2246" s="175">
        <v>2E-3</v>
      </c>
      <c r="AB2246" s="175">
        <v>2.9000000000000001E-2</v>
      </c>
    </row>
    <row r="2247" spans="1:28" x14ac:dyDescent="0.25">
      <c r="A2247" s="92" t="s">
        <v>3564</v>
      </c>
      <c r="B2247" s="175" t="s">
        <v>143</v>
      </c>
      <c r="C2247" s="175">
        <v>0.35681186283595923</v>
      </c>
      <c r="D2247" s="175">
        <v>0.15569972196478221</v>
      </c>
      <c r="E2247" s="175">
        <v>6.7655236329935128E-2</v>
      </c>
      <c r="F2247" s="175">
        <v>1.5755329008341055E-2</v>
      </c>
      <c r="G2247" s="175">
        <v>0.38924930491195553</v>
      </c>
      <c r="H2247" s="175">
        <v>1.8535681186283596E-3</v>
      </c>
      <c r="I2247" s="175">
        <v>1.2974976830398516E-2</v>
      </c>
      <c r="J2247" s="174">
        <v>1</v>
      </c>
      <c r="K2247" s="176">
        <v>1079</v>
      </c>
      <c r="L2247" s="92"/>
      <c r="M2247" s="175" t="s">
        <v>143</v>
      </c>
      <c r="N2247" s="175" t="s">
        <v>143</v>
      </c>
      <c r="O2247" s="175">
        <v>0.32900000000000001</v>
      </c>
      <c r="P2247" s="175">
        <v>0.38600000000000001</v>
      </c>
      <c r="Q2247" s="175">
        <v>0.13500000000000001</v>
      </c>
      <c r="R2247" s="175">
        <v>0.17899999999999999</v>
      </c>
      <c r="S2247" s="175">
        <v>5.3999999999999999E-2</v>
      </c>
      <c r="T2247" s="175">
        <v>8.4000000000000005E-2</v>
      </c>
      <c r="U2247" s="175">
        <v>0.01</v>
      </c>
      <c r="V2247" s="175">
        <v>2.5000000000000001E-2</v>
      </c>
      <c r="W2247" s="175">
        <v>0.36099999999999999</v>
      </c>
      <c r="X2247" s="175">
        <v>0.41899999999999998</v>
      </c>
      <c r="Y2247" s="175">
        <v>1E-3</v>
      </c>
      <c r="Z2247" s="175">
        <v>7.0000000000000001E-3</v>
      </c>
      <c r="AA2247" s="175">
        <v>8.0000000000000002E-3</v>
      </c>
      <c r="AB2247" s="175">
        <v>2.1999999999999999E-2</v>
      </c>
    </row>
    <row r="2248" spans="1:28" x14ac:dyDescent="0.25">
      <c r="A2248" s="92" t="s">
        <v>3565</v>
      </c>
      <c r="B2248" s="175" t="s">
        <v>143</v>
      </c>
      <c r="C2248" s="175">
        <v>0.52734375</v>
      </c>
      <c r="D2248" s="175">
        <v>0.36328125</v>
      </c>
      <c r="E2248" s="175">
        <v>2.34375E-2</v>
      </c>
      <c r="F2248" s="175">
        <v>3.90625E-3</v>
      </c>
      <c r="G2248" s="175">
        <v>1.171875E-2</v>
      </c>
      <c r="H2248" s="175" t="s">
        <v>143</v>
      </c>
      <c r="I2248" s="175">
        <v>7.03125E-2</v>
      </c>
      <c r="J2248" s="174">
        <v>1</v>
      </c>
      <c r="K2248" s="176">
        <v>256</v>
      </c>
      <c r="L2248" s="92"/>
      <c r="M2248" s="175" t="s">
        <v>143</v>
      </c>
      <c r="N2248" s="175" t="s">
        <v>143</v>
      </c>
      <c r="O2248" s="175">
        <v>0.46600000000000003</v>
      </c>
      <c r="P2248" s="175">
        <v>0.58799999999999997</v>
      </c>
      <c r="Q2248" s="175">
        <v>0.307</v>
      </c>
      <c r="R2248" s="175">
        <v>0.42399999999999999</v>
      </c>
      <c r="S2248" s="175">
        <v>1.0999999999999999E-2</v>
      </c>
      <c r="T2248" s="175">
        <v>0.05</v>
      </c>
      <c r="U2248" s="175">
        <v>1E-3</v>
      </c>
      <c r="V2248" s="175">
        <v>2.1999999999999999E-2</v>
      </c>
      <c r="W2248" s="175">
        <v>4.0000000000000001E-3</v>
      </c>
      <c r="X2248" s="175">
        <v>3.4000000000000002E-2</v>
      </c>
      <c r="Y2248" s="175" t="s">
        <v>143</v>
      </c>
      <c r="Z2248" s="175" t="s">
        <v>143</v>
      </c>
      <c r="AA2248" s="175">
        <v>4.4999999999999998E-2</v>
      </c>
      <c r="AB2248" s="175">
        <v>0.108</v>
      </c>
    </row>
    <row r="2249" spans="1:28" x14ac:dyDescent="0.25">
      <c r="A2249" s="92" t="s">
        <v>3566</v>
      </c>
      <c r="B2249" s="175" t="s">
        <v>143</v>
      </c>
      <c r="C2249" s="175">
        <v>0.26058631921824105</v>
      </c>
      <c r="D2249" s="175">
        <v>0.3745928338762215</v>
      </c>
      <c r="E2249" s="175">
        <v>6.5146579804560262E-2</v>
      </c>
      <c r="F2249" s="175">
        <v>2.2801302931596091E-2</v>
      </c>
      <c r="G2249" s="175">
        <v>0.24429967426710097</v>
      </c>
      <c r="H2249" s="175" t="s">
        <v>143</v>
      </c>
      <c r="I2249" s="175">
        <v>3.2573289902280131E-2</v>
      </c>
      <c r="J2249" s="174">
        <v>1</v>
      </c>
      <c r="K2249" s="176">
        <v>307</v>
      </c>
      <c r="L2249" s="92"/>
      <c r="M2249" s="175" t="s">
        <v>143</v>
      </c>
      <c r="N2249" s="175" t="s">
        <v>143</v>
      </c>
      <c r="O2249" s="175">
        <v>0.215</v>
      </c>
      <c r="P2249" s="175">
        <v>0.312</v>
      </c>
      <c r="Q2249" s="175">
        <v>0.32200000000000001</v>
      </c>
      <c r="R2249" s="175">
        <v>0.43</v>
      </c>
      <c r="S2249" s="175">
        <v>4.2999999999999997E-2</v>
      </c>
      <c r="T2249" s="175">
        <v>9.8000000000000004E-2</v>
      </c>
      <c r="U2249" s="175">
        <v>1.0999999999999999E-2</v>
      </c>
      <c r="V2249" s="175">
        <v>4.5999999999999999E-2</v>
      </c>
      <c r="W2249" s="175">
        <v>0.2</v>
      </c>
      <c r="X2249" s="175">
        <v>0.29499999999999998</v>
      </c>
      <c r="Y2249" s="175" t="s">
        <v>143</v>
      </c>
      <c r="Z2249" s="175" t="s">
        <v>143</v>
      </c>
      <c r="AA2249" s="175">
        <v>1.7999999999999999E-2</v>
      </c>
      <c r="AB2249" s="175">
        <v>5.8999999999999997E-2</v>
      </c>
    </row>
    <row r="2250" spans="1:28" x14ac:dyDescent="0.25">
      <c r="A2250" s="92" t="s">
        <v>3567</v>
      </c>
      <c r="B2250" s="175" t="s">
        <v>143</v>
      </c>
      <c r="C2250" s="175">
        <v>0.41062801932367149</v>
      </c>
      <c r="D2250" s="175">
        <v>0.20772946859903382</v>
      </c>
      <c r="E2250" s="175">
        <v>4.3478260869565216E-2</v>
      </c>
      <c r="F2250" s="175">
        <v>8.2125603864734303E-2</v>
      </c>
      <c r="G2250" s="175">
        <v>0.23671497584541062</v>
      </c>
      <c r="H2250" s="175">
        <v>4.830917874396135E-3</v>
      </c>
      <c r="I2250" s="175">
        <v>1.4492753623188406E-2</v>
      </c>
      <c r="J2250" s="174">
        <v>0.99999999999999989</v>
      </c>
      <c r="K2250" s="176">
        <v>207</v>
      </c>
      <c r="L2250" s="92"/>
      <c r="M2250" s="175" t="s">
        <v>143</v>
      </c>
      <c r="N2250" s="175" t="s">
        <v>143</v>
      </c>
      <c r="O2250" s="175">
        <v>0.34599999999999997</v>
      </c>
      <c r="P2250" s="175">
        <v>0.47899999999999998</v>
      </c>
      <c r="Q2250" s="175">
        <v>0.158</v>
      </c>
      <c r="R2250" s="175">
        <v>0.26800000000000002</v>
      </c>
      <c r="S2250" s="175">
        <v>2.3E-2</v>
      </c>
      <c r="T2250" s="175">
        <v>8.1000000000000003E-2</v>
      </c>
      <c r="U2250" s="175">
        <v>5.1999999999999998E-2</v>
      </c>
      <c r="V2250" s="175">
        <v>0.128</v>
      </c>
      <c r="W2250" s="175">
        <v>0.184</v>
      </c>
      <c r="X2250" s="175">
        <v>0.29899999999999999</v>
      </c>
      <c r="Y2250" s="175">
        <v>1E-3</v>
      </c>
      <c r="Z2250" s="175">
        <v>2.7E-2</v>
      </c>
      <c r="AA2250" s="175">
        <v>5.0000000000000001E-3</v>
      </c>
      <c r="AB2250" s="175">
        <v>4.2000000000000003E-2</v>
      </c>
    </row>
    <row r="2251" spans="1:28" x14ac:dyDescent="0.25">
      <c r="A2251" s="92" t="s">
        <v>3568</v>
      </c>
      <c r="B2251" s="175" t="s">
        <v>143</v>
      </c>
      <c r="C2251" s="175">
        <v>0.18852459016393441</v>
      </c>
      <c r="D2251" s="175">
        <v>0.20491803278688525</v>
      </c>
      <c r="E2251" s="175">
        <v>6.1475409836065573E-2</v>
      </c>
      <c r="F2251" s="175">
        <v>1.2295081967213115E-2</v>
      </c>
      <c r="G2251" s="175">
        <v>0.51639344262295084</v>
      </c>
      <c r="H2251" s="175">
        <v>4.0983606557377051E-3</v>
      </c>
      <c r="I2251" s="175">
        <v>1.2295081967213115E-2</v>
      </c>
      <c r="J2251" s="174">
        <v>0.99999999999999989</v>
      </c>
      <c r="K2251" s="176">
        <v>244</v>
      </c>
      <c r="L2251" s="92"/>
      <c r="M2251" s="175" t="s">
        <v>143</v>
      </c>
      <c r="N2251" s="175" t="s">
        <v>143</v>
      </c>
      <c r="O2251" s="175">
        <v>0.14399999999999999</v>
      </c>
      <c r="P2251" s="175">
        <v>0.24199999999999999</v>
      </c>
      <c r="Q2251" s="175">
        <v>0.159</v>
      </c>
      <c r="R2251" s="175">
        <v>0.26</v>
      </c>
      <c r="S2251" s="175">
        <v>3.7999999999999999E-2</v>
      </c>
      <c r="T2251" s="175">
        <v>9.9000000000000005E-2</v>
      </c>
      <c r="U2251" s="175">
        <v>4.0000000000000001E-3</v>
      </c>
      <c r="V2251" s="175">
        <v>3.5999999999999997E-2</v>
      </c>
      <c r="W2251" s="175">
        <v>0.45400000000000001</v>
      </c>
      <c r="X2251" s="175">
        <v>0.57799999999999996</v>
      </c>
      <c r="Y2251" s="175">
        <v>1E-3</v>
      </c>
      <c r="Z2251" s="175">
        <v>2.3E-2</v>
      </c>
      <c r="AA2251" s="175">
        <v>4.0000000000000001E-3</v>
      </c>
      <c r="AB2251" s="175">
        <v>3.5999999999999997E-2</v>
      </c>
    </row>
    <row r="2252" spans="1:28" x14ac:dyDescent="0.25">
      <c r="A2252" s="92" t="s">
        <v>3569</v>
      </c>
      <c r="B2252" s="175" t="s">
        <v>143</v>
      </c>
      <c r="C2252" s="175">
        <v>0.34718374884579872</v>
      </c>
      <c r="D2252" s="175">
        <v>0.48938134810710987</v>
      </c>
      <c r="E2252" s="175">
        <v>5.5401662049861494E-2</v>
      </c>
      <c r="F2252" s="175">
        <v>3.6934441366574329E-3</v>
      </c>
      <c r="G2252" s="175">
        <v>7.5715604801477376E-2</v>
      </c>
      <c r="H2252" s="175">
        <v>9.2336103416435823E-4</v>
      </c>
      <c r="I2252" s="175">
        <v>2.7700831024930747E-2</v>
      </c>
      <c r="J2252" s="174">
        <v>1</v>
      </c>
      <c r="K2252" s="176">
        <v>1083</v>
      </c>
      <c r="L2252" s="92"/>
      <c r="M2252" s="175" t="s">
        <v>143</v>
      </c>
      <c r="N2252" s="175" t="s">
        <v>143</v>
      </c>
      <c r="O2252" s="175">
        <v>0.31900000000000001</v>
      </c>
      <c r="P2252" s="175">
        <v>0.376</v>
      </c>
      <c r="Q2252" s="175">
        <v>0.46</v>
      </c>
      <c r="R2252" s="175">
        <v>0.51900000000000002</v>
      </c>
      <c r="S2252" s="175">
        <v>4.2999999999999997E-2</v>
      </c>
      <c r="T2252" s="175">
        <v>7.0999999999999994E-2</v>
      </c>
      <c r="U2252" s="175">
        <v>1E-3</v>
      </c>
      <c r="V2252" s="175">
        <v>8.9999999999999993E-3</v>
      </c>
      <c r="W2252" s="175">
        <v>6.0999999999999999E-2</v>
      </c>
      <c r="X2252" s="175">
        <v>9.2999999999999999E-2</v>
      </c>
      <c r="Y2252" s="175">
        <v>0</v>
      </c>
      <c r="Z2252" s="175">
        <v>5.0000000000000001E-3</v>
      </c>
      <c r="AA2252" s="175">
        <v>1.9E-2</v>
      </c>
      <c r="AB2252" s="175">
        <v>3.9E-2</v>
      </c>
    </row>
    <row r="2253" spans="1:28" x14ac:dyDescent="0.25">
      <c r="A2253" s="92" t="s">
        <v>3570</v>
      </c>
      <c r="B2253" s="175" t="s">
        <v>143</v>
      </c>
      <c r="C2253" s="175">
        <v>0.44761904761904764</v>
      </c>
      <c r="D2253" s="175">
        <v>0.39523809523809522</v>
      </c>
      <c r="E2253" s="175">
        <v>5.2380952380952382E-2</v>
      </c>
      <c r="F2253" s="175">
        <v>1.4285714285714285E-2</v>
      </c>
      <c r="G2253" s="175">
        <v>6.6666666666666666E-2</v>
      </c>
      <c r="H2253" s="175" t="s">
        <v>143</v>
      </c>
      <c r="I2253" s="175">
        <v>2.3809523809523808E-2</v>
      </c>
      <c r="J2253" s="174">
        <v>1</v>
      </c>
      <c r="K2253" s="176">
        <v>210</v>
      </c>
      <c r="L2253" s="92"/>
      <c r="M2253" s="175" t="s">
        <v>143</v>
      </c>
      <c r="N2253" s="175" t="s">
        <v>143</v>
      </c>
      <c r="O2253" s="175">
        <v>0.38200000000000001</v>
      </c>
      <c r="P2253" s="175">
        <v>0.51500000000000001</v>
      </c>
      <c r="Q2253" s="175">
        <v>0.33200000000000002</v>
      </c>
      <c r="R2253" s="175">
        <v>0.46300000000000002</v>
      </c>
      <c r="S2253" s="175">
        <v>2.9000000000000001E-2</v>
      </c>
      <c r="T2253" s="175">
        <v>9.0999999999999998E-2</v>
      </c>
      <c r="U2253" s="175">
        <v>5.0000000000000001E-3</v>
      </c>
      <c r="V2253" s="175">
        <v>4.1000000000000002E-2</v>
      </c>
      <c r="W2253" s="175">
        <v>0.04</v>
      </c>
      <c r="X2253" s="175">
        <v>0.109</v>
      </c>
      <c r="Y2253" s="175" t="s">
        <v>143</v>
      </c>
      <c r="Z2253" s="175" t="s">
        <v>143</v>
      </c>
      <c r="AA2253" s="175">
        <v>0.01</v>
      </c>
      <c r="AB2253" s="175">
        <v>5.5E-2</v>
      </c>
    </row>
    <row r="2254" spans="1:28" x14ac:dyDescent="0.25">
      <c r="A2254" s="92" t="s">
        <v>3571</v>
      </c>
      <c r="B2254" s="175">
        <v>6.0470441298917571E-2</v>
      </c>
      <c r="C2254" s="175">
        <v>0.30380932556203166</v>
      </c>
      <c r="D2254" s="175">
        <v>0.26582014987510411</v>
      </c>
      <c r="E2254" s="175">
        <v>0.10407993338884262</v>
      </c>
      <c r="F2254" s="175">
        <v>1.7901748542880933E-2</v>
      </c>
      <c r="G2254" s="175">
        <v>0.20462114904246462</v>
      </c>
      <c r="H2254" s="175">
        <v>6.2447960033305576E-3</v>
      </c>
      <c r="I2254" s="175">
        <v>3.7052456286427976E-2</v>
      </c>
      <c r="J2254" s="174">
        <v>1</v>
      </c>
      <c r="K2254" s="176">
        <v>9608</v>
      </c>
      <c r="L2254" s="92"/>
      <c r="M2254" s="175">
        <v>5.6000000000000001E-2</v>
      </c>
      <c r="N2254" s="175">
        <v>6.5000000000000002E-2</v>
      </c>
      <c r="O2254" s="175">
        <v>0.29499999999999998</v>
      </c>
      <c r="P2254" s="175">
        <v>0.313</v>
      </c>
      <c r="Q2254" s="175">
        <v>0.25700000000000001</v>
      </c>
      <c r="R2254" s="175">
        <v>0.27500000000000002</v>
      </c>
      <c r="S2254" s="175">
        <v>9.8000000000000004E-2</v>
      </c>
      <c r="T2254" s="175">
        <v>0.11</v>
      </c>
      <c r="U2254" s="175">
        <v>1.4999999999999999E-2</v>
      </c>
      <c r="V2254" s="175">
        <v>2.1000000000000001E-2</v>
      </c>
      <c r="W2254" s="175">
        <v>0.19700000000000001</v>
      </c>
      <c r="X2254" s="175">
        <v>0.21299999999999999</v>
      </c>
      <c r="Y2254" s="175">
        <v>5.0000000000000001E-3</v>
      </c>
      <c r="Z2254" s="175">
        <v>8.0000000000000002E-3</v>
      </c>
      <c r="AA2254" s="175">
        <v>3.3000000000000002E-2</v>
      </c>
      <c r="AB2254" s="175">
        <v>4.1000000000000002E-2</v>
      </c>
    </row>
    <row r="2255" spans="1:28" x14ac:dyDescent="0.25">
      <c r="A2255" s="92" t="s">
        <v>3572</v>
      </c>
      <c r="B2255" s="175" t="s">
        <v>143</v>
      </c>
      <c r="C2255" s="175">
        <v>0.33742331288343558</v>
      </c>
      <c r="D2255" s="175">
        <v>0.24846625766871167</v>
      </c>
      <c r="E2255" s="175">
        <v>0.17484662576687116</v>
      </c>
      <c r="F2255" s="175">
        <v>2.1472392638036811E-2</v>
      </c>
      <c r="G2255" s="175">
        <v>0.17177914110429449</v>
      </c>
      <c r="H2255" s="175">
        <v>9.202453987730062E-3</v>
      </c>
      <c r="I2255" s="175">
        <v>3.6809815950920248E-2</v>
      </c>
      <c r="J2255" s="174">
        <v>0.99999999999999989</v>
      </c>
      <c r="K2255" s="176">
        <v>326</v>
      </c>
      <c r="L2255" s="92"/>
      <c r="M2255" s="175" t="s">
        <v>143</v>
      </c>
      <c r="N2255" s="175" t="s">
        <v>143</v>
      </c>
      <c r="O2255" s="175">
        <v>0.28799999999999998</v>
      </c>
      <c r="P2255" s="175">
        <v>0.39</v>
      </c>
      <c r="Q2255" s="175">
        <v>0.20499999999999999</v>
      </c>
      <c r="R2255" s="175">
        <v>0.29799999999999999</v>
      </c>
      <c r="S2255" s="175">
        <v>0.13700000000000001</v>
      </c>
      <c r="T2255" s="175">
        <v>0.22</v>
      </c>
      <c r="U2255" s="175">
        <v>0.01</v>
      </c>
      <c r="V2255" s="175">
        <v>4.3999999999999997E-2</v>
      </c>
      <c r="W2255" s="175">
        <v>0.13500000000000001</v>
      </c>
      <c r="X2255" s="175">
        <v>0.216</v>
      </c>
      <c r="Y2255" s="175">
        <v>3.0000000000000001E-3</v>
      </c>
      <c r="Z2255" s="175">
        <v>2.7E-2</v>
      </c>
      <c r="AA2255" s="175">
        <v>2.1000000000000001E-2</v>
      </c>
      <c r="AB2255" s="175">
        <v>6.3E-2</v>
      </c>
    </row>
    <row r="2256" spans="1:28" x14ac:dyDescent="0.25">
      <c r="A2256" s="92" t="s">
        <v>3573</v>
      </c>
      <c r="B2256" s="175" t="s">
        <v>143</v>
      </c>
      <c r="C2256" s="175">
        <v>8.7878787878787876E-2</v>
      </c>
      <c r="D2256" s="175">
        <v>0.1787878787878788</v>
      </c>
      <c r="E2256" s="175">
        <v>0.12121212121212122</v>
      </c>
      <c r="F2256" s="175">
        <v>3.0303030303030303E-3</v>
      </c>
      <c r="G2256" s="175">
        <v>0.55454545454545456</v>
      </c>
      <c r="H2256" s="175">
        <v>1.8181818181818181E-2</v>
      </c>
      <c r="I2256" s="175">
        <v>3.6363636363636362E-2</v>
      </c>
      <c r="J2256" s="174">
        <v>1</v>
      </c>
      <c r="K2256" s="176">
        <v>330</v>
      </c>
      <c r="L2256" s="92"/>
      <c r="M2256" s="175" t="s">
        <v>143</v>
      </c>
      <c r="N2256" s="175" t="s">
        <v>143</v>
      </c>
      <c r="O2256" s="175">
        <v>6.2E-2</v>
      </c>
      <c r="P2256" s="175">
        <v>0.123</v>
      </c>
      <c r="Q2256" s="175">
        <v>0.14099999999999999</v>
      </c>
      <c r="R2256" s="175">
        <v>0.224</v>
      </c>
      <c r="S2256" s="175">
        <v>0.09</v>
      </c>
      <c r="T2256" s="175">
        <v>0.161</v>
      </c>
      <c r="U2256" s="175">
        <v>1E-3</v>
      </c>
      <c r="V2256" s="175">
        <v>1.7000000000000001E-2</v>
      </c>
      <c r="W2256" s="175">
        <v>0.501</v>
      </c>
      <c r="X2256" s="175">
        <v>0.60699999999999998</v>
      </c>
      <c r="Y2256" s="175">
        <v>8.0000000000000002E-3</v>
      </c>
      <c r="Z2256" s="175">
        <v>3.9E-2</v>
      </c>
      <c r="AA2256" s="175">
        <v>2.1000000000000001E-2</v>
      </c>
      <c r="AB2256" s="175">
        <v>6.2E-2</v>
      </c>
    </row>
    <row r="2257" spans="1:28" x14ac:dyDescent="0.25">
      <c r="A2257" s="92" t="s">
        <v>3574</v>
      </c>
      <c r="B2257" s="175">
        <v>0.45185185185185184</v>
      </c>
      <c r="C2257" s="175" t="s">
        <v>143</v>
      </c>
      <c r="D2257" s="175">
        <v>0.18395061728395062</v>
      </c>
      <c r="E2257" s="175">
        <v>0.20123456790123456</v>
      </c>
      <c r="F2257" s="175">
        <v>8.6419753086419745E-3</v>
      </c>
      <c r="G2257" s="175">
        <v>6.1728395061728392E-3</v>
      </c>
      <c r="H2257" s="175" t="s">
        <v>143</v>
      </c>
      <c r="I2257" s="175">
        <v>0.14814814814814814</v>
      </c>
      <c r="J2257" s="174">
        <v>1</v>
      </c>
      <c r="K2257" s="176">
        <v>810</v>
      </c>
      <c r="L2257" s="92"/>
      <c r="M2257" s="175">
        <v>0.41799999999999998</v>
      </c>
      <c r="N2257" s="175">
        <v>0.48599999999999999</v>
      </c>
      <c r="O2257" s="175" t="s">
        <v>143</v>
      </c>
      <c r="P2257" s="175" t="s">
        <v>143</v>
      </c>
      <c r="Q2257" s="175">
        <v>0.159</v>
      </c>
      <c r="R2257" s="175">
        <v>0.21199999999999999</v>
      </c>
      <c r="S2257" s="175">
        <v>0.17499999999999999</v>
      </c>
      <c r="T2257" s="175">
        <v>0.23</v>
      </c>
      <c r="U2257" s="175">
        <v>4.0000000000000001E-3</v>
      </c>
      <c r="V2257" s="175">
        <v>1.7999999999999999E-2</v>
      </c>
      <c r="W2257" s="175">
        <v>3.0000000000000001E-3</v>
      </c>
      <c r="X2257" s="175">
        <v>1.4E-2</v>
      </c>
      <c r="Y2257" s="175" t="s">
        <v>143</v>
      </c>
      <c r="Z2257" s="175" t="s">
        <v>143</v>
      </c>
      <c r="AA2257" s="175">
        <v>0.125</v>
      </c>
      <c r="AB2257" s="175">
        <v>0.17399999999999999</v>
      </c>
    </row>
    <row r="2258" spans="1:28" x14ac:dyDescent="0.25">
      <c r="A2258" s="92" t="s">
        <v>3575</v>
      </c>
      <c r="B2258" s="175">
        <v>0.10335917312661498</v>
      </c>
      <c r="C2258" s="175">
        <v>0.23600344530577089</v>
      </c>
      <c r="D2258" s="175">
        <v>0.27562446167097332</v>
      </c>
      <c r="E2258" s="175">
        <v>8.6993970714900948E-2</v>
      </c>
      <c r="F2258" s="175">
        <v>2.4978466838931956E-2</v>
      </c>
      <c r="G2258" s="175">
        <v>0.24031007751937986</v>
      </c>
      <c r="H2258" s="175">
        <v>9.4745908699397068E-3</v>
      </c>
      <c r="I2258" s="175">
        <v>2.3255813953488372E-2</v>
      </c>
      <c r="J2258" s="174">
        <v>1</v>
      </c>
      <c r="K2258" s="176">
        <v>1161</v>
      </c>
      <c r="L2258" s="92"/>
      <c r="M2258" s="175">
        <v>8.6999999999999994E-2</v>
      </c>
      <c r="N2258" s="175">
        <v>0.122</v>
      </c>
      <c r="O2258" s="175">
        <v>0.21199999999999999</v>
      </c>
      <c r="P2258" s="175">
        <v>0.26100000000000001</v>
      </c>
      <c r="Q2258" s="175">
        <v>0.251</v>
      </c>
      <c r="R2258" s="175">
        <v>0.30199999999999999</v>
      </c>
      <c r="S2258" s="175">
        <v>7.1999999999999995E-2</v>
      </c>
      <c r="T2258" s="175">
        <v>0.105</v>
      </c>
      <c r="U2258" s="175">
        <v>1.7000000000000001E-2</v>
      </c>
      <c r="V2258" s="175">
        <v>3.5999999999999997E-2</v>
      </c>
      <c r="W2258" s="175">
        <v>0.217</v>
      </c>
      <c r="X2258" s="175">
        <v>0.26600000000000001</v>
      </c>
      <c r="Y2258" s="175">
        <v>5.0000000000000001E-3</v>
      </c>
      <c r="Z2258" s="175">
        <v>1.7000000000000001E-2</v>
      </c>
      <c r="AA2258" s="175">
        <v>1.6E-2</v>
      </c>
      <c r="AB2258" s="175">
        <v>3.4000000000000002E-2</v>
      </c>
    </row>
    <row r="2259" spans="1:28" x14ac:dyDescent="0.25">
      <c r="A2259" s="92" t="s">
        <v>3576</v>
      </c>
      <c r="B2259" s="175">
        <v>0.31396172927002125</v>
      </c>
      <c r="C2259" s="175">
        <v>0.44436569808646348</v>
      </c>
      <c r="D2259" s="175">
        <v>0.13749114103472715</v>
      </c>
      <c r="E2259" s="175">
        <v>2.6222537207654145E-2</v>
      </c>
      <c r="F2259" s="175">
        <v>1.4174344436569809E-3</v>
      </c>
      <c r="G2259" s="175">
        <v>4.3231750531537917E-2</v>
      </c>
      <c r="H2259" s="175">
        <v>2.1261516654854712E-3</v>
      </c>
      <c r="I2259" s="175">
        <v>3.1183557760453579E-2</v>
      </c>
      <c r="J2259" s="174">
        <v>0.99999999999999989</v>
      </c>
      <c r="K2259" s="176">
        <v>1411</v>
      </c>
      <c r="L2259" s="92"/>
      <c r="M2259" s="175">
        <v>0.28999999999999998</v>
      </c>
      <c r="N2259" s="175">
        <v>0.33900000000000002</v>
      </c>
      <c r="O2259" s="175">
        <v>0.41899999999999998</v>
      </c>
      <c r="P2259" s="175">
        <v>0.47</v>
      </c>
      <c r="Q2259" s="175">
        <v>0.121</v>
      </c>
      <c r="R2259" s="175">
        <v>0.156</v>
      </c>
      <c r="S2259" s="175">
        <v>1.9E-2</v>
      </c>
      <c r="T2259" s="175">
        <v>3.5999999999999997E-2</v>
      </c>
      <c r="U2259" s="175">
        <v>0</v>
      </c>
      <c r="V2259" s="175">
        <v>5.0000000000000001E-3</v>
      </c>
      <c r="W2259" s="175">
        <v>3.4000000000000002E-2</v>
      </c>
      <c r="X2259" s="175">
        <v>5.5E-2</v>
      </c>
      <c r="Y2259" s="175">
        <v>1E-3</v>
      </c>
      <c r="Z2259" s="175">
        <v>6.0000000000000001E-3</v>
      </c>
      <c r="AA2259" s="175">
        <v>2.3E-2</v>
      </c>
      <c r="AB2259" s="175">
        <v>4.2000000000000003E-2</v>
      </c>
    </row>
    <row r="2260" spans="1:28" x14ac:dyDescent="0.25">
      <c r="A2260" s="92" t="s">
        <v>3577</v>
      </c>
      <c r="B2260" s="175" t="s">
        <v>143</v>
      </c>
      <c r="C2260" s="175">
        <v>0.23715415019762845</v>
      </c>
      <c r="D2260" s="175">
        <v>0.32806324110671936</v>
      </c>
      <c r="E2260" s="175">
        <v>0.2134387351778656</v>
      </c>
      <c r="F2260" s="175">
        <v>2.3715415019762844E-2</v>
      </c>
      <c r="G2260" s="175">
        <v>0.1541501976284585</v>
      </c>
      <c r="H2260" s="175">
        <v>7.9051383399209481E-3</v>
      </c>
      <c r="I2260" s="175">
        <v>3.5573122529644272E-2</v>
      </c>
      <c r="J2260" s="174">
        <v>0.99999999999999989</v>
      </c>
      <c r="K2260" s="176">
        <v>253</v>
      </c>
      <c r="L2260" s="92"/>
      <c r="M2260" s="175" t="s">
        <v>143</v>
      </c>
      <c r="N2260" s="175" t="s">
        <v>143</v>
      </c>
      <c r="O2260" s="175">
        <v>0.189</v>
      </c>
      <c r="P2260" s="175">
        <v>0.29299999999999998</v>
      </c>
      <c r="Q2260" s="175">
        <v>0.27300000000000002</v>
      </c>
      <c r="R2260" s="175">
        <v>0.38800000000000001</v>
      </c>
      <c r="S2260" s="175">
        <v>0.16700000000000001</v>
      </c>
      <c r="T2260" s="175">
        <v>0.26800000000000002</v>
      </c>
      <c r="U2260" s="175">
        <v>1.0999999999999999E-2</v>
      </c>
      <c r="V2260" s="175">
        <v>5.0999999999999997E-2</v>
      </c>
      <c r="W2260" s="175">
        <v>0.115</v>
      </c>
      <c r="X2260" s="175">
        <v>0.20399999999999999</v>
      </c>
      <c r="Y2260" s="175">
        <v>2E-3</v>
      </c>
      <c r="Z2260" s="175">
        <v>2.8000000000000001E-2</v>
      </c>
      <c r="AA2260" s="175">
        <v>1.9E-2</v>
      </c>
      <c r="AB2260" s="175">
        <v>6.6000000000000003E-2</v>
      </c>
    </row>
    <row r="2261" spans="1:28" x14ac:dyDescent="0.25">
      <c r="A2261" s="92" t="s">
        <v>3578</v>
      </c>
      <c r="B2261" s="175" t="s">
        <v>143</v>
      </c>
      <c r="C2261" s="175">
        <v>0.27930402930402931</v>
      </c>
      <c r="D2261" s="175">
        <v>0.20421245421245421</v>
      </c>
      <c r="E2261" s="175">
        <v>9.8901098901098897E-2</v>
      </c>
      <c r="F2261" s="175">
        <v>2.9304029304029304E-2</v>
      </c>
      <c r="G2261" s="175">
        <v>0.34890109890109888</v>
      </c>
      <c r="H2261" s="175">
        <v>7.326007326007326E-3</v>
      </c>
      <c r="I2261" s="175">
        <v>3.2051282051282048E-2</v>
      </c>
      <c r="J2261" s="174">
        <v>1</v>
      </c>
      <c r="K2261" s="176">
        <v>1092</v>
      </c>
      <c r="L2261" s="92"/>
      <c r="M2261" s="175" t="s">
        <v>143</v>
      </c>
      <c r="N2261" s="175" t="s">
        <v>143</v>
      </c>
      <c r="O2261" s="175">
        <v>0.254</v>
      </c>
      <c r="P2261" s="175">
        <v>0.307</v>
      </c>
      <c r="Q2261" s="175">
        <v>0.18099999999999999</v>
      </c>
      <c r="R2261" s="175">
        <v>0.22900000000000001</v>
      </c>
      <c r="S2261" s="175">
        <v>8.3000000000000004E-2</v>
      </c>
      <c r="T2261" s="175">
        <v>0.11799999999999999</v>
      </c>
      <c r="U2261" s="175">
        <v>2.1000000000000001E-2</v>
      </c>
      <c r="V2261" s="175">
        <v>4.1000000000000002E-2</v>
      </c>
      <c r="W2261" s="175">
        <v>0.32100000000000001</v>
      </c>
      <c r="X2261" s="175">
        <v>0.378</v>
      </c>
      <c r="Y2261" s="175">
        <v>4.0000000000000001E-3</v>
      </c>
      <c r="Z2261" s="175">
        <v>1.4E-2</v>
      </c>
      <c r="AA2261" s="175">
        <v>2.3E-2</v>
      </c>
      <c r="AB2261" s="175">
        <v>4.3999999999999997E-2</v>
      </c>
    </row>
    <row r="2262" spans="1:28" x14ac:dyDescent="0.25">
      <c r="A2262" s="92" t="s">
        <v>3579</v>
      </c>
      <c r="B2262" s="175" t="s">
        <v>143</v>
      </c>
      <c r="C2262" s="175">
        <v>0.55392156862745101</v>
      </c>
      <c r="D2262" s="175">
        <v>0.28431372549019607</v>
      </c>
      <c r="E2262" s="175">
        <v>6.1274509803921566E-2</v>
      </c>
      <c r="F2262" s="175" t="s">
        <v>143</v>
      </c>
      <c r="G2262" s="175">
        <v>1.4705882352941176E-2</v>
      </c>
      <c r="H2262" s="175">
        <v>2.4509803921568627E-3</v>
      </c>
      <c r="I2262" s="175">
        <v>8.3333333333333329E-2</v>
      </c>
      <c r="J2262" s="174">
        <v>1</v>
      </c>
      <c r="K2262" s="176">
        <v>408</v>
      </c>
      <c r="L2262" s="92"/>
      <c r="M2262" s="175" t="s">
        <v>143</v>
      </c>
      <c r="N2262" s="175" t="s">
        <v>143</v>
      </c>
      <c r="O2262" s="175">
        <v>0.505</v>
      </c>
      <c r="P2262" s="175">
        <v>0.60099999999999998</v>
      </c>
      <c r="Q2262" s="175">
        <v>0.24299999999999999</v>
      </c>
      <c r="R2262" s="175">
        <v>0.33</v>
      </c>
      <c r="S2262" s="175">
        <v>4.2000000000000003E-2</v>
      </c>
      <c r="T2262" s="175">
        <v>8.8999999999999996E-2</v>
      </c>
      <c r="U2262" s="175" t="s">
        <v>143</v>
      </c>
      <c r="V2262" s="175" t="s">
        <v>143</v>
      </c>
      <c r="W2262" s="175">
        <v>7.0000000000000001E-3</v>
      </c>
      <c r="X2262" s="175">
        <v>3.2000000000000001E-2</v>
      </c>
      <c r="Y2262" s="175">
        <v>0</v>
      </c>
      <c r="Z2262" s="175">
        <v>1.4E-2</v>
      </c>
      <c r="AA2262" s="175">
        <v>0.06</v>
      </c>
      <c r="AB2262" s="175">
        <v>0.114</v>
      </c>
    </row>
    <row r="2263" spans="1:28" x14ac:dyDescent="0.25">
      <c r="A2263" s="92" t="s">
        <v>3580</v>
      </c>
      <c r="B2263" s="175" t="s">
        <v>143</v>
      </c>
      <c r="C2263" s="175">
        <v>0.23433242506811988</v>
      </c>
      <c r="D2263" s="175">
        <v>0.32152588555858308</v>
      </c>
      <c r="E2263" s="175">
        <v>0.11989100817438691</v>
      </c>
      <c r="F2263" s="175">
        <v>1.3623978201634877E-2</v>
      </c>
      <c r="G2263" s="175">
        <v>0.27520435967302453</v>
      </c>
      <c r="H2263" s="175" t="s">
        <v>143</v>
      </c>
      <c r="I2263" s="175">
        <v>3.5422343324250684E-2</v>
      </c>
      <c r="J2263" s="174">
        <v>1</v>
      </c>
      <c r="K2263" s="176">
        <v>367</v>
      </c>
      <c r="L2263" s="92"/>
      <c r="M2263" s="175" t="s">
        <v>143</v>
      </c>
      <c r="N2263" s="175" t="s">
        <v>143</v>
      </c>
      <c r="O2263" s="175">
        <v>0.19400000000000001</v>
      </c>
      <c r="P2263" s="175">
        <v>0.28000000000000003</v>
      </c>
      <c r="Q2263" s="175">
        <v>0.27600000000000002</v>
      </c>
      <c r="R2263" s="175">
        <v>0.371</v>
      </c>
      <c r="S2263" s="175">
        <v>9.0999999999999998E-2</v>
      </c>
      <c r="T2263" s="175">
        <v>0.157</v>
      </c>
      <c r="U2263" s="175">
        <v>6.0000000000000001E-3</v>
      </c>
      <c r="V2263" s="175">
        <v>3.1E-2</v>
      </c>
      <c r="W2263" s="175">
        <v>0.23200000000000001</v>
      </c>
      <c r="X2263" s="175">
        <v>0.32300000000000001</v>
      </c>
      <c r="Y2263" s="175" t="s">
        <v>143</v>
      </c>
      <c r="Z2263" s="175" t="s">
        <v>143</v>
      </c>
      <c r="AA2263" s="175">
        <v>2.1000000000000001E-2</v>
      </c>
      <c r="AB2263" s="175">
        <v>0.06</v>
      </c>
    </row>
    <row r="2264" spans="1:28" x14ac:dyDescent="0.25">
      <c r="A2264" s="92" t="s">
        <v>3581</v>
      </c>
      <c r="B2264" s="175" t="s">
        <v>143</v>
      </c>
      <c r="C2264" s="175">
        <v>0.45173745173745172</v>
      </c>
      <c r="D2264" s="175">
        <v>0.15444015444015444</v>
      </c>
      <c r="E2264" s="175">
        <v>7.3359073359073365E-2</v>
      </c>
      <c r="F2264" s="175">
        <v>9.2664092664092659E-2</v>
      </c>
      <c r="G2264" s="175">
        <v>0.20077220077220076</v>
      </c>
      <c r="H2264" s="175">
        <v>3.8610038610038611E-3</v>
      </c>
      <c r="I2264" s="175">
        <v>2.3166023166023165E-2</v>
      </c>
      <c r="J2264" s="174">
        <v>1</v>
      </c>
      <c r="K2264" s="176">
        <v>259</v>
      </c>
      <c r="L2264" s="92"/>
      <c r="M2264" s="175" t="s">
        <v>143</v>
      </c>
      <c r="N2264" s="175" t="s">
        <v>143</v>
      </c>
      <c r="O2264" s="175">
        <v>0.39200000000000002</v>
      </c>
      <c r="P2264" s="175">
        <v>0.51300000000000001</v>
      </c>
      <c r="Q2264" s="175">
        <v>0.11600000000000001</v>
      </c>
      <c r="R2264" s="175">
        <v>0.20300000000000001</v>
      </c>
      <c r="S2264" s="175">
        <v>4.7E-2</v>
      </c>
      <c r="T2264" s="175">
        <v>0.112</v>
      </c>
      <c r="U2264" s="175">
        <v>6.3E-2</v>
      </c>
      <c r="V2264" s="175">
        <v>0.13400000000000001</v>
      </c>
      <c r="W2264" s="175">
        <v>0.157</v>
      </c>
      <c r="X2264" s="175">
        <v>0.254</v>
      </c>
      <c r="Y2264" s="175">
        <v>1E-3</v>
      </c>
      <c r="Z2264" s="175">
        <v>2.1999999999999999E-2</v>
      </c>
      <c r="AA2264" s="175">
        <v>1.0999999999999999E-2</v>
      </c>
      <c r="AB2264" s="175">
        <v>0.05</v>
      </c>
    </row>
    <row r="2265" spans="1:28" x14ac:dyDescent="0.25">
      <c r="A2265" s="92" t="s">
        <v>3582</v>
      </c>
      <c r="B2265" s="175" t="s">
        <v>143</v>
      </c>
      <c r="C2265" s="175">
        <v>0.17753623188405798</v>
      </c>
      <c r="D2265" s="175">
        <v>0.15942028985507245</v>
      </c>
      <c r="E2265" s="175">
        <v>0.13768115942028986</v>
      </c>
      <c r="F2265" s="175">
        <v>1.4492753623188406E-2</v>
      </c>
      <c r="G2265" s="175">
        <v>0.45652173913043476</v>
      </c>
      <c r="H2265" s="175">
        <v>3.6231884057971015E-3</v>
      </c>
      <c r="I2265" s="175">
        <v>5.0724637681159424E-2</v>
      </c>
      <c r="J2265" s="174">
        <v>1</v>
      </c>
      <c r="K2265" s="176">
        <v>276</v>
      </c>
      <c r="L2265" s="92"/>
      <c r="M2265" s="175" t="s">
        <v>143</v>
      </c>
      <c r="N2265" s="175" t="s">
        <v>143</v>
      </c>
      <c r="O2265" s="175">
        <v>0.13700000000000001</v>
      </c>
      <c r="P2265" s="175">
        <v>0.22700000000000001</v>
      </c>
      <c r="Q2265" s="175">
        <v>0.121</v>
      </c>
      <c r="R2265" s="175">
        <v>0.20699999999999999</v>
      </c>
      <c r="S2265" s="175">
        <v>0.10199999999999999</v>
      </c>
      <c r="T2265" s="175">
        <v>0.183</v>
      </c>
      <c r="U2265" s="175">
        <v>6.0000000000000001E-3</v>
      </c>
      <c r="V2265" s="175">
        <v>3.6999999999999998E-2</v>
      </c>
      <c r="W2265" s="175">
        <v>0.39900000000000002</v>
      </c>
      <c r="X2265" s="175">
        <v>0.51500000000000001</v>
      </c>
      <c r="Y2265" s="175">
        <v>1E-3</v>
      </c>
      <c r="Z2265" s="175">
        <v>0.02</v>
      </c>
      <c r="AA2265" s="175">
        <v>0.03</v>
      </c>
      <c r="AB2265" s="175">
        <v>8.3000000000000004E-2</v>
      </c>
    </row>
    <row r="2266" spans="1:28" x14ac:dyDescent="0.25">
      <c r="A2266" s="92" t="s">
        <v>3583</v>
      </c>
      <c r="B2266" s="175" t="s">
        <v>143</v>
      </c>
      <c r="C2266" s="175">
        <v>0.35602450646698436</v>
      </c>
      <c r="D2266" s="175">
        <v>0.41933287950987064</v>
      </c>
      <c r="E2266" s="175">
        <v>9.9387338325391428E-2</v>
      </c>
      <c r="F2266" s="175">
        <v>8.8495575221238937E-3</v>
      </c>
      <c r="G2266" s="175">
        <v>7.4200136147038798E-2</v>
      </c>
      <c r="H2266" s="175">
        <v>3.4036759700476512E-3</v>
      </c>
      <c r="I2266" s="175">
        <v>3.880190605854323E-2</v>
      </c>
      <c r="J2266" s="174">
        <v>1</v>
      </c>
      <c r="K2266" s="176">
        <v>1469</v>
      </c>
      <c r="L2266" s="92"/>
      <c r="M2266" s="175" t="s">
        <v>143</v>
      </c>
      <c r="N2266" s="175" t="s">
        <v>143</v>
      </c>
      <c r="O2266" s="175">
        <v>0.33200000000000002</v>
      </c>
      <c r="P2266" s="175">
        <v>0.38100000000000001</v>
      </c>
      <c r="Q2266" s="175">
        <v>0.39400000000000002</v>
      </c>
      <c r="R2266" s="175">
        <v>0.44500000000000001</v>
      </c>
      <c r="S2266" s="175">
        <v>8.5000000000000006E-2</v>
      </c>
      <c r="T2266" s="175">
        <v>0.11600000000000001</v>
      </c>
      <c r="U2266" s="175">
        <v>5.0000000000000001E-3</v>
      </c>
      <c r="V2266" s="175">
        <v>1.4999999999999999E-2</v>
      </c>
      <c r="W2266" s="175">
        <v>6.2E-2</v>
      </c>
      <c r="X2266" s="175">
        <v>8.8999999999999996E-2</v>
      </c>
      <c r="Y2266" s="175">
        <v>1E-3</v>
      </c>
      <c r="Z2266" s="175">
        <v>8.0000000000000002E-3</v>
      </c>
      <c r="AA2266" s="175">
        <v>0.03</v>
      </c>
      <c r="AB2266" s="175">
        <v>0.05</v>
      </c>
    </row>
    <row r="2267" spans="1:28" x14ac:dyDescent="0.25">
      <c r="A2267" s="92" t="s">
        <v>3584</v>
      </c>
      <c r="B2267" s="175" t="s">
        <v>143</v>
      </c>
      <c r="C2267" s="175">
        <v>0.43438914027149322</v>
      </c>
      <c r="D2267" s="175">
        <v>0.30769230769230771</v>
      </c>
      <c r="E2267" s="175">
        <v>7.2398190045248875E-2</v>
      </c>
      <c r="F2267" s="175">
        <v>2.7149321266968326E-2</v>
      </c>
      <c r="G2267" s="175">
        <v>7.6923076923076927E-2</v>
      </c>
      <c r="H2267" s="175">
        <v>1.8099547511312219E-2</v>
      </c>
      <c r="I2267" s="175">
        <v>6.3348416289592757E-2</v>
      </c>
      <c r="J2267" s="174">
        <v>1</v>
      </c>
      <c r="K2267" s="176">
        <v>221</v>
      </c>
      <c r="L2267" s="92"/>
      <c r="M2267" s="175" t="s">
        <v>143</v>
      </c>
      <c r="N2267" s="175" t="s">
        <v>143</v>
      </c>
      <c r="O2267" s="175">
        <v>0.371</v>
      </c>
      <c r="P2267" s="175">
        <v>0.5</v>
      </c>
      <c r="Q2267" s="175">
        <v>0.251</v>
      </c>
      <c r="R2267" s="175">
        <v>0.371</v>
      </c>
      <c r="S2267" s="175">
        <v>4.4999999999999998E-2</v>
      </c>
      <c r="T2267" s="175">
        <v>0.114</v>
      </c>
      <c r="U2267" s="175">
        <v>1.2999999999999999E-2</v>
      </c>
      <c r="V2267" s="175">
        <v>5.8000000000000003E-2</v>
      </c>
      <c r="W2267" s="175">
        <v>4.9000000000000002E-2</v>
      </c>
      <c r="X2267" s="175">
        <v>0.12</v>
      </c>
      <c r="Y2267" s="175">
        <v>7.0000000000000001E-3</v>
      </c>
      <c r="Z2267" s="175">
        <v>4.5999999999999999E-2</v>
      </c>
      <c r="AA2267" s="175">
        <v>3.7999999999999999E-2</v>
      </c>
      <c r="AB2267" s="175">
        <v>0.104</v>
      </c>
    </row>
    <row r="2268" spans="1:28" x14ac:dyDescent="0.25">
      <c r="A2268" s="92" t="s">
        <v>3585</v>
      </c>
      <c r="B2268" s="175">
        <v>6.7096906371645157E-2</v>
      </c>
      <c r="C2268" s="175">
        <v>0.33118213480844089</v>
      </c>
      <c r="D2268" s="175">
        <v>0.25425117803728742</v>
      </c>
      <c r="E2268" s="175">
        <v>7.3550501946322469E-2</v>
      </c>
      <c r="F2268" s="175">
        <v>2.3355869698832205E-2</v>
      </c>
      <c r="G2268" s="175">
        <v>0.22567096906371645</v>
      </c>
      <c r="H2268" s="175">
        <v>7.3755377996312229E-3</v>
      </c>
      <c r="I2268" s="175">
        <v>1.7516902274124155E-2</v>
      </c>
      <c r="J2268" s="174">
        <v>0.99999999999999989</v>
      </c>
      <c r="K2268" s="176">
        <v>9762</v>
      </c>
      <c r="L2268" s="92"/>
      <c r="M2268" s="175">
        <v>6.2E-2</v>
      </c>
      <c r="N2268" s="175">
        <v>7.1999999999999995E-2</v>
      </c>
      <c r="O2268" s="175">
        <v>0.32200000000000001</v>
      </c>
      <c r="P2268" s="175">
        <v>0.34100000000000003</v>
      </c>
      <c r="Q2268" s="175">
        <v>0.246</v>
      </c>
      <c r="R2268" s="175">
        <v>0.26300000000000001</v>
      </c>
      <c r="S2268" s="175">
        <v>6.9000000000000006E-2</v>
      </c>
      <c r="T2268" s="175">
        <v>7.9000000000000001E-2</v>
      </c>
      <c r="U2268" s="175">
        <v>2.1000000000000001E-2</v>
      </c>
      <c r="V2268" s="175">
        <v>2.7E-2</v>
      </c>
      <c r="W2268" s="175">
        <v>0.217</v>
      </c>
      <c r="X2268" s="175">
        <v>0.23400000000000001</v>
      </c>
      <c r="Y2268" s="175">
        <v>6.0000000000000001E-3</v>
      </c>
      <c r="Z2268" s="175">
        <v>8.9999999999999993E-3</v>
      </c>
      <c r="AA2268" s="175">
        <v>1.4999999999999999E-2</v>
      </c>
      <c r="AB2268" s="175">
        <v>0.02</v>
      </c>
    </row>
    <row r="2269" spans="1:28" x14ac:dyDescent="0.25">
      <c r="A2269" s="92" t="s">
        <v>3586</v>
      </c>
      <c r="B2269" s="175" t="s">
        <v>143</v>
      </c>
      <c r="C2269" s="175">
        <v>0.40469208211143692</v>
      </c>
      <c r="D2269" s="175">
        <v>0.23460410557184752</v>
      </c>
      <c r="E2269" s="175">
        <v>9.9706744868035185E-2</v>
      </c>
      <c r="F2269" s="175">
        <v>3.2258064516129031E-2</v>
      </c>
      <c r="G2269" s="175">
        <v>0.21114369501466276</v>
      </c>
      <c r="H2269" s="175">
        <v>5.8651026392961877E-3</v>
      </c>
      <c r="I2269" s="175">
        <v>1.1730205278592375E-2</v>
      </c>
      <c r="J2269" s="174">
        <v>1</v>
      </c>
      <c r="K2269" s="176">
        <v>341</v>
      </c>
      <c r="L2269" s="92"/>
      <c r="M2269" s="175" t="s">
        <v>143</v>
      </c>
      <c r="N2269" s="175" t="s">
        <v>143</v>
      </c>
      <c r="O2269" s="175">
        <v>0.35399999999999998</v>
      </c>
      <c r="P2269" s="175">
        <v>0.45800000000000002</v>
      </c>
      <c r="Q2269" s="175">
        <v>0.193</v>
      </c>
      <c r="R2269" s="175">
        <v>0.28199999999999997</v>
      </c>
      <c r="S2269" s="175">
        <v>7.1999999999999995E-2</v>
      </c>
      <c r="T2269" s="175">
        <v>0.13600000000000001</v>
      </c>
      <c r="U2269" s="175">
        <v>1.7999999999999999E-2</v>
      </c>
      <c r="V2269" s="175">
        <v>5.7000000000000002E-2</v>
      </c>
      <c r="W2269" s="175">
        <v>0.17100000000000001</v>
      </c>
      <c r="X2269" s="175">
        <v>0.25800000000000001</v>
      </c>
      <c r="Y2269" s="175">
        <v>2E-3</v>
      </c>
      <c r="Z2269" s="175">
        <v>2.1000000000000001E-2</v>
      </c>
      <c r="AA2269" s="175">
        <v>5.0000000000000001E-3</v>
      </c>
      <c r="AB2269" s="175">
        <v>0.03</v>
      </c>
    </row>
    <row r="2270" spans="1:28" x14ac:dyDescent="0.25">
      <c r="A2270" s="92" t="s">
        <v>3587</v>
      </c>
      <c r="B2270" s="175" t="s">
        <v>143</v>
      </c>
      <c r="C2270" s="175">
        <v>8.6956521739130432E-2</v>
      </c>
      <c r="D2270" s="175">
        <v>0.2134387351778656</v>
      </c>
      <c r="E2270" s="175">
        <v>5.1383399209486168E-2</v>
      </c>
      <c r="F2270" s="175">
        <v>7.9051383399209481E-3</v>
      </c>
      <c r="G2270" s="175">
        <v>0.58498023715415015</v>
      </c>
      <c r="H2270" s="175">
        <v>3.9525691699604744E-2</v>
      </c>
      <c r="I2270" s="175">
        <v>1.5810276679841896E-2</v>
      </c>
      <c r="J2270" s="174">
        <v>0.99999999999999989</v>
      </c>
      <c r="K2270" s="176">
        <v>253</v>
      </c>
      <c r="L2270" s="92"/>
      <c r="M2270" s="175" t="s">
        <v>143</v>
      </c>
      <c r="N2270" s="175" t="s">
        <v>143</v>
      </c>
      <c r="O2270" s="175">
        <v>5.8000000000000003E-2</v>
      </c>
      <c r="P2270" s="175">
        <v>0.128</v>
      </c>
      <c r="Q2270" s="175">
        <v>0.16700000000000001</v>
      </c>
      <c r="R2270" s="175">
        <v>0.26800000000000002</v>
      </c>
      <c r="S2270" s="175">
        <v>0.03</v>
      </c>
      <c r="T2270" s="175">
        <v>8.5999999999999993E-2</v>
      </c>
      <c r="U2270" s="175">
        <v>2E-3</v>
      </c>
      <c r="V2270" s="175">
        <v>2.8000000000000001E-2</v>
      </c>
      <c r="W2270" s="175">
        <v>0.52300000000000002</v>
      </c>
      <c r="X2270" s="175">
        <v>0.64400000000000002</v>
      </c>
      <c r="Y2270" s="175">
        <v>2.1999999999999999E-2</v>
      </c>
      <c r="Z2270" s="175">
        <v>7.0999999999999994E-2</v>
      </c>
      <c r="AA2270" s="175">
        <v>6.0000000000000001E-3</v>
      </c>
      <c r="AB2270" s="175">
        <v>0.04</v>
      </c>
    </row>
    <row r="2271" spans="1:28" x14ac:dyDescent="0.25">
      <c r="A2271" s="92" t="s">
        <v>3588</v>
      </c>
      <c r="B2271" s="175">
        <v>6.2355658198614321E-2</v>
      </c>
      <c r="C2271" s="175">
        <v>6.9284064665127024E-3</v>
      </c>
      <c r="D2271" s="175">
        <v>0.84757505773672059</v>
      </c>
      <c r="E2271" s="175">
        <v>4.3879907621247112E-2</v>
      </c>
      <c r="F2271" s="175">
        <v>4.6189376443418013E-3</v>
      </c>
      <c r="G2271" s="175">
        <v>1.8475750577367205E-2</v>
      </c>
      <c r="H2271" s="175" t="s">
        <v>143</v>
      </c>
      <c r="I2271" s="175">
        <v>1.6166281755196306E-2</v>
      </c>
      <c r="J2271" s="174">
        <v>1.0000000000000002</v>
      </c>
      <c r="K2271" s="176">
        <v>433</v>
      </c>
      <c r="L2271" s="92"/>
      <c r="M2271" s="175">
        <v>4.2999999999999997E-2</v>
      </c>
      <c r="N2271" s="175">
        <v>8.8999999999999996E-2</v>
      </c>
      <c r="O2271" s="175">
        <v>2E-3</v>
      </c>
      <c r="P2271" s="175">
        <v>0.02</v>
      </c>
      <c r="Q2271" s="175">
        <v>0.81100000000000005</v>
      </c>
      <c r="R2271" s="175">
        <v>0.878</v>
      </c>
      <c r="S2271" s="175">
        <v>2.8000000000000001E-2</v>
      </c>
      <c r="T2271" s="175">
        <v>6.8000000000000005E-2</v>
      </c>
      <c r="U2271" s="175">
        <v>1E-3</v>
      </c>
      <c r="V2271" s="175">
        <v>1.7000000000000001E-2</v>
      </c>
      <c r="W2271" s="175">
        <v>8.9999999999999993E-3</v>
      </c>
      <c r="X2271" s="175">
        <v>3.5999999999999997E-2</v>
      </c>
      <c r="Y2271" s="175" t="s">
        <v>143</v>
      </c>
      <c r="Z2271" s="175" t="s">
        <v>143</v>
      </c>
      <c r="AA2271" s="175">
        <v>8.0000000000000002E-3</v>
      </c>
      <c r="AB2271" s="175">
        <v>3.3000000000000002E-2</v>
      </c>
    </row>
    <row r="2272" spans="1:28" x14ac:dyDescent="0.25">
      <c r="A2272" s="92" t="s">
        <v>3589</v>
      </c>
      <c r="B2272" s="175">
        <v>0.11139455782312925</v>
      </c>
      <c r="C2272" s="175">
        <v>0.28996598639455784</v>
      </c>
      <c r="D2272" s="175">
        <v>0.23469387755102042</v>
      </c>
      <c r="E2272" s="175">
        <v>5.9523809523809521E-2</v>
      </c>
      <c r="F2272" s="175">
        <v>2.976190476190476E-2</v>
      </c>
      <c r="G2272" s="175">
        <v>0.25595238095238093</v>
      </c>
      <c r="H2272" s="175">
        <v>2.5510204081632651E-3</v>
      </c>
      <c r="I2272" s="175">
        <v>1.6156462585034014E-2</v>
      </c>
      <c r="J2272" s="174">
        <v>1</v>
      </c>
      <c r="K2272" s="176">
        <v>1176</v>
      </c>
      <c r="L2272" s="92"/>
      <c r="M2272" s="175">
        <v>9.5000000000000001E-2</v>
      </c>
      <c r="N2272" s="175">
        <v>0.13100000000000001</v>
      </c>
      <c r="O2272" s="175">
        <v>0.26500000000000001</v>
      </c>
      <c r="P2272" s="175">
        <v>0.317</v>
      </c>
      <c r="Q2272" s="175">
        <v>0.21099999999999999</v>
      </c>
      <c r="R2272" s="175">
        <v>0.26</v>
      </c>
      <c r="S2272" s="175">
        <v>4.7E-2</v>
      </c>
      <c r="T2272" s="175">
        <v>7.4999999999999997E-2</v>
      </c>
      <c r="U2272" s="175">
        <v>2.1000000000000001E-2</v>
      </c>
      <c r="V2272" s="175">
        <v>4.1000000000000002E-2</v>
      </c>
      <c r="W2272" s="175">
        <v>0.23200000000000001</v>
      </c>
      <c r="X2272" s="175">
        <v>0.28199999999999997</v>
      </c>
      <c r="Y2272" s="175">
        <v>1E-3</v>
      </c>
      <c r="Z2272" s="175">
        <v>7.0000000000000001E-3</v>
      </c>
      <c r="AA2272" s="175">
        <v>0.01</v>
      </c>
      <c r="AB2272" s="175">
        <v>2.5000000000000001E-2</v>
      </c>
    </row>
    <row r="2273" spans="1:28" x14ac:dyDescent="0.25">
      <c r="A2273" s="92" t="s">
        <v>3590</v>
      </c>
      <c r="B2273" s="175">
        <v>0.33605998636673484</v>
      </c>
      <c r="C2273" s="175">
        <v>0.50579413769597814</v>
      </c>
      <c r="D2273" s="175">
        <v>7.6346284935241995E-2</v>
      </c>
      <c r="E2273" s="175">
        <v>2.3858214042263123E-2</v>
      </c>
      <c r="F2273" s="175">
        <v>2.0449897750511249E-3</v>
      </c>
      <c r="G2273" s="175">
        <v>3.9536468984321747E-2</v>
      </c>
      <c r="H2273" s="175">
        <v>2.7266530334014998E-3</v>
      </c>
      <c r="I2273" s="175">
        <v>1.3633265167007498E-2</v>
      </c>
      <c r="J2273" s="174">
        <v>0.99999999999999978</v>
      </c>
      <c r="K2273" s="176">
        <v>1467</v>
      </c>
      <c r="L2273" s="92"/>
      <c r="M2273" s="175">
        <v>0.312</v>
      </c>
      <c r="N2273" s="175">
        <v>0.36099999999999999</v>
      </c>
      <c r="O2273" s="175">
        <v>0.48</v>
      </c>
      <c r="P2273" s="175">
        <v>0.53100000000000003</v>
      </c>
      <c r="Q2273" s="175">
        <v>6.4000000000000001E-2</v>
      </c>
      <c r="R2273" s="175">
        <v>9.0999999999999998E-2</v>
      </c>
      <c r="S2273" s="175">
        <v>1.7000000000000001E-2</v>
      </c>
      <c r="T2273" s="175">
        <v>3.3000000000000002E-2</v>
      </c>
      <c r="U2273" s="175">
        <v>1E-3</v>
      </c>
      <c r="V2273" s="175">
        <v>6.0000000000000001E-3</v>
      </c>
      <c r="W2273" s="175">
        <v>3.1E-2</v>
      </c>
      <c r="X2273" s="175">
        <v>5.0999999999999997E-2</v>
      </c>
      <c r="Y2273" s="175">
        <v>1E-3</v>
      </c>
      <c r="Z2273" s="175">
        <v>7.0000000000000001E-3</v>
      </c>
      <c r="AA2273" s="175">
        <v>8.9999999999999993E-3</v>
      </c>
      <c r="AB2273" s="175">
        <v>2.1000000000000001E-2</v>
      </c>
    </row>
    <row r="2274" spans="1:28" x14ac:dyDescent="0.25">
      <c r="A2274" s="92" t="s">
        <v>3591</v>
      </c>
      <c r="B2274" s="175" t="s">
        <v>143</v>
      </c>
      <c r="C2274" s="175">
        <v>0.22568093385214008</v>
      </c>
      <c r="D2274" s="175">
        <v>0.28015564202334631</v>
      </c>
      <c r="E2274" s="175">
        <v>0.12062256809338522</v>
      </c>
      <c r="F2274" s="175">
        <v>3.5019455252918288E-2</v>
      </c>
      <c r="G2274" s="175">
        <v>0.30739299610894943</v>
      </c>
      <c r="H2274" s="175">
        <v>1.9455252918287938E-2</v>
      </c>
      <c r="I2274" s="175">
        <v>1.1673151750972763E-2</v>
      </c>
      <c r="J2274" s="174">
        <v>1</v>
      </c>
      <c r="K2274" s="176">
        <v>257</v>
      </c>
      <c r="L2274" s="92"/>
      <c r="M2274" s="175" t="s">
        <v>143</v>
      </c>
      <c r="N2274" s="175" t="s">
        <v>143</v>
      </c>
      <c r="O2274" s="175">
        <v>0.17899999999999999</v>
      </c>
      <c r="P2274" s="175">
        <v>0.28100000000000003</v>
      </c>
      <c r="Q2274" s="175">
        <v>0.22900000000000001</v>
      </c>
      <c r="R2274" s="175">
        <v>0.33800000000000002</v>
      </c>
      <c r="S2274" s="175">
        <v>8.5999999999999993E-2</v>
      </c>
      <c r="T2274" s="175">
        <v>0.16600000000000001</v>
      </c>
      <c r="U2274" s="175">
        <v>1.9E-2</v>
      </c>
      <c r="V2274" s="175">
        <v>6.5000000000000002E-2</v>
      </c>
      <c r="W2274" s="175">
        <v>0.254</v>
      </c>
      <c r="X2274" s="175">
        <v>0.36599999999999999</v>
      </c>
      <c r="Y2274" s="175">
        <v>8.0000000000000002E-3</v>
      </c>
      <c r="Z2274" s="175">
        <v>4.4999999999999998E-2</v>
      </c>
      <c r="AA2274" s="175">
        <v>4.0000000000000001E-3</v>
      </c>
      <c r="AB2274" s="175">
        <v>3.4000000000000002E-2</v>
      </c>
    </row>
    <row r="2275" spans="1:28" x14ac:dyDescent="0.25">
      <c r="A2275" s="92" t="s">
        <v>3592</v>
      </c>
      <c r="B2275" s="175" t="s">
        <v>143</v>
      </c>
      <c r="C2275" s="175">
        <v>0.32692307692307693</v>
      </c>
      <c r="D2275" s="175">
        <v>0.16307692307692306</v>
      </c>
      <c r="E2275" s="175">
        <v>8.5384615384615378E-2</v>
      </c>
      <c r="F2275" s="175">
        <v>1.8461538461538463E-2</v>
      </c>
      <c r="G2275" s="175">
        <v>0.37769230769230772</v>
      </c>
      <c r="H2275" s="175">
        <v>1.0769230769230769E-2</v>
      </c>
      <c r="I2275" s="175">
        <v>1.7692307692307691E-2</v>
      </c>
      <c r="J2275" s="174">
        <v>0.99999999999999989</v>
      </c>
      <c r="K2275" s="176">
        <v>1300</v>
      </c>
      <c r="L2275" s="92"/>
      <c r="M2275" s="175" t="s">
        <v>143</v>
      </c>
      <c r="N2275" s="175" t="s">
        <v>143</v>
      </c>
      <c r="O2275" s="175">
        <v>0.30199999999999999</v>
      </c>
      <c r="P2275" s="175">
        <v>0.35299999999999998</v>
      </c>
      <c r="Q2275" s="175">
        <v>0.14399999999999999</v>
      </c>
      <c r="R2275" s="175">
        <v>0.184</v>
      </c>
      <c r="S2275" s="175">
        <v>7.0999999999999994E-2</v>
      </c>
      <c r="T2275" s="175">
        <v>0.10199999999999999</v>
      </c>
      <c r="U2275" s="175">
        <v>1.2E-2</v>
      </c>
      <c r="V2275" s="175">
        <v>2.7E-2</v>
      </c>
      <c r="W2275" s="175">
        <v>0.35199999999999998</v>
      </c>
      <c r="X2275" s="175">
        <v>0.40400000000000003</v>
      </c>
      <c r="Y2275" s="175">
        <v>6.0000000000000001E-3</v>
      </c>
      <c r="Z2275" s="175">
        <v>1.7999999999999999E-2</v>
      </c>
      <c r="AA2275" s="175">
        <v>1.2E-2</v>
      </c>
      <c r="AB2275" s="175">
        <v>2.5999999999999999E-2</v>
      </c>
    </row>
    <row r="2276" spans="1:28" x14ac:dyDescent="0.25">
      <c r="A2276" s="92" t="s">
        <v>3593</v>
      </c>
      <c r="B2276" s="175" t="s">
        <v>143</v>
      </c>
      <c r="C2276" s="175">
        <v>0.51449275362318836</v>
      </c>
      <c r="D2276" s="175">
        <v>0.33091787439613529</v>
      </c>
      <c r="E2276" s="175">
        <v>7.0048309178743967E-2</v>
      </c>
      <c r="F2276" s="175">
        <v>2.4154589371980675E-3</v>
      </c>
      <c r="G2276" s="175">
        <v>3.6231884057971016E-2</v>
      </c>
      <c r="H2276" s="175" t="s">
        <v>143</v>
      </c>
      <c r="I2276" s="175">
        <v>4.5893719806763288E-2</v>
      </c>
      <c r="J2276" s="174">
        <v>1</v>
      </c>
      <c r="K2276" s="176">
        <v>414</v>
      </c>
      <c r="L2276" s="92"/>
      <c r="M2276" s="175" t="s">
        <v>143</v>
      </c>
      <c r="N2276" s="175" t="s">
        <v>143</v>
      </c>
      <c r="O2276" s="175">
        <v>0.46600000000000003</v>
      </c>
      <c r="P2276" s="175">
        <v>0.56200000000000006</v>
      </c>
      <c r="Q2276" s="175">
        <v>0.28699999999999998</v>
      </c>
      <c r="R2276" s="175">
        <v>0.378</v>
      </c>
      <c r="S2276" s="175">
        <v>4.9000000000000002E-2</v>
      </c>
      <c r="T2276" s="175">
        <v>9.9000000000000005E-2</v>
      </c>
      <c r="U2276" s="175">
        <v>0</v>
      </c>
      <c r="V2276" s="175">
        <v>1.4E-2</v>
      </c>
      <c r="W2276" s="175">
        <v>2.1999999999999999E-2</v>
      </c>
      <c r="X2276" s="175">
        <v>5.8999999999999997E-2</v>
      </c>
      <c r="Y2276" s="175" t="s">
        <v>143</v>
      </c>
      <c r="Z2276" s="175" t="s">
        <v>143</v>
      </c>
      <c r="AA2276" s="175">
        <v>0.03</v>
      </c>
      <c r="AB2276" s="175">
        <v>7.0999999999999994E-2</v>
      </c>
    </row>
    <row r="2277" spans="1:28" x14ac:dyDescent="0.25">
      <c r="A2277" s="92" t="s">
        <v>3594</v>
      </c>
      <c r="B2277" s="175" t="s">
        <v>143</v>
      </c>
      <c r="C2277" s="175">
        <v>0.1763157894736842</v>
      </c>
      <c r="D2277" s="175">
        <v>0.43157894736842106</v>
      </c>
      <c r="E2277" s="175">
        <v>9.2105263157894732E-2</v>
      </c>
      <c r="F2277" s="175">
        <v>1.3157894736842105E-2</v>
      </c>
      <c r="G2277" s="175">
        <v>0.24736842105263157</v>
      </c>
      <c r="H2277" s="175">
        <v>5.263157894736842E-3</v>
      </c>
      <c r="I2277" s="175">
        <v>3.4210526315789476E-2</v>
      </c>
      <c r="J2277" s="174">
        <v>1</v>
      </c>
      <c r="K2277" s="176">
        <v>380</v>
      </c>
      <c r="L2277" s="92"/>
      <c r="M2277" s="175" t="s">
        <v>143</v>
      </c>
      <c r="N2277" s="175" t="s">
        <v>143</v>
      </c>
      <c r="O2277" s="175">
        <v>0.14099999999999999</v>
      </c>
      <c r="P2277" s="175">
        <v>0.218</v>
      </c>
      <c r="Q2277" s="175">
        <v>0.38300000000000001</v>
      </c>
      <c r="R2277" s="175">
        <v>0.48199999999999998</v>
      </c>
      <c r="S2277" s="175">
        <v>6.7000000000000004E-2</v>
      </c>
      <c r="T2277" s="175">
        <v>0.125</v>
      </c>
      <c r="U2277" s="175">
        <v>6.0000000000000001E-3</v>
      </c>
      <c r="V2277" s="175">
        <v>0.03</v>
      </c>
      <c r="W2277" s="175">
        <v>0.20699999999999999</v>
      </c>
      <c r="X2277" s="175">
        <v>0.29299999999999998</v>
      </c>
      <c r="Y2277" s="175">
        <v>1E-3</v>
      </c>
      <c r="Z2277" s="175">
        <v>1.9E-2</v>
      </c>
      <c r="AA2277" s="175">
        <v>0.02</v>
      </c>
      <c r="AB2277" s="175">
        <v>5.8000000000000003E-2</v>
      </c>
    </row>
    <row r="2278" spans="1:28" x14ac:dyDescent="0.25">
      <c r="A2278" s="92" t="s">
        <v>3595</v>
      </c>
      <c r="B2278" s="175" t="s">
        <v>143</v>
      </c>
      <c r="C2278" s="175">
        <v>0.43050847457627117</v>
      </c>
      <c r="D2278" s="175">
        <v>0.24067796610169492</v>
      </c>
      <c r="E2278" s="175">
        <v>3.7288135593220341E-2</v>
      </c>
      <c r="F2278" s="175">
        <v>8.4745762711864403E-2</v>
      </c>
      <c r="G2278" s="175">
        <v>0.2</v>
      </c>
      <c r="H2278" s="175" t="s">
        <v>143</v>
      </c>
      <c r="I2278" s="175">
        <v>6.7796610169491523E-3</v>
      </c>
      <c r="J2278" s="174">
        <v>0.99999999999999989</v>
      </c>
      <c r="K2278" s="176">
        <v>295</v>
      </c>
      <c r="L2278" s="92"/>
      <c r="M2278" s="175" t="s">
        <v>143</v>
      </c>
      <c r="N2278" s="175" t="s">
        <v>143</v>
      </c>
      <c r="O2278" s="175">
        <v>0.375</v>
      </c>
      <c r="P2278" s="175">
        <v>0.48799999999999999</v>
      </c>
      <c r="Q2278" s="175">
        <v>0.19500000000000001</v>
      </c>
      <c r="R2278" s="175">
        <v>0.29299999999999998</v>
      </c>
      <c r="S2278" s="175">
        <v>2.1000000000000001E-2</v>
      </c>
      <c r="T2278" s="175">
        <v>6.6000000000000003E-2</v>
      </c>
      <c r="U2278" s="175">
        <v>5.8000000000000003E-2</v>
      </c>
      <c r="V2278" s="175">
        <v>0.122</v>
      </c>
      <c r="W2278" s="175">
        <v>0.158</v>
      </c>
      <c r="X2278" s="175">
        <v>0.249</v>
      </c>
      <c r="Y2278" s="175" t="s">
        <v>143</v>
      </c>
      <c r="Z2278" s="175" t="s">
        <v>143</v>
      </c>
      <c r="AA2278" s="175">
        <v>2E-3</v>
      </c>
      <c r="AB2278" s="175">
        <v>2.4E-2</v>
      </c>
    </row>
    <row r="2279" spans="1:28" x14ac:dyDescent="0.25">
      <c r="A2279" s="92" t="s">
        <v>3596</v>
      </c>
      <c r="B2279" s="175" t="s">
        <v>143</v>
      </c>
      <c r="C2279" s="175">
        <v>0.17460317460317459</v>
      </c>
      <c r="D2279" s="175">
        <v>0.15079365079365079</v>
      </c>
      <c r="E2279" s="175">
        <v>6.7460317460317457E-2</v>
      </c>
      <c r="F2279" s="175">
        <v>3.5714285714285712E-2</v>
      </c>
      <c r="G2279" s="175">
        <v>0.5357142857142857</v>
      </c>
      <c r="H2279" s="175">
        <v>1.5873015873015872E-2</v>
      </c>
      <c r="I2279" s="175">
        <v>1.984126984126984E-2</v>
      </c>
      <c r="J2279" s="174">
        <v>0.99999999999999989</v>
      </c>
      <c r="K2279" s="176">
        <v>252</v>
      </c>
      <c r="L2279" s="92"/>
      <c r="M2279" s="175" t="s">
        <v>143</v>
      </c>
      <c r="N2279" s="175" t="s">
        <v>143</v>
      </c>
      <c r="O2279" s="175">
        <v>0.13300000000000001</v>
      </c>
      <c r="P2279" s="175">
        <v>0.22600000000000001</v>
      </c>
      <c r="Q2279" s="175">
        <v>0.112</v>
      </c>
      <c r="R2279" s="175">
        <v>0.2</v>
      </c>
      <c r="S2279" s="175">
        <v>4.2999999999999997E-2</v>
      </c>
      <c r="T2279" s="175">
        <v>0.105</v>
      </c>
      <c r="U2279" s="175">
        <v>1.9E-2</v>
      </c>
      <c r="V2279" s="175">
        <v>6.6000000000000003E-2</v>
      </c>
      <c r="W2279" s="175">
        <v>0.47399999999999998</v>
      </c>
      <c r="X2279" s="175">
        <v>0.59599999999999997</v>
      </c>
      <c r="Y2279" s="175">
        <v>6.0000000000000001E-3</v>
      </c>
      <c r="Z2279" s="175">
        <v>0.04</v>
      </c>
      <c r="AA2279" s="175">
        <v>8.9999999999999993E-3</v>
      </c>
      <c r="AB2279" s="175">
        <v>4.5999999999999999E-2</v>
      </c>
    </row>
    <row r="2280" spans="1:28" x14ac:dyDescent="0.25">
      <c r="A2280" s="92" t="s">
        <v>3597</v>
      </c>
      <c r="B2280" s="175" t="s">
        <v>143</v>
      </c>
      <c r="C2280" s="175">
        <v>0.35219594594594594</v>
      </c>
      <c r="D2280" s="175">
        <v>0.42989864864864863</v>
      </c>
      <c r="E2280" s="175">
        <v>6.6722972972972971E-2</v>
      </c>
      <c r="F2280" s="175">
        <v>2.8716216216216218E-2</v>
      </c>
      <c r="G2280" s="175">
        <v>9.9662162162162157E-2</v>
      </c>
      <c r="H2280" s="175">
        <v>6.7567567567567571E-3</v>
      </c>
      <c r="I2280" s="175">
        <v>1.6047297297297296E-2</v>
      </c>
      <c r="J2280" s="174">
        <v>1</v>
      </c>
      <c r="K2280" s="176">
        <v>1184</v>
      </c>
      <c r="L2280" s="92"/>
      <c r="M2280" s="175" t="s">
        <v>143</v>
      </c>
      <c r="N2280" s="175" t="s">
        <v>143</v>
      </c>
      <c r="O2280" s="175">
        <v>0.32600000000000001</v>
      </c>
      <c r="P2280" s="175">
        <v>0.38</v>
      </c>
      <c r="Q2280" s="175">
        <v>0.40200000000000002</v>
      </c>
      <c r="R2280" s="175">
        <v>0.45800000000000002</v>
      </c>
      <c r="S2280" s="175">
        <v>5.3999999999999999E-2</v>
      </c>
      <c r="T2280" s="175">
        <v>8.2000000000000003E-2</v>
      </c>
      <c r="U2280" s="175">
        <v>2.1000000000000001E-2</v>
      </c>
      <c r="V2280" s="175">
        <v>0.04</v>
      </c>
      <c r="W2280" s="175">
        <v>8.4000000000000005E-2</v>
      </c>
      <c r="X2280" s="175">
        <v>0.11799999999999999</v>
      </c>
      <c r="Y2280" s="175">
        <v>3.0000000000000001E-3</v>
      </c>
      <c r="Z2280" s="175">
        <v>1.2999999999999999E-2</v>
      </c>
      <c r="AA2280" s="175">
        <v>0.01</v>
      </c>
      <c r="AB2280" s="175">
        <v>2.5000000000000001E-2</v>
      </c>
    </row>
    <row r="2281" spans="1:28" x14ac:dyDescent="0.25">
      <c r="A2281" s="92" t="s">
        <v>3598</v>
      </c>
      <c r="B2281" s="175" t="s">
        <v>143</v>
      </c>
      <c r="C2281" s="175">
        <v>0.52822580645161288</v>
      </c>
      <c r="D2281" s="175">
        <v>0.31451612903225806</v>
      </c>
      <c r="E2281" s="175">
        <v>4.4354838709677422E-2</v>
      </c>
      <c r="F2281" s="175">
        <v>8.0645161290322578E-3</v>
      </c>
      <c r="G2281" s="175">
        <v>7.6612903225806453E-2</v>
      </c>
      <c r="H2281" s="175">
        <v>1.2096774193548387E-2</v>
      </c>
      <c r="I2281" s="175">
        <v>1.6129032258064516E-2</v>
      </c>
      <c r="J2281" s="174">
        <v>1</v>
      </c>
      <c r="K2281" s="176">
        <v>248</v>
      </c>
      <c r="L2281" s="92"/>
      <c r="M2281" s="175" t="s">
        <v>143</v>
      </c>
      <c r="N2281" s="175" t="s">
        <v>143</v>
      </c>
      <c r="O2281" s="175">
        <v>0.46600000000000003</v>
      </c>
      <c r="P2281" s="175">
        <v>0.58899999999999997</v>
      </c>
      <c r="Q2281" s="175">
        <v>0.26</v>
      </c>
      <c r="R2281" s="175">
        <v>0.375</v>
      </c>
      <c r="S2281" s="175">
        <v>2.5000000000000001E-2</v>
      </c>
      <c r="T2281" s="175">
        <v>7.8E-2</v>
      </c>
      <c r="U2281" s="175">
        <v>2E-3</v>
      </c>
      <c r="V2281" s="175">
        <v>2.9000000000000001E-2</v>
      </c>
      <c r="W2281" s="175">
        <v>0.05</v>
      </c>
      <c r="X2281" s="175">
        <v>0.11700000000000001</v>
      </c>
      <c r="Y2281" s="175">
        <v>4.0000000000000001E-3</v>
      </c>
      <c r="Z2281" s="175">
        <v>3.5000000000000003E-2</v>
      </c>
      <c r="AA2281" s="175">
        <v>6.0000000000000001E-3</v>
      </c>
      <c r="AB2281" s="175">
        <v>4.1000000000000002E-2</v>
      </c>
    </row>
    <row r="2282" spans="1:28" x14ac:dyDescent="0.25">
      <c r="A2282" s="92" t="s">
        <v>3599</v>
      </c>
      <c r="B2282" s="175">
        <v>5.8051625445512477E-2</v>
      </c>
      <c r="C2282" s="175">
        <v>0.35916405659358464</v>
      </c>
      <c r="D2282" s="175">
        <v>0.22956042769197538</v>
      </c>
      <c r="E2282" s="175">
        <v>9.6986715628037581E-2</v>
      </c>
      <c r="F2282" s="175">
        <v>1.8900529214818013E-2</v>
      </c>
      <c r="G2282" s="175">
        <v>0.21730208445836482</v>
      </c>
      <c r="H2282" s="175">
        <v>8.1002268063505773E-4</v>
      </c>
      <c r="I2282" s="175">
        <v>1.9224538287072039E-2</v>
      </c>
      <c r="J2282" s="174">
        <v>1</v>
      </c>
      <c r="K2282" s="176">
        <v>18518</v>
      </c>
      <c r="L2282" s="92"/>
      <c r="M2282" s="175">
        <v>5.5E-2</v>
      </c>
      <c r="N2282" s="175">
        <v>6.2E-2</v>
      </c>
      <c r="O2282" s="175">
        <v>0.35199999999999998</v>
      </c>
      <c r="P2282" s="175">
        <v>0.36599999999999999</v>
      </c>
      <c r="Q2282" s="175">
        <v>0.224</v>
      </c>
      <c r="R2282" s="175">
        <v>0.23599999999999999</v>
      </c>
      <c r="S2282" s="175">
        <v>9.2999999999999999E-2</v>
      </c>
      <c r="T2282" s="175">
        <v>0.10100000000000001</v>
      </c>
      <c r="U2282" s="175">
        <v>1.7000000000000001E-2</v>
      </c>
      <c r="V2282" s="175">
        <v>2.1000000000000001E-2</v>
      </c>
      <c r="W2282" s="175">
        <v>0.21099999999999999</v>
      </c>
      <c r="X2282" s="175">
        <v>0.223</v>
      </c>
      <c r="Y2282" s="175">
        <v>0</v>
      </c>
      <c r="Z2282" s="175">
        <v>1E-3</v>
      </c>
      <c r="AA2282" s="175">
        <v>1.7000000000000001E-2</v>
      </c>
      <c r="AB2282" s="175">
        <v>2.1000000000000001E-2</v>
      </c>
    </row>
    <row r="2283" spans="1:28" x14ac:dyDescent="0.25">
      <c r="A2283" s="92" t="s">
        <v>3600</v>
      </c>
      <c r="B2283" s="175" t="s">
        <v>143</v>
      </c>
      <c r="C2283" s="175">
        <v>0.41467304625199364</v>
      </c>
      <c r="D2283" s="175">
        <v>0.25199362041467305</v>
      </c>
      <c r="E2283" s="175">
        <v>0.14832535885167464</v>
      </c>
      <c r="F2283" s="175">
        <v>1.1164274322169059E-2</v>
      </c>
      <c r="G2283" s="175">
        <v>0.1674641148325359</v>
      </c>
      <c r="H2283" s="175" t="s">
        <v>143</v>
      </c>
      <c r="I2283" s="175">
        <v>6.379585326953748E-3</v>
      </c>
      <c r="J2283" s="174">
        <v>1</v>
      </c>
      <c r="K2283" s="176">
        <v>627</v>
      </c>
      <c r="L2283" s="92"/>
      <c r="M2283" s="175" t="s">
        <v>143</v>
      </c>
      <c r="N2283" s="175" t="s">
        <v>143</v>
      </c>
      <c r="O2283" s="175">
        <v>0.377</v>
      </c>
      <c r="P2283" s="175">
        <v>0.45400000000000001</v>
      </c>
      <c r="Q2283" s="175">
        <v>0.22</v>
      </c>
      <c r="R2283" s="175">
        <v>0.28699999999999998</v>
      </c>
      <c r="S2283" s="175">
        <v>0.123</v>
      </c>
      <c r="T2283" s="175">
        <v>0.17799999999999999</v>
      </c>
      <c r="U2283" s="175">
        <v>5.0000000000000001E-3</v>
      </c>
      <c r="V2283" s="175">
        <v>2.3E-2</v>
      </c>
      <c r="W2283" s="175">
        <v>0.14000000000000001</v>
      </c>
      <c r="X2283" s="175">
        <v>0.19900000000000001</v>
      </c>
      <c r="Y2283" s="175" t="s">
        <v>143</v>
      </c>
      <c r="Z2283" s="175" t="s">
        <v>143</v>
      </c>
      <c r="AA2283" s="175">
        <v>2E-3</v>
      </c>
      <c r="AB2283" s="175">
        <v>1.6E-2</v>
      </c>
    </row>
    <row r="2284" spans="1:28" x14ac:dyDescent="0.25">
      <c r="A2284" s="92" t="s">
        <v>3601</v>
      </c>
      <c r="B2284" s="175" t="s">
        <v>143</v>
      </c>
      <c r="C2284" s="175">
        <v>0.13247172859450726</v>
      </c>
      <c r="D2284" s="175">
        <v>0.17124394184168013</v>
      </c>
      <c r="E2284" s="175">
        <v>6.9466882067851371E-2</v>
      </c>
      <c r="F2284" s="175">
        <v>1.6155088852988692E-2</v>
      </c>
      <c r="G2284" s="175">
        <v>0.57350565428109856</v>
      </c>
      <c r="H2284" s="175">
        <v>6.462035541195477E-3</v>
      </c>
      <c r="I2284" s="175">
        <v>3.0694668820678513E-2</v>
      </c>
      <c r="J2284" s="174">
        <v>1</v>
      </c>
      <c r="K2284" s="176">
        <v>619</v>
      </c>
      <c r="L2284" s="92"/>
      <c r="M2284" s="175" t="s">
        <v>143</v>
      </c>
      <c r="N2284" s="175" t="s">
        <v>143</v>
      </c>
      <c r="O2284" s="175">
        <v>0.108</v>
      </c>
      <c r="P2284" s="175">
        <v>0.161</v>
      </c>
      <c r="Q2284" s="175">
        <v>0.14399999999999999</v>
      </c>
      <c r="R2284" s="175">
        <v>0.20300000000000001</v>
      </c>
      <c r="S2284" s="175">
        <v>5.1999999999999998E-2</v>
      </c>
      <c r="T2284" s="175">
        <v>9.1999999999999998E-2</v>
      </c>
      <c r="U2284" s="175">
        <v>8.9999999999999993E-3</v>
      </c>
      <c r="V2284" s="175">
        <v>2.9000000000000001E-2</v>
      </c>
      <c r="W2284" s="175">
        <v>0.53400000000000003</v>
      </c>
      <c r="X2284" s="175">
        <v>0.61199999999999999</v>
      </c>
      <c r="Y2284" s="175">
        <v>3.0000000000000001E-3</v>
      </c>
      <c r="Z2284" s="175">
        <v>1.6E-2</v>
      </c>
      <c r="AA2284" s="175">
        <v>0.02</v>
      </c>
      <c r="AB2284" s="175">
        <v>4.7E-2</v>
      </c>
    </row>
    <row r="2285" spans="1:28" x14ac:dyDescent="0.25">
      <c r="A2285" s="92" t="s">
        <v>3602</v>
      </c>
      <c r="B2285" s="175">
        <v>0.40942498919152615</v>
      </c>
      <c r="C2285" s="175">
        <v>1.7293558149589277E-3</v>
      </c>
      <c r="D2285" s="175">
        <v>0.31085170773886728</v>
      </c>
      <c r="E2285" s="175">
        <v>0.19325551232166019</v>
      </c>
      <c r="F2285" s="175">
        <v>2.5940337224383916E-3</v>
      </c>
      <c r="G2285" s="175">
        <v>1.4699524427150886E-2</v>
      </c>
      <c r="H2285" s="175" t="s">
        <v>143</v>
      </c>
      <c r="I2285" s="175">
        <v>6.744487678339818E-2</v>
      </c>
      <c r="J2285" s="174">
        <v>0.99999999999999989</v>
      </c>
      <c r="K2285" s="176">
        <v>2313</v>
      </c>
      <c r="L2285" s="92"/>
      <c r="M2285" s="175">
        <v>0.39</v>
      </c>
      <c r="N2285" s="175">
        <v>0.43</v>
      </c>
      <c r="O2285" s="175">
        <v>1E-3</v>
      </c>
      <c r="P2285" s="175">
        <v>4.0000000000000001E-3</v>
      </c>
      <c r="Q2285" s="175">
        <v>0.29199999999999998</v>
      </c>
      <c r="R2285" s="175">
        <v>0.33</v>
      </c>
      <c r="S2285" s="175">
        <v>0.17799999999999999</v>
      </c>
      <c r="T2285" s="175">
        <v>0.21</v>
      </c>
      <c r="U2285" s="175">
        <v>1E-3</v>
      </c>
      <c r="V2285" s="175">
        <v>6.0000000000000001E-3</v>
      </c>
      <c r="W2285" s="175">
        <v>1.0999999999999999E-2</v>
      </c>
      <c r="X2285" s="175">
        <v>0.02</v>
      </c>
      <c r="Y2285" s="175" t="s">
        <v>143</v>
      </c>
      <c r="Z2285" s="175" t="s">
        <v>143</v>
      </c>
      <c r="AA2285" s="175">
        <v>5.8000000000000003E-2</v>
      </c>
      <c r="AB2285" s="175">
        <v>7.8E-2</v>
      </c>
    </row>
    <row r="2286" spans="1:28" x14ac:dyDescent="0.25">
      <c r="A2286" s="92" t="s">
        <v>3603</v>
      </c>
      <c r="B2286" s="175">
        <v>0.10706728734659331</v>
      </c>
      <c r="C2286" s="175">
        <v>0.30639018197206941</v>
      </c>
      <c r="D2286" s="175">
        <v>0.21074904782056708</v>
      </c>
      <c r="E2286" s="175">
        <v>8.7600507829030894E-2</v>
      </c>
      <c r="F2286" s="175">
        <v>4.8243757934828609E-2</v>
      </c>
      <c r="G2286" s="175">
        <v>0.22556072788827761</v>
      </c>
      <c r="H2286" s="175">
        <v>1.6927634363097758E-3</v>
      </c>
      <c r="I2286" s="175">
        <v>1.2695725772323318E-2</v>
      </c>
      <c r="J2286" s="174">
        <v>1</v>
      </c>
      <c r="K2286" s="176">
        <v>2363</v>
      </c>
      <c r="L2286" s="92"/>
      <c r="M2286" s="175">
        <v>9.5000000000000001E-2</v>
      </c>
      <c r="N2286" s="175">
        <v>0.12</v>
      </c>
      <c r="O2286" s="175">
        <v>0.28799999999999998</v>
      </c>
      <c r="P2286" s="175">
        <v>0.32500000000000001</v>
      </c>
      <c r="Q2286" s="175">
        <v>0.19500000000000001</v>
      </c>
      <c r="R2286" s="175">
        <v>0.22800000000000001</v>
      </c>
      <c r="S2286" s="175">
        <v>7.6999999999999999E-2</v>
      </c>
      <c r="T2286" s="175">
        <v>0.1</v>
      </c>
      <c r="U2286" s="175">
        <v>0.04</v>
      </c>
      <c r="V2286" s="175">
        <v>5.8000000000000003E-2</v>
      </c>
      <c r="W2286" s="175">
        <v>0.20899999999999999</v>
      </c>
      <c r="X2286" s="175">
        <v>0.24299999999999999</v>
      </c>
      <c r="Y2286" s="175">
        <v>1E-3</v>
      </c>
      <c r="Z2286" s="175">
        <v>4.0000000000000001E-3</v>
      </c>
      <c r="AA2286" s="175">
        <v>8.9999999999999993E-3</v>
      </c>
      <c r="AB2286" s="175">
        <v>1.7999999999999999E-2</v>
      </c>
    </row>
    <row r="2287" spans="1:28" x14ac:dyDescent="0.25">
      <c r="A2287" s="92" t="s">
        <v>3604</v>
      </c>
      <c r="B2287" s="175">
        <v>0.30408653846153844</v>
      </c>
      <c r="C2287" s="175">
        <v>0.56169871794871795</v>
      </c>
      <c r="D2287" s="175">
        <v>4.6875E-2</v>
      </c>
      <c r="E2287" s="175">
        <v>2.5240384615384616E-2</v>
      </c>
      <c r="F2287" s="175">
        <v>4.0064102564102563E-4</v>
      </c>
      <c r="G2287" s="175">
        <v>3.8060897435897433E-2</v>
      </c>
      <c r="H2287" s="175">
        <v>4.0064102564102563E-4</v>
      </c>
      <c r="I2287" s="175">
        <v>2.3237179487179488E-2</v>
      </c>
      <c r="J2287" s="174">
        <v>1</v>
      </c>
      <c r="K2287" s="176">
        <v>2496</v>
      </c>
      <c r="L2287" s="92"/>
      <c r="M2287" s="175">
        <v>0.28599999999999998</v>
      </c>
      <c r="N2287" s="175">
        <v>0.32200000000000001</v>
      </c>
      <c r="O2287" s="175">
        <v>0.54200000000000004</v>
      </c>
      <c r="P2287" s="175">
        <v>0.58099999999999996</v>
      </c>
      <c r="Q2287" s="175">
        <v>3.9E-2</v>
      </c>
      <c r="R2287" s="175">
        <v>5.6000000000000001E-2</v>
      </c>
      <c r="S2287" s="175">
        <v>0.02</v>
      </c>
      <c r="T2287" s="175">
        <v>3.2000000000000001E-2</v>
      </c>
      <c r="U2287" s="175">
        <v>0</v>
      </c>
      <c r="V2287" s="175">
        <v>2E-3</v>
      </c>
      <c r="W2287" s="175">
        <v>3.1E-2</v>
      </c>
      <c r="X2287" s="175">
        <v>4.5999999999999999E-2</v>
      </c>
      <c r="Y2287" s="175">
        <v>0</v>
      </c>
      <c r="Z2287" s="175">
        <v>2E-3</v>
      </c>
      <c r="AA2287" s="175">
        <v>1.7999999999999999E-2</v>
      </c>
      <c r="AB2287" s="175">
        <v>0.03</v>
      </c>
    </row>
    <row r="2288" spans="1:28" x14ac:dyDescent="0.25">
      <c r="A2288" s="92" t="s">
        <v>3605</v>
      </c>
      <c r="B2288" s="175" t="s">
        <v>143</v>
      </c>
      <c r="C2288" s="175">
        <v>0.2335216572504708</v>
      </c>
      <c r="D2288" s="175">
        <v>0.3239171374764595</v>
      </c>
      <c r="E2288" s="175">
        <v>0.18267419962335216</v>
      </c>
      <c r="F2288" s="175">
        <v>9.4161958568738224E-3</v>
      </c>
      <c r="G2288" s="175">
        <v>0.23728813559322035</v>
      </c>
      <c r="H2288" s="175" t="s">
        <v>143</v>
      </c>
      <c r="I2288" s="175">
        <v>1.3182674199623353E-2</v>
      </c>
      <c r="J2288" s="174">
        <v>1</v>
      </c>
      <c r="K2288" s="176">
        <v>531</v>
      </c>
      <c r="L2288" s="92"/>
      <c r="M2288" s="175" t="s">
        <v>143</v>
      </c>
      <c r="N2288" s="175" t="s">
        <v>143</v>
      </c>
      <c r="O2288" s="175">
        <v>0.2</v>
      </c>
      <c r="P2288" s="175">
        <v>0.27100000000000002</v>
      </c>
      <c r="Q2288" s="175">
        <v>0.28599999999999998</v>
      </c>
      <c r="R2288" s="175">
        <v>0.36499999999999999</v>
      </c>
      <c r="S2288" s="175">
        <v>0.152</v>
      </c>
      <c r="T2288" s="175">
        <v>0.218</v>
      </c>
      <c r="U2288" s="175">
        <v>4.0000000000000001E-3</v>
      </c>
      <c r="V2288" s="175">
        <v>2.1999999999999999E-2</v>
      </c>
      <c r="W2288" s="175">
        <v>0.20300000000000001</v>
      </c>
      <c r="X2288" s="175">
        <v>0.27500000000000002</v>
      </c>
      <c r="Y2288" s="175" t="s">
        <v>143</v>
      </c>
      <c r="Z2288" s="175" t="s">
        <v>143</v>
      </c>
      <c r="AA2288" s="175">
        <v>6.0000000000000001E-3</v>
      </c>
      <c r="AB2288" s="175">
        <v>2.7E-2</v>
      </c>
    </row>
    <row r="2289" spans="1:28" x14ac:dyDescent="0.25">
      <c r="A2289" s="92" t="s">
        <v>3606</v>
      </c>
      <c r="B2289" s="175" t="s">
        <v>143</v>
      </c>
      <c r="C2289" s="175">
        <v>0.33773087071240104</v>
      </c>
      <c r="D2289" s="175">
        <v>0.18931398416886544</v>
      </c>
      <c r="E2289" s="175">
        <v>0.10092348284960422</v>
      </c>
      <c r="F2289" s="175">
        <v>9.5646437994722951E-3</v>
      </c>
      <c r="G2289" s="175">
        <v>0.34696569920844328</v>
      </c>
      <c r="H2289" s="175">
        <v>3.2981530343007914E-4</v>
      </c>
      <c r="I2289" s="175">
        <v>1.5171503957783642E-2</v>
      </c>
      <c r="J2289" s="174">
        <v>1</v>
      </c>
      <c r="K2289" s="176">
        <v>3032</v>
      </c>
      <c r="L2289" s="92"/>
      <c r="M2289" s="175" t="s">
        <v>143</v>
      </c>
      <c r="N2289" s="175" t="s">
        <v>143</v>
      </c>
      <c r="O2289" s="175">
        <v>0.32100000000000001</v>
      </c>
      <c r="P2289" s="175">
        <v>0.35499999999999998</v>
      </c>
      <c r="Q2289" s="175">
        <v>0.17599999999999999</v>
      </c>
      <c r="R2289" s="175">
        <v>0.20399999999999999</v>
      </c>
      <c r="S2289" s="175">
        <v>9.0999999999999998E-2</v>
      </c>
      <c r="T2289" s="175">
        <v>0.112</v>
      </c>
      <c r="U2289" s="175">
        <v>7.0000000000000001E-3</v>
      </c>
      <c r="V2289" s="175">
        <v>1.4E-2</v>
      </c>
      <c r="W2289" s="175">
        <v>0.33</v>
      </c>
      <c r="X2289" s="175">
        <v>0.36399999999999999</v>
      </c>
      <c r="Y2289" s="175">
        <v>0</v>
      </c>
      <c r="Z2289" s="175">
        <v>2E-3</v>
      </c>
      <c r="AA2289" s="175">
        <v>1.0999999999999999E-2</v>
      </c>
      <c r="AB2289" s="175">
        <v>0.02</v>
      </c>
    </row>
    <row r="2290" spans="1:28" x14ac:dyDescent="0.25">
      <c r="A2290" s="92" t="s">
        <v>3607</v>
      </c>
      <c r="B2290" s="175" t="s">
        <v>143</v>
      </c>
      <c r="C2290" s="175">
        <v>0.59810126582278478</v>
      </c>
      <c r="D2290" s="175">
        <v>0.25791139240506328</v>
      </c>
      <c r="E2290" s="175">
        <v>6.8037974683544306E-2</v>
      </c>
      <c r="F2290" s="175" t="s">
        <v>143</v>
      </c>
      <c r="G2290" s="175">
        <v>1.740506329113924E-2</v>
      </c>
      <c r="H2290" s="175" t="s">
        <v>143</v>
      </c>
      <c r="I2290" s="175">
        <v>5.8544303797468354E-2</v>
      </c>
      <c r="J2290" s="174">
        <v>0.99999999999999989</v>
      </c>
      <c r="K2290" s="176">
        <v>632</v>
      </c>
      <c r="L2290" s="92"/>
      <c r="M2290" s="175" t="s">
        <v>143</v>
      </c>
      <c r="N2290" s="175" t="s">
        <v>143</v>
      </c>
      <c r="O2290" s="175">
        <v>0.55900000000000005</v>
      </c>
      <c r="P2290" s="175">
        <v>0.63600000000000001</v>
      </c>
      <c r="Q2290" s="175">
        <v>0.22500000000000001</v>
      </c>
      <c r="R2290" s="175">
        <v>0.29299999999999998</v>
      </c>
      <c r="S2290" s="175">
        <v>5.0999999999999997E-2</v>
      </c>
      <c r="T2290" s="175">
        <v>0.09</v>
      </c>
      <c r="U2290" s="175" t="s">
        <v>143</v>
      </c>
      <c r="V2290" s="175" t="s">
        <v>143</v>
      </c>
      <c r="W2290" s="175">
        <v>0.01</v>
      </c>
      <c r="X2290" s="175">
        <v>3.1E-2</v>
      </c>
      <c r="Y2290" s="175" t="s">
        <v>143</v>
      </c>
      <c r="Z2290" s="175" t="s">
        <v>143</v>
      </c>
      <c r="AA2290" s="175">
        <v>4.2999999999999997E-2</v>
      </c>
      <c r="AB2290" s="175">
        <v>0.08</v>
      </c>
    </row>
    <row r="2291" spans="1:28" x14ac:dyDescent="0.25">
      <c r="A2291" s="92" t="s">
        <v>3608</v>
      </c>
      <c r="B2291" s="175" t="s">
        <v>143</v>
      </c>
      <c r="C2291" s="175">
        <v>0.21661721068249259</v>
      </c>
      <c r="D2291" s="175">
        <v>0.35459940652818989</v>
      </c>
      <c r="E2291" s="175">
        <v>0.13056379821958458</v>
      </c>
      <c r="F2291" s="175">
        <v>2.2255192878338281E-2</v>
      </c>
      <c r="G2291" s="175">
        <v>0.24629080118694363</v>
      </c>
      <c r="H2291" s="175" t="s">
        <v>143</v>
      </c>
      <c r="I2291" s="175">
        <v>2.967359050445104E-2</v>
      </c>
      <c r="J2291" s="174">
        <v>1</v>
      </c>
      <c r="K2291" s="176">
        <v>674</v>
      </c>
      <c r="L2291" s="92"/>
      <c r="M2291" s="175" t="s">
        <v>143</v>
      </c>
      <c r="N2291" s="175" t="s">
        <v>143</v>
      </c>
      <c r="O2291" s="175">
        <v>0.187</v>
      </c>
      <c r="P2291" s="175">
        <v>0.249</v>
      </c>
      <c r="Q2291" s="175">
        <v>0.31900000000000001</v>
      </c>
      <c r="R2291" s="175">
        <v>0.39100000000000001</v>
      </c>
      <c r="S2291" s="175">
        <v>0.107</v>
      </c>
      <c r="T2291" s="175">
        <v>0.158</v>
      </c>
      <c r="U2291" s="175">
        <v>1.4E-2</v>
      </c>
      <c r="V2291" s="175">
        <v>3.5999999999999997E-2</v>
      </c>
      <c r="W2291" s="175">
        <v>0.215</v>
      </c>
      <c r="X2291" s="175">
        <v>0.28000000000000003</v>
      </c>
      <c r="Y2291" s="175" t="s">
        <v>143</v>
      </c>
      <c r="Z2291" s="175" t="s">
        <v>143</v>
      </c>
      <c r="AA2291" s="175">
        <v>1.9E-2</v>
      </c>
      <c r="AB2291" s="175">
        <v>4.4999999999999998E-2</v>
      </c>
    </row>
    <row r="2292" spans="1:28" x14ac:dyDescent="0.25">
      <c r="A2292" s="92" t="s">
        <v>3609</v>
      </c>
      <c r="B2292" s="175" t="s">
        <v>143</v>
      </c>
      <c r="C2292" s="175">
        <v>0.44607843137254904</v>
      </c>
      <c r="D2292" s="175">
        <v>0.16911764705882354</v>
      </c>
      <c r="E2292" s="175">
        <v>7.8431372549019607E-2</v>
      </c>
      <c r="F2292" s="175">
        <v>0.11274509803921569</v>
      </c>
      <c r="G2292" s="175">
        <v>0.18872549019607843</v>
      </c>
      <c r="H2292" s="175" t="s">
        <v>143</v>
      </c>
      <c r="I2292" s="175">
        <v>4.9019607843137254E-3</v>
      </c>
      <c r="J2292" s="174">
        <v>1</v>
      </c>
      <c r="K2292" s="176">
        <v>408</v>
      </c>
      <c r="L2292" s="92"/>
      <c r="M2292" s="175" t="s">
        <v>143</v>
      </c>
      <c r="N2292" s="175" t="s">
        <v>143</v>
      </c>
      <c r="O2292" s="175">
        <v>0.39900000000000002</v>
      </c>
      <c r="P2292" s="175">
        <v>0.495</v>
      </c>
      <c r="Q2292" s="175">
        <v>0.13600000000000001</v>
      </c>
      <c r="R2292" s="175">
        <v>0.20899999999999999</v>
      </c>
      <c r="S2292" s="175">
        <v>5.6000000000000001E-2</v>
      </c>
      <c r="T2292" s="175">
        <v>0.109</v>
      </c>
      <c r="U2292" s="175">
        <v>8.5999999999999993E-2</v>
      </c>
      <c r="V2292" s="175">
        <v>0.14699999999999999</v>
      </c>
      <c r="W2292" s="175">
        <v>0.154</v>
      </c>
      <c r="X2292" s="175">
        <v>0.23</v>
      </c>
      <c r="Y2292" s="175" t="s">
        <v>143</v>
      </c>
      <c r="Z2292" s="175" t="s">
        <v>143</v>
      </c>
      <c r="AA2292" s="175">
        <v>1E-3</v>
      </c>
      <c r="AB2292" s="175">
        <v>1.7999999999999999E-2</v>
      </c>
    </row>
    <row r="2293" spans="1:28" x14ac:dyDescent="0.25">
      <c r="A2293" s="92" t="s">
        <v>3610</v>
      </c>
      <c r="B2293" s="175" t="s">
        <v>143</v>
      </c>
      <c r="C2293" s="175">
        <v>0.1630901287553648</v>
      </c>
      <c r="D2293" s="175">
        <v>0.22746781115879827</v>
      </c>
      <c r="E2293" s="175">
        <v>9.6566523605150209E-2</v>
      </c>
      <c r="F2293" s="175">
        <v>3.6480686695278972E-2</v>
      </c>
      <c r="G2293" s="175">
        <v>0.4570815450643777</v>
      </c>
      <c r="H2293" s="175">
        <v>2.1459227467811159E-3</v>
      </c>
      <c r="I2293" s="175">
        <v>1.7167381974248927E-2</v>
      </c>
      <c r="J2293" s="174">
        <v>1</v>
      </c>
      <c r="K2293" s="176">
        <v>466</v>
      </c>
      <c r="L2293" s="92"/>
      <c r="M2293" s="175" t="s">
        <v>143</v>
      </c>
      <c r="N2293" s="175" t="s">
        <v>143</v>
      </c>
      <c r="O2293" s="175">
        <v>0.13200000000000001</v>
      </c>
      <c r="P2293" s="175">
        <v>0.19900000000000001</v>
      </c>
      <c r="Q2293" s="175">
        <v>0.192</v>
      </c>
      <c r="R2293" s="175">
        <v>0.26800000000000002</v>
      </c>
      <c r="S2293" s="175">
        <v>7.2999999999999995E-2</v>
      </c>
      <c r="T2293" s="175">
        <v>0.127</v>
      </c>
      <c r="U2293" s="175">
        <v>2.3E-2</v>
      </c>
      <c r="V2293" s="175">
        <v>5.8000000000000003E-2</v>
      </c>
      <c r="W2293" s="175">
        <v>0.41199999999999998</v>
      </c>
      <c r="X2293" s="175">
        <v>0.502</v>
      </c>
      <c r="Y2293" s="175">
        <v>0</v>
      </c>
      <c r="Z2293" s="175">
        <v>1.2E-2</v>
      </c>
      <c r="AA2293" s="175">
        <v>8.9999999999999993E-3</v>
      </c>
      <c r="AB2293" s="175">
        <v>3.4000000000000002E-2</v>
      </c>
    </row>
    <row r="2294" spans="1:28" x14ac:dyDescent="0.25">
      <c r="A2294" s="92" t="s">
        <v>3611</v>
      </c>
      <c r="B2294" s="175" t="s">
        <v>143</v>
      </c>
      <c r="C2294" s="175">
        <v>0.46116970278044106</v>
      </c>
      <c r="D2294" s="175">
        <v>0.34755512943432404</v>
      </c>
      <c r="E2294" s="175">
        <v>8.8207094918504314E-2</v>
      </c>
      <c r="F2294" s="175">
        <v>1.0546500479386385E-2</v>
      </c>
      <c r="G2294" s="175">
        <v>7.6701821668264628E-2</v>
      </c>
      <c r="H2294" s="175">
        <v>4.7938638542665386E-4</v>
      </c>
      <c r="I2294" s="175">
        <v>1.5340364333652923E-2</v>
      </c>
      <c r="J2294" s="174">
        <v>1</v>
      </c>
      <c r="K2294" s="176">
        <v>2086</v>
      </c>
      <c r="L2294" s="92"/>
      <c r="M2294" s="175" t="s">
        <v>143</v>
      </c>
      <c r="N2294" s="175" t="s">
        <v>143</v>
      </c>
      <c r="O2294" s="175">
        <v>0.44</v>
      </c>
      <c r="P2294" s="175">
        <v>0.48299999999999998</v>
      </c>
      <c r="Q2294" s="175">
        <v>0.32700000000000001</v>
      </c>
      <c r="R2294" s="175">
        <v>0.36799999999999999</v>
      </c>
      <c r="S2294" s="175">
        <v>7.6999999999999999E-2</v>
      </c>
      <c r="T2294" s="175">
        <v>0.10100000000000001</v>
      </c>
      <c r="U2294" s="175">
        <v>7.0000000000000001E-3</v>
      </c>
      <c r="V2294" s="175">
        <v>1.6E-2</v>
      </c>
      <c r="W2294" s="175">
        <v>6.6000000000000003E-2</v>
      </c>
      <c r="X2294" s="175">
        <v>8.8999999999999996E-2</v>
      </c>
      <c r="Y2294" s="175">
        <v>0</v>
      </c>
      <c r="Z2294" s="175">
        <v>3.0000000000000001E-3</v>
      </c>
      <c r="AA2294" s="175">
        <v>1.0999999999999999E-2</v>
      </c>
      <c r="AB2294" s="175">
        <v>2.1999999999999999E-2</v>
      </c>
    </row>
    <row r="2295" spans="1:28" x14ac:dyDescent="0.25">
      <c r="A2295" s="92" t="s">
        <v>3612</v>
      </c>
      <c r="B2295" s="175" t="s">
        <v>143</v>
      </c>
      <c r="C2295" s="175">
        <v>0.50611246943765276</v>
      </c>
      <c r="D2295" s="175">
        <v>0.27139364303178481</v>
      </c>
      <c r="E2295" s="175">
        <v>0.12224938875305623</v>
      </c>
      <c r="F2295" s="175">
        <v>7.3349633251833741E-3</v>
      </c>
      <c r="G2295" s="175">
        <v>7.5794621026894868E-2</v>
      </c>
      <c r="H2295" s="175" t="s">
        <v>143</v>
      </c>
      <c r="I2295" s="175">
        <v>1.7114914425427872E-2</v>
      </c>
      <c r="J2295" s="174">
        <v>0.99999999999999989</v>
      </c>
      <c r="K2295" s="176">
        <v>409</v>
      </c>
      <c r="L2295" s="92"/>
      <c r="M2295" s="175" t="s">
        <v>143</v>
      </c>
      <c r="N2295" s="175" t="s">
        <v>143</v>
      </c>
      <c r="O2295" s="175">
        <v>0.45800000000000002</v>
      </c>
      <c r="P2295" s="175">
        <v>0.55400000000000005</v>
      </c>
      <c r="Q2295" s="175">
        <v>0.23100000000000001</v>
      </c>
      <c r="R2295" s="175">
        <v>0.316</v>
      </c>
      <c r="S2295" s="175">
        <v>9.4E-2</v>
      </c>
      <c r="T2295" s="175">
        <v>0.158</v>
      </c>
      <c r="U2295" s="175">
        <v>2E-3</v>
      </c>
      <c r="V2295" s="175">
        <v>2.1000000000000001E-2</v>
      </c>
      <c r="W2295" s="175">
        <v>5.3999999999999999E-2</v>
      </c>
      <c r="X2295" s="175">
        <v>0.106</v>
      </c>
      <c r="Y2295" s="175" t="s">
        <v>143</v>
      </c>
      <c r="Z2295" s="175" t="s">
        <v>143</v>
      </c>
      <c r="AA2295" s="175">
        <v>8.0000000000000002E-3</v>
      </c>
      <c r="AB2295" s="175">
        <v>3.5000000000000003E-2</v>
      </c>
    </row>
    <row r="2296" spans="1:28" x14ac:dyDescent="0.25">
      <c r="A2296" s="92" t="s">
        <v>3613</v>
      </c>
      <c r="B2296" s="175">
        <v>5.9425854818065463E-2</v>
      </c>
      <c r="C2296" s="175">
        <v>0.35536661181203144</v>
      </c>
      <c r="D2296" s="175">
        <v>0.24501737063448528</v>
      </c>
      <c r="E2296" s="175">
        <v>0.10440665569573962</v>
      </c>
      <c r="F2296" s="175">
        <v>1.5176449076613641E-2</v>
      </c>
      <c r="G2296" s="175">
        <v>0.19519107697933807</v>
      </c>
      <c r="H2296" s="175">
        <v>3.8398244651673065E-3</v>
      </c>
      <c r="I2296" s="175">
        <v>2.1576156518559153E-2</v>
      </c>
      <c r="J2296" s="174">
        <v>1</v>
      </c>
      <c r="K2296" s="176">
        <v>10938</v>
      </c>
      <c r="L2296" s="92"/>
      <c r="M2296" s="175">
        <v>5.5E-2</v>
      </c>
      <c r="N2296" s="175">
        <v>6.4000000000000001E-2</v>
      </c>
      <c r="O2296" s="175">
        <v>0.34599999999999997</v>
      </c>
      <c r="P2296" s="175">
        <v>0.36399999999999999</v>
      </c>
      <c r="Q2296" s="175">
        <v>0.23699999999999999</v>
      </c>
      <c r="R2296" s="175">
        <v>0.253</v>
      </c>
      <c r="S2296" s="175">
        <v>9.9000000000000005E-2</v>
      </c>
      <c r="T2296" s="175">
        <v>0.11</v>
      </c>
      <c r="U2296" s="175">
        <v>1.2999999999999999E-2</v>
      </c>
      <c r="V2296" s="175">
        <v>1.7999999999999999E-2</v>
      </c>
      <c r="W2296" s="175">
        <v>0.188</v>
      </c>
      <c r="X2296" s="175">
        <v>0.20300000000000001</v>
      </c>
      <c r="Y2296" s="175">
        <v>3.0000000000000001E-3</v>
      </c>
      <c r="Z2296" s="175">
        <v>5.0000000000000001E-3</v>
      </c>
      <c r="AA2296" s="175">
        <v>1.9E-2</v>
      </c>
      <c r="AB2296" s="175">
        <v>2.4E-2</v>
      </c>
    </row>
    <row r="2297" spans="1:28" x14ac:dyDescent="0.25">
      <c r="A2297" s="92" t="s">
        <v>3614</v>
      </c>
      <c r="B2297" s="175" t="s">
        <v>143</v>
      </c>
      <c r="C2297" s="175">
        <v>0.41925465838509318</v>
      </c>
      <c r="D2297" s="175">
        <v>0.21118012422360249</v>
      </c>
      <c r="E2297" s="175">
        <v>0.16149068322981366</v>
      </c>
      <c r="F2297" s="175">
        <v>1.8633540372670808E-2</v>
      </c>
      <c r="G2297" s="175">
        <v>0.16459627329192547</v>
      </c>
      <c r="H2297" s="175">
        <v>3.105590062111801E-3</v>
      </c>
      <c r="I2297" s="175">
        <v>2.1739130434782608E-2</v>
      </c>
      <c r="J2297" s="174">
        <v>1</v>
      </c>
      <c r="K2297" s="176">
        <v>322</v>
      </c>
      <c r="L2297" s="92"/>
      <c r="M2297" s="175" t="s">
        <v>143</v>
      </c>
      <c r="N2297" s="175" t="s">
        <v>143</v>
      </c>
      <c r="O2297" s="175">
        <v>0.36699999999999999</v>
      </c>
      <c r="P2297" s="175">
        <v>0.47399999999999998</v>
      </c>
      <c r="Q2297" s="175">
        <v>0.17</v>
      </c>
      <c r="R2297" s="175">
        <v>0.25900000000000001</v>
      </c>
      <c r="S2297" s="175">
        <v>0.125</v>
      </c>
      <c r="T2297" s="175">
        <v>0.20599999999999999</v>
      </c>
      <c r="U2297" s="175">
        <v>8.9999999999999993E-3</v>
      </c>
      <c r="V2297" s="175">
        <v>0.04</v>
      </c>
      <c r="W2297" s="175">
        <v>0.128</v>
      </c>
      <c r="X2297" s="175">
        <v>0.20899999999999999</v>
      </c>
      <c r="Y2297" s="175">
        <v>1E-3</v>
      </c>
      <c r="Z2297" s="175">
        <v>1.7000000000000001E-2</v>
      </c>
      <c r="AA2297" s="175">
        <v>1.0999999999999999E-2</v>
      </c>
      <c r="AB2297" s="175">
        <v>4.3999999999999997E-2</v>
      </c>
    </row>
    <row r="2298" spans="1:28" x14ac:dyDescent="0.25">
      <c r="A2298" s="92" t="s">
        <v>3615</v>
      </c>
      <c r="B2298" s="175" t="s">
        <v>143</v>
      </c>
      <c r="C2298" s="175">
        <v>5.8252427184466021E-2</v>
      </c>
      <c r="D2298" s="175">
        <v>0.23300970873786409</v>
      </c>
      <c r="E2298" s="175">
        <v>8.7378640776699032E-2</v>
      </c>
      <c r="F2298" s="175">
        <v>2.9126213592233011E-2</v>
      </c>
      <c r="G2298" s="175">
        <v>0.5145631067961165</v>
      </c>
      <c r="H2298" s="175">
        <v>3.8834951456310676E-2</v>
      </c>
      <c r="I2298" s="175">
        <v>3.8834951456310676E-2</v>
      </c>
      <c r="J2298" s="174">
        <v>1</v>
      </c>
      <c r="K2298" s="176">
        <v>206</v>
      </c>
      <c r="L2298" s="92"/>
      <c r="M2298" s="175" t="s">
        <v>143</v>
      </c>
      <c r="N2298" s="175" t="s">
        <v>143</v>
      </c>
      <c r="O2298" s="175">
        <v>3.4000000000000002E-2</v>
      </c>
      <c r="P2298" s="175">
        <v>9.9000000000000005E-2</v>
      </c>
      <c r="Q2298" s="175">
        <v>0.18</v>
      </c>
      <c r="R2298" s="175">
        <v>0.29499999999999998</v>
      </c>
      <c r="S2298" s="175">
        <v>5.6000000000000001E-2</v>
      </c>
      <c r="T2298" s="175">
        <v>0.13400000000000001</v>
      </c>
      <c r="U2298" s="175">
        <v>1.2999999999999999E-2</v>
      </c>
      <c r="V2298" s="175">
        <v>6.2E-2</v>
      </c>
      <c r="W2298" s="175">
        <v>0.44700000000000001</v>
      </c>
      <c r="X2298" s="175">
        <v>0.58199999999999996</v>
      </c>
      <c r="Y2298" s="175">
        <v>0.02</v>
      </c>
      <c r="Z2298" s="175">
        <v>7.4999999999999997E-2</v>
      </c>
      <c r="AA2298" s="175">
        <v>0.02</v>
      </c>
      <c r="AB2298" s="175">
        <v>7.4999999999999997E-2</v>
      </c>
    </row>
    <row r="2299" spans="1:28" x14ac:dyDescent="0.25">
      <c r="A2299" s="92" t="s">
        <v>3616</v>
      </c>
      <c r="B2299" s="175">
        <v>2.442002442002442E-3</v>
      </c>
      <c r="C2299" s="175">
        <v>2.442002442002442E-3</v>
      </c>
      <c r="D2299" s="175">
        <v>0.74114774114774118</v>
      </c>
      <c r="E2299" s="175">
        <v>0.24664224664224665</v>
      </c>
      <c r="F2299" s="175" t="s">
        <v>143</v>
      </c>
      <c r="G2299" s="175">
        <v>2.442002442002442E-3</v>
      </c>
      <c r="H2299" s="175" t="s">
        <v>143</v>
      </c>
      <c r="I2299" s="175">
        <v>4.884004884004884E-3</v>
      </c>
      <c r="J2299" s="174">
        <v>1</v>
      </c>
      <c r="K2299" s="176">
        <v>819</v>
      </c>
      <c r="L2299" s="92"/>
      <c r="M2299" s="175">
        <v>1E-3</v>
      </c>
      <c r="N2299" s="175">
        <v>8.9999999999999993E-3</v>
      </c>
      <c r="O2299" s="175">
        <v>1E-3</v>
      </c>
      <c r="P2299" s="175">
        <v>8.9999999999999993E-3</v>
      </c>
      <c r="Q2299" s="175">
        <v>0.71</v>
      </c>
      <c r="R2299" s="175">
        <v>0.77</v>
      </c>
      <c r="S2299" s="175">
        <v>0.218</v>
      </c>
      <c r="T2299" s="175">
        <v>0.27700000000000002</v>
      </c>
      <c r="U2299" s="175" t="s">
        <v>143</v>
      </c>
      <c r="V2299" s="175" t="s">
        <v>143</v>
      </c>
      <c r="W2299" s="175">
        <v>1E-3</v>
      </c>
      <c r="X2299" s="175">
        <v>8.9999999999999993E-3</v>
      </c>
      <c r="Y2299" s="175" t="s">
        <v>143</v>
      </c>
      <c r="Z2299" s="175" t="s">
        <v>143</v>
      </c>
      <c r="AA2299" s="175">
        <v>2E-3</v>
      </c>
      <c r="AB2299" s="175">
        <v>1.2E-2</v>
      </c>
    </row>
    <row r="2300" spans="1:28" x14ac:dyDescent="0.25">
      <c r="A2300" s="92" t="s">
        <v>3617</v>
      </c>
      <c r="B2300" s="175">
        <v>0.11634349030470914</v>
      </c>
      <c r="C2300" s="175">
        <v>0.33033240997229918</v>
      </c>
      <c r="D2300" s="175">
        <v>0.21814404432132964</v>
      </c>
      <c r="E2300" s="175">
        <v>0.10249307479224377</v>
      </c>
      <c r="F2300" s="175">
        <v>1.4542936288088643E-2</v>
      </c>
      <c r="G2300" s="175">
        <v>0.19806094182825484</v>
      </c>
      <c r="H2300" s="175">
        <v>3.4626038781163434E-3</v>
      </c>
      <c r="I2300" s="175">
        <v>1.662049861495845E-2</v>
      </c>
      <c r="J2300" s="174">
        <v>1</v>
      </c>
      <c r="K2300" s="176">
        <v>1444</v>
      </c>
      <c r="L2300" s="92"/>
      <c r="M2300" s="175">
        <v>0.10100000000000001</v>
      </c>
      <c r="N2300" s="175">
        <v>0.13400000000000001</v>
      </c>
      <c r="O2300" s="175">
        <v>0.307</v>
      </c>
      <c r="P2300" s="175">
        <v>0.35499999999999998</v>
      </c>
      <c r="Q2300" s="175">
        <v>0.19800000000000001</v>
      </c>
      <c r="R2300" s="175">
        <v>0.24</v>
      </c>
      <c r="S2300" s="175">
        <v>8.7999999999999995E-2</v>
      </c>
      <c r="T2300" s="175">
        <v>0.11899999999999999</v>
      </c>
      <c r="U2300" s="175">
        <v>0.01</v>
      </c>
      <c r="V2300" s="175">
        <v>2.1999999999999999E-2</v>
      </c>
      <c r="W2300" s="175">
        <v>0.17799999999999999</v>
      </c>
      <c r="X2300" s="175">
        <v>0.219</v>
      </c>
      <c r="Y2300" s="175">
        <v>1E-3</v>
      </c>
      <c r="Z2300" s="175">
        <v>8.0000000000000002E-3</v>
      </c>
      <c r="AA2300" s="175">
        <v>1.0999999999999999E-2</v>
      </c>
      <c r="AB2300" s="175">
        <v>2.5000000000000001E-2</v>
      </c>
    </row>
    <row r="2301" spans="1:28" x14ac:dyDescent="0.25">
      <c r="A2301" s="92" t="s">
        <v>3618</v>
      </c>
      <c r="B2301" s="175">
        <v>0.29834605597964375</v>
      </c>
      <c r="C2301" s="175">
        <v>0.51844783715012721</v>
      </c>
      <c r="D2301" s="175">
        <v>7.9516539440203565E-2</v>
      </c>
      <c r="E2301" s="175">
        <v>3.7531806615776084E-2</v>
      </c>
      <c r="F2301" s="175" t="s">
        <v>143</v>
      </c>
      <c r="G2301" s="175">
        <v>4.3893129770992363E-2</v>
      </c>
      <c r="H2301" s="175">
        <v>5.7251908396946565E-3</v>
      </c>
      <c r="I2301" s="175">
        <v>1.653944020356234E-2</v>
      </c>
      <c r="J2301" s="174">
        <v>0.99999999999999989</v>
      </c>
      <c r="K2301" s="176">
        <v>1572</v>
      </c>
      <c r="L2301" s="92"/>
      <c r="M2301" s="175">
        <v>0.27600000000000002</v>
      </c>
      <c r="N2301" s="175">
        <v>0.32100000000000001</v>
      </c>
      <c r="O2301" s="175">
        <v>0.49399999999999999</v>
      </c>
      <c r="P2301" s="175">
        <v>0.54300000000000004</v>
      </c>
      <c r="Q2301" s="175">
        <v>6.7000000000000004E-2</v>
      </c>
      <c r="R2301" s="175">
        <v>9.4E-2</v>
      </c>
      <c r="S2301" s="175">
        <v>2.9000000000000001E-2</v>
      </c>
      <c r="T2301" s="175">
        <v>4.8000000000000001E-2</v>
      </c>
      <c r="U2301" s="175" t="s">
        <v>143</v>
      </c>
      <c r="V2301" s="175" t="s">
        <v>143</v>
      </c>
      <c r="W2301" s="175">
        <v>3.5000000000000003E-2</v>
      </c>
      <c r="X2301" s="175">
        <v>5.5E-2</v>
      </c>
      <c r="Y2301" s="175">
        <v>3.0000000000000001E-3</v>
      </c>
      <c r="Z2301" s="175">
        <v>1.0999999999999999E-2</v>
      </c>
      <c r="AA2301" s="175">
        <v>1.0999999999999999E-2</v>
      </c>
      <c r="AB2301" s="175">
        <v>2.4E-2</v>
      </c>
    </row>
    <row r="2302" spans="1:28" x14ac:dyDescent="0.25">
      <c r="A2302" s="92" t="s">
        <v>3619</v>
      </c>
      <c r="B2302" s="175" t="s">
        <v>143</v>
      </c>
      <c r="C2302" s="175">
        <v>0.30666666666666664</v>
      </c>
      <c r="D2302" s="175">
        <v>0.27</v>
      </c>
      <c r="E2302" s="175">
        <v>0.20666666666666667</v>
      </c>
      <c r="F2302" s="175">
        <v>1.6666666666666666E-2</v>
      </c>
      <c r="G2302" s="175">
        <v>0.18333333333333332</v>
      </c>
      <c r="H2302" s="175" t="s">
        <v>143</v>
      </c>
      <c r="I2302" s="175">
        <v>1.6666666666666666E-2</v>
      </c>
      <c r="J2302" s="174">
        <v>1</v>
      </c>
      <c r="K2302" s="176">
        <v>300</v>
      </c>
      <c r="L2302" s="92"/>
      <c r="M2302" s="175" t="s">
        <v>143</v>
      </c>
      <c r="N2302" s="175" t="s">
        <v>143</v>
      </c>
      <c r="O2302" s="175">
        <v>0.25700000000000001</v>
      </c>
      <c r="P2302" s="175">
        <v>0.36099999999999999</v>
      </c>
      <c r="Q2302" s="175">
        <v>0.223</v>
      </c>
      <c r="R2302" s="175">
        <v>0.32300000000000001</v>
      </c>
      <c r="S2302" s="175">
        <v>0.16500000000000001</v>
      </c>
      <c r="T2302" s="175">
        <v>0.25600000000000001</v>
      </c>
      <c r="U2302" s="175">
        <v>7.0000000000000001E-3</v>
      </c>
      <c r="V2302" s="175">
        <v>3.7999999999999999E-2</v>
      </c>
      <c r="W2302" s="175">
        <v>0.14399999999999999</v>
      </c>
      <c r="X2302" s="175">
        <v>0.23100000000000001</v>
      </c>
      <c r="Y2302" s="175" t="s">
        <v>143</v>
      </c>
      <c r="Z2302" s="175" t="s">
        <v>143</v>
      </c>
      <c r="AA2302" s="175">
        <v>7.0000000000000001E-3</v>
      </c>
      <c r="AB2302" s="175">
        <v>3.7999999999999999E-2</v>
      </c>
    </row>
    <row r="2303" spans="1:28" x14ac:dyDescent="0.25">
      <c r="A2303" s="92" t="s">
        <v>3620</v>
      </c>
      <c r="B2303" s="175" t="s">
        <v>143</v>
      </c>
      <c r="C2303" s="175">
        <v>0.3094098883572568</v>
      </c>
      <c r="D2303" s="175">
        <v>0.19617224880382775</v>
      </c>
      <c r="E2303" s="175">
        <v>0.11164274322169059</v>
      </c>
      <c r="F2303" s="175">
        <v>1.3556618819776715E-2</v>
      </c>
      <c r="G2303" s="175">
        <v>0.35087719298245612</v>
      </c>
      <c r="H2303" s="175">
        <v>1.594896331738437E-3</v>
      </c>
      <c r="I2303" s="175">
        <v>1.6746411483253589E-2</v>
      </c>
      <c r="J2303" s="174">
        <v>1</v>
      </c>
      <c r="K2303" s="176">
        <v>1254</v>
      </c>
      <c r="L2303" s="92"/>
      <c r="M2303" s="175" t="s">
        <v>143</v>
      </c>
      <c r="N2303" s="175" t="s">
        <v>143</v>
      </c>
      <c r="O2303" s="175">
        <v>0.28399999999999997</v>
      </c>
      <c r="P2303" s="175">
        <v>0.33600000000000002</v>
      </c>
      <c r="Q2303" s="175">
        <v>0.17499999999999999</v>
      </c>
      <c r="R2303" s="175">
        <v>0.219</v>
      </c>
      <c r="S2303" s="175">
        <v>9.5000000000000001E-2</v>
      </c>
      <c r="T2303" s="175">
        <v>0.13</v>
      </c>
      <c r="U2303" s="175">
        <v>8.0000000000000002E-3</v>
      </c>
      <c r="V2303" s="175">
        <v>2.1999999999999999E-2</v>
      </c>
      <c r="W2303" s="175">
        <v>0.32500000000000001</v>
      </c>
      <c r="X2303" s="175">
        <v>0.378</v>
      </c>
      <c r="Y2303" s="175">
        <v>0</v>
      </c>
      <c r="Z2303" s="175">
        <v>6.0000000000000001E-3</v>
      </c>
      <c r="AA2303" s="175">
        <v>1.0999999999999999E-2</v>
      </c>
      <c r="AB2303" s="175">
        <v>2.5000000000000001E-2</v>
      </c>
    </row>
    <row r="2304" spans="1:28" x14ac:dyDescent="0.25">
      <c r="A2304" s="92" t="s">
        <v>3621</v>
      </c>
      <c r="B2304" s="175" t="s">
        <v>143</v>
      </c>
      <c r="C2304" s="175">
        <v>0.56940063091482651</v>
      </c>
      <c r="D2304" s="175">
        <v>0.30283911671924291</v>
      </c>
      <c r="E2304" s="175">
        <v>6.1514195583596214E-2</v>
      </c>
      <c r="F2304" s="175">
        <v>1.5772870662460567E-3</v>
      </c>
      <c r="G2304" s="175">
        <v>1.2618296529968454E-2</v>
      </c>
      <c r="H2304" s="175" t="s">
        <v>143</v>
      </c>
      <c r="I2304" s="175">
        <v>5.2050473186119876E-2</v>
      </c>
      <c r="J2304" s="174">
        <v>1</v>
      </c>
      <c r="K2304" s="176">
        <v>634</v>
      </c>
      <c r="L2304" s="92"/>
      <c r="M2304" s="175" t="s">
        <v>143</v>
      </c>
      <c r="N2304" s="175" t="s">
        <v>143</v>
      </c>
      <c r="O2304" s="175">
        <v>0.53100000000000003</v>
      </c>
      <c r="P2304" s="175">
        <v>0.60699999999999998</v>
      </c>
      <c r="Q2304" s="175">
        <v>0.26800000000000002</v>
      </c>
      <c r="R2304" s="175">
        <v>0.34</v>
      </c>
      <c r="S2304" s="175">
        <v>4.4999999999999998E-2</v>
      </c>
      <c r="T2304" s="175">
        <v>8.3000000000000004E-2</v>
      </c>
      <c r="U2304" s="175">
        <v>0</v>
      </c>
      <c r="V2304" s="175">
        <v>8.9999999999999993E-3</v>
      </c>
      <c r="W2304" s="175">
        <v>6.0000000000000001E-3</v>
      </c>
      <c r="X2304" s="175">
        <v>2.5000000000000001E-2</v>
      </c>
      <c r="Y2304" s="175" t="s">
        <v>143</v>
      </c>
      <c r="Z2304" s="175" t="s">
        <v>143</v>
      </c>
      <c r="AA2304" s="175">
        <v>3.6999999999999998E-2</v>
      </c>
      <c r="AB2304" s="175">
        <v>7.1999999999999995E-2</v>
      </c>
    </row>
    <row r="2305" spans="1:28" x14ac:dyDescent="0.25">
      <c r="A2305" s="92" t="s">
        <v>3622</v>
      </c>
      <c r="B2305" s="175" t="s">
        <v>143</v>
      </c>
      <c r="C2305" s="175">
        <v>0.28159645232815966</v>
      </c>
      <c r="D2305" s="175">
        <v>0.26607538802660752</v>
      </c>
      <c r="E2305" s="175">
        <v>9.0909090909090912E-2</v>
      </c>
      <c r="F2305" s="175">
        <v>3.325942350332594E-2</v>
      </c>
      <c r="G2305" s="175">
        <v>0.30155210643015523</v>
      </c>
      <c r="H2305" s="175">
        <v>4.434589800443459E-3</v>
      </c>
      <c r="I2305" s="175">
        <v>2.2172949002217297E-2</v>
      </c>
      <c r="J2305" s="174">
        <v>1</v>
      </c>
      <c r="K2305" s="176">
        <v>451</v>
      </c>
      <c r="L2305" s="92"/>
      <c r="M2305" s="175" t="s">
        <v>143</v>
      </c>
      <c r="N2305" s="175" t="s">
        <v>143</v>
      </c>
      <c r="O2305" s="175">
        <v>0.24199999999999999</v>
      </c>
      <c r="P2305" s="175">
        <v>0.32500000000000001</v>
      </c>
      <c r="Q2305" s="175">
        <v>0.22700000000000001</v>
      </c>
      <c r="R2305" s="175">
        <v>0.309</v>
      </c>
      <c r="S2305" s="175">
        <v>6.8000000000000005E-2</v>
      </c>
      <c r="T2305" s="175">
        <v>0.121</v>
      </c>
      <c r="U2305" s="175">
        <v>0.02</v>
      </c>
      <c r="V2305" s="175">
        <v>5.3999999999999999E-2</v>
      </c>
      <c r="W2305" s="175">
        <v>0.26100000000000001</v>
      </c>
      <c r="X2305" s="175">
        <v>0.34499999999999997</v>
      </c>
      <c r="Y2305" s="175">
        <v>1E-3</v>
      </c>
      <c r="Z2305" s="175">
        <v>1.6E-2</v>
      </c>
      <c r="AA2305" s="175">
        <v>1.2E-2</v>
      </c>
      <c r="AB2305" s="175">
        <v>0.04</v>
      </c>
    </row>
    <row r="2306" spans="1:28" x14ac:dyDescent="0.25">
      <c r="A2306" s="92" t="s">
        <v>3623</v>
      </c>
      <c r="B2306" s="175" t="s">
        <v>143</v>
      </c>
      <c r="C2306" s="175">
        <v>0.40248962655601661</v>
      </c>
      <c r="D2306" s="175">
        <v>0.18257261410788381</v>
      </c>
      <c r="E2306" s="175">
        <v>0.1037344398340249</v>
      </c>
      <c r="F2306" s="175">
        <v>9.9585062240663894E-2</v>
      </c>
      <c r="G2306" s="175">
        <v>0.2074688796680498</v>
      </c>
      <c r="H2306" s="175" t="s">
        <v>143</v>
      </c>
      <c r="I2306" s="175">
        <v>4.1493775933609959E-3</v>
      </c>
      <c r="J2306" s="174">
        <v>1</v>
      </c>
      <c r="K2306" s="176">
        <v>241</v>
      </c>
      <c r="L2306" s="92"/>
      <c r="M2306" s="175" t="s">
        <v>143</v>
      </c>
      <c r="N2306" s="175" t="s">
        <v>143</v>
      </c>
      <c r="O2306" s="175">
        <v>0.34300000000000003</v>
      </c>
      <c r="P2306" s="175">
        <v>0.46500000000000002</v>
      </c>
      <c r="Q2306" s="175">
        <v>0.13900000000000001</v>
      </c>
      <c r="R2306" s="175">
        <v>0.23599999999999999</v>
      </c>
      <c r="S2306" s="175">
        <v>7.0999999999999994E-2</v>
      </c>
      <c r="T2306" s="175">
        <v>0.14899999999999999</v>
      </c>
      <c r="U2306" s="175">
        <v>6.8000000000000005E-2</v>
      </c>
      <c r="V2306" s="175">
        <v>0.14399999999999999</v>
      </c>
      <c r="W2306" s="175">
        <v>0.161</v>
      </c>
      <c r="X2306" s="175">
        <v>0.26300000000000001</v>
      </c>
      <c r="Y2306" s="175" t="s">
        <v>143</v>
      </c>
      <c r="Z2306" s="175" t="s">
        <v>143</v>
      </c>
      <c r="AA2306" s="175">
        <v>1E-3</v>
      </c>
      <c r="AB2306" s="175">
        <v>2.3E-2</v>
      </c>
    </row>
    <row r="2307" spans="1:28" x14ac:dyDescent="0.25">
      <c r="A2307" s="92" t="s">
        <v>3624</v>
      </c>
      <c r="B2307" s="175" t="s">
        <v>143</v>
      </c>
      <c r="C2307" s="175">
        <v>0.16467065868263472</v>
      </c>
      <c r="D2307" s="175">
        <v>0.24251497005988024</v>
      </c>
      <c r="E2307" s="175">
        <v>0.11077844311377245</v>
      </c>
      <c r="F2307" s="175">
        <v>2.6946107784431138E-2</v>
      </c>
      <c r="G2307" s="175">
        <v>0.42814371257485029</v>
      </c>
      <c r="H2307" s="175" t="s">
        <v>143</v>
      </c>
      <c r="I2307" s="175">
        <v>2.6946107784431138E-2</v>
      </c>
      <c r="J2307" s="174">
        <v>1</v>
      </c>
      <c r="K2307" s="176">
        <v>334</v>
      </c>
      <c r="L2307" s="92"/>
      <c r="M2307" s="175" t="s">
        <v>143</v>
      </c>
      <c r="N2307" s="175" t="s">
        <v>143</v>
      </c>
      <c r="O2307" s="175">
        <v>0.129</v>
      </c>
      <c r="P2307" s="175">
        <v>0.20799999999999999</v>
      </c>
      <c r="Q2307" s="175">
        <v>0.2</v>
      </c>
      <c r="R2307" s="175">
        <v>0.29099999999999998</v>
      </c>
      <c r="S2307" s="175">
        <v>8.1000000000000003E-2</v>
      </c>
      <c r="T2307" s="175">
        <v>0.14899999999999999</v>
      </c>
      <c r="U2307" s="175">
        <v>1.4E-2</v>
      </c>
      <c r="V2307" s="175">
        <v>0.05</v>
      </c>
      <c r="W2307" s="175">
        <v>0.376</v>
      </c>
      <c r="X2307" s="175">
        <v>0.48199999999999998</v>
      </c>
      <c r="Y2307" s="175" t="s">
        <v>143</v>
      </c>
      <c r="Z2307" s="175" t="s">
        <v>143</v>
      </c>
      <c r="AA2307" s="175">
        <v>1.4E-2</v>
      </c>
      <c r="AB2307" s="175">
        <v>0.05</v>
      </c>
    </row>
    <row r="2308" spans="1:28" x14ac:dyDescent="0.25">
      <c r="A2308" s="92" t="s">
        <v>3625</v>
      </c>
      <c r="B2308" s="175" t="s">
        <v>143</v>
      </c>
      <c r="C2308" s="175">
        <v>0.36993006993006994</v>
      </c>
      <c r="D2308" s="175">
        <v>0.40069930069930071</v>
      </c>
      <c r="E2308" s="175">
        <v>0.10909090909090909</v>
      </c>
      <c r="F2308" s="175">
        <v>1.048951048951049E-2</v>
      </c>
      <c r="G2308" s="175">
        <v>8.0419580419580416E-2</v>
      </c>
      <c r="H2308" s="175">
        <v>1.3986013986013986E-3</v>
      </c>
      <c r="I2308" s="175">
        <v>2.7972027972027972E-2</v>
      </c>
      <c r="J2308" s="174">
        <v>1</v>
      </c>
      <c r="K2308" s="176">
        <v>1430</v>
      </c>
      <c r="L2308" s="92"/>
      <c r="M2308" s="175" t="s">
        <v>143</v>
      </c>
      <c r="N2308" s="175" t="s">
        <v>143</v>
      </c>
      <c r="O2308" s="175">
        <v>0.34499999999999997</v>
      </c>
      <c r="P2308" s="175">
        <v>0.39500000000000002</v>
      </c>
      <c r="Q2308" s="175">
        <v>0.376</v>
      </c>
      <c r="R2308" s="175">
        <v>0.42599999999999999</v>
      </c>
      <c r="S2308" s="175">
        <v>9.4E-2</v>
      </c>
      <c r="T2308" s="175">
        <v>0.126</v>
      </c>
      <c r="U2308" s="175">
        <v>6.0000000000000001E-3</v>
      </c>
      <c r="V2308" s="175">
        <v>1.7000000000000001E-2</v>
      </c>
      <c r="W2308" s="175">
        <v>6.7000000000000004E-2</v>
      </c>
      <c r="X2308" s="175">
        <v>9.6000000000000002E-2</v>
      </c>
      <c r="Y2308" s="175">
        <v>0</v>
      </c>
      <c r="Z2308" s="175">
        <v>5.0000000000000001E-3</v>
      </c>
      <c r="AA2308" s="175">
        <v>2.1000000000000001E-2</v>
      </c>
      <c r="AB2308" s="175">
        <v>3.7999999999999999E-2</v>
      </c>
    </row>
    <row r="2309" spans="1:28" x14ac:dyDescent="0.25">
      <c r="A2309" s="92" t="s">
        <v>3626</v>
      </c>
      <c r="B2309" s="175" t="s">
        <v>143</v>
      </c>
      <c r="C2309" s="175">
        <v>0.59433962264150941</v>
      </c>
      <c r="D2309" s="175">
        <v>0.25157232704402516</v>
      </c>
      <c r="E2309" s="175">
        <v>6.6037735849056603E-2</v>
      </c>
      <c r="F2309" s="175">
        <v>6.2893081761006293E-3</v>
      </c>
      <c r="G2309" s="175">
        <v>6.2893081761006289E-2</v>
      </c>
      <c r="H2309" s="175" t="s">
        <v>143</v>
      </c>
      <c r="I2309" s="175">
        <v>1.8867924528301886E-2</v>
      </c>
      <c r="J2309" s="174">
        <v>0.99999999999999989</v>
      </c>
      <c r="K2309" s="176">
        <v>318</v>
      </c>
      <c r="L2309" s="92"/>
      <c r="M2309" s="175" t="s">
        <v>143</v>
      </c>
      <c r="N2309" s="175" t="s">
        <v>143</v>
      </c>
      <c r="O2309" s="175">
        <v>0.54</v>
      </c>
      <c r="P2309" s="175">
        <v>0.64700000000000002</v>
      </c>
      <c r="Q2309" s="175">
        <v>0.20699999999999999</v>
      </c>
      <c r="R2309" s="175">
        <v>0.30199999999999999</v>
      </c>
      <c r="S2309" s="175">
        <v>4.3999999999999997E-2</v>
      </c>
      <c r="T2309" s="175">
        <v>9.9000000000000005E-2</v>
      </c>
      <c r="U2309" s="175">
        <v>2E-3</v>
      </c>
      <c r="V2309" s="175">
        <v>2.3E-2</v>
      </c>
      <c r="W2309" s="175">
        <v>4.1000000000000002E-2</v>
      </c>
      <c r="X2309" s="175">
        <v>9.5000000000000001E-2</v>
      </c>
      <c r="Y2309" s="175" t="s">
        <v>143</v>
      </c>
      <c r="Z2309" s="175" t="s">
        <v>143</v>
      </c>
      <c r="AA2309" s="175">
        <v>8.9999999999999993E-3</v>
      </c>
      <c r="AB2309" s="175">
        <v>4.1000000000000002E-2</v>
      </c>
    </row>
    <row r="2310" spans="1:28" x14ac:dyDescent="0.25">
      <c r="A2310" s="92" t="s">
        <v>3627</v>
      </c>
      <c r="B2310" s="175">
        <v>6.427357133516412E-2</v>
      </c>
      <c r="C2310" s="175">
        <v>0.33647181901399242</v>
      </c>
      <c r="D2310" s="175">
        <v>0.24924807113900876</v>
      </c>
      <c r="E2310" s="175">
        <v>8.7289132993330715E-2</v>
      </c>
      <c r="F2310" s="175">
        <v>1.9027069438995684E-2</v>
      </c>
      <c r="G2310" s="175">
        <v>0.20661697397672291</v>
      </c>
      <c r="H2310" s="175">
        <v>4.184647574212109E-3</v>
      </c>
      <c r="I2310" s="175">
        <v>3.2888714528573296E-2</v>
      </c>
      <c r="J2310" s="174">
        <v>1</v>
      </c>
      <c r="K2310" s="176">
        <v>15294</v>
      </c>
      <c r="L2310" s="92"/>
      <c r="M2310" s="175">
        <v>0.06</v>
      </c>
      <c r="N2310" s="175">
        <v>6.8000000000000005E-2</v>
      </c>
      <c r="O2310" s="175">
        <v>0.32900000000000001</v>
      </c>
      <c r="P2310" s="175">
        <v>0.34399999999999997</v>
      </c>
      <c r="Q2310" s="175">
        <v>0.24199999999999999</v>
      </c>
      <c r="R2310" s="175">
        <v>0.25600000000000001</v>
      </c>
      <c r="S2310" s="175">
        <v>8.3000000000000004E-2</v>
      </c>
      <c r="T2310" s="175">
        <v>9.1999999999999998E-2</v>
      </c>
      <c r="U2310" s="175">
        <v>1.7000000000000001E-2</v>
      </c>
      <c r="V2310" s="175">
        <v>2.1000000000000001E-2</v>
      </c>
      <c r="W2310" s="175">
        <v>0.2</v>
      </c>
      <c r="X2310" s="175">
        <v>0.21299999999999999</v>
      </c>
      <c r="Y2310" s="175">
        <v>3.0000000000000001E-3</v>
      </c>
      <c r="Z2310" s="175">
        <v>5.0000000000000001E-3</v>
      </c>
      <c r="AA2310" s="175">
        <v>0.03</v>
      </c>
      <c r="AB2310" s="175">
        <v>3.5999999999999997E-2</v>
      </c>
    </row>
    <row r="2311" spans="1:28" x14ac:dyDescent="0.25">
      <c r="A2311" s="92" t="s">
        <v>3628</v>
      </c>
      <c r="B2311" s="175" t="s">
        <v>143</v>
      </c>
      <c r="C2311" s="175">
        <v>0.47368421052631576</v>
      </c>
      <c r="D2311" s="175">
        <v>0.22064777327935223</v>
      </c>
      <c r="E2311" s="175">
        <v>9.5141700404858295E-2</v>
      </c>
      <c r="F2311" s="175">
        <v>2.2267206477732792E-2</v>
      </c>
      <c r="G2311" s="175">
        <v>0.15789473684210525</v>
      </c>
      <c r="H2311" s="175">
        <v>4.048582995951417E-3</v>
      </c>
      <c r="I2311" s="175">
        <v>2.6315789473684209E-2</v>
      </c>
      <c r="J2311" s="174">
        <v>1</v>
      </c>
      <c r="K2311" s="176">
        <v>494</v>
      </c>
      <c r="L2311" s="92"/>
      <c r="M2311" s="175" t="s">
        <v>143</v>
      </c>
      <c r="N2311" s="175" t="s">
        <v>143</v>
      </c>
      <c r="O2311" s="175">
        <v>0.43</v>
      </c>
      <c r="P2311" s="175">
        <v>0.51800000000000002</v>
      </c>
      <c r="Q2311" s="175">
        <v>0.186</v>
      </c>
      <c r="R2311" s="175">
        <v>0.25900000000000001</v>
      </c>
      <c r="S2311" s="175">
        <v>7.1999999999999995E-2</v>
      </c>
      <c r="T2311" s="175">
        <v>0.124</v>
      </c>
      <c r="U2311" s="175">
        <v>1.2E-2</v>
      </c>
      <c r="V2311" s="175">
        <v>3.9E-2</v>
      </c>
      <c r="W2311" s="175">
        <v>0.128</v>
      </c>
      <c r="X2311" s="175">
        <v>0.193</v>
      </c>
      <c r="Y2311" s="175">
        <v>1E-3</v>
      </c>
      <c r="Z2311" s="175">
        <v>1.4999999999999999E-2</v>
      </c>
      <c r="AA2311" s="175">
        <v>1.4999999999999999E-2</v>
      </c>
      <c r="AB2311" s="175">
        <v>4.3999999999999997E-2</v>
      </c>
    </row>
    <row r="2312" spans="1:28" x14ac:dyDescent="0.25">
      <c r="A2312" s="92" t="s">
        <v>3629</v>
      </c>
      <c r="B2312" s="175" t="s">
        <v>143</v>
      </c>
      <c r="C2312" s="175">
        <v>8.8815789473684209E-2</v>
      </c>
      <c r="D2312" s="175">
        <v>0.23355263157894737</v>
      </c>
      <c r="E2312" s="175">
        <v>5.2631578947368418E-2</v>
      </c>
      <c r="F2312" s="175">
        <v>1.6447368421052631E-2</v>
      </c>
      <c r="G2312" s="175">
        <v>0.52302631578947367</v>
      </c>
      <c r="H2312" s="175">
        <v>3.6184210526315791E-2</v>
      </c>
      <c r="I2312" s="175">
        <v>4.9342105263157895E-2</v>
      </c>
      <c r="J2312" s="174">
        <v>1</v>
      </c>
      <c r="K2312" s="176">
        <v>304</v>
      </c>
      <c r="L2312" s="92"/>
      <c r="M2312" s="175" t="s">
        <v>143</v>
      </c>
      <c r="N2312" s="175" t="s">
        <v>143</v>
      </c>
      <c r="O2312" s="175">
        <v>6.2E-2</v>
      </c>
      <c r="P2312" s="175">
        <v>0.126</v>
      </c>
      <c r="Q2312" s="175">
        <v>0.189</v>
      </c>
      <c r="R2312" s="175">
        <v>0.28399999999999997</v>
      </c>
      <c r="S2312" s="175">
        <v>3.3000000000000002E-2</v>
      </c>
      <c r="T2312" s="175">
        <v>8.4000000000000005E-2</v>
      </c>
      <c r="U2312" s="175">
        <v>7.0000000000000001E-3</v>
      </c>
      <c r="V2312" s="175">
        <v>3.7999999999999999E-2</v>
      </c>
      <c r="W2312" s="175">
        <v>0.46700000000000003</v>
      </c>
      <c r="X2312" s="175">
        <v>0.57899999999999996</v>
      </c>
      <c r="Y2312" s="175">
        <v>0.02</v>
      </c>
      <c r="Z2312" s="175">
        <v>6.4000000000000001E-2</v>
      </c>
      <c r="AA2312" s="175">
        <v>0.03</v>
      </c>
      <c r="AB2312" s="175">
        <v>0.08</v>
      </c>
    </row>
    <row r="2313" spans="1:28" x14ac:dyDescent="0.25">
      <c r="A2313" s="92" t="s">
        <v>3630</v>
      </c>
      <c r="B2313" s="175">
        <v>0.34237288135593219</v>
      </c>
      <c r="C2313" s="175">
        <v>2.542372881355932E-3</v>
      </c>
      <c r="D2313" s="175">
        <v>0.42372881355932202</v>
      </c>
      <c r="E2313" s="175">
        <v>0.21016949152542372</v>
      </c>
      <c r="F2313" s="175">
        <v>2.542372881355932E-3</v>
      </c>
      <c r="G2313" s="175">
        <v>7.6271186440677969E-3</v>
      </c>
      <c r="H2313" s="175" t="s">
        <v>143</v>
      </c>
      <c r="I2313" s="175">
        <v>1.1016949152542373E-2</v>
      </c>
      <c r="J2313" s="174">
        <v>1.0000000000000002</v>
      </c>
      <c r="K2313" s="176">
        <v>1180</v>
      </c>
      <c r="L2313" s="92"/>
      <c r="M2313" s="175">
        <v>0.316</v>
      </c>
      <c r="N2313" s="175">
        <v>0.37</v>
      </c>
      <c r="O2313" s="175">
        <v>1E-3</v>
      </c>
      <c r="P2313" s="175">
        <v>7.0000000000000001E-3</v>
      </c>
      <c r="Q2313" s="175">
        <v>0.39600000000000002</v>
      </c>
      <c r="R2313" s="175">
        <v>0.45200000000000001</v>
      </c>
      <c r="S2313" s="175">
        <v>0.188</v>
      </c>
      <c r="T2313" s="175">
        <v>0.23400000000000001</v>
      </c>
      <c r="U2313" s="175">
        <v>1E-3</v>
      </c>
      <c r="V2313" s="175">
        <v>7.0000000000000001E-3</v>
      </c>
      <c r="W2313" s="175">
        <v>4.0000000000000001E-3</v>
      </c>
      <c r="X2313" s="175">
        <v>1.4E-2</v>
      </c>
      <c r="Y2313" s="175" t="s">
        <v>143</v>
      </c>
      <c r="Z2313" s="175" t="s">
        <v>143</v>
      </c>
      <c r="AA2313" s="175">
        <v>6.0000000000000001E-3</v>
      </c>
      <c r="AB2313" s="175">
        <v>1.9E-2</v>
      </c>
    </row>
    <row r="2314" spans="1:28" x14ac:dyDescent="0.25">
      <c r="A2314" s="92" t="s">
        <v>3631</v>
      </c>
      <c r="B2314" s="175">
        <v>9.1595369904378457E-2</v>
      </c>
      <c r="C2314" s="175">
        <v>0.33064921992954205</v>
      </c>
      <c r="D2314" s="175">
        <v>0.21036738802214394</v>
      </c>
      <c r="E2314" s="175">
        <v>7.1464519375943628E-2</v>
      </c>
      <c r="F2314" s="175">
        <v>4.0261701056869652E-2</v>
      </c>
      <c r="G2314" s="175">
        <v>0.22848515349773527</v>
      </c>
      <c r="H2314" s="175">
        <v>3.5228988424760945E-3</v>
      </c>
      <c r="I2314" s="175">
        <v>2.3653749370910922E-2</v>
      </c>
      <c r="J2314" s="174">
        <v>1</v>
      </c>
      <c r="K2314" s="176">
        <v>1987</v>
      </c>
      <c r="L2314" s="92"/>
      <c r="M2314" s="175">
        <v>0.08</v>
      </c>
      <c r="N2314" s="175">
        <v>0.105</v>
      </c>
      <c r="O2314" s="175">
        <v>0.31</v>
      </c>
      <c r="P2314" s="175">
        <v>0.35199999999999998</v>
      </c>
      <c r="Q2314" s="175">
        <v>0.193</v>
      </c>
      <c r="R2314" s="175">
        <v>0.22900000000000001</v>
      </c>
      <c r="S2314" s="175">
        <v>6.0999999999999999E-2</v>
      </c>
      <c r="T2314" s="175">
        <v>8.4000000000000005E-2</v>
      </c>
      <c r="U2314" s="175">
        <v>3.2000000000000001E-2</v>
      </c>
      <c r="V2314" s="175">
        <v>0.05</v>
      </c>
      <c r="W2314" s="175">
        <v>0.21099999999999999</v>
      </c>
      <c r="X2314" s="175">
        <v>0.247</v>
      </c>
      <c r="Y2314" s="175">
        <v>2E-3</v>
      </c>
      <c r="Z2314" s="175">
        <v>7.0000000000000001E-3</v>
      </c>
      <c r="AA2314" s="175">
        <v>1.7999999999999999E-2</v>
      </c>
      <c r="AB2314" s="175">
        <v>3.1E-2</v>
      </c>
    </row>
    <row r="2315" spans="1:28" x14ac:dyDescent="0.25">
      <c r="A2315" s="92" t="s">
        <v>3632</v>
      </c>
      <c r="B2315" s="175">
        <v>0.31421341206242093</v>
      </c>
      <c r="C2315" s="175">
        <v>0.49219738506959088</v>
      </c>
      <c r="D2315" s="175">
        <v>9.1944327288064107E-2</v>
      </c>
      <c r="E2315" s="175">
        <v>2.867988190636862E-2</v>
      </c>
      <c r="F2315" s="175">
        <v>4.2176296921130323E-4</v>
      </c>
      <c r="G2315" s="175">
        <v>4.006748207507381E-2</v>
      </c>
      <c r="H2315" s="175">
        <v>2.1088148460565162E-3</v>
      </c>
      <c r="I2315" s="175">
        <v>3.0366933783213833E-2</v>
      </c>
      <c r="J2315" s="174">
        <v>1</v>
      </c>
      <c r="K2315" s="176">
        <v>2371</v>
      </c>
      <c r="L2315" s="92"/>
      <c r="M2315" s="175">
        <v>0.29599999999999999</v>
      </c>
      <c r="N2315" s="175">
        <v>0.33300000000000002</v>
      </c>
      <c r="O2315" s="175">
        <v>0.47199999999999998</v>
      </c>
      <c r="P2315" s="175">
        <v>0.51200000000000001</v>
      </c>
      <c r="Q2315" s="175">
        <v>8.1000000000000003E-2</v>
      </c>
      <c r="R2315" s="175">
        <v>0.104</v>
      </c>
      <c r="S2315" s="175">
        <v>2.3E-2</v>
      </c>
      <c r="T2315" s="175">
        <v>3.5999999999999997E-2</v>
      </c>
      <c r="U2315" s="175">
        <v>0</v>
      </c>
      <c r="V2315" s="175">
        <v>2E-3</v>
      </c>
      <c r="W2315" s="175">
        <v>3.3000000000000002E-2</v>
      </c>
      <c r="X2315" s="175">
        <v>4.9000000000000002E-2</v>
      </c>
      <c r="Y2315" s="175">
        <v>1E-3</v>
      </c>
      <c r="Z2315" s="175">
        <v>5.0000000000000001E-3</v>
      </c>
      <c r="AA2315" s="175">
        <v>2.4E-2</v>
      </c>
      <c r="AB2315" s="175">
        <v>3.7999999999999999E-2</v>
      </c>
    </row>
    <row r="2316" spans="1:28" x14ac:dyDescent="0.25">
      <c r="A2316" s="92" t="s">
        <v>3633</v>
      </c>
      <c r="B2316" s="175" t="s">
        <v>143</v>
      </c>
      <c r="C2316" s="175">
        <v>0.25229357798165136</v>
      </c>
      <c r="D2316" s="175">
        <v>0.33715596330275227</v>
      </c>
      <c r="E2316" s="175">
        <v>0.14220183486238533</v>
      </c>
      <c r="F2316" s="175">
        <v>9.1743119266055051E-3</v>
      </c>
      <c r="G2316" s="175">
        <v>0.22935779816513763</v>
      </c>
      <c r="H2316" s="175">
        <v>4.5871559633027525E-3</v>
      </c>
      <c r="I2316" s="175">
        <v>2.5229357798165139E-2</v>
      </c>
      <c r="J2316" s="174">
        <v>1</v>
      </c>
      <c r="K2316" s="176">
        <v>436</v>
      </c>
      <c r="L2316" s="92"/>
      <c r="M2316" s="175" t="s">
        <v>143</v>
      </c>
      <c r="N2316" s="175" t="s">
        <v>143</v>
      </c>
      <c r="O2316" s="175">
        <v>0.214</v>
      </c>
      <c r="P2316" s="175">
        <v>0.29499999999999998</v>
      </c>
      <c r="Q2316" s="175">
        <v>0.29399999999999998</v>
      </c>
      <c r="R2316" s="175">
        <v>0.38300000000000001</v>
      </c>
      <c r="S2316" s="175">
        <v>0.113</v>
      </c>
      <c r="T2316" s="175">
        <v>0.17799999999999999</v>
      </c>
      <c r="U2316" s="175">
        <v>4.0000000000000001E-3</v>
      </c>
      <c r="V2316" s="175">
        <v>2.3E-2</v>
      </c>
      <c r="W2316" s="175">
        <v>0.192</v>
      </c>
      <c r="X2316" s="175">
        <v>0.27100000000000002</v>
      </c>
      <c r="Y2316" s="175">
        <v>1E-3</v>
      </c>
      <c r="Z2316" s="175">
        <v>1.7000000000000001E-2</v>
      </c>
      <c r="AA2316" s="175">
        <v>1.4E-2</v>
      </c>
      <c r="AB2316" s="175">
        <v>4.4999999999999998E-2</v>
      </c>
    </row>
    <row r="2317" spans="1:28" x14ac:dyDescent="0.25">
      <c r="A2317" s="92" t="s">
        <v>3634</v>
      </c>
      <c r="B2317" s="175" t="s">
        <v>143</v>
      </c>
      <c r="C2317" s="175">
        <v>0.27842655193607868</v>
      </c>
      <c r="D2317" s="175">
        <v>0.19114935464044253</v>
      </c>
      <c r="E2317" s="175">
        <v>9.711124769514444E-2</v>
      </c>
      <c r="F2317" s="175">
        <v>1.1677934849416103E-2</v>
      </c>
      <c r="G2317" s="175">
        <v>0.39520590043023973</v>
      </c>
      <c r="H2317" s="175">
        <v>4.3023970497848806E-3</v>
      </c>
      <c r="I2317" s="175">
        <v>2.2126613398893668E-2</v>
      </c>
      <c r="J2317" s="174">
        <v>1</v>
      </c>
      <c r="K2317" s="176">
        <v>1627</v>
      </c>
      <c r="L2317" s="92"/>
      <c r="M2317" s="175" t="s">
        <v>143</v>
      </c>
      <c r="N2317" s="175" t="s">
        <v>143</v>
      </c>
      <c r="O2317" s="175">
        <v>0.25700000000000001</v>
      </c>
      <c r="P2317" s="175">
        <v>0.30099999999999999</v>
      </c>
      <c r="Q2317" s="175">
        <v>0.17299999999999999</v>
      </c>
      <c r="R2317" s="175">
        <v>0.21099999999999999</v>
      </c>
      <c r="S2317" s="175">
        <v>8.4000000000000005E-2</v>
      </c>
      <c r="T2317" s="175">
        <v>0.112</v>
      </c>
      <c r="U2317" s="175">
        <v>7.0000000000000001E-3</v>
      </c>
      <c r="V2317" s="175">
        <v>1.7999999999999999E-2</v>
      </c>
      <c r="W2317" s="175">
        <v>0.372</v>
      </c>
      <c r="X2317" s="175">
        <v>0.41899999999999998</v>
      </c>
      <c r="Y2317" s="175">
        <v>2E-3</v>
      </c>
      <c r="Z2317" s="175">
        <v>8.9999999999999993E-3</v>
      </c>
      <c r="AA2317" s="175">
        <v>1.6E-2</v>
      </c>
      <c r="AB2317" s="175">
        <v>0.03</v>
      </c>
    </row>
    <row r="2318" spans="1:28" x14ac:dyDescent="0.25">
      <c r="A2318" s="92" t="s">
        <v>3635</v>
      </c>
      <c r="B2318" s="175" t="s">
        <v>143</v>
      </c>
      <c r="C2318" s="175">
        <v>0.49301675977653631</v>
      </c>
      <c r="D2318" s="175">
        <v>0.32541899441340782</v>
      </c>
      <c r="E2318" s="175">
        <v>6.7039106145251395E-2</v>
      </c>
      <c r="F2318" s="175">
        <v>4.1899441340782122E-3</v>
      </c>
      <c r="G2318" s="175">
        <v>1.3966480446927373E-2</v>
      </c>
      <c r="H2318" s="175">
        <v>1.3966480446927375E-3</v>
      </c>
      <c r="I2318" s="175">
        <v>9.4972067039106142E-2</v>
      </c>
      <c r="J2318" s="174">
        <v>1</v>
      </c>
      <c r="K2318" s="176">
        <v>716</v>
      </c>
      <c r="L2318" s="92"/>
      <c r="M2318" s="175" t="s">
        <v>143</v>
      </c>
      <c r="N2318" s="175" t="s">
        <v>143</v>
      </c>
      <c r="O2318" s="175">
        <v>0.45700000000000002</v>
      </c>
      <c r="P2318" s="175">
        <v>0.53</v>
      </c>
      <c r="Q2318" s="175">
        <v>0.29199999999999998</v>
      </c>
      <c r="R2318" s="175">
        <v>0.36099999999999999</v>
      </c>
      <c r="S2318" s="175">
        <v>5.0999999999999997E-2</v>
      </c>
      <c r="T2318" s="175">
        <v>8.7999999999999995E-2</v>
      </c>
      <c r="U2318" s="175">
        <v>1E-3</v>
      </c>
      <c r="V2318" s="175">
        <v>1.2E-2</v>
      </c>
      <c r="W2318" s="175">
        <v>8.0000000000000002E-3</v>
      </c>
      <c r="X2318" s="175">
        <v>2.5999999999999999E-2</v>
      </c>
      <c r="Y2318" s="175">
        <v>0</v>
      </c>
      <c r="Z2318" s="175">
        <v>8.0000000000000002E-3</v>
      </c>
      <c r="AA2318" s="175">
        <v>7.5999999999999998E-2</v>
      </c>
      <c r="AB2318" s="175">
        <v>0.11899999999999999</v>
      </c>
    </row>
    <row r="2319" spans="1:28" x14ac:dyDescent="0.25">
      <c r="A2319" s="92" t="s">
        <v>3636</v>
      </c>
      <c r="B2319" s="175" t="s">
        <v>143</v>
      </c>
      <c r="C2319" s="175">
        <v>0.2392638036809816</v>
      </c>
      <c r="D2319" s="175">
        <v>0.31748466257668712</v>
      </c>
      <c r="E2319" s="175">
        <v>0.1165644171779141</v>
      </c>
      <c r="F2319" s="175">
        <v>1.9938650306748466E-2</v>
      </c>
      <c r="G2319" s="175">
        <v>0.26226993865030673</v>
      </c>
      <c r="H2319" s="175" t="s">
        <v>143</v>
      </c>
      <c r="I2319" s="175">
        <v>4.4478527607361963E-2</v>
      </c>
      <c r="J2319" s="174">
        <v>0.99999999999999989</v>
      </c>
      <c r="K2319" s="176">
        <v>652</v>
      </c>
      <c r="L2319" s="92"/>
      <c r="M2319" s="175" t="s">
        <v>143</v>
      </c>
      <c r="N2319" s="175" t="s">
        <v>143</v>
      </c>
      <c r="O2319" s="175">
        <v>0.20799999999999999</v>
      </c>
      <c r="P2319" s="175">
        <v>0.27300000000000002</v>
      </c>
      <c r="Q2319" s="175">
        <v>0.28299999999999997</v>
      </c>
      <c r="R2319" s="175">
        <v>0.35399999999999998</v>
      </c>
      <c r="S2319" s="175">
        <v>9.4E-2</v>
      </c>
      <c r="T2319" s="175">
        <v>0.14299999999999999</v>
      </c>
      <c r="U2319" s="175">
        <v>1.2E-2</v>
      </c>
      <c r="V2319" s="175">
        <v>3.4000000000000002E-2</v>
      </c>
      <c r="W2319" s="175">
        <v>0.23</v>
      </c>
      <c r="X2319" s="175">
        <v>0.29699999999999999</v>
      </c>
      <c r="Y2319" s="175" t="s">
        <v>143</v>
      </c>
      <c r="Z2319" s="175" t="s">
        <v>143</v>
      </c>
      <c r="AA2319" s="175">
        <v>3.1E-2</v>
      </c>
      <c r="AB2319" s="175">
        <v>6.3E-2</v>
      </c>
    </row>
    <row r="2320" spans="1:28" x14ac:dyDescent="0.25">
      <c r="A2320" s="92" t="s">
        <v>3637</v>
      </c>
      <c r="B2320" s="175" t="s">
        <v>143</v>
      </c>
      <c r="C2320" s="175">
        <v>0.47904191616766467</v>
      </c>
      <c r="D2320" s="175">
        <v>0.1407185628742515</v>
      </c>
      <c r="E2320" s="175">
        <v>5.9880239520958084E-2</v>
      </c>
      <c r="F2320" s="175">
        <v>0.11377245508982035</v>
      </c>
      <c r="G2320" s="175">
        <v>0.17664670658682635</v>
      </c>
      <c r="H2320" s="175">
        <v>5.9880239520958087E-3</v>
      </c>
      <c r="I2320" s="175">
        <v>2.3952095808383235E-2</v>
      </c>
      <c r="J2320" s="174">
        <v>1.0000000000000002</v>
      </c>
      <c r="K2320" s="176">
        <v>334</v>
      </c>
      <c r="L2320" s="92"/>
      <c r="M2320" s="175" t="s">
        <v>143</v>
      </c>
      <c r="N2320" s="175" t="s">
        <v>143</v>
      </c>
      <c r="O2320" s="175">
        <v>0.42599999999999999</v>
      </c>
      <c r="P2320" s="175">
        <v>0.53300000000000003</v>
      </c>
      <c r="Q2320" s="175">
        <v>0.107</v>
      </c>
      <c r="R2320" s="175">
        <v>0.182</v>
      </c>
      <c r="S2320" s="175">
        <v>3.9E-2</v>
      </c>
      <c r="T2320" s="175">
        <v>9.0999999999999998E-2</v>
      </c>
      <c r="U2320" s="175">
        <v>8.4000000000000005E-2</v>
      </c>
      <c r="V2320" s="175">
        <v>0.152</v>
      </c>
      <c r="W2320" s="175">
        <v>0.13900000000000001</v>
      </c>
      <c r="X2320" s="175">
        <v>0.221</v>
      </c>
      <c r="Y2320" s="175">
        <v>2E-3</v>
      </c>
      <c r="Z2320" s="175">
        <v>2.1999999999999999E-2</v>
      </c>
      <c r="AA2320" s="175">
        <v>1.2E-2</v>
      </c>
      <c r="AB2320" s="175">
        <v>4.7E-2</v>
      </c>
    </row>
    <row r="2321" spans="1:28" x14ac:dyDescent="0.25">
      <c r="A2321" s="92" t="s">
        <v>3638</v>
      </c>
      <c r="B2321" s="175" t="s">
        <v>143</v>
      </c>
      <c r="C2321" s="175">
        <v>0.14111922141119221</v>
      </c>
      <c r="D2321" s="175">
        <v>0.18978102189781021</v>
      </c>
      <c r="E2321" s="175">
        <v>0.11192214111922141</v>
      </c>
      <c r="F2321" s="175">
        <v>3.4063260340632603E-2</v>
      </c>
      <c r="G2321" s="175">
        <v>0.49391727493917276</v>
      </c>
      <c r="H2321" s="175">
        <v>9.7323600973236012E-3</v>
      </c>
      <c r="I2321" s="175">
        <v>1.9464720194647202E-2</v>
      </c>
      <c r="J2321" s="174">
        <v>1</v>
      </c>
      <c r="K2321" s="176">
        <v>411</v>
      </c>
      <c r="L2321" s="92"/>
      <c r="M2321" s="175" t="s">
        <v>143</v>
      </c>
      <c r="N2321" s="175" t="s">
        <v>143</v>
      </c>
      <c r="O2321" s="175">
        <v>0.111</v>
      </c>
      <c r="P2321" s="175">
        <v>0.17799999999999999</v>
      </c>
      <c r="Q2321" s="175">
        <v>0.155</v>
      </c>
      <c r="R2321" s="175">
        <v>0.23</v>
      </c>
      <c r="S2321" s="175">
        <v>8.5000000000000006E-2</v>
      </c>
      <c r="T2321" s="175">
        <v>0.14599999999999999</v>
      </c>
      <c r="U2321" s="175">
        <v>0.02</v>
      </c>
      <c r="V2321" s="175">
        <v>5.6000000000000001E-2</v>
      </c>
      <c r="W2321" s="175">
        <v>0.44600000000000001</v>
      </c>
      <c r="X2321" s="175">
        <v>0.54200000000000004</v>
      </c>
      <c r="Y2321" s="175">
        <v>4.0000000000000001E-3</v>
      </c>
      <c r="Z2321" s="175">
        <v>2.5000000000000001E-2</v>
      </c>
      <c r="AA2321" s="175">
        <v>0.01</v>
      </c>
      <c r="AB2321" s="175">
        <v>3.7999999999999999E-2</v>
      </c>
    </row>
    <row r="2322" spans="1:28" x14ac:dyDescent="0.25">
      <c r="A2322" s="92" t="s">
        <v>3639</v>
      </c>
      <c r="B2322" s="175" t="s">
        <v>143</v>
      </c>
      <c r="C2322" s="175">
        <v>0.36871770784405822</v>
      </c>
      <c r="D2322" s="175">
        <v>0.38139971817754814</v>
      </c>
      <c r="E2322" s="175">
        <v>9.4410521371535938E-2</v>
      </c>
      <c r="F2322" s="175">
        <v>1.0333489901362142E-2</v>
      </c>
      <c r="G2322" s="175">
        <v>9.5819633630812584E-2</v>
      </c>
      <c r="H2322" s="175">
        <v>3.2879286049788633E-3</v>
      </c>
      <c r="I2322" s="175">
        <v>4.6031000469704084E-2</v>
      </c>
      <c r="J2322" s="174">
        <v>1</v>
      </c>
      <c r="K2322" s="176">
        <v>2129</v>
      </c>
      <c r="L2322" s="92"/>
      <c r="M2322" s="175" t="s">
        <v>143</v>
      </c>
      <c r="N2322" s="175" t="s">
        <v>143</v>
      </c>
      <c r="O2322" s="175">
        <v>0.34799999999999998</v>
      </c>
      <c r="P2322" s="175">
        <v>0.38900000000000001</v>
      </c>
      <c r="Q2322" s="175">
        <v>0.36099999999999999</v>
      </c>
      <c r="R2322" s="175">
        <v>0.40200000000000002</v>
      </c>
      <c r="S2322" s="175">
        <v>8.3000000000000004E-2</v>
      </c>
      <c r="T2322" s="175">
        <v>0.108</v>
      </c>
      <c r="U2322" s="175">
        <v>7.0000000000000001E-3</v>
      </c>
      <c r="V2322" s="175">
        <v>1.6E-2</v>
      </c>
      <c r="W2322" s="175">
        <v>8.4000000000000005E-2</v>
      </c>
      <c r="X2322" s="175">
        <v>0.109</v>
      </c>
      <c r="Y2322" s="175">
        <v>2E-3</v>
      </c>
      <c r="Z2322" s="175">
        <v>7.0000000000000001E-3</v>
      </c>
      <c r="AA2322" s="175">
        <v>3.7999999999999999E-2</v>
      </c>
      <c r="AB2322" s="175">
        <v>5.6000000000000001E-2</v>
      </c>
    </row>
    <row r="2323" spans="1:28" x14ac:dyDescent="0.25">
      <c r="A2323" s="92" t="s">
        <v>3640</v>
      </c>
      <c r="B2323" s="175" t="s">
        <v>143</v>
      </c>
      <c r="C2323" s="175">
        <v>0.54241645244215941</v>
      </c>
      <c r="D2323" s="175">
        <v>0.27763496143958871</v>
      </c>
      <c r="E2323" s="175">
        <v>5.3984575835475578E-2</v>
      </c>
      <c r="F2323" s="175">
        <v>2.5706940874035988E-3</v>
      </c>
      <c r="G2323" s="175">
        <v>8.2262210796915161E-2</v>
      </c>
      <c r="H2323" s="175">
        <v>5.1413881748071976E-3</v>
      </c>
      <c r="I2323" s="175">
        <v>3.5989717223650387E-2</v>
      </c>
      <c r="J2323" s="174">
        <v>1</v>
      </c>
      <c r="K2323" s="176">
        <v>389</v>
      </c>
      <c r="L2323" s="92"/>
      <c r="M2323" s="175" t="s">
        <v>143</v>
      </c>
      <c r="N2323" s="175" t="s">
        <v>143</v>
      </c>
      <c r="O2323" s="175">
        <v>0.49299999999999999</v>
      </c>
      <c r="P2323" s="175">
        <v>0.59099999999999997</v>
      </c>
      <c r="Q2323" s="175">
        <v>0.23499999999999999</v>
      </c>
      <c r="R2323" s="175">
        <v>0.32400000000000001</v>
      </c>
      <c r="S2323" s="175">
        <v>3.5999999999999997E-2</v>
      </c>
      <c r="T2323" s="175">
        <v>8.1000000000000003E-2</v>
      </c>
      <c r="U2323" s="175">
        <v>0</v>
      </c>
      <c r="V2323" s="175">
        <v>1.4E-2</v>
      </c>
      <c r="W2323" s="175">
        <v>5.8999999999999997E-2</v>
      </c>
      <c r="X2323" s="175">
        <v>0.114</v>
      </c>
      <c r="Y2323" s="175">
        <v>1E-3</v>
      </c>
      <c r="Z2323" s="175">
        <v>1.9E-2</v>
      </c>
      <c r="AA2323" s="175">
        <v>2.1999999999999999E-2</v>
      </c>
      <c r="AB2323" s="175">
        <v>5.8999999999999997E-2</v>
      </c>
    </row>
    <row r="2324" spans="1:28" x14ac:dyDescent="0.25">
      <c r="A2324" s="92" t="s">
        <v>3641</v>
      </c>
      <c r="B2324" s="175">
        <v>4.3206197854588797E-2</v>
      </c>
      <c r="C2324" s="175">
        <v>0.30244338498212159</v>
      </c>
      <c r="D2324" s="175">
        <v>0.27696662693682955</v>
      </c>
      <c r="E2324" s="175">
        <v>0.10131108462455304</v>
      </c>
      <c r="F2324" s="175">
        <v>1.3110846245530394E-2</v>
      </c>
      <c r="G2324" s="175">
        <v>0.22139451728247914</v>
      </c>
      <c r="H2324" s="175">
        <v>6.8533969010727055E-3</v>
      </c>
      <c r="I2324" s="175">
        <v>3.4713945172824792E-2</v>
      </c>
      <c r="J2324" s="174">
        <v>1</v>
      </c>
      <c r="K2324" s="176">
        <v>6712</v>
      </c>
      <c r="L2324" s="92"/>
      <c r="M2324" s="175">
        <v>3.9E-2</v>
      </c>
      <c r="N2324" s="175">
        <v>4.8000000000000001E-2</v>
      </c>
      <c r="O2324" s="175">
        <v>0.29199999999999998</v>
      </c>
      <c r="P2324" s="175">
        <v>0.314</v>
      </c>
      <c r="Q2324" s="175">
        <v>0.26600000000000001</v>
      </c>
      <c r="R2324" s="175">
        <v>0.28799999999999998</v>
      </c>
      <c r="S2324" s="175">
        <v>9.4E-2</v>
      </c>
      <c r="T2324" s="175">
        <v>0.109</v>
      </c>
      <c r="U2324" s="175">
        <v>1.0999999999999999E-2</v>
      </c>
      <c r="V2324" s="175">
        <v>1.6E-2</v>
      </c>
      <c r="W2324" s="175">
        <v>0.21199999999999999</v>
      </c>
      <c r="X2324" s="175">
        <v>0.23100000000000001</v>
      </c>
      <c r="Y2324" s="175">
        <v>5.0000000000000001E-3</v>
      </c>
      <c r="Z2324" s="175">
        <v>8.9999999999999993E-3</v>
      </c>
      <c r="AA2324" s="175">
        <v>3.1E-2</v>
      </c>
      <c r="AB2324" s="175">
        <v>3.9E-2</v>
      </c>
    </row>
    <row r="2325" spans="1:28" x14ac:dyDescent="0.25">
      <c r="A2325" s="92" t="s">
        <v>3642</v>
      </c>
      <c r="B2325" s="175" t="s">
        <v>143</v>
      </c>
      <c r="C2325" s="175">
        <v>0.34123222748815168</v>
      </c>
      <c r="D2325" s="175">
        <v>0.30805687203791471</v>
      </c>
      <c r="E2325" s="175">
        <v>0.11848341232227488</v>
      </c>
      <c r="F2325" s="175">
        <v>9.4786729857819912E-3</v>
      </c>
      <c r="G2325" s="175">
        <v>0.19431279620853081</v>
      </c>
      <c r="H2325" s="175" t="s">
        <v>143</v>
      </c>
      <c r="I2325" s="175">
        <v>2.843601895734597E-2</v>
      </c>
      <c r="J2325" s="174">
        <v>1</v>
      </c>
      <c r="K2325" s="176">
        <v>211</v>
      </c>
      <c r="L2325" s="92"/>
      <c r="M2325" s="175" t="s">
        <v>143</v>
      </c>
      <c r="N2325" s="175" t="s">
        <v>143</v>
      </c>
      <c r="O2325" s="175">
        <v>0.28100000000000003</v>
      </c>
      <c r="P2325" s="175">
        <v>0.40799999999999997</v>
      </c>
      <c r="Q2325" s="175">
        <v>0.25</v>
      </c>
      <c r="R2325" s="175">
        <v>0.373</v>
      </c>
      <c r="S2325" s="175">
        <v>8.2000000000000003E-2</v>
      </c>
      <c r="T2325" s="175">
        <v>0.16900000000000001</v>
      </c>
      <c r="U2325" s="175">
        <v>3.0000000000000001E-3</v>
      </c>
      <c r="V2325" s="175">
        <v>3.4000000000000002E-2</v>
      </c>
      <c r="W2325" s="175">
        <v>0.14699999999999999</v>
      </c>
      <c r="X2325" s="175">
        <v>0.253</v>
      </c>
      <c r="Y2325" s="175" t="s">
        <v>143</v>
      </c>
      <c r="Z2325" s="175" t="s">
        <v>143</v>
      </c>
      <c r="AA2325" s="175">
        <v>1.2999999999999999E-2</v>
      </c>
      <c r="AB2325" s="175">
        <v>6.0999999999999999E-2</v>
      </c>
    </row>
    <row r="2326" spans="1:28" x14ac:dyDescent="0.25">
      <c r="A2326" s="92" t="s">
        <v>3643</v>
      </c>
      <c r="B2326" s="175" t="s">
        <v>143</v>
      </c>
      <c r="C2326" s="175">
        <v>7.7253218884120178E-2</v>
      </c>
      <c r="D2326" s="175">
        <v>0.26609442060085836</v>
      </c>
      <c r="E2326" s="175">
        <v>9.8712446351931327E-2</v>
      </c>
      <c r="F2326" s="175">
        <v>8.5836909871244635E-3</v>
      </c>
      <c r="G2326" s="175">
        <v>0.50643776824034337</v>
      </c>
      <c r="H2326" s="175">
        <v>2.1459227467811159E-2</v>
      </c>
      <c r="I2326" s="175">
        <v>2.1459227467811159E-2</v>
      </c>
      <c r="J2326" s="174">
        <v>1</v>
      </c>
      <c r="K2326" s="176">
        <v>233</v>
      </c>
      <c r="L2326" s="92"/>
      <c r="M2326" s="175" t="s">
        <v>143</v>
      </c>
      <c r="N2326" s="175" t="s">
        <v>143</v>
      </c>
      <c r="O2326" s="175">
        <v>4.9000000000000002E-2</v>
      </c>
      <c r="P2326" s="175">
        <v>0.11899999999999999</v>
      </c>
      <c r="Q2326" s="175">
        <v>0.21299999999999999</v>
      </c>
      <c r="R2326" s="175">
        <v>0.32600000000000001</v>
      </c>
      <c r="S2326" s="175">
        <v>6.7000000000000004E-2</v>
      </c>
      <c r="T2326" s="175">
        <v>0.14399999999999999</v>
      </c>
      <c r="U2326" s="175">
        <v>2E-3</v>
      </c>
      <c r="V2326" s="175">
        <v>3.1E-2</v>
      </c>
      <c r="W2326" s="175">
        <v>0.443</v>
      </c>
      <c r="X2326" s="175">
        <v>0.56999999999999995</v>
      </c>
      <c r="Y2326" s="175">
        <v>8.9999999999999993E-3</v>
      </c>
      <c r="Z2326" s="175">
        <v>4.9000000000000002E-2</v>
      </c>
      <c r="AA2326" s="175">
        <v>8.9999999999999993E-3</v>
      </c>
      <c r="AB2326" s="175">
        <v>4.9000000000000002E-2</v>
      </c>
    </row>
    <row r="2327" spans="1:28" x14ac:dyDescent="0.25">
      <c r="A2327" s="92" t="s">
        <v>3644</v>
      </c>
      <c r="B2327" s="175">
        <v>1.4778325123152709E-2</v>
      </c>
      <c r="C2327" s="175" t="s">
        <v>143</v>
      </c>
      <c r="D2327" s="175">
        <v>0.74630541871921185</v>
      </c>
      <c r="E2327" s="175">
        <v>0.17733990147783252</v>
      </c>
      <c r="F2327" s="175" t="s">
        <v>143</v>
      </c>
      <c r="G2327" s="175">
        <v>1.4778325123152709E-2</v>
      </c>
      <c r="H2327" s="175" t="s">
        <v>143</v>
      </c>
      <c r="I2327" s="175">
        <v>4.6798029556650245E-2</v>
      </c>
      <c r="J2327" s="174">
        <v>1</v>
      </c>
      <c r="K2327" s="176">
        <v>406</v>
      </c>
      <c r="L2327" s="92"/>
      <c r="M2327" s="175">
        <v>7.0000000000000001E-3</v>
      </c>
      <c r="N2327" s="175">
        <v>3.2000000000000001E-2</v>
      </c>
      <c r="O2327" s="175" t="s">
        <v>143</v>
      </c>
      <c r="P2327" s="175" t="s">
        <v>143</v>
      </c>
      <c r="Q2327" s="175">
        <v>0.70199999999999996</v>
      </c>
      <c r="R2327" s="175">
        <v>0.78600000000000003</v>
      </c>
      <c r="S2327" s="175">
        <v>0.14299999999999999</v>
      </c>
      <c r="T2327" s="175">
        <v>0.217</v>
      </c>
      <c r="U2327" s="175" t="s">
        <v>143</v>
      </c>
      <c r="V2327" s="175" t="s">
        <v>143</v>
      </c>
      <c r="W2327" s="175">
        <v>7.0000000000000001E-3</v>
      </c>
      <c r="X2327" s="175">
        <v>3.2000000000000001E-2</v>
      </c>
      <c r="Y2327" s="175" t="s">
        <v>143</v>
      </c>
      <c r="Z2327" s="175" t="s">
        <v>143</v>
      </c>
      <c r="AA2327" s="175">
        <v>0.03</v>
      </c>
      <c r="AB2327" s="175">
        <v>7.1999999999999995E-2</v>
      </c>
    </row>
    <row r="2328" spans="1:28" x14ac:dyDescent="0.25">
      <c r="A2328" s="92" t="s">
        <v>3645</v>
      </c>
      <c r="B2328" s="175">
        <v>6.2326869806094184E-2</v>
      </c>
      <c r="C2328" s="175">
        <v>0.3047091412742382</v>
      </c>
      <c r="D2328" s="175">
        <v>0.27562326869806092</v>
      </c>
      <c r="E2328" s="175">
        <v>6.9252077562326875E-2</v>
      </c>
      <c r="F2328" s="175">
        <v>1.9390581717451522E-2</v>
      </c>
      <c r="G2328" s="175">
        <v>0.24099722991689751</v>
      </c>
      <c r="H2328" s="175">
        <v>8.3102493074792248E-3</v>
      </c>
      <c r="I2328" s="175">
        <v>1.9390581717451522E-2</v>
      </c>
      <c r="J2328" s="174">
        <v>1</v>
      </c>
      <c r="K2328" s="176">
        <v>722</v>
      </c>
      <c r="L2328" s="92"/>
      <c r="M2328" s="175">
        <v>4.7E-2</v>
      </c>
      <c r="N2328" s="175">
        <v>8.2000000000000003E-2</v>
      </c>
      <c r="O2328" s="175">
        <v>0.27200000000000002</v>
      </c>
      <c r="P2328" s="175">
        <v>0.33900000000000002</v>
      </c>
      <c r="Q2328" s="175">
        <v>0.24399999999999999</v>
      </c>
      <c r="R2328" s="175">
        <v>0.309</v>
      </c>
      <c r="S2328" s="175">
        <v>5.2999999999999999E-2</v>
      </c>
      <c r="T2328" s="175">
        <v>0.09</v>
      </c>
      <c r="U2328" s="175">
        <v>1.2E-2</v>
      </c>
      <c r="V2328" s="175">
        <v>3.2000000000000001E-2</v>
      </c>
      <c r="W2328" s="175">
        <v>0.21099999999999999</v>
      </c>
      <c r="X2328" s="175">
        <v>0.27400000000000002</v>
      </c>
      <c r="Y2328" s="175">
        <v>4.0000000000000001E-3</v>
      </c>
      <c r="Z2328" s="175">
        <v>1.7999999999999999E-2</v>
      </c>
      <c r="AA2328" s="175">
        <v>1.2E-2</v>
      </c>
      <c r="AB2328" s="175">
        <v>3.2000000000000001E-2</v>
      </c>
    </row>
    <row r="2329" spans="1:28" x14ac:dyDescent="0.25">
      <c r="A2329" s="92" t="s">
        <v>3646</v>
      </c>
      <c r="B2329" s="175">
        <v>0.24572004028197381</v>
      </c>
      <c r="C2329" s="175">
        <v>0.51258811681772409</v>
      </c>
      <c r="D2329" s="175">
        <v>0.10876132930513595</v>
      </c>
      <c r="E2329" s="175">
        <v>4.5317220543806644E-2</v>
      </c>
      <c r="F2329" s="175">
        <v>2.014098690835851E-3</v>
      </c>
      <c r="G2329" s="175">
        <v>4.2296072507552872E-2</v>
      </c>
      <c r="H2329" s="175">
        <v>3.0211480362537764E-3</v>
      </c>
      <c r="I2329" s="175">
        <v>4.0281973816717019E-2</v>
      </c>
      <c r="J2329" s="174">
        <v>0.99999999999999989</v>
      </c>
      <c r="K2329" s="176">
        <v>993</v>
      </c>
      <c r="L2329" s="92"/>
      <c r="M2329" s="175">
        <v>0.22</v>
      </c>
      <c r="N2329" s="175">
        <v>0.27300000000000002</v>
      </c>
      <c r="O2329" s="175">
        <v>0.48199999999999998</v>
      </c>
      <c r="P2329" s="175">
        <v>0.54400000000000004</v>
      </c>
      <c r="Q2329" s="175">
        <v>9.0999999999999998E-2</v>
      </c>
      <c r="R2329" s="175">
        <v>0.13</v>
      </c>
      <c r="S2329" s="175">
        <v>3.4000000000000002E-2</v>
      </c>
      <c r="T2329" s="175">
        <v>0.06</v>
      </c>
      <c r="U2329" s="175">
        <v>1E-3</v>
      </c>
      <c r="V2329" s="175">
        <v>7.0000000000000001E-3</v>
      </c>
      <c r="W2329" s="175">
        <v>3.1E-2</v>
      </c>
      <c r="X2329" s="175">
        <v>5.7000000000000002E-2</v>
      </c>
      <c r="Y2329" s="175">
        <v>1E-3</v>
      </c>
      <c r="Z2329" s="175">
        <v>8.9999999999999993E-3</v>
      </c>
      <c r="AA2329" s="175">
        <v>0.03</v>
      </c>
      <c r="AB2329" s="175">
        <v>5.3999999999999999E-2</v>
      </c>
    </row>
    <row r="2330" spans="1:28" x14ac:dyDescent="0.25">
      <c r="A2330" s="92" t="s">
        <v>3647</v>
      </c>
      <c r="B2330" s="175" t="s">
        <v>143</v>
      </c>
      <c r="C2330" s="175">
        <v>0.21118012422360249</v>
      </c>
      <c r="D2330" s="175">
        <v>0.2484472049689441</v>
      </c>
      <c r="E2330" s="175">
        <v>0.2484472049689441</v>
      </c>
      <c r="F2330" s="175">
        <v>6.2111801242236021E-3</v>
      </c>
      <c r="G2330" s="175">
        <v>0.26708074534161491</v>
      </c>
      <c r="H2330" s="175">
        <v>6.2111801242236021E-3</v>
      </c>
      <c r="I2330" s="175">
        <v>1.2422360248447204E-2</v>
      </c>
      <c r="J2330" s="174">
        <v>1</v>
      </c>
      <c r="K2330" s="176">
        <v>161</v>
      </c>
      <c r="L2330" s="92"/>
      <c r="M2330" s="175" t="s">
        <v>143</v>
      </c>
      <c r="N2330" s="175" t="s">
        <v>143</v>
      </c>
      <c r="O2330" s="175">
        <v>0.155</v>
      </c>
      <c r="P2330" s="175">
        <v>0.28100000000000003</v>
      </c>
      <c r="Q2330" s="175">
        <v>0.188</v>
      </c>
      <c r="R2330" s="175">
        <v>0.32100000000000001</v>
      </c>
      <c r="S2330" s="175">
        <v>0.188</v>
      </c>
      <c r="T2330" s="175">
        <v>0.32100000000000001</v>
      </c>
      <c r="U2330" s="175">
        <v>1E-3</v>
      </c>
      <c r="V2330" s="175">
        <v>3.4000000000000002E-2</v>
      </c>
      <c r="W2330" s="175">
        <v>0.20499999999999999</v>
      </c>
      <c r="X2330" s="175">
        <v>0.34</v>
      </c>
      <c r="Y2330" s="175">
        <v>1E-3</v>
      </c>
      <c r="Z2330" s="175">
        <v>3.4000000000000002E-2</v>
      </c>
      <c r="AA2330" s="175">
        <v>3.0000000000000001E-3</v>
      </c>
      <c r="AB2330" s="175">
        <v>4.3999999999999997E-2</v>
      </c>
    </row>
    <row r="2331" spans="1:28" x14ac:dyDescent="0.25">
      <c r="A2331" s="92" t="s">
        <v>3648</v>
      </c>
      <c r="B2331" s="175" t="s">
        <v>143</v>
      </c>
      <c r="C2331" s="175">
        <v>0.17617866004962779</v>
      </c>
      <c r="D2331" s="175">
        <v>0.25930521091811415</v>
      </c>
      <c r="E2331" s="175">
        <v>9.9255583126550875E-2</v>
      </c>
      <c r="F2331" s="175">
        <v>1.7369727047146403E-2</v>
      </c>
      <c r="G2331" s="175">
        <v>0.41687344913151364</v>
      </c>
      <c r="H2331" s="175">
        <v>1.3647642679900745E-2</v>
      </c>
      <c r="I2331" s="175">
        <v>1.7369727047146403E-2</v>
      </c>
      <c r="J2331" s="174">
        <v>1</v>
      </c>
      <c r="K2331" s="176">
        <v>806</v>
      </c>
      <c r="L2331" s="92"/>
      <c r="M2331" s="175" t="s">
        <v>143</v>
      </c>
      <c r="N2331" s="175" t="s">
        <v>143</v>
      </c>
      <c r="O2331" s="175">
        <v>0.151</v>
      </c>
      <c r="P2331" s="175">
        <v>0.20399999999999999</v>
      </c>
      <c r="Q2331" s="175">
        <v>0.23</v>
      </c>
      <c r="R2331" s="175">
        <v>0.29099999999999998</v>
      </c>
      <c r="S2331" s="175">
        <v>0.08</v>
      </c>
      <c r="T2331" s="175">
        <v>0.122</v>
      </c>
      <c r="U2331" s="175">
        <v>0.01</v>
      </c>
      <c r="V2331" s="175">
        <v>2.9000000000000001E-2</v>
      </c>
      <c r="W2331" s="175">
        <v>0.38300000000000001</v>
      </c>
      <c r="X2331" s="175">
        <v>0.45100000000000001</v>
      </c>
      <c r="Y2331" s="175">
        <v>8.0000000000000002E-3</v>
      </c>
      <c r="Z2331" s="175">
        <v>2.4E-2</v>
      </c>
      <c r="AA2331" s="175">
        <v>0.01</v>
      </c>
      <c r="AB2331" s="175">
        <v>2.9000000000000001E-2</v>
      </c>
    </row>
    <row r="2332" spans="1:28" x14ac:dyDescent="0.25">
      <c r="A2332" s="92" t="s">
        <v>3649</v>
      </c>
      <c r="B2332" s="175" t="s">
        <v>143</v>
      </c>
      <c r="C2332" s="175">
        <v>0.51322751322751325</v>
      </c>
      <c r="D2332" s="175">
        <v>0.24338624338624337</v>
      </c>
      <c r="E2332" s="175">
        <v>0.10582010582010581</v>
      </c>
      <c r="F2332" s="175">
        <v>5.2910052910052907E-3</v>
      </c>
      <c r="G2332" s="175">
        <v>4.7619047619047616E-2</v>
      </c>
      <c r="H2332" s="175" t="s">
        <v>143</v>
      </c>
      <c r="I2332" s="175">
        <v>8.4656084656084651E-2</v>
      </c>
      <c r="J2332" s="174">
        <v>1</v>
      </c>
      <c r="K2332" s="176">
        <v>189</v>
      </c>
      <c r="L2332" s="92"/>
      <c r="M2332" s="175" t="s">
        <v>143</v>
      </c>
      <c r="N2332" s="175" t="s">
        <v>143</v>
      </c>
      <c r="O2332" s="175">
        <v>0.442</v>
      </c>
      <c r="P2332" s="175">
        <v>0.58399999999999996</v>
      </c>
      <c r="Q2332" s="175">
        <v>0.188</v>
      </c>
      <c r="R2332" s="175">
        <v>0.309</v>
      </c>
      <c r="S2332" s="175">
        <v>7.0000000000000007E-2</v>
      </c>
      <c r="T2332" s="175">
        <v>0.158</v>
      </c>
      <c r="U2332" s="175">
        <v>1E-3</v>
      </c>
      <c r="V2332" s="175">
        <v>2.9000000000000001E-2</v>
      </c>
      <c r="W2332" s="175">
        <v>2.5000000000000001E-2</v>
      </c>
      <c r="X2332" s="175">
        <v>8.7999999999999995E-2</v>
      </c>
      <c r="Y2332" s="175" t="s">
        <v>143</v>
      </c>
      <c r="Z2332" s="175" t="s">
        <v>143</v>
      </c>
      <c r="AA2332" s="175">
        <v>5.2999999999999999E-2</v>
      </c>
      <c r="AB2332" s="175">
        <v>0.13300000000000001</v>
      </c>
    </row>
    <row r="2333" spans="1:28" x14ac:dyDescent="0.25">
      <c r="A2333" s="92" t="s">
        <v>3650</v>
      </c>
      <c r="B2333" s="175" t="s">
        <v>143</v>
      </c>
      <c r="C2333" s="175">
        <v>0.25</v>
      </c>
      <c r="D2333" s="175">
        <v>0.32857142857142857</v>
      </c>
      <c r="E2333" s="175">
        <v>0.12857142857142856</v>
      </c>
      <c r="F2333" s="175">
        <v>1.0714285714285714E-2</v>
      </c>
      <c r="G2333" s="175">
        <v>0.23214285714285715</v>
      </c>
      <c r="H2333" s="175">
        <v>3.5714285714285713E-3</v>
      </c>
      <c r="I2333" s="175">
        <v>4.642857142857143E-2</v>
      </c>
      <c r="J2333" s="174">
        <v>1</v>
      </c>
      <c r="K2333" s="176">
        <v>280</v>
      </c>
      <c r="L2333" s="92"/>
      <c r="M2333" s="175" t="s">
        <v>143</v>
      </c>
      <c r="N2333" s="175" t="s">
        <v>143</v>
      </c>
      <c r="O2333" s="175">
        <v>0.20300000000000001</v>
      </c>
      <c r="P2333" s="175">
        <v>0.30399999999999999</v>
      </c>
      <c r="Q2333" s="175">
        <v>0.27600000000000002</v>
      </c>
      <c r="R2333" s="175">
        <v>0.38600000000000001</v>
      </c>
      <c r="S2333" s="175">
        <v>9.4E-2</v>
      </c>
      <c r="T2333" s="175">
        <v>0.17299999999999999</v>
      </c>
      <c r="U2333" s="175">
        <v>4.0000000000000001E-3</v>
      </c>
      <c r="V2333" s="175">
        <v>3.1E-2</v>
      </c>
      <c r="W2333" s="175">
        <v>0.187</v>
      </c>
      <c r="X2333" s="175">
        <v>0.28499999999999998</v>
      </c>
      <c r="Y2333" s="175">
        <v>1E-3</v>
      </c>
      <c r="Z2333" s="175">
        <v>0.02</v>
      </c>
      <c r="AA2333" s="175">
        <v>2.7E-2</v>
      </c>
      <c r="AB2333" s="175">
        <v>7.8E-2</v>
      </c>
    </row>
    <row r="2334" spans="1:28" x14ac:dyDescent="0.25">
      <c r="A2334" s="92" t="s">
        <v>3651</v>
      </c>
      <c r="B2334" s="175" t="s">
        <v>143</v>
      </c>
      <c r="C2334" s="175">
        <v>0.41975308641975306</v>
      </c>
      <c r="D2334" s="175">
        <v>0.17901234567901234</v>
      </c>
      <c r="E2334" s="175">
        <v>1.8518518518518517E-2</v>
      </c>
      <c r="F2334" s="175">
        <v>8.0246913580246909E-2</v>
      </c>
      <c r="G2334" s="175">
        <v>0.27160493827160492</v>
      </c>
      <c r="H2334" s="175">
        <v>6.1728395061728392E-3</v>
      </c>
      <c r="I2334" s="175">
        <v>2.4691358024691357E-2</v>
      </c>
      <c r="J2334" s="174">
        <v>1</v>
      </c>
      <c r="K2334" s="176">
        <v>162</v>
      </c>
      <c r="L2334" s="92"/>
      <c r="M2334" s="175" t="s">
        <v>143</v>
      </c>
      <c r="N2334" s="175" t="s">
        <v>143</v>
      </c>
      <c r="O2334" s="175">
        <v>0.34599999999999997</v>
      </c>
      <c r="P2334" s="175">
        <v>0.497</v>
      </c>
      <c r="Q2334" s="175">
        <v>0.128</v>
      </c>
      <c r="R2334" s="175">
        <v>0.245</v>
      </c>
      <c r="S2334" s="175">
        <v>6.0000000000000001E-3</v>
      </c>
      <c r="T2334" s="175">
        <v>5.2999999999999999E-2</v>
      </c>
      <c r="U2334" s="175">
        <v>4.7E-2</v>
      </c>
      <c r="V2334" s="175">
        <v>0.13200000000000001</v>
      </c>
      <c r="W2334" s="175">
        <v>0.20899999999999999</v>
      </c>
      <c r="X2334" s="175">
        <v>0.34499999999999997</v>
      </c>
      <c r="Y2334" s="175">
        <v>1E-3</v>
      </c>
      <c r="Z2334" s="175">
        <v>3.4000000000000002E-2</v>
      </c>
      <c r="AA2334" s="175">
        <v>0.01</v>
      </c>
      <c r="AB2334" s="175">
        <v>6.2E-2</v>
      </c>
    </row>
    <row r="2335" spans="1:28" x14ac:dyDescent="0.25">
      <c r="A2335" s="92" t="s">
        <v>3652</v>
      </c>
      <c r="B2335" s="175" t="s">
        <v>143</v>
      </c>
      <c r="C2335" s="175">
        <v>0.14201183431952663</v>
      </c>
      <c r="D2335" s="175">
        <v>0.16568047337278108</v>
      </c>
      <c r="E2335" s="175">
        <v>0.11242603550295859</v>
      </c>
      <c r="F2335" s="175">
        <v>2.3668639053254437E-2</v>
      </c>
      <c r="G2335" s="175">
        <v>0.52071005917159763</v>
      </c>
      <c r="H2335" s="175">
        <v>1.7751479289940829E-2</v>
      </c>
      <c r="I2335" s="175">
        <v>1.7751479289940829E-2</v>
      </c>
      <c r="J2335" s="174">
        <v>1</v>
      </c>
      <c r="K2335" s="176">
        <v>169</v>
      </c>
      <c r="L2335" s="92"/>
      <c r="M2335" s="175" t="s">
        <v>143</v>
      </c>
      <c r="N2335" s="175" t="s">
        <v>143</v>
      </c>
      <c r="O2335" s="175">
        <v>9.7000000000000003E-2</v>
      </c>
      <c r="P2335" s="175">
        <v>0.20300000000000001</v>
      </c>
      <c r="Q2335" s="175">
        <v>0.11700000000000001</v>
      </c>
      <c r="R2335" s="175">
        <v>0.22900000000000001</v>
      </c>
      <c r="S2335" s="175">
        <v>7.2999999999999995E-2</v>
      </c>
      <c r="T2335" s="175">
        <v>0.16900000000000001</v>
      </c>
      <c r="U2335" s="175">
        <v>8.9999999999999993E-3</v>
      </c>
      <c r="V2335" s="175">
        <v>5.8999999999999997E-2</v>
      </c>
      <c r="W2335" s="175">
        <v>0.44600000000000001</v>
      </c>
      <c r="X2335" s="175">
        <v>0.59499999999999997</v>
      </c>
      <c r="Y2335" s="175">
        <v>6.0000000000000001E-3</v>
      </c>
      <c r="Z2335" s="175">
        <v>5.0999999999999997E-2</v>
      </c>
      <c r="AA2335" s="175">
        <v>6.0000000000000001E-3</v>
      </c>
      <c r="AB2335" s="175">
        <v>5.0999999999999997E-2</v>
      </c>
    </row>
    <row r="2336" spans="1:28" x14ac:dyDescent="0.25">
      <c r="A2336" s="92" t="s">
        <v>3653</v>
      </c>
      <c r="B2336" s="175" t="s">
        <v>143</v>
      </c>
      <c r="C2336" s="175">
        <v>0.375</v>
      </c>
      <c r="D2336" s="175">
        <v>0.41</v>
      </c>
      <c r="E2336" s="175">
        <v>9.5000000000000001E-2</v>
      </c>
      <c r="F2336" s="175">
        <v>1E-3</v>
      </c>
      <c r="G2336" s="175">
        <v>7.3999999999999996E-2</v>
      </c>
      <c r="H2336" s="175">
        <v>3.0000000000000001E-3</v>
      </c>
      <c r="I2336" s="175">
        <v>4.2000000000000003E-2</v>
      </c>
      <c r="J2336" s="174">
        <v>0.99999999999999989</v>
      </c>
      <c r="K2336" s="176">
        <v>1000</v>
      </c>
      <c r="L2336" s="92"/>
      <c r="M2336" s="175" t="s">
        <v>143</v>
      </c>
      <c r="N2336" s="175" t="s">
        <v>143</v>
      </c>
      <c r="O2336" s="175">
        <v>0.34599999999999997</v>
      </c>
      <c r="P2336" s="175">
        <v>0.40500000000000003</v>
      </c>
      <c r="Q2336" s="175">
        <v>0.38</v>
      </c>
      <c r="R2336" s="175">
        <v>0.441</v>
      </c>
      <c r="S2336" s="175">
        <v>7.8E-2</v>
      </c>
      <c r="T2336" s="175">
        <v>0.115</v>
      </c>
      <c r="U2336" s="175">
        <v>0</v>
      </c>
      <c r="V2336" s="175">
        <v>6.0000000000000001E-3</v>
      </c>
      <c r="W2336" s="175">
        <v>5.8999999999999997E-2</v>
      </c>
      <c r="X2336" s="175">
        <v>9.1999999999999998E-2</v>
      </c>
      <c r="Y2336" s="175">
        <v>1E-3</v>
      </c>
      <c r="Z2336" s="175">
        <v>8.9999999999999993E-3</v>
      </c>
      <c r="AA2336" s="175">
        <v>3.1E-2</v>
      </c>
      <c r="AB2336" s="175">
        <v>5.6000000000000001E-2</v>
      </c>
    </row>
    <row r="2337" spans="1:28" x14ac:dyDescent="0.25">
      <c r="A2337" s="92" t="s">
        <v>3654</v>
      </c>
      <c r="B2337" s="175" t="s">
        <v>143</v>
      </c>
      <c r="C2337" s="175">
        <v>0.45226130653266333</v>
      </c>
      <c r="D2337" s="175">
        <v>0.32160804020100503</v>
      </c>
      <c r="E2337" s="175">
        <v>8.0402010050251257E-2</v>
      </c>
      <c r="F2337" s="175">
        <v>5.0251256281407036E-3</v>
      </c>
      <c r="G2337" s="175">
        <v>8.0402010050251257E-2</v>
      </c>
      <c r="H2337" s="175">
        <v>5.0251256281407036E-3</v>
      </c>
      <c r="I2337" s="175">
        <v>5.5276381909547742E-2</v>
      </c>
      <c r="J2337" s="174">
        <v>1</v>
      </c>
      <c r="K2337" s="176">
        <v>199</v>
      </c>
      <c r="L2337" s="92"/>
      <c r="M2337" s="175" t="s">
        <v>143</v>
      </c>
      <c r="N2337" s="175" t="s">
        <v>143</v>
      </c>
      <c r="O2337" s="175">
        <v>0.38500000000000001</v>
      </c>
      <c r="P2337" s="175">
        <v>0.52200000000000002</v>
      </c>
      <c r="Q2337" s="175">
        <v>0.26100000000000001</v>
      </c>
      <c r="R2337" s="175">
        <v>0.38900000000000001</v>
      </c>
      <c r="S2337" s="175">
        <v>0.05</v>
      </c>
      <c r="T2337" s="175">
        <v>0.127</v>
      </c>
      <c r="U2337" s="175">
        <v>1E-3</v>
      </c>
      <c r="V2337" s="175">
        <v>2.8000000000000001E-2</v>
      </c>
      <c r="W2337" s="175">
        <v>0.05</v>
      </c>
      <c r="X2337" s="175">
        <v>0.127</v>
      </c>
      <c r="Y2337" s="175">
        <v>1E-3</v>
      </c>
      <c r="Z2337" s="175">
        <v>2.8000000000000001E-2</v>
      </c>
      <c r="AA2337" s="175">
        <v>3.1E-2</v>
      </c>
      <c r="AB2337" s="175">
        <v>9.6000000000000002E-2</v>
      </c>
    </row>
    <row r="2338" spans="1:28" x14ac:dyDescent="0.25">
      <c r="A2338" s="92" t="s">
        <v>3655</v>
      </c>
      <c r="B2338" s="175">
        <v>5.4731070989696567E-2</v>
      </c>
      <c r="C2338" s="175">
        <v>0.31666509121845166</v>
      </c>
      <c r="D2338" s="175">
        <v>0.22998393042820683</v>
      </c>
      <c r="E2338" s="175">
        <v>0.12297948766424048</v>
      </c>
      <c r="F2338" s="175">
        <v>1.6164098686076187E-2</v>
      </c>
      <c r="G2338" s="175">
        <v>0.23688439360998204</v>
      </c>
      <c r="H2338" s="175">
        <v>6.2387749314680024E-3</v>
      </c>
      <c r="I2338" s="175">
        <v>1.6353152471878251E-2</v>
      </c>
      <c r="J2338" s="174">
        <v>1</v>
      </c>
      <c r="K2338" s="176">
        <v>10579</v>
      </c>
      <c r="L2338" s="92"/>
      <c r="M2338" s="175">
        <v>5.0999999999999997E-2</v>
      </c>
      <c r="N2338" s="175">
        <v>5.8999999999999997E-2</v>
      </c>
      <c r="O2338" s="175">
        <v>0.308</v>
      </c>
      <c r="P2338" s="175">
        <v>0.32600000000000001</v>
      </c>
      <c r="Q2338" s="175">
        <v>0.222</v>
      </c>
      <c r="R2338" s="175">
        <v>0.23799999999999999</v>
      </c>
      <c r="S2338" s="175">
        <v>0.11700000000000001</v>
      </c>
      <c r="T2338" s="175">
        <v>0.129</v>
      </c>
      <c r="U2338" s="175">
        <v>1.4E-2</v>
      </c>
      <c r="V2338" s="175">
        <v>1.9E-2</v>
      </c>
      <c r="W2338" s="175">
        <v>0.22900000000000001</v>
      </c>
      <c r="X2338" s="175">
        <v>0.245</v>
      </c>
      <c r="Y2338" s="175">
        <v>5.0000000000000001E-3</v>
      </c>
      <c r="Z2338" s="175">
        <v>8.0000000000000002E-3</v>
      </c>
      <c r="AA2338" s="175">
        <v>1.4E-2</v>
      </c>
      <c r="AB2338" s="175">
        <v>1.9E-2</v>
      </c>
    </row>
    <row r="2339" spans="1:28" x14ac:dyDescent="0.25">
      <c r="A2339" s="92" t="s">
        <v>3656</v>
      </c>
      <c r="B2339" s="175" t="s">
        <v>143</v>
      </c>
      <c r="C2339" s="175">
        <v>0.38823529411764707</v>
      </c>
      <c r="D2339" s="175">
        <v>0.22941176470588234</v>
      </c>
      <c r="E2339" s="175">
        <v>0.20588235294117646</v>
      </c>
      <c r="F2339" s="175">
        <v>1.4705882352941176E-2</v>
      </c>
      <c r="G2339" s="175">
        <v>0.14117647058823529</v>
      </c>
      <c r="H2339" s="175">
        <v>8.8235294117647058E-3</v>
      </c>
      <c r="I2339" s="175">
        <v>1.1764705882352941E-2</v>
      </c>
      <c r="J2339" s="174">
        <v>0.99999999999999978</v>
      </c>
      <c r="K2339" s="176">
        <v>340</v>
      </c>
      <c r="L2339" s="92"/>
      <c r="M2339" s="175" t="s">
        <v>143</v>
      </c>
      <c r="N2339" s="175" t="s">
        <v>143</v>
      </c>
      <c r="O2339" s="175">
        <v>0.33800000000000002</v>
      </c>
      <c r="P2339" s="175">
        <v>0.441</v>
      </c>
      <c r="Q2339" s="175">
        <v>0.188</v>
      </c>
      <c r="R2339" s="175">
        <v>0.27700000000000002</v>
      </c>
      <c r="S2339" s="175">
        <v>0.16600000000000001</v>
      </c>
      <c r="T2339" s="175">
        <v>0.252</v>
      </c>
      <c r="U2339" s="175">
        <v>6.0000000000000001E-3</v>
      </c>
      <c r="V2339" s="175">
        <v>3.4000000000000002E-2</v>
      </c>
      <c r="W2339" s="175">
        <v>0.108</v>
      </c>
      <c r="X2339" s="175">
        <v>0.182</v>
      </c>
      <c r="Y2339" s="175">
        <v>3.0000000000000001E-3</v>
      </c>
      <c r="Z2339" s="175">
        <v>2.5999999999999999E-2</v>
      </c>
      <c r="AA2339" s="175">
        <v>5.0000000000000001E-3</v>
      </c>
      <c r="AB2339" s="175">
        <v>0.03</v>
      </c>
    </row>
    <row r="2340" spans="1:28" x14ac:dyDescent="0.25">
      <c r="A2340" s="92" t="s">
        <v>3657</v>
      </c>
      <c r="B2340" s="175" t="s">
        <v>143</v>
      </c>
      <c r="C2340" s="175">
        <v>0.17891373801916932</v>
      </c>
      <c r="D2340" s="175">
        <v>0.14696485623003194</v>
      </c>
      <c r="E2340" s="175">
        <v>9.5846645367412137E-2</v>
      </c>
      <c r="F2340" s="175">
        <v>9.5846645367412137E-3</v>
      </c>
      <c r="G2340" s="175">
        <v>0.5335463258785943</v>
      </c>
      <c r="H2340" s="175">
        <v>2.5559105431309903E-2</v>
      </c>
      <c r="I2340" s="175">
        <v>9.5846645367412137E-3</v>
      </c>
      <c r="J2340" s="174">
        <v>1</v>
      </c>
      <c r="K2340" s="176">
        <v>313</v>
      </c>
      <c r="L2340" s="92"/>
      <c r="M2340" s="175" t="s">
        <v>143</v>
      </c>
      <c r="N2340" s="175" t="s">
        <v>143</v>
      </c>
      <c r="O2340" s="175">
        <v>0.14000000000000001</v>
      </c>
      <c r="P2340" s="175">
        <v>0.22500000000000001</v>
      </c>
      <c r="Q2340" s="175">
        <v>0.112</v>
      </c>
      <c r="R2340" s="175">
        <v>0.19</v>
      </c>
      <c r="S2340" s="175">
        <v>6.8000000000000005E-2</v>
      </c>
      <c r="T2340" s="175">
        <v>0.13400000000000001</v>
      </c>
      <c r="U2340" s="175">
        <v>3.0000000000000001E-3</v>
      </c>
      <c r="V2340" s="175">
        <v>2.8000000000000001E-2</v>
      </c>
      <c r="W2340" s="175">
        <v>0.47799999999999998</v>
      </c>
      <c r="X2340" s="175">
        <v>0.58799999999999997</v>
      </c>
      <c r="Y2340" s="175">
        <v>1.2999999999999999E-2</v>
      </c>
      <c r="Z2340" s="175">
        <v>0.05</v>
      </c>
      <c r="AA2340" s="175">
        <v>3.0000000000000001E-3</v>
      </c>
      <c r="AB2340" s="175">
        <v>2.8000000000000001E-2</v>
      </c>
    </row>
    <row r="2341" spans="1:28" x14ac:dyDescent="0.25">
      <c r="A2341" s="92" t="s">
        <v>3658</v>
      </c>
      <c r="B2341" s="175" t="s">
        <v>143</v>
      </c>
      <c r="C2341" s="175">
        <v>8.5106382978723403E-4</v>
      </c>
      <c r="D2341" s="175">
        <v>0.50382978723404259</v>
      </c>
      <c r="E2341" s="175">
        <v>0.43063829787234043</v>
      </c>
      <c r="F2341" s="175">
        <v>1.3617021276595745E-2</v>
      </c>
      <c r="G2341" s="175">
        <v>1.7872340425531916E-2</v>
      </c>
      <c r="H2341" s="175" t="s">
        <v>143</v>
      </c>
      <c r="I2341" s="175">
        <v>3.3191489361702124E-2</v>
      </c>
      <c r="J2341" s="174">
        <v>1</v>
      </c>
      <c r="K2341" s="176">
        <v>1175</v>
      </c>
      <c r="L2341" s="92"/>
      <c r="M2341" s="175" t="s">
        <v>143</v>
      </c>
      <c r="N2341" s="175" t="s">
        <v>143</v>
      </c>
      <c r="O2341" s="175">
        <v>0</v>
      </c>
      <c r="P2341" s="175">
        <v>5.0000000000000001E-3</v>
      </c>
      <c r="Q2341" s="175">
        <v>0.47499999999999998</v>
      </c>
      <c r="R2341" s="175">
        <v>0.53200000000000003</v>
      </c>
      <c r="S2341" s="175">
        <v>0.40300000000000002</v>
      </c>
      <c r="T2341" s="175">
        <v>0.45900000000000002</v>
      </c>
      <c r="U2341" s="175">
        <v>8.0000000000000002E-3</v>
      </c>
      <c r="V2341" s="175">
        <v>2.1999999999999999E-2</v>
      </c>
      <c r="W2341" s="175">
        <v>1.2E-2</v>
      </c>
      <c r="X2341" s="175">
        <v>2.7E-2</v>
      </c>
      <c r="Y2341" s="175" t="s">
        <v>143</v>
      </c>
      <c r="Z2341" s="175" t="s">
        <v>143</v>
      </c>
      <c r="AA2341" s="175">
        <v>2.4E-2</v>
      </c>
      <c r="AB2341" s="175">
        <v>4.4999999999999998E-2</v>
      </c>
    </row>
    <row r="2342" spans="1:28" x14ac:dyDescent="0.25">
      <c r="A2342" s="92" t="s">
        <v>3659</v>
      </c>
      <c r="B2342" s="175">
        <v>0.13323005422153369</v>
      </c>
      <c r="C2342" s="175">
        <v>0.28582494190549962</v>
      </c>
      <c r="D2342" s="175">
        <v>0.20061967467079783</v>
      </c>
      <c r="E2342" s="175">
        <v>7.591014717273431E-2</v>
      </c>
      <c r="F2342" s="175">
        <v>3.3307513555383424E-2</v>
      </c>
      <c r="G2342" s="175">
        <v>0.26181254841208368</v>
      </c>
      <c r="H2342" s="175">
        <v>5.422153369481022E-3</v>
      </c>
      <c r="I2342" s="175">
        <v>3.8729666924864447E-3</v>
      </c>
      <c r="J2342" s="174">
        <v>1</v>
      </c>
      <c r="K2342" s="176">
        <v>1291</v>
      </c>
      <c r="L2342" s="92"/>
      <c r="M2342" s="175">
        <v>0.11600000000000001</v>
      </c>
      <c r="N2342" s="175">
        <v>0.153</v>
      </c>
      <c r="O2342" s="175">
        <v>0.26200000000000001</v>
      </c>
      <c r="P2342" s="175">
        <v>0.311</v>
      </c>
      <c r="Q2342" s="175">
        <v>0.18</v>
      </c>
      <c r="R2342" s="175">
        <v>0.223</v>
      </c>
      <c r="S2342" s="175">
        <v>6.3E-2</v>
      </c>
      <c r="T2342" s="175">
        <v>9.1999999999999998E-2</v>
      </c>
      <c r="U2342" s="175">
        <v>2.5000000000000001E-2</v>
      </c>
      <c r="V2342" s="175">
        <v>4.4999999999999998E-2</v>
      </c>
      <c r="W2342" s="175">
        <v>0.23899999999999999</v>
      </c>
      <c r="X2342" s="175">
        <v>0.28599999999999998</v>
      </c>
      <c r="Y2342" s="175">
        <v>3.0000000000000001E-3</v>
      </c>
      <c r="Z2342" s="175">
        <v>1.0999999999999999E-2</v>
      </c>
      <c r="AA2342" s="175">
        <v>2E-3</v>
      </c>
      <c r="AB2342" s="175">
        <v>8.9999999999999993E-3</v>
      </c>
    </row>
    <row r="2343" spans="1:28" x14ac:dyDescent="0.25">
      <c r="A2343" s="92" t="s">
        <v>3660</v>
      </c>
      <c r="B2343" s="175">
        <v>0.27102803738317754</v>
      </c>
      <c r="C2343" s="175">
        <v>0.54806408544726304</v>
      </c>
      <c r="D2343" s="175">
        <v>6.1415220293724967E-2</v>
      </c>
      <c r="E2343" s="175">
        <v>3.0040053404539385E-2</v>
      </c>
      <c r="F2343" s="175">
        <v>6.6755674232309744E-4</v>
      </c>
      <c r="G2343" s="175">
        <v>5.2069425901201602E-2</v>
      </c>
      <c r="H2343" s="175">
        <v>5.3404539385847796E-3</v>
      </c>
      <c r="I2343" s="175">
        <v>3.1375166889185582E-2</v>
      </c>
      <c r="J2343" s="174">
        <v>1</v>
      </c>
      <c r="K2343" s="176">
        <v>1498</v>
      </c>
      <c r="L2343" s="92"/>
      <c r="M2343" s="175">
        <v>0.249</v>
      </c>
      <c r="N2343" s="175">
        <v>0.29399999999999998</v>
      </c>
      <c r="O2343" s="175">
        <v>0.52300000000000002</v>
      </c>
      <c r="P2343" s="175">
        <v>0.57299999999999995</v>
      </c>
      <c r="Q2343" s="175">
        <v>0.05</v>
      </c>
      <c r="R2343" s="175">
        <v>7.4999999999999997E-2</v>
      </c>
      <c r="S2343" s="175">
        <v>2.3E-2</v>
      </c>
      <c r="T2343" s="175">
        <v>0.04</v>
      </c>
      <c r="U2343" s="175">
        <v>0</v>
      </c>
      <c r="V2343" s="175">
        <v>4.0000000000000001E-3</v>
      </c>
      <c r="W2343" s="175">
        <v>4.2000000000000003E-2</v>
      </c>
      <c r="X2343" s="175">
        <v>6.5000000000000002E-2</v>
      </c>
      <c r="Y2343" s="175">
        <v>3.0000000000000001E-3</v>
      </c>
      <c r="Z2343" s="175">
        <v>1.0999999999999999E-2</v>
      </c>
      <c r="AA2343" s="175">
        <v>2.4E-2</v>
      </c>
      <c r="AB2343" s="175">
        <v>4.1000000000000002E-2</v>
      </c>
    </row>
    <row r="2344" spans="1:28" x14ac:dyDescent="0.25">
      <c r="A2344" s="92" t="s">
        <v>3661</v>
      </c>
      <c r="B2344" s="175" t="s">
        <v>143</v>
      </c>
      <c r="C2344" s="175">
        <v>0.2</v>
      </c>
      <c r="D2344" s="175">
        <v>0.25185185185185183</v>
      </c>
      <c r="E2344" s="175">
        <v>0.22962962962962963</v>
      </c>
      <c r="F2344" s="175">
        <v>1.1111111111111112E-2</v>
      </c>
      <c r="G2344" s="175">
        <v>0.29259259259259257</v>
      </c>
      <c r="H2344" s="175">
        <v>3.7037037037037038E-3</v>
      </c>
      <c r="I2344" s="175">
        <v>1.1111111111111112E-2</v>
      </c>
      <c r="J2344" s="174">
        <v>0.99999999999999989</v>
      </c>
      <c r="K2344" s="176">
        <v>270</v>
      </c>
      <c r="L2344" s="92"/>
      <c r="M2344" s="175" t="s">
        <v>143</v>
      </c>
      <c r="N2344" s="175" t="s">
        <v>143</v>
      </c>
      <c r="O2344" s="175">
        <v>0.157</v>
      </c>
      <c r="P2344" s="175">
        <v>0.252</v>
      </c>
      <c r="Q2344" s="175">
        <v>0.20399999999999999</v>
      </c>
      <c r="R2344" s="175">
        <v>0.307</v>
      </c>
      <c r="S2344" s="175">
        <v>0.183</v>
      </c>
      <c r="T2344" s="175">
        <v>0.28299999999999997</v>
      </c>
      <c r="U2344" s="175">
        <v>4.0000000000000001E-3</v>
      </c>
      <c r="V2344" s="175">
        <v>3.2000000000000001E-2</v>
      </c>
      <c r="W2344" s="175">
        <v>0.24199999999999999</v>
      </c>
      <c r="X2344" s="175">
        <v>0.34899999999999998</v>
      </c>
      <c r="Y2344" s="175">
        <v>1E-3</v>
      </c>
      <c r="Z2344" s="175">
        <v>2.1000000000000001E-2</v>
      </c>
      <c r="AA2344" s="175">
        <v>4.0000000000000001E-3</v>
      </c>
      <c r="AB2344" s="175">
        <v>3.2000000000000001E-2</v>
      </c>
    </row>
    <row r="2345" spans="1:28" x14ac:dyDescent="0.25">
      <c r="A2345" s="92" t="s">
        <v>3662</v>
      </c>
      <c r="B2345" s="175" t="s">
        <v>143</v>
      </c>
      <c r="C2345" s="175">
        <v>0.27095148078134845</v>
      </c>
      <c r="D2345" s="175">
        <v>0.17706364209199749</v>
      </c>
      <c r="E2345" s="175">
        <v>0.12854442344045369</v>
      </c>
      <c r="F2345" s="175">
        <v>1.1972274732199117E-2</v>
      </c>
      <c r="G2345" s="175">
        <v>0.39445494643982354</v>
      </c>
      <c r="H2345" s="175">
        <v>8.8216761184625077E-3</v>
      </c>
      <c r="I2345" s="175">
        <v>8.1915563957151855E-3</v>
      </c>
      <c r="J2345" s="174">
        <v>0.99999999999999989</v>
      </c>
      <c r="K2345" s="176">
        <v>1587</v>
      </c>
      <c r="L2345" s="92"/>
      <c r="M2345" s="175" t="s">
        <v>143</v>
      </c>
      <c r="N2345" s="175" t="s">
        <v>143</v>
      </c>
      <c r="O2345" s="175">
        <v>0.25</v>
      </c>
      <c r="P2345" s="175">
        <v>0.29299999999999998</v>
      </c>
      <c r="Q2345" s="175">
        <v>0.159</v>
      </c>
      <c r="R2345" s="175">
        <v>0.19700000000000001</v>
      </c>
      <c r="S2345" s="175">
        <v>0.113</v>
      </c>
      <c r="T2345" s="175">
        <v>0.14599999999999999</v>
      </c>
      <c r="U2345" s="175">
        <v>8.0000000000000002E-3</v>
      </c>
      <c r="V2345" s="175">
        <v>1.9E-2</v>
      </c>
      <c r="W2345" s="175">
        <v>0.371</v>
      </c>
      <c r="X2345" s="175">
        <v>0.41899999999999998</v>
      </c>
      <c r="Y2345" s="175">
        <v>5.0000000000000001E-3</v>
      </c>
      <c r="Z2345" s="175">
        <v>1.4999999999999999E-2</v>
      </c>
      <c r="AA2345" s="175">
        <v>5.0000000000000001E-3</v>
      </c>
      <c r="AB2345" s="175">
        <v>1.4E-2</v>
      </c>
    </row>
    <row r="2346" spans="1:28" x14ac:dyDescent="0.25">
      <c r="A2346" s="92" t="s">
        <v>3663</v>
      </c>
      <c r="B2346" s="175" t="s">
        <v>143</v>
      </c>
      <c r="C2346" s="175">
        <v>0.47160493827160493</v>
      </c>
      <c r="D2346" s="175">
        <v>0.34567901234567899</v>
      </c>
      <c r="E2346" s="175">
        <v>0.10617283950617284</v>
      </c>
      <c r="F2346" s="175">
        <v>2.4691358024691358E-3</v>
      </c>
      <c r="G2346" s="175">
        <v>2.7160493827160494E-2</v>
      </c>
      <c r="H2346" s="175" t="s">
        <v>143</v>
      </c>
      <c r="I2346" s="175">
        <v>4.6913580246913583E-2</v>
      </c>
      <c r="J2346" s="174">
        <v>1</v>
      </c>
      <c r="K2346" s="176">
        <v>405</v>
      </c>
      <c r="L2346" s="92"/>
      <c r="M2346" s="175" t="s">
        <v>143</v>
      </c>
      <c r="N2346" s="175" t="s">
        <v>143</v>
      </c>
      <c r="O2346" s="175">
        <v>0.42299999999999999</v>
      </c>
      <c r="P2346" s="175">
        <v>0.52</v>
      </c>
      <c r="Q2346" s="175">
        <v>0.30099999999999999</v>
      </c>
      <c r="R2346" s="175">
        <v>0.39300000000000002</v>
      </c>
      <c r="S2346" s="175">
        <v>0.08</v>
      </c>
      <c r="T2346" s="175">
        <v>0.14000000000000001</v>
      </c>
      <c r="U2346" s="175">
        <v>0</v>
      </c>
      <c r="V2346" s="175">
        <v>1.4E-2</v>
      </c>
      <c r="W2346" s="175">
        <v>1.4999999999999999E-2</v>
      </c>
      <c r="X2346" s="175">
        <v>4.8000000000000001E-2</v>
      </c>
      <c r="Y2346" s="175" t="s">
        <v>143</v>
      </c>
      <c r="Z2346" s="175" t="s">
        <v>143</v>
      </c>
      <c r="AA2346" s="175">
        <v>0.03</v>
      </c>
      <c r="AB2346" s="175">
        <v>7.1999999999999995E-2</v>
      </c>
    </row>
    <row r="2347" spans="1:28" x14ac:dyDescent="0.25">
      <c r="A2347" s="92" t="s">
        <v>3664</v>
      </c>
      <c r="B2347" s="175" t="s">
        <v>143</v>
      </c>
      <c r="C2347" s="175">
        <v>0.19597989949748743</v>
      </c>
      <c r="D2347" s="175">
        <v>0.37939698492462309</v>
      </c>
      <c r="E2347" s="175">
        <v>0.14572864321608039</v>
      </c>
      <c r="F2347" s="175">
        <v>7.537688442211055E-3</v>
      </c>
      <c r="G2347" s="175">
        <v>0.25376884422110552</v>
      </c>
      <c r="H2347" s="175">
        <v>2.5125628140703518E-3</v>
      </c>
      <c r="I2347" s="175">
        <v>1.507537688442211E-2</v>
      </c>
      <c r="J2347" s="174">
        <v>0.99999999999999978</v>
      </c>
      <c r="K2347" s="176">
        <v>398</v>
      </c>
      <c r="L2347" s="92"/>
      <c r="M2347" s="175" t="s">
        <v>143</v>
      </c>
      <c r="N2347" s="175" t="s">
        <v>143</v>
      </c>
      <c r="O2347" s="175">
        <v>0.16</v>
      </c>
      <c r="P2347" s="175">
        <v>0.23799999999999999</v>
      </c>
      <c r="Q2347" s="175">
        <v>0.33300000000000002</v>
      </c>
      <c r="R2347" s="175">
        <v>0.42799999999999999</v>
      </c>
      <c r="S2347" s="175">
        <v>0.114</v>
      </c>
      <c r="T2347" s="175">
        <v>0.184</v>
      </c>
      <c r="U2347" s="175">
        <v>3.0000000000000001E-3</v>
      </c>
      <c r="V2347" s="175">
        <v>2.1999999999999999E-2</v>
      </c>
      <c r="W2347" s="175">
        <v>0.214</v>
      </c>
      <c r="X2347" s="175">
        <v>0.29899999999999999</v>
      </c>
      <c r="Y2347" s="175">
        <v>0</v>
      </c>
      <c r="Z2347" s="175">
        <v>1.4E-2</v>
      </c>
      <c r="AA2347" s="175">
        <v>7.0000000000000001E-3</v>
      </c>
      <c r="AB2347" s="175">
        <v>3.2000000000000001E-2</v>
      </c>
    </row>
    <row r="2348" spans="1:28" x14ac:dyDescent="0.25">
      <c r="A2348" s="92" t="s">
        <v>3665</v>
      </c>
      <c r="B2348" s="175" t="s">
        <v>143</v>
      </c>
      <c r="C2348" s="175">
        <v>0.40789473684210525</v>
      </c>
      <c r="D2348" s="175">
        <v>0.19298245614035087</v>
      </c>
      <c r="E2348" s="175">
        <v>8.3333333333333329E-2</v>
      </c>
      <c r="F2348" s="175">
        <v>0.11403508771929824</v>
      </c>
      <c r="G2348" s="175">
        <v>0.19298245614035087</v>
      </c>
      <c r="H2348" s="175">
        <v>4.3859649122807015E-3</v>
      </c>
      <c r="I2348" s="175">
        <v>4.3859649122807015E-3</v>
      </c>
      <c r="J2348" s="174">
        <v>1</v>
      </c>
      <c r="K2348" s="176">
        <v>228</v>
      </c>
      <c r="L2348" s="92"/>
      <c r="M2348" s="175" t="s">
        <v>143</v>
      </c>
      <c r="N2348" s="175" t="s">
        <v>143</v>
      </c>
      <c r="O2348" s="175">
        <v>0.34599999999999997</v>
      </c>
      <c r="P2348" s="175">
        <v>0.47299999999999998</v>
      </c>
      <c r="Q2348" s="175">
        <v>0.14699999999999999</v>
      </c>
      <c r="R2348" s="175">
        <v>0.249</v>
      </c>
      <c r="S2348" s="175">
        <v>5.3999999999999999E-2</v>
      </c>
      <c r="T2348" s="175">
        <v>0.126</v>
      </c>
      <c r="U2348" s="175">
        <v>7.9000000000000001E-2</v>
      </c>
      <c r="V2348" s="175">
        <v>0.16200000000000001</v>
      </c>
      <c r="W2348" s="175">
        <v>0.14699999999999999</v>
      </c>
      <c r="X2348" s="175">
        <v>0.249</v>
      </c>
      <c r="Y2348" s="175">
        <v>1E-3</v>
      </c>
      <c r="Z2348" s="175">
        <v>2.4E-2</v>
      </c>
      <c r="AA2348" s="175">
        <v>1E-3</v>
      </c>
      <c r="AB2348" s="175">
        <v>2.4E-2</v>
      </c>
    </row>
    <row r="2349" spans="1:28" x14ac:dyDescent="0.25">
      <c r="A2349" s="92" t="s">
        <v>3666</v>
      </c>
      <c r="B2349" s="175" t="s">
        <v>143</v>
      </c>
      <c r="C2349" s="175">
        <v>0.17142857142857143</v>
      </c>
      <c r="D2349" s="175">
        <v>0.15357142857142858</v>
      </c>
      <c r="E2349" s="175">
        <v>8.2142857142857142E-2</v>
      </c>
      <c r="F2349" s="175">
        <v>7.1428571428571426E-3</v>
      </c>
      <c r="G2349" s="175">
        <v>0.56785714285714284</v>
      </c>
      <c r="H2349" s="175">
        <v>1.0714285714285714E-2</v>
      </c>
      <c r="I2349" s="175">
        <v>7.1428571428571426E-3</v>
      </c>
      <c r="J2349" s="174">
        <v>0.99999999999999989</v>
      </c>
      <c r="K2349" s="176">
        <v>280</v>
      </c>
      <c r="L2349" s="92"/>
      <c r="M2349" s="175" t="s">
        <v>143</v>
      </c>
      <c r="N2349" s="175" t="s">
        <v>143</v>
      </c>
      <c r="O2349" s="175">
        <v>0.13200000000000001</v>
      </c>
      <c r="P2349" s="175">
        <v>0.22</v>
      </c>
      <c r="Q2349" s="175">
        <v>0.11600000000000001</v>
      </c>
      <c r="R2349" s="175">
        <v>0.2</v>
      </c>
      <c r="S2349" s="175">
        <v>5.5E-2</v>
      </c>
      <c r="T2349" s="175">
        <v>0.12</v>
      </c>
      <c r="U2349" s="175">
        <v>2E-3</v>
      </c>
      <c r="V2349" s="175">
        <v>2.5999999999999999E-2</v>
      </c>
      <c r="W2349" s="175">
        <v>0.50900000000000001</v>
      </c>
      <c r="X2349" s="175">
        <v>0.625</v>
      </c>
      <c r="Y2349" s="175">
        <v>4.0000000000000001E-3</v>
      </c>
      <c r="Z2349" s="175">
        <v>3.1E-2</v>
      </c>
      <c r="AA2349" s="175">
        <v>2E-3</v>
      </c>
      <c r="AB2349" s="175">
        <v>2.5999999999999999E-2</v>
      </c>
    </row>
    <row r="2350" spans="1:28" x14ac:dyDescent="0.25">
      <c r="A2350" s="92" t="s">
        <v>3667</v>
      </c>
      <c r="B2350" s="175" t="s">
        <v>143</v>
      </c>
      <c r="C2350" s="175">
        <v>0.33106382978723403</v>
      </c>
      <c r="D2350" s="175">
        <v>0.36255319148936171</v>
      </c>
      <c r="E2350" s="175">
        <v>0.1727659574468085</v>
      </c>
      <c r="F2350" s="175">
        <v>9.3617021276595751E-3</v>
      </c>
      <c r="G2350" s="175">
        <v>0.10553191489361702</v>
      </c>
      <c r="H2350" s="175">
        <v>2.553191489361702E-3</v>
      </c>
      <c r="I2350" s="175">
        <v>1.6170212765957447E-2</v>
      </c>
      <c r="J2350" s="174">
        <v>1</v>
      </c>
      <c r="K2350" s="176">
        <v>1175</v>
      </c>
      <c r="L2350" s="92"/>
      <c r="M2350" s="175" t="s">
        <v>143</v>
      </c>
      <c r="N2350" s="175" t="s">
        <v>143</v>
      </c>
      <c r="O2350" s="175">
        <v>0.30499999999999999</v>
      </c>
      <c r="P2350" s="175">
        <v>0.35799999999999998</v>
      </c>
      <c r="Q2350" s="175">
        <v>0.33600000000000002</v>
      </c>
      <c r="R2350" s="175">
        <v>0.39</v>
      </c>
      <c r="S2350" s="175">
        <v>0.152</v>
      </c>
      <c r="T2350" s="175">
        <v>0.19500000000000001</v>
      </c>
      <c r="U2350" s="175">
        <v>5.0000000000000001E-3</v>
      </c>
      <c r="V2350" s="175">
        <v>1.7000000000000001E-2</v>
      </c>
      <c r="W2350" s="175">
        <v>8.8999999999999996E-2</v>
      </c>
      <c r="X2350" s="175">
        <v>0.124</v>
      </c>
      <c r="Y2350" s="175">
        <v>1E-3</v>
      </c>
      <c r="Z2350" s="175">
        <v>7.0000000000000001E-3</v>
      </c>
      <c r="AA2350" s="175">
        <v>0.01</v>
      </c>
      <c r="AB2350" s="175">
        <v>2.5000000000000001E-2</v>
      </c>
    </row>
    <row r="2351" spans="1:28" x14ac:dyDescent="0.25">
      <c r="A2351" s="92" t="s">
        <v>3668</v>
      </c>
      <c r="B2351" s="175" t="s">
        <v>143</v>
      </c>
      <c r="C2351" s="175">
        <v>0.48987854251012147</v>
      </c>
      <c r="D2351" s="175">
        <v>0.31174089068825911</v>
      </c>
      <c r="E2351" s="175">
        <v>0.1214574898785425</v>
      </c>
      <c r="F2351" s="175">
        <v>4.048582995951417E-3</v>
      </c>
      <c r="G2351" s="175">
        <v>5.2631578947368418E-2</v>
      </c>
      <c r="H2351" s="175">
        <v>4.048582995951417E-3</v>
      </c>
      <c r="I2351" s="175">
        <v>1.6194331983805668E-2</v>
      </c>
      <c r="J2351" s="174">
        <v>1.0000000000000002</v>
      </c>
      <c r="K2351" s="176">
        <v>247</v>
      </c>
      <c r="L2351" s="92"/>
      <c r="M2351" s="175" t="s">
        <v>143</v>
      </c>
      <c r="N2351" s="175" t="s">
        <v>143</v>
      </c>
      <c r="O2351" s="175">
        <v>0.42799999999999999</v>
      </c>
      <c r="P2351" s="175">
        <v>0.55200000000000005</v>
      </c>
      <c r="Q2351" s="175">
        <v>0.25700000000000001</v>
      </c>
      <c r="R2351" s="175">
        <v>0.372</v>
      </c>
      <c r="S2351" s="175">
        <v>8.5999999999999993E-2</v>
      </c>
      <c r="T2351" s="175">
        <v>0.16800000000000001</v>
      </c>
      <c r="U2351" s="175">
        <v>1E-3</v>
      </c>
      <c r="V2351" s="175">
        <v>2.3E-2</v>
      </c>
      <c r="W2351" s="175">
        <v>3.1E-2</v>
      </c>
      <c r="X2351" s="175">
        <v>8.7999999999999995E-2</v>
      </c>
      <c r="Y2351" s="175">
        <v>1E-3</v>
      </c>
      <c r="Z2351" s="175">
        <v>2.3E-2</v>
      </c>
      <c r="AA2351" s="175">
        <v>6.0000000000000001E-3</v>
      </c>
      <c r="AB2351" s="175">
        <v>4.1000000000000002E-2</v>
      </c>
    </row>
    <row r="2352" spans="1:28" x14ac:dyDescent="0.25">
      <c r="A2352" s="92" t="s">
        <v>3669</v>
      </c>
      <c r="B2352" s="175">
        <v>6.6864234117429158E-2</v>
      </c>
      <c r="C2352" s="175">
        <v>0.28437364944125454</v>
      </c>
      <c r="D2352" s="175">
        <v>0.28394147064271164</v>
      </c>
      <c r="E2352" s="175">
        <v>8.1990492066432052E-2</v>
      </c>
      <c r="F2352" s="175">
        <v>2.315243563622893E-2</v>
      </c>
      <c r="G2352" s="175">
        <v>0.19719701179230723</v>
      </c>
      <c r="H2352" s="175">
        <v>7.7174785454096435E-3</v>
      </c>
      <c r="I2352" s="175">
        <v>5.4763227758226833E-2</v>
      </c>
      <c r="J2352" s="174">
        <v>0.99999999999999989</v>
      </c>
      <c r="K2352" s="176">
        <v>16197</v>
      </c>
      <c r="L2352" s="92"/>
      <c r="M2352" s="175">
        <v>6.3E-2</v>
      </c>
      <c r="N2352" s="175">
        <v>7.0999999999999994E-2</v>
      </c>
      <c r="O2352" s="175">
        <v>0.27700000000000002</v>
      </c>
      <c r="P2352" s="175">
        <v>0.29099999999999998</v>
      </c>
      <c r="Q2352" s="175">
        <v>0.27700000000000002</v>
      </c>
      <c r="R2352" s="175">
        <v>0.29099999999999998</v>
      </c>
      <c r="S2352" s="175">
        <v>7.8E-2</v>
      </c>
      <c r="T2352" s="175">
        <v>8.5999999999999993E-2</v>
      </c>
      <c r="U2352" s="175">
        <v>2.1000000000000001E-2</v>
      </c>
      <c r="V2352" s="175">
        <v>2.5999999999999999E-2</v>
      </c>
      <c r="W2352" s="175">
        <v>0.191</v>
      </c>
      <c r="X2352" s="175">
        <v>0.20300000000000001</v>
      </c>
      <c r="Y2352" s="175">
        <v>6.0000000000000001E-3</v>
      </c>
      <c r="Z2352" s="175">
        <v>8.9999999999999993E-3</v>
      </c>
      <c r="AA2352" s="175">
        <v>5.0999999999999997E-2</v>
      </c>
      <c r="AB2352" s="175">
        <v>5.8000000000000003E-2</v>
      </c>
    </row>
    <row r="2353" spans="1:28" x14ac:dyDescent="0.25">
      <c r="A2353" s="92" t="s">
        <v>3670</v>
      </c>
      <c r="B2353" s="175" t="s">
        <v>143</v>
      </c>
      <c r="C2353" s="175">
        <v>0.35551330798479086</v>
      </c>
      <c r="D2353" s="175">
        <v>0.27186311787072243</v>
      </c>
      <c r="E2353" s="175">
        <v>7.9847908745247151E-2</v>
      </c>
      <c r="F2353" s="175">
        <v>3.9923954372623575E-2</v>
      </c>
      <c r="G2353" s="175">
        <v>0.21292775665399238</v>
      </c>
      <c r="H2353" s="175">
        <v>5.7034220532319393E-3</v>
      </c>
      <c r="I2353" s="175">
        <v>3.4220532319391636E-2</v>
      </c>
      <c r="J2353" s="174">
        <v>0.99999999999999978</v>
      </c>
      <c r="K2353" s="176">
        <v>526</v>
      </c>
      <c r="L2353" s="92"/>
      <c r="M2353" s="175" t="s">
        <v>143</v>
      </c>
      <c r="N2353" s="175" t="s">
        <v>143</v>
      </c>
      <c r="O2353" s="175">
        <v>0.316</v>
      </c>
      <c r="P2353" s="175">
        <v>0.39700000000000002</v>
      </c>
      <c r="Q2353" s="175">
        <v>0.23599999999999999</v>
      </c>
      <c r="R2353" s="175">
        <v>0.311</v>
      </c>
      <c r="S2353" s="175">
        <v>0.06</v>
      </c>
      <c r="T2353" s="175">
        <v>0.106</v>
      </c>
      <c r="U2353" s="175">
        <v>2.5999999999999999E-2</v>
      </c>
      <c r="V2353" s="175">
        <v>0.06</v>
      </c>
      <c r="W2353" s="175">
        <v>0.18</v>
      </c>
      <c r="X2353" s="175">
        <v>0.25</v>
      </c>
      <c r="Y2353" s="175">
        <v>2E-3</v>
      </c>
      <c r="Z2353" s="175">
        <v>1.7000000000000001E-2</v>
      </c>
      <c r="AA2353" s="175">
        <v>2.1999999999999999E-2</v>
      </c>
      <c r="AB2353" s="175">
        <v>5.2999999999999999E-2</v>
      </c>
    </row>
    <row r="2354" spans="1:28" x14ac:dyDescent="0.25">
      <c r="A2354" s="92" t="s">
        <v>3671</v>
      </c>
      <c r="B2354" s="175" t="s">
        <v>143</v>
      </c>
      <c r="C2354" s="175">
        <v>0.08</v>
      </c>
      <c r="D2354" s="175">
        <v>0.24210526315789474</v>
      </c>
      <c r="E2354" s="175">
        <v>6.5263157894736842E-2</v>
      </c>
      <c r="F2354" s="175">
        <v>2.3157894736842106E-2</v>
      </c>
      <c r="G2354" s="175">
        <v>0.52631578947368418</v>
      </c>
      <c r="H2354" s="175">
        <v>2.1052631578947368E-2</v>
      </c>
      <c r="I2354" s="175">
        <v>4.2105263157894736E-2</v>
      </c>
      <c r="J2354" s="174">
        <v>1</v>
      </c>
      <c r="K2354" s="176">
        <v>475</v>
      </c>
      <c r="L2354" s="92"/>
      <c r="M2354" s="175" t="s">
        <v>143</v>
      </c>
      <c r="N2354" s="175" t="s">
        <v>143</v>
      </c>
      <c r="O2354" s="175">
        <v>5.8999999999999997E-2</v>
      </c>
      <c r="P2354" s="175">
        <v>0.108</v>
      </c>
      <c r="Q2354" s="175">
        <v>0.20599999999999999</v>
      </c>
      <c r="R2354" s="175">
        <v>0.28299999999999997</v>
      </c>
      <c r="S2354" s="175">
        <v>4.5999999999999999E-2</v>
      </c>
      <c r="T2354" s="175">
        <v>9.0999999999999998E-2</v>
      </c>
      <c r="U2354" s="175">
        <v>1.2999999999999999E-2</v>
      </c>
      <c r="V2354" s="175">
        <v>4.1000000000000002E-2</v>
      </c>
      <c r="W2354" s="175">
        <v>0.48099999999999998</v>
      </c>
      <c r="X2354" s="175">
        <v>0.57099999999999995</v>
      </c>
      <c r="Y2354" s="175">
        <v>1.0999999999999999E-2</v>
      </c>
      <c r="Z2354" s="175">
        <v>3.7999999999999999E-2</v>
      </c>
      <c r="AA2354" s="175">
        <v>2.7E-2</v>
      </c>
      <c r="AB2354" s="175">
        <v>6.4000000000000001E-2</v>
      </c>
    </row>
    <row r="2355" spans="1:28" x14ac:dyDescent="0.25">
      <c r="A2355" s="92" t="s">
        <v>3672</v>
      </c>
      <c r="B2355" s="175">
        <v>0.44679054054054052</v>
      </c>
      <c r="C2355" s="175">
        <v>8.4459459459459464E-4</v>
      </c>
      <c r="D2355" s="175">
        <v>0.35050675675675674</v>
      </c>
      <c r="E2355" s="175">
        <v>0.1545608108108108</v>
      </c>
      <c r="F2355" s="175">
        <v>4.2229729729729732E-3</v>
      </c>
      <c r="G2355" s="175">
        <v>5.9121621621621625E-3</v>
      </c>
      <c r="H2355" s="175" t="s">
        <v>143</v>
      </c>
      <c r="I2355" s="175">
        <v>3.7162162162162164E-2</v>
      </c>
      <c r="J2355" s="174">
        <v>1</v>
      </c>
      <c r="K2355" s="176">
        <v>1184</v>
      </c>
      <c r="L2355" s="92"/>
      <c r="M2355" s="175">
        <v>0.41899999999999998</v>
      </c>
      <c r="N2355" s="175">
        <v>0.47499999999999998</v>
      </c>
      <c r="O2355" s="175">
        <v>0</v>
      </c>
      <c r="P2355" s="175">
        <v>5.0000000000000001E-3</v>
      </c>
      <c r="Q2355" s="175">
        <v>0.32400000000000001</v>
      </c>
      <c r="R2355" s="175">
        <v>0.378</v>
      </c>
      <c r="S2355" s="175">
        <v>0.13500000000000001</v>
      </c>
      <c r="T2355" s="175">
        <v>0.17599999999999999</v>
      </c>
      <c r="U2355" s="175">
        <v>2E-3</v>
      </c>
      <c r="V2355" s="175">
        <v>0.01</v>
      </c>
      <c r="W2355" s="175">
        <v>3.0000000000000001E-3</v>
      </c>
      <c r="X2355" s="175">
        <v>1.2E-2</v>
      </c>
      <c r="Y2355" s="175" t="s">
        <v>143</v>
      </c>
      <c r="Z2355" s="175" t="s">
        <v>143</v>
      </c>
      <c r="AA2355" s="175">
        <v>2.8000000000000001E-2</v>
      </c>
      <c r="AB2355" s="175">
        <v>0.05</v>
      </c>
    </row>
    <row r="2356" spans="1:28" x14ac:dyDescent="0.25">
      <c r="A2356" s="92" t="s">
        <v>3673</v>
      </c>
      <c r="B2356" s="175">
        <v>0.11053864168618267</v>
      </c>
      <c r="C2356" s="175">
        <v>0.24449648711943794</v>
      </c>
      <c r="D2356" s="175">
        <v>0.26604215456674474</v>
      </c>
      <c r="E2356" s="175">
        <v>6.323185011709602E-2</v>
      </c>
      <c r="F2356" s="175">
        <v>3.8407494145199061E-2</v>
      </c>
      <c r="G2356" s="175">
        <v>0.21592505854800936</v>
      </c>
      <c r="H2356" s="175">
        <v>1.0304449648711944E-2</v>
      </c>
      <c r="I2356" s="175">
        <v>5.105386416861827E-2</v>
      </c>
      <c r="J2356" s="174">
        <v>0.99999999999999989</v>
      </c>
      <c r="K2356" s="176">
        <v>2135</v>
      </c>
      <c r="L2356" s="92"/>
      <c r="M2356" s="175">
        <v>9.8000000000000004E-2</v>
      </c>
      <c r="N2356" s="175">
        <v>0.125</v>
      </c>
      <c r="O2356" s="175">
        <v>0.22700000000000001</v>
      </c>
      <c r="P2356" s="175">
        <v>0.26300000000000001</v>
      </c>
      <c r="Q2356" s="175">
        <v>0.248</v>
      </c>
      <c r="R2356" s="175">
        <v>0.28499999999999998</v>
      </c>
      <c r="S2356" s="175">
        <v>5.3999999999999999E-2</v>
      </c>
      <c r="T2356" s="175">
        <v>7.3999999999999996E-2</v>
      </c>
      <c r="U2356" s="175">
        <v>3.1E-2</v>
      </c>
      <c r="V2356" s="175">
        <v>4.7E-2</v>
      </c>
      <c r="W2356" s="175">
        <v>0.19900000000000001</v>
      </c>
      <c r="X2356" s="175">
        <v>0.23400000000000001</v>
      </c>
      <c r="Y2356" s="175">
        <v>7.0000000000000001E-3</v>
      </c>
      <c r="Z2356" s="175">
        <v>1.6E-2</v>
      </c>
      <c r="AA2356" s="175">
        <v>4.2000000000000003E-2</v>
      </c>
      <c r="AB2356" s="175">
        <v>6.0999999999999999E-2</v>
      </c>
    </row>
    <row r="2357" spans="1:28" x14ac:dyDescent="0.25">
      <c r="A2357" s="92" t="s">
        <v>3674</v>
      </c>
      <c r="B2357" s="175">
        <v>0.31017463933181472</v>
      </c>
      <c r="C2357" s="175">
        <v>0.48405466970387245</v>
      </c>
      <c r="D2357" s="175">
        <v>9.6051632498101752E-2</v>
      </c>
      <c r="E2357" s="175">
        <v>1.7843583902809414E-2</v>
      </c>
      <c r="F2357" s="175">
        <v>2.2779043280182231E-3</v>
      </c>
      <c r="G2357" s="175">
        <v>3.4168564920273349E-2</v>
      </c>
      <c r="H2357" s="175">
        <v>5.3151100987091872E-3</v>
      </c>
      <c r="I2357" s="175">
        <v>5.011389521640091E-2</v>
      </c>
      <c r="J2357" s="174">
        <v>0.99999999999999989</v>
      </c>
      <c r="K2357" s="176">
        <v>2634</v>
      </c>
      <c r="L2357" s="92"/>
      <c r="M2357" s="175">
        <v>0.29299999999999998</v>
      </c>
      <c r="N2357" s="175">
        <v>0.32800000000000001</v>
      </c>
      <c r="O2357" s="175">
        <v>0.46500000000000002</v>
      </c>
      <c r="P2357" s="175">
        <v>0.503</v>
      </c>
      <c r="Q2357" s="175">
        <v>8.5000000000000006E-2</v>
      </c>
      <c r="R2357" s="175">
        <v>0.108</v>
      </c>
      <c r="S2357" s="175">
        <v>1.2999999999999999E-2</v>
      </c>
      <c r="T2357" s="175">
        <v>2.4E-2</v>
      </c>
      <c r="U2357" s="175">
        <v>1E-3</v>
      </c>
      <c r="V2357" s="175">
        <v>5.0000000000000001E-3</v>
      </c>
      <c r="W2357" s="175">
        <v>2.8000000000000001E-2</v>
      </c>
      <c r="X2357" s="175">
        <v>4.2000000000000003E-2</v>
      </c>
      <c r="Y2357" s="175">
        <v>3.0000000000000001E-3</v>
      </c>
      <c r="Z2357" s="175">
        <v>8.9999999999999993E-3</v>
      </c>
      <c r="AA2357" s="175">
        <v>4.2000000000000003E-2</v>
      </c>
      <c r="AB2357" s="175">
        <v>5.8999999999999997E-2</v>
      </c>
    </row>
    <row r="2358" spans="1:28" x14ac:dyDescent="0.25">
      <c r="A2358" s="92" t="s">
        <v>3675</v>
      </c>
      <c r="B2358" s="175" t="s">
        <v>143</v>
      </c>
      <c r="C2358" s="175">
        <v>0.22090261282660331</v>
      </c>
      <c r="D2358" s="175">
        <v>0.29453681710213775</v>
      </c>
      <c r="E2358" s="175">
        <v>0.166270783847981</v>
      </c>
      <c r="F2358" s="175">
        <v>1.9002375296912115E-2</v>
      </c>
      <c r="G2358" s="175">
        <v>0.24465558194774348</v>
      </c>
      <c r="H2358" s="175">
        <v>7.1258907363420431E-3</v>
      </c>
      <c r="I2358" s="175">
        <v>4.7505938242280284E-2</v>
      </c>
      <c r="J2358" s="174">
        <v>1</v>
      </c>
      <c r="K2358" s="176">
        <v>421</v>
      </c>
      <c r="L2358" s="92"/>
      <c r="M2358" s="175" t="s">
        <v>143</v>
      </c>
      <c r="N2358" s="175" t="s">
        <v>143</v>
      </c>
      <c r="O2358" s="175">
        <v>0.184</v>
      </c>
      <c r="P2358" s="175">
        <v>0.26300000000000001</v>
      </c>
      <c r="Q2358" s="175">
        <v>0.253</v>
      </c>
      <c r="R2358" s="175">
        <v>0.34</v>
      </c>
      <c r="S2358" s="175">
        <v>0.13400000000000001</v>
      </c>
      <c r="T2358" s="175">
        <v>0.20499999999999999</v>
      </c>
      <c r="U2358" s="175">
        <v>0.01</v>
      </c>
      <c r="V2358" s="175">
        <v>3.6999999999999998E-2</v>
      </c>
      <c r="W2358" s="175">
        <v>0.20599999999999999</v>
      </c>
      <c r="X2358" s="175">
        <v>0.28799999999999998</v>
      </c>
      <c r="Y2358" s="175">
        <v>2E-3</v>
      </c>
      <c r="Z2358" s="175">
        <v>2.1000000000000001E-2</v>
      </c>
      <c r="AA2358" s="175">
        <v>3.1E-2</v>
      </c>
      <c r="AB2358" s="175">
        <v>7.1999999999999995E-2</v>
      </c>
    </row>
    <row r="2359" spans="1:28" x14ac:dyDescent="0.25">
      <c r="A2359" s="92" t="s">
        <v>3676</v>
      </c>
      <c r="B2359" s="175" t="s">
        <v>143</v>
      </c>
      <c r="C2359" s="175">
        <v>0.23812316715542522</v>
      </c>
      <c r="D2359" s="175">
        <v>0.24926686217008798</v>
      </c>
      <c r="E2359" s="175">
        <v>0.11319648093841642</v>
      </c>
      <c r="F2359" s="175">
        <v>2.1700879765395895E-2</v>
      </c>
      <c r="G2359" s="175">
        <v>0.33255131964809387</v>
      </c>
      <c r="H2359" s="175">
        <v>1.1730205278592375E-2</v>
      </c>
      <c r="I2359" s="175">
        <v>3.3431085043988271E-2</v>
      </c>
      <c r="J2359" s="174">
        <v>1</v>
      </c>
      <c r="K2359" s="176">
        <v>1705</v>
      </c>
      <c r="L2359" s="92"/>
      <c r="M2359" s="175" t="s">
        <v>143</v>
      </c>
      <c r="N2359" s="175" t="s">
        <v>143</v>
      </c>
      <c r="O2359" s="175">
        <v>0.219</v>
      </c>
      <c r="P2359" s="175">
        <v>0.25900000000000001</v>
      </c>
      <c r="Q2359" s="175">
        <v>0.22900000000000001</v>
      </c>
      <c r="R2359" s="175">
        <v>0.27</v>
      </c>
      <c r="S2359" s="175">
        <v>9.9000000000000005E-2</v>
      </c>
      <c r="T2359" s="175">
        <v>0.129</v>
      </c>
      <c r="U2359" s="175">
        <v>1.6E-2</v>
      </c>
      <c r="V2359" s="175">
        <v>0.03</v>
      </c>
      <c r="W2359" s="175">
        <v>0.311</v>
      </c>
      <c r="X2359" s="175">
        <v>0.35499999999999998</v>
      </c>
      <c r="Y2359" s="175">
        <v>8.0000000000000002E-3</v>
      </c>
      <c r="Z2359" s="175">
        <v>1.7999999999999999E-2</v>
      </c>
      <c r="AA2359" s="175">
        <v>2.5999999999999999E-2</v>
      </c>
      <c r="AB2359" s="175">
        <v>4.2999999999999997E-2</v>
      </c>
    </row>
    <row r="2360" spans="1:28" x14ac:dyDescent="0.25">
      <c r="A2360" s="92" t="s">
        <v>3677</v>
      </c>
      <c r="B2360" s="175" t="s">
        <v>143</v>
      </c>
      <c r="C2360" s="175">
        <v>0.44262295081967212</v>
      </c>
      <c r="D2360" s="175">
        <v>0.33543505674653218</v>
      </c>
      <c r="E2360" s="175">
        <v>6.683480453972257E-2</v>
      </c>
      <c r="F2360" s="175">
        <v>6.3051702395964691E-3</v>
      </c>
      <c r="G2360" s="175">
        <v>3.1525851197982346E-2</v>
      </c>
      <c r="H2360" s="175" t="s">
        <v>143</v>
      </c>
      <c r="I2360" s="175">
        <v>0.11727616645649433</v>
      </c>
      <c r="J2360" s="174">
        <v>0.99999999999999989</v>
      </c>
      <c r="K2360" s="176">
        <v>793</v>
      </c>
      <c r="L2360" s="92"/>
      <c r="M2360" s="175" t="s">
        <v>143</v>
      </c>
      <c r="N2360" s="175" t="s">
        <v>143</v>
      </c>
      <c r="O2360" s="175">
        <v>0.40799999999999997</v>
      </c>
      <c r="P2360" s="175">
        <v>0.47699999999999998</v>
      </c>
      <c r="Q2360" s="175">
        <v>0.30299999999999999</v>
      </c>
      <c r="R2360" s="175">
        <v>0.36899999999999999</v>
      </c>
      <c r="S2360" s="175">
        <v>5.0999999999999997E-2</v>
      </c>
      <c r="T2360" s="175">
        <v>8.5999999999999993E-2</v>
      </c>
      <c r="U2360" s="175">
        <v>3.0000000000000001E-3</v>
      </c>
      <c r="V2360" s="175">
        <v>1.4999999999999999E-2</v>
      </c>
      <c r="W2360" s="175">
        <v>2.1000000000000001E-2</v>
      </c>
      <c r="X2360" s="175">
        <v>4.5999999999999999E-2</v>
      </c>
      <c r="Y2360" s="175" t="s">
        <v>143</v>
      </c>
      <c r="Z2360" s="175" t="s">
        <v>143</v>
      </c>
      <c r="AA2360" s="175">
        <v>9.7000000000000003E-2</v>
      </c>
      <c r="AB2360" s="175">
        <v>0.14199999999999999</v>
      </c>
    </row>
    <row r="2361" spans="1:28" x14ac:dyDescent="0.25">
      <c r="A2361" s="92" t="s">
        <v>3678</v>
      </c>
      <c r="B2361" s="175" t="s">
        <v>143</v>
      </c>
      <c r="C2361" s="175">
        <v>0.18035426731078905</v>
      </c>
      <c r="D2361" s="175">
        <v>0.3687600644122383</v>
      </c>
      <c r="E2361" s="175">
        <v>0.10628019323671498</v>
      </c>
      <c r="F2361" s="175">
        <v>9.6618357487922701E-3</v>
      </c>
      <c r="G2361" s="175">
        <v>0.27858293075684382</v>
      </c>
      <c r="H2361" s="175">
        <v>3.2206119162640902E-3</v>
      </c>
      <c r="I2361" s="175">
        <v>5.3140096618357488E-2</v>
      </c>
      <c r="J2361" s="174">
        <v>1</v>
      </c>
      <c r="K2361" s="176">
        <v>621</v>
      </c>
      <c r="L2361" s="92"/>
      <c r="M2361" s="175" t="s">
        <v>143</v>
      </c>
      <c r="N2361" s="175" t="s">
        <v>143</v>
      </c>
      <c r="O2361" s="175">
        <v>0.152</v>
      </c>
      <c r="P2361" s="175">
        <v>0.21299999999999999</v>
      </c>
      <c r="Q2361" s="175">
        <v>0.33200000000000002</v>
      </c>
      <c r="R2361" s="175">
        <v>0.40699999999999997</v>
      </c>
      <c r="S2361" s="175">
        <v>8.4000000000000005E-2</v>
      </c>
      <c r="T2361" s="175">
        <v>0.13300000000000001</v>
      </c>
      <c r="U2361" s="175">
        <v>4.0000000000000001E-3</v>
      </c>
      <c r="V2361" s="175">
        <v>2.1000000000000001E-2</v>
      </c>
      <c r="W2361" s="175">
        <v>0.245</v>
      </c>
      <c r="X2361" s="175">
        <v>0.315</v>
      </c>
      <c r="Y2361" s="175">
        <v>1E-3</v>
      </c>
      <c r="Z2361" s="175">
        <v>1.2E-2</v>
      </c>
      <c r="AA2361" s="175">
        <v>3.7999999999999999E-2</v>
      </c>
      <c r="AB2361" s="175">
        <v>7.3999999999999996E-2</v>
      </c>
    </row>
    <row r="2362" spans="1:28" x14ac:dyDescent="0.25">
      <c r="A2362" s="92" t="s">
        <v>3679</v>
      </c>
      <c r="B2362" s="175" t="s">
        <v>143</v>
      </c>
      <c r="C2362" s="175">
        <v>0.36057692307692307</v>
      </c>
      <c r="D2362" s="175">
        <v>0.17548076923076922</v>
      </c>
      <c r="E2362" s="175">
        <v>6.7307692307692304E-2</v>
      </c>
      <c r="F2362" s="175">
        <v>0.125</v>
      </c>
      <c r="G2362" s="175">
        <v>0.20913461538461539</v>
      </c>
      <c r="H2362" s="175">
        <v>7.2115384615384619E-3</v>
      </c>
      <c r="I2362" s="175">
        <v>5.5288461538461536E-2</v>
      </c>
      <c r="J2362" s="174">
        <v>1</v>
      </c>
      <c r="K2362" s="176">
        <v>416</v>
      </c>
      <c r="L2362" s="92"/>
      <c r="M2362" s="175" t="s">
        <v>143</v>
      </c>
      <c r="N2362" s="175" t="s">
        <v>143</v>
      </c>
      <c r="O2362" s="175">
        <v>0.316</v>
      </c>
      <c r="P2362" s="175">
        <v>0.40799999999999997</v>
      </c>
      <c r="Q2362" s="175">
        <v>0.14199999999999999</v>
      </c>
      <c r="R2362" s="175">
        <v>0.215</v>
      </c>
      <c r="S2362" s="175">
        <v>4.7E-2</v>
      </c>
      <c r="T2362" s="175">
        <v>9.6000000000000002E-2</v>
      </c>
      <c r="U2362" s="175">
        <v>9.7000000000000003E-2</v>
      </c>
      <c r="V2362" s="175">
        <v>0.16</v>
      </c>
      <c r="W2362" s="175">
        <v>0.17299999999999999</v>
      </c>
      <c r="X2362" s="175">
        <v>0.251</v>
      </c>
      <c r="Y2362" s="175">
        <v>2E-3</v>
      </c>
      <c r="Z2362" s="175">
        <v>2.1000000000000001E-2</v>
      </c>
      <c r="AA2362" s="175">
        <v>3.6999999999999998E-2</v>
      </c>
      <c r="AB2362" s="175">
        <v>8.2000000000000003E-2</v>
      </c>
    </row>
    <row r="2363" spans="1:28" x14ac:dyDescent="0.25">
      <c r="A2363" s="92" t="s">
        <v>3680</v>
      </c>
      <c r="B2363" s="175" t="s">
        <v>143</v>
      </c>
      <c r="C2363" s="175">
        <v>0.13786407766990291</v>
      </c>
      <c r="D2363" s="175">
        <v>0.20776699029126214</v>
      </c>
      <c r="E2363" s="175">
        <v>0.10097087378640776</v>
      </c>
      <c r="F2363" s="175">
        <v>2.7184466019417475E-2</v>
      </c>
      <c r="G2363" s="175">
        <v>0.46019417475728153</v>
      </c>
      <c r="H2363" s="175">
        <v>1.7475728155339806E-2</v>
      </c>
      <c r="I2363" s="175">
        <v>4.8543689320388349E-2</v>
      </c>
      <c r="J2363" s="174">
        <v>1</v>
      </c>
      <c r="K2363" s="176">
        <v>515</v>
      </c>
      <c r="L2363" s="92"/>
      <c r="M2363" s="175" t="s">
        <v>143</v>
      </c>
      <c r="N2363" s="175" t="s">
        <v>143</v>
      </c>
      <c r="O2363" s="175">
        <v>0.111</v>
      </c>
      <c r="P2363" s="175">
        <v>0.17</v>
      </c>
      <c r="Q2363" s="175">
        <v>0.17499999999999999</v>
      </c>
      <c r="R2363" s="175">
        <v>0.245</v>
      </c>
      <c r="S2363" s="175">
        <v>7.8E-2</v>
      </c>
      <c r="T2363" s="175">
        <v>0.13</v>
      </c>
      <c r="U2363" s="175">
        <v>1.6E-2</v>
      </c>
      <c r="V2363" s="175">
        <v>4.4999999999999998E-2</v>
      </c>
      <c r="W2363" s="175">
        <v>0.41799999999999998</v>
      </c>
      <c r="X2363" s="175">
        <v>0.503</v>
      </c>
      <c r="Y2363" s="175">
        <v>8.9999999999999993E-3</v>
      </c>
      <c r="Z2363" s="175">
        <v>3.3000000000000002E-2</v>
      </c>
      <c r="AA2363" s="175">
        <v>3.3000000000000002E-2</v>
      </c>
      <c r="AB2363" s="175">
        <v>7.0999999999999994E-2</v>
      </c>
    </row>
    <row r="2364" spans="1:28" x14ac:dyDescent="0.25">
      <c r="A2364" s="92" t="s">
        <v>3681</v>
      </c>
      <c r="B2364" s="175" t="s">
        <v>143</v>
      </c>
      <c r="C2364" s="175">
        <v>0.25848800362154822</v>
      </c>
      <c r="D2364" s="175">
        <v>0.51063829787234039</v>
      </c>
      <c r="E2364" s="175">
        <v>7.1072883657763694E-2</v>
      </c>
      <c r="F2364" s="175">
        <v>1.3580805794477138E-2</v>
      </c>
      <c r="G2364" s="175">
        <v>7.5147125396106837E-2</v>
      </c>
      <c r="H2364" s="175">
        <v>3.6215482118605704E-3</v>
      </c>
      <c r="I2364" s="175">
        <v>6.7451335445903121E-2</v>
      </c>
      <c r="J2364" s="174">
        <v>0.99999999999999989</v>
      </c>
      <c r="K2364" s="176">
        <v>2209</v>
      </c>
      <c r="L2364" s="92"/>
      <c r="M2364" s="175" t="s">
        <v>143</v>
      </c>
      <c r="N2364" s="175" t="s">
        <v>143</v>
      </c>
      <c r="O2364" s="175">
        <v>0.24099999999999999</v>
      </c>
      <c r="P2364" s="175">
        <v>0.27700000000000002</v>
      </c>
      <c r="Q2364" s="175">
        <v>0.49</v>
      </c>
      <c r="R2364" s="175">
        <v>0.53100000000000003</v>
      </c>
      <c r="S2364" s="175">
        <v>6.0999999999999999E-2</v>
      </c>
      <c r="T2364" s="175">
        <v>8.3000000000000004E-2</v>
      </c>
      <c r="U2364" s="175">
        <v>0.01</v>
      </c>
      <c r="V2364" s="175">
        <v>1.9E-2</v>
      </c>
      <c r="W2364" s="175">
        <v>6.5000000000000002E-2</v>
      </c>
      <c r="X2364" s="175">
        <v>8.6999999999999994E-2</v>
      </c>
      <c r="Y2364" s="175">
        <v>2E-3</v>
      </c>
      <c r="Z2364" s="175">
        <v>7.0000000000000001E-3</v>
      </c>
      <c r="AA2364" s="175">
        <v>5.8000000000000003E-2</v>
      </c>
      <c r="AB2364" s="175">
        <v>7.9000000000000001E-2</v>
      </c>
    </row>
    <row r="2365" spans="1:28" x14ac:dyDescent="0.25">
      <c r="A2365" s="92" t="s">
        <v>3682</v>
      </c>
      <c r="B2365" s="175" t="s">
        <v>143</v>
      </c>
      <c r="C2365" s="175">
        <v>0.4680306905370844</v>
      </c>
      <c r="D2365" s="175">
        <v>0.30946291560102301</v>
      </c>
      <c r="E2365" s="175">
        <v>5.6265984654731455E-2</v>
      </c>
      <c r="F2365" s="175">
        <v>1.0230179028132993E-2</v>
      </c>
      <c r="G2365" s="175">
        <v>8.4398976982097182E-2</v>
      </c>
      <c r="H2365" s="175">
        <v>7.6726342710997444E-3</v>
      </c>
      <c r="I2365" s="175">
        <v>6.3938618925831206E-2</v>
      </c>
      <c r="J2365" s="174">
        <v>1</v>
      </c>
      <c r="K2365" s="176">
        <v>391</v>
      </c>
      <c r="L2365" s="92"/>
      <c r="M2365" s="175" t="s">
        <v>143</v>
      </c>
      <c r="N2365" s="175" t="s">
        <v>143</v>
      </c>
      <c r="O2365" s="175">
        <v>0.41899999999999998</v>
      </c>
      <c r="P2365" s="175">
        <v>0.51800000000000002</v>
      </c>
      <c r="Q2365" s="175">
        <v>0.26600000000000001</v>
      </c>
      <c r="R2365" s="175">
        <v>0.35699999999999998</v>
      </c>
      <c r="S2365" s="175">
        <v>3.6999999999999998E-2</v>
      </c>
      <c r="T2365" s="175">
        <v>8.4000000000000005E-2</v>
      </c>
      <c r="U2365" s="175">
        <v>4.0000000000000001E-3</v>
      </c>
      <c r="V2365" s="175">
        <v>2.5999999999999999E-2</v>
      </c>
      <c r="W2365" s="175">
        <v>6.0999999999999999E-2</v>
      </c>
      <c r="X2365" s="175">
        <v>0.11600000000000001</v>
      </c>
      <c r="Y2365" s="175">
        <v>3.0000000000000001E-3</v>
      </c>
      <c r="Z2365" s="175">
        <v>2.1999999999999999E-2</v>
      </c>
      <c r="AA2365" s="175">
        <v>4.3999999999999997E-2</v>
      </c>
      <c r="AB2365" s="175">
        <v>9.2999999999999999E-2</v>
      </c>
    </row>
    <row r="2366" spans="1:28" x14ac:dyDescent="0.25">
      <c r="A2366" s="92" t="s">
        <v>3683</v>
      </c>
      <c r="B2366" s="175">
        <v>6.4262729509748248E-2</v>
      </c>
      <c r="C2366" s="175">
        <v>0.30995646413022904</v>
      </c>
      <c r="D2366" s="175">
        <v>0.26490630323679726</v>
      </c>
      <c r="E2366" s="175">
        <v>9.5778913496119625E-2</v>
      </c>
      <c r="F2366" s="175">
        <v>2.9812606473594547E-2</v>
      </c>
      <c r="G2366" s="175">
        <v>0.18824531516183987</v>
      </c>
      <c r="H2366" s="175">
        <v>3.1232254400908573E-3</v>
      </c>
      <c r="I2366" s="175">
        <v>4.3914442551580543E-2</v>
      </c>
      <c r="J2366" s="174">
        <v>0.99999999999999989</v>
      </c>
      <c r="K2366" s="176">
        <v>10566</v>
      </c>
      <c r="L2366" s="92"/>
      <c r="M2366" s="175">
        <v>0.06</v>
      </c>
      <c r="N2366" s="175">
        <v>6.9000000000000006E-2</v>
      </c>
      <c r="O2366" s="175">
        <v>0.30099999999999999</v>
      </c>
      <c r="P2366" s="175">
        <v>0.31900000000000001</v>
      </c>
      <c r="Q2366" s="175">
        <v>0.25700000000000001</v>
      </c>
      <c r="R2366" s="175">
        <v>0.27300000000000002</v>
      </c>
      <c r="S2366" s="175">
        <v>0.09</v>
      </c>
      <c r="T2366" s="175">
        <v>0.10199999999999999</v>
      </c>
      <c r="U2366" s="175">
        <v>2.7E-2</v>
      </c>
      <c r="V2366" s="175">
        <v>3.3000000000000002E-2</v>
      </c>
      <c r="W2366" s="175">
        <v>0.18099999999999999</v>
      </c>
      <c r="X2366" s="175">
        <v>0.19600000000000001</v>
      </c>
      <c r="Y2366" s="175">
        <v>2E-3</v>
      </c>
      <c r="Z2366" s="175">
        <v>4.0000000000000001E-3</v>
      </c>
      <c r="AA2366" s="175">
        <v>0.04</v>
      </c>
      <c r="AB2366" s="175">
        <v>4.8000000000000001E-2</v>
      </c>
    </row>
    <row r="2367" spans="1:28" x14ac:dyDescent="0.25">
      <c r="A2367" s="92" t="s">
        <v>3684</v>
      </c>
      <c r="B2367" s="175" t="s">
        <v>143</v>
      </c>
      <c r="C2367" s="175">
        <v>0.4254658385093168</v>
      </c>
      <c r="D2367" s="175">
        <v>0.20496894409937888</v>
      </c>
      <c r="E2367" s="175">
        <v>0.11801242236024845</v>
      </c>
      <c r="F2367" s="175">
        <v>5.9006211180124224E-2</v>
      </c>
      <c r="G2367" s="175">
        <v>0.15838509316770186</v>
      </c>
      <c r="H2367" s="175" t="s">
        <v>143</v>
      </c>
      <c r="I2367" s="175">
        <v>3.4161490683229816E-2</v>
      </c>
      <c r="J2367" s="174">
        <v>1</v>
      </c>
      <c r="K2367" s="176">
        <v>322</v>
      </c>
      <c r="L2367" s="92"/>
      <c r="M2367" s="175" t="s">
        <v>143</v>
      </c>
      <c r="N2367" s="175" t="s">
        <v>143</v>
      </c>
      <c r="O2367" s="175">
        <v>0.373</v>
      </c>
      <c r="P2367" s="175">
        <v>0.48</v>
      </c>
      <c r="Q2367" s="175">
        <v>0.16400000000000001</v>
      </c>
      <c r="R2367" s="175">
        <v>0.252</v>
      </c>
      <c r="S2367" s="175">
        <v>8.6999999999999994E-2</v>
      </c>
      <c r="T2367" s="175">
        <v>0.158</v>
      </c>
      <c r="U2367" s="175">
        <v>3.7999999999999999E-2</v>
      </c>
      <c r="V2367" s="175">
        <v>0.09</v>
      </c>
      <c r="W2367" s="175">
        <v>0.123</v>
      </c>
      <c r="X2367" s="175">
        <v>0.20200000000000001</v>
      </c>
      <c r="Y2367" s="175" t="s">
        <v>143</v>
      </c>
      <c r="Z2367" s="175" t="s">
        <v>143</v>
      </c>
      <c r="AA2367" s="175">
        <v>1.9E-2</v>
      </c>
      <c r="AB2367" s="175">
        <v>0.06</v>
      </c>
    </row>
    <row r="2368" spans="1:28" x14ac:dyDescent="0.25">
      <c r="A2368" s="92" t="s">
        <v>3685</v>
      </c>
      <c r="B2368" s="175" t="s">
        <v>143</v>
      </c>
      <c r="C2368" s="175">
        <v>0.10714285714285714</v>
      </c>
      <c r="D2368" s="175">
        <v>0.21825396825396826</v>
      </c>
      <c r="E2368" s="175">
        <v>3.1746031746031744E-2</v>
      </c>
      <c r="F2368" s="175">
        <v>1.984126984126984E-2</v>
      </c>
      <c r="G2368" s="175">
        <v>0.51984126984126988</v>
      </c>
      <c r="H2368" s="175">
        <v>3.5714285714285712E-2</v>
      </c>
      <c r="I2368" s="175">
        <v>6.7460317460317457E-2</v>
      </c>
      <c r="J2368" s="174">
        <v>1</v>
      </c>
      <c r="K2368" s="176">
        <v>252</v>
      </c>
      <c r="L2368" s="92"/>
      <c r="M2368" s="175" t="s">
        <v>143</v>
      </c>
      <c r="N2368" s="175" t="s">
        <v>143</v>
      </c>
      <c r="O2368" s="175">
        <v>7.4999999999999997E-2</v>
      </c>
      <c r="P2368" s="175">
        <v>0.151</v>
      </c>
      <c r="Q2368" s="175">
        <v>0.17199999999999999</v>
      </c>
      <c r="R2368" s="175">
        <v>0.27300000000000002</v>
      </c>
      <c r="S2368" s="175">
        <v>1.6E-2</v>
      </c>
      <c r="T2368" s="175">
        <v>6.0999999999999999E-2</v>
      </c>
      <c r="U2368" s="175">
        <v>8.9999999999999993E-3</v>
      </c>
      <c r="V2368" s="175">
        <v>4.5999999999999999E-2</v>
      </c>
      <c r="W2368" s="175">
        <v>0.45800000000000002</v>
      </c>
      <c r="X2368" s="175">
        <v>0.58099999999999996</v>
      </c>
      <c r="Y2368" s="175">
        <v>1.9E-2</v>
      </c>
      <c r="Z2368" s="175">
        <v>6.6000000000000003E-2</v>
      </c>
      <c r="AA2368" s="175">
        <v>4.2999999999999997E-2</v>
      </c>
      <c r="AB2368" s="175">
        <v>0.105</v>
      </c>
    </row>
    <row r="2369" spans="1:28" x14ac:dyDescent="0.25">
      <c r="A2369" s="92" t="s">
        <v>3686</v>
      </c>
      <c r="B2369" s="175">
        <v>0.10106382978723404</v>
      </c>
      <c r="C2369" s="175" t="s">
        <v>143</v>
      </c>
      <c r="D2369" s="175">
        <v>0.72340425531914898</v>
      </c>
      <c r="E2369" s="175">
        <v>0.1524822695035461</v>
      </c>
      <c r="F2369" s="175">
        <v>3.5460992907801418E-3</v>
      </c>
      <c r="G2369" s="175">
        <v>5.3191489361702126E-3</v>
      </c>
      <c r="H2369" s="175" t="s">
        <v>143</v>
      </c>
      <c r="I2369" s="175">
        <v>1.4184397163120567E-2</v>
      </c>
      <c r="J2369" s="174">
        <v>1</v>
      </c>
      <c r="K2369" s="176">
        <v>1128</v>
      </c>
      <c r="L2369" s="92"/>
      <c r="M2369" s="175">
        <v>8.5000000000000006E-2</v>
      </c>
      <c r="N2369" s="175">
        <v>0.12</v>
      </c>
      <c r="O2369" s="175" t="s">
        <v>143</v>
      </c>
      <c r="P2369" s="175" t="s">
        <v>143</v>
      </c>
      <c r="Q2369" s="175">
        <v>0.69699999999999995</v>
      </c>
      <c r="R2369" s="175">
        <v>0.749</v>
      </c>
      <c r="S2369" s="175">
        <v>0.13300000000000001</v>
      </c>
      <c r="T2369" s="175">
        <v>0.17499999999999999</v>
      </c>
      <c r="U2369" s="175">
        <v>1E-3</v>
      </c>
      <c r="V2369" s="175">
        <v>8.9999999999999993E-3</v>
      </c>
      <c r="W2369" s="175">
        <v>2E-3</v>
      </c>
      <c r="X2369" s="175">
        <v>1.2E-2</v>
      </c>
      <c r="Y2369" s="175" t="s">
        <v>143</v>
      </c>
      <c r="Z2369" s="175" t="s">
        <v>143</v>
      </c>
      <c r="AA2369" s="175">
        <v>8.9999999999999993E-3</v>
      </c>
      <c r="AB2369" s="175">
        <v>2.3E-2</v>
      </c>
    </row>
    <row r="2370" spans="1:28" x14ac:dyDescent="0.25">
      <c r="A2370" s="92" t="s">
        <v>3687</v>
      </c>
      <c r="B2370" s="175">
        <v>0.10134128166915052</v>
      </c>
      <c r="C2370" s="175">
        <v>0.2667660208643815</v>
      </c>
      <c r="D2370" s="175">
        <v>0.22950819672131148</v>
      </c>
      <c r="E2370" s="175">
        <v>7.0044709388971685E-2</v>
      </c>
      <c r="F2370" s="175">
        <v>7.5260804769001488E-2</v>
      </c>
      <c r="G2370" s="175">
        <v>0.21385991058122206</v>
      </c>
      <c r="H2370" s="175">
        <v>2.9806259314456036E-3</v>
      </c>
      <c r="I2370" s="175">
        <v>4.0238450074515646E-2</v>
      </c>
      <c r="J2370" s="174">
        <v>0.99999999999999989</v>
      </c>
      <c r="K2370" s="176">
        <v>1342</v>
      </c>
      <c r="L2370" s="92"/>
      <c r="M2370" s="175">
        <v>8.5999999999999993E-2</v>
      </c>
      <c r="N2370" s="175">
        <v>0.11899999999999999</v>
      </c>
      <c r="O2370" s="175">
        <v>0.24399999999999999</v>
      </c>
      <c r="P2370" s="175">
        <v>0.29099999999999998</v>
      </c>
      <c r="Q2370" s="175">
        <v>0.20799999999999999</v>
      </c>
      <c r="R2370" s="175">
        <v>0.253</v>
      </c>
      <c r="S2370" s="175">
        <v>5.8000000000000003E-2</v>
      </c>
      <c r="T2370" s="175">
        <v>8.5000000000000006E-2</v>
      </c>
      <c r="U2370" s="175">
        <v>6.2E-2</v>
      </c>
      <c r="V2370" s="175">
        <v>9.0999999999999998E-2</v>
      </c>
      <c r="W2370" s="175">
        <v>0.193</v>
      </c>
      <c r="X2370" s="175">
        <v>0.23699999999999999</v>
      </c>
      <c r="Y2370" s="175">
        <v>1E-3</v>
      </c>
      <c r="Z2370" s="175">
        <v>8.0000000000000002E-3</v>
      </c>
      <c r="AA2370" s="175">
        <v>3.1E-2</v>
      </c>
      <c r="AB2370" s="175">
        <v>5.1999999999999998E-2</v>
      </c>
    </row>
    <row r="2371" spans="1:28" x14ac:dyDescent="0.25">
      <c r="A2371" s="92" t="s">
        <v>3688</v>
      </c>
      <c r="B2371" s="175">
        <v>0.29316338354577059</v>
      </c>
      <c r="C2371" s="175">
        <v>0.46465816917728853</v>
      </c>
      <c r="D2371" s="175">
        <v>0.12398609501738123</v>
      </c>
      <c r="E2371" s="175">
        <v>2.3754345307068367E-2</v>
      </c>
      <c r="F2371" s="175" t="s">
        <v>143</v>
      </c>
      <c r="G2371" s="175">
        <v>3.6500579374275782E-2</v>
      </c>
      <c r="H2371" s="175">
        <v>5.7937427578215526E-4</v>
      </c>
      <c r="I2371" s="175">
        <v>5.7358053302433369E-2</v>
      </c>
      <c r="J2371" s="174">
        <v>1</v>
      </c>
      <c r="K2371" s="176">
        <v>1726</v>
      </c>
      <c r="L2371" s="92"/>
      <c r="M2371" s="175">
        <v>0.27200000000000002</v>
      </c>
      <c r="N2371" s="175">
        <v>0.315</v>
      </c>
      <c r="O2371" s="175">
        <v>0.441</v>
      </c>
      <c r="P2371" s="175">
        <v>0.48799999999999999</v>
      </c>
      <c r="Q2371" s="175">
        <v>0.109</v>
      </c>
      <c r="R2371" s="175">
        <v>0.14000000000000001</v>
      </c>
      <c r="S2371" s="175">
        <v>1.7999999999999999E-2</v>
      </c>
      <c r="T2371" s="175">
        <v>3.2000000000000001E-2</v>
      </c>
      <c r="U2371" s="175" t="s">
        <v>143</v>
      </c>
      <c r="V2371" s="175" t="s">
        <v>143</v>
      </c>
      <c r="W2371" s="175">
        <v>2.9000000000000001E-2</v>
      </c>
      <c r="X2371" s="175">
        <v>4.5999999999999999E-2</v>
      </c>
      <c r="Y2371" s="175">
        <v>0</v>
      </c>
      <c r="Z2371" s="175">
        <v>3.0000000000000001E-3</v>
      </c>
      <c r="AA2371" s="175">
        <v>4.7E-2</v>
      </c>
      <c r="AB2371" s="175">
        <v>6.9000000000000006E-2</v>
      </c>
    </row>
    <row r="2372" spans="1:28" x14ac:dyDescent="0.25">
      <c r="A2372" s="92" t="s">
        <v>3689</v>
      </c>
      <c r="B2372" s="175" t="s">
        <v>143</v>
      </c>
      <c r="C2372" s="175">
        <v>0.20220588235294118</v>
      </c>
      <c r="D2372" s="175">
        <v>0.33455882352941174</v>
      </c>
      <c r="E2372" s="175">
        <v>0.15073529411764705</v>
      </c>
      <c r="F2372" s="175">
        <v>3.6764705882352942E-2</v>
      </c>
      <c r="G2372" s="175">
        <v>0.22426470588235295</v>
      </c>
      <c r="H2372" s="175" t="s">
        <v>143</v>
      </c>
      <c r="I2372" s="175">
        <v>5.1470588235294115E-2</v>
      </c>
      <c r="J2372" s="174">
        <v>1</v>
      </c>
      <c r="K2372" s="176">
        <v>272</v>
      </c>
      <c r="L2372" s="92"/>
      <c r="M2372" s="175" t="s">
        <v>143</v>
      </c>
      <c r="N2372" s="175" t="s">
        <v>143</v>
      </c>
      <c r="O2372" s="175">
        <v>0.159</v>
      </c>
      <c r="P2372" s="175">
        <v>0.254</v>
      </c>
      <c r="Q2372" s="175">
        <v>0.28100000000000003</v>
      </c>
      <c r="R2372" s="175">
        <v>0.39300000000000002</v>
      </c>
      <c r="S2372" s="175">
        <v>0.113</v>
      </c>
      <c r="T2372" s="175">
        <v>0.19800000000000001</v>
      </c>
      <c r="U2372" s="175">
        <v>0.02</v>
      </c>
      <c r="V2372" s="175">
        <v>6.6000000000000003E-2</v>
      </c>
      <c r="W2372" s="175">
        <v>0.17899999999999999</v>
      </c>
      <c r="X2372" s="175">
        <v>0.27700000000000002</v>
      </c>
      <c r="Y2372" s="175" t="s">
        <v>143</v>
      </c>
      <c r="Z2372" s="175" t="s">
        <v>143</v>
      </c>
      <c r="AA2372" s="175">
        <v>3.1E-2</v>
      </c>
      <c r="AB2372" s="175">
        <v>8.5000000000000006E-2</v>
      </c>
    </row>
    <row r="2373" spans="1:28" x14ac:dyDescent="0.25">
      <c r="A2373" s="92" t="s">
        <v>3690</v>
      </c>
      <c r="B2373" s="175" t="s">
        <v>143</v>
      </c>
      <c r="C2373" s="175">
        <v>0.22429078014184398</v>
      </c>
      <c r="D2373" s="175">
        <v>0.26507092198581561</v>
      </c>
      <c r="E2373" s="175">
        <v>0.11879432624113476</v>
      </c>
      <c r="F2373" s="175">
        <v>2.6595744680851064E-2</v>
      </c>
      <c r="G2373" s="175">
        <v>0.33599290780141844</v>
      </c>
      <c r="H2373" s="175">
        <v>3.5460992907801418E-3</v>
      </c>
      <c r="I2373" s="175">
        <v>2.5709219858156027E-2</v>
      </c>
      <c r="J2373" s="174">
        <v>0.99999999999999989</v>
      </c>
      <c r="K2373" s="176">
        <v>1128</v>
      </c>
      <c r="L2373" s="92"/>
      <c r="M2373" s="175" t="s">
        <v>143</v>
      </c>
      <c r="N2373" s="175" t="s">
        <v>143</v>
      </c>
      <c r="O2373" s="175">
        <v>0.20100000000000001</v>
      </c>
      <c r="P2373" s="175">
        <v>0.25</v>
      </c>
      <c r="Q2373" s="175">
        <v>0.24</v>
      </c>
      <c r="R2373" s="175">
        <v>0.29199999999999998</v>
      </c>
      <c r="S2373" s="175">
        <v>0.10100000000000001</v>
      </c>
      <c r="T2373" s="175">
        <v>0.13900000000000001</v>
      </c>
      <c r="U2373" s="175">
        <v>1.9E-2</v>
      </c>
      <c r="V2373" s="175">
        <v>3.7999999999999999E-2</v>
      </c>
      <c r="W2373" s="175">
        <v>0.309</v>
      </c>
      <c r="X2373" s="175">
        <v>0.36399999999999999</v>
      </c>
      <c r="Y2373" s="175">
        <v>1E-3</v>
      </c>
      <c r="Z2373" s="175">
        <v>8.9999999999999993E-3</v>
      </c>
      <c r="AA2373" s="175">
        <v>1.7999999999999999E-2</v>
      </c>
      <c r="AB2373" s="175">
        <v>3.6999999999999998E-2</v>
      </c>
    </row>
    <row r="2374" spans="1:28" x14ac:dyDescent="0.25">
      <c r="A2374" s="92" t="s">
        <v>3691</v>
      </c>
      <c r="B2374" s="175" t="s">
        <v>143</v>
      </c>
      <c r="C2374" s="175">
        <v>0.45263157894736844</v>
      </c>
      <c r="D2374" s="175">
        <v>0.38105263157894737</v>
      </c>
      <c r="E2374" s="175">
        <v>5.6842105263157895E-2</v>
      </c>
      <c r="F2374" s="175">
        <v>1.0526315789473684E-2</v>
      </c>
      <c r="G2374" s="175">
        <v>2.9473684210526315E-2</v>
      </c>
      <c r="H2374" s="175" t="s">
        <v>143</v>
      </c>
      <c r="I2374" s="175">
        <v>6.9473684210526312E-2</v>
      </c>
      <c r="J2374" s="174">
        <v>1</v>
      </c>
      <c r="K2374" s="176">
        <v>475</v>
      </c>
      <c r="L2374" s="92"/>
      <c r="M2374" s="175" t="s">
        <v>143</v>
      </c>
      <c r="N2374" s="175" t="s">
        <v>143</v>
      </c>
      <c r="O2374" s="175">
        <v>0.40799999999999997</v>
      </c>
      <c r="P2374" s="175">
        <v>0.498</v>
      </c>
      <c r="Q2374" s="175">
        <v>0.33800000000000002</v>
      </c>
      <c r="R2374" s="175">
        <v>0.42599999999999999</v>
      </c>
      <c r="S2374" s="175">
        <v>3.9E-2</v>
      </c>
      <c r="T2374" s="175">
        <v>8.1000000000000003E-2</v>
      </c>
      <c r="U2374" s="175">
        <v>5.0000000000000001E-3</v>
      </c>
      <c r="V2374" s="175">
        <v>2.4E-2</v>
      </c>
      <c r="W2374" s="175">
        <v>1.7999999999999999E-2</v>
      </c>
      <c r="X2374" s="175">
        <v>4.9000000000000002E-2</v>
      </c>
      <c r="Y2374" s="175" t="s">
        <v>143</v>
      </c>
      <c r="Z2374" s="175" t="s">
        <v>143</v>
      </c>
      <c r="AA2374" s="175">
        <v>0.05</v>
      </c>
      <c r="AB2374" s="175">
        <v>9.6000000000000002E-2</v>
      </c>
    </row>
    <row r="2375" spans="1:28" x14ac:dyDescent="0.25">
      <c r="A2375" s="92" t="s">
        <v>3692</v>
      </c>
      <c r="B2375" s="175" t="s">
        <v>143</v>
      </c>
      <c r="C2375" s="175">
        <v>0.22273781902552203</v>
      </c>
      <c r="D2375" s="175">
        <v>0.3480278422273782</v>
      </c>
      <c r="E2375" s="175">
        <v>0.12529002320185614</v>
      </c>
      <c r="F2375" s="175">
        <v>3.248259860788863E-2</v>
      </c>
      <c r="G2375" s="175">
        <v>0.21345707656612528</v>
      </c>
      <c r="H2375" s="175">
        <v>2.3201856148491878E-3</v>
      </c>
      <c r="I2375" s="175">
        <v>5.5684454756380508E-2</v>
      </c>
      <c r="J2375" s="174">
        <v>0.99999999999999989</v>
      </c>
      <c r="K2375" s="176">
        <v>431</v>
      </c>
      <c r="L2375" s="92"/>
      <c r="M2375" s="175" t="s">
        <v>143</v>
      </c>
      <c r="N2375" s="175" t="s">
        <v>143</v>
      </c>
      <c r="O2375" s="175">
        <v>0.186</v>
      </c>
      <c r="P2375" s="175">
        <v>0.26400000000000001</v>
      </c>
      <c r="Q2375" s="175">
        <v>0.30499999999999999</v>
      </c>
      <c r="R2375" s="175">
        <v>0.39400000000000002</v>
      </c>
      <c r="S2375" s="175">
        <v>9.7000000000000003E-2</v>
      </c>
      <c r="T2375" s="175">
        <v>0.16</v>
      </c>
      <c r="U2375" s="175">
        <v>1.9E-2</v>
      </c>
      <c r="V2375" s="175">
        <v>5.3999999999999999E-2</v>
      </c>
      <c r="W2375" s="175">
        <v>0.17699999999999999</v>
      </c>
      <c r="X2375" s="175">
        <v>0.255</v>
      </c>
      <c r="Y2375" s="175">
        <v>0</v>
      </c>
      <c r="Z2375" s="175">
        <v>1.2999999999999999E-2</v>
      </c>
      <c r="AA2375" s="175">
        <v>3.7999999999999999E-2</v>
      </c>
      <c r="AB2375" s="175">
        <v>8.2000000000000003E-2</v>
      </c>
    </row>
    <row r="2376" spans="1:28" x14ac:dyDescent="0.25">
      <c r="A2376" s="92" t="s">
        <v>3693</v>
      </c>
      <c r="B2376" s="175" t="s">
        <v>143</v>
      </c>
      <c r="C2376" s="175">
        <v>0.33454545454545453</v>
      </c>
      <c r="D2376" s="175">
        <v>0.24363636363636362</v>
      </c>
      <c r="E2376" s="175">
        <v>0.10909090909090909</v>
      </c>
      <c r="F2376" s="175">
        <v>0.11636363636363636</v>
      </c>
      <c r="G2376" s="175">
        <v>0.16363636363636364</v>
      </c>
      <c r="H2376" s="175" t="s">
        <v>143</v>
      </c>
      <c r="I2376" s="175">
        <v>3.272727272727273E-2</v>
      </c>
      <c r="J2376" s="174">
        <v>1</v>
      </c>
      <c r="K2376" s="176">
        <v>275</v>
      </c>
      <c r="L2376" s="92"/>
      <c r="M2376" s="175" t="s">
        <v>143</v>
      </c>
      <c r="N2376" s="175" t="s">
        <v>143</v>
      </c>
      <c r="O2376" s="175">
        <v>0.28100000000000003</v>
      </c>
      <c r="P2376" s="175">
        <v>0.39200000000000002</v>
      </c>
      <c r="Q2376" s="175">
        <v>0.19700000000000001</v>
      </c>
      <c r="R2376" s="175">
        <v>0.29799999999999999</v>
      </c>
      <c r="S2376" s="175">
        <v>7.6999999999999999E-2</v>
      </c>
      <c r="T2376" s="175">
        <v>0.151</v>
      </c>
      <c r="U2376" s="175">
        <v>8.4000000000000005E-2</v>
      </c>
      <c r="V2376" s="175">
        <v>0.16</v>
      </c>
      <c r="W2376" s="175">
        <v>0.125</v>
      </c>
      <c r="X2376" s="175">
        <v>0.21199999999999999</v>
      </c>
      <c r="Y2376" s="175" t="s">
        <v>143</v>
      </c>
      <c r="Z2376" s="175" t="s">
        <v>143</v>
      </c>
      <c r="AA2376" s="175">
        <v>1.7000000000000001E-2</v>
      </c>
      <c r="AB2376" s="175">
        <v>6.0999999999999999E-2</v>
      </c>
    </row>
    <row r="2377" spans="1:28" x14ac:dyDescent="0.25">
      <c r="A2377" s="92" t="s">
        <v>3694</v>
      </c>
      <c r="B2377" s="175" t="s">
        <v>143</v>
      </c>
      <c r="C2377" s="175">
        <v>0.12350597609561753</v>
      </c>
      <c r="D2377" s="175">
        <v>0.23904382470119523</v>
      </c>
      <c r="E2377" s="175">
        <v>0.12350597609561753</v>
      </c>
      <c r="F2377" s="175">
        <v>3.5856573705179286E-2</v>
      </c>
      <c r="G2377" s="175">
        <v>0.44223107569721115</v>
      </c>
      <c r="H2377" s="175">
        <v>7.9681274900398405E-3</v>
      </c>
      <c r="I2377" s="175">
        <v>2.7888446215139442E-2</v>
      </c>
      <c r="J2377" s="174">
        <v>1</v>
      </c>
      <c r="K2377" s="176">
        <v>251</v>
      </c>
      <c r="L2377" s="92"/>
      <c r="M2377" s="175" t="s">
        <v>143</v>
      </c>
      <c r="N2377" s="175" t="s">
        <v>143</v>
      </c>
      <c r="O2377" s="175">
        <v>8.7999999999999995E-2</v>
      </c>
      <c r="P2377" s="175">
        <v>0.17</v>
      </c>
      <c r="Q2377" s="175">
        <v>0.19</v>
      </c>
      <c r="R2377" s="175">
        <v>0.29499999999999998</v>
      </c>
      <c r="S2377" s="175">
        <v>8.7999999999999995E-2</v>
      </c>
      <c r="T2377" s="175">
        <v>0.17</v>
      </c>
      <c r="U2377" s="175">
        <v>1.9E-2</v>
      </c>
      <c r="V2377" s="175">
        <v>6.7000000000000004E-2</v>
      </c>
      <c r="W2377" s="175">
        <v>0.38200000000000001</v>
      </c>
      <c r="X2377" s="175">
        <v>0.504</v>
      </c>
      <c r="Y2377" s="175">
        <v>2E-3</v>
      </c>
      <c r="Z2377" s="175">
        <v>2.9000000000000001E-2</v>
      </c>
      <c r="AA2377" s="175">
        <v>1.4E-2</v>
      </c>
      <c r="AB2377" s="175">
        <v>5.6000000000000001E-2</v>
      </c>
    </row>
    <row r="2378" spans="1:28" x14ac:dyDescent="0.25">
      <c r="A2378" s="92" t="s">
        <v>3695</v>
      </c>
      <c r="B2378" s="175" t="s">
        <v>143</v>
      </c>
      <c r="C2378" s="175">
        <v>0.40298507462686567</v>
      </c>
      <c r="D2378" s="175">
        <v>0.34912394548994158</v>
      </c>
      <c r="E2378" s="175">
        <v>0.11421155094094744</v>
      </c>
      <c r="F2378" s="175">
        <v>1.6223231667748216E-2</v>
      </c>
      <c r="G2378" s="175">
        <v>6.8786502271252437E-2</v>
      </c>
      <c r="H2378" s="175">
        <v>3.8935756002595719E-3</v>
      </c>
      <c r="I2378" s="175">
        <v>4.4776119402985072E-2</v>
      </c>
      <c r="J2378" s="174">
        <v>1</v>
      </c>
      <c r="K2378" s="176">
        <v>1541</v>
      </c>
      <c r="L2378" s="92"/>
      <c r="M2378" s="175" t="s">
        <v>143</v>
      </c>
      <c r="N2378" s="175" t="s">
        <v>143</v>
      </c>
      <c r="O2378" s="175">
        <v>0.379</v>
      </c>
      <c r="P2378" s="175">
        <v>0.42799999999999999</v>
      </c>
      <c r="Q2378" s="175">
        <v>0.32600000000000001</v>
      </c>
      <c r="R2378" s="175">
        <v>0.373</v>
      </c>
      <c r="S2378" s="175">
        <v>9.9000000000000005E-2</v>
      </c>
      <c r="T2378" s="175">
        <v>0.13100000000000001</v>
      </c>
      <c r="U2378" s="175">
        <v>1.0999999999999999E-2</v>
      </c>
      <c r="V2378" s="175">
        <v>2.4E-2</v>
      </c>
      <c r="W2378" s="175">
        <v>5.7000000000000002E-2</v>
      </c>
      <c r="X2378" s="175">
        <v>8.3000000000000004E-2</v>
      </c>
      <c r="Y2378" s="175">
        <v>2E-3</v>
      </c>
      <c r="Z2378" s="175">
        <v>8.0000000000000002E-3</v>
      </c>
      <c r="AA2378" s="175">
        <v>3.5999999999999997E-2</v>
      </c>
      <c r="AB2378" s="175">
        <v>5.6000000000000001E-2</v>
      </c>
    </row>
    <row r="2379" spans="1:28" x14ac:dyDescent="0.25">
      <c r="A2379" s="92" t="s">
        <v>3696</v>
      </c>
      <c r="B2379" s="175" t="s">
        <v>143</v>
      </c>
      <c r="C2379" s="175">
        <v>0.40530303030303028</v>
      </c>
      <c r="D2379" s="175">
        <v>0.36742424242424243</v>
      </c>
      <c r="E2379" s="175">
        <v>0.13257575757575757</v>
      </c>
      <c r="F2379" s="175" t="s">
        <v>143</v>
      </c>
      <c r="G2379" s="175">
        <v>5.6818181818181816E-2</v>
      </c>
      <c r="H2379" s="175">
        <v>7.575757575757576E-3</v>
      </c>
      <c r="I2379" s="175">
        <v>3.0303030303030304E-2</v>
      </c>
      <c r="J2379" s="174">
        <v>0.99999999999999989</v>
      </c>
      <c r="K2379" s="176">
        <v>264</v>
      </c>
      <c r="L2379" s="92"/>
      <c r="M2379" s="175" t="s">
        <v>143</v>
      </c>
      <c r="N2379" s="175" t="s">
        <v>143</v>
      </c>
      <c r="O2379" s="175">
        <v>0.34799999999999998</v>
      </c>
      <c r="P2379" s="175">
        <v>0.46500000000000002</v>
      </c>
      <c r="Q2379" s="175">
        <v>0.312</v>
      </c>
      <c r="R2379" s="175">
        <v>0.42699999999999999</v>
      </c>
      <c r="S2379" s="175">
        <v>9.7000000000000003E-2</v>
      </c>
      <c r="T2379" s="175">
        <v>0.17899999999999999</v>
      </c>
      <c r="U2379" s="175" t="s">
        <v>143</v>
      </c>
      <c r="V2379" s="175" t="s">
        <v>143</v>
      </c>
      <c r="W2379" s="175">
        <v>3.5000000000000003E-2</v>
      </c>
      <c r="X2379" s="175">
        <v>9.1999999999999998E-2</v>
      </c>
      <c r="Y2379" s="175">
        <v>2E-3</v>
      </c>
      <c r="Z2379" s="175">
        <v>2.7E-2</v>
      </c>
      <c r="AA2379" s="175">
        <v>1.4999999999999999E-2</v>
      </c>
      <c r="AB2379" s="175">
        <v>5.8999999999999997E-2</v>
      </c>
    </row>
    <row r="2380" spans="1:28" x14ac:dyDescent="0.25">
      <c r="A2380" s="92" t="s">
        <v>3697</v>
      </c>
      <c r="B2380" s="175">
        <v>6.2925743575908813E-2</v>
      </c>
      <c r="C2380" s="175">
        <v>0.31651716463209012</v>
      </c>
      <c r="D2380" s="175">
        <v>0.2609428744857355</v>
      </c>
      <c r="E2380" s="175">
        <v>0.10015512241181627</v>
      </c>
      <c r="F2380" s="175">
        <v>2.2728805557429014E-2</v>
      </c>
      <c r="G2380" s="175">
        <v>0.20611047413502395</v>
      </c>
      <c r="H2380" s="175">
        <v>2.4954474944358265E-3</v>
      </c>
      <c r="I2380" s="175">
        <v>2.8124367707560532E-2</v>
      </c>
      <c r="J2380" s="174">
        <v>1</v>
      </c>
      <c r="K2380" s="176">
        <v>14827</v>
      </c>
      <c r="L2380" s="92"/>
      <c r="M2380" s="175">
        <v>5.8999999999999997E-2</v>
      </c>
      <c r="N2380" s="175">
        <v>6.7000000000000004E-2</v>
      </c>
      <c r="O2380" s="175">
        <v>0.309</v>
      </c>
      <c r="P2380" s="175">
        <v>0.32400000000000001</v>
      </c>
      <c r="Q2380" s="175">
        <v>0.254</v>
      </c>
      <c r="R2380" s="175">
        <v>0.26800000000000002</v>
      </c>
      <c r="S2380" s="175">
        <v>9.5000000000000001E-2</v>
      </c>
      <c r="T2380" s="175">
        <v>0.105</v>
      </c>
      <c r="U2380" s="175">
        <v>0.02</v>
      </c>
      <c r="V2380" s="175">
        <v>2.5000000000000001E-2</v>
      </c>
      <c r="W2380" s="175">
        <v>0.2</v>
      </c>
      <c r="X2380" s="175">
        <v>0.21299999999999999</v>
      </c>
      <c r="Y2380" s="175">
        <v>2E-3</v>
      </c>
      <c r="Z2380" s="175">
        <v>3.0000000000000001E-3</v>
      </c>
      <c r="AA2380" s="175">
        <v>2.5999999999999999E-2</v>
      </c>
      <c r="AB2380" s="175">
        <v>3.1E-2</v>
      </c>
    </row>
    <row r="2381" spans="1:28" x14ac:dyDescent="0.25">
      <c r="A2381" s="92" t="s">
        <v>3698</v>
      </c>
      <c r="B2381" s="175" t="s">
        <v>143</v>
      </c>
      <c r="C2381" s="175">
        <v>0.37373737373737376</v>
      </c>
      <c r="D2381" s="175">
        <v>0.24646464646464647</v>
      </c>
      <c r="E2381" s="175">
        <v>0.1595959595959596</v>
      </c>
      <c r="F2381" s="175">
        <v>2.2222222222222223E-2</v>
      </c>
      <c r="G2381" s="175">
        <v>0.17777777777777778</v>
      </c>
      <c r="H2381" s="175">
        <v>2.0202020202020202E-3</v>
      </c>
      <c r="I2381" s="175">
        <v>1.8181818181818181E-2</v>
      </c>
      <c r="J2381" s="174">
        <v>1</v>
      </c>
      <c r="K2381" s="176">
        <v>495</v>
      </c>
      <c r="L2381" s="92"/>
      <c r="M2381" s="175" t="s">
        <v>143</v>
      </c>
      <c r="N2381" s="175" t="s">
        <v>143</v>
      </c>
      <c r="O2381" s="175">
        <v>0.33200000000000002</v>
      </c>
      <c r="P2381" s="175">
        <v>0.41699999999999998</v>
      </c>
      <c r="Q2381" s="175">
        <v>0.21099999999999999</v>
      </c>
      <c r="R2381" s="175">
        <v>0.28599999999999998</v>
      </c>
      <c r="S2381" s="175">
        <v>0.13</v>
      </c>
      <c r="T2381" s="175">
        <v>0.19400000000000001</v>
      </c>
      <c r="U2381" s="175">
        <v>1.2E-2</v>
      </c>
      <c r="V2381" s="175">
        <v>3.9E-2</v>
      </c>
      <c r="W2381" s="175">
        <v>0.14699999999999999</v>
      </c>
      <c r="X2381" s="175">
        <v>0.214</v>
      </c>
      <c r="Y2381" s="175">
        <v>0</v>
      </c>
      <c r="Z2381" s="175">
        <v>1.0999999999999999E-2</v>
      </c>
      <c r="AA2381" s="175">
        <v>0.01</v>
      </c>
      <c r="AB2381" s="175">
        <v>3.4000000000000002E-2</v>
      </c>
    </row>
    <row r="2382" spans="1:28" x14ac:dyDescent="0.25">
      <c r="A2382" s="92" t="s">
        <v>3699</v>
      </c>
      <c r="B2382" s="175" t="s">
        <v>143</v>
      </c>
      <c r="C2382" s="175">
        <v>0.10231023102310231</v>
      </c>
      <c r="D2382" s="175">
        <v>0.14521452145214522</v>
      </c>
      <c r="E2382" s="175">
        <v>6.2706270627062702E-2</v>
      </c>
      <c r="F2382" s="175">
        <v>1.3201320132013201E-2</v>
      </c>
      <c r="G2382" s="175">
        <v>0.61386138613861385</v>
      </c>
      <c r="H2382" s="175">
        <v>1.65016501650165E-2</v>
      </c>
      <c r="I2382" s="175">
        <v>4.6204620462046202E-2</v>
      </c>
      <c r="J2382" s="174">
        <v>1</v>
      </c>
      <c r="K2382" s="176">
        <v>303</v>
      </c>
      <c r="L2382" s="92"/>
      <c r="M2382" s="175" t="s">
        <v>143</v>
      </c>
      <c r="N2382" s="175" t="s">
        <v>143</v>
      </c>
      <c r="O2382" s="175">
        <v>7.2999999999999995E-2</v>
      </c>
      <c r="P2382" s="175">
        <v>0.14199999999999999</v>
      </c>
      <c r="Q2382" s="175">
        <v>0.11</v>
      </c>
      <c r="R2382" s="175">
        <v>0.189</v>
      </c>
      <c r="S2382" s="175">
        <v>4.1000000000000002E-2</v>
      </c>
      <c r="T2382" s="175">
        <v>9.6000000000000002E-2</v>
      </c>
      <c r="U2382" s="175">
        <v>5.0000000000000001E-3</v>
      </c>
      <c r="V2382" s="175">
        <v>3.3000000000000002E-2</v>
      </c>
      <c r="W2382" s="175">
        <v>0.55800000000000005</v>
      </c>
      <c r="X2382" s="175">
        <v>0.66700000000000004</v>
      </c>
      <c r="Y2382" s="175">
        <v>7.0000000000000001E-3</v>
      </c>
      <c r="Z2382" s="175">
        <v>3.7999999999999999E-2</v>
      </c>
      <c r="AA2382" s="175">
        <v>2.8000000000000001E-2</v>
      </c>
      <c r="AB2382" s="175">
        <v>7.5999999999999998E-2</v>
      </c>
    </row>
    <row r="2383" spans="1:28" x14ac:dyDescent="0.25">
      <c r="A2383" s="92" t="s">
        <v>3700</v>
      </c>
      <c r="B2383" s="175">
        <v>0.42976588628762541</v>
      </c>
      <c r="C2383" s="175">
        <v>3.3444816053511705E-3</v>
      </c>
      <c r="D2383" s="175">
        <v>0.2976588628762542</v>
      </c>
      <c r="E2383" s="175">
        <v>0.25250836120401338</v>
      </c>
      <c r="F2383" s="175">
        <v>1.6722408026755853E-3</v>
      </c>
      <c r="G2383" s="175">
        <v>4.180602006688963E-3</v>
      </c>
      <c r="H2383" s="175" t="s">
        <v>143</v>
      </c>
      <c r="I2383" s="175">
        <v>1.0869565217391304E-2</v>
      </c>
      <c r="J2383" s="174">
        <v>1</v>
      </c>
      <c r="K2383" s="176">
        <v>1196</v>
      </c>
      <c r="L2383" s="92"/>
      <c r="M2383" s="175">
        <v>0.40200000000000002</v>
      </c>
      <c r="N2383" s="175">
        <v>0.45800000000000002</v>
      </c>
      <c r="O2383" s="175">
        <v>1E-3</v>
      </c>
      <c r="P2383" s="175">
        <v>8.9999999999999993E-3</v>
      </c>
      <c r="Q2383" s="175">
        <v>0.27200000000000002</v>
      </c>
      <c r="R2383" s="175">
        <v>0.32400000000000001</v>
      </c>
      <c r="S2383" s="175">
        <v>0.22900000000000001</v>
      </c>
      <c r="T2383" s="175">
        <v>0.27800000000000002</v>
      </c>
      <c r="U2383" s="175">
        <v>0</v>
      </c>
      <c r="V2383" s="175">
        <v>6.0000000000000001E-3</v>
      </c>
      <c r="W2383" s="175">
        <v>2E-3</v>
      </c>
      <c r="X2383" s="175">
        <v>0.01</v>
      </c>
      <c r="Y2383" s="175" t="s">
        <v>143</v>
      </c>
      <c r="Z2383" s="175" t="s">
        <v>143</v>
      </c>
      <c r="AA2383" s="175">
        <v>6.0000000000000001E-3</v>
      </c>
      <c r="AB2383" s="175">
        <v>1.9E-2</v>
      </c>
    </row>
    <row r="2384" spans="1:28" x14ac:dyDescent="0.25">
      <c r="A2384" s="92" t="s">
        <v>3701</v>
      </c>
      <c r="B2384" s="175">
        <v>0.10875194199896426</v>
      </c>
      <c r="C2384" s="175">
        <v>0.28068358363542206</v>
      </c>
      <c r="D2384" s="175">
        <v>0.22993267736923872</v>
      </c>
      <c r="E2384" s="175">
        <v>8.2340756084930092E-2</v>
      </c>
      <c r="F2384" s="175">
        <v>4.6607975142413258E-2</v>
      </c>
      <c r="G2384" s="175">
        <v>0.22786121180735369</v>
      </c>
      <c r="H2384" s="175">
        <v>1.5535991714137752E-3</v>
      </c>
      <c r="I2384" s="175">
        <v>2.2268254790264112E-2</v>
      </c>
      <c r="J2384" s="174">
        <v>0.99999999999999989</v>
      </c>
      <c r="K2384" s="176">
        <v>1931</v>
      </c>
      <c r="L2384" s="92"/>
      <c r="M2384" s="175">
        <v>9.6000000000000002E-2</v>
      </c>
      <c r="N2384" s="175">
        <v>0.123</v>
      </c>
      <c r="O2384" s="175">
        <v>0.26100000000000001</v>
      </c>
      <c r="P2384" s="175">
        <v>0.30099999999999999</v>
      </c>
      <c r="Q2384" s="175">
        <v>0.21199999999999999</v>
      </c>
      <c r="R2384" s="175">
        <v>0.249</v>
      </c>
      <c r="S2384" s="175">
        <v>7.0999999999999994E-2</v>
      </c>
      <c r="T2384" s="175">
        <v>9.5000000000000001E-2</v>
      </c>
      <c r="U2384" s="175">
        <v>3.7999999999999999E-2</v>
      </c>
      <c r="V2384" s="175">
        <v>5.7000000000000002E-2</v>
      </c>
      <c r="W2384" s="175">
        <v>0.21</v>
      </c>
      <c r="X2384" s="175">
        <v>0.247</v>
      </c>
      <c r="Y2384" s="175">
        <v>1E-3</v>
      </c>
      <c r="Z2384" s="175">
        <v>5.0000000000000001E-3</v>
      </c>
      <c r="AA2384" s="175">
        <v>1.7000000000000001E-2</v>
      </c>
      <c r="AB2384" s="175">
        <v>0.03</v>
      </c>
    </row>
    <row r="2385" spans="1:28" x14ac:dyDescent="0.25">
      <c r="A2385" s="92" t="s">
        <v>3702</v>
      </c>
      <c r="B2385" s="175">
        <v>0.29833040421792617</v>
      </c>
      <c r="C2385" s="175">
        <v>0.51362038664323373</v>
      </c>
      <c r="D2385" s="175">
        <v>8.7434094903339185E-2</v>
      </c>
      <c r="E2385" s="175">
        <v>2.8119507908611598E-2</v>
      </c>
      <c r="F2385" s="175">
        <v>4.3936731107205621E-4</v>
      </c>
      <c r="G2385" s="175">
        <v>4.3057996485061513E-2</v>
      </c>
      <c r="H2385" s="175">
        <v>2.6362038664323375E-3</v>
      </c>
      <c r="I2385" s="175">
        <v>2.6362038664323375E-2</v>
      </c>
      <c r="J2385" s="174">
        <v>1</v>
      </c>
      <c r="K2385" s="176">
        <v>2276</v>
      </c>
      <c r="L2385" s="92"/>
      <c r="M2385" s="175">
        <v>0.28000000000000003</v>
      </c>
      <c r="N2385" s="175">
        <v>0.317</v>
      </c>
      <c r="O2385" s="175">
        <v>0.49299999999999999</v>
      </c>
      <c r="P2385" s="175">
        <v>0.53400000000000003</v>
      </c>
      <c r="Q2385" s="175">
        <v>7.6999999999999999E-2</v>
      </c>
      <c r="R2385" s="175">
        <v>0.1</v>
      </c>
      <c r="S2385" s="175">
        <v>2.1999999999999999E-2</v>
      </c>
      <c r="T2385" s="175">
        <v>3.5999999999999997E-2</v>
      </c>
      <c r="U2385" s="175">
        <v>0</v>
      </c>
      <c r="V2385" s="175">
        <v>2E-3</v>
      </c>
      <c r="W2385" s="175">
        <v>3.5000000000000003E-2</v>
      </c>
      <c r="X2385" s="175">
        <v>5.1999999999999998E-2</v>
      </c>
      <c r="Y2385" s="175">
        <v>1E-3</v>
      </c>
      <c r="Z2385" s="175">
        <v>6.0000000000000001E-3</v>
      </c>
      <c r="AA2385" s="175">
        <v>2.1000000000000001E-2</v>
      </c>
      <c r="AB2385" s="175">
        <v>3.4000000000000002E-2</v>
      </c>
    </row>
    <row r="2386" spans="1:28" x14ac:dyDescent="0.25">
      <c r="A2386" s="92" t="s">
        <v>3703</v>
      </c>
      <c r="B2386" s="175" t="s">
        <v>143</v>
      </c>
      <c r="C2386" s="175">
        <v>0.20935960591133004</v>
      </c>
      <c r="D2386" s="175">
        <v>0.29064039408866993</v>
      </c>
      <c r="E2386" s="175">
        <v>0.16748768472906403</v>
      </c>
      <c r="F2386" s="175">
        <v>1.9704433497536946E-2</v>
      </c>
      <c r="G2386" s="175">
        <v>0.27832512315270935</v>
      </c>
      <c r="H2386" s="175">
        <v>2.4630541871921183E-3</v>
      </c>
      <c r="I2386" s="175">
        <v>3.2019704433497539E-2</v>
      </c>
      <c r="J2386" s="174">
        <v>1</v>
      </c>
      <c r="K2386" s="176">
        <v>406</v>
      </c>
      <c r="L2386" s="92"/>
      <c r="M2386" s="175" t="s">
        <v>143</v>
      </c>
      <c r="N2386" s="175" t="s">
        <v>143</v>
      </c>
      <c r="O2386" s="175">
        <v>0.17299999999999999</v>
      </c>
      <c r="P2386" s="175">
        <v>0.252</v>
      </c>
      <c r="Q2386" s="175">
        <v>0.249</v>
      </c>
      <c r="R2386" s="175">
        <v>0.33700000000000002</v>
      </c>
      <c r="S2386" s="175">
        <v>0.13400000000000001</v>
      </c>
      <c r="T2386" s="175">
        <v>0.20699999999999999</v>
      </c>
      <c r="U2386" s="175">
        <v>0.01</v>
      </c>
      <c r="V2386" s="175">
        <v>3.7999999999999999E-2</v>
      </c>
      <c r="W2386" s="175">
        <v>0.23699999999999999</v>
      </c>
      <c r="X2386" s="175">
        <v>0.32400000000000001</v>
      </c>
      <c r="Y2386" s="175">
        <v>0</v>
      </c>
      <c r="Z2386" s="175">
        <v>1.4E-2</v>
      </c>
      <c r="AA2386" s="175">
        <v>1.9E-2</v>
      </c>
      <c r="AB2386" s="175">
        <v>5.3999999999999999E-2</v>
      </c>
    </row>
    <row r="2387" spans="1:28" x14ac:dyDescent="0.25">
      <c r="A2387" s="92" t="s">
        <v>3704</v>
      </c>
      <c r="B2387" s="175" t="s">
        <v>143</v>
      </c>
      <c r="C2387" s="175">
        <v>0.24413443246670893</v>
      </c>
      <c r="D2387" s="175">
        <v>0.19847812301838935</v>
      </c>
      <c r="E2387" s="175">
        <v>0.14013950538998099</v>
      </c>
      <c r="F2387" s="175">
        <v>1.6487000634115408E-2</v>
      </c>
      <c r="G2387" s="175">
        <v>0.38300570703868103</v>
      </c>
      <c r="H2387" s="175">
        <v>6.3411540900443881E-4</v>
      </c>
      <c r="I2387" s="175">
        <v>1.7121116043119847E-2</v>
      </c>
      <c r="J2387" s="174">
        <v>1</v>
      </c>
      <c r="K2387" s="176">
        <v>1577</v>
      </c>
      <c r="L2387" s="92"/>
      <c r="M2387" s="175" t="s">
        <v>143</v>
      </c>
      <c r="N2387" s="175" t="s">
        <v>143</v>
      </c>
      <c r="O2387" s="175">
        <v>0.224</v>
      </c>
      <c r="P2387" s="175">
        <v>0.26600000000000001</v>
      </c>
      <c r="Q2387" s="175">
        <v>0.18</v>
      </c>
      <c r="R2387" s="175">
        <v>0.219</v>
      </c>
      <c r="S2387" s="175">
        <v>0.124</v>
      </c>
      <c r="T2387" s="175">
        <v>0.158</v>
      </c>
      <c r="U2387" s="175">
        <v>1.0999999999999999E-2</v>
      </c>
      <c r="V2387" s="175">
        <v>2.4E-2</v>
      </c>
      <c r="W2387" s="175">
        <v>0.35899999999999999</v>
      </c>
      <c r="X2387" s="175">
        <v>0.40699999999999997</v>
      </c>
      <c r="Y2387" s="175">
        <v>0</v>
      </c>
      <c r="Z2387" s="175">
        <v>4.0000000000000001E-3</v>
      </c>
      <c r="AA2387" s="175">
        <v>1.2E-2</v>
      </c>
      <c r="AB2387" s="175">
        <v>2.5000000000000001E-2</v>
      </c>
    </row>
    <row r="2388" spans="1:28" x14ac:dyDescent="0.25">
      <c r="A2388" s="92" t="s">
        <v>3705</v>
      </c>
      <c r="B2388" s="175" t="s">
        <v>143</v>
      </c>
      <c r="C2388" s="175">
        <v>0.50605326876513312</v>
      </c>
      <c r="D2388" s="175">
        <v>0.36319612590799033</v>
      </c>
      <c r="E2388" s="175">
        <v>4.4794188861985475E-2</v>
      </c>
      <c r="F2388" s="175">
        <v>2.4213075060532689E-3</v>
      </c>
      <c r="G2388" s="175">
        <v>1.9370460048426151E-2</v>
      </c>
      <c r="H2388" s="175" t="s">
        <v>143</v>
      </c>
      <c r="I2388" s="175">
        <v>6.4164648910411626E-2</v>
      </c>
      <c r="J2388" s="174">
        <v>1</v>
      </c>
      <c r="K2388" s="176">
        <v>826</v>
      </c>
      <c r="L2388" s="92"/>
      <c r="M2388" s="175" t="s">
        <v>143</v>
      </c>
      <c r="N2388" s="175" t="s">
        <v>143</v>
      </c>
      <c r="O2388" s="175">
        <v>0.47199999999999998</v>
      </c>
      <c r="P2388" s="175">
        <v>0.54</v>
      </c>
      <c r="Q2388" s="175">
        <v>0.33100000000000002</v>
      </c>
      <c r="R2388" s="175">
        <v>0.39700000000000002</v>
      </c>
      <c r="S2388" s="175">
        <v>3.3000000000000002E-2</v>
      </c>
      <c r="T2388" s="175">
        <v>6.0999999999999999E-2</v>
      </c>
      <c r="U2388" s="175">
        <v>1E-3</v>
      </c>
      <c r="V2388" s="175">
        <v>8.9999999999999993E-3</v>
      </c>
      <c r="W2388" s="175">
        <v>1.2E-2</v>
      </c>
      <c r="X2388" s="175">
        <v>3.1E-2</v>
      </c>
      <c r="Y2388" s="175" t="s">
        <v>143</v>
      </c>
      <c r="Z2388" s="175" t="s">
        <v>143</v>
      </c>
      <c r="AA2388" s="175">
        <v>4.9000000000000002E-2</v>
      </c>
      <c r="AB2388" s="175">
        <v>8.3000000000000004E-2</v>
      </c>
    </row>
    <row r="2389" spans="1:28" x14ac:dyDescent="0.25">
      <c r="A2389" s="92" t="s">
        <v>3706</v>
      </c>
      <c r="B2389" s="175" t="s">
        <v>143</v>
      </c>
      <c r="C2389" s="175">
        <v>0.23366013071895425</v>
      </c>
      <c r="D2389" s="175">
        <v>0.33660130718954251</v>
      </c>
      <c r="E2389" s="175">
        <v>0.11928104575163399</v>
      </c>
      <c r="F2389" s="175">
        <v>9.8039215686274508E-3</v>
      </c>
      <c r="G2389" s="175">
        <v>0.2581699346405229</v>
      </c>
      <c r="H2389" s="175" t="s">
        <v>143</v>
      </c>
      <c r="I2389" s="175">
        <v>4.2483660130718956E-2</v>
      </c>
      <c r="J2389" s="174">
        <v>0.99999999999999989</v>
      </c>
      <c r="K2389" s="176">
        <v>612</v>
      </c>
      <c r="L2389" s="92"/>
      <c r="M2389" s="175" t="s">
        <v>143</v>
      </c>
      <c r="N2389" s="175" t="s">
        <v>143</v>
      </c>
      <c r="O2389" s="175">
        <v>0.20200000000000001</v>
      </c>
      <c r="P2389" s="175">
        <v>0.26900000000000002</v>
      </c>
      <c r="Q2389" s="175">
        <v>0.3</v>
      </c>
      <c r="R2389" s="175">
        <v>0.375</v>
      </c>
      <c r="S2389" s="175">
        <v>9.6000000000000002E-2</v>
      </c>
      <c r="T2389" s="175">
        <v>0.14699999999999999</v>
      </c>
      <c r="U2389" s="175">
        <v>5.0000000000000001E-3</v>
      </c>
      <c r="V2389" s="175">
        <v>2.1000000000000001E-2</v>
      </c>
      <c r="W2389" s="175">
        <v>0.22500000000000001</v>
      </c>
      <c r="X2389" s="175">
        <v>0.29399999999999998</v>
      </c>
      <c r="Y2389" s="175" t="s">
        <v>143</v>
      </c>
      <c r="Z2389" s="175" t="s">
        <v>143</v>
      </c>
      <c r="AA2389" s="175">
        <v>2.9000000000000001E-2</v>
      </c>
      <c r="AB2389" s="175">
        <v>6.2E-2</v>
      </c>
    </row>
    <row r="2390" spans="1:28" x14ac:dyDescent="0.25">
      <c r="A2390" s="92" t="s">
        <v>3707</v>
      </c>
      <c r="B2390" s="175" t="s">
        <v>143</v>
      </c>
      <c r="C2390" s="175">
        <v>0.37278106508875741</v>
      </c>
      <c r="D2390" s="175">
        <v>0.21893491124260356</v>
      </c>
      <c r="E2390" s="175">
        <v>0.10355029585798817</v>
      </c>
      <c r="F2390" s="175">
        <v>0.13609467455621302</v>
      </c>
      <c r="G2390" s="175">
        <v>0.15680473372781065</v>
      </c>
      <c r="H2390" s="175" t="s">
        <v>143</v>
      </c>
      <c r="I2390" s="175">
        <v>1.1834319526627219E-2</v>
      </c>
      <c r="J2390" s="174">
        <v>1</v>
      </c>
      <c r="K2390" s="176">
        <v>338</v>
      </c>
      <c r="L2390" s="92"/>
      <c r="M2390" s="175" t="s">
        <v>143</v>
      </c>
      <c r="N2390" s="175" t="s">
        <v>143</v>
      </c>
      <c r="O2390" s="175">
        <v>0.32300000000000001</v>
      </c>
      <c r="P2390" s="175">
        <v>0.42499999999999999</v>
      </c>
      <c r="Q2390" s="175">
        <v>0.17799999999999999</v>
      </c>
      <c r="R2390" s="175">
        <v>0.26600000000000001</v>
      </c>
      <c r="S2390" s="175">
        <v>7.4999999999999997E-2</v>
      </c>
      <c r="T2390" s="175">
        <v>0.14099999999999999</v>
      </c>
      <c r="U2390" s="175">
        <v>0.104</v>
      </c>
      <c r="V2390" s="175">
        <v>0.17699999999999999</v>
      </c>
      <c r="W2390" s="175">
        <v>0.122</v>
      </c>
      <c r="X2390" s="175">
        <v>0.19900000000000001</v>
      </c>
      <c r="Y2390" s="175" t="s">
        <v>143</v>
      </c>
      <c r="Z2390" s="175" t="s">
        <v>143</v>
      </c>
      <c r="AA2390" s="175">
        <v>5.0000000000000001E-3</v>
      </c>
      <c r="AB2390" s="175">
        <v>0.03</v>
      </c>
    </row>
    <row r="2391" spans="1:28" x14ac:dyDescent="0.25">
      <c r="A2391" s="92" t="s">
        <v>3708</v>
      </c>
      <c r="B2391" s="175" t="s">
        <v>143</v>
      </c>
      <c r="C2391" s="175">
        <v>0.16708229426433915</v>
      </c>
      <c r="D2391" s="175">
        <v>0.18703241895261846</v>
      </c>
      <c r="E2391" s="175">
        <v>8.2294264339152115E-2</v>
      </c>
      <c r="F2391" s="175">
        <v>3.7406483790523692E-2</v>
      </c>
      <c r="G2391" s="175">
        <v>0.48379052369077308</v>
      </c>
      <c r="H2391" s="175">
        <v>7.481296758104738E-3</v>
      </c>
      <c r="I2391" s="175">
        <v>3.4912718204488775E-2</v>
      </c>
      <c r="J2391" s="174">
        <v>1</v>
      </c>
      <c r="K2391" s="176">
        <v>401</v>
      </c>
      <c r="L2391" s="92"/>
      <c r="M2391" s="175" t="s">
        <v>143</v>
      </c>
      <c r="N2391" s="175" t="s">
        <v>143</v>
      </c>
      <c r="O2391" s="175">
        <v>0.13400000000000001</v>
      </c>
      <c r="P2391" s="175">
        <v>0.20699999999999999</v>
      </c>
      <c r="Q2391" s="175">
        <v>0.152</v>
      </c>
      <c r="R2391" s="175">
        <v>0.22800000000000001</v>
      </c>
      <c r="S2391" s="175">
        <v>5.8999999999999997E-2</v>
      </c>
      <c r="T2391" s="175">
        <v>0.113</v>
      </c>
      <c r="U2391" s="175">
        <v>2.3E-2</v>
      </c>
      <c r="V2391" s="175">
        <v>6.0999999999999999E-2</v>
      </c>
      <c r="W2391" s="175">
        <v>0.435</v>
      </c>
      <c r="X2391" s="175">
        <v>0.53300000000000003</v>
      </c>
      <c r="Y2391" s="175">
        <v>3.0000000000000001E-3</v>
      </c>
      <c r="Z2391" s="175">
        <v>2.1999999999999999E-2</v>
      </c>
      <c r="AA2391" s="175">
        <v>2.1000000000000001E-2</v>
      </c>
      <c r="AB2391" s="175">
        <v>5.8000000000000003E-2</v>
      </c>
    </row>
    <row r="2392" spans="1:28" x14ac:dyDescent="0.25">
      <c r="A2392" s="92" t="s">
        <v>3709</v>
      </c>
      <c r="B2392" s="175" t="s">
        <v>143</v>
      </c>
      <c r="C2392" s="175">
        <v>0.32162295893122217</v>
      </c>
      <c r="D2392" s="175">
        <v>0.42701632855022265</v>
      </c>
      <c r="E2392" s="175">
        <v>0.11479465611083622</v>
      </c>
      <c r="F2392" s="175">
        <v>1.3359722909450767E-2</v>
      </c>
      <c r="G2392" s="175">
        <v>8.9064819396338452E-2</v>
      </c>
      <c r="H2392" s="175">
        <v>2.4740227610094011E-3</v>
      </c>
      <c r="I2392" s="175">
        <v>3.166749134092034E-2</v>
      </c>
      <c r="J2392" s="174">
        <v>1</v>
      </c>
      <c r="K2392" s="176">
        <v>2021</v>
      </c>
      <c r="L2392" s="92"/>
      <c r="M2392" s="175" t="s">
        <v>143</v>
      </c>
      <c r="N2392" s="175" t="s">
        <v>143</v>
      </c>
      <c r="O2392" s="175">
        <v>0.30199999999999999</v>
      </c>
      <c r="P2392" s="175">
        <v>0.34200000000000003</v>
      </c>
      <c r="Q2392" s="175">
        <v>0.40600000000000003</v>
      </c>
      <c r="R2392" s="175">
        <v>0.44900000000000001</v>
      </c>
      <c r="S2392" s="175">
        <v>0.10199999999999999</v>
      </c>
      <c r="T2392" s="175">
        <v>0.129</v>
      </c>
      <c r="U2392" s="175">
        <v>8.9999999999999993E-3</v>
      </c>
      <c r="V2392" s="175">
        <v>1.9E-2</v>
      </c>
      <c r="W2392" s="175">
        <v>7.6999999999999999E-2</v>
      </c>
      <c r="X2392" s="175">
        <v>0.10199999999999999</v>
      </c>
      <c r="Y2392" s="175">
        <v>1E-3</v>
      </c>
      <c r="Z2392" s="175">
        <v>6.0000000000000001E-3</v>
      </c>
      <c r="AA2392" s="175">
        <v>2.5000000000000001E-2</v>
      </c>
      <c r="AB2392" s="175">
        <v>0.04</v>
      </c>
    </row>
    <row r="2393" spans="1:28" x14ac:dyDescent="0.25">
      <c r="A2393" s="92" t="s">
        <v>3710</v>
      </c>
      <c r="B2393" s="175" t="s">
        <v>143</v>
      </c>
      <c r="C2393" s="175">
        <v>0.46578947368421053</v>
      </c>
      <c r="D2393" s="175">
        <v>0.35</v>
      </c>
      <c r="E2393" s="175">
        <v>7.1052631578947367E-2</v>
      </c>
      <c r="F2393" s="175">
        <v>1.5789473684210527E-2</v>
      </c>
      <c r="G2393" s="175">
        <v>6.8421052631578952E-2</v>
      </c>
      <c r="H2393" s="175">
        <v>2.631578947368421E-3</v>
      </c>
      <c r="I2393" s="175">
        <v>2.6315789473684209E-2</v>
      </c>
      <c r="J2393" s="174">
        <v>1</v>
      </c>
      <c r="K2393" s="176">
        <v>380</v>
      </c>
      <c r="L2393" s="92"/>
      <c r="M2393" s="175" t="s">
        <v>143</v>
      </c>
      <c r="N2393" s="175" t="s">
        <v>143</v>
      </c>
      <c r="O2393" s="175">
        <v>0.41599999999999998</v>
      </c>
      <c r="P2393" s="175">
        <v>0.51600000000000001</v>
      </c>
      <c r="Q2393" s="175">
        <v>0.30399999999999999</v>
      </c>
      <c r="R2393" s="175">
        <v>0.39900000000000002</v>
      </c>
      <c r="S2393" s="175">
        <v>4.9000000000000002E-2</v>
      </c>
      <c r="T2393" s="175">
        <v>0.10100000000000001</v>
      </c>
      <c r="U2393" s="175">
        <v>7.0000000000000001E-3</v>
      </c>
      <c r="V2393" s="175">
        <v>3.4000000000000002E-2</v>
      </c>
      <c r="W2393" s="175">
        <v>4.7E-2</v>
      </c>
      <c r="X2393" s="175">
        <v>9.8000000000000004E-2</v>
      </c>
      <c r="Y2393" s="175">
        <v>0</v>
      </c>
      <c r="Z2393" s="175">
        <v>1.4999999999999999E-2</v>
      </c>
      <c r="AA2393" s="175">
        <v>1.4E-2</v>
      </c>
      <c r="AB2393" s="175">
        <v>4.8000000000000001E-2</v>
      </c>
    </row>
    <row r="2394" spans="1:28" x14ac:dyDescent="0.25">
      <c r="A2394" s="92" t="s">
        <v>3711</v>
      </c>
      <c r="B2394" s="175">
        <v>5.7221355403296925E-2</v>
      </c>
      <c r="C2394" s="175">
        <v>0.3338986500237433</v>
      </c>
      <c r="D2394" s="175">
        <v>0.27878027270877143</v>
      </c>
      <c r="E2394" s="175">
        <v>8.3305067498812835E-2</v>
      </c>
      <c r="F2394" s="175">
        <v>1.7230852723695813E-2</v>
      </c>
      <c r="G2394" s="175">
        <v>0.19795129231395428</v>
      </c>
      <c r="H2394" s="175">
        <v>1.3228410555593242E-3</v>
      </c>
      <c r="I2394" s="175">
        <v>3.0289668272166066E-2</v>
      </c>
      <c r="J2394" s="174">
        <v>1</v>
      </c>
      <c r="K2394" s="176">
        <v>29482</v>
      </c>
      <c r="L2394" s="92"/>
      <c r="M2394" s="175">
        <v>5.5E-2</v>
      </c>
      <c r="N2394" s="175">
        <v>0.06</v>
      </c>
      <c r="O2394" s="175">
        <v>0.32900000000000001</v>
      </c>
      <c r="P2394" s="175">
        <v>0.33900000000000002</v>
      </c>
      <c r="Q2394" s="175">
        <v>0.27400000000000002</v>
      </c>
      <c r="R2394" s="175">
        <v>0.28399999999999997</v>
      </c>
      <c r="S2394" s="175">
        <v>0.08</v>
      </c>
      <c r="T2394" s="175">
        <v>8.6999999999999994E-2</v>
      </c>
      <c r="U2394" s="175">
        <v>1.6E-2</v>
      </c>
      <c r="V2394" s="175">
        <v>1.9E-2</v>
      </c>
      <c r="W2394" s="175">
        <v>0.193</v>
      </c>
      <c r="X2394" s="175">
        <v>0.20300000000000001</v>
      </c>
      <c r="Y2394" s="175">
        <v>1E-3</v>
      </c>
      <c r="Z2394" s="175">
        <v>2E-3</v>
      </c>
      <c r="AA2394" s="175">
        <v>2.8000000000000001E-2</v>
      </c>
      <c r="AB2394" s="175">
        <v>3.2000000000000001E-2</v>
      </c>
    </row>
    <row r="2395" spans="1:28" x14ac:dyDescent="0.25">
      <c r="A2395" s="92" t="s">
        <v>3712</v>
      </c>
      <c r="B2395" s="175" t="s">
        <v>143</v>
      </c>
      <c r="C2395" s="175">
        <v>0.38172043010752688</v>
      </c>
      <c r="D2395" s="175">
        <v>0.26236559139784948</v>
      </c>
      <c r="E2395" s="175">
        <v>0.11827956989247312</v>
      </c>
      <c r="F2395" s="175">
        <v>1.2903225806451613E-2</v>
      </c>
      <c r="G2395" s="175">
        <v>0.20430107526881722</v>
      </c>
      <c r="H2395" s="175">
        <v>1.0752688172043011E-3</v>
      </c>
      <c r="I2395" s="175">
        <v>1.935483870967742E-2</v>
      </c>
      <c r="J2395" s="174">
        <v>1</v>
      </c>
      <c r="K2395" s="176">
        <v>930</v>
      </c>
      <c r="L2395" s="92"/>
      <c r="M2395" s="175" t="s">
        <v>143</v>
      </c>
      <c r="N2395" s="175" t="s">
        <v>143</v>
      </c>
      <c r="O2395" s="175">
        <v>0.35099999999999998</v>
      </c>
      <c r="P2395" s="175">
        <v>0.41299999999999998</v>
      </c>
      <c r="Q2395" s="175">
        <v>0.23499999999999999</v>
      </c>
      <c r="R2395" s="175">
        <v>0.29199999999999998</v>
      </c>
      <c r="S2395" s="175">
        <v>9.9000000000000005E-2</v>
      </c>
      <c r="T2395" s="175">
        <v>0.14099999999999999</v>
      </c>
      <c r="U2395" s="175">
        <v>7.0000000000000001E-3</v>
      </c>
      <c r="V2395" s="175">
        <v>2.1999999999999999E-2</v>
      </c>
      <c r="W2395" s="175">
        <v>0.18</v>
      </c>
      <c r="X2395" s="175">
        <v>0.23100000000000001</v>
      </c>
      <c r="Y2395" s="175">
        <v>0</v>
      </c>
      <c r="Z2395" s="175">
        <v>6.0000000000000001E-3</v>
      </c>
      <c r="AA2395" s="175">
        <v>1.2E-2</v>
      </c>
      <c r="AB2395" s="175">
        <v>0.03</v>
      </c>
    </row>
    <row r="2396" spans="1:28" x14ac:dyDescent="0.25">
      <c r="A2396" s="92" t="s">
        <v>3713</v>
      </c>
      <c r="B2396" s="175" t="s">
        <v>143</v>
      </c>
      <c r="C2396" s="175">
        <v>9.5085470085470081E-2</v>
      </c>
      <c r="D2396" s="175">
        <v>0.25747863247863245</v>
      </c>
      <c r="E2396" s="175">
        <v>7.6923076923076927E-2</v>
      </c>
      <c r="F2396" s="175">
        <v>7.478632478632479E-3</v>
      </c>
      <c r="G2396" s="175">
        <v>0.51602564102564108</v>
      </c>
      <c r="H2396" s="175">
        <v>8.5470085470085479E-3</v>
      </c>
      <c r="I2396" s="175">
        <v>3.8461538461538464E-2</v>
      </c>
      <c r="J2396" s="174">
        <v>0.99999999999999989</v>
      </c>
      <c r="K2396" s="176">
        <v>936</v>
      </c>
      <c r="L2396" s="92"/>
      <c r="M2396" s="175" t="s">
        <v>143</v>
      </c>
      <c r="N2396" s="175" t="s">
        <v>143</v>
      </c>
      <c r="O2396" s="175">
        <v>7.8E-2</v>
      </c>
      <c r="P2396" s="175">
        <v>0.11600000000000001</v>
      </c>
      <c r="Q2396" s="175">
        <v>0.23</v>
      </c>
      <c r="R2396" s="175">
        <v>0.28599999999999998</v>
      </c>
      <c r="S2396" s="175">
        <v>6.2E-2</v>
      </c>
      <c r="T2396" s="175">
        <v>9.6000000000000002E-2</v>
      </c>
      <c r="U2396" s="175">
        <v>4.0000000000000001E-3</v>
      </c>
      <c r="V2396" s="175">
        <v>1.4999999999999999E-2</v>
      </c>
      <c r="W2396" s="175">
        <v>0.48399999999999999</v>
      </c>
      <c r="X2396" s="175">
        <v>0.54800000000000004</v>
      </c>
      <c r="Y2396" s="175">
        <v>4.0000000000000001E-3</v>
      </c>
      <c r="Z2396" s="175">
        <v>1.7000000000000001E-2</v>
      </c>
      <c r="AA2396" s="175">
        <v>2.8000000000000001E-2</v>
      </c>
      <c r="AB2396" s="175">
        <v>5.2999999999999999E-2</v>
      </c>
    </row>
    <row r="2397" spans="1:28" x14ac:dyDescent="0.25">
      <c r="A2397" s="92" t="s">
        <v>3714</v>
      </c>
      <c r="B2397" s="175">
        <v>0.2791327913279133</v>
      </c>
      <c r="C2397" s="175">
        <v>1.3550135501355014E-3</v>
      </c>
      <c r="D2397" s="175">
        <v>0.625</v>
      </c>
      <c r="E2397" s="175">
        <v>3.0826558265582657E-2</v>
      </c>
      <c r="F2397" s="175">
        <v>4.6409214092140924E-2</v>
      </c>
      <c r="G2397" s="175">
        <v>5.7588075880758809E-3</v>
      </c>
      <c r="H2397" s="175" t="s">
        <v>143</v>
      </c>
      <c r="I2397" s="175">
        <v>1.1517615176151762E-2</v>
      </c>
      <c r="J2397" s="174">
        <v>1</v>
      </c>
      <c r="K2397" s="176">
        <v>2952</v>
      </c>
      <c r="L2397" s="92"/>
      <c r="M2397" s="175">
        <v>0.26300000000000001</v>
      </c>
      <c r="N2397" s="175">
        <v>0.29599999999999999</v>
      </c>
      <c r="O2397" s="175">
        <v>1E-3</v>
      </c>
      <c r="P2397" s="175">
        <v>3.0000000000000001E-3</v>
      </c>
      <c r="Q2397" s="175">
        <v>0.60699999999999998</v>
      </c>
      <c r="R2397" s="175">
        <v>0.64200000000000002</v>
      </c>
      <c r="S2397" s="175">
        <v>2.5000000000000001E-2</v>
      </c>
      <c r="T2397" s="175">
        <v>3.7999999999999999E-2</v>
      </c>
      <c r="U2397" s="175">
        <v>3.9E-2</v>
      </c>
      <c r="V2397" s="175">
        <v>5.5E-2</v>
      </c>
      <c r="W2397" s="175">
        <v>4.0000000000000001E-3</v>
      </c>
      <c r="X2397" s="175">
        <v>8.9999999999999993E-3</v>
      </c>
      <c r="Y2397" s="175" t="s">
        <v>143</v>
      </c>
      <c r="Z2397" s="175" t="s">
        <v>143</v>
      </c>
      <c r="AA2397" s="175">
        <v>8.0000000000000002E-3</v>
      </c>
      <c r="AB2397" s="175">
        <v>1.6E-2</v>
      </c>
    </row>
    <row r="2398" spans="1:28" x14ac:dyDescent="0.25">
      <c r="A2398" s="92" t="s">
        <v>3715</v>
      </c>
      <c r="B2398" s="175">
        <v>9.7289972899729002E-2</v>
      </c>
      <c r="C2398" s="175">
        <v>0.31165311653116529</v>
      </c>
      <c r="D2398" s="175">
        <v>0.23956639566395663</v>
      </c>
      <c r="E2398" s="175">
        <v>6.4769647696476959E-2</v>
      </c>
      <c r="F2398" s="175">
        <v>2.1409214092140923E-2</v>
      </c>
      <c r="G2398" s="175">
        <v>0.23794037940379403</v>
      </c>
      <c r="H2398" s="175">
        <v>8.1300813008130081E-4</v>
      </c>
      <c r="I2398" s="175">
        <v>2.6558265582655827E-2</v>
      </c>
      <c r="J2398" s="174">
        <v>1</v>
      </c>
      <c r="K2398" s="176">
        <v>3690</v>
      </c>
      <c r="L2398" s="92"/>
      <c r="M2398" s="175">
        <v>8.7999999999999995E-2</v>
      </c>
      <c r="N2398" s="175">
        <v>0.107</v>
      </c>
      <c r="O2398" s="175">
        <v>0.29699999999999999</v>
      </c>
      <c r="P2398" s="175">
        <v>0.32700000000000001</v>
      </c>
      <c r="Q2398" s="175">
        <v>0.22600000000000001</v>
      </c>
      <c r="R2398" s="175">
        <v>0.254</v>
      </c>
      <c r="S2398" s="175">
        <v>5.7000000000000002E-2</v>
      </c>
      <c r="T2398" s="175">
        <v>7.2999999999999995E-2</v>
      </c>
      <c r="U2398" s="175">
        <v>1.7000000000000001E-2</v>
      </c>
      <c r="V2398" s="175">
        <v>2.7E-2</v>
      </c>
      <c r="W2398" s="175">
        <v>0.224</v>
      </c>
      <c r="X2398" s="175">
        <v>0.252</v>
      </c>
      <c r="Y2398" s="175">
        <v>0</v>
      </c>
      <c r="Z2398" s="175">
        <v>2E-3</v>
      </c>
      <c r="AA2398" s="175">
        <v>2.1999999999999999E-2</v>
      </c>
      <c r="AB2398" s="175">
        <v>3.2000000000000001E-2</v>
      </c>
    </row>
    <row r="2399" spans="1:28" x14ac:dyDescent="0.25">
      <c r="A2399" s="92" t="s">
        <v>3716</v>
      </c>
      <c r="B2399" s="175">
        <v>0.28180390397128113</v>
      </c>
      <c r="C2399" s="175">
        <v>0.54319048687457927</v>
      </c>
      <c r="D2399" s="175">
        <v>8.0771819609602877E-2</v>
      </c>
      <c r="E2399" s="175">
        <v>2.2660982723805251E-2</v>
      </c>
      <c r="F2399" s="175">
        <v>8.9746466232892082E-4</v>
      </c>
      <c r="G2399" s="175">
        <v>4.0385909804801438E-2</v>
      </c>
      <c r="H2399" s="175">
        <v>4.4873233116446041E-4</v>
      </c>
      <c r="I2399" s="175">
        <v>2.9840700022436616E-2</v>
      </c>
      <c r="J2399" s="174">
        <v>0.99999999999999989</v>
      </c>
      <c r="K2399" s="176">
        <v>4457</v>
      </c>
      <c r="L2399" s="92"/>
      <c r="M2399" s="175">
        <v>0.26900000000000002</v>
      </c>
      <c r="N2399" s="175">
        <v>0.29499999999999998</v>
      </c>
      <c r="O2399" s="175">
        <v>0.52900000000000003</v>
      </c>
      <c r="P2399" s="175">
        <v>0.55800000000000005</v>
      </c>
      <c r="Q2399" s="175">
        <v>7.2999999999999995E-2</v>
      </c>
      <c r="R2399" s="175">
        <v>8.8999999999999996E-2</v>
      </c>
      <c r="S2399" s="175">
        <v>1.9E-2</v>
      </c>
      <c r="T2399" s="175">
        <v>2.7E-2</v>
      </c>
      <c r="U2399" s="175">
        <v>0</v>
      </c>
      <c r="V2399" s="175">
        <v>2E-3</v>
      </c>
      <c r="W2399" s="175">
        <v>3.5000000000000003E-2</v>
      </c>
      <c r="X2399" s="175">
        <v>4.7E-2</v>
      </c>
      <c r="Y2399" s="175">
        <v>0</v>
      </c>
      <c r="Z2399" s="175">
        <v>2E-3</v>
      </c>
      <c r="AA2399" s="175">
        <v>2.5000000000000001E-2</v>
      </c>
      <c r="AB2399" s="175">
        <v>3.5000000000000003E-2</v>
      </c>
    </row>
    <row r="2400" spans="1:28" x14ac:dyDescent="0.25">
      <c r="A2400" s="92" t="s">
        <v>3717</v>
      </c>
      <c r="B2400" s="175" t="s">
        <v>143</v>
      </c>
      <c r="C2400" s="175">
        <v>0.23862238622386223</v>
      </c>
      <c r="D2400" s="175">
        <v>0.3124231242312423</v>
      </c>
      <c r="E2400" s="175">
        <v>0.17712177121771217</v>
      </c>
      <c r="F2400" s="175">
        <v>9.8400984009840101E-3</v>
      </c>
      <c r="G2400" s="175">
        <v>0.22632226322263221</v>
      </c>
      <c r="H2400" s="175" t="s">
        <v>143</v>
      </c>
      <c r="I2400" s="175">
        <v>3.5670356703567038E-2</v>
      </c>
      <c r="J2400" s="174">
        <v>0.99999999999999978</v>
      </c>
      <c r="K2400" s="176">
        <v>813</v>
      </c>
      <c r="L2400" s="92"/>
      <c r="M2400" s="175" t="s">
        <v>143</v>
      </c>
      <c r="N2400" s="175" t="s">
        <v>143</v>
      </c>
      <c r="O2400" s="175">
        <v>0.21099999999999999</v>
      </c>
      <c r="P2400" s="175">
        <v>0.26900000000000002</v>
      </c>
      <c r="Q2400" s="175">
        <v>0.28199999999999997</v>
      </c>
      <c r="R2400" s="175">
        <v>0.34499999999999997</v>
      </c>
      <c r="S2400" s="175">
        <v>0.152</v>
      </c>
      <c r="T2400" s="175">
        <v>0.20499999999999999</v>
      </c>
      <c r="U2400" s="175">
        <v>5.0000000000000001E-3</v>
      </c>
      <c r="V2400" s="175">
        <v>1.9E-2</v>
      </c>
      <c r="W2400" s="175">
        <v>0.19900000000000001</v>
      </c>
      <c r="X2400" s="175">
        <v>0.25600000000000001</v>
      </c>
      <c r="Y2400" s="175" t="s">
        <v>143</v>
      </c>
      <c r="Z2400" s="175" t="s">
        <v>143</v>
      </c>
      <c r="AA2400" s="175">
        <v>2.5000000000000001E-2</v>
      </c>
      <c r="AB2400" s="175">
        <v>5.0999999999999997E-2</v>
      </c>
    </row>
    <row r="2401" spans="1:28" x14ac:dyDescent="0.25">
      <c r="A2401" s="92" t="s">
        <v>3718</v>
      </c>
      <c r="B2401" s="175" t="s">
        <v>143</v>
      </c>
      <c r="C2401" s="175">
        <v>0.23837371205792257</v>
      </c>
      <c r="D2401" s="175">
        <v>0.26594263436368698</v>
      </c>
      <c r="E2401" s="175">
        <v>0.11584516847674742</v>
      </c>
      <c r="F2401" s="175">
        <v>1.6151489835700361E-2</v>
      </c>
      <c r="G2401" s="175">
        <v>0.33667502088554718</v>
      </c>
      <c r="H2401" s="175">
        <v>1.9493177387914229E-3</v>
      </c>
      <c r="I2401" s="175">
        <v>2.5062656641604009E-2</v>
      </c>
      <c r="J2401" s="174">
        <v>1</v>
      </c>
      <c r="K2401" s="176">
        <v>3591</v>
      </c>
      <c r="L2401" s="92"/>
      <c r="M2401" s="175" t="s">
        <v>143</v>
      </c>
      <c r="N2401" s="175" t="s">
        <v>143</v>
      </c>
      <c r="O2401" s="175">
        <v>0.22500000000000001</v>
      </c>
      <c r="P2401" s="175">
        <v>0.253</v>
      </c>
      <c r="Q2401" s="175">
        <v>0.252</v>
      </c>
      <c r="R2401" s="175">
        <v>0.28100000000000003</v>
      </c>
      <c r="S2401" s="175">
        <v>0.106</v>
      </c>
      <c r="T2401" s="175">
        <v>0.127</v>
      </c>
      <c r="U2401" s="175">
        <v>1.2999999999999999E-2</v>
      </c>
      <c r="V2401" s="175">
        <v>2.1000000000000001E-2</v>
      </c>
      <c r="W2401" s="175">
        <v>0.32100000000000001</v>
      </c>
      <c r="X2401" s="175">
        <v>0.35199999999999998</v>
      </c>
      <c r="Y2401" s="175">
        <v>1E-3</v>
      </c>
      <c r="Z2401" s="175">
        <v>4.0000000000000001E-3</v>
      </c>
      <c r="AA2401" s="175">
        <v>0.02</v>
      </c>
      <c r="AB2401" s="175">
        <v>3.1E-2</v>
      </c>
    </row>
    <row r="2402" spans="1:28" x14ac:dyDescent="0.25">
      <c r="A2402" s="92" t="s">
        <v>3719</v>
      </c>
      <c r="B2402" s="175" t="s">
        <v>143</v>
      </c>
      <c r="C2402" s="175">
        <v>0.56966824644549763</v>
      </c>
      <c r="D2402" s="175">
        <v>0.28056872037914693</v>
      </c>
      <c r="E2402" s="175">
        <v>4.2654028436018961E-2</v>
      </c>
      <c r="F2402" s="175">
        <v>4.7393364928909956E-3</v>
      </c>
      <c r="G2402" s="175">
        <v>2.843601895734597E-2</v>
      </c>
      <c r="H2402" s="175" t="s">
        <v>143</v>
      </c>
      <c r="I2402" s="175">
        <v>7.3933649289099526E-2</v>
      </c>
      <c r="J2402" s="174">
        <v>1</v>
      </c>
      <c r="K2402" s="176">
        <v>1055</v>
      </c>
      <c r="L2402" s="92"/>
      <c r="M2402" s="175" t="s">
        <v>143</v>
      </c>
      <c r="N2402" s="175" t="s">
        <v>143</v>
      </c>
      <c r="O2402" s="175">
        <v>0.54</v>
      </c>
      <c r="P2402" s="175">
        <v>0.59899999999999998</v>
      </c>
      <c r="Q2402" s="175">
        <v>0.254</v>
      </c>
      <c r="R2402" s="175">
        <v>0.308</v>
      </c>
      <c r="S2402" s="175">
        <v>3.2000000000000001E-2</v>
      </c>
      <c r="T2402" s="175">
        <v>5.7000000000000002E-2</v>
      </c>
      <c r="U2402" s="175">
        <v>2E-3</v>
      </c>
      <c r="V2402" s="175">
        <v>1.0999999999999999E-2</v>
      </c>
      <c r="W2402" s="175">
        <v>0.02</v>
      </c>
      <c r="X2402" s="175">
        <v>0.04</v>
      </c>
      <c r="Y2402" s="175" t="s">
        <v>143</v>
      </c>
      <c r="Z2402" s="175" t="s">
        <v>143</v>
      </c>
      <c r="AA2402" s="175">
        <v>0.06</v>
      </c>
      <c r="AB2402" s="175">
        <v>9.0999999999999998E-2</v>
      </c>
    </row>
    <row r="2403" spans="1:28" x14ac:dyDescent="0.25">
      <c r="A2403" s="92" t="s">
        <v>3720</v>
      </c>
      <c r="B2403" s="175" t="s">
        <v>143</v>
      </c>
      <c r="C2403" s="175">
        <v>0.27331486611265005</v>
      </c>
      <c r="D2403" s="175">
        <v>0.33333333333333331</v>
      </c>
      <c r="E2403" s="175">
        <v>0.10433979686057249</v>
      </c>
      <c r="F2403" s="175">
        <v>1.8467220683287166E-2</v>
      </c>
      <c r="G2403" s="175">
        <v>0.23361034164358263</v>
      </c>
      <c r="H2403" s="175">
        <v>9.2336103416435823E-4</v>
      </c>
      <c r="I2403" s="175">
        <v>3.6011080332409975E-2</v>
      </c>
      <c r="J2403" s="174">
        <v>1</v>
      </c>
      <c r="K2403" s="176">
        <v>1083</v>
      </c>
      <c r="L2403" s="92"/>
      <c r="M2403" s="175" t="s">
        <v>143</v>
      </c>
      <c r="N2403" s="175" t="s">
        <v>143</v>
      </c>
      <c r="O2403" s="175">
        <v>0.248</v>
      </c>
      <c r="P2403" s="175">
        <v>0.30099999999999999</v>
      </c>
      <c r="Q2403" s="175">
        <v>0.30599999999999999</v>
      </c>
      <c r="R2403" s="175">
        <v>0.36199999999999999</v>
      </c>
      <c r="S2403" s="175">
        <v>8.7999999999999995E-2</v>
      </c>
      <c r="T2403" s="175">
        <v>0.124</v>
      </c>
      <c r="U2403" s="175">
        <v>1.2E-2</v>
      </c>
      <c r="V2403" s="175">
        <v>2.8000000000000001E-2</v>
      </c>
      <c r="W2403" s="175">
        <v>0.20899999999999999</v>
      </c>
      <c r="X2403" s="175">
        <v>0.26</v>
      </c>
      <c r="Y2403" s="175">
        <v>0</v>
      </c>
      <c r="Z2403" s="175">
        <v>5.0000000000000001E-3</v>
      </c>
      <c r="AA2403" s="175">
        <v>2.5999999999999999E-2</v>
      </c>
      <c r="AB2403" s="175">
        <v>4.9000000000000002E-2</v>
      </c>
    </row>
    <row r="2404" spans="1:28" x14ac:dyDescent="0.25">
      <c r="A2404" s="92" t="s">
        <v>3721</v>
      </c>
      <c r="B2404" s="175" t="s">
        <v>143</v>
      </c>
      <c r="C2404" s="175">
        <v>0.42111650485436891</v>
      </c>
      <c r="D2404" s="175">
        <v>0.2099514563106796</v>
      </c>
      <c r="E2404" s="175">
        <v>5.7038834951456313E-2</v>
      </c>
      <c r="F2404" s="175">
        <v>9.3446601941747573E-2</v>
      </c>
      <c r="G2404" s="175">
        <v>0.1941747572815534</v>
      </c>
      <c r="H2404" s="175">
        <v>1.2135922330097086E-3</v>
      </c>
      <c r="I2404" s="175">
        <v>2.3058252427184466E-2</v>
      </c>
      <c r="J2404" s="174">
        <v>1</v>
      </c>
      <c r="K2404" s="176">
        <v>824</v>
      </c>
      <c r="L2404" s="92"/>
      <c r="M2404" s="175" t="s">
        <v>143</v>
      </c>
      <c r="N2404" s="175" t="s">
        <v>143</v>
      </c>
      <c r="O2404" s="175">
        <v>0.38800000000000001</v>
      </c>
      <c r="P2404" s="175">
        <v>0.45500000000000002</v>
      </c>
      <c r="Q2404" s="175">
        <v>0.184</v>
      </c>
      <c r="R2404" s="175">
        <v>0.23899999999999999</v>
      </c>
      <c r="S2404" s="175">
        <v>4.2999999999999997E-2</v>
      </c>
      <c r="T2404" s="175">
        <v>7.4999999999999997E-2</v>
      </c>
      <c r="U2404" s="175">
        <v>7.4999999999999997E-2</v>
      </c>
      <c r="V2404" s="175">
        <v>0.115</v>
      </c>
      <c r="W2404" s="175">
        <v>0.16900000000000001</v>
      </c>
      <c r="X2404" s="175">
        <v>0.223</v>
      </c>
      <c r="Y2404" s="175">
        <v>0</v>
      </c>
      <c r="Z2404" s="175">
        <v>7.0000000000000001E-3</v>
      </c>
      <c r="AA2404" s="175">
        <v>1.4999999999999999E-2</v>
      </c>
      <c r="AB2404" s="175">
        <v>3.5999999999999997E-2</v>
      </c>
    </row>
    <row r="2405" spans="1:28" x14ac:dyDescent="0.25">
      <c r="A2405" s="92" t="s">
        <v>3722</v>
      </c>
      <c r="B2405" s="175" t="s">
        <v>143</v>
      </c>
      <c r="C2405" s="175">
        <v>0.14360313315926893</v>
      </c>
      <c r="D2405" s="175">
        <v>0.26109660574412535</v>
      </c>
      <c r="E2405" s="175">
        <v>9.2689295039164496E-2</v>
      </c>
      <c r="F2405" s="175">
        <v>4.8302872062663184E-2</v>
      </c>
      <c r="G2405" s="175">
        <v>0.42689295039164493</v>
      </c>
      <c r="H2405" s="175">
        <v>1.3054830287206266E-3</v>
      </c>
      <c r="I2405" s="175">
        <v>2.6109660574412531E-2</v>
      </c>
      <c r="J2405" s="174">
        <v>1</v>
      </c>
      <c r="K2405" s="176">
        <v>766</v>
      </c>
      <c r="L2405" s="92"/>
      <c r="M2405" s="175" t="s">
        <v>143</v>
      </c>
      <c r="N2405" s="175" t="s">
        <v>143</v>
      </c>
      <c r="O2405" s="175">
        <v>0.121</v>
      </c>
      <c r="P2405" s="175">
        <v>0.17</v>
      </c>
      <c r="Q2405" s="175">
        <v>0.23100000000000001</v>
      </c>
      <c r="R2405" s="175">
        <v>0.29299999999999998</v>
      </c>
      <c r="S2405" s="175">
        <v>7.3999999999999996E-2</v>
      </c>
      <c r="T2405" s="175">
        <v>0.115</v>
      </c>
      <c r="U2405" s="175">
        <v>3.5000000000000003E-2</v>
      </c>
      <c r="V2405" s="175">
        <v>6.6000000000000003E-2</v>
      </c>
      <c r="W2405" s="175">
        <v>0.39200000000000002</v>
      </c>
      <c r="X2405" s="175">
        <v>0.46200000000000002</v>
      </c>
      <c r="Y2405" s="175">
        <v>0</v>
      </c>
      <c r="Z2405" s="175">
        <v>7.0000000000000001E-3</v>
      </c>
      <c r="AA2405" s="175">
        <v>1.7000000000000001E-2</v>
      </c>
      <c r="AB2405" s="175">
        <v>0.04</v>
      </c>
    </row>
    <row r="2406" spans="1:28" x14ac:dyDescent="0.25">
      <c r="A2406" s="92" t="s">
        <v>3723</v>
      </c>
      <c r="B2406" s="175" t="s">
        <v>143</v>
      </c>
      <c r="C2406" s="175">
        <v>0.39281288723667906</v>
      </c>
      <c r="D2406" s="175">
        <v>0.44485749690210658</v>
      </c>
      <c r="E2406" s="175">
        <v>6.4684014869888479E-2</v>
      </c>
      <c r="F2406" s="175">
        <v>1.412639405204461E-2</v>
      </c>
      <c r="G2406" s="175">
        <v>5.675340768277571E-2</v>
      </c>
      <c r="H2406" s="175">
        <v>7.4349442379182155E-4</v>
      </c>
      <c r="I2406" s="175">
        <v>2.6022304832713755E-2</v>
      </c>
      <c r="J2406" s="174">
        <v>1</v>
      </c>
      <c r="K2406" s="176">
        <v>4035</v>
      </c>
      <c r="L2406" s="92"/>
      <c r="M2406" s="175" t="s">
        <v>143</v>
      </c>
      <c r="N2406" s="175" t="s">
        <v>143</v>
      </c>
      <c r="O2406" s="175">
        <v>0.378</v>
      </c>
      <c r="P2406" s="175">
        <v>0.40799999999999997</v>
      </c>
      <c r="Q2406" s="175">
        <v>0.43</v>
      </c>
      <c r="R2406" s="175">
        <v>0.46</v>
      </c>
      <c r="S2406" s="175">
        <v>5.8000000000000003E-2</v>
      </c>
      <c r="T2406" s="175">
        <v>7.2999999999999995E-2</v>
      </c>
      <c r="U2406" s="175">
        <v>1.0999999999999999E-2</v>
      </c>
      <c r="V2406" s="175">
        <v>1.7999999999999999E-2</v>
      </c>
      <c r="W2406" s="175">
        <v>0.05</v>
      </c>
      <c r="X2406" s="175">
        <v>6.4000000000000001E-2</v>
      </c>
      <c r="Y2406" s="175">
        <v>0</v>
      </c>
      <c r="Z2406" s="175">
        <v>2E-3</v>
      </c>
      <c r="AA2406" s="175">
        <v>2.1999999999999999E-2</v>
      </c>
      <c r="AB2406" s="175">
        <v>3.1E-2</v>
      </c>
    </row>
    <row r="2407" spans="1:28" x14ac:dyDescent="0.25">
      <c r="A2407" s="92" t="s">
        <v>3724</v>
      </c>
      <c r="B2407" s="175" t="s">
        <v>143</v>
      </c>
      <c r="C2407" s="175">
        <v>0.4758269720101781</v>
      </c>
      <c r="D2407" s="175">
        <v>0.32188295165394404</v>
      </c>
      <c r="E2407" s="175">
        <v>7.2519083969465645E-2</v>
      </c>
      <c r="F2407" s="175">
        <v>1.0178117048346057E-2</v>
      </c>
      <c r="G2407" s="175">
        <v>7.6335877862595422E-2</v>
      </c>
      <c r="H2407" s="175">
        <v>1.2722646310432571E-3</v>
      </c>
      <c r="I2407" s="175">
        <v>4.1984732824427481E-2</v>
      </c>
      <c r="J2407" s="174">
        <v>0.99999999999999989</v>
      </c>
      <c r="K2407" s="176">
        <v>786</v>
      </c>
      <c r="L2407" s="92"/>
      <c r="M2407" s="175" t="s">
        <v>143</v>
      </c>
      <c r="N2407" s="175" t="s">
        <v>143</v>
      </c>
      <c r="O2407" s="175">
        <v>0.441</v>
      </c>
      <c r="P2407" s="175">
        <v>0.51100000000000001</v>
      </c>
      <c r="Q2407" s="175">
        <v>0.28999999999999998</v>
      </c>
      <c r="R2407" s="175">
        <v>0.35499999999999998</v>
      </c>
      <c r="S2407" s="175">
        <v>5.6000000000000001E-2</v>
      </c>
      <c r="T2407" s="175">
        <v>9.2999999999999999E-2</v>
      </c>
      <c r="U2407" s="175">
        <v>5.0000000000000001E-3</v>
      </c>
      <c r="V2407" s="175">
        <v>0.02</v>
      </c>
      <c r="W2407" s="175">
        <v>0.06</v>
      </c>
      <c r="X2407" s="175">
        <v>9.7000000000000003E-2</v>
      </c>
      <c r="Y2407" s="175">
        <v>0</v>
      </c>
      <c r="Z2407" s="175">
        <v>7.0000000000000001E-3</v>
      </c>
      <c r="AA2407" s="175">
        <v>0.03</v>
      </c>
      <c r="AB2407" s="175">
        <v>5.8000000000000003E-2</v>
      </c>
    </row>
    <row r="2408" spans="1:28" x14ac:dyDescent="0.25">
      <c r="A2408" s="92" t="s">
        <v>3725</v>
      </c>
      <c r="B2408" s="175">
        <v>5.4335348588046221E-2</v>
      </c>
      <c r="C2408" s="175">
        <v>0.23486645748832938</v>
      </c>
      <c r="D2408" s="175">
        <v>0.28927833473635878</v>
      </c>
      <c r="E2408" s="175">
        <v>0.115940919874493</v>
      </c>
      <c r="F2408" s="175">
        <v>1.8366878395959286E-2</v>
      </c>
      <c r="G2408" s="175">
        <v>0.21343843269304355</v>
      </c>
      <c r="H2408" s="175">
        <v>8.6477385780974973E-3</v>
      </c>
      <c r="I2408" s="175">
        <v>6.51258896456723E-2</v>
      </c>
      <c r="J2408" s="174">
        <v>1</v>
      </c>
      <c r="K2408" s="176">
        <v>13067</v>
      </c>
      <c r="L2408" s="92"/>
      <c r="M2408" s="175">
        <v>5.0999999999999997E-2</v>
      </c>
      <c r="N2408" s="175">
        <v>5.8000000000000003E-2</v>
      </c>
      <c r="O2408" s="175">
        <v>0.22800000000000001</v>
      </c>
      <c r="P2408" s="175">
        <v>0.24199999999999999</v>
      </c>
      <c r="Q2408" s="175">
        <v>0.28199999999999997</v>
      </c>
      <c r="R2408" s="175">
        <v>0.29699999999999999</v>
      </c>
      <c r="S2408" s="175">
        <v>0.111</v>
      </c>
      <c r="T2408" s="175">
        <v>0.122</v>
      </c>
      <c r="U2408" s="175">
        <v>1.6E-2</v>
      </c>
      <c r="V2408" s="175">
        <v>2.1000000000000001E-2</v>
      </c>
      <c r="W2408" s="175">
        <v>0.20599999999999999</v>
      </c>
      <c r="X2408" s="175">
        <v>0.221</v>
      </c>
      <c r="Y2408" s="175">
        <v>7.0000000000000001E-3</v>
      </c>
      <c r="Z2408" s="175">
        <v>0.01</v>
      </c>
      <c r="AA2408" s="175">
        <v>6.0999999999999999E-2</v>
      </c>
      <c r="AB2408" s="175">
        <v>6.9000000000000006E-2</v>
      </c>
    </row>
    <row r="2409" spans="1:28" x14ac:dyDescent="0.25">
      <c r="A2409" s="92" t="s">
        <v>3726</v>
      </c>
      <c r="B2409" s="175" t="s">
        <v>143</v>
      </c>
      <c r="C2409" s="175">
        <v>0.30458221024258758</v>
      </c>
      <c r="D2409" s="175">
        <v>0.2884097035040431</v>
      </c>
      <c r="E2409" s="175">
        <v>0.11320754716981132</v>
      </c>
      <c r="F2409" s="175">
        <v>2.15633423180593E-2</v>
      </c>
      <c r="G2409" s="175">
        <v>0.20485175202156333</v>
      </c>
      <c r="H2409" s="175">
        <v>1.3477088948787063E-2</v>
      </c>
      <c r="I2409" s="175">
        <v>5.3908355795148251E-2</v>
      </c>
      <c r="J2409" s="174">
        <v>1</v>
      </c>
      <c r="K2409" s="176">
        <v>371</v>
      </c>
      <c r="L2409" s="92"/>
      <c r="M2409" s="175" t="s">
        <v>143</v>
      </c>
      <c r="N2409" s="175" t="s">
        <v>143</v>
      </c>
      <c r="O2409" s="175">
        <v>0.26</v>
      </c>
      <c r="P2409" s="175">
        <v>0.35299999999999998</v>
      </c>
      <c r="Q2409" s="175">
        <v>0.245</v>
      </c>
      <c r="R2409" s="175">
        <v>0.33600000000000002</v>
      </c>
      <c r="S2409" s="175">
        <v>8.5000000000000006E-2</v>
      </c>
      <c r="T2409" s="175">
        <v>0.14899999999999999</v>
      </c>
      <c r="U2409" s="175">
        <v>1.0999999999999999E-2</v>
      </c>
      <c r="V2409" s="175">
        <v>4.2000000000000003E-2</v>
      </c>
      <c r="W2409" s="175">
        <v>0.16700000000000001</v>
      </c>
      <c r="X2409" s="175">
        <v>0.249</v>
      </c>
      <c r="Y2409" s="175">
        <v>6.0000000000000001E-3</v>
      </c>
      <c r="Z2409" s="175">
        <v>3.1E-2</v>
      </c>
      <c r="AA2409" s="175">
        <v>3.5000000000000003E-2</v>
      </c>
      <c r="AB2409" s="175">
        <v>8.2000000000000003E-2</v>
      </c>
    </row>
    <row r="2410" spans="1:28" x14ac:dyDescent="0.25">
      <c r="A2410" s="92" t="s">
        <v>3727</v>
      </c>
      <c r="B2410" s="175" t="s">
        <v>143</v>
      </c>
      <c r="C2410" s="175">
        <v>8.2446808510638292E-2</v>
      </c>
      <c r="D2410" s="175">
        <v>0.21808510638297873</v>
      </c>
      <c r="E2410" s="175">
        <v>7.7127659574468085E-2</v>
      </c>
      <c r="F2410" s="175">
        <v>1.3297872340425532E-2</v>
      </c>
      <c r="G2410" s="175">
        <v>0.50797872340425532</v>
      </c>
      <c r="H2410" s="175">
        <v>3.4574468085106384E-2</v>
      </c>
      <c r="I2410" s="175">
        <v>6.6489361702127658E-2</v>
      </c>
      <c r="J2410" s="174">
        <v>1</v>
      </c>
      <c r="K2410" s="176">
        <v>376</v>
      </c>
      <c r="L2410" s="92"/>
      <c r="M2410" s="175" t="s">
        <v>143</v>
      </c>
      <c r="N2410" s="175" t="s">
        <v>143</v>
      </c>
      <c r="O2410" s="175">
        <v>5.8999999999999997E-2</v>
      </c>
      <c r="P2410" s="175">
        <v>0.115</v>
      </c>
      <c r="Q2410" s="175">
        <v>0.17899999999999999</v>
      </c>
      <c r="R2410" s="175">
        <v>0.26300000000000001</v>
      </c>
      <c r="S2410" s="175">
        <v>5.3999999999999999E-2</v>
      </c>
      <c r="T2410" s="175">
        <v>0.109</v>
      </c>
      <c r="U2410" s="175">
        <v>6.0000000000000001E-3</v>
      </c>
      <c r="V2410" s="175">
        <v>3.1E-2</v>
      </c>
      <c r="W2410" s="175">
        <v>0.45800000000000002</v>
      </c>
      <c r="X2410" s="175">
        <v>0.55800000000000005</v>
      </c>
      <c r="Y2410" s="175">
        <v>0.02</v>
      </c>
      <c r="Z2410" s="175">
        <v>5.8000000000000003E-2</v>
      </c>
      <c r="AA2410" s="175">
        <v>4.4999999999999998E-2</v>
      </c>
      <c r="AB2410" s="175">
        <v>9.6000000000000002E-2</v>
      </c>
    </row>
    <row r="2411" spans="1:28" x14ac:dyDescent="0.25">
      <c r="A2411" s="92" t="s">
        <v>3728</v>
      </c>
      <c r="B2411" s="175">
        <v>0.20943134535367544</v>
      </c>
      <c r="C2411" s="175">
        <v>1.3869625520110957E-3</v>
      </c>
      <c r="D2411" s="175">
        <v>0.59361997226074892</v>
      </c>
      <c r="E2411" s="175">
        <v>5.6865464632454926E-2</v>
      </c>
      <c r="F2411" s="175">
        <v>9.4313453536754507E-2</v>
      </c>
      <c r="G2411" s="175">
        <v>1.5256588072122053E-2</v>
      </c>
      <c r="H2411" s="175" t="s">
        <v>143</v>
      </c>
      <c r="I2411" s="175">
        <v>2.9126213592233011E-2</v>
      </c>
      <c r="J2411" s="174">
        <v>0.99999999999999989</v>
      </c>
      <c r="K2411" s="176">
        <v>721</v>
      </c>
      <c r="L2411" s="92"/>
      <c r="M2411" s="175">
        <v>0.18099999999999999</v>
      </c>
      <c r="N2411" s="175">
        <v>0.24099999999999999</v>
      </c>
      <c r="O2411" s="175">
        <v>0</v>
      </c>
      <c r="P2411" s="175">
        <v>8.0000000000000002E-3</v>
      </c>
      <c r="Q2411" s="175">
        <v>0.55700000000000005</v>
      </c>
      <c r="R2411" s="175">
        <v>0.629</v>
      </c>
      <c r="S2411" s="175">
        <v>4.2000000000000003E-2</v>
      </c>
      <c r="T2411" s="175">
        <v>7.5999999999999998E-2</v>
      </c>
      <c r="U2411" s="175">
        <v>7.4999999999999997E-2</v>
      </c>
      <c r="V2411" s="175">
        <v>0.11799999999999999</v>
      </c>
      <c r="W2411" s="175">
        <v>8.9999999999999993E-3</v>
      </c>
      <c r="X2411" s="175">
        <v>2.7E-2</v>
      </c>
      <c r="Y2411" s="175" t="s">
        <v>143</v>
      </c>
      <c r="Z2411" s="175" t="s">
        <v>143</v>
      </c>
      <c r="AA2411" s="175">
        <v>1.9E-2</v>
      </c>
      <c r="AB2411" s="175">
        <v>4.3999999999999997E-2</v>
      </c>
    </row>
    <row r="2412" spans="1:28" x14ac:dyDescent="0.25">
      <c r="A2412" s="92" t="s">
        <v>3729</v>
      </c>
      <c r="B2412" s="175">
        <v>9.0612777053455024E-2</v>
      </c>
      <c r="C2412" s="175">
        <v>0.19035202086049544</v>
      </c>
      <c r="D2412" s="175">
        <v>0.28552803129074317</v>
      </c>
      <c r="E2412" s="175">
        <v>8.2790091264667534E-2</v>
      </c>
      <c r="F2412" s="175">
        <v>2.8683181225554105E-2</v>
      </c>
      <c r="G2412" s="175">
        <v>0.26727509778357234</v>
      </c>
      <c r="H2412" s="175">
        <v>8.4745762711864406E-3</v>
      </c>
      <c r="I2412" s="175">
        <v>4.6284224250325946E-2</v>
      </c>
      <c r="J2412" s="174">
        <v>0.99999999999999989</v>
      </c>
      <c r="K2412" s="176">
        <v>1534</v>
      </c>
      <c r="L2412" s="92"/>
      <c r="M2412" s="175">
        <v>7.6999999999999999E-2</v>
      </c>
      <c r="N2412" s="175">
        <v>0.106</v>
      </c>
      <c r="O2412" s="175">
        <v>0.17100000000000001</v>
      </c>
      <c r="P2412" s="175">
        <v>0.21099999999999999</v>
      </c>
      <c r="Q2412" s="175">
        <v>0.26300000000000001</v>
      </c>
      <c r="R2412" s="175">
        <v>0.309</v>
      </c>
      <c r="S2412" s="175">
        <v>7.0000000000000007E-2</v>
      </c>
      <c r="T2412" s="175">
        <v>9.8000000000000004E-2</v>
      </c>
      <c r="U2412" s="175">
        <v>2.1000000000000001E-2</v>
      </c>
      <c r="V2412" s="175">
        <v>3.7999999999999999E-2</v>
      </c>
      <c r="W2412" s="175">
        <v>0.246</v>
      </c>
      <c r="X2412" s="175">
        <v>0.28999999999999998</v>
      </c>
      <c r="Y2412" s="175">
        <v>5.0000000000000001E-3</v>
      </c>
      <c r="Z2412" s="175">
        <v>1.4E-2</v>
      </c>
      <c r="AA2412" s="175">
        <v>3.6999999999999998E-2</v>
      </c>
      <c r="AB2412" s="175">
        <v>5.8000000000000003E-2</v>
      </c>
    </row>
    <row r="2413" spans="1:28" x14ac:dyDescent="0.25">
      <c r="A2413" s="92" t="s">
        <v>3730</v>
      </c>
      <c r="B2413" s="175">
        <v>0.25799086757990869</v>
      </c>
      <c r="C2413" s="175">
        <v>0.44200913242009132</v>
      </c>
      <c r="D2413" s="175">
        <v>0.14474885844748858</v>
      </c>
      <c r="E2413" s="175">
        <v>2.5570776255707764E-2</v>
      </c>
      <c r="F2413" s="175">
        <v>3.6529680365296802E-3</v>
      </c>
      <c r="G2413" s="175">
        <v>4.5662100456621002E-2</v>
      </c>
      <c r="H2413" s="175">
        <v>5.0228310502283104E-3</v>
      </c>
      <c r="I2413" s="175">
        <v>7.5342465753424653E-2</v>
      </c>
      <c r="J2413" s="174">
        <v>0.99999999999999989</v>
      </c>
      <c r="K2413" s="176">
        <v>2190</v>
      </c>
      <c r="L2413" s="92"/>
      <c r="M2413" s="175">
        <v>0.24</v>
      </c>
      <c r="N2413" s="175">
        <v>0.27700000000000002</v>
      </c>
      <c r="O2413" s="175">
        <v>0.42099999999999999</v>
      </c>
      <c r="P2413" s="175">
        <v>0.46300000000000002</v>
      </c>
      <c r="Q2413" s="175">
        <v>0.13100000000000001</v>
      </c>
      <c r="R2413" s="175">
        <v>0.16</v>
      </c>
      <c r="S2413" s="175">
        <v>0.02</v>
      </c>
      <c r="T2413" s="175">
        <v>3.3000000000000002E-2</v>
      </c>
      <c r="U2413" s="175">
        <v>2E-3</v>
      </c>
      <c r="V2413" s="175">
        <v>7.0000000000000001E-3</v>
      </c>
      <c r="W2413" s="175">
        <v>3.7999999999999999E-2</v>
      </c>
      <c r="X2413" s="175">
        <v>5.5E-2</v>
      </c>
      <c r="Y2413" s="175">
        <v>3.0000000000000001E-3</v>
      </c>
      <c r="Z2413" s="175">
        <v>8.9999999999999993E-3</v>
      </c>
      <c r="AA2413" s="175">
        <v>6.5000000000000002E-2</v>
      </c>
      <c r="AB2413" s="175">
        <v>8.6999999999999994E-2</v>
      </c>
    </row>
    <row r="2414" spans="1:28" x14ac:dyDescent="0.25">
      <c r="A2414" s="92" t="s">
        <v>3731</v>
      </c>
      <c r="B2414" s="175" t="s">
        <v>143</v>
      </c>
      <c r="C2414" s="175">
        <v>0.15901060070671377</v>
      </c>
      <c r="D2414" s="175">
        <v>0.27915194346289751</v>
      </c>
      <c r="E2414" s="175">
        <v>0.28975265017667845</v>
      </c>
      <c r="F2414" s="175">
        <v>7.0671378091872791E-3</v>
      </c>
      <c r="G2414" s="175">
        <v>0.19081272084805653</v>
      </c>
      <c r="H2414" s="175">
        <v>2.1201413427561839E-2</v>
      </c>
      <c r="I2414" s="175">
        <v>5.3003533568904596E-2</v>
      </c>
      <c r="J2414" s="174">
        <v>1.0000000000000002</v>
      </c>
      <c r="K2414" s="176">
        <v>283</v>
      </c>
      <c r="L2414" s="92"/>
      <c r="M2414" s="175" t="s">
        <v>143</v>
      </c>
      <c r="N2414" s="175" t="s">
        <v>143</v>
      </c>
      <c r="O2414" s="175">
        <v>0.121</v>
      </c>
      <c r="P2414" s="175">
        <v>0.20599999999999999</v>
      </c>
      <c r="Q2414" s="175">
        <v>0.23</v>
      </c>
      <c r="R2414" s="175">
        <v>0.33400000000000002</v>
      </c>
      <c r="S2414" s="175">
        <v>0.24</v>
      </c>
      <c r="T2414" s="175">
        <v>0.34499999999999997</v>
      </c>
      <c r="U2414" s="175">
        <v>2E-3</v>
      </c>
      <c r="V2414" s="175">
        <v>2.5000000000000001E-2</v>
      </c>
      <c r="W2414" s="175">
        <v>0.14899999999999999</v>
      </c>
      <c r="X2414" s="175">
        <v>0.24099999999999999</v>
      </c>
      <c r="Y2414" s="175">
        <v>0.01</v>
      </c>
      <c r="Z2414" s="175">
        <v>4.4999999999999998E-2</v>
      </c>
      <c r="AA2414" s="175">
        <v>3.2000000000000001E-2</v>
      </c>
      <c r="AB2414" s="175">
        <v>8.5999999999999993E-2</v>
      </c>
    </row>
    <row r="2415" spans="1:28" x14ac:dyDescent="0.25">
      <c r="A2415" s="92" t="s">
        <v>3732</v>
      </c>
      <c r="B2415" s="175" t="s">
        <v>143</v>
      </c>
      <c r="C2415" s="175">
        <v>0.15502328675981369</v>
      </c>
      <c r="D2415" s="175">
        <v>0.25815036593479707</v>
      </c>
      <c r="E2415" s="175">
        <v>0.15834996673320026</v>
      </c>
      <c r="F2415" s="175">
        <v>1.5968063872255488E-2</v>
      </c>
      <c r="G2415" s="175">
        <v>0.36260811709913504</v>
      </c>
      <c r="H2415" s="175">
        <v>1.5302727877578177E-2</v>
      </c>
      <c r="I2415" s="175">
        <v>3.4597471723220224E-2</v>
      </c>
      <c r="J2415" s="174">
        <v>1</v>
      </c>
      <c r="K2415" s="176">
        <v>1503</v>
      </c>
      <c r="L2415" s="92"/>
      <c r="M2415" s="175" t="s">
        <v>143</v>
      </c>
      <c r="N2415" s="175" t="s">
        <v>143</v>
      </c>
      <c r="O2415" s="175">
        <v>0.13800000000000001</v>
      </c>
      <c r="P2415" s="175">
        <v>0.17399999999999999</v>
      </c>
      <c r="Q2415" s="175">
        <v>0.23699999999999999</v>
      </c>
      <c r="R2415" s="175">
        <v>0.28100000000000003</v>
      </c>
      <c r="S2415" s="175">
        <v>0.14099999999999999</v>
      </c>
      <c r="T2415" s="175">
        <v>0.17799999999999999</v>
      </c>
      <c r="U2415" s="175">
        <v>1.0999999999999999E-2</v>
      </c>
      <c r="V2415" s="175">
        <v>2.4E-2</v>
      </c>
      <c r="W2415" s="175">
        <v>0.33900000000000002</v>
      </c>
      <c r="X2415" s="175">
        <v>0.38700000000000001</v>
      </c>
      <c r="Y2415" s="175">
        <v>0.01</v>
      </c>
      <c r="Z2415" s="175">
        <v>2.3E-2</v>
      </c>
      <c r="AA2415" s="175">
        <v>2.5999999999999999E-2</v>
      </c>
      <c r="AB2415" s="175">
        <v>4.4999999999999998E-2</v>
      </c>
    </row>
    <row r="2416" spans="1:28" x14ac:dyDescent="0.25">
      <c r="A2416" s="92" t="s">
        <v>3733</v>
      </c>
      <c r="B2416" s="175" t="s">
        <v>143</v>
      </c>
      <c r="C2416" s="175">
        <v>0.35748792270531399</v>
      </c>
      <c r="D2416" s="175">
        <v>0.39130434782608697</v>
      </c>
      <c r="E2416" s="175">
        <v>5.3140096618357488E-2</v>
      </c>
      <c r="F2416" s="175">
        <v>2.4154589371980675E-3</v>
      </c>
      <c r="G2416" s="175">
        <v>4.1062801932367152E-2</v>
      </c>
      <c r="H2416" s="175" t="s">
        <v>143</v>
      </c>
      <c r="I2416" s="175">
        <v>0.15458937198067632</v>
      </c>
      <c r="J2416" s="174">
        <v>1</v>
      </c>
      <c r="K2416" s="176">
        <v>414</v>
      </c>
      <c r="L2416" s="92"/>
      <c r="M2416" s="175" t="s">
        <v>143</v>
      </c>
      <c r="N2416" s="175" t="s">
        <v>143</v>
      </c>
      <c r="O2416" s="175">
        <v>0.313</v>
      </c>
      <c r="P2416" s="175">
        <v>0.40500000000000003</v>
      </c>
      <c r="Q2416" s="175">
        <v>0.34499999999999997</v>
      </c>
      <c r="R2416" s="175">
        <v>0.439</v>
      </c>
      <c r="S2416" s="175">
        <v>3.5000000000000003E-2</v>
      </c>
      <c r="T2416" s="175">
        <v>7.9000000000000001E-2</v>
      </c>
      <c r="U2416" s="175">
        <v>0</v>
      </c>
      <c r="V2416" s="175">
        <v>1.4E-2</v>
      </c>
      <c r="W2416" s="175">
        <v>2.5999999999999999E-2</v>
      </c>
      <c r="X2416" s="175">
        <v>6.5000000000000002E-2</v>
      </c>
      <c r="Y2416" s="175" t="s">
        <v>143</v>
      </c>
      <c r="Z2416" s="175" t="s">
        <v>143</v>
      </c>
      <c r="AA2416" s="175">
        <v>0.123</v>
      </c>
      <c r="AB2416" s="175">
        <v>0.193</v>
      </c>
    </row>
    <row r="2417" spans="1:28" x14ac:dyDescent="0.25">
      <c r="A2417" s="92" t="s">
        <v>3734</v>
      </c>
      <c r="B2417" s="175" t="s">
        <v>143</v>
      </c>
      <c r="C2417" s="175">
        <v>0.14991762767710048</v>
      </c>
      <c r="D2417" s="175">
        <v>0.33772652388797364</v>
      </c>
      <c r="E2417" s="175">
        <v>0.16968698517298189</v>
      </c>
      <c r="F2417" s="175">
        <v>1.4827018121911038E-2</v>
      </c>
      <c r="G2417" s="175">
        <v>0.25205930807248766</v>
      </c>
      <c r="H2417" s="175">
        <v>6.5897858319604614E-3</v>
      </c>
      <c r="I2417" s="175">
        <v>6.919275123558484E-2</v>
      </c>
      <c r="J2417" s="174">
        <v>1</v>
      </c>
      <c r="K2417" s="176">
        <v>607</v>
      </c>
      <c r="L2417" s="92"/>
      <c r="M2417" s="175" t="s">
        <v>143</v>
      </c>
      <c r="N2417" s="175" t="s">
        <v>143</v>
      </c>
      <c r="O2417" s="175">
        <v>0.124</v>
      </c>
      <c r="P2417" s="175">
        <v>0.18099999999999999</v>
      </c>
      <c r="Q2417" s="175">
        <v>0.30099999999999999</v>
      </c>
      <c r="R2417" s="175">
        <v>0.376</v>
      </c>
      <c r="S2417" s="175">
        <v>0.14199999999999999</v>
      </c>
      <c r="T2417" s="175">
        <v>0.20200000000000001</v>
      </c>
      <c r="U2417" s="175">
        <v>8.0000000000000002E-3</v>
      </c>
      <c r="V2417" s="175">
        <v>2.8000000000000001E-2</v>
      </c>
      <c r="W2417" s="175">
        <v>0.219</v>
      </c>
      <c r="X2417" s="175">
        <v>0.28799999999999998</v>
      </c>
      <c r="Y2417" s="175">
        <v>3.0000000000000001E-3</v>
      </c>
      <c r="Z2417" s="175">
        <v>1.7000000000000001E-2</v>
      </c>
      <c r="AA2417" s="175">
        <v>5.1999999999999998E-2</v>
      </c>
      <c r="AB2417" s="175">
        <v>9.1999999999999998E-2</v>
      </c>
    </row>
    <row r="2418" spans="1:28" x14ac:dyDescent="0.25">
      <c r="A2418" s="92" t="s">
        <v>3735</v>
      </c>
      <c r="B2418" s="175" t="s">
        <v>143</v>
      </c>
      <c r="C2418" s="175">
        <v>0.25735294117647056</v>
      </c>
      <c r="D2418" s="175">
        <v>0.27205882352941174</v>
      </c>
      <c r="E2418" s="175">
        <v>7.720588235294118E-2</v>
      </c>
      <c r="F2418" s="175">
        <v>0.11029411764705882</v>
      </c>
      <c r="G2418" s="175">
        <v>0.23529411764705882</v>
      </c>
      <c r="H2418" s="175">
        <v>7.3529411764705881E-3</v>
      </c>
      <c r="I2418" s="175">
        <v>4.0441176470588237E-2</v>
      </c>
      <c r="J2418" s="174">
        <v>0.99999999999999989</v>
      </c>
      <c r="K2418" s="176">
        <v>272</v>
      </c>
      <c r="L2418" s="92"/>
      <c r="M2418" s="175" t="s">
        <v>143</v>
      </c>
      <c r="N2418" s="175" t="s">
        <v>143</v>
      </c>
      <c r="O2418" s="175">
        <v>0.20899999999999999</v>
      </c>
      <c r="P2418" s="175">
        <v>0.312</v>
      </c>
      <c r="Q2418" s="175">
        <v>0.223</v>
      </c>
      <c r="R2418" s="175">
        <v>0.32800000000000001</v>
      </c>
      <c r="S2418" s="175">
        <v>5.0999999999999997E-2</v>
      </c>
      <c r="T2418" s="175">
        <v>0.115</v>
      </c>
      <c r="U2418" s="175">
        <v>7.8E-2</v>
      </c>
      <c r="V2418" s="175">
        <v>0.153</v>
      </c>
      <c r="W2418" s="175">
        <v>0.189</v>
      </c>
      <c r="X2418" s="175">
        <v>0.28899999999999998</v>
      </c>
      <c r="Y2418" s="175">
        <v>2E-3</v>
      </c>
      <c r="Z2418" s="175">
        <v>2.5999999999999999E-2</v>
      </c>
      <c r="AA2418" s="175">
        <v>2.3E-2</v>
      </c>
      <c r="AB2418" s="175">
        <v>7.0999999999999994E-2</v>
      </c>
    </row>
    <row r="2419" spans="1:28" x14ac:dyDescent="0.25">
      <c r="A2419" s="92" t="s">
        <v>3736</v>
      </c>
      <c r="B2419" s="175" t="s">
        <v>143</v>
      </c>
      <c r="C2419" s="175">
        <v>8.9456869009584661E-2</v>
      </c>
      <c r="D2419" s="175">
        <v>0.2108626198083067</v>
      </c>
      <c r="E2419" s="175">
        <v>0.14696485623003194</v>
      </c>
      <c r="F2419" s="175">
        <v>2.2364217252396165E-2</v>
      </c>
      <c r="G2419" s="175">
        <v>0.46006389776357826</v>
      </c>
      <c r="H2419" s="175">
        <v>1.5974440894568689E-2</v>
      </c>
      <c r="I2419" s="175">
        <v>5.4313099041533544E-2</v>
      </c>
      <c r="J2419" s="174">
        <v>1</v>
      </c>
      <c r="K2419" s="176">
        <v>313</v>
      </c>
      <c r="L2419" s="92"/>
      <c r="M2419" s="175" t="s">
        <v>143</v>
      </c>
      <c r="N2419" s="175" t="s">
        <v>143</v>
      </c>
      <c r="O2419" s="175">
        <v>6.3E-2</v>
      </c>
      <c r="P2419" s="175">
        <v>0.126</v>
      </c>
      <c r="Q2419" s="175">
        <v>0.16900000000000001</v>
      </c>
      <c r="R2419" s="175">
        <v>0.25900000000000001</v>
      </c>
      <c r="S2419" s="175">
        <v>0.112</v>
      </c>
      <c r="T2419" s="175">
        <v>0.19</v>
      </c>
      <c r="U2419" s="175">
        <v>1.0999999999999999E-2</v>
      </c>
      <c r="V2419" s="175">
        <v>4.4999999999999998E-2</v>
      </c>
      <c r="W2419" s="175">
        <v>0.40600000000000003</v>
      </c>
      <c r="X2419" s="175">
        <v>0.51500000000000001</v>
      </c>
      <c r="Y2419" s="175">
        <v>7.0000000000000001E-3</v>
      </c>
      <c r="Z2419" s="175">
        <v>3.6999999999999998E-2</v>
      </c>
      <c r="AA2419" s="175">
        <v>3.4000000000000002E-2</v>
      </c>
      <c r="AB2419" s="175">
        <v>8.5000000000000006E-2</v>
      </c>
    </row>
    <row r="2420" spans="1:28" x14ac:dyDescent="0.25">
      <c r="A2420" s="92" t="s">
        <v>3737</v>
      </c>
      <c r="B2420" s="175" t="s">
        <v>143</v>
      </c>
      <c r="C2420" s="175">
        <v>0.24689899586532782</v>
      </c>
      <c r="D2420" s="175">
        <v>0.45186060248080329</v>
      </c>
      <c r="E2420" s="175">
        <v>0.1021854695806261</v>
      </c>
      <c r="F2420" s="175">
        <v>4.134672179562906E-3</v>
      </c>
      <c r="G2420" s="175">
        <v>9.5688127584170113E-2</v>
      </c>
      <c r="H2420" s="175">
        <v>4.134672179562906E-3</v>
      </c>
      <c r="I2420" s="175">
        <v>9.509746012994684E-2</v>
      </c>
      <c r="J2420" s="174">
        <v>0.99999999999999989</v>
      </c>
      <c r="K2420" s="176">
        <v>1693</v>
      </c>
      <c r="L2420" s="92"/>
      <c r="M2420" s="175" t="s">
        <v>143</v>
      </c>
      <c r="N2420" s="175" t="s">
        <v>143</v>
      </c>
      <c r="O2420" s="175">
        <v>0.22700000000000001</v>
      </c>
      <c r="P2420" s="175">
        <v>0.26800000000000002</v>
      </c>
      <c r="Q2420" s="175">
        <v>0.42799999999999999</v>
      </c>
      <c r="R2420" s="175">
        <v>0.47599999999999998</v>
      </c>
      <c r="S2420" s="175">
        <v>8.8999999999999996E-2</v>
      </c>
      <c r="T2420" s="175">
        <v>0.11799999999999999</v>
      </c>
      <c r="U2420" s="175">
        <v>2E-3</v>
      </c>
      <c r="V2420" s="175">
        <v>8.9999999999999993E-3</v>
      </c>
      <c r="W2420" s="175">
        <v>8.3000000000000004E-2</v>
      </c>
      <c r="X2420" s="175">
        <v>0.111</v>
      </c>
      <c r="Y2420" s="175">
        <v>2E-3</v>
      </c>
      <c r="Z2420" s="175">
        <v>8.9999999999999993E-3</v>
      </c>
      <c r="AA2420" s="175">
        <v>8.2000000000000003E-2</v>
      </c>
      <c r="AB2420" s="175">
        <v>0.11</v>
      </c>
    </row>
    <row r="2421" spans="1:28" x14ac:dyDescent="0.25">
      <c r="A2421" s="92" t="s">
        <v>3738</v>
      </c>
      <c r="B2421" s="175" t="s">
        <v>143</v>
      </c>
      <c r="C2421" s="175">
        <v>0.43098591549295773</v>
      </c>
      <c r="D2421" s="175">
        <v>0.3492957746478873</v>
      </c>
      <c r="E2421" s="175">
        <v>9.295774647887324E-2</v>
      </c>
      <c r="F2421" s="175">
        <v>5.6338028169014088E-3</v>
      </c>
      <c r="G2421" s="175">
        <v>8.1690140845070425E-2</v>
      </c>
      <c r="H2421" s="175">
        <v>5.6338028169014088E-3</v>
      </c>
      <c r="I2421" s="175">
        <v>3.3802816901408447E-2</v>
      </c>
      <c r="J2421" s="174">
        <v>0.99999999999999989</v>
      </c>
      <c r="K2421" s="176">
        <v>355</v>
      </c>
      <c r="L2421" s="92"/>
      <c r="M2421" s="175" t="s">
        <v>143</v>
      </c>
      <c r="N2421" s="175" t="s">
        <v>143</v>
      </c>
      <c r="O2421" s="175">
        <v>0.38</v>
      </c>
      <c r="P2421" s="175">
        <v>0.48299999999999998</v>
      </c>
      <c r="Q2421" s="175">
        <v>0.30199999999999999</v>
      </c>
      <c r="R2421" s="175">
        <v>0.4</v>
      </c>
      <c r="S2421" s="175">
        <v>6.7000000000000004E-2</v>
      </c>
      <c r="T2421" s="175">
        <v>0.128</v>
      </c>
      <c r="U2421" s="175">
        <v>2E-3</v>
      </c>
      <c r="V2421" s="175">
        <v>0.02</v>
      </c>
      <c r="W2421" s="175">
        <v>5.7000000000000002E-2</v>
      </c>
      <c r="X2421" s="175">
        <v>0.115</v>
      </c>
      <c r="Y2421" s="175">
        <v>2E-3</v>
      </c>
      <c r="Z2421" s="175">
        <v>0.02</v>
      </c>
      <c r="AA2421" s="175">
        <v>1.9E-2</v>
      </c>
      <c r="AB2421" s="175">
        <v>5.8000000000000003E-2</v>
      </c>
    </row>
    <row r="2422" spans="1:28" x14ac:dyDescent="0.25">
      <c r="A2422" s="92" t="s">
        <v>3739</v>
      </c>
      <c r="B2422" s="175">
        <v>5.4519265394310408E-2</v>
      </c>
      <c r="C2422" s="175">
        <v>0.29909974792942023</v>
      </c>
      <c r="D2422" s="175">
        <v>0.2587684551674469</v>
      </c>
      <c r="E2422" s="175">
        <v>9.902772776377386E-2</v>
      </c>
      <c r="F2422" s="175">
        <v>2.0453727043572199E-2</v>
      </c>
      <c r="G2422" s="175">
        <v>0.24198775657184013</v>
      </c>
      <c r="H2422" s="175">
        <v>5.6175729204177172E-3</v>
      </c>
      <c r="I2422" s="175">
        <v>2.052574720921858E-2</v>
      </c>
      <c r="J2422" s="174">
        <v>1</v>
      </c>
      <c r="K2422" s="176">
        <v>13885</v>
      </c>
      <c r="L2422" s="92"/>
      <c r="M2422" s="175">
        <v>5.0999999999999997E-2</v>
      </c>
      <c r="N2422" s="175">
        <v>5.8000000000000003E-2</v>
      </c>
      <c r="O2422" s="175">
        <v>0.29199999999999998</v>
      </c>
      <c r="P2422" s="175">
        <v>0.307</v>
      </c>
      <c r="Q2422" s="175">
        <v>0.252</v>
      </c>
      <c r="R2422" s="175">
        <v>0.26600000000000001</v>
      </c>
      <c r="S2422" s="175">
        <v>9.4E-2</v>
      </c>
      <c r="T2422" s="175">
        <v>0.104</v>
      </c>
      <c r="U2422" s="175">
        <v>1.7999999999999999E-2</v>
      </c>
      <c r="V2422" s="175">
        <v>2.3E-2</v>
      </c>
      <c r="W2422" s="175">
        <v>0.23499999999999999</v>
      </c>
      <c r="X2422" s="175">
        <v>0.249</v>
      </c>
      <c r="Y2422" s="175">
        <v>5.0000000000000001E-3</v>
      </c>
      <c r="Z2422" s="175">
        <v>7.0000000000000001E-3</v>
      </c>
      <c r="AA2422" s="175">
        <v>1.7999999999999999E-2</v>
      </c>
      <c r="AB2422" s="175">
        <v>2.3E-2</v>
      </c>
    </row>
    <row r="2423" spans="1:28" x14ac:dyDescent="0.25">
      <c r="A2423" s="92" t="s">
        <v>3740</v>
      </c>
      <c r="B2423" s="175" t="s">
        <v>143</v>
      </c>
      <c r="C2423" s="175">
        <v>0.3094059405940594</v>
      </c>
      <c r="D2423" s="175">
        <v>0.28217821782178215</v>
      </c>
      <c r="E2423" s="175">
        <v>0.13613861386138615</v>
      </c>
      <c r="F2423" s="175">
        <v>1.9801980198019802E-2</v>
      </c>
      <c r="G2423" s="175">
        <v>0.24257425742574257</v>
      </c>
      <c r="H2423" s="175">
        <v>2.4752475247524753E-3</v>
      </c>
      <c r="I2423" s="175">
        <v>7.4257425742574254E-3</v>
      </c>
      <c r="J2423" s="174">
        <v>1</v>
      </c>
      <c r="K2423" s="176">
        <v>404</v>
      </c>
      <c r="L2423" s="92"/>
      <c r="M2423" s="175" t="s">
        <v>143</v>
      </c>
      <c r="N2423" s="175" t="s">
        <v>143</v>
      </c>
      <c r="O2423" s="175">
        <v>0.26600000000000001</v>
      </c>
      <c r="P2423" s="175">
        <v>0.35599999999999998</v>
      </c>
      <c r="Q2423" s="175">
        <v>0.24099999999999999</v>
      </c>
      <c r="R2423" s="175">
        <v>0.32800000000000001</v>
      </c>
      <c r="S2423" s="175">
        <v>0.106</v>
      </c>
      <c r="T2423" s="175">
        <v>0.17299999999999999</v>
      </c>
      <c r="U2423" s="175">
        <v>0.01</v>
      </c>
      <c r="V2423" s="175">
        <v>3.9E-2</v>
      </c>
      <c r="W2423" s="175">
        <v>0.20300000000000001</v>
      </c>
      <c r="X2423" s="175">
        <v>0.28699999999999998</v>
      </c>
      <c r="Y2423" s="175">
        <v>0</v>
      </c>
      <c r="Z2423" s="175">
        <v>1.4E-2</v>
      </c>
      <c r="AA2423" s="175">
        <v>3.0000000000000001E-3</v>
      </c>
      <c r="AB2423" s="175">
        <v>2.1999999999999999E-2</v>
      </c>
    </row>
    <row r="2424" spans="1:28" x14ac:dyDescent="0.25">
      <c r="A2424" s="92" t="s">
        <v>3741</v>
      </c>
      <c r="B2424" s="175" t="s">
        <v>143</v>
      </c>
      <c r="C2424" s="175">
        <v>8.877284595300261E-2</v>
      </c>
      <c r="D2424" s="175">
        <v>0.18537859007832899</v>
      </c>
      <c r="E2424" s="175">
        <v>5.7441253263707574E-2</v>
      </c>
      <c r="F2424" s="175" t="s">
        <v>143</v>
      </c>
      <c r="G2424" s="175">
        <v>0.62402088772845954</v>
      </c>
      <c r="H2424" s="175">
        <v>2.8720626631853787E-2</v>
      </c>
      <c r="I2424" s="175">
        <v>1.5665796344647518E-2</v>
      </c>
      <c r="J2424" s="174">
        <v>1.0000000000000002</v>
      </c>
      <c r="K2424" s="176">
        <v>383</v>
      </c>
      <c r="L2424" s="92"/>
      <c r="M2424" s="175" t="s">
        <v>143</v>
      </c>
      <c r="N2424" s="175" t="s">
        <v>143</v>
      </c>
      <c r="O2424" s="175">
        <v>6.4000000000000001E-2</v>
      </c>
      <c r="P2424" s="175">
        <v>0.121</v>
      </c>
      <c r="Q2424" s="175">
        <v>0.15</v>
      </c>
      <c r="R2424" s="175">
        <v>0.22700000000000001</v>
      </c>
      <c r="S2424" s="175">
        <v>3.7999999999999999E-2</v>
      </c>
      <c r="T2424" s="175">
        <v>8.5000000000000006E-2</v>
      </c>
      <c r="U2424" s="175" t="s">
        <v>143</v>
      </c>
      <c r="V2424" s="175" t="s">
        <v>143</v>
      </c>
      <c r="W2424" s="175">
        <v>0.57499999999999996</v>
      </c>
      <c r="X2424" s="175">
        <v>0.67100000000000004</v>
      </c>
      <c r="Y2424" s="175">
        <v>1.6E-2</v>
      </c>
      <c r="Z2424" s="175">
        <v>5.0999999999999997E-2</v>
      </c>
      <c r="AA2424" s="175">
        <v>7.0000000000000001E-3</v>
      </c>
      <c r="AB2424" s="175">
        <v>3.4000000000000002E-2</v>
      </c>
    </row>
    <row r="2425" spans="1:28" x14ac:dyDescent="0.25">
      <c r="A2425" s="92" t="s">
        <v>3742</v>
      </c>
      <c r="B2425" s="175">
        <v>0.27785058977719529</v>
      </c>
      <c r="C2425" s="175">
        <v>1.3106159895150721E-3</v>
      </c>
      <c r="D2425" s="175">
        <v>0.48361730013106158</v>
      </c>
      <c r="E2425" s="175">
        <v>6.1598951507208385E-2</v>
      </c>
      <c r="F2425" s="175">
        <v>0.13761467889908258</v>
      </c>
      <c r="G2425" s="175">
        <v>1.1795543905635648E-2</v>
      </c>
      <c r="H2425" s="175" t="s">
        <v>143</v>
      </c>
      <c r="I2425" s="175">
        <v>2.621231979030144E-2</v>
      </c>
      <c r="J2425" s="174">
        <v>1</v>
      </c>
      <c r="K2425" s="176">
        <v>763</v>
      </c>
      <c r="L2425" s="92"/>
      <c r="M2425" s="175">
        <v>0.247</v>
      </c>
      <c r="N2425" s="175">
        <v>0.311</v>
      </c>
      <c r="O2425" s="175">
        <v>0</v>
      </c>
      <c r="P2425" s="175">
        <v>7.0000000000000001E-3</v>
      </c>
      <c r="Q2425" s="175">
        <v>0.44800000000000001</v>
      </c>
      <c r="R2425" s="175">
        <v>0.51900000000000002</v>
      </c>
      <c r="S2425" s="175">
        <v>4.7E-2</v>
      </c>
      <c r="T2425" s="175">
        <v>8.1000000000000003E-2</v>
      </c>
      <c r="U2425" s="175">
        <v>0.115</v>
      </c>
      <c r="V2425" s="175">
        <v>0.16400000000000001</v>
      </c>
      <c r="W2425" s="175">
        <v>6.0000000000000001E-3</v>
      </c>
      <c r="X2425" s="175">
        <v>2.1999999999999999E-2</v>
      </c>
      <c r="Y2425" s="175" t="s">
        <v>143</v>
      </c>
      <c r="Z2425" s="175" t="s">
        <v>143</v>
      </c>
      <c r="AA2425" s="175">
        <v>1.7000000000000001E-2</v>
      </c>
      <c r="AB2425" s="175">
        <v>0.04</v>
      </c>
    </row>
    <row r="2426" spans="1:28" x14ac:dyDescent="0.25">
      <c r="A2426" s="92" t="s">
        <v>3743</v>
      </c>
      <c r="B2426" s="175">
        <v>8.0741626794258378E-2</v>
      </c>
      <c r="C2426" s="175">
        <v>0.27033492822966509</v>
      </c>
      <c r="D2426" s="175">
        <v>0.24461722488038279</v>
      </c>
      <c r="E2426" s="175">
        <v>8.2535885167464115E-2</v>
      </c>
      <c r="F2426" s="175">
        <v>3.7679425837320576E-2</v>
      </c>
      <c r="G2426" s="175">
        <v>0.26255980861244022</v>
      </c>
      <c r="H2426" s="175">
        <v>6.5789473684210523E-3</v>
      </c>
      <c r="I2426" s="175">
        <v>1.4952153110047847E-2</v>
      </c>
      <c r="J2426" s="174">
        <v>1</v>
      </c>
      <c r="K2426" s="176">
        <v>1672</v>
      </c>
      <c r="L2426" s="92"/>
      <c r="M2426" s="175">
        <v>6.9000000000000006E-2</v>
      </c>
      <c r="N2426" s="175">
        <v>9.5000000000000001E-2</v>
      </c>
      <c r="O2426" s="175">
        <v>0.25</v>
      </c>
      <c r="P2426" s="175">
        <v>0.29199999999999998</v>
      </c>
      <c r="Q2426" s="175">
        <v>0.22500000000000001</v>
      </c>
      <c r="R2426" s="175">
        <v>0.26600000000000001</v>
      </c>
      <c r="S2426" s="175">
        <v>7.0000000000000007E-2</v>
      </c>
      <c r="T2426" s="175">
        <v>9.7000000000000003E-2</v>
      </c>
      <c r="U2426" s="175">
        <v>0.03</v>
      </c>
      <c r="V2426" s="175">
        <v>4.8000000000000001E-2</v>
      </c>
      <c r="W2426" s="175">
        <v>0.24199999999999999</v>
      </c>
      <c r="X2426" s="175">
        <v>0.28399999999999997</v>
      </c>
      <c r="Y2426" s="175">
        <v>4.0000000000000001E-3</v>
      </c>
      <c r="Z2426" s="175">
        <v>1.2E-2</v>
      </c>
      <c r="AA2426" s="175">
        <v>0.01</v>
      </c>
      <c r="AB2426" s="175">
        <v>2.1999999999999999E-2</v>
      </c>
    </row>
    <row r="2427" spans="1:28" x14ac:dyDescent="0.25">
      <c r="A2427" s="92" t="s">
        <v>3744</v>
      </c>
      <c r="B2427" s="175">
        <v>0.29568788501026694</v>
      </c>
      <c r="C2427" s="175">
        <v>0.53388090349075978</v>
      </c>
      <c r="D2427" s="175">
        <v>7.0841889117043116E-2</v>
      </c>
      <c r="E2427" s="175">
        <v>2.3100616016427104E-2</v>
      </c>
      <c r="F2427" s="175" t="s">
        <v>143</v>
      </c>
      <c r="G2427" s="175">
        <v>4.9281314168377825E-2</v>
      </c>
      <c r="H2427" s="175">
        <v>3.0800821355236141E-3</v>
      </c>
      <c r="I2427" s="175">
        <v>2.4127310061601643E-2</v>
      </c>
      <c r="J2427" s="174">
        <v>1</v>
      </c>
      <c r="K2427" s="176">
        <v>1948</v>
      </c>
      <c r="L2427" s="92"/>
      <c r="M2427" s="175">
        <v>0.27600000000000002</v>
      </c>
      <c r="N2427" s="175">
        <v>0.316</v>
      </c>
      <c r="O2427" s="175">
        <v>0.51200000000000001</v>
      </c>
      <c r="P2427" s="175">
        <v>0.55600000000000005</v>
      </c>
      <c r="Q2427" s="175">
        <v>0.06</v>
      </c>
      <c r="R2427" s="175">
        <v>8.3000000000000004E-2</v>
      </c>
      <c r="S2427" s="175">
        <v>1.7000000000000001E-2</v>
      </c>
      <c r="T2427" s="175">
        <v>3.1E-2</v>
      </c>
      <c r="U2427" s="175" t="s">
        <v>143</v>
      </c>
      <c r="V2427" s="175" t="s">
        <v>143</v>
      </c>
      <c r="W2427" s="175">
        <v>4.1000000000000002E-2</v>
      </c>
      <c r="X2427" s="175">
        <v>0.06</v>
      </c>
      <c r="Y2427" s="175">
        <v>1E-3</v>
      </c>
      <c r="Z2427" s="175">
        <v>7.0000000000000001E-3</v>
      </c>
      <c r="AA2427" s="175">
        <v>1.7999999999999999E-2</v>
      </c>
      <c r="AB2427" s="175">
        <v>3.2000000000000001E-2</v>
      </c>
    </row>
    <row r="2428" spans="1:28" x14ac:dyDescent="0.25">
      <c r="A2428" s="92" t="s">
        <v>3745</v>
      </c>
      <c r="B2428" s="175" t="s">
        <v>143</v>
      </c>
      <c r="C2428" s="175">
        <v>0.19101123595505617</v>
      </c>
      <c r="D2428" s="175">
        <v>0.30337078651685395</v>
      </c>
      <c r="E2428" s="175">
        <v>0.19662921348314608</v>
      </c>
      <c r="F2428" s="175">
        <v>5.6179775280898875E-3</v>
      </c>
      <c r="G2428" s="175">
        <v>0.2808988764044944</v>
      </c>
      <c r="H2428" s="175">
        <v>5.6179775280898875E-3</v>
      </c>
      <c r="I2428" s="175">
        <v>1.6853932584269662E-2</v>
      </c>
      <c r="J2428" s="174">
        <v>1</v>
      </c>
      <c r="K2428" s="176">
        <v>356</v>
      </c>
      <c r="L2428" s="92"/>
      <c r="M2428" s="175" t="s">
        <v>143</v>
      </c>
      <c r="N2428" s="175" t="s">
        <v>143</v>
      </c>
      <c r="O2428" s="175">
        <v>0.154</v>
      </c>
      <c r="P2428" s="175">
        <v>0.23499999999999999</v>
      </c>
      <c r="Q2428" s="175">
        <v>0.25800000000000001</v>
      </c>
      <c r="R2428" s="175">
        <v>0.35299999999999998</v>
      </c>
      <c r="S2428" s="175">
        <v>0.159</v>
      </c>
      <c r="T2428" s="175">
        <v>0.24099999999999999</v>
      </c>
      <c r="U2428" s="175">
        <v>2E-3</v>
      </c>
      <c r="V2428" s="175">
        <v>0.02</v>
      </c>
      <c r="W2428" s="175">
        <v>0.23699999999999999</v>
      </c>
      <c r="X2428" s="175">
        <v>0.33</v>
      </c>
      <c r="Y2428" s="175">
        <v>2E-3</v>
      </c>
      <c r="Z2428" s="175">
        <v>0.02</v>
      </c>
      <c r="AA2428" s="175">
        <v>8.0000000000000002E-3</v>
      </c>
      <c r="AB2428" s="175">
        <v>3.5999999999999997E-2</v>
      </c>
    </row>
    <row r="2429" spans="1:28" x14ac:dyDescent="0.25">
      <c r="A2429" s="92" t="s">
        <v>3746</v>
      </c>
      <c r="B2429" s="175" t="s">
        <v>143</v>
      </c>
      <c r="C2429" s="175">
        <v>0.22807775377969763</v>
      </c>
      <c r="D2429" s="175">
        <v>0.22894168466522677</v>
      </c>
      <c r="E2429" s="175">
        <v>0.11144708423326134</v>
      </c>
      <c r="F2429" s="175">
        <v>2.0302375809935207E-2</v>
      </c>
      <c r="G2429" s="175">
        <v>0.38574514038876889</v>
      </c>
      <c r="H2429" s="175">
        <v>9.9352051835853127E-3</v>
      </c>
      <c r="I2429" s="175">
        <v>1.5550755939524838E-2</v>
      </c>
      <c r="J2429" s="174">
        <v>0.99999999999999989</v>
      </c>
      <c r="K2429" s="176">
        <v>2315</v>
      </c>
      <c r="L2429" s="92"/>
      <c r="M2429" s="175" t="s">
        <v>143</v>
      </c>
      <c r="N2429" s="175" t="s">
        <v>143</v>
      </c>
      <c r="O2429" s="175">
        <v>0.21099999999999999</v>
      </c>
      <c r="P2429" s="175">
        <v>0.246</v>
      </c>
      <c r="Q2429" s="175">
        <v>0.21199999999999999</v>
      </c>
      <c r="R2429" s="175">
        <v>0.246</v>
      </c>
      <c r="S2429" s="175">
        <v>9.9000000000000005E-2</v>
      </c>
      <c r="T2429" s="175">
        <v>0.125</v>
      </c>
      <c r="U2429" s="175">
        <v>1.4999999999999999E-2</v>
      </c>
      <c r="V2429" s="175">
        <v>2.7E-2</v>
      </c>
      <c r="W2429" s="175">
        <v>0.36599999999999999</v>
      </c>
      <c r="X2429" s="175">
        <v>0.40600000000000003</v>
      </c>
      <c r="Y2429" s="175">
        <v>7.0000000000000001E-3</v>
      </c>
      <c r="Z2429" s="175">
        <v>1.4999999999999999E-2</v>
      </c>
      <c r="AA2429" s="175">
        <v>1.0999999999999999E-2</v>
      </c>
      <c r="AB2429" s="175">
        <v>2.1000000000000001E-2</v>
      </c>
    </row>
    <row r="2430" spans="1:28" x14ac:dyDescent="0.25">
      <c r="A2430" s="92" t="s">
        <v>3747</v>
      </c>
      <c r="B2430" s="175" t="s">
        <v>143</v>
      </c>
      <c r="C2430" s="175">
        <v>0.51219512195121952</v>
      </c>
      <c r="D2430" s="175">
        <v>0.36382113821138212</v>
      </c>
      <c r="E2430" s="175">
        <v>4.878048780487805E-2</v>
      </c>
      <c r="F2430" s="175">
        <v>4.0650406504065045E-3</v>
      </c>
      <c r="G2430" s="175">
        <v>2.032520325203252E-2</v>
      </c>
      <c r="H2430" s="175" t="s">
        <v>143</v>
      </c>
      <c r="I2430" s="175">
        <v>5.08130081300813E-2</v>
      </c>
      <c r="J2430" s="174">
        <v>1</v>
      </c>
      <c r="K2430" s="176">
        <v>492</v>
      </c>
      <c r="L2430" s="92"/>
      <c r="M2430" s="175" t="s">
        <v>143</v>
      </c>
      <c r="N2430" s="175" t="s">
        <v>143</v>
      </c>
      <c r="O2430" s="175">
        <v>0.46800000000000003</v>
      </c>
      <c r="P2430" s="175">
        <v>0.55600000000000005</v>
      </c>
      <c r="Q2430" s="175">
        <v>0.32300000000000001</v>
      </c>
      <c r="R2430" s="175">
        <v>0.40699999999999997</v>
      </c>
      <c r="S2430" s="175">
        <v>3.3000000000000002E-2</v>
      </c>
      <c r="T2430" s="175">
        <v>7.1999999999999995E-2</v>
      </c>
      <c r="U2430" s="175">
        <v>1E-3</v>
      </c>
      <c r="V2430" s="175">
        <v>1.4999999999999999E-2</v>
      </c>
      <c r="W2430" s="175">
        <v>1.0999999999999999E-2</v>
      </c>
      <c r="X2430" s="175">
        <v>3.6999999999999998E-2</v>
      </c>
      <c r="Y2430" s="175" t="s">
        <v>143</v>
      </c>
      <c r="Z2430" s="175" t="s">
        <v>143</v>
      </c>
      <c r="AA2430" s="175">
        <v>3.5000000000000003E-2</v>
      </c>
      <c r="AB2430" s="175">
        <v>7.3999999999999996E-2</v>
      </c>
    </row>
    <row r="2431" spans="1:28" x14ac:dyDescent="0.25">
      <c r="A2431" s="92" t="s">
        <v>3748</v>
      </c>
      <c r="B2431" s="175" t="s">
        <v>143</v>
      </c>
      <c r="C2431" s="175">
        <v>0.23492723492723494</v>
      </c>
      <c r="D2431" s="175">
        <v>0.33264033264033266</v>
      </c>
      <c r="E2431" s="175">
        <v>0.12266112266112267</v>
      </c>
      <c r="F2431" s="175">
        <v>2.286902286902287E-2</v>
      </c>
      <c r="G2431" s="175">
        <v>0.25571725571725573</v>
      </c>
      <c r="H2431" s="175" t="s">
        <v>143</v>
      </c>
      <c r="I2431" s="175">
        <v>3.1185031185031187E-2</v>
      </c>
      <c r="J2431" s="174">
        <v>1.0000000000000002</v>
      </c>
      <c r="K2431" s="176">
        <v>481</v>
      </c>
      <c r="L2431" s="92"/>
      <c r="M2431" s="175" t="s">
        <v>143</v>
      </c>
      <c r="N2431" s="175" t="s">
        <v>143</v>
      </c>
      <c r="O2431" s="175">
        <v>0.19900000000000001</v>
      </c>
      <c r="P2431" s="175">
        <v>0.27500000000000002</v>
      </c>
      <c r="Q2431" s="175">
        <v>0.29199999999999998</v>
      </c>
      <c r="R2431" s="175">
        <v>0.376</v>
      </c>
      <c r="S2431" s="175">
        <v>9.6000000000000002E-2</v>
      </c>
      <c r="T2431" s="175">
        <v>0.155</v>
      </c>
      <c r="U2431" s="175">
        <v>1.2999999999999999E-2</v>
      </c>
      <c r="V2431" s="175">
        <v>0.04</v>
      </c>
      <c r="W2431" s="175">
        <v>0.219</v>
      </c>
      <c r="X2431" s="175">
        <v>0.29699999999999999</v>
      </c>
      <c r="Y2431" s="175" t="s">
        <v>143</v>
      </c>
      <c r="Z2431" s="175" t="s">
        <v>143</v>
      </c>
      <c r="AA2431" s="175">
        <v>1.9E-2</v>
      </c>
      <c r="AB2431" s="175">
        <v>5.0999999999999997E-2</v>
      </c>
    </row>
    <row r="2432" spans="1:28" x14ac:dyDescent="0.25">
      <c r="A2432" s="92" t="s">
        <v>3749</v>
      </c>
      <c r="B2432" s="175" t="s">
        <v>143</v>
      </c>
      <c r="C2432" s="175">
        <v>0.35696821515892418</v>
      </c>
      <c r="D2432" s="175">
        <v>0.17848410757946209</v>
      </c>
      <c r="E2432" s="175">
        <v>6.3569682151589244E-2</v>
      </c>
      <c r="F2432" s="175">
        <v>0.10757946210268948</v>
      </c>
      <c r="G2432" s="175">
        <v>0.26894865525672373</v>
      </c>
      <c r="H2432" s="175">
        <v>7.3349633251833741E-3</v>
      </c>
      <c r="I2432" s="175">
        <v>1.7114914425427872E-2</v>
      </c>
      <c r="J2432" s="174">
        <v>1</v>
      </c>
      <c r="K2432" s="176">
        <v>409</v>
      </c>
      <c r="L2432" s="92"/>
      <c r="M2432" s="175" t="s">
        <v>143</v>
      </c>
      <c r="N2432" s="175" t="s">
        <v>143</v>
      </c>
      <c r="O2432" s="175">
        <v>0.312</v>
      </c>
      <c r="P2432" s="175">
        <v>0.40500000000000003</v>
      </c>
      <c r="Q2432" s="175">
        <v>0.14399999999999999</v>
      </c>
      <c r="R2432" s="175">
        <v>0.219</v>
      </c>
      <c r="S2432" s="175">
        <v>4.3999999999999997E-2</v>
      </c>
      <c r="T2432" s="175">
        <v>9.1999999999999998E-2</v>
      </c>
      <c r="U2432" s="175">
        <v>8.1000000000000003E-2</v>
      </c>
      <c r="V2432" s="175">
        <v>0.14099999999999999</v>
      </c>
      <c r="W2432" s="175">
        <v>0.22800000000000001</v>
      </c>
      <c r="X2432" s="175">
        <v>0.314</v>
      </c>
      <c r="Y2432" s="175">
        <v>2E-3</v>
      </c>
      <c r="Z2432" s="175">
        <v>2.1000000000000001E-2</v>
      </c>
      <c r="AA2432" s="175">
        <v>8.0000000000000002E-3</v>
      </c>
      <c r="AB2432" s="175">
        <v>3.5000000000000003E-2</v>
      </c>
    </row>
    <row r="2433" spans="1:28" x14ac:dyDescent="0.25">
      <c r="A2433" s="92" t="s">
        <v>3750</v>
      </c>
      <c r="B2433" s="175" t="s">
        <v>143</v>
      </c>
      <c r="C2433" s="175">
        <v>0.13056379821958458</v>
      </c>
      <c r="D2433" s="175">
        <v>0.17507418397626112</v>
      </c>
      <c r="E2433" s="175">
        <v>0.10089020771513353</v>
      </c>
      <c r="F2433" s="175">
        <v>2.6706231454005934E-2</v>
      </c>
      <c r="G2433" s="175">
        <v>0.5370919881305638</v>
      </c>
      <c r="H2433" s="175">
        <v>5.9347181008902079E-3</v>
      </c>
      <c r="I2433" s="175">
        <v>2.3738872403560832E-2</v>
      </c>
      <c r="J2433" s="174">
        <v>1</v>
      </c>
      <c r="K2433" s="176">
        <v>337</v>
      </c>
      <c r="L2433" s="92"/>
      <c r="M2433" s="175" t="s">
        <v>143</v>
      </c>
      <c r="N2433" s="175" t="s">
        <v>143</v>
      </c>
      <c r="O2433" s="175">
        <v>9.9000000000000005E-2</v>
      </c>
      <c r="P2433" s="175">
        <v>0.17100000000000001</v>
      </c>
      <c r="Q2433" s="175">
        <v>0.13800000000000001</v>
      </c>
      <c r="R2433" s="175">
        <v>0.219</v>
      </c>
      <c r="S2433" s="175">
        <v>7.2999999999999995E-2</v>
      </c>
      <c r="T2433" s="175">
        <v>0.13800000000000001</v>
      </c>
      <c r="U2433" s="175">
        <v>1.4E-2</v>
      </c>
      <c r="V2433" s="175">
        <v>0.05</v>
      </c>
      <c r="W2433" s="175">
        <v>0.48399999999999999</v>
      </c>
      <c r="X2433" s="175">
        <v>0.59</v>
      </c>
      <c r="Y2433" s="175">
        <v>2E-3</v>
      </c>
      <c r="Z2433" s="175">
        <v>2.1000000000000001E-2</v>
      </c>
      <c r="AA2433" s="175">
        <v>1.2E-2</v>
      </c>
      <c r="AB2433" s="175">
        <v>4.5999999999999999E-2</v>
      </c>
    </row>
    <row r="2434" spans="1:28" x14ac:dyDescent="0.25">
      <c r="A2434" s="92" t="s">
        <v>3751</v>
      </c>
      <c r="B2434" s="175" t="s">
        <v>143</v>
      </c>
      <c r="C2434" s="175">
        <v>0.33092105263157895</v>
      </c>
      <c r="D2434" s="175">
        <v>0.43421052631578949</v>
      </c>
      <c r="E2434" s="175">
        <v>9.6052631578947362E-2</v>
      </c>
      <c r="F2434" s="175">
        <v>1.6447368421052631E-2</v>
      </c>
      <c r="G2434" s="175">
        <v>9.9342105263157898E-2</v>
      </c>
      <c r="H2434" s="175">
        <v>3.2894736842105261E-3</v>
      </c>
      <c r="I2434" s="175">
        <v>1.9736842105263157E-2</v>
      </c>
      <c r="J2434" s="174">
        <v>1</v>
      </c>
      <c r="K2434" s="176">
        <v>1520</v>
      </c>
      <c r="L2434" s="92"/>
      <c r="M2434" s="175" t="s">
        <v>143</v>
      </c>
      <c r="N2434" s="175" t="s">
        <v>143</v>
      </c>
      <c r="O2434" s="175">
        <v>0.308</v>
      </c>
      <c r="P2434" s="175">
        <v>0.35499999999999998</v>
      </c>
      <c r="Q2434" s="175">
        <v>0.40899999999999997</v>
      </c>
      <c r="R2434" s="175">
        <v>0.45900000000000002</v>
      </c>
      <c r="S2434" s="175">
        <v>8.2000000000000003E-2</v>
      </c>
      <c r="T2434" s="175">
        <v>0.112</v>
      </c>
      <c r="U2434" s="175">
        <v>1.0999999999999999E-2</v>
      </c>
      <c r="V2434" s="175">
        <v>2.4E-2</v>
      </c>
      <c r="W2434" s="175">
        <v>8.5000000000000006E-2</v>
      </c>
      <c r="X2434" s="175">
        <v>0.115</v>
      </c>
      <c r="Y2434" s="175">
        <v>1E-3</v>
      </c>
      <c r="Z2434" s="175">
        <v>8.0000000000000002E-3</v>
      </c>
      <c r="AA2434" s="175">
        <v>1.4E-2</v>
      </c>
      <c r="AB2434" s="175">
        <v>2.8000000000000001E-2</v>
      </c>
    </row>
    <row r="2435" spans="1:28" x14ac:dyDescent="0.25">
      <c r="A2435" s="92" t="s">
        <v>3752</v>
      </c>
      <c r="B2435" s="175" t="s">
        <v>143</v>
      </c>
      <c r="C2435" s="175">
        <v>0.44582043343653249</v>
      </c>
      <c r="D2435" s="175">
        <v>0.31578947368421051</v>
      </c>
      <c r="E2435" s="175">
        <v>5.2631578947368418E-2</v>
      </c>
      <c r="F2435" s="175">
        <v>3.0959752321981426E-3</v>
      </c>
      <c r="G2435" s="175">
        <v>0.13622291021671826</v>
      </c>
      <c r="H2435" s="175" t="s">
        <v>143</v>
      </c>
      <c r="I2435" s="175">
        <v>4.6439628482972138E-2</v>
      </c>
      <c r="J2435" s="174">
        <v>0.99999999999999989</v>
      </c>
      <c r="K2435" s="176">
        <v>323</v>
      </c>
      <c r="L2435" s="92"/>
      <c r="M2435" s="175" t="s">
        <v>143</v>
      </c>
      <c r="N2435" s="175" t="s">
        <v>143</v>
      </c>
      <c r="O2435" s="175">
        <v>0.39300000000000002</v>
      </c>
      <c r="P2435" s="175">
        <v>0.5</v>
      </c>
      <c r="Q2435" s="175">
        <v>0.26800000000000002</v>
      </c>
      <c r="R2435" s="175">
        <v>0.36799999999999999</v>
      </c>
      <c r="S2435" s="175">
        <v>3.3000000000000002E-2</v>
      </c>
      <c r="T2435" s="175">
        <v>8.3000000000000004E-2</v>
      </c>
      <c r="U2435" s="175">
        <v>1E-3</v>
      </c>
      <c r="V2435" s="175">
        <v>1.7000000000000001E-2</v>
      </c>
      <c r="W2435" s="175">
        <v>0.10299999999999999</v>
      </c>
      <c r="X2435" s="175">
        <v>0.17799999999999999</v>
      </c>
      <c r="Y2435" s="175" t="s">
        <v>143</v>
      </c>
      <c r="Z2435" s="175" t="s">
        <v>143</v>
      </c>
      <c r="AA2435" s="175">
        <v>2.8000000000000001E-2</v>
      </c>
      <c r="AB2435" s="175">
        <v>7.4999999999999997E-2</v>
      </c>
    </row>
    <row r="2436" spans="1:28" x14ac:dyDescent="0.25">
      <c r="A2436" s="92" t="s">
        <v>3753</v>
      </c>
      <c r="B2436" s="175">
        <v>5.3214562354763746E-2</v>
      </c>
      <c r="C2436" s="175">
        <v>0.34763749031758329</v>
      </c>
      <c r="D2436" s="175">
        <v>0.23175832687838885</v>
      </c>
      <c r="E2436" s="175">
        <v>6.9093725793958172E-2</v>
      </c>
      <c r="F2436" s="175">
        <v>1.6034082106893881E-2</v>
      </c>
      <c r="G2436" s="175">
        <v>0.24872192099147947</v>
      </c>
      <c r="H2436" s="175">
        <v>6.9713400464756008E-4</v>
      </c>
      <c r="I2436" s="175">
        <v>3.2842757552285051E-2</v>
      </c>
      <c r="J2436" s="174">
        <v>0.99999999999999989</v>
      </c>
      <c r="K2436" s="176">
        <v>12910</v>
      </c>
      <c r="L2436" s="92"/>
      <c r="M2436" s="175">
        <v>4.9000000000000002E-2</v>
      </c>
      <c r="N2436" s="175">
        <v>5.7000000000000002E-2</v>
      </c>
      <c r="O2436" s="175">
        <v>0.33900000000000002</v>
      </c>
      <c r="P2436" s="175">
        <v>0.35599999999999998</v>
      </c>
      <c r="Q2436" s="175">
        <v>0.22500000000000001</v>
      </c>
      <c r="R2436" s="175">
        <v>0.23899999999999999</v>
      </c>
      <c r="S2436" s="175">
        <v>6.5000000000000002E-2</v>
      </c>
      <c r="T2436" s="175">
        <v>7.3999999999999996E-2</v>
      </c>
      <c r="U2436" s="175">
        <v>1.4E-2</v>
      </c>
      <c r="V2436" s="175">
        <v>1.7999999999999999E-2</v>
      </c>
      <c r="W2436" s="175">
        <v>0.24099999999999999</v>
      </c>
      <c r="X2436" s="175">
        <v>0.25600000000000001</v>
      </c>
      <c r="Y2436" s="175">
        <v>0</v>
      </c>
      <c r="Z2436" s="175">
        <v>1E-3</v>
      </c>
      <c r="AA2436" s="175">
        <v>0.03</v>
      </c>
      <c r="AB2436" s="175">
        <v>3.5999999999999997E-2</v>
      </c>
    </row>
    <row r="2437" spans="1:28" x14ac:dyDescent="0.25">
      <c r="A2437" s="92" t="s">
        <v>3754</v>
      </c>
      <c r="B2437" s="175" t="s">
        <v>143</v>
      </c>
      <c r="C2437" s="175">
        <v>0.38009049773755654</v>
      </c>
      <c r="D2437" s="175">
        <v>0.26470588235294118</v>
      </c>
      <c r="E2437" s="175">
        <v>8.5972850678733032E-2</v>
      </c>
      <c r="F2437" s="175">
        <v>1.1312217194570135E-2</v>
      </c>
      <c r="G2437" s="175">
        <v>0.22624434389140272</v>
      </c>
      <c r="H2437" s="175" t="s">
        <v>143</v>
      </c>
      <c r="I2437" s="175">
        <v>3.1674208144796379E-2</v>
      </c>
      <c r="J2437" s="174">
        <v>0.99999999999999989</v>
      </c>
      <c r="K2437" s="176">
        <v>442</v>
      </c>
      <c r="L2437" s="92"/>
      <c r="M2437" s="175" t="s">
        <v>143</v>
      </c>
      <c r="N2437" s="175" t="s">
        <v>143</v>
      </c>
      <c r="O2437" s="175">
        <v>0.33600000000000002</v>
      </c>
      <c r="P2437" s="175">
        <v>0.42599999999999999</v>
      </c>
      <c r="Q2437" s="175">
        <v>0.22600000000000001</v>
      </c>
      <c r="R2437" s="175">
        <v>0.308</v>
      </c>
      <c r="S2437" s="175">
        <v>6.3E-2</v>
      </c>
      <c r="T2437" s="175">
        <v>0.11600000000000001</v>
      </c>
      <c r="U2437" s="175">
        <v>5.0000000000000001E-3</v>
      </c>
      <c r="V2437" s="175">
        <v>2.5999999999999999E-2</v>
      </c>
      <c r="W2437" s="175">
        <v>0.19</v>
      </c>
      <c r="X2437" s="175">
        <v>0.26800000000000002</v>
      </c>
      <c r="Y2437" s="175" t="s">
        <v>143</v>
      </c>
      <c r="Z2437" s="175" t="s">
        <v>143</v>
      </c>
      <c r="AA2437" s="175">
        <v>1.9E-2</v>
      </c>
      <c r="AB2437" s="175">
        <v>5.1999999999999998E-2</v>
      </c>
    </row>
    <row r="2438" spans="1:28" x14ac:dyDescent="0.25">
      <c r="A2438" s="92" t="s">
        <v>3755</v>
      </c>
      <c r="B2438" s="175" t="s">
        <v>143</v>
      </c>
      <c r="C2438" s="175">
        <v>9.9730458221024262E-2</v>
      </c>
      <c r="D2438" s="175">
        <v>0.16442048517520216</v>
      </c>
      <c r="E2438" s="175">
        <v>3.7735849056603772E-2</v>
      </c>
      <c r="F2438" s="175">
        <v>1.078167115902965E-2</v>
      </c>
      <c r="G2438" s="175">
        <v>0.61725067385444743</v>
      </c>
      <c r="H2438" s="175">
        <v>1.3477088948787063E-2</v>
      </c>
      <c r="I2438" s="175">
        <v>5.6603773584905662E-2</v>
      </c>
      <c r="J2438" s="174">
        <v>1</v>
      </c>
      <c r="K2438" s="176">
        <v>371</v>
      </c>
      <c r="L2438" s="92"/>
      <c r="M2438" s="175" t="s">
        <v>143</v>
      </c>
      <c r="N2438" s="175" t="s">
        <v>143</v>
      </c>
      <c r="O2438" s="175">
        <v>7.2999999999999995E-2</v>
      </c>
      <c r="P2438" s="175">
        <v>0.13400000000000001</v>
      </c>
      <c r="Q2438" s="175">
        <v>0.13</v>
      </c>
      <c r="R2438" s="175">
        <v>0.20599999999999999</v>
      </c>
      <c r="S2438" s="175">
        <v>2.3E-2</v>
      </c>
      <c r="T2438" s="175">
        <v>6.2E-2</v>
      </c>
      <c r="U2438" s="175">
        <v>4.0000000000000001E-3</v>
      </c>
      <c r="V2438" s="175">
        <v>2.7E-2</v>
      </c>
      <c r="W2438" s="175">
        <v>0.56699999999999995</v>
      </c>
      <c r="X2438" s="175">
        <v>0.66500000000000004</v>
      </c>
      <c r="Y2438" s="175">
        <v>6.0000000000000001E-3</v>
      </c>
      <c r="Z2438" s="175">
        <v>3.1E-2</v>
      </c>
      <c r="AA2438" s="175">
        <v>3.6999999999999998E-2</v>
      </c>
      <c r="AB2438" s="175">
        <v>8.5000000000000006E-2</v>
      </c>
    </row>
    <row r="2439" spans="1:28" x14ac:dyDescent="0.25">
      <c r="A2439" s="92" t="s">
        <v>3756</v>
      </c>
      <c r="B2439" s="175">
        <v>0.46731707317073173</v>
      </c>
      <c r="C2439" s="175">
        <v>9.7560975609756097E-4</v>
      </c>
      <c r="D2439" s="175">
        <v>0.42829268292682926</v>
      </c>
      <c r="E2439" s="175">
        <v>5.4634146341463415E-2</v>
      </c>
      <c r="F2439" s="175">
        <v>9.7560975609756097E-4</v>
      </c>
      <c r="G2439" s="175">
        <v>7.8048780487804878E-3</v>
      </c>
      <c r="H2439" s="175" t="s">
        <v>143</v>
      </c>
      <c r="I2439" s="175">
        <v>0.04</v>
      </c>
      <c r="J2439" s="174">
        <v>1</v>
      </c>
      <c r="K2439" s="176">
        <v>1025</v>
      </c>
      <c r="L2439" s="92"/>
      <c r="M2439" s="175">
        <v>0.437</v>
      </c>
      <c r="N2439" s="175">
        <v>0.498</v>
      </c>
      <c r="O2439" s="175">
        <v>0</v>
      </c>
      <c r="P2439" s="175">
        <v>6.0000000000000001E-3</v>
      </c>
      <c r="Q2439" s="175">
        <v>0.39800000000000002</v>
      </c>
      <c r="R2439" s="175">
        <v>0.45900000000000002</v>
      </c>
      <c r="S2439" s="175">
        <v>4.2000000000000003E-2</v>
      </c>
      <c r="T2439" s="175">
        <v>7.0000000000000007E-2</v>
      </c>
      <c r="U2439" s="175">
        <v>0</v>
      </c>
      <c r="V2439" s="175">
        <v>6.0000000000000001E-3</v>
      </c>
      <c r="W2439" s="175">
        <v>4.0000000000000001E-3</v>
      </c>
      <c r="X2439" s="175">
        <v>1.4999999999999999E-2</v>
      </c>
      <c r="Y2439" s="175" t="s">
        <v>143</v>
      </c>
      <c r="Z2439" s="175" t="s">
        <v>143</v>
      </c>
      <c r="AA2439" s="175">
        <v>0.03</v>
      </c>
      <c r="AB2439" s="175">
        <v>5.3999999999999999E-2</v>
      </c>
    </row>
    <row r="2440" spans="1:28" x14ac:dyDescent="0.25">
      <c r="A2440" s="92" t="s">
        <v>3757</v>
      </c>
      <c r="B2440" s="175">
        <v>9.2914438502673793E-2</v>
      </c>
      <c r="C2440" s="175">
        <v>0.30882352941176472</v>
      </c>
      <c r="D2440" s="175">
        <v>0.23328877005347592</v>
      </c>
      <c r="E2440" s="175">
        <v>6.0828877005347594E-2</v>
      </c>
      <c r="F2440" s="175">
        <v>2.9411764705882353E-2</v>
      </c>
      <c r="G2440" s="175">
        <v>0.25267379679144386</v>
      </c>
      <c r="H2440" s="175" t="s">
        <v>143</v>
      </c>
      <c r="I2440" s="175">
        <v>2.2058823529411766E-2</v>
      </c>
      <c r="J2440" s="174">
        <v>1</v>
      </c>
      <c r="K2440" s="176">
        <v>1496</v>
      </c>
      <c r="L2440" s="92"/>
      <c r="M2440" s="175">
        <v>7.9000000000000001E-2</v>
      </c>
      <c r="N2440" s="175">
        <v>0.109</v>
      </c>
      <c r="O2440" s="175">
        <v>0.28599999999999998</v>
      </c>
      <c r="P2440" s="175">
        <v>0.33300000000000002</v>
      </c>
      <c r="Q2440" s="175">
        <v>0.21299999999999999</v>
      </c>
      <c r="R2440" s="175">
        <v>0.255</v>
      </c>
      <c r="S2440" s="175">
        <v>0.05</v>
      </c>
      <c r="T2440" s="175">
        <v>7.3999999999999996E-2</v>
      </c>
      <c r="U2440" s="175">
        <v>2.1999999999999999E-2</v>
      </c>
      <c r="V2440" s="175">
        <v>3.9E-2</v>
      </c>
      <c r="W2440" s="175">
        <v>0.23100000000000001</v>
      </c>
      <c r="X2440" s="175">
        <v>0.27500000000000002</v>
      </c>
      <c r="Y2440" s="175" t="s">
        <v>143</v>
      </c>
      <c r="Z2440" s="175" t="s">
        <v>143</v>
      </c>
      <c r="AA2440" s="175">
        <v>1.6E-2</v>
      </c>
      <c r="AB2440" s="175">
        <v>3.1E-2</v>
      </c>
    </row>
    <row r="2441" spans="1:28" x14ac:dyDescent="0.25">
      <c r="A2441" s="92" t="s">
        <v>3758</v>
      </c>
      <c r="B2441" s="175">
        <v>0.28211009174311924</v>
      </c>
      <c r="C2441" s="175">
        <v>0.54415137614678899</v>
      </c>
      <c r="D2441" s="175">
        <v>5.6192660550458719E-2</v>
      </c>
      <c r="E2441" s="175">
        <v>1.6055045871559634E-2</v>
      </c>
      <c r="F2441" s="175" t="s">
        <v>143</v>
      </c>
      <c r="G2441" s="175">
        <v>5.7912844036697247E-2</v>
      </c>
      <c r="H2441" s="175">
        <v>1.1467889908256881E-3</v>
      </c>
      <c r="I2441" s="175">
        <v>4.2431192660550461E-2</v>
      </c>
      <c r="J2441" s="174">
        <v>1</v>
      </c>
      <c r="K2441" s="176">
        <v>1744</v>
      </c>
      <c r="L2441" s="92"/>
      <c r="M2441" s="175">
        <v>0.26100000000000001</v>
      </c>
      <c r="N2441" s="175">
        <v>0.30399999999999999</v>
      </c>
      <c r="O2441" s="175">
        <v>0.52100000000000002</v>
      </c>
      <c r="P2441" s="175">
        <v>0.56699999999999995</v>
      </c>
      <c r="Q2441" s="175">
        <v>4.5999999999999999E-2</v>
      </c>
      <c r="R2441" s="175">
        <v>6.8000000000000005E-2</v>
      </c>
      <c r="S2441" s="175">
        <v>1.0999999999999999E-2</v>
      </c>
      <c r="T2441" s="175">
        <v>2.3E-2</v>
      </c>
      <c r="U2441" s="175" t="s">
        <v>143</v>
      </c>
      <c r="V2441" s="175" t="s">
        <v>143</v>
      </c>
      <c r="W2441" s="175">
        <v>4.8000000000000001E-2</v>
      </c>
      <c r="X2441" s="175">
        <v>7.0000000000000007E-2</v>
      </c>
      <c r="Y2441" s="175">
        <v>0</v>
      </c>
      <c r="Z2441" s="175">
        <v>4.0000000000000001E-3</v>
      </c>
      <c r="AA2441" s="175">
        <v>3.4000000000000002E-2</v>
      </c>
      <c r="AB2441" s="175">
        <v>5.2999999999999999E-2</v>
      </c>
    </row>
    <row r="2442" spans="1:28" x14ac:dyDescent="0.25">
      <c r="A2442" s="92" t="s">
        <v>3759</v>
      </c>
      <c r="B2442" s="175" t="s">
        <v>143</v>
      </c>
      <c r="C2442" s="175">
        <v>0.30904522613065327</v>
      </c>
      <c r="D2442" s="175">
        <v>0.29145728643216079</v>
      </c>
      <c r="E2442" s="175">
        <v>0.14824120603015076</v>
      </c>
      <c r="F2442" s="175">
        <v>7.537688442211055E-3</v>
      </c>
      <c r="G2442" s="175">
        <v>0.22110552763819097</v>
      </c>
      <c r="H2442" s="175" t="s">
        <v>143</v>
      </c>
      <c r="I2442" s="175">
        <v>2.2613065326633167E-2</v>
      </c>
      <c r="J2442" s="174">
        <v>1</v>
      </c>
      <c r="K2442" s="176">
        <v>398</v>
      </c>
      <c r="L2442" s="92"/>
      <c r="M2442" s="175" t="s">
        <v>143</v>
      </c>
      <c r="N2442" s="175" t="s">
        <v>143</v>
      </c>
      <c r="O2442" s="175">
        <v>0.26600000000000001</v>
      </c>
      <c r="P2442" s="175">
        <v>0.35599999999999998</v>
      </c>
      <c r="Q2442" s="175">
        <v>0.249</v>
      </c>
      <c r="R2442" s="175">
        <v>0.33800000000000002</v>
      </c>
      <c r="S2442" s="175">
        <v>0.11700000000000001</v>
      </c>
      <c r="T2442" s="175">
        <v>0.187</v>
      </c>
      <c r="U2442" s="175">
        <v>3.0000000000000001E-3</v>
      </c>
      <c r="V2442" s="175">
        <v>2.1999999999999999E-2</v>
      </c>
      <c r="W2442" s="175">
        <v>0.183</v>
      </c>
      <c r="X2442" s="175">
        <v>0.26400000000000001</v>
      </c>
      <c r="Y2442" s="175" t="s">
        <v>143</v>
      </c>
      <c r="Z2442" s="175" t="s">
        <v>143</v>
      </c>
      <c r="AA2442" s="175">
        <v>1.2E-2</v>
      </c>
      <c r="AB2442" s="175">
        <v>4.2000000000000003E-2</v>
      </c>
    </row>
    <row r="2443" spans="1:28" x14ac:dyDescent="0.25">
      <c r="A2443" s="92" t="s">
        <v>3760</v>
      </c>
      <c r="B2443" s="175" t="s">
        <v>143</v>
      </c>
      <c r="C2443" s="175">
        <v>0.29251700680272108</v>
      </c>
      <c r="D2443" s="175">
        <v>0.21865889212827988</v>
      </c>
      <c r="E2443" s="175">
        <v>7.6287657920310975E-2</v>
      </c>
      <c r="F2443" s="175">
        <v>1.5063168124392614E-2</v>
      </c>
      <c r="G2443" s="175">
        <v>0.37852283770651118</v>
      </c>
      <c r="H2443" s="175" t="s">
        <v>143</v>
      </c>
      <c r="I2443" s="175">
        <v>1.8950437317784258E-2</v>
      </c>
      <c r="J2443" s="174">
        <v>0.99999999999999989</v>
      </c>
      <c r="K2443" s="176">
        <v>2058</v>
      </c>
      <c r="L2443" s="92"/>
      <c r="M2443" s="175" t="s">
        <v>143</v>
      </c>
      <c r="N2443" s="175" t="s">
        <v>143</v>
      </c>
      <c r="O2443" s="175">
        <v>0.27300000000000002</v>
      </c>
      <c r="P2443" s="175">
        <v>0.313</v>
      </c>
      <c r="Q2443" s="175">
        <v>0.20100000000000001</v>
      </c>
      <c r="R2443" s="175">
        <v>0.23699999999999999</v>
      </c>
      <c r="S2443" s="175">
        <v>6.6000000000000003E-2</v>
      </c>
      <c r="T2443" s="175">
        <v>8.8999999999999996E-2</v>
      </c>
      <c r="U2443" s="175">
        <v>1.0999999999999999E-2</v>
      </c>
      <c r="V2443" s="175">
        <v>2.1000000000000001E-2</v>
      </c>
      <c r="W2443" s="175">
        <v>0.35799999999999998</v>
      </c>
      <c r="X2443" s="175">
        <v>0.4</v>
      </c>
      <c r="Y2443" s="175" t="s">
        <v>143</v>
      </c>
      <c r="Z2443" s="175" t="s">
        <v>143</v>
      </c>
      <c r="AA2443" s="175">
        <v>1.4E-2</v>
      </c>
      <c r="AB2443" s="175">
        <v>2.5999999999999999E-2</v>
      </c>
    </row>
    <row r="2444" spans="1:28" x14ac:dyDescent="0.25">
      <c r="A2444" s="92" t="s">
        <v>3761</v>
      </c>
      <c r="B2444" s="175" t="s">
        <v>143</v>
      </c>
      <c r="C2444" s="175">
        <v>0.56590909090909092</v>
      </c>
      <c r="D2444" s="175">
        <v>0.31363636363636366</v>
      </c>
      <c r="E2444" s="175">
        <v>2.9545454545454545E-2</v>
      </c>
      <c r="F2444" s="175" t="s">
        <v>143</v>
      </c>
      <c r="G2444" s="175">
        <v>2.5000000000000001E-2</v>
      </c>
      <c r="H2444" s="175" t="s">
        <v>143</v>
      </c>
      <c r="I2444" s="175">
        <v>6.5909090909090903E-2</v>
      </c>
      <c r="J2444" s="174">
        <v>1</v>
      </c>
      <c r="K2444" s="176">
        <v>440</v>
      </c>
      <c r="L2444" s="92"/>
      <c r="M2444" s="175" t="s">
        <v>143</v>
      </c>
      <c r="N2444" s="175" t="s">
        <v>143</v>
      </c>
      <c r="O2444" s="175">
        <v>0.51900000000000002</v>
      </c>
      <c r="P2444" s="175">
        <v>0.61099999999999999</v>
      </c>
      <c r="Q2444" s="175">
        <v>0.27200000000000002</v>
      </c>
      <c r="R2444" s="175">
        <v>0.35799999999999998</v>
      </c>
      <c r="S2444" s="175">
        <v>1.7000000000000001E-2</v>
      </c>
      <c r="T2444" s="175">
        <v>0.05</v>
      </c>
      <c r="U2444" s="175" t="s">
        <v>143</v>
      </c>
      <c r="V2444" s="175" t="s">
        <v>143</v>
      </c>
      <c r="W2444" s="175">
        <v>1.4E-2</v>
      </c>
      <c r="X2444" s="175">
        <v>4.3999999999999997E-2</v>
      </c>
      <c r="Y2444" s="175" t="s">
        <v>143</v>
      </c>
      <c r="Z2444" s="175" t="s">
        <v>143</v>
      </c>
      <c r="AA2444" s="175">
        <v>4.5999999999999999E-2</v>
      </c>
      <c r="AB2444" s="175">
        <v>9.2999999999999999E-2</v>
      </c>
    </row>
    <row r="2445" spans="1:28" x14ac:dyDescent="0.25">
      <c r="A2445" s="92" t="s">
        <v>3762</v>
      </c>
      <c r="B2445" s="175" t="s">
        <v>143</v>
      </c>
      <c r="C2445" s="175">
        <v>0.30020703933747411</v>
      </c>
      <c r="D2445" s="175">
        <v>0.29606625258799174</v>
      </c>
      <c r="E2445" s="175">
        <v>8.2815734989648032E-2</v>
      </c>
      <c r="F2445" s="175">
        <v>4.140786749482402E-3</v>
      </c>
      <c r="G2445" s="175">
        <v>0.28364389233954451</v>
      </c>
      <c r="H2445" s="175" t="s">
        <v>143</v>
      </c>
      <c r="I2445" s="175">
        <v>3.3126293995859216E-2</v>
      </c>
      <c r="J2445" s="174">
        <v>1</v>
      </c>
      <c r="K2445" s="176">
        <v>483</v>
      </c>
      <c r="L2445" s="92"/>
      <c r="M2445" s="175" t="s">
        <v>143</v>
      </c>
      <c r="N2445" s="175" t="s">
        <v>143</v>
      </c>
      <c r="O2445" s="175">
        <v>0.26100000000000001</v>
      </c>
      <c r="P2445" s="175">
        <v>0.34300000000000003</v>
      </c>
      <c r="Q2445" s="175">
        <v>0.25700000000000001</v>
      </c>
      <c r="R2445" s="175">
        <v>0.33800000000000002</v>
      </c>
      <c r="S2445" s="175">
        <v>6.0999999999999999E-2</v>
      </c>
      <c r="T2445" s="175">
        <v>0.111</v>
      </c>
      <c r="U2445" s="175">
        <v>1E-3</v>
      </c>
      <c r="V2445" s="175">
        <v>1.4999999999999999E-2</v>
      </c>
      <c r="W2445" s="175">
        <v>0.245</v>
      </c>
      <c r="X2445" s="175">
        <v>0.32500000000000001</v>
      </c>
      <c r="Y2445" s="175" t="s">
        <v>143</v>
      </c>
      <c r="Z2445" s="175" t="s">
        <v>143</v>
      </c>
      <c r="AA2445" s="175">
        <v>0.02</v>
      </c>
      <c r="AB2445" s="175">
        <v>5.2999999999999999E-2</v>
      </c>
    </row>
    <row r="2446" spans="1:28" x14ac:dyDescent="0.25">
      <c r="A2446" s="92" t="s">
        <v>3763</v>
      </c>
      <c r="B2446" s="175" t="s">
        <v>143</v>
      </c>
      <c r="C2446" s="175">
        <v>0.45682451253481893</v>
      </c>
      <c r="D2446" s="175">
        <v>0.15877437325905291</v>
      </c>
      <c r="E2446" s="175">
        <v>5.2924791086350974E-2</v>
      </c>
      <c r="F2446" s="175">
        <v>6.6852367688022288E-2</v>
      </c>
      <c r="G2446" s="175">
        <v>0.2116991643454039</v>
      </c>
      <c r="H2446" s="175" t="s">
        <v>143</v>
      </c>
      <c r="I2446" s="175">
        <v>5.2924791086350974E-2</v>
      </c>
      <c r="J2446" s="174">
        <v>1</v>
      </c>
      <c r="K2446" s="176">
        <v>359</v>
      </c>
      <c r="L2446" s="92"/>
      <c r="M2446" s="175" t="s">
        <v>143</v>
      </c>
      <c r="N2446" s="175" t="s">
        <v>143</v>
      </c>
      <c r="O2446" s="175">
        <v>0.40600000000000003</v>
      </c>
      <c r="P2446" s="175">
        <v>0.50900000000000001</v>
      </c>
      <c r="Q2446" s="175">
        <v>0.125</v>
      </c>
      <c r="R2446" s="175">
        <v>0.2</v>
      </c>
      <c r="S2446" s="175">
        <v>3.4000000000000002E-2</v>
      </c>
      <c r="T2446" s="175">
        <v>8.1000000000000003E-2</v>
      </c>
      <c r="U2446" s="175">
        <v>4.4999999999999998E-2</v>
      </c>
      <c r="V2446" s="175">
        <v>9.8000000000000004E-2</v>
      </c>
      <c r="W2446" s="175">
        <v>0.17299999999999999</v>
      </c>
      <c r="X2446" s="175">
        <v>0.25700000000000001</v>
      </c>
      <c r="Y2446" s="175" t="s">
        <v>143</v>
      </c>
      <c r="Z2446" s="175" t="s">
        <v>143</v>
      </c>
      <c r="AA2446" s="175">
        <v>3.4000000000000002E-2</v>
      </c>
      <c r="AB2446" s="175">
        <v>8.1000000000000003E-2</v>
      </c>
    </row>
    <row r="2447" spans="1:28" x14ac:dyDescent="0.25">
      <c r="A2447" s="92" t="s">
        <v>3764</v>
      </c>
      <c r="B2447" s="175" t="s">
        <v>143</v>
      </c>
      <c r="C2447" s="175">
        <v>0.20481927710843373</v>
      </c>
      <c r="D2447" s="175">
        <v>0.17771084337349397</v>
      </c>
      <c r="E2447" s="175">
        <v>5.7228915662650599E-2</v>
      </c>
      <c r="F2447" s="175">
        <v>2.710843373493976E-2</v>
      </c>
      <c r="G2447" s="175">
        <v>0.50602409638554213</v>
      </c>
      <c r="H2447" s="175">
        <v>3.0120481927710845E-3</v>
      </c>
      <c r="I2447" s="175">
        <v>2.4096385542168676E-2</v>
      </c>
      <c r="J2447" s="174">
        <v>0.99999999999999989</v>
      </c>
      <c r="K2447" s="176">
        <v>332</v>
      </c>
      <c r="L2447" s="92"/>
      <c r="M2447" s="175" t="s">
        <v>143</v>
      </c>
      <c r="N2447" s="175" t="s">
        <v>143</v>
      </c>
      <c r="O2447" s="175">
        <v>0.16500000000000001</v>
      </c>
      <c r="P2447" s="175">
        <v>0.251</v>
      </c>
      <c r="Q2447" s="175">
        <v>0.14000000000000001</v>
      </c>
      <c r="R2447" s="175">
        <v>0.222</v>
      </c>
      <c r="S2447" s="175">
        <v>3.6999999999999998E-2</v>
      </c>
      <c r="T2447" s="175">
        <v>8.7999999999999995E-2</v>
      </c>
      <c r="U2447" s="175">
        <v>1.4E-2</v>
      </c>
      <c r="V2447" s="175">
        <v>5.0999999999999997E-2</v>
      </c>
      <c r="W2447" s="175">
        <v>0.45200000000000001</v>
      </c>
      <c r="X2447" s="175">
        <v>0.55900000000000005</v>
      </c>
      <c r="Y2447" s="175">
        <v>1E-3</v>
      </c>
      <c r="Z2447" s="175">
        <v>1.7000000000000001E-2</v>
      </c>
      <c r="AA2447" s="175">
        <v>1.2E-2</v>
      </c>
      <c r="AB2447" s="175">
        <v>4.7E-2</v>
      </c>
    </row>
    <row r="2448" spans="1:28" x14ac:dyDescent="0.25">
      <c r="A2448" s="92" t="s">
        <v>3765</v>
      </c>
      <c r="B2448" s="175" t="s">
        <v>143</v>
      </c>
      <c r="C2448" s="175">
        <v>0.41712707182320441</v>
      </c>
      <c r="D2448" s="175">
        <v>0.32596685082872928</v>
      </c>
      <c r="E2448" s="175">
        <v>6.4917127071823205E-2</v>
      </c>
      <c r="F2448" s="175">
        <v>1.2430939226519336E-2</v>
      </c>
      <c r="G2448" s="175">
        <v>0.1457182320441989</v>
      </c>
      <c r="H2448" s="175" t="s">
        <v>143</v>
      </c>
      <c r="I2448" s="175">
        <v>3.3839779005524859E-2</v>
      </c>
      <c r="J2448" s="174">
        <v>1</v>
      </c>
      <c r="K2448" s="176">
        <v>1448</v>
      </c>
      <c r="L2448" s="92"/>
      <c r="M2448" s="175" t="s">
        <v>143</v>
      </c>
      <c r="N2448" s="175" t="s">
        <v>143</v>
      </c>
      <c r="O2448" s="175">
        <v>0.39200000000000002</v>
      </c>
      <c r="P2448" s="175">
        <v>0.443</v>
      </c>
      <c r="Q2448" s="175">
        <v>0.30199999999999999</v>
      </c>
      <c r="R2448" s="175">
        <v>0.35099999999999998</v>
      </c>
      <c r="S2448" s="175">
        <v>5.2999999999999999E-2</v>
      </c>
      <c r="T2448" s="175">
        <v>7.9000000000000001E-2</v>
      </c>
      <c r="U2448" s="175">
        <v>8.0000000000000002E-3</v>
      </c>
      <c r="V2448" s="175">
        <v>0.02</v>
      </c>
      <c r="W2448" s="175">
        <v>0.128</v>
      </c>
      <c r="X2448" s="175">
        <v>0.16500000000000001</v>
      </c>
      <c r="Y2448" s="175" t="s">
        <v>143</v>
      </c>
      <c r="Z2448" s="175" t="s">
        <v>143</v>
      </c>
      <c r="AA2448" s="175">
        <v>2.5999999999999999E-2</v>
      </c>
      <c r="AB2448" s="175">
        <v>4.3999999999999997E-2</v>
      </c>
    </row>
    <row r="2449" spans="1:28" x14ac:dyDescent="0.25">
      <c r="A2449" s="92" t="s">
        <v>3766</v>
      </c>
      <c r="B2449" s="175" t="s">
        <v>143</v>
      </c>
      <c r="C2449" s="175">
        <v>0.58992805755395683</v>
      </c>
      <c r="D2449" s="175">
        <v>0.20503597122302158</v>
      </c>
      <c r="E2449" s="175">
        <v>6.1151079136690649E-2</v>
      </c>
      <c r="F2449" s="175" t="s">
        <v>143</v>
      </c>
      <c r="G2449" s="175">
        <v>9.7122302158273388E-2</v>
      </c>
      <c r="H2449" s="175" t="s">
        <v>143</v>
      </c>
      <c r="I2449" s="175">
        <v>4.6762589928057555E-2</v>
      </c>
      <c r="J2449" s="174">
        <v>0.99999999999999989</v>
      </c>
      <c r="K2449" s="176">
        <v>278</v>
      </c>
      <c r="L2449" s="92"/>
      <c r="M2449" s="175" t="s">
        <v>143</v>
      </c>
      <c r="N2449" s="175" t="s">
        <v>143</v>
      </c>
      <c r="O2449" s="175">
        <v>0.53100000000000003</v>
      </c>
      <c r="P2449" s="175">
        <v>0.64600000000000002</v>
      </c>
      <c r="Q2449" s="175">
        <v>0.16200000000000001</v>
      </c>
      <c r="R2449" s="175">
        <v>0.25600000000000001</v>
      </c>
      <c r="S2449" s="175">
        <v>3.9E-2</v>
      </c>
      <c r="T2449" s="175">
        <v>9.6000000000000002E-2</v>
      </c>
      <c r="U2449" s="175" t="s">
        <v>143</v>
      </c>
      <c r="V2449" s="175" t="s">
        <v>143</v>
      </c>
      <c r="W2449" s="175">
        <v>6.8000000000000005E-2</v>
      </c>
      <c r="X2449" s="175">
        <v>0.13800000000000001</v>
      </c>
      <c r="Y2449" s="175" t="s">
        <v>143</v>
      </c>
      <c r="Z2449" s="175" t="s">
        <v>143</v>
      </c>
      <c r="AA2449" s="175">
        <v>2.8000000000000001E-2</v>
      </c>
      <c r="AB2449" s="175">
        <v>7.8E-2</v>
      </c>
    </row>
    <row r="2450" spans="1:28" x14ac:dyDescent="0.25">
      <c r="A2450" s="92" t="s">
        <v>3767</v>
      </c>
      <c r="B2450" s="175">
        <v>4.5960756584762244E-2</v>
      </c>
      <c r="C2450" s="175">
        <v>0.26286017323669791</v>
      </c>
      <c r="D2450" s="175">
        <v>0.27099169170938658</v>
      </c>
      <c r="E2450" s="175">
        <v>0.11313417005479937</v>
      </c>
      <c r="F2450" s="175">
        <v>2.0682340463143007E-2</v>
      </c>
      <c r="G2450" s="175">
        <v>0.23386954216015557</v>
      </c>
      <c r="H2450" s="175">
        <v>6.7173413470037122E-3</v>
      </c>
      <c r="I2450" s="175">
        <v>4.5783984444051615E-2</v>
      </c>
      <c r="J2450" s="174">
        <v>1</v>
      </c>
      <c r="K2450" s="176">
        <v>11314</v>
      </c>
      <c r="L2450" s="92"/>
      <c r="M2450" s="175">
        <v>4.2000000000000003E-2</v>
      </c>
      <c r="N2450" s="175">
        <v>0.05</v>
      </c>
      <c r="O2450" s="175">
        <v>0.255</v>
      </c>
      <c r="P2450" s="175">
        <v>0.27100000000000002</v>
      </c>
      <c r="Q2450" s="175">
        <v>0.26300000000000001</v>
      </c>
      <c r="R2450" s="175">
        <v>0.27900000000000003</v>
      </c>
      <c r="S2450" s="175">
        <v>0.107</v>
      </c>
      <c r="T2450" s="175">
        <v>0.11899999999999999</v>
      </c>
      <c r="U2450" s="175">
        <v>1.7999999999999999E-2</v>
      </c>
      <c r="V2450" s="175">
        <v>2.3E-2</v>
      </c>
      <c r="W2450" s="175">
        <v>0.22600000000000001</v>
      </c>
      <c r="X2450" s="175">
        <v>0.24199999999999999</v>
      </c>
      <c r="Y2450" s="175">
        <v>5.0000000000000001E-3</v>
      </c>
      <c r="Z2450" s="175">
        <v>8.0000000000000002E-3</v>
      </c>
      <c r="AA2450" s="175">
        <v>4.2000000000000003E-2</v>
      </c>
      <c r="AB2450" s="175">
        <v>0.05</v>
      </c>
    </row>
    <row r="2451" spans="1:28" x14ac:dyDescent="0.25">
      <c r="A2451" s="92" t="s">
        <v>3768</v>
      </c>
      <c r="B2451" s="175" t="s">
        <v>143</v>
      </c>
      <c r="C2451" s="175">
        <v>0.29065743944636679</v>
      </c>
      <c r="D2451" s="175">
        <v>0.31833910034602075</v>
      </c>
      <c r="E2451" s="175">
        <v>0.10726643598615918</v>
      </c>
      <c r="F2451" s="175">
        <v>1.384083044982699E-2</v>
      </c>
      <c r="G2451" s="175">
        <v>0.22491349480968859</v>
      </c>
      <c r="H2451" s="175">
        <v>1.384083044982699E-2</v>
      </c>
      <c r="I2451" s="175">
        <v>3.1141868512110725E-2</v>
      </c>
      <c r="J2451" s="174">
        <v>1</v>
      </c>
      <c r="K2451" s="176">
        <v>289</v>
      </c>
      <c r="L2451" s="92"/>
      <c r="M2451" s="175" t="s">
        <v>143</v>
      </c>
      <c r="N2451" s="175" t="s">
        <v>143</v>
      </c>
      <c r="O2451" s="175">
        <v>0.24099999999999999</v>
      </c>
      <c r="P2451" s="175">
        <v>0.34499999999999997</v>
      </c>
      <c r="Q2451" s="175">
        <v>0.26700000000000002</v>
      </c>
      <c r="R2451" s="175">
        <v>0.374</v>
      </c>
      <c r="S2451" s="175">
        <v>7.6999999999999999E-2</v>
      </c>
      <c r="T2451" s="175">
        <v>0.14799999999999999</v>
      </c>
      <c r="U2451" s="175">
        <v>5.0000000000000001E-3</v>
      </c>
      <c r="V2451" s="175">
        <v>3.5000000000000003E-2</v>
      </c>
      <c r="W2451" s="175">
        <v>0.18099999999999999</v>
      </c>
      <c r="X2451" s="175">
        <v>0.27600000000000002</v>
      </c>
      <c r="Y2451" s="175">
        <v>5.0000000000000001E-3</v>
      </c>
      <c r="Z2451" s="175">
        <v>3.5000000000000003E-2</v>
      </c>
      <c r="AA2451" s="175">
        <v>1.6E-2</v>
      </c>
      <c r="AB2451" s="175">
        <v>5.8000000000000003E-2</v>
      </c>
    </row>
    <row r="2452" spans="1:28" x14ac:dyDescent="0.25">
      <c r="A2452" s="92" t="s">
        <v>3769</v>
      </c>
      <c r="B2452" s="175" t="s">
        <v>143</v>
      </c>
      <c r="C2452" s="175">
        <v>0.1165644171779141</v>
      </c>
      <c r="D2452" s="175">
        <v>0.17484662576687116</v>
      </c>
      <c r="E2452" s="175">
        <v>6.7484662576687116E-2</v>
      </c>
      <c r="F2452" s="175">
        <v>9.202453987730062E-3</v>
      </c>
      <c r="G2452" s="175">
        <v>0.54907975460122704</v>
      </c>
      <c r="H2452" s="175">
        <v>2.1472392638036811E-2</v>
      </c>
      <c r="I2452" s="175">
        <v>6.1349693251533742E-2</v>
      </c>
      <c r="J2452" s="174">
        <v>1</v>
      </c>
      <c r="K2452" s="176">
        <v>326</v>
      </c>
      <c r="L2452" s="92"/>
      <c r="M2452" s="175" t="s">
        <v>143</v>
      </c>
      <c r="N2452" s="175" t="s">
        <v>143</v>
      </c>
      <c r="O2452" s="175">
        <v>8.5999999999999993E-2</v>
      </c>
      <c r="P2452" s="175">
        <v>0.156</v>
      </c>
      <c r="Q2452" s="175">
        <v>0.13700000000000001</v>
      </c>
      <c r="R2452" s="175">
        <v>0.22</v>
      </c>
      <c r="S2452" s="175">
        <v>4.4999999999999998E-2</v>
      </c>
      <c r="T2452" s="175">
        <v>0.1</v>
      </c>
      <c r="U2452" s="175">
        <v>3.0000000000000001E-3</v>
      </c>
      <c r="V2452" s="175">
        <v>2.7E-2</v>
      </c>
      <c r="W2452" s="175">
        <v>0.495</v>
      </c>
      <c r="X2452" s="175">
        <v>0.60199999999999998</v>
      </c>
      <c r="Y2452" s="175">
        <v>0.01</v>
      </c>
      <c r="Z2452" s="175">
        <v>4.3999999999999997E-2</v>
      </c>
      <c r="AA2452" s="175">
        <v>0.04</v>
      </c>
      <c r="AB2452" s="175">
        <v>9.2999999999999999E-2</v>
      </c>
    </row>
    <row r="2453" spans="1:28" x14ac:dyDescent="0.25">
      <c r="A2453" s="92" t="s">
        <v>3770</v>
      </c>
      <c r="B2453" s="175">
        <v>4.7991071428571432E-2</v>
      </c>
      <c r="C2453" s="175">
        <v>2.232142857142857E-3</v>
      </c>
      <c r="D2453" s="175">
        <v>0.7232142857142857</v>
      </c>
      <c r="E2453" s="175">
        <v>5.46875E-2</v>
      </c>
      <c r="F2453" s="175">
        <v>2.0089285714285716E-2</v>
      </c>
      <c r="G2453" s="175">
        <v>1.7857142857142856E-2</v>
      </c>
      <c r="H2453" s="175" t="s">
        <v>143</v>
      </c>
      <c r="I2453" s="175">
        <v>0.13392857142857142</v>
      </c>
      <c r="J2453" s="174">
        <v>1</v>
      </c>
      <c r="K2453" s="176">
        <v>896</v>
      </c>
      <c r="L2453" s="92"/>
      <c r="M2453" s="175">
        <v>3.5999999999999997E-2</v>
      </c>
      <c r="N2453" s="175">
        <v>6.4000000000000001E-2</v>
      </c>
      <c r="O2453" s="175">
        <v>1E-3</v>
      </c>
      <c r="P2453" s="175">
        <v>8.0000000000000002E-3</v>
      </c>
      <c r="Q2453" s="175">
        <v>0.69299999999999995</v>
      </c>
      <c r="R2453" s="175">
        <v>0.752</v>
      </c>
      <c r="S2453" s="175">
        <v>4.2000000000000003E-2</v>
      </c>
      <c r="T2453" s="175">
        <v>7.1999999999999995E-2</v>
      </c>
      <c r="U2453" s="175">
        <v>1.2999999999999999E-2</v>
      </c>
      <c r="V2453" s="175">
        <v>3.2000000000000001E-2</v>
      </c>
      <c r="W2453" s="175">
        <v>1.0999999999999999E-2</v>
      </c>
      <c r="X2453" s="175">
        <v>2.9000000000000001E-2</v>
      </c>
      <c r="Y2453" s="175" t="s">
        <v>143</v>
      </c>
      <c r="Z2453" s="175" t="s">
        <v>143</v>
      </c>
      <c r="AA2453" s="175">
        <v>0.113</v>
      </c>
      <c r="AB2453" s="175">
        <v>0.158</v>
      </c>
    </row>
    <row r="2454" spans="1:28" x14ac:dyDescent="0.25">
      <c r="A2454" s="92" t="s">
        <v>3771</v>
      </c>
      <c r="B2454" s="175">
        <v>5.8919803600654665E-2</v>
      </c>
      <c r="C2454" s="175">
        <v>0.25859247135842883</v>
      </c>
      <c r="D2454" s="175">
        <v>0.24468085106382978</v>
      </c>
      <c r="E2454" s="175">
        <v>8.1014729950900158E-2</v>
      </c>
      <c r="F2454" s="175">
        <v>3.0278232405891982E-2</v>
      </c>
      <c r="G2454" s="175">
        <v>0.27577741407528644</v>
      </c>
      <c r="H2454" s="175">
        <v>6.5466448445171853E-3</v>
      </c>
      <c r="I2454" s="175">
        <v>4.4189852700491E-2</v>
      </c>
      <c r="J2454" s="174">
        <v>1</v>
      </c>
      <c r="K2454" s="176">
        <v>1222</v>
      </c>
      <c r="L2454" s="92"/>
      <c r="M2454" s="175">
        <v>4.7E-2</v>
      </c>
      <c r="N2454" s="175">
        <v>7.3999999999999996E-2</v>
      </c>
      <c r="O2454" s="175">
        <v>0.23499999999999999</v>
      </c>
      <c r="P2454" s="175">
        <v>0.28399999999999997</v>
      </c>
      <c r="Q2454" s="175">
        <v>0.221</v>
      </c>
      <c r="R2454" s="175">
        <v>0.27</v>
      </c>
      <c r="S2454" s="175">
        <v>6.7000000000000004E-2</v>
      </c>
      <c r="T2454" s="175">
        <v>9.8000000000000004E-2</v>
      </c>
      <c r="U2454" s="175">
        <v>2.1999999999999999E-2</v>
      </c>
      <c r="V2454" s="175">
        <v>4.1000000000000002E-2</v>
      </c>
      <c r="W2454" s="175">
        <v>0.251</v>
      </c>
      <c r="X2454" s="175">
        <v>0.30199999999999999</v>
      </c>
      <c r="Y2454" s="175">
        <v>3.0000000000000001E-3</v>
      </c>
      <c r="Z2454" s="175">
        <v>1.2999999999999999E-2</v>
      </c>
      <c r="AA2454" s="175">
        <v>3.4000000000000002E-2</v>
      </c>
      <c r="AB2454" s="175">
        <v>5.7000000000000002E-2</v>
      </c>
    </row>
    <row r="2455" spans="1:28" x14ac:dyDescent="0.25">
      <c r="A2455" s="92" t="s">
        <v>3772</v>
      </c>
      <c r="B2455" s="175">
        <v>0.25173210161662818</v>
      </c>
      <c r="C2455" s="175">
        <v>0.447459584295612</v>
      </c>
      <c r="D2455" s="175">
        <v>0.15242494226327943</v>
      </c>
      <c r="E2455" s="175">
        <v>3.9838337182448037E-2</v>
      </c>
      <c r="F2455" s="175">
        <v>1.7321016166281756E-3</v>
      </c>
      <c r="G2455" s="175">
        <v>5.2540415704387992E-2</v>
      </c>
      <c r="H2455" s="175">
        <v>3.4642032332563512E-3</v>
      </c>
      <c r="I2455" s="175">
        <v>5.0808314087759814E-2</v>
      </c>
      <c r="J2455" s="174">
        <v>0.99999999999999989</v>
      </c>
      <c r="K2455" s="176">
        <v>1732</v>
      </c>
      <c r="L2455" s="92"/>
      <c r="M2455" s="175">
        <v>0.23200000000000001</v>
      </c>
      <c r="N2455" s="175">
        <v>0.27300000000000002</v>
      </c>
      <c r="O2455" s="175">
        <v>0.42399999999999999</v>
      </c>
      <c r="P2455" s="175">
        <v>0.47099999999999997</v>
      </c>
      <c r="Q2455" s="175">
        <v>0.13600000000000001</v>
      </c>
      <c r="R2455" s="175">
        <v>0.17</v>
      </c>
      <c r="S2455" s="175">
        <v>3.2000000000000001E-2</v>
      </c>
      <c r="T2455" s="175">
        <v>0.05</v>
      </c>
      <c r="U2455" s="175">
        <v>1E-3</v>
      </c>
      <c r="V2455" s="175">
        <v>5.0000000000000001E-3</v>
      </c>
      <c r="W2455" s="175">
        <v>4.2999999999999997E-2</v>
      </c>
      <c r="X2455" s="175">
        <v>6.4000000000000001E-2</v>
      </c>
      <c r="Y2455" s="175">
        <v>2E-3</v>
      </c>
      <c r="Z2455" s="175">
        <v>8.0000000000000002E-3</v>
      </c>
      <c r="AA2455" s="175">
        <v>4.1000000000000002E-2</v>
      </c>
      <c r="AB2455" s="175">
        <v>6.2E-2</v>
      </c>
    </row>
    <row r="2456" spans="1:28" x14ac:dyDescent="0.25">
      <c r="A2456" s="92" t="s">
        <v>3773</v>
      </c>
      <c r="B2456" s="175" t="s">
        <v>143</v>
      </c>
      <c r="C2456" s="175">
        <v>0.17279411764705882</v>
      </c>
      <c r="D2456" s="175">
        <v>0.3125</v>
      </c>
      <c r="E2456" s="175">
        <v>0.20955882352941177</v>
      </c>
      <c r="F2456" s="175">
        <v>2.9411764705882353E-2</v>
      </c>
      <c r="G2456" s="175">
        <v>0.23529411764705882</v>
      </c>
      <c r="H2456" s="175" t="s">
        <v>143</v>
      </c>
      <c r="I2456" s="175">
        <v>4.0441176470588237E-2</v>
      </c>
      <c r="J2456" s="174">
        <v>0.99999999999999989</v>
      </c>
      <c r="K2456" s="176">
        <v>272</v>
      </c>
      <c r="L2456" s="92"/>
      <c r="M2456" s="175" t="s">
        <v>143</v>
      </c>
      <c r="N2456" s="175" t="s">
        <v>143</v>
      </c>
      <c r="O2456" s="175">
        <v>0.13300000000000001</v>
      </c>
      <c r="P2456" s="175">
        <v>0.222</v>
      </c>
      <c r="Q2456" s="175">
        <v>0.26</v>
      </c>
      <c r="R2456" s="175">
        <v>0.37</v>
      </c>
      <c r="S2456" s="175">
        <v>0.16500000000000001</v>
      </c>
      <c r="T2456" s="175">
        <v>0.26200000000000001</v>
      </c>
      <c r="U2456" s="175">
        <v>1.4999999999999999E-2</v>
      </c>
      <c r="V2456" s="175">
        <v>5.7000000000000002E-2</v>
      </c>
      <c r="W2456" s="175">
        <v>0.189</v>
      </c>
      <c r="X2456" s="175">
        <v>0.28899999999999998</v>
      </c>
      <c r="Y2456" s="175" t="s">
        <v>143</v>
      </c>
      <c r="Z2456" s="175" t="s">
        <v>143</v>
      </c>
      <c r="AA2456" s="175">
        <v>2.3E-2</v>
      </c>
      <c r="AB2456" s="175">
        <v>7.0999999999999994E-2</v>
      </c>
    </row>
    <row r="2457" spans="1:28" x14ac:dyDescent="0.25">
      <c r="A2457" s="92" t="s">
        <v>3774</v>
      </c>
      <c r="B2457" s="175" t="s">
        <v>143</v>
      </c>
      <c r="C2457" s="175">
        <v>0.22705642420122366</v>
      </c>
      <c r="D2457" s="175">
        <v>0.18626784500339905</v>
      </c>
      <c r="E2457" s="175">
        <v>0.13732154996600951</v>
      </c>
      <c r="F2457" s="175">
        <v>1.9034670292318152E-2</v>
      </c>
      <c r="G2457" s="175">
        <v>0.38137321549966008</v>
      </c>
      <c r="H2457" s="175">
        <v>1.495581237253569E-2</v>
      </c>
      <c r="I2457" s="175">
        <v>3.3990482664853841E-2</v>
      </c>
      <c r="J2457" s="174">
        <v>1.0000000000000002</v>
      </c>
      <c r="K2457" s="176">
        <v>1471</v>
      </c>
      <c r="L2457" s="92"/>
      <c r="M2457" s="175" t="s">
        <v>143</v>
      </c>
      <c r="N2457" s="175" t="s">
        <v>143</v>
      </c>
      <c r="O2457" s="175">
        <v>0.20599999999999999</v>
      </c>
      <c r="P2457" s="175">
        <v>0.249</v>
      </c>
      <c r="Q2457" s="175">
        <v>0.16700000000000001</v>
      </c>
      <c r="R2457" s="175">
        <v>0.20699999999999999</v>
      </c>
      <c r="S2457" s="175">
        <v>0.121</v>
      </c>
      <c r="T2457" s="175">
        <v>0.156</v>
      </c>
      <c r="U2457" s="175">
        <v>1.2999999999999999E-2</v>
      </c>
      <c r="V2457" s="175">
        <v>2.7E-2</v>
      </c>
      <c r="W2457" s="175">
        <v>0.35699999999999998</v>
      </c>
      <c r="X2457" s="175">
        <v>0.40600000000000003</v>
      </c>
      <c r="Y2457" s="175">
        <v>0.01</v>
      </c>
      <c r="Z2457" s="175">
        <v>2.3E-2</v>
      </c>
      <c r="AA2457" s="175">
        <v>2.5999999999999999E-2</v>
      </c>
      <c r="AB2457" s="175">
        <v>4.4999999999999998E-2</v>
      </c>
    </row>
    <row r="2458" spans="1:28" x14ac:dyDescent="0.25">
      <c r="A2458" s="92" t="s">
        <v>3775</v>
      </c>
      <c r="B2458" s="175" t="s">
        <v>143</v>
      </c>
      <c r="C2458" s="175">
        <v>0.49085365853658536</v>
      </c>
      <c r="D2458" s="175">
        <v>0.33536585365853661</v>
      </c>
      <c r="E2458" s="175">
        <v>8.2317073170731711E-2</v>
      </c>
      <c r="F2458" s="175">
        <v>9.1463414634146336E-3</v>
      </c>
      <c r="G2458" s="175">
        <v>2.4390243902439025E-2</v>
      </c>
      <c r="H2458" s="175" t="s">
        <v>143</v>
      </c>
      <c r="I2458" s="175">
        <v>5.7926829268292686E-2</v>
      </c>
      <c r="J2458" s="174">
        <v>1</v>
      </c>
      <c r="K2458" s="176">
        <v>328</v>
      </c>
      <c r="L2458" s="92"/>
      <c r="M2458" s="175" t="s">
        <v>143</v>
      </c>
      <c r="N2458" s="175" t="s">
        <v>143</v>
      </c>
      <c r="O2458" s="175">
        <v>0.437</v>
      </c>
      <c r="P2458" s="175">
        <v>0.54500000000000004</v>
      </c>
      <c r="Q2458" s="175">
        <v>0.28599999999999998</v>
      </c>
      <c r="R2458" s="175">
        <v>0.38800000000000001</v>
      </c>
      <c r="S2458" s="175">
        <v>5.7000000000000002E-2</v>
      </c>
      <c r="T2458" s="175">
        <v>0.11700000000000001</v>
      </c>
      <c r="U2458" s="175">
        <v>3.0000000000000001E-3</v>
      </c>
      <c r="V2458" s="175">
        <v>2.7E-2</v>
      </c>
      <c r="W2458" s="175">
        <v>1.2E-2</v>
      </c>
      <c r="X2458" s="175">
        <v>4.7E-2</v>
      </c>
      <c r="Y2458" s="175" t="s">
        <v>143</v>
      </c>
      <c r="Z2458" s="175" t="s">
        <v>143</v>
      </c>
      <c r="AA2458" s="175">
        <v>3.6999999999999998E-2</v>
      </c>
      <c r="AB2458" s="175">
        <v>8.8999999999999996E-2</v>
      </c>
    </row>
    <row r="2459" spans="1:28" x14ac:dyDescent="0.25">
      <c r="A2459" s="92" t="s">
        <v>3776</v>
      </c>
      <c r="B2459" s="175" t="s">
        <v>143</v>
      </c>
      <c r="C2459" s="175">
        <v>0.17787418655097614</v>
      </c>
      <c r="D2459" s="175">
        <v>0.32537960954446854</v>
      </c>
      <c r="E2459" s="175">
        <v>9.9783080260303691E-2</v>
      </c>
      <c r="F2459" s="175">
        <v>1.0845986984815618E-2</v>
      </c>
      <c r="G2459" s="175">
        <v>0.3232104121475054</v>
      </c>
      <c r="H2459" s="175" t="s">
        <v>143</v>
      </c>
      <c r="I2459" s="175">
        <v>6.2906724511930592E-2</v>
      </c>
      <c r="J2459" s="174">
        <v>1</v>
      </c>
      <c r="K2459" s="176">
        <v>461</v>
      </c>
      <c r="L2459" s="92"/>
      <c r="M2459" s="175" t="s">
        <v>143</v>
      </c>
      <c r="N2459" s="175" t="s">
        <v>143</v>
      </c>
      <c r="O2459" s="175">
        <v>0.14599999999999999</v>
      </c>
      <c r="P2459" s="175">
        <v>0.215</v>
      </c>
      <c r="Q2459" s="175">
        <v>0.28399999999999997</v>
      </c>
      <c r="R2459" s="175">
        <v>0.36899999999999999</v>
      </c>
      <c r="S2459" s="175">
        <v>7.5999999999999998E-2</v>
      </c>
      <c r="T2459" s="175">
        <v>0.13100000000000001</v>
      </c>
      <c r="U2459" s="175">
        <v>5.0000000000000001E-3</v>
      </c>
      <c r="V2459" s="175">
        <v>2.5000000000000001E-2</v>
      </c>
      <c r="W2459" s="175">
        <v>0.28199999999999997</v>
      </c>
      <c r="X2459" s="175">
        <v>0.36699999999999999</v>
      </c>
      <c r="Y2459" s="175" t="s">
        <v>143</v>
      </c>
      <c r="Z2459" s="175" t="s">
        <v>143</v>
      </c>
      <c r="AA2459" s="175">
        <v>4.3999999999999997E-2</v>
      </c>
      <c r="AB2459" s="175">
        <v>8.8999999999999996E-2</v>
      </c>
    </row>
    <row r="2460" spans="1:28" x14ac:dyDescent="0.25">
      <c r="A2460" s="92" t="s">
        <v>3777</v>
      </c>
      <c r="B2460" s="175" t="s">
        <v>143</v>
      </c>
      <c r="C2460" s="175">
        <v>0.36440677966101692</v>
      </c>
      <c r="D2460" s="175">
        <v>0.21610169491525424</v>
      </c>
      <c r="E2460" s="175">
        <v>8.4745762711864403E-2</v>
      </c>
      <c r="F2460" s="175">
        <v>4.2372881355932202E-2</v>
      </c>
      <c r="G2460" s="175">
        <v>0.24152542372881355</v>
      </c>
      <c r="H2460" s="175">
        <v>1.6949152542372881E-2</v>
      </c>
      <c r="I2460" s="175">
        <v>3.3898305084745763E-2</v>
      </c>
      <c r="J2460" s="174">
        <v>1</v>
      </c>
      <c r="K2460" s="176">
        <v>236</v>
      </c>
      <c r="L2460" s="92"/>
      <c r="M2460" s="175" t="s">
        <v>143</v>
      </c>
      <c r="N2460" s="175" t="s">
        <v>143</v>
      </c>
      <c r="O2460" s="175">
        <v>0.30599999999999999</v>
      </c>
      <c r="P2460" s="175">
        <v>0.42799999999999999</v>
      </c>
      <c r="Q2460" s="175">
        <v>0.16800000000000001</v>
      </c>
      <c r="R2460" s="175">
        <v>0.27300000000000002</v>
      </c>
      <c r="S2460" s="175">
        <v>5.6000000000000001E-2</v>
      </c>
      <c r="T2460" s="175">
        <v>0.127</v>
      </c>
      <c r="U2460" s="175">
        <v>2.3E-2</v>
      </c>
      <c r="V2460" s="175">
        <v>7.5999999999999998E-2</v>
      </c>
      <c r="W2460" s="175">
        <v>0.191</v>
      </c>
      <c r="X2460" s="175">
        <v>0.3</v>
      </c>
      <c r="Y2460" s="175">
        <v>7.0000000000000001E-3</v>
      </c>
      <c r="Z2460" s="175">
        <v>4.2999999999999997E-2</v>
      </c>
      <c r="AA2460" s="175">
        <v>1.7000000000000001E-2</v>
      </c>
      <c r="AB2460" s="175">
        <v>6.5000000000000002E-2</v>
      </c>
    </row>
    <row r="2461" spans="1:28" x14ac:dyDescent="0.25">
      <c r="A2461" s="92" t="s">
        <v>3778</v>
      </c>
      <c r="B2461" s="175" t="s">
        <v>143</v>
      </c>
      <c r="C2461" s="175">
        <v>0.11746031746031746</v>
      </c>
      <c r="D2461" s="175">
        <v>0.18095238095238095</v>
      </c>
      <c r="E2461" s="175">
        <v>0.12063492063492064</v>
      </c>
      <c r="F2461" s="175">
        <v>1.9047619047619049E-2</v>
      </c>
      <c r="G2461" s="175">
        <v>0.49841269841269842</v>
      </c>
      <c r="H2461" s="175">
        <v>2.2222222222222223E-2</v>
      </c>
      <c r="I2461" s="175">
        <v>4.1269841269841269E-2</v>
      </c>
      <c r="J2461" s="174">
        <v>1</v>
      </c>
      <c r="K2461" s="176">
        <v>315</v>
      </c>
      <c r="L2461" s="92"/>
      <c r="M2461" s="175" t="s">
        <v>143</v>
      </c>
      <c r="N2461" s="175" t="s">
        <v>143</v>
      </c>
      <c r="O2461" s="175">
        <v>8.5999999999999993E-2</v>
      </c>
      <c r="P2461" s="175">
        <v>0.158</v>
      </c>
      <c r="Q2461" s="175">
        <v>0.14199999999999999</v>
      </c>
      <c r="R2461" s="175">
        <v>0.22700000000000001</v>
      </c>
      <c r="S2461" s="175">
        <v>8.8999999999999996E-2</v>
      </c>
      <c r="T2461" s="175">
        <v>0.161</v>
      </c>
      <c r="U2461" s="175">
        <v>8.9999999999999993E-3</v>
      </c>
      <c r="V2461" s="175">
        <v>4.1000000000000002E-2</v>
      </c>
      <c r="W2461" s="175">
        <v>0.44400000000000001</v>
      </c>
      <c r="X2461" s="175">
        <v>0.55300000000000005</v>
      </c>
      <c r="Y2461" s="175">
        <v>1.0999999999999999E-2</v>
      </c>
      <c r="Z2461" s="175">
        <v>4.4999999999999998E-2</v>
      </c>
      <c r="AA2461" s="175">
        <v>2.4E-2</v>
      </c>
      <c r="AB2461" s="175">
        <v>6.9000000000000006E-2</v>
      </c>
    </row>
    <row r="2462" spans="1:28" x14ac:dyDescent="0.25">
      <c r="A2462" s="92" t="s">
        <v>3779</v>
      </c>
      <c r="B2462" s="175" t="s">
        <v>143</v>
      </c>
      <c r="C2462" s="175">
        <v>0.24711168164313221</v>
      </c>
      <c r="D2462" s="175">
        <v>0.46598202824133506</v>
      </c>
      <c r="E2462" s="175">
        <v>0.13093709884467267</v>
      </c>
      <c r="F2462" s="175">
        <v>2.1181001283697046E-2</v>
      </c>
      <c r="G2462" s="175">
        <v>9.1784338896020543E-2</v>
      </c>
      <c r="H2462" s="175">
        <v>1.2836970474967907E-3</v>
      </c>
      <c r="I2462" s="175">
        <v>4.1720154043645701E-2</v>
      </c>
      <c r="J2462" s="174">
        <v>1</v>
      </c>
      <c r="K2462" s="176">
        <v>1558</v>
      </c>
      <c r="L2462" s="92"/>
      <c r="M2462" s="175" t="s">
        <v>143</v>
      </c>
      <c r="N2462" s="175" t="s">
        <v>143</v>
      </c>
      <c r="O2462" s="175">
        <v>0.22600000000000001</v>
      </c>
      <c r="P2462" s="175">
        <v>0.26900000000000002</v>
      </c>
      <c r="Q2462" s="175">
        <v>0.441</v>
      </c>
      <c r="R2462" s="175">
        <v>0.49099999999999999</v>
      </c>
      <c r="S2462" s="175">
        <v>0.115</v>
      </c>
      <c r="T2462" s="175">
        <v>0.14899999999999999</v>
      </c>
      <c r="U2462" s="175">
        <v>1.4999999999999999E-2</v>
      </c>
      <c r="V2462" s="175">
        <v>0.03</v>
      </c>
      <c r="W2462" s="175">
        <v>7.8E-2</v>
      </c>
      <c r="X2462" s="175">
        <v>0.107</v>
      </c>
      <c r="Y2462" s="175">
        <v>0</v>
      </c>
      <c r="Z2462" s="175">
        <v>5.0000000000000001E-3</v>
      </c>
      <c r="AA2462" s="175">
        <v>3.3000000000000002E-2</v>
      </c>
      <c r="AB2462" s="175">
        <v>5.2999999999999999E-2</v>
      </c>
    </row>
    <row r="2463" spans="1:28" x14ac:dyDescent="0.25">
      <c r="A2463" s="92" t="s">
        <v>3780</v>
      </c>
      <c r="B2463" s="175" t="s">
        <v>143</v>
      </c>
      <c r="C2463" s="175">
        <v>0.43768996960486323</v>
      </c>
      <c r="D2463" s="175">
        <v>0.3100303951367781</v>
      </c>
      <c r="E2463" s="175">
        <v>9.7264437689969604E-2</v>
      </c>
      <c r="F2463" s="175">
        <v>9.11854103343465E-3</v>
      </c>
      <c r="G2463" s="175">
        <v>0.10638297872340426</v>
      </c>
      <c r="H2463" s="175" t="s">
        <v>143</v>
      </c>
      <c r="I2463" s="175">
        <v>3.9513677811550151E-2</v>
      </c>
      <c r="J2463" s="174">
        <v>1</v>
      </c>
      <c r="K2463" s="176">
        <v>329</v>
      </c>
      <c r="L2463" s="92"/>
      <c r="M2463" s="175" t="s">
        <v>143</v>
      </c>
      <c r="N2463" s="175" t="s">
        <v>143</v>
      </c>
      <c r="O2463" s="175">
        <v>0.38500000000000001</v>
      </c>
      <c r="P2463" s="175">
        <v>0.49199999999999999</v>
      </c>
      <c r="Q2463" s="175">
        <v>0.26200000000000001</v>
      </c>
      <c r="R2463" s="175">
        <v>0.36199999999999999</v>
      </c>
      <c r="S2463" s="175">
        <v>7.0000000000000007E-2</v>
      </c>
      <c r="T2463" s="175">
        <v>0.13400000000000001</v>
      </c>
      <c r="U2463" s="175">
        <v>3.0000000000000001E-3</v>
      </c>
      <c r="V2463" s="175">
        <v>2.5999999999999999E-2</v>
      </c>
      <c r="W2463" s="175">
        <v>7.6999999999999999E-2</v>
      </c>
      <c r="X2463" s="175">
        <v>0.14399999999999999</v>
      </c>
      <c r="Y2463" s="175" t="s">
        <v>143</v>
      </c>
      <c r="Z2463" s="175" t="s">
        <v>143</v>
      </c>
      <c r="AA2463" s="175">
        <v>2.3E-2</v>
      </c>
      <c r="AB2463" s="175">
        <v>6.6000000000000003E-2</v>
      </c>
    </row>
    <row r="2464" spans="1:28" x14ac:dyDescent="0.25">
      <c r="A2464" s="92" t="s">
        <v>3781</v>
      </c>
      <c r="B2464" s="175">
        <v>5.4461257500652234E-2</v>
      </c>
      <c r="C2464" s="175">
        <v>0.33726845812679362</v>
      </c>
      <c r="D2464" s="175">
        <v>0.23884685624836943</v>
      </c>
      <c r="E2464" s="175">
        <v>0.11081398382468041</v>
      </c>
      <c r="F2464" s="175">
        <v>1.5196973649882598E-2</v>
      </c>
      <c r="G2464" s="175">
        <v>0.21425776154448212</v>
      </c>
      <c r="H2464" s="175">
        <v>4.5003913383772501E-3</v>
      </c>
      <c r="I2464" s="175">
        <v>2.4654317766762326E-2</v>
      </c>
      <c r="J2464" s="174">
        <v>0.99999999999999989</v>
      </c>
      <c r="K2464" s="176">
        <v>15332</v>
      </c>
      <c r="L2464" s="92"/>
      <c r="M2464" s="175">
        <v>5.0999999999999997E-2</v>
      </c>
      <c r="N2464" s="175">
        <v>5.8000000000000003E-2</v>
      </c>
      <c r="O2464" s="175">
        <v>0.33</v>
      </c>
      <c r="P2464" s="175">
        <v>0.34499999999999997</v>
      </c>
      <c r="Q2464" s="175">
        <v>0.23200000000000001</v>
      </c>
      <c r="R2464" s="175">
        <v>0.246</v>
      </c>
      <c r="S2464" s="175">
        <v>0.106</v>
      </c>
      <c r="T2464" s="175">
        <v>0.11600000000000001</v>
      </c>
      <c r="U2464" s="175">
        <v>1.2999999999999999E-2</v>
      </c>
      <c r="V2464" s="175">
        <v>1.7000000000000001E-2</v>
      </c>
      <c r="W2464" s="175">
        <v>0.20799999999999999</v>
      </c>
      <c r="X2464" s="175">
        <v>0.221</v>
      </c>
      <c r="Y2464" s="175">
        <v>4.0000000000000001E-3</v>
      </c>
      <c r="Z2464" s="175">
        <v>6.0000000000000001E-3</v>
      </c>
      <c r="AA2464" s="175">
        <v>2.1999999999999999E-2</v>
      </c>
      <c r="AB2464" s="175">
        <v>2.7E-2</v>
      </c>
    </row>
    <row r="2465" spans="1:28" x14ac:dyDescent="0.25">
      <c r="A2465" s="92" t="s">
        <v>3782</v>
      </c>
      <c r="B2465" s="175" t="s">
        <v>143</v>
      </c>
      <c r="C2465" s="175">
        <v>0.30663615560640733</v>
      </c>
      <c r="D2465" s="175">
        <v>0.29519450800915331</v>
      </c>
      <c r="E2465" s="175">
        <v>0.17391304347826086</v>
      </c>
      <c r="F2465" s="175">
        <v>6.8649885583524023E-3</v>
      </c>
      <c r="G2465" s="175">
        <v>0.18306636155606407</v>
      </c>
      <c r="H2465" s="175">
        <v>4.5766590389016018E-3</v>
      </c>
      <c r="I2465" s="175">
        <v>2.9748283752860413E-2</v>
      </c>
      <c r="J2465" s="174">
        <v>0.99999999999999989</v>
      </c>
      <c r="K2465" s="176">
        <v>437</v>
      </c>
      <c r="L2465" s="92"/>
      <c r="M2465" s="175" t="s">
        <v>143</v>
      </c>
      <c r="N2465" s="175" t="s">
        <v>143</v>
      </c>
      <c r="O2465" s="175">
        <v>0.26500000000000001</v>
      </c>
      <c r="P2465" s="175">
        <v>0.35099999999999998</v>
      </c>
      <c r="Q2465" s="175">
        <v>0.254</v>
      </c>
      <c r="R2465" s="175">
        <v>0.34</v>
      </c>
      <c r="S2465" s="175">
        <v>0.14099999999999999</v>
      </c>
      <c r="T2465" s="175">
        <v>0.21199999999999999</v>
      </c>
      <c r="U2465" s="175">
        <v>2E-3</v>
      </c>
      <c r="V2465" s="175">
        <v>0.02</v>
      </c>
      <c r="W2465" s="175">
        <v>0.15</v>
      </c>
      <c r="X2465" s="175">
        <v>0.222</v>
      </c>
      <c r="Y2465" s="175">
        <v>1E-3</v>
      </c>
      <c r="Z2465" s="175">
        <v>1.7000000000000001E-2</v>
      </c>
      <c r="AA2465" s="175">
        <v>1.7000000000000001E-2</v>
      </c>
      <c r="AB2465" s="175">
        <v>0.05</v>
      </c>
    </row>
    <row r="2466" spans="1:28" x14ac:dyDescent="0.25">
      <c r="A2466" s="92" t="s">
        <v>3783</v>
      </c>
      <c r="B2466" s="175" t="s">
        <v>143</v>
      </c>
      <c r="C2466" s="175">
        <v>9.3093093093093091E-2</v>
      </c>
      <c r="D2466" s="175">
        <v>0.17117117117117117</v>
      </c>
      <c r="E2466" s="175">
        <v>0.1111111111111111</v>
      </c>
      <c r="F2466" s="175">
        <v>1.2012012012012012E-2</v>
      </c>
      <c r="G2466" s="175">
        <v>0.55555555555555558</v>
      </c>
      <c r="H2466" s="175">
        <v>2.7027027027027029E-2</v>
      </c>
      <c r="I2466" s="175">
        <v>3.003003003003003E-2</v>
      </c>
      <c r="J2466" s="174">
        <v>1</v>
      </c>
      <c r="K2466" s="176">
        <v>333</v>
      </c>
      <c r="L2466" s="92"/>
      <c r="M2466" s="175" t="s">
        <v>143</v>
      </c>
      <c r="N2466" s="175" t="s">
        <v>143</v>
      </c>
      <c r="O2466" s="175">
        <v>6.6000000000000003E-2</v>
      </c>
      <c r="P2466" s="175">
        <v>0.129</v>
      </c>
      <c r="Q2466" s="175">
        <v>0.13500000000000001</v>
      </c>
      <c r="R2466" s="175">
        <v>0.215</v>
      </c>
      <c r="S2466" s="175">
        <v>8.2000000000000003E-2</v>
      </c>
      <c r="T2466" s="175">
        <v>0.14899999999999999</v>
      </c>
      <c r="U2466" s="175">
        <v>5.0000000000000001E-3</v>
      </c>
      <c r="V2466" s="175">
        <v>0.03</v>
      </c>
      <c r="W2466" s="175">
        <v>0.502</v>
      </c>
      <c r="X2466" s="175">
        <v>0.60799999999999998</v>
      </c>
      <c r="Y2466" s="175">
        <v>1.4E-2</v>
      </c>
      <c r="Z2466" s="175">
        <v>5.0999999999999997E-2</v>
      </c>
      <c r="AA2466" s="175">
        <v>1.6E-2</v>
      </c>
      <c r="AB2466" s="175">
        <v>5.3999999999999999E-2</v>
      </c>
    </row>
    <row r="2467" spans="1:28" x14ac:dyDescent="0.25">
      <c r="A2467" s="92" t="s">
        <v>3784</v>
      </c>
      <c r="B2467" s="175">
        <v>0.32432432432432434</v>
      </c>
      <c r="C2467" s="175" t="s">
        <v>143</v>
      </c>
      <c r="D2467" s="175">
        <v>0.21801801801801801</v>
      </c>
      <c r="E2467" s="175">
        <v>0.4144144144144144</v>
      </c>
      <c r="F2467" s="175">
        <v>9.0090090090090089E-3</v>
      </c>
      <c r="G2467" s="175">
        <v>3.6036036036036037E-3</v>
      </c>
      <c r="H2467" s="175" t="s">
        <v>143</v>
      </c>
      <c r="I2467" s="175">
        <v>3.063063063063063E-2</v>
      </c>
      <c r="J2467" s="174">
        <v>1</v>
      </c>
      <c r="K2467" s="176">
        <v>555</v>
      </c>
      <c r="L2467" s="92"/>
      <c r="M2467" s="175">
        <v>0.28699999999999998</v>
      </c>
      <c r="N2467" s="175">
        <v>0.36399999999999999</v>
      </c>
      <c r="O2467" s="175" t="s">
        <v>143</v>
      </c>
      <c r="P2467" s="175" t="s">
        <v>143</v>
      </c>
      <c r="Q2467" s="175">
        <v>0.186</v>
      </c>
      <c r="R2467" s="175">
        <v>0.254</v>
      </c>
      <c r="S2467" s="175">
        <v>0.374</v>
      </c>
      <c r="T2467" s="175">
        <v>0.45600000000000002</v>
      </c>
      <c r="U2467" s="175">
        <v>4.0000000000000001E-3</v>
      </c>
      <c r="V2467" s="175">
        <v>2.1000000000000001E-2</v>
      </c>
      <c r="W2467" s="175">
        <v>1E-3</v>
      </c>
      <c r="X2467" s="175">
        <v>1.2999999999999999E-2</v>
      </c>
      <c r="Y2467" s="175" t="s">
        <v>143</v>
      </c>
      <c r="Z2467" s="175" t="s">
        <v>143</v>
      </c>
      <c r="AA2467" s="175">
        <v>1.9E-2</v>
      </c>
      <c r="AB2467" s="175">
        <v>4.9000000000000002E-2</v>
      </c>
    </row>
    <row r="2468" spans="1:28" x14ac:dyDescent="0.25">
      <c r="A2468" s="92" t="s">
        <v>3785</v>
      </c>
      <c r="B2468" s="175">
        <v>6.8303094983991466E-2</v>
      </c>
      <c r="C2468" s="175">
        <v>0.29242262540021347</v>
      </c>
      <c r="D2468" s="175">
        <v>0.24653148345784417</v>
      </c>
      <c r="E2468" s="175">
        <v>8.1643543223052298E-2</v>
      </c>
      <c r="F2468" s="175">
        <v>2.934898612593383E-2</v>
      </c>
      <c r="G2468" s="175">
        <v>0.25827107790821774</v>
      </c>
      <c r="H2468" s="175">
        <v>4.8025613660618999E-3</v>
      </c>
      <c r="I2468" s="175">
        <v>1.8676627534685165E-2</v>
      </c>
      <c r="J2468" s="174">
        <v>1</v>
      </c>
      <c r="K2468" s="176">
        <v>1874</v>
      </c>
      <c r="L2468" s="92"/>
      <c r="M2468" s="175">
        <v>5.8000000000000003E-2</v>
      </c>
      <c r="N2468" s="175">
        <v>8.1000000000000003E-2</v>
      </c>
      <c r="O2468" s="175">
        <v>0.27200000000000002</v>
      </c>
      <c r="P2468" s="175">
        <v>0.313</v>
      </c>
      <c r="Q2468" s="175">
        <v>0.22800000000000001</v>
      </c>
      <c r="R2468" s="175">
        <v>0.26700000000000002</v>
      </c>
      <c r="S2468" s="175">
        <v>7.0000000000000007E-2</v>
      </c>
      <c r="T2468" s="175">
        <v>9.5000000000000001E-2</v>
      </c>
      <c r="U2468" s="175">
        <v>2.3E-2</v>
      </c>
      <c r="V2468" s="175">
        <v>3.7999999999999999E-2</v>
      </c>
      <c r="W2468" s="175">
        <v>0.23899999999999999</v>
      </c>
      <c r="X2468" s="175">
        <v>0.27900000000000003</v>
      </c>
      <c r="Y2468" s="175">
        <v>3.0000000000000001E-3</v>
      </c>
      <c r="Z2468" s="175">
        <v>8.9999999999999993E-3</v>
      </c>
      <c r="AA2468" s="175">
        <v>1.2999999999999999E-2</v>
      </c>
      <c r="AB2468" s="175">
        <v>2.5999999999999999E-2</v>
      </c>
    </row>
    <row r="2469" spans="1:28" x14ac:dyDescent="0.25">
      <c r="A2469" s="92" t="s">
        <v>3786</v>
      </c>
      <c r="B2469" s="175">
        <v>0.29120879120879123</v>
      </c>
      <c r="C2469" s="175">
        <v>0.55265567765567769</v>
      </c>
      <c r="D2469" s="175">
        <v>6.8681318681318687E-2</v>
      </c>
      <c r="E2469" s="175">
        <v>1.5567765567765568E-2</v>
      </c>
      <c r="F2469" s="175">
        <v>4.5787545787545788E-4</v>
      </c>
      <c r="G2469" s="175">
        <v>4.6245421245421248E-2</v>
      </c>
      <c r="H2469" s="175">
        <v>2.2893772893772895E-3</v>
      </c>
      <c r="I2469" s="175">
        <v>2.2893772893772892E-2</v>
      </c>
      <c r="J2469" s="174">
        <v>1</v>
      </c>
      <c r="K2469" s="176">
        <v>2184</v>
      </c>
      <c r="L2469" s="92"/>
      <c r="M2469" s="175">
        <v>0.27300000000000002</v>
      </c>
      <c r="N2469" s="175">
        <v>0.311</v>
      </c>
      <c r="O2469" s="175">
        <v>0.53200000000000003</v>
      </c>
      <c r="P2469" s="175">
        <v>0.57299999999999995</v>
      </c>
      <c r="Q2469" s="175">
        <v>5.8999999999999997E-2</v>
      </c>
      <c r="R2469" s="175">
        <v>0.08</v>
      </c>
      <c r="S2469" s="175">
        <v>1.0999999999999999E-2</v>
      </c>
      <c r="T2469" s="175">
        <v>2.1999999999999999E-2</v>
      </c>
      <c r="U2469" s="175">
        <v>0</v>
      </c>
      <c r="V2469" s="175">
        <v>3.0000000000000001E-3</v>
      </c>
      <c r="W2469" s="175">
        <v>3.7999999999999999E-2</v>
      </c>
      <c r="X2469" s="175">
        <v>5.6000000000000001E-2</v>
      </c>
      <c r="Y2469" s="175">
        <v>1E-3</v>
      </c>
      <c r="Z2469" s="175">
        <v>5.0000000000000001E-3</v>
      </c>
      <c r="AA2469" s="175">
        <v>1.7000000000000001E-2</v>
      </c>
      <c r="AB2469" s="175">
        <v>0.03</v>
      </c>
    </row>
    <row r="2470" spans="1:28" x14ac:dyDescent="0.25">
      <c r="A2470" s="92" t="s">
        <v>3787</v>
      </c>
      <c r="B2470" s="175" t="s">
        <v>143</v>
      </c>
      <c r="C2470" s="175">
        <v>0.26576576576576577</v>
      </c>
      <c r="D2470" s="175">
        <v>0.24324324324324326</v>
      </c>
      <c r="E2470" s="175">
        <v>0.19144144144144143</v>
      </c>
      <c r="F2470" s="175">
        <v>4.5045045045045045E-3</v>
      </c>
      <c r="G2470" s="175">
        <v>0.27027027027027029</v>
      </c>
      <c r="H2470" s="175">
        <v>6.7567567567567571E-3</v>
      </c>
      <c r="I2470" s="175">
        <v>1.8018018018018018E-2</v>
      </c>
      <c r="J2470" s="174">
        <v>1</v>
      </c>
      <c r="K2470" s="176">
        <v>444</v>
      </c>
      <c r="L2470" s="92"/>
      <c r="M2470" s="175" t="s">
        <v>143</v>
      </c>
      <c r="N2470" s="175" t="s">
        <v>143</v>
      </c>
      <c r="O2470" s="175">
        <v>0.22700000000000001</v>
      </c>
      <c r="P2470" s="175">
        <v>0.309</v>
      </c>
      <c r="Q2470" s="175">
        <v>0.20599999999999999</v>
      </c>
      <c r="R2470" s="175">
        <v>0.28499999999999998</v>
      </c>
      <c r="S2470" s="175">
        <v>0.158</v>
      </c>
      <c r="T2470" s="175">
        <v>0.23100000000000001</v>
      </c>
      <c r="U2470" s="175">
        <v>1E-3</v>
      </c>
      <c r="V2470" s="175">
        <v>1.6E-2</v>
      </c>
      <c r="W2470" s="175">
        <v>0.23100000000000001</v>
      </c>
      <c r="X2470" s="175">
        <v>0.313</v>
      </c>
      <c r="Y2470" s="175">
        <v>2E-3</v>
      </c>
      <c r="Z2470" s="175">
        <v>0.02</v>
      </c>
      <c r="AA2470" s="175">
        <v>8.9999999999999993E-3</v>
      </c>
      <c r="AB2470" s="175">
        <v>3.5000000000000003E-2</v>
      </c>
    </row>
    <row r="2471" spans="1:28" x14ac:dyDescent="0.25">
      <c r="A2471" s="92" t="s">
        <v>3788</v>
      </c>
      <c r="B2471" s="175" t="s">
        <v>143</v>
      </c>
      <c r="C2471" s="175">
        <v>0.31169904919388175</v>
      </c>
      <c r="D2471" s="175">
        <v>0.18561389003720546</v>
      </c>
      <c r="E2471" s="175">
        <v>0.13352625051674247</v>
      </c>
      <c r="F2471" s="175">
        <v>1.3642000826787929E-2</v>
      </c>
      <c r="G2471" s="175">
        <v>0.33691608102521703</v>
      </c>
      <c r="H2471" s="175">
        <v>4.9607275733774287E-3</v>
      </c>
      <c r="I2471" s="175">
        <v>1.3642000826787929E-2</v>
      </c>
      <c r="J2471" s="174">
        <v>1</v>
      </c>
      <c r="K2471" s="176">
        <v>2419</v>
      </c>
      <c r="L2471" s="92"/>
      <c r="M2471" s="175" t="s">
        <v>143</v>
      </c>
      <c r="N2471" s="175" t="s">
        <v>143</v>
      </c>
      <c r="O2471" s="175">
        <v>0.29399999999999998</v>
      </c>
      <c r="P2471" s="175">
        <v>0.33</v>
      </c>
      <c r="Q2471" s="175">
        <v>0.17100000000000001</v>
      </c>
      <c r="R2471" s="175">
        <v>0.20200000000000001</v>
      </c>
      <c r="S2471" s="175">
        <v>0.121</v>
      </c>
      <c r="T2471" s="175">
        <v>0.14799999999999999</v>
      </c>
      <c r="U2471" s="175">
        <v>0.01</v>
      </c>
      <c r="V2471" s="175">
        <v>1.9E-2</v>
      </c>
      <c r="W2471" s="175">
        <v>0.318</v>
      </c>
      <c r="X2471" s="175">
        <v>0.35599999999999998</v>
      </c>
      <c r="Y2471" s="175">
        <v>3.0000000000000001E-3</v>
      </c>
      <c r="Z2471" s="175">
        <v>8.9999999999999993E-3</v>
      </c>
      <c r="AA2471" s="175">
        <v>0.01</v>
      </c>
      <c r="AB2471" s="175">
        <v>1.9E-2</v>
      </c>
    </row>
    <row r="2472" spans="1:28" x14ac:dyDescent="0.25">
      <c r="A2472" s="92" t="s">
        <v>3789</v>
      </c>
      <c r="B2472" s="175" t="s">
        <v>143</v>
      </c>
      <c r="C2472" s="175">
        <v>0.51764705882352946</v>
      </c>
      <c r="D2472" s="175">
        <v>0.2957983193277311</v>
      </c>
      <c r="E2472" s="175">
        <v>7.3949579831932774E-2</v>
      </c>
      <c r="F2472" s="175">
        <v>8.4033613445378148E-3</v>
      </c>
      <c r="G2472" s="175">
        <v>2.5210084033613446E-2</v>
      </c>
      <c r="H2472" s="175">
        <v>1.6806722689075631E-3</v>
      </c>
      <c r="I2472" s="175">
        <v>7.7310924369747902E-2</v>
      </c>
      <c r="J2472" s="174">
        <v>1</v>
      </c>
      <c r="K2472" s="176">
        <v>595</v>
      </c>
      <c r="L2472" s="92"/>
      <c r="M2472" s="175" t="s">
        <v>143</v>
      </c>
      <c r="N2472" s="175" t="s">
        <v>143</v>
      </c>
      <c r="O2472" s="175">
        <v>0.47799999999999998</v>
      </c>
      <c r="P2472" s="175">
        <v>0.55800000000000005</v>
      </c>
      <c r="Q2472" s="175">
        <v>0.26100000000000001</v>
      </c>
      <c r="R2472" s="175">
        <v>0.33400000000000002</v>
      </c>
      <c r="S2472" s="175">
        <v>5.6000000000000001E-2</v>
      </c>
      <c r="T2472" s="175">
        <v>9.8000000000000004E-2</v>
      </c>
      <c r="U2472" s="175">
        <v>4.0000000000000001E-3</v>
      </c>
      <c r="V2472" s="175">
        <v>0.02</v>
      </c>
      <c r="W2472" s="175">
        <v>1.4999999999999999E-2</v>
      </c>
      <c r="X2472" s="175">
        <v>4.1000000000000002E-2</v>
      </c>
      <c r="Y2472" s="175">
        <v>0</v>
      </c>
      <c r="Z2472" s="175">
        <v>8.9999999999999993E-3</v>
      </c>
      <c r="AA2472" s="175">
        <v>5.8000000000000003E-2</v>
      </c>
      <c r="AB2472" s="175">
        <v>0.10199999999999999</v>
      </c>
    </row>
    <row r="2473" spans="1:28" x14ac:dyDescent="0.25">
      <c r="A2473" s="92" t="s">
        <v>3790</v>
      </c>
      <c r="B2473" s="175" t="s">
        <v>143</v>
      </c>
      <c r="C2473" s="175">
        <v>0.30576923076923079</v>
      </c>
      <c r="D2473" s="175">
        <v>0.28846153846153844</v>
      </c>
      <c r="E2473" s="175">
        <v>0.15</v>
      </c>
      <c r="F2473" s="175">
        <v>5.7692307692307696E-3</v>
      </c>
      <c r="G2473" s="175">
        <v>0.21923076923076923</v>
      </c>
      <c r="H2473" s="175">
        <v>1.9230769230769232E-3</v>
      </c>
      <c r="I2473" s="175">
        <v>2.8846153846153848E-2</v>
      </c>
      <c r="J2473" s="174">
        <v>1</v>
      </c>
      <c r="K2473" s="176">
        <v>520</v>
      </c>
      <c r="L2473" s="92"/>
      <c r="M2473" s="175" t="s">
        <v>143</v>
      </c>
      <c r="N2473" s="175" t="s">
        <v>143</v>
      </c>
      <c r="O2473" s="175">
        <v>0.26800000000000002</v>
      </c>
      <c r="P2473" s="175">
        <v>0.34699999999999998</v>
      </c>
      <c r="Q2473" s="175">
        <v>0.251</v>
      </c>
      <c r="R2473" s="175">
        <v>0.32900000000000001</v>
      </c>
      <c r="S2473" s="175">
        <v>0.122</v>
      </c>
      <c r="T2473" s="175">
        <v>0.183</v>
      </c>
      <c r="U2473" s="175">
        <v>2E-3</v>
      </c>
      <c r="V2473" s="175">
        <v>1.7000000000000001E-2</v>
      </c>
      <c r="W2473" s="175">
        <v>0.186</v>
      </c>
      <c r="X2473" s="175">
        <v>0.25700000000000001</v>
      </c>
      <c r="Y2473" s="175">
        <v>0</v>
      </c>
      <c r="Z2473" s="175">
        <v>1.0999999999999999E-2</v>
      </c>
      <c r="AA2473" s="175">
        <v>1.7999999999999999E-2</v>
      </c>
      <c r="AB2473" s="175">
        <v>4.7E-2</v>
      </c>
    </row>
    <row r="2474" spans="1:28" x14ac:dyDescent="0.25">
      <c r="A2474" s="92" t="s">
        <v>3791</v>
      </c>
      <c r="B2474" s="175" t="s">
        <v>143</v>
      </c>
      <c r="C2474" s="175">
        <v>0.39588100686498856</v>
      </c>
      <c r="D2474" s="175">
        <v>0.18764302059496568</v>
      </c>
      <c r="E2474" s="175">
        <v>8.924485125858124E-2</v>
      </c>
      <c r="F2474" s="175">
        <v>0.10068649885583524</v>
      </c>
      <c r="G2474" s="175">
        <v>0.19679633867276888</v>
      </c>
      <c r="H2474" s="175">
        <v>9.1533180778032037E-3</v>
      </c>
      <c r="I2474" s="175">
        <v>2.0594965675057208E-2</v>
      </c>
      <c r="J2474" s="174">
        <v>1</v>
      </c>
      <c r="K2474" s="176">
        <v>437</v>
      </c>
      <c r="L2474" s="92"/>
      <c r="M2474" s="175" t="s">
        <v>143</v>
      </c>
      <c r="N2474" s="175" t="s">
        <v>143</v>
      </c>
      <c r="O2474" s="175">
        <v>0.35099999999999998</v>
      </c>
      <c r="P2474" s="175">
        <v>0.442</v>
      </c>
      <c r="Q2474" s="175">
        <v>0.154</v>
      </c>
      <c r="R2474" s="175">
        <v>0.22700000000000001</v>
      </c>
      <c r="S2474" s="175">
        <v>6.6000000000000003E-2</v>
      </c>
      <c r="T2474" s="175">
        <v>0.12</v>
      </c>
      <c r="U2474" s="175">
        <v>7.5999999999999998E-2</v>
      </c>
      <c r="V2474" s="175">
        <v>0.13200000000000001</v>
      </c>
      <c r="W2474" s="175">
        <v>0.16200000000000001</v>
      </c>
      <c r="X2474" s="175">
        <v>0.23699999999999999</v>
      </c>
      <c r="Y2474" s="175">
        <v>4.0000000000000001E-3</v>
      </c>
      <c r="Z2474" s="175">
        <v>2.3E-2</v>
      </c>
      <c r="AA2474" s="175">
        <v>1.0999999999999999E-2</v>
      </c>
      <c r="AB2474" s="175">
        <v>3.9E-2</v>
      </c>
    </row>
    <row r="2475" spans="1:28" x14ac:dyDescent="0.25">
      <c r="A2475" s="92" t="s">
        <v>3792</v>
      </c>
      <c r="B2475" s="175" t="s">
        <v>143</v>
      </c>
      <c r="C2475" s="175">
        <v>0.14463840399002495</v>
      </c>
      <c r="D2475" s="175">
        <v>0.21197007481296759</v>
      </c>
      <c r="E2475" s="175">
        <v>0.1172069825436409</v>
      </c>
      <c r="F2475" s="175">
        <v>2.4937655860349128E-2</v>
      </c>
      <c r="G2475" s="175">
        <v>0.47630922693266831</v>
      </c>
      <c r="H2475" s="175">
        <v>4.9875311720698253E-3</v>
      </c>
      <c r="I2475" s="175">
        <v>1.9950124688279301E-2</v>
      </c>
      <c r="J2475" s="174">
        <v>1</v>
      </c>
      <c r="K2475" s="176">
        <v>401</v>
      </c>
      <c r="L2475" s="92"/>
      <c r="M2475" s="175" t="s">
        <v>143</v>
      </c>
      <c r="N2475" s="175" t="s">
        <v>143</v>
      </c>
      <c r="O2475" s="175">
        <v>0.114</v>
      </c>
      <c r="P2475" s="175">
        <v>0.182</v>
      </c>
      <c r="Q2475" s="175">
        <v>0.17499999999999999</v>
      </c>
      <c r="R2475" s="175">
        <v>0.255</v>
      </c>
      <c r="S2475" s="175">
        <v>8.8999999999999996E-2</v>
      </c>
      <c r="T2475" s="175">
        <v>0.152</v>
      </c>
      <c r="U2475" s="175">
        <v>1.4E-2</v>
      </c>
      <c r="V2475" s="175">
        <v>4.4999999999999998E-2</v>
      </c>
      <c r="W2475" s="175">
        <v>0.42799999999999999</v>
      </c>
      <c r="X2475" s="175">
        <v>0.52500000000000002</v>
      </c>
      <c r="Y2475" s="175">
        <v>1E-3</v>
      </c>
      <c r="Z2475" s="175">
        <v>1.7999999999999999E-2</v>
      </c>
      <c r="AA2475" s="175">
        <v>0.01</v>
      </c>
      <c r="AB2475" s="175">
        <v>3.9E-2</v>
      </c>
    </row>
    <row r="2476" spans="1:28" x14ac:dyDescent="0.25">
      <c r="A2476" s="92" t="s">
        <v>3793</v>
      </c>
      <c r="B2476" s="175" t="s">
        <v>143</v>
      </c>
      <c r="C2476" s="175">
        <v>0.34224318658280922</v>
      </c>
      <c r="D2476" s="175">
        <v>0.40041928721174003</v>
      </c>
      <c r="E2476" s="175">
        <v>0.11792452830188679</v>
      </c>
      <c r="F2476" s="175">
        <v>1.4150943396226415E-2</v>
      </c>
      <c r="G2476" s="175">
        <v>8.9098532494758909E-2</v>
      </c>
      <c r="H2476" s="175">
        <v>4.7169811320754715E-3</v>
      </c>
      <c r="I2476" s="175">
        <v>3.1446540880503145E-2</v>
      </c>
      <c r="J2476" s="174">
        <v>1.0000000000000002</v>
      </c>
      <c r="K2476" s="176">
        <v>1908</v>
      </c>
      <c r="L2476" s="92"/>
      <c r="M2476" s="175" t="s">
        <v>143</v>
      </c>
      <c r="N2476" s="175" t="s">
        <v>143</v>
      </c>
      <c r="O2476" s="175">
        <v>0.32100000000000001</v>
      </c>
      <c r="P2476" s="175">
        <v>0.36399999999999999</v>
      </c>
      <c r="Q2476" s="175">
        <v>0.379</v>
      </c>
      <c r="R2476" s="175">
        <v>0.42299999999999999</v>
      </c>
      <c r="S2476" s="175">
        <v>0.104</v>
      </c>
      <c r="T2476" s="175">
        <v>0.13300000000000001</v>
      </c>
      <c r="U2476" s="175">
        <v>0.01</v>
      </c>
      <c r="V2476" s="175">
        <v>2.1000000000000001E-2</v>
      </c>
      <c r="W2476" s="175">
        <v>7.6999999999999999E-2</v>
      </c>
      <c r="X2476" s="175">
        <v>0.10299999999999999</v>
      </c>
      <c r="Y2476" s="175">
        <v>2E-3</v>
      </c>
      <c r="Z2476" s="175">
        <v>8.9999999999999993E-3</v>
      </c>
      <c r="AA2476" s="175">
        <v>2.5000000000000001E-2</v>
      </c>
      <c r="AB2476" s="175">
        <v>0.04</v>
      </c>
    </row>
    <row r="2477" spans="1:28" x14ac:dyDescent="0.25">
      <c r="A2477" s="92" t="s">
        <v>3794</v>
      </c>
      <c r="B2477" s="175" t="s">
        <v>143</v>
      </c>
      <c r="C2477" s="175">
        <v>0.55362318840579705</v>
      </c>
      <c r="D2477" s="175">
        <v>0.24057971014492754</v>
      </c>
      <c r="E2477" s="175">
        <v>7.5362318840579715E-2</v>
      </c>
      <c r="F2477" s="175" t="s">
        <v>143</v>
      </c>
      <c r="G2477" s="175">
        <v>9.5652173913043481E-2</v>
      </c>
      <c r="H2477" s="175" t="s">
        <v>143</v>
      </c>
      <c r="I2477" s="175">
        <v>3.4782608695652174E-2</v>
      </c>
      <c r="J2477" s="174">
        <v>1</v>
      </c>
      <c r="K2477" s="176">
        <v>345</v>
      </c>
      <c r="L2477" s="92"/>
      <c r="M2477" s="175" t="s">
        <v>143</v>
      </c>
      <c r="N2477" s="175" t="s">
        <v>143</v>
      </c>
      <c r="O2477" s="175">
        <v>0.501</v>
      </c>
      <c r="P2477" s="175">
        <v>0.60499999999999998</v>
      </c>
      <c r="Q2477" s="175">
        <v>0.19800000000000001</v>
      </c>
      <c r="R2477" s="175">
        <v>0.28799999999999998</v>
      </c>
      <c r="S2477" s="175">
        <v>5.1999999999999998E-2</v>
      </c>
      <c r="T2477" s="175">
        <v>0.108</v>
      </c>
      <c r="U2477" s="175" t="s">
        <v>143</v>
      </c>
      <c r="V2477" s="175" t="s">
        <v>143</v>
      </c>
      <c r="W2477" s="175">
        <v>6.9000000000000006E-2</v>
      </c>
      <c r="X2477" s="175">
        <v>0.13100000000000001</v>
      </c>
      <c r="Y2477" s="175" t="s">
        <v>143</v>
      </c>
      <c r="Z2477" s="175" t="s">
        <v>143</v>
      </c>
      <c r="AA2477" s="175">
        <v>0.02</v>
      </c>
      <c r="AB2477" s="175">
        <v>0.06</v>
      </c>
    </row>
    <row r="2478" spans="1:28" x14ac:dyDescent="0.25">
      <c r="A2478" s="92" t="s">
        <v>3795</v>
      </c>
      <c r="B2478" s="175">
        <v>6.6392479435957691E-2</v>
      </c>
      <c r="C2478" s="175">
        <v>0.3507638072855464</v>
      </c>
      <c r="D2478" s="175">
        <v>0.22810268462442376</v>
      </c>
      <c r="E2478" s="175">
        <v>0.10060562234475277</v>
      </c>
      <c r="F2478" s="175">
        <v>1.6722408026755852E-2</v>
      </c>
      <c r="G2478" s="175">
        <v>0.20875892615023051</v>
      </c>
      <c r="H2478" s="175">
        <v>3.7512428816776642E-3</v>
      </c>
      <c r="I2478" s="175">
        <v>2.4902829250655338E-2</v>
      </c>
      <c r="J2478" s="174">
        <v>1</v>
      </c>
      <c r="K2478" s="176">
        <v>22126</v>
      </c>
      <c r="L2478" s="92"/>
      <c r="M2478" s="175">
        <v>6.3E-2</v>
      </c>
      <c r="N2478" s="175">
        <v>7.0000000000000007E-2</v>
      </c>
      <c r="O2478" s="175">
        <v>0.34499999999999997</v>
      </c>
      <c r="P2478" s="175">
        <v>0.35699999999999998</v>
      </c>
      <c r="Q2478" s="175">
        <v>0.223</v>
      </c>
      <c r="R2478" s="175">
        <v>0.23400000000000001</v>
      </c>
      <c r="S2478" s="175">
        <v>9.7000000000000003E-2</v>
      </c>
      <c r="T2478" s="175">
        <v>0.105</v>
      </c>
      <c r="U2478" s="175">
        <v>1.4999999999999999E-2</v>
      </c>
      <c r="V2478" s="175">
        <v>1.7999999999999999E-2</v>
      </c>
      <c r="W2478" s="175">
        <v>0.20300000000000001</v>
      </c>
      <c r="X2478" s="175">
        <v>0.214</v>
      </c>
      <c r="Y2478" s="175">
        <v>3.0000000000000001E-3</v>
      </c>
      <c r="Z2478" s="175">
        <v>5.0000000000000001E-3</v>
      </c>
      <c r="AA2478" s="175">
        <v>2.3E-2</v>
      </c>
      <c r="AB2478" s="175">
        <v>2.7E-2</v>
      </c>
    </row>
    <row r="2479" spans="1:28" x14ac:dyDescent="0.25">
      <c r="A2479" s="92" t="s">
        <v>3796</v>
      </c>
      <c r="B2479" s="175" t="s">
        <v>143</v>
      </c>
      <c r="C2479" s="175">
        <v>0.40644171779141103</v>
      </c>
      <c r="D2479" s="175">
        <v>0.22392638036809817</v>
      </c>
      <c r="E2479" s="175">
        <v>0.16717791411042945</v>
      </c>
      <c r="F2479" s="175">
        <v>1.2269938650306749E-2</v>
      </c>
      <c r="G2479" s="175">
        <v>0.17024539877300612</v>
      </c>
      <c r="H2479" s="175">
        <v>4.601226993865031E-3</v>
      </c>
      <c r="I2479" s="175">
        <v>1.5337423312883436E-2</v>
      </c>
      <c r="J2479" s="174">
        <v>1</v>
      </c>
      <c r="K2479" s="176">
        <v>652</v>
      </c>
      <c r="L2479" s="92"/>
      <c r="M2479" s="175" t="s">
        <v>143</v>
      </c>
      <c r="N2479" s="175" t="s">
        <v>143</v>
      </c>
      <c r="O2479" s="175">
        <v>0.36899999999999999</v>
      </c>
      <c r="P2479" s="175">
        <v>0.44500000000000001</v>
      </c>
      <c r="Q2479" s="175">
        <v>0.19400000000000001</v>
      </c>
      <c r="R2479" s="175">
        <v>0.25700000000000001</v>
      </c>
      <c r="S2479" s="175">
        <v>0.14099999999999999</v>
      </c>
      <c r="T2479" s="175">
        <v>0.19800000000000001</v>
      </c>
      <c r="U2479" s="175">
        <v>6.0000000000000001E-3</v>
      </c>
      <c r="V2479" s="175">
        <v>2.4E-2</v>
      </c>
      <c r="W2479" s="175">
        <v>0.14299999999999999</v>
      </c>
      <c r="X2479" s="175">
        <v>0.20100000000000001</v>
      </c>
      <c r="Y2479" s="175">
        <v>2E-3</v>
      </c>
      <c r="Z2479" s="175">
        <v>1.2999999999999999E-2</v>
      </c>
      <c r="AA2479" s="175">
        <v>8.0000000000000002E-3</v>
      </c>
      <c r="AB2479" s="175">
        <v>2.8000000000000001E-2</v>
      </c>
    </row>
    <row r="2480" spans="1:28" x14ac:dyDescent="0.25">
      <c r="A2480" s="92" t="s">
        <v>3797</v>
      </c>
      <c r="B2480" s="175" t="s">
        <v>143</v>
      </c>
      <c r="C2480" s="175">
        <v>0.1189358372456964</v>
      </c>
      <c r="D2480" s="175">
        <v>0.18779342723004694</v>
      </c>
      <c r="E2480" s="175">
        <v>9.2331768388106417E-2</v>
      </c>
      <c r="F2480" s="175">
        <v>4.6948356807511738E-3</v>
      </c>
      <c r="G2480" s="175">
        <v>0.54460093896713613</v>
      </c>
      <c r="H2480" s="175">
        <v>2.3474178403755867E-2</v>
      </c>
      <c r="I2480" s="175">
        <v>2.8169014084507043E-2</v>
      </c>
      <c r="J2480" s="174">
        <v>0.99999999999999989</v>
      </c>
      <c r="K2480" s="176">
        <v>639</v>
      </c>
      <c r="L2480" s="92"/>
      <c r="M2480" s="175" t="s">
        <v>143</v>
      </c>
      <c r="N2480" s="175" t="s">
        <v>143</v>
      </c>
      <c r="O2480" s="175">
        <v>9.6000000000000002E-2</v>
      </c>
      <c r="P2480" s="175">
        <v>0.14599999999999999</v>
      </c>
      <c r="Q2480" s="175">
        <v>0.159</v>
      </c>
      <c r="R2480" s="175">
        <v>0.22</v>
      </c>
      <c r="S2480" s="175">
        <v>7.1999999999999995E-2</v>
      </c>
      <c r="T2480" s="175">
        <v>0.11700000000000001</v>
      </c>
      <c r="U2480" s="175">
        <v>2E-3</v>
      </c>
      <c r="V2480" s="175">
        <v>1.4E-2</v>
      </c>
      <c r="W2480" s="175">
        <v>0.50600000000000001</v>
      </c>
      <c r="X2480" s="175">
        <v>0.58299999999999996</v>
      </c>
      <c r="Y2480" s="175">
        <v>1.4E-2</v>
      </c>
      <c r="Z2480" s="175">
        <v>3.7999999999999999E-2</v>
      </c>
      <c r="AA2480" s="175">
        <v>1.7999999999999999E-2</v>
      </c>
      <c r="AB2480" s="175">
        <v>4.3999999999999997E-2</v>
      </c>
    </row>
    <row r="2481" spans="1:28" x14ac:dyDescent="0.25">
      <c r="A2481" s="92" t="s">
        <v>3798</v>
      </c>
      <c r="B2481" s="175">
        <v>0.39898523985239853</v>
      </c>
      <c r="C2481" s="175">
        <v>1.8450184501845018E-3</v>
      </c>
      <c r="D2481" s="175">
        <v>0.35009225092250923</v>
      </c>
      <c r="E2481" s="175">
        <v>0.15359778597785978</v>
      </c>
      <c r="F2481" s="175">
        <v>6.7343173431734321E-2</v>
      </c>
      <c r="G2481" s="175">
        <v>9.6863468634686353E-3</v>
      </c>
      <c r="H2481" s="175" t="s">
        <v>143</v>
      </c>
      <c r="I2481" s="175">
        <v>1.8450184501845018E-2</v>
      </c>
      <c r="J2481" s="174">
        <v>0.99999999999999989</v>
      </c>
      <c r="K2481" s="176">
        <v>2168</v>
      </c>
      <c r="L2481" s="92"/>
      <c r="M2481" s="175">
        <v>0.379</v>
      </c>
      <c r="N2481" s="175">
        <v>0.42</v>
      </c>
      <c r="O2481" s="175">
        <v>1E-3</v>
      </c>
      <c r="P2481" s="175">
        <v>5.0000000000000001E-3</v>
      </c>
      <c r="Q2481" s="175">
        <v>0.33</v>
      </c>
      <c r="R2481" s="175">
        <v>0.37</v>
      </c>
      <c r="S2481" s="175">
        <v>0.13900000000000001</v>
      </c>
      <c r="T2481" s="175">
        <v>0.16900000000000001</v>
      </c>
      <c r="U2481" s="175">
        <v>5.8000000000000003E-2</v>
      </c>
      <c r="V2481" s="175">
        <v>7.9000000000000001E-2</v>
      </c>
      <c r="W2481" s="175">
        <v>6.0000000000000001E-3</v>
      </c>
      <c r="X2481" s="175">
        <v>1.4999999999999999E-2</v>
      </c>
      <c r="Y2481" s="175" t="s">
        <v>143</v>
      </c>
      <c r="Z2481" s="175" t="s">
        <v>143</v>
      </c>
      <c r="AA2481" s="175">
        <v>1.4E-2</v>
      </c>
      <c r="AB2481" s="175">
        <v>2.5000000000000001E-2</v>
      </c>
    </row>
    <row r="2482" spans="1:28" x14ac:dyDescent="0.25">
      <c r="A2482" s="92" t="s">
        <v>3799</v>
      </c>
      <c r="B2482" s="175">
        <v>9.1569767441860461E-2</v>
      </c>
      <c r="C2482" s="175">
        <v>0.32703488372093026</v>
      </c>
      <c r="D2482" s="175">
        <v>0.21656976744186046</v>
      </c>
      <c r="E2482" s="175">
        <v>6.9040697674418602E-2</v>
      </c>
      <c r="F2482" s="175">
        <v>2.9069767441860465E-2</v>
      </c>
      <c r="G2482" s="175">
        <v>0.23946220930232559</v>
      </c>
      <c r="H2482" s="175">
        <v>2.9069767441860465E-3</v>
      </c>
      <c r="I2482" s="175">
        <v>2.4345930232558141E-2</v>
      </c>
      <c r="J2482" s="174">
        <v>1</v>
      </c>
      <c r="K2482" s="176">
        <v>2752</v>
      </c>
      <c r="L2482" s="92"/>
      <c r="M2482" s="175">
        <v>8.1000000000000003E-2</v>
      </c>
      <c r="N2482" s="175">
        <v>0.10299999999999999</v>
      </c>
      <c r="O2482" s="175">
        <v>0.31</v>
      </c>
      <c r="P2482" s="175">
        <v>0.34499999999999997</v>
      </c>
      <c r="Q2482" s="175">
        <v>0.20200000000000001</v>
      </c>
      <c r="R2482" s="175">
        <v>0.23200000000000001</v>
      </c>
      <c r="S2482" s="175">
        <v>0.06</v>
      </c>
      <c r="T2482" s="175">
        <v>7.9000000000000001E-2</v>
      </c>
      <c r="U2482" s="175">
        <v>2.3E-2</v>
      </c>
      <c r="V2482" s="175">
        <v>3.5999999999999997E-2</v>
      </c>
      <c r="W2482" s="175">
        <v>0.224</v>
      </c>
      <c r="X2482" s="175">
        <v>0.25600000000000001</v>
      </c>
      <c r="Y2482" s="175">
        <v>1E-3</v>
      </c>
      <c r="Z2482" s="175">
        <v>6.0000000000000001E-3</v>
      </c>
      <c r="AA2482" s="175">
        <v>1.9E-2</v>
      </c>
      <c r="AB2482" s="175">
        <v>3.1E-2</v>
      </c>
    </row>
    <row r="2483" spans="1:28" x14ac:dyDescent="0.25">
      <c r="A2483" s="92" t="s">
        <v>3800</v>
      </c>
      <c r="B2483" s="175">
        <v>0.33987511150758254</v>
      </c>
      <c r="C2483" s="175">
        <v>0.4864704133214392</v>
      </c>
      <c r="D2483" s="175">
        <v>8.5043116265239374E-2</v>
      </c>
      <c r="E2483" s="175">
        <v>2.6761819803746655E-2</v>
      </c>
      <c r="F2483" s="175">
        <v>1.1894142134998512E-3</v>
      </c>
      <c r="G2483" s="175">
        <v>3.4195658638120727E-2</v>
      </c>
      <c r="H2483" s="175">
        <v>1.7841213202497771E-3</v>
      </c>
      <c r="I2483" s="175">
        <v>2.4680344930121913E-2</v>
      </c>
      <c r="J2483" s="174">
        <v>1</v>
      </c>
      <c r="K2483" s="176">
        <v>3363</v>
      </c>
      <c r="L2483" s="92"/>
      <c r="M2483" s="175">
        <v>0.32400000000000001</v>
      </c>
      <c r="N2483" s="175">
        <v>0.35599999999999998</v>
      </c>
      <c r="O2483" s="175">
        <v>0.47</v>
      </c>
      <c r="P2483" s="175">
        <v>0.503</v>
      </c>
      <c r="Q2483" s="175">
        <v>7.5999999999999998E-2</v>
      </c>
      <c r="R2483" s="175">
        <v>9.5000000000000001E-2</v>
      </c>
      <c r="S2483" s="175">
        <v>2.1999999999999999E-2</v>
      </c>
      <c r="T2483" s="175">
        <v>3.3000000000000002E-2</v>
      </c>
      <c r="U2483" s="175">
        <v>0</v>
      </c>
      <c r="V2483" s="175">
        <v>3.0000000000000001E-3</v>
      </c>
      <c r="W2483" s="175">
        <v>2.9000000000000001E-2</v>
      </c>
      <c r="X2483" s="175">
        <v>4.1000000000000002E-2</v>
      </c>
      <c r="Y2483" s="175">
        <v>1E-3</v>
      </c>
      <c r="Z2483" s="175">
        <v>4.0000000000000001E-3</v>
      </c>
      <c r="AA2483" s="175">
        <v>0.02</v>
      </c>
      <c r="AB2483" s="175">
        <v>0.03</v>
      </c>
    </row>
    <row r="2484" spans="1:28" x14ac:dyDescent="0.25">
      <c r="A2484" s="92" t="s">
        <v>3801</v>
      </c>
      <c r="B2484" s="175" t="s">
        <v>143</v>
      </c>
      <c r="C2484" s="175">
        <v>0.25650557620817843</v>
      </c>
      <c r="D2484" s="175">
        <v>0.28066914498141265</v>
      </c>
      <c r="E2484" s="175">
        <v>0.20446096654275092</v>
      </c>
      <c r="F2484" s="175">
        <v>1.3011152416356878E-2</v>
      </c>
      <c r="G2484" s="175">
        <v>0.21933085501858737</v>
      </c>
      <c r="H2484" s="175">
        <v>3.7174721189591076E-3</v>
      </c>
      <c r="I2484" s="175">
        <v>2.2304832713754646E-2</v>
      </c>
      <c r="J2484" s="174">
        <v>1</v>
      </c>
      <c r="K2484" s="176">
        <v>538</v>
      </c>
      <c r="L2484" s="92"/>
      <c r="M2484" s="175" t="s">
        <v>143</v>
      </c>
      <c r="N2484" s="175" t="s">
        <v>143</v>
      </c>
      <c r="O2484" s="175">
        <v>0.221</v>
      </c>
      <c r="P2484" s="175">
        <v>0.29499999999999998</v>
      </c>
      <c r="Q2484" s="175">
        <v>0.24399999999999999</v>
      </c>
      <c r="R2484" s="175">
        <v>0.32</v>
      </c>
      <c r="S2484" s="175">
        <v>0.17299999999999999</v>
      </c>
      <c r="T2484" s="175">
        <v>0.24099999999999999</v>
      </c>
      <c r="U2484" s="175">
        <v>6.0000000000000001E-3</v>
      </c>
      <c r="V2484" s="175">
        <v>2.7E-2</v>
      </c>
      <c r="W2484" s="175">
        <v>0.186</v>
      </c>
      <c r="X2484" s="175">
        <v>0.25600000000000001</v>
      </c>
      <c r="Y2484" s="175">
        <v>1E-3</v>
      </c>
      <c r="Z2484" s="175">
        <v>1.2999999999999999E-2</v>
      </c>
      <c r="AA2484" s="175">
        <v>1.2999999999999999E-2</v>
      </c>
      <c r="AB2484" s="175">
        <v>3.9E-2</v>
      </c>
    </row>
    <row r="2485" spans="1:28" x14ac:dyDescent="0.25">
      <c r="A2485" s="92" t="s">
        <v>3802</v>
      </c>
      <c r="B2485" s="175" t="s">
        <v>143</v>
      </c>
      <c r="C2485" s="175">
        <v>0.32090643274853803</v>
      </c>
      <c r="D2485" s="175">
        <v>0.19188596491228072</v>
      </c>
      <c r="E2485" s="175">
        <v>9.8318713450292403E-2</v>
      </c>
      <c r="F2485" s="175">
        <v>1.2061403508771929E-2</v>
      </c>
      <c r="G2485" s="175">
        <v>0.35380116959064328</v>
      </c>
      <c r="H2485" s="175">
        <v>5.4824561403508769E-3</v>
      </c>
      <c r="I2485" s="175">
        <v>1.7543859649122806E-2</v>
      </c>
      <c r="J2485" s="174">
        <v>1</v>
      </c>
      <c r="K2485" s="176">
        <v>2736</v>
      </c>
      <c r="L2485" s="92"/>
      <c r="M2485" s="175" t="s">
        <v>143</v>
      </c>
      <c r="N2485" s="175" t="s">
        <v>143</v>
      </c>
      <c r="O2485" s="175">
        <v>0.30399999999999999</v>
      </c>
      <c r="P2485" s="175">
        <v>0.33900000000000002</v>
      </c>
      <c r="Q2485" s="175">
        <v>0.17799999999999999</v>
      </c>
      <c r="R2485" s="175">
        <v>0.20699999999999999</v>
      </c>
      <c r="S2485" s="175">
        <v>8.7999999999999995E-2</v>
      </c>
      <c r="T2485" s="175">
        <v>0.11</v>
      </c>
      <c r="U2485" s="175">
        <v>8.9999999999999993E-3</v>
      </c>
      <c r="V2485" s="175">
        <v>1.7000000000000001E-2</v>
      </c>
      <c r="W2485" s="175">
        <v>0.33600000000000002</v>
      </c>
      <c r="X2485" s="175">
        <v>0.372</v>
      </c>
      <c r="Y2485" s="175">
        <v>3.0000000000000001E-3</v>
      </c>
      <c r="Z2485" s="175">
        <v>8.9999999999999993E-3</v>
      </c>
      <c r="AA2485" s="175">
        <v>1.2999999999999999E-2</v>
      </c>
      <c r="AB2485" s="175">
        <v>2.3E-2</v>
      </c>
    </row>
    <row r="2486" spans="1:28" x14ac:dyDescent="0.25">
      <c r="A2486" s="92" t="s">
        <v>3803</v>
      </c>
      <c r="B2486" s="175" t="s">
        <v>143</v>
      </c>
      <c r="C2486" s="175">
        <v>0.55974842767295596</v>
      </c>
      <c r="D2486" s="175">
        <v>0.26792452830188679</v>
      </c>
      <c r="E2486" s="175">
        <v>7.672955974842767E-2</v>
      </c>
      <c r="F2486" s="175">
        <v>1.2578616352201257E-3</v>
      </c>
      <c r="G2486" s="175">
        <v>1.2578616352201259E-2</v>
      </c>
      <c r="H2486" s="175" t="s">
        <v>143</v>
      </c>
      <c r="I2486" s="175">
        <v>8.1761006289308172E-2</v>
      </c>
      <c r="J2486" s="174">
        <v>1</v>
      </c>
      <c r="K2486" s="176">
        <v>795</v>
      </c>
      <c r="L2486" s="92"/>
      <c r="M2486" s="175" t="s">
        <v>143</v>
      </c>
      <c r="N2486" s="175" t="s">
        <v>143</v>
      </c>
      <c r="O2486" s="175">
        <v>0.52500000000000002</v>
      </c>
      <c r="P2486" s="175">
        <v>0.59399999999999997</v>
      </c>
      <c r="Q2486" s="175">
        <v>0.23799999999999999</v>
      </c>
      <c r="R2486" s="175">
        <v>0.3</v>
      </c>
      <c r="S2486" s="175">
        <v>0.06</v>
      </c>
      <c r="T2486" s="175">
        <v>9.7000000000000003E-2</v>
      </c>
      <c r="U2486" s="175">
        <v>0</v>
      </c>
      <c r="V2486" s="175">
        <v>7.0000000000000001E-3</v>
      </c>
      <c r="W2486" s="175">
        <v>7.0000000000000001E-3</v>
      </c>
      <c r="X2486" s="175">
        <v>2.3E-2</v>
      </c>
      <c r="Y2486" s="175" t="s">
        <v>143</v>
      </c>
      <c r="Z2486" s="175" t="s">
        <v>143</v>
      </c>
      <c r="AA2486" s="175">
        <v>6.5000000000000002E-2</v>
      </c>
      <c r="AB2486" s="175">
        <v>0.10299999999999999</v>
      </c>
    </row>
    <row r="2487" spans="1:28" x14ac:dyDescent="0.25">
      <c r="A2487" s="92" t="s">
        <v>3804</v>
      </c>
      <c r="B2487" s="175" t="s">
        <v>143</v>
      </c>
      <c r="C2487" s="175">
        <v>0.24198895027624309</v>
      </c>
      <c r="D2487" s="175">
        <v>0.33480662983425413</v>
      </c>
      <c r="E2487" s="175">
        <v>0.11823204419889503</v>
      </c>
      <c r="F2487" s="175">
        <v>1.3259668508287293E-2</v>
      </c>
      <c r="G2487" s="175">
        <v>0.24972375690607734</v>
      </c>
      <c r="H2487" s="175">
        <v>2.2099447513812156E-3</v>
      </c>
      <c r="I2487" s="175">
        <v>3.9779005524861875E-2</v>
      </c>
      <c r="J2487" s="174">
        <v>1</v>
      </c>
      <c r="K2487" s="176">
        <v>905</v>
      </c>
      <c r="L2487" s="92"/>
      <c r="M2487" s="175" t="s">
        <v>143</v>
      </c>
      <c r="N2487" s="175" t="s">
        <v>143</v>
      </c>
      <c r="O2487" s="175">
        <v>0.215</v>
      </c>
      <c r="P2487" s="175">
        <v>0.27100000000000002</v>
      </c>
      <c r="Q2487" s="175">
        <v>0.30499999999999999</v>
      </c>
      <c r="R2487" s="175">
        <v>0.36599999999999999</v>
      </c>
      <c r="S2487" s="175">
        <v>9.9000000000000005E-2</v>
      </c>
      <c r="T2487" s="175">
        <v>0.14099999999999999</v>
      </c>
      <c r="U2487" s="175">
        <v>8.0000000000000002E-3</v>
      </c>
      <c r="V2487" s="175">
        <v>2.3E-2</v>
      </c>
      <c r="W2487" s="175">
        <v>0.223</v>
      </c>
      <c r="X2487" s="175">
        <v>0.27900000000000003</v>
      </c>
      <c r="Y2487" s="175">
        <v>1E-3</v>
      </c>
      <c r="Z2487" s="175">
        <v>8.0000000000000002E-3</v>
      </c>
      <c r="AA2487" s="175">
        <v>2.9000000000000001E-2</v>
      </c>
      <c r="AB2487" s="175">
        <v>5.5E-2</v>
      </c>
    </row>
    <row r="2488" spans="1:28" x14ac:dyDescent="0.25">
      <c r="A2488" s="92" t="s">
        <v>3805</v>
      </c>
      <c r="B2488" s="175" t="s">
        <v>143</v>
      </c>
      <c r="C2488" s="175">
        <v>0.43211920529801323</v>
      </c>
      <c r="D2488" s="175">
        <v>0.20860927152317882</v>
      </c>
      <c r="E2488" s="175">
        <v>4.8013245033112585E-2</v>
      </c>
      <c r="F2488" s="175">
        <v>9.2715231788079472E-2</v>
      </c>
      <c r="G2488" s="175">
        <v>0.20198675496688742</v>
      </c>
      <c r="H2488" s="175">
        <v>1.6556291390728477E-3</v>
      </c>
      <c r="I2488" s="175">
        <v>1.4900662251655629E-2</v>
      </c>
      <c r="J2488" s="174">
        <v>1</v>
      </c>
      <c r="K2488" s="176">
        <v>604</v>
      </c>
      <c r="L2488" s="92"/>
      <c r="M2488" s="175" t="s">
        <v>143</v>
      </c>
      <c r="N2488" s="175" t="s">
        <v>143</v>
      </c>
      <c r="O2488" s="175">
        <v>0.39300000000000002</v>
      </c>
      <c r="P2488" s="175">
        <v>0.47199999999999998</v>
      </c>
      <c r="Q2488" s="175">
        <v>0.17799999999999999</v>
      </c>
      <c r="R2488" s="175">
        <v>0.24299999999999999</v>
      </c>
      <c r="S2488" s="175">
        <v>3.4000000000000002E-2</v>
      </c>
      <c r="T2488" s="175">
        <v>6.8000000000000005E-2</v>
      </c>
      <c r="U2488" s="175">
        <v>7.1999999999999995E-2</v>
      </c>
      <c r="V2488" s="175">
        <v>0.11799999999999999</v>
      </c>
      <c r="W2488" s="175">
        <v>0.17199999999999999</v>
      </c>
      <c r="X2488" s="175">
        <v>0.23599999999999999</v>
      </c>
      <c r="Y2488" s="175">
        <v>0</v>
      </c>
      <c r="Z2488" s="175">
        <v>8.9999999999999993E-3</v>
      </c>
      <c r="AA2488" s="175">
        <v>8.0000000000000002E-3</v>
      </c>
      <c r="AB2488" s="175">
        <v>2.8000000000000001E-2</v>
      </c>
    </row>
    <row r="2489" spans="1:28" x14ac:dyDescent="0.25">
      <c r="A2489" s="92" t="s">
        <v>3806</v>
      </c>
      <c r="B2489" s="175" t="s">
        <v>143</v>
      </c>
      <c r="C2489" s="175">
        <v>0.17792421746293247</v>
      </c>
      <c r="D2489" s="175">
        <v>0.22240527182866557</v>
      </c>
      <c r="E2489" s="175">
        <v>8.2372322899505759E-2</v>
      </c>
      <c r="F2489" s="175">
        <v>2.1416803953871501E-2</v>
      </c>
      <c r="G2489" s="175">
        <v>0.4596375617792422</v>
      </c>
      <c r="H2489" s="175">
        <v>9.8846787479406912E-3</v>
      </c>
      <c r="I2489" s="175">
        <v>2.6359143327841845E-2</v>
      </c>
      <c r="J2489" s="174">
        <v>1.0000000000000002</v>
      </c>
      <c r="K2489" s="176">
        <v>607</v>
      </c>
      <c r="L2489" s="92"/>
      <c r="M2489" s="175" t="s">
        <v>143</v>
      </c>
      <c r="N2489" s="175" t="s">
        <v>143</v>
      </c>
      <c r="O2489" s="175">
        <v>0.15</v>
      </c>
      <c r="P2489" s="175">
        <v>0.21</v>
      </c>
      <c r="Q2489" s="175">
        <v>0.191</v>
      </c>
      <c r="R2489" s="175">
        <v>0.25700000000000001</v>
      </c>
      <c r="S2489" s="175">
        <v>6.3E-2</v>
      </c>
      <c r="T2489" s="175">
        <v>0.107</v>
      </c>
      <c r="U2489" s="175">
        <v>1.2999999999999999E-2</v>
      </c>
      <c r="V2489" s="175">
        <v>3.5999999999999997E-2</v>
      </c>
      <c r="W2489" s="175">
        <v>0.42</v>
      </c>
      <c r="X2489" s="175">
        <v>0.499</v>
      </c>
      <c r="Y2489" s="175">
        <v>5.0000000000000001E-3</v>
      </c>
      <c r="Z2489" s="175">
        <v>2.1000000000000001E-2</v>
      </c>
      <c r="AA2489" s="175">
        <v>1.6E-2</v>
      </c>
      <c r="AB2489" s="175">
        <v>4.2000000000000003E-2</v>
      </c>
    </row>
    <row r="2490" spans="1:28" x14ac:dyDescent="0.25">
      <c r="A2490" s="92" t="s">
        <v>3807</v>
      </c>
      <c r="B2490" s="175" t="s">
        <v>143</v>
      </c>
      <c r="C2490" s="175">
        <v>0.43052152607630384</v>
      </c>
      <c r="D2490" s="175">
        <v>0.29996499824991252</v>
      </c>
      <c r="E2490" s="175">
        <v>0.13895694784739238</v>
      </c>
      <c r="F2490" s="175">
        <v>2.0301015050752536E-2</v>
      </c>
      <c r="G2490" s="175">
        <v>8.9604480224011199E-2</v>
      </c>
      <c r="H2490" s="175">
        <v>2.4501225061253061E-3</v>
      </c>
      <c r="I2490" s="175">
        <v>1.8200910045502276E-2</v>
      </c>
      <c r="J2490" s="174">
        <v>1.0000000000000002</v>
      </c>
      <c r="K2490" s="176">
        <v>2857</v>
      </c>
      <c r="L2490" s="92"/>
      <c r="M2490" s="175" t="s">
        <v>143</v>
      </c>
      <c r="N2490" s="175" t="s">
        <v>143</v>
      </c>
      <c r="O2490" s="175">
        <v>0.41199999999999998</v>
      </c>
      <c r="P2490" s="175">
        <v>0.44900000000000001</v>
      </c>
      <c r="Q2490" s="175">
        <v>0.28299999999999997</v>
      </c>
      <c r="R2490" s="175">
        <v>0.317</v>
      </c>
      <c r="S2490" s="175">
        <v>0.127</v>
      </c>
      <c r="T2490" s="175">
        <v>0.152</v>
      </c>
      <c r="U2490" s="175">
        <v>1.6E-2</v>
      </c>
      <c r="V2490" s="175">
        <v>2.5999999999999999E-2</v>
      </c>
      <c r="W2490" s="175">
        <v>0.08</v>
      </c>
      <c r="X2490" s="175">
        <v>0.10100000000000001</v>
      </c>
      <c r="Y2490" s="175">
        <v>1E-3</v>
      </c>
      <c r="Z2490" s="175">
        <v>5.0000000000000001E-3</v>
      </c>
      <c r="AA2490" s="175">
        <v>1.4E-2</v>
      </c>
      <c r="AB2490" s="175">
        <v>2.4E-2</v>
      </c>
    </row>
    <row r="2491" spans="1:28" x14ac:dyDescent="0.25">
      <c r="A2491" s="92" t="s">
        <v>3808</v>
      </c>
      <c r="B2491" s="175" t="s">
        <v>143</v>
      </c>
      <c r="C2491" s="175">
        <v>0.52892561983471076</v>
      </c>
      <c r="D2491" s="175">
        <v>0.28595041322314052</v>
      </c>
      <c r="E2491" s="175">
        <v>7.1074380165289261E-2</v>
      </c>
      <c r="F2491" s="175">
        <v>3.3057851239669421E-3</v>
      </c>
      <c r="G2491" s="175">
        <v>7.6033057851239663E-2</v>
      </c>
      <c r="H2491" s="175">
        <v>1.652892561983471E-3</v>
      </c>
      <c r="I2491" s="175">
        <v>3.3057851239669422E-2</v>
      </c>
      <c r="J2491" s="174">
        <v>1</v>
      </c>
      <c r="K2491" s="176">
        <v>605</v>
      </c>
      <c r="L2491" s="92"/>
      <c r="M2491" s="175" t="s">
        <v>143</v>
      </c>
      <c r="N2491" s="175" t="s">
        <v>143</v>
      </c>
      <c r="O2491" s="175">
        <v>0.48899999999999999</v>
      </c>
      <c r="P2491" s="175">
        <v>0.56799999999999995</v>
      </c>
      <c r="Q2491" s="175">
        <v>0.251</v>
      </c>
      <c r="R2491" s="175">
        <v>0.32300000000000001</v>
      </c>
      <c r="S2491" s="175">
        <v>5.2999999999999999E-2</v>
      </c>
      <c r="T2491" s="175">
        <v>9.4E-2</v>
      </c>
      <c r="U2491" s="175">
        <v>1E-3</v>
      </c>
      <c r="V2491" s="175">
        <v>1.2E-2</v>
      </c>
      <c r="W2491" s="175">
        <v>5.7000000000000002E-2</v>
      </c>
      <c r="X2491" s="175">
        <v>0.1</v>
      </c>
      <c r="Y2491" s="175">
        <v>0</v>
      </c>
      <c r="Z2491" s="175">
        <v>8.9999999999999993E-3</v>
      </c>
      <c r="AA2491" s="175">
        <v>2.1000000000000001E-2</v>
      </c>
      <c r="AB2491" s="175">
        <v>5.0999999999999997E-2</v>
      </c>
    </row>
    <row r="2492" spans="1:28" x14ac:dyDescent="0.25">
      <c r="A2492" s="92" t="s">
        <v>3809</v>
      </c>
      <c r="B2492" s="175">
        <v>5.9110456893814757E-2</v>
      </c>
      <c r="C2492" s="175">
        <v>0.33038935549975468</v>
      </c>
      <c r="D2492" s="175">
        <v>0.2764164285508125</v>
      </c>
      <c r="E2492" s="175">
        <v>7.8304037867636442E-2</v>
      </c>
      <c r="F2492" s="175">
        <v>1.7981354807054001E-2</v>
      </c>
      <c r="G2492" s="175">
        <v>0.19782376540537419</v>
      </c>
      <c r="H2492" s="175">
        <v>4.0407538892256185E-4</v>
      </c>
      <c r="I2492" s="175">
        <v>3.9570525586630878E-2</v>
      </c>
      <c r="J2492" s="174">
        <v>0.99999999999999989</v>
      </c>
      <c r="K2492" s="176">
        <v>34647</v>
      </c>
      <c r="L2492" s="92"/>
      <c r="M2492" s="175">
        <v>5.7000000000000002E-2</v>
      </c>
      <c r="N2492" s="175">
        <v>6.2E-2</v>
      </c>
      <c r="O2492" s="175">
        <v>0.32500000000000001</v>
      </c>
      <c r="P2492" s="175">
        <v>0.33500000000000002</v>
      </c>
      <c r="Q2492" s="175">
        <v>0.27200000000000002</v>
      </c>
      <c r="R2492" s="175">
        <v>0.28100000000000003</v>
      </c>
      <c r="S2492" s="175">
        <v>7.5999999999999998E-2</v>
      </c>
      <c r="T2492" s="175">
        <v>8.1000000000000003E-2</v>
      </c>
      <c r="U2492" s="175">
        <v>1.7000000000000001E-2</v>
      </c>
      <c r="V2492" s="175">
        <v>1.9E-2</v>
      </c>
      <c r="W2492" s="175">
        <v>0.19400000000000001</v>
      </c>
      <c r="X2492" s="175">
        <v>0.20200000000000001</v>
      </c>
      <c r="Y2492" s="175">
        <v>0</v>
      </c>
      <c r="Z2492" s="175">
        <v>1E-3</v>
      </c>
      <c r="AA2492" s="175">
        <v>3.7999999999999999E-2</v>
      </c>
      <c r="AB2492" s="175">
        <v>4.2000000000000003E-2</v>
      </c>
    </row>
    <row r="2493" spans="1:28" x14ac:dyDescent="0.25">
      <c r="A2493" s="92" t="s">
        <v>3810</v>
      </c>
      <c r="B2493" s="175" t="s">
        <v>143</v>
      </c>
      <c r="C2493" s="175">
        <v>0.35514018691588783</v>
      </c>
      <c r="D2493" s="175">
        <v>0.31869158878504672</v>
      </c>
      <c r="E2493" s="175">
        <v>0.11962616822429907</v>
      </c>
      <c r="F2493" s="175">
        <v>1.3084112149532711E-2</v>
      </c>
      <c r="G2493" s="175">
        <v>0.15794392523364487</v>
      </c>
      <c r="H2493" s="175">
        <v>9.3457943925233649E-4</v>
      </c>
      <c r="I2493" s="175">
        <v>3.4579439252336447E-2</v>
      </c>
      <c r="J2493" s="174">
        <v>1</v>
      </c>
      <c r="K2493" s="176">
        <v>1070</v>
      </c>
      <c r="L2493" s="92"/>
      <c r="M2493" s="175" t="s">
        <v>143</v>
      </c>
      <c r="N2493" s="175" t="s">
        <v>143</v>
      </c>
      <c r="O2493" s="175">
        <v>0.32700000000000001</v>
      </c>
      <c r="P2493" s="175">
        <v>0.38400000000000001</v>
      </c>
      <c r="Q2493" s="175">
        <v>0.29099999999999998</v>
      </c>
      <c r="R2493" s="175">
        <v>0.34699999999999998</v>
      </c>
      <c r="S2493" s="175">
        <v>0.10199999999999999</v>
      </c>
      <c r="T2493" s="175">
        <v>0.14000000000000001</v>
      </c>
      <c r="U2493" s="175">
        <v>8.0000000000000002E-3</v>
      </c>
      <c r="V2493" s="175">
        <v>2.1999999999999999E-2</v>
      </c>
      <c r="W2493" s="175">
        <v>0.13700000000000001</v>
      </c>
      <c r="X2493" s="175">
        <v>0.18099999999999999</v>
      </c>
      <c r="Y2493" s="175">
        <v>0</v>
      </c>
      <c r="Z2493" s="175">
        <v>5.0000000000000001E-3</v>
      </c>
      <c r="AA2493" s="175">
        <v>2.5000000000000001E-2</v>
      </c>
      <c r="AB2493" s="175">
        <v>4.7E-2</v>
      </c>
    </row>
    <row r="2494" spans="1:28" x14ac:dyDescent="0.25">
      <c r="A2494" s="92" t="s">
        <v>3811</v>
      </c>
      <c r="B2494" s="175" t="s">
        <v>143</v>
      </c>
      <c r="C2494" s="175">
        <v>9.9038461538461534E-2</v>
      </c>
      <c r="D2494" s="175">
        <v>0.22307692307692309</v>
      </c>
      <c r="E2494" s="175">
        <v>5.1923076923076926E-2</v>
      </c>
      <c r="F2494" s="175">
        <v>1.5384615384615385E-2</v>
      </c>
      <c r="G2494" s="175">
        <v>0.55576923076923079</v>
      </c>
      <c r="H2494" s="175">
        <v>4.807692307692308E-3</v>
      </c>
      <c r="I2494" s="175">
        <v>0.05</v>
      </c>
      <c r="J2494" s="174">
        <v>1</v>
      </c>
      <c r="K2494" s="176">
        <v>1040</v>
      </c>
      <c r="L2494" s="92"/>
      <c r="M2494" s="175" t="s">
        <v>143</v>
      </c>
      <c r="N2494" s="175" t="s">
        <v>143</v>
      </c>
      <c r="O2494" s="175">
        <v>8.2000000000000003E-2</v>
      </c>
      <c r="P2494" s="175">
        <v>0.11899999999999999</v>
      </c>
      <c r="Q2494" s="175">
        <v>0.19900000000000001</v>
      </c>
      <c r="R2494" s="175">
        <v>0.249</v>
      </c>
      <c r="S2494" s="175">
        <v>0.04</v>
      </c>
      <c r="T2494" s="175">
        <v>6.7000000000000004E-2</v>
      </c>
      <c r="U2494" s="175">
        <v>8.9999999999999993E-3</v>
      </c>
      <c r="V2494" s="175">
        <v>2.5000000000000001E-2</v>
      </c>
      <c r="W2494" s="175">
        <v>0.52500000000000002</v>
      </c>
      <c r="X2494" s="175">
        <v>0.58599999999999997</v>
      </c>
      <c r="Y2494" s="175">
        <v>2E-3</v>
      </c>
      <c r="Z2494" s="175">
        <v>1.0999999999999999E-2</v>
      </c>
      <c r="AA2494" s="175">
        <v>3.7999999999999999E-2</v>
      </c>
      <c r="AB2494" s="175">
        <v>6.5000000000000002E-2</v>
      </c>
    </row>
    <row r="2495" spans="1:28" x14ac:dyDescent="0.25">
      <c r="A2495" s="92" t="s">
        <v>3812</v>
      </c>
      <c r="B2495" s="175">
        <v>0.30284728213977569</v>
      </c>
      <c r="C2495" s="175">
        <v>2.8760425654299681E-4</v>
      </c>
      <c r="D2495" s="175">
        <v>0.35231521426517115</v>
      </c>
      <c r="E2495" s="175">
        <v>0.30486051193557667</v>
      </c>
      <c r="F2495" s="175">
        <v>1.7256255392579811E-2</v>
      </c>
      <c r="G2495" s="175">
        <v>5.4644808743169399E-3</v>
      </c>
      <c r="H2495" s="175" t="s">
        <v>143</v>
      </c>
      <c r="I2495" s="175">
        <v>1.6968651136036815E-2</v>
      </c>
      <c r="J2495" s="174">
        <v>1.0000000000000002</v>
      </c>
      <c r="K2495" s="176">
        <v>3477</v>
      </c>
      <c r="L2495" s="92"/>
      <c r="M2495" s="175">
        <v>0.28799999999999998</v>
      </c>
      <c r="N2495" s="175">
        <v>0.318</v>
      </c>
      <c r="O2495" s="175">
        <v>0</v>
      </c>
      <c r="P2495" s="175">
        <v>2E-3</v>
      </c>
      <c r="Q2495" s="175">
        <v>0.33700000000000002</v>
      </c>
      <c r="R2495" s="175">
        <v>0.36799999999999999</v>
      </c>
      <c r="S2495" s="175">
        <v>0.28999999999999998</v>
      </c>
      <c r="T2495" s="175">
        <v>0.32</v>
      </c>
      <c r="U2495" s="175">
        <v>1.2999999999999999E-2</v>
      </c>
      <c r="V2495" s="175">
        <v>2.1999999999999999E-2</v>
      </c>
      <c r="W2495" s="175">
        <v>4.0000000000000001E-3</v>
      </c>
      <c r="X2495" s="175">
        <v>8.9999999999999993E-3</v>
      </c>
      <c r="Y2495" s="175" t="s">
        <v>143</v>
      </c>
      <c r="Z2495" s="175" t="s">
        <v>143</v>
      </c>
      <c r="AA2495" s="175">
        <v>1.2999999999999999E-2</v>
      </c>
      <c r="AB2495" s="175">
        <v>2.1999999999999999E-2</v>
      </c>
    </row>
    <row r="2496" spans="1:28" x14ac:dyDescent="0.25">
      <c r="A2496" s="92" t="s">
        <v>3813</v>
      </c>
      <c r="B2496" s="175">
        <v>9.8976921246728522E-2</v>
      </c>
      <c r="C2496" s="175">
        <v>0.29359980965976684</v>
      </c>
      <c r="D2496" s="175">
        <v>0.25529383773495123</v>
      </c>
      <c r="E2496" s="175">
        <v>5.1629788246490602E-2</v>
      </c>
      <c r="F2496" s="175">
        <v>3.6164644301689267E-2</v>
      </c>
      <c r="G2496" s="175">
        <v>0.23150130858910303</v>
      </c>
      <c r="H2496" s="175" t="s">
        <v>143</v>
      </c>
      <c r="I2496" s="175">
        <v>3.2833690221270521E-2</v>
      </c>
      <c r="J2496" s="174">
        <v>0.99999999999999989</v>
      </c>
      <c r="K2496" s="176">
        <v>4203</v>
      </c>
      <c r="L2496" s="92"/>
      <c r="M2496" s="175">
        <v>0.09</v>
      </c>
      <c r="N2496" s="175">
        <v>0.108</v>
      </c>
      <c r="O2496" s="175">
        <v>0.28000000000000003</v>
      </c>
      <c r="P2496" s="175">
        <v>0.308</v>
      </c>
      <c r="Q2496" s="175">
        <v>0.24199999999999999</v>
      </c>
      <c r="R2496" s="175">
        <v>0.26900000000000002</v>
      </c>
      <c r="S2496" s="175">
        <v>4.4999999999999998E-2</v>
      </c>
      <c r="T2496" s="175">
        <v>5.8999999999999997E-2</v>
      </c>
      <c r="U2496" s="175">
        <v>3.1E-2</v>
      </c>
      <c r="V2496" s="175">
        <v>4.2000000000000003E-2</v>
      </c>
      <c r="W2496" s="175">
        <v>0.219</v>
      </c>
      <c r="X2496" s="175">
        <v>0.24399999999999999</v>
      </c>
      <c r="Y2496" s="175" t="s">
        <v>143</v>
      </c>
      <c r="Z2496" s="175" t="s">
        <v>143</v>
      </c>
      <c r="AA2496" s="175">
        <v>2.8000000000000001E-2</v>
      </c>
      <c r="AB2496" s="175">
        <v>3.9E-2</v>
      </c>
    </row>
    <row r="2497" spans="1:28" x14ac:dyDescent="0.25">
      <c r="A2497" s="92" t="s">
        <v>3814</v>
      </c>
      <c r="B2497" s="175">
        <v>0.28892243819588603</v>
      </c>
      <c r="C2497" s="175">
        <v>0.5161351198339309</v>
      </c>
      <c r="D2497" s="175">
        <v>8.6053972447631633E-2</v>
      </c>
      <c r="E2497" s="175">
        <v>2.1324778260049065E-2</v>
      </c>
      <c r="F2497" s="175">
        <v>9.4357425929420642E-4</v>
      </c>
      <c r="G2497" s="175">
        <v>3.7365540668050576E-2</v>
      </c>
      <c r="H2497" s="175">
        <v>1.8871485185884129E-4</v>
      </c>
      <c r="I2497" s="175">
        <v>4.9065861483298737E-2</v>
      </c>
      <c r="J2497" s="174">
        <v>1.0000000000000002</v>
      </c>
      <c r="K2497" s="176">
        <v>5299</v>
      </c>
      <c r="L2497" s="92"/>
      <c r="M2497" s="175">
        <v>0.27700000000000002</v>
      </c>
      <c r="N2497" s="175">
        <v>0.30099999999999999</v>
      </c>
      <c r="O2497" s="175">
        <v>0.503</v>
      </c>
      <c r="P2497" s="175">
        <v>0.53</v>
      </c>
      <c r="Q2497" s="175">
        <v>7.9000000000000001E-2</v>
      </c>
      <c r="R2497" s="175">
        <v>9.4E-2</v>
      </c>
      <c r="S2497" s="175">
        <v>1.7999999999999999E-2</v>
      </c>
      <c r="T2497" s="175">
        <v>2.5999999999999999E-2</v>
      </c>
      <c r="U2497" s="175">
        <v>0</v>
      </c>
      <c r="V2497" s="175">
        <v>2E-3</v>
      </c>
      <c r="W2497" s="175">
        <v>3.3000000000000002E-2</v>
      </c>
      <c r="X2497" s="175">
        <v>4.2999999999999997E-2</v>
      </c>
      <c r="Y2497" s="175">
        <v>0</v>
      </c>
      <c r="Z2497" s="175">
        <v>1E-3</v>
      </c>
      <c r="AA2497" s="175">
        <v>4.3999999999999997E-2</v>
      </c>
      <c r="AB2497" s="175">
        <v>5.5E-2</v>
      </c>
    </row>
    <row r="2498" spans="1:28" x14ac:dyDescent="0.25">
      <c r="A2498" s="92" t="s">
        <v>3815</v>
      </c>
      <c r="B2498" s="175" t="s">
        <v>143</v>
      </c>
      <c r="C2498" s="175">
        <v>0.24710830704521555</v>
      </c>
      <c r="D2498" s="175">
        <v>0.29232386961093587</v>
      </c>
      <c r="E2498" s="175">
        <v>0.15247108307045215</v>
      </c>
      <c r="F2498" s="175">
        <v>8.4121976866456359E-3</v>
      </c>
      <c r="G2498" s="175">
        <v>0.2723449001051525</v>
      </c>
      <c r="H2498" s="175" t="s">
        <v>143</v>
      </c>
      <c r="I2498" s="175">
        <v>2.7339642481598318E-2</v>
      </c>
      <c r="J2498" s="174">
        <v>1</v>
      </c>
      <c r="K2498" s="176">
        <v>951</v>
      </c>
      <c r="L2498" s="92"/>
      <c r="M2498" s="175" t="s">
        <v>143</v>
      </c>
      <c r="N2498" s="175" t="s">
        <v>143</v>
      </c>
      <c r="O2498" s="175">
        <v>0.221</v>
      </c>
      <c r="P2498" s="175">
        <v>0.27600000000000002</v>
      </c>
      <c r="Q2498" s="175">
        <v>0.26400000000000001</v>
      </c>
      <c r="R2498" s="175">
        <v>0.32200000000000001</v>
      </c>
      <c r="S2498" s="175">
        <v>0.13100000000000001</v>
      </c>
      <c r="T2498" s="175">
        <v>0.17699999999999999</v>
      </c>
      <c r="U2498" s="175">
        <v>4.0000000000000001E-3</v>
      </c>
      <c r="V2498" s="175">
        <v>1.7000000000000001E-2</v>
      </c>
      <c r="W2498" s="175">
        <v>0.245</v>
      </c>
      <c r="X2498" s="175">
        <v>0.30199999999999999</v>
      </c>
      <c r="Y2498" s="175" t="s">
        <v>143</v>
      </c>
      <c r="Z2498" s="175" t="s">
        <v>143</v>
      </c>
      <c r="AA2498" s="175">
        <v>1.9E-2</v>
      </c>
      <c r="AB2498" s="175">
        <v>0.04</v>
      </c>
    </row>
    <row r="2499" spans="1:28" x14ac:dyDescent="0.25">
      <c r="A2499" s="92" t="s">
        <v>3816</v>
      </c>
      <c r="B2499" s="175" t="s">
        <v>143</v>
      </c>
      <c r="C2499" s="175">
        <v>0.26279011729473423</v>
      </c>
      <c r="D2499" s="175">
        <v>0.24382330920888445</v>
      </c>
      <c r="E2499" s="175">
        <v>0.10506613426503619</v>
      </c>
      <c r="F2499" s="175">
        <v>1.6970301971549789E-2</v>
      </c>
      <c r="G2499" s="175">
        <v>0.34314948839530823</v>
      </c>
      <c r="H2499" s="175" t="s">
        <v>143</v>
      </c>
      <c r="I2499" s="175">
        <v>2.8200648864487147E-2</v>
      </c>
      <c r="J2499" s="174">
        <v>1</v>
      </c>
      <c r="K2499" s="176">
        <v>4007</v>
      </c>
      <c r="L2499" s="92"/>
      <c r="M2499" s="175" t="s">
        <v>143</v>
      </c>
      <c r="N2499" s="175" t="s">
        <v>143</v>
      </c>
      <c r="O2499" s="175">
        <v>0.249</v>
      </c>
      <c r="P2499" s="175">
        <v>0.27700000000000002</v>
      </c>
      <c r="Q2499" s="175">
        <v>0.23100000000000001</v>
      </c>
      <c r="R2499" s="175">
        <v>0.25700000000000001</v>
      </c>
      <c r="S2499" s="175">
        <v>9.6000000000000002E-2</v>
      </c>
      <c r="T2499" s="175">
        <v>0.115</v>
      </c>
      <c r="U2499" s="175">
        <v>1.2999999999999999E-2</v>
      </c>
      <c r="V2499" s="175">
        <v>2.1000000000000001E-2</v>
      </c>
      <c r="W2499" s="175">
        <v>0.32900000000000001</v>
      </c>
      <c r="X2499" s="175">
        <v>0.35799999999999998</v>
      </c>
      <c r="Y2499" s="175" t="s">
        <v>143</v>
      </c>
      <c r="Z2499" s="175" t="s">
        <v>143</v>
      </c>
      <c r="AA2499" s="175">
        <v>2.4E-2</v>
      </c>
      <c r="AB2499" s="175">
        <v>3.4000000000000002E-2</v>
      </c>
    </row>
    <row r="2500" spans="1:28" x14ac:dyDescent="0.25">
      <c r="A2500" s="92" t="s">
        <v>3817</v>
      </c>
      <c r="B2500" s="175" t="s">
        <v>143</v>
      </c>
      <c r="C2500" s="175">
        <v>0.53475935828877008</v>
      </c>
      <c r="D2500" s="175">
        <v>0.32687165775401067</v>
      </c>
      <c r="E2500" s="175">
        <v>4.6791443850267379E-2</v>
      </c>
      <c r="F2500" s="175">
        <v>1.3368983957219251E-3</v>
      </c>
      <c r="G2500" s="175">
        <v>1.537433155080214E-2</v>
      </c>
      <c r="H2500" s="175" t="s">
        <v>143</v>
      </c>
      <c r="I2500" s="175">
        <v>7.4866310160427801E-2</v>
      </c>
      <c r="J2500" s="174">
        <v>0.99999999999999989</v>
      </c>
      <c r="K2500" s="176">
        <v>1496</v>
      </c>
      <c r="L2500" s="92"/>
      <c r="M2500" s="175" t="s">
        <v>143</v>
      </c>
      <c r="N2500" s="175" t="s">
        <v>143</v>
      </c>
      <c r="O2500" s="175">
        <v>0.50900000000000001</v>
      </c>
      <c r="P2500" s="175">
        <v>0.56000000000000005</v>
      </c>
      <c r="Q2500" s="175">
        <v>0.30399999999999999</v>
      </c>
      <c r="R2500" s="175">
        <v>0.35099999999999998</v>
      </c>
      <c r="S2500" s="175">
        <v>3.6999999999999998E-2</v>
      </c>
      <c r="T2500" s="175">
        <v>5.8999999999999997E-2</v>
      </c>
      <c r="U2500" s="175">
        <v>0</v>
      </c>
      <c r="V2500" s="175">
        <v>5.0000000000000001E-3</v>
      </c>
      <c r="W2500" s="175">
        <v>0.01</v>
      </c>
      <c r="X2500" s="175">
        <v>2.3E-2</v>
      </c>
      <c r="Y2500" s="175" t="s">
        <v>143</v>
      </c>
      <c r="Z2500" s="175" t="s">
        <v>143</v>
      </c>
      <c r="AA2500" s="175">
        <v>6.3E-2</v>
      </c>
      <c r="AB2500" s="175">
        <v>8.8999999999999996E-2</v>
      </c>
    </row>
    <row r="2501" spans="1:28" x14ac:dyDescent="0.25">
      <c r="A2501" s="92" t="s">
        <v>3818</v>
      </c>
      <c r="B2501" s="175" t="s">
        <v>143</v>
      </c>
      <c r="C2501" s="175">
        <v>0.2307176391683434</v>
      </c>
      <c r="D2501" s="175">
        <v>0.36955063715627096</v>
      </c>
      <c r="E2501" s="175">
        <v>9.6579476861166996E-2</v>
      </c>
      <c r="F2501" s="175">
        <v>1.9450033534540577E-2</v>
      </c>
      <c r="G2501" s="175">
        <v>0.23809523809523808</v>
      </c>
      <c r="H2501" s="175" t="s">
        <v>143</v>
      </c>
      <c r="I2501" s="175">
        <v>4.5606975184439971E-2</v>
      </c>
      <c r="J2501" s="174">
        <v>0.99999999999999989</v>
      </c>
      <c r="K2501" s="176">
        <v>1491</v>
      </c>
      <c r="L2501" s="92"/>
      <c r="M2501" s="175" t="s">
        <v>143</v>
      </c>
      <c r="N2501" s="175" t="s">
        <v>143</v>
      </c>
      <c r="O2501" s="175">
        <v>0.21</v>
      </c>
      <c r="P2501" s="175">
        <v>0.253</v>
      </c>
      <c r="Q2501" s="175">
        <v>0.34499999999999997</v>
      </c>
      <c r="R2501" s="175">
        <v>0.39400000000000002</v>
      </c>
      <c r="S2501" s="175">
        <v>8.3000000000000004E-2</v>
      </c>
      <c r="T2501" s="175">
        <v>0.113</v>
      </c>
      <c r="U2501" s="175">
        <v>1.4E-2</v>
      </c>
      <c r="V2501" s="175">
        <v>2.8000000000000001E-2</v>
      </c>
      <c r="W2501" s="175">
        <v>0.217</v>
      </c>
      <c r="X2501" s="175">
        <v>0.26</v>
      </c>
      <c r="Y2501" s="175" t="s">
        <v>143</v>
      </c>
      <c r="Z2501" s="175" t="s">
        <v>143</v>
      </c>
      <c r="AA2501" s="175">
        <v>3.5999999999999997E-2</v>
      </c>
      <c r="AB2501" s="175">
        <v>5.7000000000000002E-2</v>
      </c>
    </row>
    <row r="2502" spans="1:28" x14ac:dyDescent="0.25">
      <c r="A2502" s="92" t="s">
        <v>3819</v>
      </c>
      <c r="B2502" s="175" t="s">
        <v>143</v>
      </c>
      <c r="C2502" s="175">
        <v>0.41719342604298354</v>
      </c>
      <c r="D2502" s="175">
        <v>0.19216182048040456</v>
      </c>
      <c r="E2502" s="175">
        <v>7.3324905183312264E-2</v>
      </c>
      <c r="F2502" s="175">
        <v>0.10619469026548672</v>
      </c>
      <c r="G2502" s="175">
        <v>0.17825537294563842</v>
      </c>
      <c r="H2502" s="175">
        <v>1.2642225031605564E-3</v>
      </c>
      <c r="I2502" s="175">
        <v>3.1605562579013903E-2</v>
      </c>
      <c r="J2502" s="174">
        <v>1</v>
      </c>
      <c r="K2502" s="176">
        <v>791</v>
      </c>
      <c r="L2502" s="92"/>
      <c r="M2502" s="175" t="s">
        <v>143</v>
      </c>
      <c r="N2502" s="175" t="s">
        <v>143</v>
      </c>
      <c r="O2502" s="175">
        <v>0.38300000000000001</v>
      </c>
      <c r="P2502" s="175">
        <v>0.45200000000000001</v>
      </c>
      <c r="Q2502" s="175">
        <v>0.16600000000000001</v>
      </c>
      <c r="R2502" s="175">
        <v>0.221</v>
      </c>
      <c r="S2502" s="175">
        <v>5.7000000000000002E-2</v>
      </c>
      <c r="T2502" s="175">
        <v>9.4E-2</v>
      </c>
      <c r="U2502" s="175">
        <v>8.6999999999999994E-2</v>
      </c>
      <c r="V2502" s="175">
        <v>0.13</v>
      </c>
      <c r="W2502" s="175">
        <v>0.153</v>
      </c>
      <c r="X2502" s="175">
        <v>0.20599999999999999</v>
      </c>
      <c r="Y2502" s="175">
        <v>0</v>
      </c>
      <c r="Z2502" s="175">
        <v>7.0000000000000001E-3</v>
      </c>
      <c r="AA2502" s="175">
        <v>2.1000000000000001E-2</v>
      </c>
      <c r="AB2502" s="175">
        <v>4.5999999999999999E-2</v>
      </c>
    </row>
    <row r="2503" spans="1:28" x14ac:dyDescent="0.25">
      <c r="A2503" s="92" t="s">
        <v>3820</v>
      </c>
      <c r="B2503" s="175" t="s">
        <v>143</v>
      </c>
      <c r="C2503" s="175">
        <v>0.15441959531416399</v>
      </c>
      <c r="D2503" s="175">
        <v>0.19914802981895632</v>
      </c>
      <c r="E2503" s="175">
        <v>7.7742279020234298E-2</v>
      </c>
      <c r="F2503" s="175">
        <v>3.0883919062832801E-2</v>
      </c>
      <c r="G2503" s="175">
        <v>0.48775292864749736</v>
      </c>
      <c r="H2503" s="175">
        <v>3.1948881789137379E-3</v>
      </c>
      <c r="I2503" s="175">
        <v>4.6858359957401494E-2</v>
      </c>
      <c r="J2503" s="174">
        <v>1</v>
      </c>
      <c r="K2503" s="176">
        <v>939</v>
      </c>
      <c r="L2503" s="92"/>
      <c r="M2503" s="175" t="s">
        <v>143</v>
      </c>
      <c r="N2503" s="175" t="s">
        <v>143</v>
      </c>
      <c r="O2503" s="175">
        <v>0.13300000000000001</v>
      </c>
      <c r="P2503" s="175">
        <v>0.17899999999999999</v>
      </c>
      <c r="Q2503" s="175">
        <v>0.17499999999999999</v>
      </c>
      <c r="R2503" s="175">
        <v>0.22600000000000001</v>
      </c>
      <c r="S2503" s="175">
        <v>6.2E-2</v>
      </c>
      <c r="T2503" s="175">
        <v>9.7000000000000003E-2</v>
      </c>
      <c r="U2503" s="175">
        <v>2.1999999999999999E-2</v>
      </c>
      <c r="V2503" s="175">
        <v>4.3999999999999997E-2</v>
      </c>
      <c r="W2503" s="175">
        <v>0.45600000000000002</v>
      </c>
      <c r="X2503" s="175">
        <v>0.52</v>
      </c>
      <c r="Y2503" s="175">
        <v>1E-3</v>
      </c>
      <c r="Z2503" s="175">
        <v>8.9999999999999993E-3</v>
      </c>
      <c r="AA2503" s="175">
        <v>3.5000000000000003E-2</v>
      </c>
      <c r="AB2503" s="175">
        <v>6.2E-2</v>
      </c>
    </row>
    <row r="2504" spans="1:28" x14ac:dyDescent="0.25">
      <c r="A2504" s="92" t="s">
        <v>3821</v>
      </c>
      <c r="B2504" s="175" t="s">
        <v>143</v>
      </c>
      <c r="C2504" s="175">
        <v>0.39638554216867472</v>
      </c>
      <c r="D2504" s="175">
        <v>0.4210843373493976</v>
      </c>
      <c r="E2504" s="175">
        <v>7.3092369477911645E-2</v>
      </c>
      <c r="F2504" s="175">
        <v>1.1847389558232932E-2</v>
      </c>
      <c r="G2504" s="175">
        <v>6.6064257028112444E-2</v>
      </c>
      <c r="H2504" s="175">
        <v>2.0080321285140563E-4</v>
      </c>
      <c r="I2504" s="175">
        <v>3.1325301204819279E-2</v>
      </c>
      <c r="J2504" s="174">
        <v>1.0000000000000002</v>
      </c>
      <c r="K2504" s="176">
        <v>4980</v>
      </c>
      <c r="L2504" s="92"/>
      <c r="M2504" s="175" t="s">
        <v>143</v>
      </c>
      <c r="N2504" s="175" t="s">
        <v>143</v>
      </c>
      <c r="O2504" s="175">
        <v>0.38300000000000001</v>
      </c>
      <c r="P2504" s="175">
        <v>0.41</v>
      </c>
      <c r="Q2504" s="175">
        <v>0.40699999999999997</v>
      </c>
      <c r="R2504" s="175">
        <v>0.435</v>
      </c>
      <c r="S2504" s="175">
        <v>6.6000000000000003E-2</v>
      </c>
      <c r="T2504" s="175">
        <v>8.1000000000000003E-2</v>
      </c>
      <c r="U2504" s="175">
        <v>8.9999999999999993E-3</v>
      </c>
      <c r="V2504" s="175">
        <v>1.4999999999999999E-2</v>
      </c>
      <c r="W2504" s="175">
        <v>5.8999999999999997E-2</v>
      </c>
      <c r="X2504" s="175">
        <v>7.2999999999999995E-2</v>
      </c>
      <c r="Y2504" s="175">
        <v>0</v>
      </c>
      <c r="Z2504" s="175">
        <v>1E-3</v>
      </c>
      <c r="AA2504" s="175">
        <v>2.7E-2</v>
      </c>
      <c r="AB2504" s="175">
        <v>3.6999999999999998E-2</v>
      </c>
    </row>
    <row r="2505" spans="1:28" x14ac:dyDescent="0.25">
      <c r="A2505" s="92" t="s">
        <v>3822</v>
      </c>
      <c r="B2505" s="175" t="s">
        <v>143</v>
      </c>
      <c r="C2505" s="175">
        <v>0.55800464037122965</v>
      </c>
      <c r="D2505" s="175">
        <v>0.27146171693735499</v>
      </c>
      <c r="E2505" s="175">
        <v>4.7563805104408351E-2</v>
      </c>
      <c r="F2505" s="175">
        <v>4.6403712296983757E-3</v>
      </c>
      <c r="G2505" s="175">
        <v>7.4245939675174011E-2</v>
      </c>
      <c r="H2505" s="175" t="s">
        <v>143</v>
      </c>
      <c r="I2505" s="175">
        <v>4.4083526682134569E-2</v>
      </c>
      <c r="J2505" s="174">
        <v>1</v>
      </c>
      <c r="K2505" s="176">
        <v>862</v>
      </c>
      <c r="L2505" s="92"/>
      <c r="M2505" s="175" t="s">
        <v>143</v>
      </c>
      <c r="N2505" s="175" t="s">
        <v>143</v>
      </c>
      <c r="O2505" s="175">
        <v>0.52500000000000002</v>
      </c>
      <c r="P2505" s="175">
        <v>0.59099999999999997</v>
      </c>
      <c r="Q2505" s="175">
        <v>0.24299999999999999</v>
      </c>
      <c r="R2505" s="175">
        <v>0.30199999999999999</v>
      </c>
      <c r="S2505" s="175">
        <v>3.5000000000000003E-2</v>
      </c>
      <c r="T2505" s="175">
        <v>6.4000000000000001E-2</v>
      </c>
      <c r="U2505" s="175">
        <v>2E-3</v>
      </c>
      <c r="V2505" s="175">
        <v>1.2E-2</v>
      </c>
      <c r="W2505" s="175">
        <v>5.8999999999999997E-2</v>
      </c>
      <c r="X2505" s="175">
        <v>9.4E-2</v>
      </c>
      <c r="Y2505" s="175" t="s">
        <v>143</v>
      </c>
      <c r="Z2505" s="175" t="s">
        <v>143</v>
      </c>
      <c r="AA2505" s="175">
        <v>3.2000000000000001E-2</v>
      </c>
      <c r="AB2505" s="175">
        <v>0.06</v>
      </c>
    </row>
    <row r="2506" spans="1:28" x14ac:dyDescent="0.25">
      <c r="A2506" s="92" t="s">
        <v>3823</v>
      </c>
      <c r="B2506" s="175">
        <v>5.6470301256250764E-2</v>
      </c>
      <c r="C2506" s="175">
        <v>0.35943407732650323</v>
      </c>
      <c r="D2506" s="175">
        <v>0.2629588974265154</v>
      </c>
      <c r="E2506" s="175">
        <v>5.8787657031345288E-2</v>
      </c>
      <c r="F2506" s="175">
        <v>1.6709354799365778E-2</v>
      </c>
      <c r="G2506" s="175">
        <v>0.21844127332601537</v>
      </c>
      <c r="H2506" s="175">
        <v>4.6347115501890477E-3</v>
      </c>
      <c r="I2506" s="175">
        <v>2.2563727283815099E-2</v>
      </c>
      <c r="J2506" s="174">
        <v>0.99999999999999989</v>
      </c>
      <c r="K2506" s="176">
        <v>8199</v>
      </c>
      <c r="L2506" s="92"/>
      <c r="M2506" s="175">
        <v>5.1999999999999998E-2</v>
      </c>
      <c r="N2506" s="175">
        <v>6.2E-2</v>
      </c>
      <c r="O2506" s="175">
        <v>0.34899999999999998</v>
      </c>
      <c r="P2506" s="175">
        <v>0.37</v>
      </c>
      <c r="Q2506" s="175">
        <v>0.254</v>
      </c>
      <c r="R2506" s="175">
        <v>0.27300000000000002</v>
      </c>
      <c r="S2506" s="175">
        <v>5.3999999999999999E-2</v>
      </c>
      <c r="T2506" s="175">
        <v>6.4000000000000001E-2</v>
      </c>
      <c r="U2506" s="175">
        <v>1.4E-2</v>
      </c>
      <c r="V2506" s="175">
        <v>0.02</v>
      </c>
      <c r="W2506" s="175">
        <v>0.21</v>
      </c>
      <c r="X2506" s="175">
        <v>0.22800000000000001</v>
      </c>
      <c r="Y2506" s="175">
        <v>3.0000000000000001E-3</v>
      </c>
      <c r="Z2506" s="175">
        <v>6.0000000000000001E-3</v>
      </c>
      <c r="AA2506" s="175">
        <v>0.02</v>
      </c>
      <c r="AB2506" s="175">
        <v>2.5999999999999999E-2</v>
      </c>
    </row>
    <row r="2507" spans="1:28" x14ac:dyDescent="0.25">
      <c r="A2507" s="92" t="s">
        <v>3824</v>
      </c>
      <c r="B2507" s="175" t="s">
        <v>143</v>
      </c>
      <c r="C2507" s="175">
        <v>0.29830508474576273</v>
      </c>
      <c r="D2507" s="175">
        <v>0.45423728813559322</v>
      </c>
      <c r="E2507" s="175">
        <v>6.4406779661016947E-2</v>
      </c>
      <c r="F2507" s="175">
        <v>3.0508474576271188E-2</v>
      </c>
      <c r="G2507" s="175">
        <v>0.12881355932203389</v>
      </c>
      <c r="H2507" s="175">
        <v>3.3898305084745762E-3</v>
      </c>
      <c r="I2507" s="175">
        <v>2.0338983050847456E-2</v>
      </c>
      <c r="J2507" s="174">
        <v>0.99999999999999989</v>
      </c>
      <c r="K2507" s="176">
        <v>295</v>
      </c>
      <c r="L2507" s="92"/>
      <c r="M2507" s="175" t="s">
        <v>143</v>
      </c>
      <c r="N2507" s="175" t="s">
        <v>143</v>
      </c>
      <c r="O2507" s="175">
        <v>0.249</v>
      </c>
      <c r="P2507" s="175">
        <v>0.35299999999999998</v>
      </c>
      <c r="Q2507" s="175">
        <v>0.39800000000000002</v>
      </c>
      <c r="R2507" s="175">
        <v>0.51100000000000001</v>
      </c>
      <c r="S2507" s="175">
        <v>4.2000000000000003E-2</v>
      </c>
      <c r="T2507" s="175">
        <v>9.8000000000000004E-2</v>
      </c>
      <c r="U2507" s="175">
        <v>1.6E-2</v>
      </c>
      <c r="V2507" s="175">
        <v>5.7000000000000002E-2</v>
      </c>
      <c r="W2507" s="175">
        <v>9.5000000000000001E-2</v>
      </c>
      <c r="X2507" s="175">
        <v>0.17199999999999999</v>
      </c>
      <c r="Y2507" s="175">
        <v>1E-3</v>
      </c>
      <c r="Z2507" s="175">
        <v>1.9E-2</v>
      </c>
      <c r="AA2507" s="175">
        <v>8.9999999999999993E-3</v>
      </c>
      <c r="AB2507" s="175">
        <v>4.3999999999999997E-2</v>
      </c>
    </row>
    <row r="2508" spans="1:28" x14ac:dyDescent="0.25">
      <c r="A2508" s="92" t="s">
        <v>3825</v>
      </c>
      <c r="B2508" s="175" t="s">
        <v>143</v>
      </c>
      <c r="C2508" s="175">
        <v>0.13147410358565736</v>
      </c>
      <c r="D2508" s="175">
        <v>0.19123505976095617</v>
      </c>
      <c r="E2508" s="175">
        <v>5.5776892430278883E-2</v>
      </c>
      <c r="F2508" s="175">
        <v>1.5936254980079681E-2</v>
      </c>
      <c r="G2508" s="175">
        <v>0.53386454183266929</v>
      </c>
      <c r="H2508" s="175">
        <v>3.9840637450199202E-2</v>
      </c>
      <c r="I2508" s="175">
        <v>3.1872509960159362E-2</v>
      </c>
      <c r="J2508" s="174">
        <v>0.99999999999999989</v>
      </c>
      <c r="K2508" s="176">
        <v>251</v>
      </c>
      <c r="L2508" s="92"/>
      <c r="M2508" s="175" t="s">
        <v>143</v>
      </c>
      <c r="N2508" s="175" t="s">
        <v>143</v>
      </c>
      <c r="O2508" s="175">
        <v>9.5000000000000001E-2</v>
      </c>
      <c r="P2508" s="175">
        <v>0.17899999999999999</v>
      </c>
      <c r="Q2508" s="175">
        <v>0.14699999999999999</v>
      </c>
      <c r="R2508" s="175">
        <v>0.24399999999999999</v>
      </c>
      <c r="S2508" s="175">
        <v>3.4000000000000002E-2</v>
      </c>
      <c r="T2508" s="175">
        <v>9.0999999999999998E-2</v>
      </c>
      <c r="U2508" s="175">
        <v>6.0000000000000001E-3</v>
      </c>
      <c r="V2508" s="175">
        <v>0.04</v>
      </c>
      <c r="W2508" s="175">
        <v>0.47199999999999998</v>
      </c>
      <c r="X2508" s="175">
        <v>0.59499999999999997</v>
      </c>
      <c r="Y2508" s="175">
        <v>2.1999999999999999E-2</v>
      </c>
      <c r="Z2508" s="175">
        <v>7.1999999999999995E-2</v>
      </c>
      <c r="AA2508" s="175">
        <v>1.6E-2</v>
      </c>
      <c r="AB2508" s="175">
        <v>6.2E-2</v>
      </c>
    </row>
    <row r="2509" spans="1:28" x14ac:dyDescent="0.25">
      <c r="A2509" s="92" t="s">
        <v>3826</v>
      </c>
      <c r="B2509" s="175">
        <v>0.25910509885535898</v>
      </c>
      <c r="C2509" s="175">
        <v>2.0811654526534861E-3</v>
      </c>
      <c r="D2509" s="175">
        <v>0.67741935483870963</v>
      </c>
      <c r="E2509" s="175">
        <v>1.5608740894901144E-2</v>
      </c>
      <c r="F2509" s="175">
        <v>4.1623309053069723E-3</v>
      </c>
      <c r="G2509" s="175">
        <v>5.2029136316337149E-3</v>
      </c>
      <c r="H2509" s="175" t="s">
        <v>143</v>
      </c>
      <c r="I2509" s="175">
        <v>3.6420395421436005E-2</v>
      </c>
      <c r="J2509" s="174">
        <v>0.99999999999999989</v>
      </c>
      <c r="K2509" s="176">
        <v>961</v>
      </c>
      <c r="L2509" s="92"/>
      <c r="M2509" s="175">
        <v>0.23200000000000001</v>
      </c>
      <c r="N2509" s="175">
        <v>0.28799999999999998</v>
      </c>
      <c r="O2509" s="175">
        <v>1E-3</v>
      </c>
      <c r="P2509" s="175">
        <v>8.0000000000000002E-3</v>
      </c>
      <c r="Q2509" s="175">
        <v>0.64700000000000002</v>
      </c>
      <c r="R2509" s="175">
        <v>0.70599999999999996</v>
      </c>
      <c r="S2509" s="175">
        <v>8.9999999999999993E-3</v>
      </c>
      <c r="T2509" s="175">
        <v>2.5999999999999999E-2</v>
      </c>
      <c r="U2509" s="175">
        <v>2E-3</v>
      </c>
      <c r="V2509" s="175">
        <v>1.0999999999999999E-2</v>
      </c>
      <c r="W2509" s="175">
        <v>2E-3</v>
      </c>
      <c r="X2509" s="175">
        <v>1.2E-2</v>
      </c>
      <c r="Y2509" s="175" t="s">
        <v>143</v>
      </c>
      <c r="Z2509" s="175" t="s">
        <v>143</v>
      </c>
      <c r="AA2509" s="175">
        <v>2.5999999999999999E-2</v>
      </c>
      <c r="AB2509" s="175">
        <v>0.05</v>
      </c>
    </row>
    <row r="2510" spans="1:28" x14ac:dyDescent="0.25">
      <c r="A2510" s="92" t="s">
        <v>3827</v>
      </c>
      <c r="B2510" s="175">
        <v>0.10101010101010101</v>
      </c>
      <c r="C2510" s="175">
        <v>0.30202020202020202</v>
      </c>
      <c r="D2510" s="175">
        <v>0.24444444444444444</v>
      </c>
      <c r="E2510" s="175">
        <v>5.6565656565656569E-2</v>
      </c>
      <c r="F2510" s="175">
        <v>2.8282828282828285E-2</v>
      </c>
      <c r="G2510" s="175">
        <v>0.24343434343434345</v>
      </c>
      <c r="H2510" s="175">
        <v>5.0505050505050509E-3</v>
      </c>
      <c r="I2510" s="175">
        <v>1.9191919191919191E-2</v>
      </c>
      <c r="J2510" s="174">
        <v>1</v>
      </c>
      <c r="K2510" s="176">
        <v>990</v>
      </c>
      <c r="L2510" s="92"/>
      <c r="M2510" s="175">
        <v>8.4000000000000005E-2</v>
      </c>
      <c r="N2510" s="175">
        <v>0.121</v>
      </c>
      <c r="O2510" s="175">
        <v>0.27400000000000002</v>
      </c>
      <c r="P2510" s="175">
        <v>0.33100000000000002</v>
      </c>
      <c r="Q2510" s="175">
        <v>0.219</v>
      </c>
      <c r="R2510" s="175">
        <v>0.27200000000000002</v>
      </c>
      <c r="S2510" s="175">
        <v>4.3999999999999997E-2</v>
      </c>
      <c r="T2510" s="175">
        <v>7.2999999999999995E-2</v>
      </c>
      <c r="U2510" s="175">
        <v>0.02</v>
      </c>
      <c r="V2510" s="175">
        <v>4.1000000000000002E-2</v>
      </c>
      <c r="W2510" s="175">
        <v>0.218</v>
      </c>
      <c r="X2510" s="175">
        <v>0.27100000000000002</v>
      </c>
      <c r="Y2510" s="175">
        <v>2E-3</v>
      </c>
      <c r="Z2510" s="175">
        <v>1.2E-2</v>
      </c>
      <c r="AA2510" s="175">
        <v>1.2E-2</v>
      </c>
      <c r="AB2510" s="175">
        <v>0.03</v>
      </c>
    </row>
    <row r="2511" spans="1:28" x14ac:dyDescent="0.25">
      <c r="A2511" s="92" t="s">
        <v>3828</v>
      </c>
      <c r="B2511" s="175">
        <v>0.29323968393327482</v>
      </c>
      <c r="C2511" s="175">
        <v>0.55750658472344161</v>
      </c>
      <c r="D2511" s="175">
        <v>6.4969271290605798E-2</v>
      </c>
      <c r="E2511" s="175">
        <v>1.3169446883230905E-2</v>
      </c>
      <c r="F2511" s="175">
        <v>8.7796312554872696E-4</v>
      </c>
      <c r="G2511" s="175">
        <v>4.6532045654082525E-2</v>
      </c>
      <c r="H2511" s="175">
        <v>7.0237050043898156E-3</v>
      </c>
      <c r="I2511" s="175">
        <v>1.6681299385425813E-2</v>
      </c>
      <c r="J2511" s="174">
        <v>1</v>
      </c>
      <c r="K2511" s="176">
        <v>1139</v>
      </c>
      <c r="L2511" s="92"/>
      <c r="M2511" s="175">
        <v>0.26800000000000002</v>
      </c>
      <c r="N2511" s="175">
        <v>0.32</v>
      </c>
      <c r="O2511" s="175">
        <v>0.52900000000000003</v>
      </c>
      <c r="P2511" s="175">
        <v>0.58599999999999997</v>
      </c>
      <c r="Q2511" s="175">
        <v>5.1999999999999998E-2</v>
      </c>
      <c r="R2511" s="175">
        <v>8.1000000000000003E-2</v>
      </c>
      <c r="S2511" s="175">
        <v>8.0000000000000002E-3</v>
      </c>
      <c r="T2511" s="175">
        <v>2.1999999999999999E-2</v>
      </c>
      <c r="U2511" s="175">
        <v>0</v>
      </c>
      <c r="V2511" s="175">
        <v>5.0000000000000001E-3</v>
      </c>
      <c r="W2511" s="175">
        <v>3.5999999999999997E-2</v>
      </c>
      <c r="X2511" s="175">
        <v>0.06</v>
      </c>
      <c r="Y2511" s="175">
        <v>4.0000000000000001E-3</v>
      </c>
      <c r="Z2511" s="175">
        <v>1.4E-2</v>
      </c>
      <c r="AA2511" s="175">
        <v>1.0999999999999999E-2</v>
      </c>
      <c r="AB2511" s="175">
        <v>2.5999999999999999E-2</v>
      </c>
    </row>
    <row r="2512" spans="1:28" x14ac:dyDescent="0.25">
      <c r="A2512" s="92" t="s">
        <v>3829</v>
      </c>
      <c r="B2512" s="175" t="s">
        <v>143</v>
      </c>
      <c r="C2512" s="175">
        <v>0.28163265306122448</v>
      </c>
      <c r="D2512" s="175">
        <v>0.35918367346938773</v>
      </c>
      <c r="E2512" s="175">
        <v>9.3877551020408165E-2</v>
      </c>
      <c r="F2512" s="175">
        <v>1.2244897959183673E-2</v>
      </c>
      <c r="G2512" s="175">
        <v>0.22448979591836735</v>
      </c>
      <c r="H2512" s="175">
        <v>4.0816326530612249E-3</v>
      </c>
      <c r="I2512" s="175">
        <v>2.4489795918367346E-2</v>
      </c>
      <c r="J2512" s="174">
        <v>1</v>
      </c>
      <c r="K2512" s="176">
        <v>245</v>
      </c>
      <c r="L2512" s="92"/>
      <c r="M2512" s="175" t="s">
        <v>143</v>
      </c>
      <c r="N2512" s="175" t="s">
        <v>143</v>
      </c>
      <c r="O2512" s="175">
        <v>0.22900000000000001</v>
      </c>
      <c r="P2512" s="175">
        <v>0.34100000000000003</v>
      </c>
      <c r="Q2512" s="175">
        <v>0.30199999999999999</v>
      </c>
      <c r="R2512" s="175">
        <v>0.42099999999999999</v>
      </c>
      <c r="S2512" s="175">
        <v>6.3E-2</v>
      </c>
      <c r="T2512" s="175">
        <v>0.13700000000000001</v>
      </c>
      <c r="U2512" s="175">
        <v>4.0000000000000001E-3</v>
      </c>
      <c r="V2512" s="175">
        <v>3.5000000000000003E-2</v>
      </c>
      <c r="W2512" s="175">
        <v>0.17699999999999999</v>
      </c>
      <c r="X2512" s="175">
        <v>0.28100000000000003</v>
      </c>
      <c r="Y2512" s="175">
        <v>1E-3</v>
      </c>
      <c r="Z2512" s="175">
        <v>2.3E-2</v>
      </c>
      <c r="AA2512" s="175">
        <v>1.0999999999999999E-2</v>
      </c>
      <c r="AB2512" s="175">
        <v>5.1999999999999998E-2</v>
      </c>
    </row>
    <row r="2513" spans="1:28" x14ac:dyDescent="0.25">
      <c r="A2513" s="92" t="s">
        <v>3830</v>
      </c>
      <c r="B2513" s="175" t="s">
        <v>143</v>
      </c>
      <c r="C2513" s="175">
        <v>0.35357142857142859</v>
      </c>
      <c r="D2513" s="175">
        <v>0.20267857142857143</v>
      </c>
      <c r="E2513" s="175">
        <v>7.0535714285714285E-2</v>
      </c>
      <c r="F2513" s="175">
        <v>1.1607142857142858E-2</v>
      </c>
      <c r="G2513" s="175">
        <v>0.33839285714285716</v>
      </c>
      <c r="H2513" s="175">
        <v>8.9285714285714283E-4</v>
      </c>
      <c r="I2513" s="175">
        <v>2.2321428571428572E-2</v>
      </c>
      <c r="J2513" s="174">
        <v>1</v>
      </c>
      <c r="K2513" s="176">
        <v>1120</v>
      </c>
      <c r="L2513" s="92"/>
      <c r="M2513" s="175" t="s">
        <v>143</v>
      </c>
      <c r="N2513" s="175" t="s">
        <v>143</v>
      </c>
      <c r="O2513" s="175">
        <v>0.32600000000000001</v>
      </c>
      <c r="P2513" s="175">
        <v>0.38200000000000001</v>
      </c>
      <c r="Q2513" s="175">
        <v>0.18</v>
      </c>
      <c r="R2513" s="175">
        <v>0.22700000000000001</v>
      </c>
      <c r="S2513" s="175">
        <v>5.7000000000000002E-2</v>
      </c>
      <c r="T2513" s="175">
        <v>8.6999999999999994E-2</v>
      </c>
      <c r="U2513" s="175">
        <v>7.0000000000000001E-3</v>
      </c>
      <c r="V2513" s="175">
        <v>0.02</v>
      </c>
      <c r="W2513" s="175">
        <v>0.311</v>
      </c>
      <c r="X2513" s="175">
        <v>0.36699999999999999</v>
      </c>
      <c r="Y2513" s="175">
        <v>0</v>
      </c>
      <c r="Z2513" s="175">
        <v>5.0000000000000001E-3</v>
      </c>
      <c r="AA2513" s="175">
        <v>1.4999999999999999E-2</v>
      </c>
      <c r="AB2513" s="175">
        <v>3.3000000000000002E-2</v>
      </c>
    </row>
    <row r="2514" spans="1:28" x14ac:dyDescent="0.25">
      <c r="A2514" s="92" t="s">
        <v>3831</v>
      </c>
      <c r="B2514" s="175" t="s">
        <v>143</v>
      </c>
      <c r="C2514" s="175">
        <v>0.61885245901639341</v>
      </c>
      <c r="D2514" s="175">
        <v>0.23770491803278687</v>
      </c>
      <c r="E2514" s="175">
        <v>3.2786885245901641E-2</v>
      </c>
      <c r="F2514" s="175" t="s">
        <v>143</v>
      </c>
      <c r="G2514" s="175">
        <v>4.0983606557377046E-2</v>
      </c>
      <c r="H2514" s="175" t="s">
        <v>143</v>
      </c>
      <c r="I2514" s="175">
        <v>6.9672131147540978E-2</v>
      </c>
      <c r="J2514" s="174">
        <v>1</v>
      </c>
      <c r="K2514" s="176">
        <v>244</v>
      </c>
      <c r="L2514" s="92"/>
      <c r="M2514" s="175" t="s">
        <v>143</v>
      </c>
      <c r="N2514" s="175" t="s">
        <v>143</v>
      </c>
      <c r="O2514" s="175">
        <v>0.55700000000000005</v>
      </c>
      <c r="P2514" s="175">
        <v>0.67800000000000005</v>
      </c>
      <c r="Q2514" s="175">
        <v>0.189</v>
      </c>
      <c r="R2514" s="175">
        <v>0.29499999999999998</v>
      </c>
      <c r="S2514" s="175">
        <v>1.7000000000000001E-2</v>
      </c>
      <c r="T2514" s="175">
        <v>6.3E-2</v>
      </c>
      <c r="U2514" s="175" t="s">
        <v>143</v>
      </c>
      <c r="V2514" s="175" t="s">
        <v>143</v>
      </c>
      <c r="W2514" s="175">
        <v>2.1999999999999999E-2</v>
      </c>
      <c r="X2514" s="175">
        <v>7.3999999999999996E-2</v>
      </c>
      <c r="Y2514" s="175" t="s">
        <v>143</v>
      </c>
      <c r="Z2514" s="175" t="s">
        <v>143</v>
      </c>
      <c r="AA2514" s="175">
        <v>4.3999999999999997E-2</v>
      </c>
      <c r="AB2514" s="175">
        <v>0.109</v>
      </c>
    </row>
    <row r="2515" spans="1:28" x14ac:dyDescent="0.25">
      <c r="A2515" s="92" t="s">
        <v>3832</v>
      </c>
      <c r="B2515" s="175" t="s">
        <v>143</v>
      </c>
      <c r="C2515" s="175">
        <v>0.29969418960244648</v>
      </c>
      <c r="D2515" s="175">
        <v>0.32415902140672781</v>
      </c>
      <c r="E2515" s="175">
        <v>6.1162079510703363E-2</v>
      </c>
      <c r="F2515" s="175">
        <v>9.1743119266055051E-3</v>
      </c>
      <c r="G2515" s="175">
        <v>0.27522935779816515</v>
      </c>
      <c r="H2515" s="175" t="s">
        <v>143</v>
      </c>
      <c r="I2515" s="175">
        <v>3.0581039755351681E-2</v>
      </c>
      <c r="J2515" s="174">
        <v>1.0000000000000002</v>
      </c>
      <c r="K2515" s="176">
        <v>327</v>
      </c>
      <c r="L2515" s="92"/>
      <c r="M2515" s="175" t="s">
        <v>143</v>
      </c>
      <c r="N2515" s="175" t="s">
        <v>143</v>
      </c>
      <c r="O2515" s="175">
        <v>0.253</v>
      </c>
      <c r="P2515" s="175">
        <v>0.35099999999999998</v>
      </c>
      <c r="Q2515" s="175">
        <v>0.27600000000000002</v>
      </c>
      <c r="R2515" s="175">
        <v>0.377</v>
      </c>
      <c r="S2515" s="175">
        <v>0.04</v>
      </c>
      <c r="T2515" s="175">
        <v>9.2999999999999999E-2</v>
      </c>
      <c r="U2515" s="175">
        <v>3.0000000000000001E-3</v>
      </c>
      <c r="V2515" s="175">
        <v>2.7E-2</v>
      </c>
      <c r="W2515" s="175">
        <v>0.23</v>
      </c>
      <c r="X2515" s="175">
        <v>0.32600000000000001</v>
      </c>
      <c r="Y2515" s="175" t="s">
        <v>143</v>
      </c>
      <c r="Z2515" s="175" t="s">
        <v>143</v>
      </c>
      <c r="AA2515" s="175">
        <v>1.7000000000000001E-2</v>
      </c>
      <c r="AB2515" s="175">
        <v>5.5E-2</v>
      </c>
    </row>
    <row r="2516" spans="1:28" x14ac:dyDescent="0.25">
      <c r="A2516" s="92" t="s">
        <v>3833</v>
      </c>
      <c r="B2516" s="175" t="s">
        <v>143</v>
      </c>
      <c r="C2516" s="175">
        <v>0.46613545816733065</v>
      </c>
      <c r="D2516" s="175">
        <v>0.17131474103585656</v>
      </c>
      <c r="E2516" s="175">
        <v>5.9760956175298807E-2</v>
      </c>
      <c r="F2516" s="175">
        <v>8.3665338645418322E-2</v>
      </c>
      <c r="G2516" s="175">
        <v>0.19920318725099601</v>
      </c>
      <c r="H2516" s="175" t="s">
        <v>143</v>
      </c>
      <c r="I2516" s="175">
        <v>1.9920318725099601E-2</v>
      </c>
      <c r="J2516" s="174">
        <v>1</v>
      </c>
      <c r="K2516" s="176">
        <v>251</v>
      </c>
      <c r="L2516" s="92"/>
      <c r="M2516" s="175" t="s">
        <v>143</v>
      </c>
      <c r="N2516" s="175" t="s">
        <v>143</v>
      </c>
      <c r="O2516" s="175">
        <v>0.40500000000000003</v>
      </c>
      <c r="P2516" s="175">
        <v>0.52800000000000002</v>
      </c>
      <c r="Q2516" s="175">
        <v>0.13</v>
      </c>
      <c r="R2516" s="175">
        <v>0.223</v>
      </c>
      <c r="S2516" s="175">
        <v>3.6999999999999998E-2</v>
      </c>
      <c r="T2516" s="175">
        <v>9.6000000000000002E-2</v>
      </c>
      <c r="U2516" s="175">
        <v>5.5E-2</v>
      </c>
      <c r="V2516" s="175">
        <v>0.125</v>
      </c>
      <c r="W2516" s="175">
        <v>0.154</v>
      </c>
      <c r="X2516" s="175">
        <v>0.253</v>
      </c>
      <c r="Y2516" s="175" t="s">
        <v>143</v>
      </c>
      <c r="Z2516" s="175" t="s">
        <v>143</v>
      </c>
      <c r="AA2516" s="175">
        <v>8.9999999999999993E-3</v>
      </c>
      <c r="AB2516" s="175">
        <v>4.5999999999999999E-2</v>
      </c>
    </row>
    <row r="2517" spans="1:28" x14ac:dyDescent="0.25">
      <c r="A2517" s="92" t="s">
        <v>3834</v>
      </c>
      <c r="B2517" s="175" t="s">
        <v>143</v>
      </c>
      <c r="C2517" s="175">
        <v>0.19634703196347031</v>
      </c>
      <c r="D2517" s="175">
        <v>0.21461187214611871</v>
      </c>
      <c r="E2517" s="175">
        <v>6.3926940639269403E-2</v>
      </c>
      <c r="F2517" s="175">
        <v>9.1324200913242004E-3</v>
      </c>
      <c r="G2517" s="175">
        <v>0.48858447488584472</v>
      </c>
      <c r="H2517" s="175">
        <v>4.5662100456621002E-3</v>
      </c>
      <c r="I2517" s="175">
        <v>2.2831050228310501E-2</v>
      </c>
      <c r="J2517" s="174">
        <v>0.99999999999999978</v>
      </c>
      <c r="K2517" s="176">
        <v>219</v>
      </c>
      <c r="L2517" s="92"/>
      <c r="M2517" s="175" t="s">
        <v>143</v>
      </c>
      <c r="N2517" s="175" t="s">
        <v>143</v>
      </c>
      <c r="O2517" s="175">
        <v>0.14899999999999999</v>
      </c>
      <c r="P2517" s="175">
        <v>0.254</v>
      </c>
      <c r="Q2517" s="175">
        <v>0.16500000000000001</v>
      </c>
      <c r="R2517" s="175">
        <v>0.27400000000000002</v>
      </c>
      <c r="S2517" s="175">
        <v>3.7999999999999999E-2</v>
      </c>
      <c r="T2517" s="175">
        <v>0.104</v>
      </c>
      <c r="U2517" s="175">
        <v>3.0000000000000001E-3</v>
      </c>
      <c r="V2517" s="175">
        <v>3.3000000000000002E-2</v>
      </c>
      <c r="W2517" s="175">
        <v>0.42299999999999999</v>
      </c>
      <c r="X2517" s="175">
        <v>0.55400000000000005</v>
      </c>
      <c r="Y2517" s="175">
        <v>1E-3</v>
      </c>
      <c r="Z2517" s="175">
        <v>2.5000000000000001E-2</v>
      </c>
      <c r="AA2517" s="175">
        <v>0.01</v>
      </c>
      <c r="AB2517" s="175">
        <v>5.1999999999999998E-2</v>
      </c>
    </row>
    <row r="2518" spans="1:28" x14ac:dyDescent="0.25">
      <c r="A2518" s="92" t="s">
        <v>3835</v>
      </c>
      <c r="B2518" s="175" t="s">
        <v>143</v>
      </c>
      <c r="C2518" s="175">
        <v>0.41298212605832552</v>
      </c>
      <c r="D2518" s="175">
        <v>0.42709313264346188</v>
      </c>
      <c r="E2518" s="175">
        <v>4.6095954844778929E-2</v>
      </c>
      <c r="F2518" s="175">
        <v>1.1288805268109126E-2</v>
      </c>
      <c r="G2518" s="175">
        <v>7.61994355597366E-2</v>
      </c>
      <c r="H2518" s="175">
        <v>2.8222013170272815E-3</v>
      </c>
      <c r="I2518" s="175">
        <v>2.3518344308560677E-2</v>
      </c>
      <c r="J2518" s="174">
        <v>1</v>
      </c>
      <c r="K2518" s="176">
        <v>1063</v>
      </c>
      <c r="L2518" s="92"/>
      <c r="M2518" s="175" t="s">
        <v>143</v>
      </c>
      <c r="N2518" s="175" t="s">
        <v>143</v>
      </c>
      <c r="O2518" s="175">
        <v>0.38400000000000001</v>
      </c>
      <c r="P2518" s="175">
        <v>0.443</v>
      </c>
      <c r="Q2518" s="175">
        <v>0.39800000000000002</v>
      </c>
      <c r="R2518" s="175">
        <v>0.45700000000000002</v>
      </c>
      <c r="S2518" s="175">
        <v>3.5000000000000003E-2</v>
      </c>
      <c r="T2518" s="175">
        <v>0.06</v>
      </c>
      <c r="U2518" s="175">
        <v>6.0000000000000001E-3</v>
      </c>
      <c r="V2518" s="175">
        <v>0.02</v>
      </c>
      <c r="W2518" s="175">
        <v>6.2E-2</v>
      </c>
      <c r="X2518" s="175">
        <v>9.4E-2</v>
      </c>
      <c r="Y2518" s="175">
        <v>1E-3</v>
      </c>
      <c r="Z2518" s="175">
        <v>8.0000000000000002E-3</v>
      </c>
      <c r="AA2518" s="175">
        <v>1.6E-2</v>
      </c>
      <c r="AB2518" s="175">
        <v>3.4000000000000002E-2</v>
      </c>
    </row>
    <row r="2519" spans="1:28" x14ac:dyDescent="0.25">
      <c r="A2519" s="92" t="s">
        <v>3836</v>
      </c>
      <c r="B2519" s="175" t="s">
        <v>143</v>
      </c>
      <c r="C2519" s="175">
        <v>0.54950495049504955</v>
      </c>
      <c r="D2519" s="175">
        <v>0.29702970297029702</v>
      </c>
      <c r="E2519" s="175">
        <v>4.4554455445544552E-2</v>
      </c>
      <c r="F2519" s="175" t="s">
        <v>143</v>
      </c>
      <c r="G2519" s="175">
        <v>7.4257425742574254E-2</v>
      </c>
      <c r="H2519" s="175">
        <v>4.9504950495049506E-3</v>
      </c>
      <c r="I2519" s="175">
        <v>2.9702970297029702E-2</v>
      </c>
      <c r="J2519" s="174">
        <v>1</v>
      </c>
      <c r="K2519" s="176">
        <v>202</v>
      </c>
      <c r="L2519" s="92"/>
      <c r="M2519" s="175" t="s">
        <v>143</v>
      </c>
      <c r="N2519" s="175" t="s">
        <v>143</v>
      </c>
      <c r="O2519" s="175">
        <v>0.48099999999999998</v>
      </c>
      <c r="P2519" s="175">
        <v>0.61699999999999999</v>
      </c>
      <c r="Q2519" s="175">
        <v>0.23799999999999999</v>
      </c>
      <c r="R2519" s="175">
        <v>0.36299999999999999</v>
      </c>
      <c r="S2519" s="175">
        <v>2.4E-2</v>
      </c>
      <c r="T2519" s="175">
        <v>8.2000000000000003E-2</v>
      </c>
      <c r="U2519" s="175" t="s">
        <v>143</v>
      </c>
      <c r="V2519" s="175" t="s">
        <v>143</v>
      </c>
      <c r="W2519" s="175">
        <v>4.5999999999999999E-2</v>
      </c>
      <c r="X2519" s="175">
        <v>0.11899999999999999</v>
      </c>
      <c r="Y2519" s="175">
        <v>1E-3</v>
      </c>
      <c r="Z2519" s="175">
        <v>2.8000000000000001E-2</v>
      </c>
      <c r="AA2519" s="175">
        <v>1.4E-2</v>
      </c>
      <c r="AB2519" s="175">
        <v>6.3E-2</v>
      </c>
    </row>
    <row r="2520" spans="1:28" x14ac:dyDescent="0.25">
      <c r="A2520" s="92" t="s">
        <v>3837</v>
      </c>
      <c r="B2520" s="175">
        <v>5.5837027654633734E-2</v>
      </c>
      <c r="C2520" s="175">
        <v>0.31465062275701922</v>
      </c>
      <c r="D2520" s="175">
        <v>0.27031876715220604</v>
      </c>
      <c r="E2520" s="175">
        <v>8.8769263246780666E-2</v>
      </c>
      <c r="F2520" s="175">
        <v>2.237703187671522E-2</v>
      </c>
      <c r="G2520" s="175">
        <v>0.2083597213426219</v>
      </c>
      <c r="H2520" s="175">
        <v>5.910914080641756E-3</v>
      </c>
      <c r="I2520" s="175">
        <v>3.3776651889381462E-2</v>
      </c>
      <c r="J2520" s="174">
        <v>1</v>
      </c>
      <c r="K2520" s="176">
        <v>9474</v>
      </c>
      <c r="L2520" s="92"/>
      <c r="M2520" s="175">
        <v>5.0999999999999997E-2</v>
      </c>
      <c r="N2520" s="175">
        <v>6.0999999999999999E-2</v>
      </c>
      <c r="O2520" s="175">
        <v>0.30499999999999999</v>
      </c>
      <c r="P2520" s="175">
        <v>0.32400000000000001</v>
      </c>
      <c r="Q2520" s="175">
        <v>0.26100000000000001</v>
      </c>
      <c r="R2520" s="175">
        <v>0.27900000000000003</v>
      </c>
      <c r="S2520" s="175">
        <v>8.3000000000000004E-2</v>
      </c>
      <c r="T2520" s="175">
        <v>9.5000000000000001E-2</v>
      </c>
      <c r="U2520" s="175">
        <v>0.02</v>
      </c>
      <c r="V2520" s="175">
        <v>2.5999999999999999E-2</v>
      </c>
      <c r="W2520" s="175">
        <v>0.2</v>
      </c>
      <c r="X2520" s="175">
        <v>0.217</v>
      </c>
      <c r="Y2520" s="175">
        <v>5.0000000000000001E-3</v>
      </c>
      <c r="Z2520" s="175">
        <v>8.0000000000000002E-3</v>
      </c>
      <c r="AA2520" s="175">
        <v>0.03</v>
      </c>
      <c r="AB2520" s="175">
        <v>3.7999999999999999E-2</v>
      </c>
    </row>
    <row r="2521" spans="1:28" x14ac:dyDescent="0.25">
      <c r="A2521" s="92" t="s">
        <v>3838</v>
      </c>
      <c r="B2521" s="175" t="s">
        <v>143</v>
      </c>
      <c r="C2521" s="175">
        <v>0.4086687306501548</v>
      </c>
      <c r="D2521" s="175">
        <v>0.22291021671826625</v>
      </c>
      <c r="E2521" s="175">
        <v>0.13622291021671826</v>
      </c>
      <c r="F2521" s="175">
        <v>3.4055727554179564E-2</v>
      </c>
      <c r="G2521" s="175">
        <v>0.16408668730650156</v>
      </c>
      <c r="H2521" s="175">
        <v>3.0959752321981426E-3</v>
      </c>
      <c r="I2521" s="175">
        <v>3.0959752321981424E-2</v>
      </c>
      <c r="J2521" s="174">
        <v>1</v>
      </c>
      <c r="K2521" s="176">
        <v>323</v>
      </c>
      <c r="L2521" s="92"/>
      <c r="M2521" s="175" t="s">
        <v>143</v>
      </c>
      <c r="N2521" s="175" t="s">
        <v>143</v>
      </c>
      <c r="O2521" s="175">
        <v>0.35599999999999998</v>
      </c>
      <c r="P2521" s="175">
        <v>0.46300000000000002</v>
      </c>
      <c r="Q2521" s="175">
        <v>0.18099999999999999</v>
      </c>
      <c r="R2521" s="175">
        <v>0.27100000000000002</v>
      </c>
      <c r="S2521" s="175">
        <v>0.10299999999999999</v>
      </c>
      <c r="T2521" s="175">
        <v>0.17799999999999999</v>
      </c>
      <c r="U2521" s="175">
        <v>1.9E-2</v>
      </c>
      <c r="V2521" s="175">
        <v>0.06</v>
      </c>
      <c r="W2521" s="175">
        <v>0.128</v>
      </c>
      <c r="X2521" s="175">
        <v>0.20799999999999999</v>
      </c>
      <c r="Y2521" s="175">
        <v>1E-3</v>
      </c>
      <c r="Z2521" s="175">
        <v>1.7000000000000001E-2</v>
      </c>
      <c r="AA2521" s="175">
        <v>1.7000000000000001E-2</v>
      </c>
      <c r="AB2521" s="175">
        <v>5.6000000000000001E-2</v>
      </c>
    </row>
    <row r="2522" spans="1:28" x14ac:dyDescent="0.25">
      <c r="A2522" s="92" t="s">
        <v>3839</v>
      </c>
      <c r="B2522" s="175" t="s">
        <v>143</v>
      </c>
      <c r="C2522" s="175">
        <v>6.3432835820895525E-2</v>
      </c>
      <c r="D2522" s="175">
        <v>0.21641791044776118</v>
      </c>
      <c r="E2522" s="175">
        <v>5.2238805970149252E-2</v>
      </c>
      <c r="F2522" s="175">
        <v>1.4925373134328358E-2</v>
      </c>
      <c r="G2522" s="175">
        <v>0.55597014925373134</v>
      </c>
      <c r="H2522" s="175">
        <v>4.8507462686567165E-2</v>
      </c>
      <c r="I2522" s="175">
        <v>4.8507462686567165E-2</v>
      </c>
      <c r="J2522" s="174">
        <v>0.99999999999999989</v>
      </c>
      <c r="K2522" s="176">
        <v>268</v>
      </c>
      <c r="L2522" s="92"/>
      <c r="M2522" s="175" t="s">
        <v>143</v>
      </c>
      <c r="N2522" s="175" t="s">
        <v>143</v>
      </c>
      <c r="O2522" s="175">
        <v>0.04</v>
      </c>
      <c r="P2522" s="175">
        <v>9.9000000000000005E-2</v>
      </c>
      <c r="Q2522" s="175">
        <v>0.17100000000000001</v>
      </c>
      <c r="R2522" s="175">
        <v>0.27</v>
      </c>
      <c r="S2522" s="175">
        <v>3.1E-2</v>
      </c>
      <c r="T2522" s="175">
        <v>8.5999999999999993E-2</v>
      </c>
      <c r="U2522" s="175">
        <v>6.0000000000000001E-3</v>
      </c>
      <c r="V2522" s="175">
        <v>3.7999999999999999E-2</v>
      </c>
      <c r="W2522" s="175">
        <v>0.496</v>
      </c>
      <c r="X2522" s="175">
        <v>0.61399999999999999</v>
      </c>
      <c r="Y2522" s="175">
        <v>2.9000000000000001E-2</v>
      </c>
      <c r="Z2522" s="175">
        <v>8.1000000000000003E-2</v>
      </c>
      <c r="AA2522" s="175">
        <v>2.9000000000000001E-2</v>
      </c>
      <c r="AB2522" s="175">
        <v>8.1000000000000003E-2</v>
      </c>
    </row>
    <row r="2523" spans="1:28" x14ac:dyDescent="0.25">
      <c r="A2523" s="92" t="s">
        <v>3840</v>
      </c>
      <c r="B2523" s="175">
        <v>0.76249999999999996</v>
      </c>
      <c r="C2523" s="175" t="s">
        <v>143</v>
      </c>
      <c r="D2523" s="175">
        <v>0.19</v>
      </c>
      <c r="E2523" s="175">
        <v>2.75E-2</v>
      </c>
      <c r="F2523" s="175">
        <v>2.5000000000000001E-3</v>
      </c>
      <c r="G2523" s="175">
        <v>2.5000000000000001E-3</v>
      </c>
      <c r="H2523" s="175" t="s">
        <v>143</v>
      </c>
      <c r="I2523" s="175">
        <v>1.4999999999999999E-2</v>
      </c>
      <c r="J2523" s="174">
        <v>0.99999999999999978</v>
      </c>
      <c r="K2523" s="176">
        <v>400</v>
      </c>
      <c r="L2523" s="92"/>
      <c r="M2523" s="175">
        <v>0.71799999999999997</v>
      </c>
      <c r="N2523" s="175">
        <v>0.80200000000000005</v>
      </c>
      <c r="O2523" s="175" t="s">
        <v>143</v>
      </c>
      <c r="P2523" s="175" t="s">
        <v>143</v>
      </c>
      <c r="Q2523" s="175">
        <v>0.155</v>
      </c>
      <c r="R2523" s="175">
        <v>0.23100000000000001</v>
      </c>
      <c r="S2523" s="175">
        <v>1.4999999999999999E-2</v>
      </c>
      <c r="T2523" s="175">
        <v>4.9000000000000002E-2</v>
      </c>
      <c r="U2523" s="175">
        <v>0</v>
      </c>
      <c r="V2523" s="175">
        <v>1.4E-2</v>
      </c>
      <c r="W2523" s="175">
        <v>0</v>
      </c>
      <c r="X2523" s="175">
        <v>1.4E-2</v>
      </c>
      <c r="Y2523" s="175" t="s">
        <v>143</v>
      </c>
      <c r="Z2523" s="175" t="s">
        <v>143</v>
      </c>
      <c r="AA2523" s="175">
        <v>7.0000000000000001E-3</v>
      </c>
      <c r="AB2523" s="175">
        <v>3.2000000000000001E-2</v>
      </c>
    </row>
    <row r="2524" spans="1:28" x14ac:dyDescent="0.25">
      <c r="A2524" s="92" t="s">
        <v>3841</v>
      </c>
      <c r="B2524" s="175">
        <v>0.10186757215619695</v>
      </c>
      <c r="C2524" s="175">
        <v>0.24617996604414261</v>
      </c>
      <c r="D2524" s="175">
        <v>0.2928692699490662</v>
      </c>
      <c r="E2524" s="175">
        <v>5.6027164685908321E-2</v>
      </c>
      <c r="F2524" s="175">
        <v>3.1409168081494056E-2</v>
      </c>
      <c r="G2524" s="175">
        <v>0.23769100169779286</v>
      </c>
      <c r="H2524" s="175">
        <v>5.9422750424448214E-3</v>
      </c>
      <c r="I2524" s="175">
        <v>2.801358234295416E-2</v>
      </c>
      <c r="J2524" s="174">
        <v>1</v>
      </c>
      <c r="K2524" s="176">
        <v>1178</v>
      </c>
      <c r="L2524" s="92"/>
      <c r="M2524" s="175">
        <v>8.5999999999999993E-2</v>
      </c>
      <c r="N2524" s="175">
        <v>0.12</v>
      </c>
      <c r="O2524" s="175">
        <v>0.222</v>
      </c>
      <c r="P2524" s="175">
        <v>0.27200000000000002</v>
      </c>
      <c r="Q2524" s="175">
        <v>0.26800000000000002</v>
      </c>
      <c r="R2524" s="175">
        <v>0.31900000000000001</v>
      </c>
      <c r="S2524" s="175">
        <v>4.3999999999999997E-2</v>
      </c>
      <c r="T2524" s="175">
        <v>7.0999999999999994E-2</v>
      </c>
      <c r="U2524" s="175">
        <v>2.3E-2</v>
      </c>
      <c r="V2524" s="175">
        <v>4.2999999999999997E-2</v>
      </c>
      <c r="W2524" s="175">
        <v>0.214</v>
      </c>
      <c r="X2524" s="175">
        <v>0.26300000000000001</v>
      </c>
      <c r="Y2524" s="175">
        <v>3.0000000000000001E-3</v>
      </c>
      <c r="Z2524" s="175">
        <v>1.2E-2</v>
      </c>
      <c r="AA2524" s="175">
        <v>0.02</v>
      </c>
      <c r="AB2524" s="175">
        <v>3.9E-2</v>
      </c>
    </row>
    <row r="2525" spans="1:28" x14ac:dyDescent="0.25">
      <c r="A2525" s="92" t="s">
        <v>3842</v>
      </c>
      <c r="B2525" s="175">
        <v>0.28624260355029585</v>
      </c>
      <c r="C2525" s="175">
        <v>0.49852071005917159</v>
      </c>
      <c r="D2525" s="175">
        <v>0.1205621301775148</v>
      </c>
      <c r="E2525" s="175">
        <v>1.9970414201183433E-2</v>
      </c>
      <c r="F2525" s="175">
        <v>2.9585798816568047E-3</v>
      </c>
      <c r="G2525" s="175">
        <v>4.0680473372781065E-2</v>
      </c>
      <c r="H2525" s="175">
        <v>4.4378698224852072E-3</v>
      </c>
      <c r="I2525" s="175">
        <v>2.6627218934911243E-2</v>
      </c>
      <c r="J2525" s="174">
        <v>0.99999999999999989</v>
      </c>
      <c r="K2525" s="176">
        <v>1352</v>
      </c>
      <c r="L2525" s="92"/>
      <c r="M2525" s="175">
        <v>0.26300000000000001</v>
      </c>
      <c r="N2525" s="175">
        <v>0.311</v>
      </c>
      <c r="O2525" s="175">
        <v>0.47199999999999998</v>
      </c>
      <c r="P2525" s="175">
        <v>0.52500000000000002</v>
      </c>
      <c r="Q2525" s="175">
        <v>0.104</v>
      </c>
      <c r="R2525" s="175">
        <v>0.13900000000000001</v>
      </c>
      <c r="S2525" s="175">
        <v>1.4E-2</v>
      </c>
      <c r="T2525" s="175">
        <v>2.9000000000000001E-2</v>
      </c>
      <c r="U2525" s="175">
        <v>1E-3</v>
      </c>
      <c r="V2525" s="175">
        <v>8.0000000000000002E-3</v>
      </c>
      <c r="W2525" s="175">
        <v>3.1E-2</v>
      </c>
      <c r="X2525" s="175">
        <v>5.2999999999999999E-2</v>
      </c>
      <c r="Y2525" s="175">
        <v>2E-3</v>
      </c>
      <c r="Z2525" s="175">
        <v>0.01</v>
      </c>
      <c r="AA2525" s="175">
        <v>1.9E-2</v>
      </c>
      <c r="AB2525" s="175">
        <v>3.6999999999999998E-2</v>
      </c>
    </row>
    <row r="2526" spans="1:28" x14ac:dyDescent="0.25">
      <c r="A2526" s="92" t="s">
        <v>3843</v>
      </c>
      <c r="B2526" s="175" t="s">
        <v>143</v>
      </c>
      <c r="C2526" s="175">
        <v>0.21323529411764705</v>
      </c>
      <c r="D2526" s="175">
        <v>0.3125</v>
      </c>
      <c r="E2526" s="175">
        <v>0.20955882352941177</v>
      </c>
      <c r="F2526" s="175">
        <v>1.8382352941176471E-2</v>
      </c>
      <c r="G2526" s="175">
        <v>0.22058823529411764</v>
      </c>
      <c r="H2526" s="175">
        <v>3.6764705882352941E-3</v>
      </c>
      <c r="I2526" s="175">
        <v>2.2058823529411766E-2</v>
      </c>
      <c r="J2526" s="174">
        <v>1</v>
      </c>
      <c r="K2526" s="176">
        <v>272</v>
      </c>
      <c r="L2526" s="92"/>
      <c r="M2526" s="175" t="s">
        <v>143</v>
      </c>
      <c r="N2526" s="175" t="s">
        <v>143</v>
      </c>
      <c r="O2526" s="175">
        <v>0.16900000000000001</v>
      </c>
      <c r="P2526" s="175">
        <v>0.26600000000000001</v>
      </c>
      <c r="Q2526" s="175">
        <v>0.26</v>
      </c>
      <c r="R2526" s="175">
        <v>0.37</v>
      </c>
      <c r="S2526" s="175">
        <v>0.16500000000000001</v>
      </c>
      <c r="T2526" s="175">
        <v>0.26200000000000001</v>
      </c>
      <c r="U2526" s="175">
        <v>8.0000000000000002E-3</v>
      </c>
      <c r="V2526" s="175">
        <v>4.2000000000000003E-2</v>
      </c>
      <c r="W2526" s="175">
        <v>0.17499999999999999</v>
      </c>
      <c r="X2526" s="175">
        <v>0.27400000000000002</v>
      </c>
      <c r="Y2526" s="175">
        <v>1E-3</v>
      </c>
      <c r="Z2526" s="175">
        <v>2.1000000000000001E-2</v>
      </c>
      <c r="AA2526" s="175">
        <v>0.01</v>
      </c>
      <c r="AB2526" s="175">
        <v>4.7E-2</v>
      </c>
    </row>
    <row r="2527" spans="1:28" x14ac:dyDescent="0.25">
      <c r="A2527" s="92" t="s">
        <v>3844</v>
      </c>
      <c r="B2527" s="175" t="s">
        <v>143</v>
      </c>
      <c r="C2527" s="175">
        <v>0.29865771812080538</v>
      </c>
      <c r="D2527" s="175">
        <v>0.19630872483221476</v>
      </c>
      <c r="E2527" s="175">
        <v>9.8993288590604023E-2</v>
      </c>
      <c r="F2527" s="175">
        <v>2.0973154362416108E-2</v>
      </c>
      <c r="G2527" s="175">
        <v>0.34479865771812079</v>
      </c>
      <c r="H2527" s="175">
        <v>6.7114093959731542E-3</v>
      </c>
      <c r="I2527" s="175">
        <v>3.3557046979865772E-2</v>
      </c>
      <c r="J2527" s="174">
        <v>1</v>
      </c>
      <c r="K2527" s="176">
        <v>1192</v>
      </c>
      <c r="L2527" s="92"/>
      <c r="M2527" s="175" t="s">
        <v>143</v>
      </c>
      <c r="N2527" s="175" t="s">
        <v>143</v>
      </c>
      <c r="O2527" s="175">
        <v>0.27300000000000002</v>
      </c>
      <c r="P2527" s="175">
        <v>0.32500000000000001</v>
      </c>
      <c r="Q2527" s="175">
        <v>0.17499999999999999</v>
      </c>
      <c r="R2527" s="175">
        <v>0.22</v>
      </c>
      <c r="S2527" s="175">
        <v>8.3000000000000004E-2</v>
      </c>
      <c r="T2527" s="175">
        <v>0.11700000000000001</v>
      </c>
      <c r="U2527" s="175">
        <v>1.4E-2</v>
      </c>
      <c r="V2527" s="175">
        <v>3.1E-2</v>
      </c>
      <c r="W2527" s="175">
        <v>0.318</v>
      </c>
      <c r="X2527" s="175">
        <v>0.372</v>
      </c>
      <c r="Y2527" s="175">
        <v>3.0000000000000001E-3</v>
      </c>
      <c r="Z2527" s="175">
        <v>1.2999999999999999E-2</v>
      </c>
      <c r="AA2527" s="175">
        <v>2.5000000000000001E-2</v>
      </c>
      <c r="AB2527" s="175">
        <v>4.4999999999999998E-2</v>
      </c>
    </row>
    <row r="2528" spans="1:28" x14ac:dyDescent="0.25">
      <c r="A2528" s="92" t="s">
        <v>3845</v>
      </c>
      <c r="B2528" s="175" t="s">
        <v>143</v>
      </c>
      <c r="C2528" s="175">
        <v>0.52222222222222225</v>
      </c>
      <c r="D2528" s="175">
        <v>0.31666666666666665</v>
      </c>
      <c r="E2528" s="175">
        <v>4.4444444444444446E-2</v>
      </c>
      <c r="F2528" s="175">
        <v>5.5555555555555558E-3</v>
      </c>
      <c r="G2528" s="175">
        <v>1.1111111111111112E-2</v>
      </c>
      <c r="H2528" s="175">
        <v>2.7777777777777779E-3</v>
      </c>
      <c r="I2528" s="175">
        <v>9.7222222222222224E-2</v>
      </c>
      <c r="J2528" s="174">
        <v>0.99999999999999989</v>
      </c>
      <c r="K2528" s="176">
        <v>360</v>
      </c>
      <c r="L2528" s="92"/>
      <c r="M2528" s="175" t="s">
        <v>143</v>
      </c>
      <c r="N2528" s="175" t="s">
        <v>143</v>
      </c>
      <c r="O2528" s="175">
        <v>0.47099999999999997</v>
      </c>
      <c r="P2528" s="175">
        <v>0.57299999999999995</v>
      </c>
      <c r="Q2528" s="175">
        <v>0.27100000000000002</v>
      </c>
      <c r="R2528" s="175">
        <v>0.36599999999999999</v>
      </c>
      <c r="S2528" s="175">
        <v>2.8000000000000001E-2</v>
      </c>
      <c r="T2528" s="175">
        <v>7.0999999999999994E-2</v>
      </c>
      <c r="U2528" s="175">
        <v>2E-3</v>
      </c>
      <c r="V2528" s="175">
        <v>0.02</v>
      </c>
      <c r="W2528" s="175">
        <v>4.0000000000000001E-3</v>
      </c>
      <c r="X2528" s="175">
        <v>2.8000000000000001E-2</v>
      </c>
      <c r="Y2528" s="175">
        <v>0</v>
      </c>
      <c r="Z2528" s="175">
        <v>1.6E-2</v>
      </c>
      <c r="AA2528" s="175">
        <v>7.0999999999999994E-2</v>
      </c>
      <c r="AB2528" s="175">
        <v>0.13200000000000001</v>
      </c>
    </row>
    <row r="2529" spans="1:28" x14ac:dyDescent="0.25">
      <c r="A2529" s="92" t="s">
        <v>3846</v>
      </c>
      <c r="B2529" s="175" t="s">
        <v>143</v>
      </c>
      <c r="C2529" s="175">
        <v>0.19602272727272727</v>
      </c>
      <c r="D2529" s="175">
        <v>0.38068181818181818</v>
      </c>
      <c r="E2529" s="175">
        <v>9.0909090909090912E-2</v>
      </c>
      <c r="F2529" s="175">
        <v>3.4090909090909088E-2</v>
      </c>
      <c r="G2529" s="175">
        <v>0.25852272727272729</v>
      </c>
      <c r="H2529" s="175" t="s">
        <v>143</v>
      </c>
      <c r="I2529" s="175">
        <v>3.9772727272727272E-2</v>
      </c>
      <c r="J2529" s="174">
        <v>1</v>
      </c>
      <c r="K2529" s="176">
        <v>352</v>
      </c>
      <c r="L2529" s="92"/>
      <c r="M2529" s="175" t="s">
        <v>143</v>
      </c>
      <c r="N2529" s="175" t="s">
        <v>143</v>
      </c>
      <c r="O2529" s="175">
        <v>0.158</v>
      </c>
      <c r="P2529" s="175">
        <v>0.24099999999999999</v>
      </c>
      <c r="Q2529" s="175">
        <v>0.33200000000000002</v>
      </c>
      <c r="R2529" s="175">
        <v>0.432</v>
      </c>
      <c r="S2529" s="175">
        <v>6.5000000000000002E-2</v>
      </c>
      <c r="T2529" s="175">
        <v>0.126</v>
      </c>
      <c r="U2529" s="175">
        <v>0.02</v>
      </c>
      <c r="V2529" s="175">
        <v>5.8999999999999997E-2</v>
      </c>
      <c r="W2529" s="175">
        <v>0.216</v>
      </c>
      <c r="X2529" s="175">
        <v>0.307</v>
      </c>
      <c r="Y2529" s="175" t="s">
        <v>143</v>
      </c>
      <c r="Z2529" s="175" t="s">
        <v>143</v>
      </c>
      <c r="AA2529" s="175">
        <v>2.4E-2</v>
      </c>
      <c r="AB2529" s="175">
        <v>6.6000000000000003E-2</v>
      </c>
    </row>
    <row r="2530" spans="1:28" x14ac:dyDescent="0.25">
      <c r="A2530" s="92" t="s">
        <v>3847</v>
      </c>
      <c r="B2530" s="175" t="s">
        <v>143</v>
      </c>
      <c r="C2530" s="175">
        <v>0.35820895522388058</v>
      </c>
      <c r="D2530" s="175">
        <v>0.22761194029850745</v>
      </c>
      <c r="E2530" s="175">
        <v>5.2238805970149252E-2</v>
      </c>
      <c r="F2530" s="175">
        <v>0.11567164179104478</v>
      </c>
      <c r="G2530" s="175">
        <v>0.20895522388059701</v>
      </c>
      <c r="H2530" s="175">
        <v>1.1194029850746268E-2</v>
      </c>
      <c r="I2530" s="175">
        <v>2.6119402985074626E-2</v>
      </c>
      <c r="J2530" s="174">
        <v>1</v>
      </c>
      <c r="K2530" s="176">
        <v>268</v>
      </c>
      <c r="L2530" s="92"/>
      <c r="M2530" s="175" t="s">
        <v>143</v>
      </c>
      <c r="N2530" s="175" t="s">
        <v>143</v>
      </c>
      <c r="O2530" s="175">
        <v>0.30299999999999999</v>
      </c>
      <c r="P2530" s="175">
        <v>0.41699999999999998</v>
      </c>
      <c r="Q2530" s="175">
        <v>0.18099999999999999</v>
      </c>
      <c r="R2530" s="175">
        <v>0.28100000000000003</v>
      </c>
      <c r="S2530" s="175">
        <v>3.1E-2</v>
      </c>
      <c r="T2530" s="175">
        <v>8.5999999999999993E-2</v>
      </c>
      <c r="U2530" s="175">
        <v>8.3000000000000004E-2</v>
      </c>
      <c r="V2530" s="175">
        <v>0.16</v>
      </c>
      <c r="W2530" s="175">
        <v>0.16500000000000001</v>
      </c>
      <c r="X2530" s="175">
        <v>0.26200000000000001</v>
      </c>
      <c r="Y2530" s="175">
        <v>4.0000000000000001E-3</v>
      </c>
      <c r="Z2530" s="175">
        <v>3.2000000000000001E-2</v>
      </c>
      <c r="AA2530" s="175">
        <v>1.2999999999999999E-2</v>
      </c>
      <c r="AB2530" s="175">
        <v>5.2999999999999999E-2</v>
      </c>
    </row>
    <row r="2531" spans="1:28" x14ac:dyDescent="0.25">
      <c r="A2531" s="92" t="s">
        <v>3848</v>
      </c>
      <c r="B2531" s="175" t="s">
        <v>143</v>
      </c>
      <c r="C2531" s="175">
        <v>0.13229571984435798</v>
      </c>
      <c r="D2531" s="175">
        <v>0.21011673151750973</v>
      </c>
      <c r="E2531" s="175">
        <v>0.12062256809338522</v>
      </c>
      <c r="F2531" s="175">
        <v>2.3346303501945526E-2</v>
      </c>
      <c r="G2531" s="175">
        <v>0.45914396887159531</v>
      </c>
      <c r="H2531" s="175">
        <v>3.8910505836575876E-3</v>
      </c>
      <c r="I2531" s="175">
        <v>5.0583657587548639E-2</v>
      </c>
      <c r="J2531" s="174">
        <v>1</v>
      </c>
      <c r="K2531" s="176">
        <v>257</v>
      </c>
      <c r="L2531" s="92"/>
      <c r="M2531" s="175" t="s">
        <v>143</v>
      </c>
      <c r="N2531" s="175" t="s">
        <v>143</v>
      </c>
      <c r="O2531" s="175">
        <v>9.6000000000000002E-2</v>
      </c>
      <c r="P2531" s="175">
        <v>0.17899999999999999</v>
      </c>
      <c r="Q2531" s="175">
        <v>0.16500000000000001</v>
      </c>
      <c r="R2531" s="175">
        <v>0.26400000000000001</v>
      </c>
      <c r="S2531" s="175">
        <v>8.5999999999999993E-2</v>
      </c>
      <c r="T2531" s="175">
        <v>0.16600000000000001</v>
      </c>
      <c r="U2531" s="175">
        <v>1.0999999999999999E-2</v>
      </c>
      <c r="V2531" s="175">
        <v>0.05</v>
      </c>
      <c r="W2531" s="175">
        <v>0.39900000000000002</v>
      </c>
      <c r="X2531" s="175">
        <v>0.52</v>
      </c>
      <c r="Y2531" s="175">
        <v>1E-3</v>
      </c>
      <c r="Z2531" s="175">
        <v>2.1999999999999999E-2</v>
      </c>
      <c r="AA2531" s="175">
        <v>0.03</v>
      </c>
      <c r="AB2531" s="175">
        <v>8.5000000000000006E-2</v>
      </c>
    </row>
    <row r="2532" spans="1:28" x14ac:dyDescent="0.25">
      <c r="A2532" s="92" t="s">
        <v>3849</v>
      </c>
      <c r="B2532" s="175" t="s">
        <v>143</v>
      </c>
      <c r="C2532" s="175">
        <v>0.39924242424242423</v>
      </c>
      <c r="D2532" s="175">
        <v>0.38636363636363635</v>
      </c>
      <c r="E2532" s="175">
        <v>9.5454545454545459E-2</v>
      </c>
      <c r="F2532" s="175">
        <v>9.8484848484848477E-3</v>
      </c>
      <c r="G2532" s="175">
        <v>7.9545454545454544E-2</v>
      </c>
      <c r="H2532" s="175" t="s">
        <v>143</v>
      </c>
      <c r="I2532" s="175">
        <v>2.9545454545454545E-2</v>
      </c>
      <c r="J2532" s="174">
        <v>1.0000000000000002</v>
      </c>
      <c r="K2532" s="176">
        <v>1320</v>
      </c>
      <c r="L2532" s="92"/>
      <c r="M2532" s="175" t="s">
        <v>143</v>
      </c>
      <c r="N2532" s="175" t="s">
        <v>143</v>
      </c>
      <c r="O2532" s="175">
        <v>0.373</v>
      </c>
      <c r="P2532" s="175">
        <v>0.42599999999999999</v>
      </c>
      <c r="Q2532" s="175">
        <v>0.36</v>
      </c>
      <c r="R2532" s="175">
        <v>0.41299999999999998</v>
      </c>
      <c r="S2532" s="175">
        <v>8.1000000000000003E-2</v>
      </c>
      <c r="T2532" s="175">
        <v>0.113</v>
      </c>
      <c r="U2532" s="175">
        <v>6.0000000000000001E-3</v>
      </c>
      <c r="V2532" s="175">
        <v>1.7000000000000001E-2</v>
      </c>
      <c r="W2532" s="175">
        <v>6.6000000000000003E-2</v>
      </c>
      <c r="X2532" s="175">
        <v>9.5000000000000001E-2</v>
      </c>
      <c r="Y2532" s="175" t="s">
        <v>143</v>
      </c>
      <c r="Z2532" s="175" t="s">
        <v>143</v>
      </c>
      <c r="AA2532" s="175">
        <v>2.1999999999999999E-2</v>
      </c>
      <c r="AB2532" s="175">
        <v>0.04</v>
      </c>
    </row>
    <row r="2533" spans="1:28" x14ac:dyDescent="0.25">
      <c r="A2533" s="92" t="s">
        <v>3850</v>
      </c>
      <c r="B2533" s="175" t="s">
        <v>143</v>
      </c>
      <c r="C2533" s="175">
        <v>0.45454545454545453</v>
      </c>
      <c r="D2533" s="175">
        <v>0.354978354978355</v>
      </c>
      <c r="E2533" s="175">
        <v>3.0303030303030304E-2</v>
      </c>
      <c r="F2533" s="175">
        <v>1.2987012987012988E-2</v>
      </c>
      <c r="G2533" s="175">
        <v>7.792207792207792E-2</v>
      </c>
      <c r="H2533" s="175">
        <v>1.7316017316017316E-2</v>
      </c>
      <c r="I2533" s="175">
        <v>5.1948051948051951E-2</v>
      </c>
      <c r="J2533" s="174">
        <v>1</v>
      </c>
      <c r="K2533" s="176">
        <v>231</v>
      </c>
      <c r="L2533" s="92"/>
      <c r="M2533" s="175" t="s">
        <v>143</v>
      </c>
      <c r="N2533" s="175" t="s">
        <v>143</v>
      </c>
      <c r="O2533" s="175">
        <v>0.39200000000000002</v>
      </c>
      <c r="P2533" s="175">
        <v>0.51900000000000002</v>
      </c>
      <c r="Q2533" s="175">
        <v>0.29599999999999999</v>
      </c>
      <c r="R2533" s="175">
        <v>0.41899999999999998</v>
      </c>
      <c r="S2533" s="175">
        <v>1.4999999999999999E-2</v>
      </c>
      <c r="T2533" s="175">
        <v>6.0999999999999999E-2</v>
      </c>
      <c r="U2533" s="175">
        <v>4.0000000000000001E-3</v>
      </c>
      <c r="V2533" s="175">
        <v>3.6999999999999998E-2</v>
      </c>
      <c r="W2533" s="175">
        <v>0.05</v>
      </c>
      <c r="X2533" s="175">
        <v>0.12</v>
      </c>
      <c r="Y2533" s="175">
        <v>7.0000000000000001E-3</v>
      </c>
      <c r="Z2533" s="175">
        <v>4.3999999999999997E-2</v>
      </c>
      <c r="AA2533" s="175">
        <v>0.03</v>
      </c>
      <c r="AB2533" s="175">
        <v>8.8999999999999996E-2</v>
      </c>
    </row>
    <row r="2534" spans="1:28" x14ac:dyDescent="0.25">
      <c r="A2534" s="92" t="s">
        <v>3851</v>
      </c>
      <c r="B2534" s="175">
        <v>5.5029227978230198E-2</v>
      </c>
      <c r="C2534" s="175">
        <v>0.36061277968151584</v>
      </c>
      <c r="D2534" s="175">
        <v>0.25287240475710543</v>
      </c>
      <c r="E2534" s="175">
        <v>7.4480951421084463E-2</v>
      </c>
      <c r="F2534" s="175">
        <v>1.8847006651884702E-2</v>
      </c>
      <c r="G2534" s="175">
        <v>0.21437210239870994</v>
      </c>
      <c r="H2534" s="175">
        <v>4.3338036686151986E-3</v>
      </c>
      <c r="I2534" s="175">
        <v>1.9451723442854264E-2</v>
      </c>
      <c r="J2534" s="174">
        <v>1</v>
      </c>
      <c r="K2534" s="176">
        <v>9922</v>
      </c>
      <c r="L2534" s="92"/>
      <c r="M2534" s="175">
        <v>5.0999999999999997E-2</v>
      </c>
      <c r="N2534" s="175">
        <v>0.06</v>
      </c>
      <c r="O2534" s="175">
        <v>0.35099999999999998</v>
      </c>
      <c r="P2534" s="175">
        <v>0.37</v>
      </c>
      <c r="Q2534" s="175">
        <v>0.24399999999999999</v>
      </c>
      <c r="R2534" s="175">
        <v>0.26200000000000001</v>
      </c>
      <c r="S2534" s="175">
        <v>6.9000000000000006E-2</v>
      </c>
      <c r="T2534" s="175">
        <v>0.08</v>
      </c>
      <c r="U2534" s="175">
        <v>1.6E-2</v>
      </c>
      <c r="V2534" s="175">
        <v>2.1999999999999999E-2</v>
      </c>
      <c r="W2534" s="175">
        <v>0.20599999999999999</v>
      </c>
      <c r="X2534" s="175">
        <v>0.223</v>
      </c>
      <c r="Y2534" s="175">
        <v>3.0000000000000001E-3</v>
      </c>
      <c r="Z2534" s="175">
        <v>6.0000000000000001E-3</v>
      </c>
      <c r="AA2534" s="175">
        <v>1.7000000000000001E-2</v>
      </c>
      <c r="AB2534" s="175">
        <v>2.1999999999999999E-2</v>
      </c>
    </row>
    <row r="2535" spans="1:28" x14ac:dyDescent="0.25">
      <c r="A2535" s="92" t="s">
        <v>3852</v>
      </c>
      <c r="B2535" s="175" t="s">
        <v>143</v>
      </c>
      <c r="C2535" s="175">
        <v>0.41194029850746267</v>
      </c>
      <c r="D2535" s="175">
        <v>0.27164179104477609</v>
      </c>
      <c r="E2535" s="175">
        <v>8.9552238805970144E-2</v>
      </c>
      <c r="F2535" s="175">
        <v>2.0895522388059702E-2</v>
      </c>
      <c r="G2535" s="175">
        <v>0.17611940298507461</v>
      </c>
      <c r="H2535" s="175">
        <v>5.9701492537313433E-3</v>
      </c>
      <c r="I2535" s="175">
        <v>2.3880597014925373E-2</v>
      </c>
      <c r="J2535" s="174">
        <v>0.99999999999999989</v>
      </c>
      <c r="K2535" s="176">
        <v>335</v>
      </c>
      <c r="L2535" s="92"/>
      <c r="M2535" s="175" t="s">
        <v>143</v>
      </c>
      <c r="N2535" s="175" t="s">
        <v>143</v>
      </c>
      <c r="O2535" s="175">
        <v>0.36099999999999999</v>
      </c>
      <c r="P2535" s="175">
        <v>0.46500000000000002</v>
      </c>
      <c r="Q2535" s="175">
        <v>0.22700000000000001</v>
      </c>
      <c r="R2535" s="175">
        <v>0.32200000000000001</v>
      </c>
      <c r="S2535" s="175">
        <v>6.3E-2</v>
      </c>
      <c r="T2535" s="175">
        <v>0.125</v>
      </c>
      <c r="U2535" s="175">
        <v>0.01</v>
      </c>
      <c r="V2535" s="175">
        <v>4.2000000000000003E-2</v>
      </c>
      <c r="W2535" s="175">
        <v>0.13900000000000001</v>
      </c>
      <c r="X2535" s="175">
        <v>0.221</v>
      </c>
      <c r="Y2535" s="175">
        <v>2E-3</v>
      </c>
      <c r="Z2535" s="175">
        <v>2.1999999999999999E-2</v>
      </c>
      <c r="AA2535" s="175">
        <v>1.2E-2</v>
      </c>
      <c r="AB2535" s="175">
        <v>4.5999999999999999E-2</v>
      </c>
    </row>
    <row r="2536" spans="1:28" x14ac:dyDescent="0.25">
      <c r="A2536" s="92" t="s">
        <v>3853</v>
      </c>
      <c r="B2536" s="175" t="s">
        <v>143</v>
      </c>
      <c r="C2536" s="175">
        <v>0.11467889908256881</v>
      </c>
      <c r="D2536" s="175">
        <v>0.15137614678899083</v>
      </c>
      <c r="E2536" s="175">
        <v>4.1284403669724773E-2</v>
      </c>
      <c r="F2536" s="175">
        <v>2.2935779816513763E-2</v>
      </c>
      <c r="G2536" s="175">
        <v>0.61926605504587151</v>
      </c>
      <c r="H2536" s="175">
        <v>1.834862385321101E-2</v>
      </c>
      <c r="I2536" s="175">
        <v>3.2110091743119268E-2</v>
      </c>
      <c r="J2536" s="174">
        <v>1</v>
      </c>
      <c r="K2536" s="176">
        <v>218</v>
      </c>
      <c r="L2536" s="92"/>
      <c r="M2536" s="175" t="s">
        <v>143</v>
      </c>
      <c r="N2536" s="175" t="s">
        <v>143</v>
      </c>
      <c r="O2536" s="175">
        <v>7.9000000000000001E-2</v>
      </c>
      <c r="P2536" s="175">
        <v>0.16400000000000001</v>
      </c>
      <c r="Q2536" s="175">
        <v>0.11</v>
      </c>
      <c r="R2536" s="175">
        <v>0.20499999999999999</v>
      </c>
      <c r="S2536" s="175">
        <v>2.1999999999999999E-2</v>
      </c>
      <c r="T2536" s="175">
        <v>7.6999999999999999E-2</v>
      </c>
      <c r="U2536" s="175">
        <v>0.01</v>
      </c>
      <c r="V2536" s="175">
        <v>5.2999999999999999E-2</v>
      </c>
      <c r="W2536" s="175">
        <v>0.55300000000000005</v>
      </c>
      <c r="X2536" s="175">
        <v>0.68100000000000005</v>
      </c>
      <c r="Y2536" s="175">
        <v>7.0000000000000001E-3</v>
      </c>
      <c r="Z2536" s="175">
        <v>4.5999999999999999E-2</v>
      </c>
      <c r="AA2536" s="175">
        <v>1.6E-2</v>
      </c>
      <c r="AB2536" s="175">
        <v>6.5000000000000002E-2</v>
      </c>
    </row>
    <row r="2537" spans="1:28" x14ac:dyDescent="0.25">
      <c r="A2537" s="92" t="s">
        <v>3854</v>
      </c>
      <c r="B2537" s="175">
        <v>6.3829787234042548E-2</v>
      </c>
      <c r="C2537" s="175">
        <v>1.9342359767891683E-3</v>
      </c>
      <c r="D2537" s="175">
        <v>0.88394584139264987</v>
      </c>
      <c r="E2537" s="175">
        <v>3.8684719535783368E-2</v>
      </c>
      <c r="F2537" s="175" t="s">
        <v>143</v>
      </c>
      <c r="G2537" s="175">
        <v>3.8684719535783366E-3</v>
      </c>
      <c r="H2537" s="175" t="s">
        <v>143</v>
      </c>
      <c r="I2537" s="175">
        <v>7.7369439071566732E-3</v>
      </c>
      <c r="J2537" s="174">
        <v>0.99999999999999989</v>
      </c>
      <c r="K2537" s="176">
        <v>517</v>
      </c>
      <c r="L2537" s="92"/>
      <c r="M2537" s="175">
        <v>4.5999999999999999E-2</v>
      </c>
      <c r="N2537" s="175">
        <v>8.7999999999999995E-2</v>
      </c>
      <c r="O2537" s="175">
        <v>0</v>
      </c>
      <c r="P2537" s="175">
        <v>1.0999999999999999E-2</v>
      </c>
      <c r="Q2537" s="175">
        <v>0.85299999999999998</v>
      </c>
      <c r="R2537" s="175">
        <v>0.90900000000000003</v>
      </c>
      <c r="S2537" s="175">
        <v>2.5000000000000001E-2</v>
      </c>
      <c r="T2537" s="175">
        <v>5.8999999999999997E-2</v>
      </c>
      <c r="U2537" s="175" t="s">
        <v>143</v>
      </c>
      <c r="V2537" s="175" t="s">
        <v>143</v>
      </c>
      <c r="W2537" s="175">
        <v>1E-3</v>
      </c>
      <c r="X2537" s="175">
        <v>1.4E-2</v>
      </c>
      <c r="Y2537" s="175" t="s">
        <v>143</v>
      </c>
      <c r="Z2537" s="175" t="s">
        <v>143</v>
      </c>
      <c r="AA2537" s="175">
        <v>3.0000000000000001E-3</v>
      </c>
      <c r="AB2537" s="175">
        <v>0.02</v>
      </c>
    </row>
    <row r="2538" spans="1:28" x14ac:dyDescent="0.25">
      <c r="A2538" s="92" t="s">
        <v>3855</v>
      </c>
      <c r="B2538" s="175">
        <v>0.11273666092943202</v>
      </c>
      <c r="C2538" s="175">
        <v>0.29948364888123924</v>
      </c>
      <c r="D2538" s="175">
        <v>0.27194492254733221</v>
      </c>
      <c r="E2538" s="175">
        <v>5.3356282271944923E-2</v>
      </c>
      <c r="F2538" s="175">
        <v>2.5817555938037865E-2</v>
      </c>
      <c r="G2538" s="175">
        <v>0.22203098106712565</v>
      </c>
      <c r="H2538" s="175">
        <v>4.3029259896729772E-3</v>
      </c>
      <c r="I2538" s="175">
        <v>1.0327022375215147E-2</v>
      </c>
      <c r="J2538" s="174">
        <v>0.99999999999999989</v>
      </c>
      <c r="K2538" s="176">
        <v>1162</v>
      </c>
      <c r="L2538" s="92"/>
      <c r="M2538" s="175">
        <v>9.6000000000000002E-2</v>
      </c>
      <c r="N2538" s="175">
        <v>0.13200000000000001</v>
      </c>
      <c r="O2538" s="175">
        <v>0.27400000000000002</v>
      </c>
      <c r="P2538" s="175">
        <v>0.32600000000000001</v>
      </c>
      <c r="Q2538" s="175">
        <v>0.247</v>
      </c>
      <c r="R2538" s="175">
        <v>0.29799999999999999</v>
      </c>
      <c r="S2538" s="175">
        <v>4.2000000000000003E-2</v>
      </c>
      <c r="T2538" s="175">
        <v>6.8000000000000005E-2</v>
      </c>
      <c r="U2538" s="175">
        <v>1.7999999999999999E-2</v>
      </c>
      <c r="V2538" s="175">
        <v>3.6999999999999998E-2</v>
      </c>
      <c r="W2538" s="175">
        <v>0.19900000000000001</v>
      </c>
      <c r="X2538" s="175">
        <v>0.247</v>
      </c>
      <c r="Y2538" s="175">
        <v>2E-3</v>
      </c>
      <c r="Z2538" s="175">
        <v>0.01</v>
      </c>
      <c r="AA2538" s="175">
        <v>6.0000000000000001E-3</v>
      </c>
      <c r="AB2538" s="175">
        <v>1.7999999999999999E-2</v>
      </c>
    </row>
    <row r="2539" spans="1:28" x14ac:dyDescent="0.25">
      <c r="A2539" s="92" t="s">
        <v>3856</v>
      </c>
      <c r="B2539" s="175">
        <v>0.27164179104477609</v>
      </c>
      <c r="C2539" s="175">
        <v>0.57388059701492533</v>
      </c>
      <c r="D2539" s="175">
        <v>7.537313432835821E-2</v>
      </c>
      <c r="E2539" s="175">
        <v>1.4179104477611941E-2</v>
      </c>
      <c r="F2539" s="175">
        <v>7.4626865671641792E-4</v>
      </c>
      <c r="G2539" s="175">
        <v>4.2537313432835823E-2</v>
      </c>
      <c r="H2539" s="175">
        <v>2.9850746268656717E-3</v>
      </c>
      <c r="I2539" s="175">
        <v>1.8656716417910446E-2</v>
      </c>
      <c r="J2539" s="174">
        <v>1</v>
      </c>
      <c r="K2539" s="176">
        <v>1340</v>
      </c>
      <c r="L2539" s="92"/>
      <c r="M2539" s="175">
        <v>0.249</v>
      </c>
      <c r="N2539" s="175">
        <v>0.29599999999999999</v>
      </c>
      <c r="O2539" s="175">
        <v>0.54700000000000004</v>
      </c>
      <c r="P2539" s="175">
        <v>0.6</v>
      </c>
      <c r="Q2539" s="175">
        <v>6.2E-2</v>
      </c>
      <c r="R2539" s="175">
        <v>9.0999999999999998E-2</v>
      </c>
      <c r="S2539" s="175">
        <v>8.9999999999999993E-3</v>
      </c>
      <c r="T2539" s="175">
        <v>2.1999999999999999E-2</v>
      </c>
      <c r="U2539" s="175">
        <v>0</v>
      </c>
      <c r="V2539" s="175">
        <v>4.0000000000000001E-3</v>
      </c>
      <c r="W2539" s="175">
        <v>3.3000000000000002E-2</v>
      </c>
      <c r="X2539" s="175">
        <v>5.5E-2</v>
      </c>
      <c r="Y2539" s="175">
        <v>1E-3</v>
      </c>
      <c r="Z2539" s="175">
        <v>8.0000000000000002E-3</v>
      </c>
      <c r="AA2539" s="175">
        <v>1.2999999999999999E-2</v>
      </c>
      <c r="AB2539" s="175">
        <v>2.7E-2</v>
      </c>
    </row>
    <row r="2540" spans="1:28" x14ac:dyDescent="0.25">
      <c r="A2540" s="92" t="s">
        <v>3857</v>
      </c>
      <c r="B2540" s="175" t="s">
        <v>143</v>
      </c>
      <c r="C2540" s="175">
        <v>0.26855123674911663</v>
      </c>
      <c r="D2540" s="175">
        <v>0.24734982332155478</v>
      </c>
      <c r="E2540" s="175">
        <v>0.16254416961130741</v>
      </c>
      <c r="F2540" s="175">
        <v>2.1201413427561839E-2</v>
      </c>
      <c r="G2540" s="175">
        <v>0.26501766784452296</v>
      </c>
      <c r="H2540" s="175">
        <v>1.0600706713780919E-2</v>
      </c>
      <c r="I2540" s="175">
        <v>2.4734982332155476E-2</v>
      </c>
      <c r="J2540" s="174">
        <v>0.99999999999999989</v>
      </c>
      <c r="K2540" s="176">
        <v>283</v>
      </c>
      <c r="L2540" s="92"/>
      <c r="M2540" s="175" t="s">
        <v>143</v>
      </c>
      <c r="N2540" s="175" t="s">
        <v>143</v>
      </c>
      <c r="O2540" s="175">
        <v>0.22</v>
      </c>
      <c r="P2540" s="175">
        <v>0.32300000000000001</v>
      </c>
      <c r="Q2540" s="175">
        <v>0.20100000000000001</v>
      </c>
      <c r="R2540" s="175">
        <v>0.30099999999999999</v>
      </c>
      <c r="S2540" s="175">
        <v>0.124</v>
      </c>
      <c r="T2540" s="175">
        <v>0.21</v>
      </c>
      <c r="U2540" s="175">
        <v>0.01</v>
      </c>
      <c r="V2540" s="175">
        <v>4.4999999999999998E-2</v>
      </c>
      <c r="W2540" s="175">
        <v>0.217</v>
      </c>
      <c r="X2540" s="175">
        <v>0.31900000000000001</v>
      </c>
      <c r="Y2540" s="175">
        <v>4.0000000000000001E-3</v>
      </c>
      <c r="Z2540" s="175">
        <v>3.1E-2</v>
      </c>
      <c r="AA2540" s="175">
        <v>1.2E-2</v>
      </c>
      <c r="AB2540" s="175">
        <v>0.05</v>
      </c>
    </row>
    <row r="2541" spans="1:28" x14ac:dyDescent="0.25">
      <c r="A2541" s="92" t="s">
        <v>3858</v>
      </c>
      <c r="B2541" s="175" t="s">
        <v>143</v>
      </c>
      <c r="C2541" s="175">
        <v>0.35077793493635079</v>
      </c>
      <c r="D2541" s="175">
        <v>0.17538896746817539</v>
      </c>
      <c r="E2541" s="175">
        <v>6.9306930693069313E-2</v>
      </c>
      <c r="F2541" s="175">
        <v>1.768033946251768E-2</v>
      </c>
      <c r="G2541" s="175">
        <v>0.36421499292786419</v>
      </c>
      <c r="H2541" s="175">
        <v>5.6577086280056579E-3</v>
      </c>
      <c r="I2541" s="175">
        <v>1.6973125884016973E-2</v>
      </c>
      <c r="J2541" s="174">
        <v>1</v>
      </c>
      <c r="K2541" s="176">
        <v>1414</v>
      </c>
      <c r="L2541" s="92"/>
      <c r="M2541" s="175" t="s">
        <v>143</v>
      </c>
      <c r="N2541" s="175" t="s">
        <v>143</v>
      </c>
      <c r="O2541" s="175">
        <v>0.32600000000000001</v>
      </c>
      <c r="P2541" s="175">
        <v>0.376</v>
      </c>
      <c r="Q2541" s="175">
        <v>0.156</v>
      </c>
      <c r="R2541" s="175">
        <v>0.19600000000000001</v>
      </c>
      <c r="S2541" s="175">
        <v>5.7000000000000002E-2</v>
      </c>
      <c r="T2541" s="175">
        <v>8.4000000000000005E-2</v>
      </c>
      <c r="U2541" s="175">
        <v>1.2E-2</v>
      </c>
      <c r="V2541" s="175">
        <v>2.5999999999999999E-2</v>
      </c>
      <c r="W2541" s="175">
        <v>0.34</v>
      </c>
      <c r="X2541" s="175">
        <v>0.39</v>
      </c>
      <c r="Y2541" s="175">
        <v>3.0000000000000001E-3</v>
      </c>
      <c r="Z2541" s="175">
        <v>1.0999999999999999E-2</v>
      </c>
      <c r="AA2541" s="175">
        <v>1.0999999999999999E-2</v>
      </c>
      <c r="AB2541" s="175">
        <v>2.5000000000000001E-2</v>
      </c>
    </row>
    <row r="2542" spans="1:28" x14ac:dyDescent="0.25">
      <c r="A2542" s="92" t="s">
        <v>3859</v>
      </c>
      <c r="B2542" s="175" t="s">
        <v>143</v>
      </c>
      <c r="C2542" s="175">
        <v>0.61451247165532885</v>
      </c>
      <c r="D2542" s="175">
        <v>0.28798185941043086</v>
      </c>
      <c r="E2542" s="175">
        <v>4.7619047619047616E-2</v>
      </c>
      <c r="F2542" s="175">
        <v>4.5351473922902496E-3</v>
      </c>
      <c r="G2542" s="175">
        <v>1.3605442176870748E-2</v>
      </c>
      <c r="H2542" s="175" t="s">
        <v>143</v>
      </c>
      <c r="I2542" s="175">
        <v>3.1746031746031744E-2</v>
      </c>
      <c r="J2542" s="174">
        <v>1</v>
      </c>
      <c r="K2542" s="176">
        <v>441</v>
      </c>
      <c r="L2542" s="92"/>
      <c r="M2542" s="175" t="s">
        <v>143</v>
      </c>
      <c r="N2542" s="175" t="s">
        <v>143</v>
      </c>
      <c r="O2542" s="175">
        <v>0.56799999999999995</v>
      </c>
      <c r="P2542" s="175">
        <v>0.65900000000000003</v>
      </c>
      <c r="Q2542" s="175">
        <v>0.248</v>
      </c>
      <c r="R2542" s="175">
        <v>0.33200000000000002</v>
      </c>
      <c r="S2542" s="175">
        <v>3.1E-2</v>
      </c>
      <c r="T2542" s="175">
        <v>7.1999999999999995E-2</v>
      </c>
      <c r="U2542" s="175">
        <v>1E-3</v>
      </c>
      <c r="V2542" s="175">
        <v>1.6E-2</v>
      </c>
      <c r="W2542" s="175">
        <v>6.0000000000000001E-3</v>
      </c>
      <c r="X2542" s="175">
        <v>2.9000000000000001E-2</v>
      </c>
      <c r="Y2542" s="175" t="s">
        <v>143</v>
      </c>
      <c r="Z2542" s="175" t="s">
        <v>143</v>
      </c>
      <c r="AA2542" s="175">
        <v>1.9E-2</v>
      </c>
      <c r="AB2542" s="175">
        <v>5.2999999999999999E-2</v>
      </c>
    </row>
    <row r="2543" spans="1:28" x14ac:dyDescent="0.25">
      <c r="A2543" s="92" t="s">
        <v>3860</v>
      </c>
      <c r="B2543" s="175" t="s">
        <v>143</v>
      </c>
      <c r="C2543" s="175">
        <v>0.24340175953079179</v>
      </c>
      <c r="D2543" s="175">
        <v>0.37243401759530792</v>
      </c>
      <c r="E2543" s="175">
        <v>0.11436950146627566</v>
      </c>
      <c r="F2543" s="175">
        <v>2.0527859237536656E-2</v>
      </c>
      <c r="G2543" s="175">
        <v>0.22580645161290322</v>
      </c>
      <c r="H2543" s="175" t="s">
        <v>143</v>
      </c>
      <c r="I2543" s="175">
        <v>2.3460410557184751E-2</v>
      </c>
      <c r="J2543" s="174">
        <v>1</v>
      </c>
      <c r="K2543" s="176">
        <v>341</v>
      </c>
      <c r="L2543" s="92"/>
      <c r="M2543" s="175" t="s">
        <v>143</v>
      </c>
      <c r="N2543" s="175" t="s">
        <v>143</v>
      </c>
      <c r="O2543" s="175">
        <v>0.20100000000000001</v>
      </c>
      <c r="P2543" s="175">
        <v>0.29199999999999998</v>
      </c>
      <c r="Q2543" s="175">
        <v>0.32300000000000001</v>
      </c>
      <c r="R2543" s="175">
        <v>0.42499999999999999</v>
      </c>
      <c r="S2543" s="175">
        <v>8.5000000000000006E-2</v>
      </c>
      <c r="T2543" s="175">
        <v>0.153</v>
      </c>
      <c r="U2543" s="175">
        <v>0.01</v>
      </c>
      <c r="V2543" s="175">
        <v>4.2000000000000003E-2</v>
      </c>
      <c r="W2543" s="175">
        <v>0.185</v>
      </c>
      <c r="X2543" s="175">
        <v>0.27300000000000002</v>
      </c>
      <c r="Y2543" s="175" t="s">
        <v>143</v>
      </c>
      <c r="Z2543" s="175" t="s">
        <v>143</v>
      </c>
      <c r="AA2543" s="175">
        <v>1.2E-2</v>
      </c>
      <c r="AB2543" s="175">
        <v>4.5999999999999999E-2</v>
      </c>
    </row>
    <row r="2544" spans="1:28" x14ac:dyDescent="0.25">
      <c r="A2544" s="92" t="s">
        <v>3861</v>
      </c>
      <c r="B2544" s="175" t="s">
        <v>143</v>
      </c>
      <c r="C2544" s="175">
        <v>0.38805970149253732</v>
      </c>
      <c r="D2544" s="175">
        <v>0.19104477611940299</v>
      </c>
      <c r="E2544" s="175">
        <v>5.0746268656716415E-2</v>
      </c>
      <c r="F2544" s="175">
        <v>8.6567164179104483E-2</v>
      </c>
      <c r="G2544" s="175">
        <v>0.25671641791044775</v>
      </c>
      <c r="H2544" s="175" t="s">
        <v>143</v>
      </c>
      <c r="I2544" s="175">
        <v>2.6865671641791045E-2</v>
      </c>
      <c r="J2544" s="174">
        <v>1</v>
      </c>
      <c r="K2544" s="176">
        <v>335</v>
      </c>
      <c r="L2544" s="92"/>
      <c r="M2544" s="175" t="s">
        <v>143</v>
      </c>
      <c r="N2544" s="175" t="s">
        <v>143</v>
      </c>
      <c r="O2544" s="175">
        <v>0.33700000000000002</v>
      </c>
      <c r="P2544" s="175">
        <v>0.441</v>
      </c>
      <c r="Q2544" s="175">
        <v>0.153</v>
      </c>
      <c r="R2544" s="175">
        <v>0.23699999999999999</v>
      </c>
      <c r="S2544" s="175">
        <v>3.2000000000000001E-2</v>
      </c>
      <c r="T2544" s="175">
        <v>0.08</v>
      </c>
      <c r="U2544" s="175">
        <v>6.0999999999999999E-2</v>
      </c>
      <c r="V2544" s="175">
        <v>0.122</v>
      </c>
      <c r="W2544" s="175">
        <v>0.21299999999999999</v>
      </c>
      <c r="X2544" s="175">
        <v>0.30599999999999999</v>
      </c>
      <c r="Y2544" s="175" t="s">
        <v>143</v>
      </c>
      <c r="Z2544" s="175" t="s">
        <v>143</v>
      </c>
      <c r="AA2544" s="175">
        <v>1.4E-2</v>
      </c>
      <c r="AB2544" s="175">
        <v>0.05</v>
      </c>
    </row>
    <row r="2545" spans="1:28" x14ac:dyDescent="0.25">
      <c r="A2545" s="92" t="s">
        <v>3862</v>
      </c>
      <c r="B2545" s="175" t="s">
        <v>143</v>
      </c>
      <c r="C2545" s="175">
        <v>0.19844357976653695</v>
      </c>
      <c r="D2545" s="175">
        <v>0.21011673151750973</v>
      </c>
      <c r="E2545" s="175">
        <v>8.5603112840466927E-2</v>
      </c>
      <c r="F2545" s="175">
        <v>1.9455252918287938E-2</v>
      </c>
      <c r="G2545" s="175">
        <v>0.43968871595330739</v>
      </c>
      <c r="H2545" s="175">
        <v>1.556420233463035E-2</v>
      </c>
      <c r="I2545" s="175">
        <v>3.1128404669260701E-2</v>
      </c>
      <c r="J2545" s="174">
        <v>1</v>
      </c>
      <c r="K2545" s="176">
        <v>257</v>
      </c>
      <c r="L2545" s="92"/>
      <c r="M2545" s="175" t="s">
        <v>143</v>
      </c>
      <c r="N2545" s="175" t="s">
        <v>143</v>
      </c>
      <c r="O2545" s="175">
        <v>0.154</v>
      </c>
      <c r="P2545" s="175">
        <v>0.251</v>
      </c>
      <c r="Q2545" s="175">
        <v>0.16500000000000001</v>
      </c>
      <c r="R2545" s="175">
        <v>0.26400000000000001</v>
      </c>
      <c r="S2545" s="175">
        <v>5.7000000000000002E-2</v>
      </c>
      <c r="T2545" s="175">
        <v>0.126</v>
      </c>
      <c r="U2545" s="175">
        <v>8.0000000000000002E-3</v>
      </c>
      <c r="V2545" s="175">
        <v>4.4999999999999998E-2</v>
      </c>
      <c r="W2545" s="175">
        <v>0.38</v>
      </c>
      <c r="X2545" s="175">
        <v>0.501</v>
      </c>
      <c r="Y2545" s="175">
        <v>6.0000000000000001E-3</v>
      </c>
      <c r="Z2545" s="175">
        <v>3.9E-2</v>
      </c>
      <c r="AA2545" s="175">
        <v>1.6E-2</v>
      </c>
      <c r="AB2545" s="175">
        <v>0.06</v>
      </c>
    </row>
    <row r="2546" spans="1:28" x14ac:dyDescent="0.25">
      <c r="A2546" s="92" t="s">
        <v>3863</v>
      </c>
      <c r="B2546" s="175" t="s">
        <v>143</v>
      </c>
      <c r="C2546" s="175">
        <v>0.40280065897858319</v>
      </c>
      <c r="D2546" s="175">
        <v>0.41268533772652388</v>
      </c>
      <c r="E2546" s="175">
        <v>4.9423393739703461E-2</v>
      </c>
      <c r="F2546" s="175">
        <v>1.9769357495881382E-2</v>
      </c>
      <c r="G2546" s="175">
        <v>9.8846787479406922E-2</v>
      </c>
      <c r="H2546" s="175">
        <v>1.6474464579901153E-3</v>
      </c>
      <c r="I2546" s="175">
        <v>1.4827018121911038E-2</v>
      </c>
      <c r="J2546" s="174">
        <v>1</v>
      </c>
      <c r="K2546" s="176">
        <v>1214</v>
      </c>
      <c r="L2546" s="92"/>
      <c r="M2546" s="175" t="s">
        <v>143</v>
      </c>
      <c r="N2546" s="175" t="s">
        <v>143</v>
      </c>
      <c r="O2546" s="175">
        <v>0.376</v>
      </c>
      <c r="P2546" s="175">
        <v>0.43099999999999999</v>
      </c>
      <c r="Q2546" s="175">
        <v>0.38500000000000001</v>
      </c>
      <c r="R2546" s="175">
        <v>0.441</v>
      </c>
      <c r="S2546" s="175">
        <v>3.9E-2</v>
      </c>
      <c r="T2546" s="175">
        <v>6.3E-2</v>
      </c>
      <c r="U2546" s="175">
        <v>1.2999999999999999E-2</v>
      </c>
      <c r="V2546" s="175">
        <v>2.9000000000000001E-2</v>
      </c>
      <c r="W2546" s="175">
        <v>8.3000000000000004E-2</v>
      </c>
      <c r="X2546" s="175">
        <v>0.11700000000000001</v>
      </c>
      <c r="Y2546" s="175">
        <v>0</v>
      </c>
      <c r="Z2546" s="175">
        <v>6.0000000000000001E-3</v>
      </c>
      <c r="AA2546" s="175">
        <v>8.9999999999999993E-3</v>
      </c>
      <c r="AB2546" s="175">
        <v>2.3E-2</v>
      </c>
    </row>
    <row r="2547" spans="1:28" x14ac:dyDescent="0.25">
      <c r="A2547" s="92" t="s">
        <v>3864</v>
      </c>
      <c r="B2547" s="175" t="s">
        <v>143</v>
      </c>
      <c r="C2547" s="175">
        <v>0.50936329588014984</v>
      </c>
      <c r="D2547" s="175">
        <v>0.29962546816479402</v>
      </c>
      <c r="E2547" s="175">
        <v>4.1198501872659173E-2</v>
      </c>
      <c r="F2547" s="175">
        <v>1.1235955056179775E-2</v>
      </c>
      <c r="G2547" s="175">
        <v>9.7378277153558054E-2</v>
      </c>
      <c r="H2547" s="175">
        <v>1.1235955056179775E-2</v>
      </c>
      <c r="I2547" s="175">
        <v>2.9962546816479401E-2</v>
      </c>
      <c r="J2547" s="174">
        <v>1</v>
      </c>
      <c r="K2547" s="176">
        <v>267</v>
      </c>
      <c r="L2547" s="92"/>
      <c r="M2547" s="175" t="s">
        <v>143</v>
      </c>
      <c r="N2547" s="175" t="s">
        <v>143</v>
      </c>
      <c r="O2547" s="175">
        <v>0.45</v>
      </c>
      <c r="P2547" s="175">
        <v>0.56899999999999995</v>
      </c>
      <c r="Q2547" s="175">
        <v>0.248</v>
      </c>
      <c r="R2547" s="175">
        <v>0.35699999999999998</v>
      </c>
      <c r="S2547" s="175">
        <v>2.3E-2</v>
      </c>
      <c r="T2547" s="175">
        <v>7.1999999999999995E-2</v>
      </c>
      <c r="U2547" s="175">
        <v>4.0000000000000001E-3</v>
      </c>
      <c r="V2547" s="175">
        <v>3.3000000000000002E-2</v>
      </c>
      <c r="W2547" s="175">
        <v>6.7000000000000004E-2</v>
      </c>
      <c r="X2547" s="175">
        <v>0.13900000000000001</v>
      </c>
      <c r="Y2547" s="175">
        <v>4.0000000000000001E-3</v>
      </c>
      <c r="Z2547" s="175">
        <v>3.3000000000000002E-2</v>
      </c>
      <c r="AA2547" s="175">
        <v>1.4999999999999999E-2</v>
      </c>
      <c r="AB2547" s="175">
        <v>5.8000000000000003E-2</v>
      </c>
    </row>
    <row r="2548" spans="1:28" x14ac:dyDescent="0.25">
      <c r="A2548" s="92" t="s">
        <v>3865</v>
      </c>
      <c r="B2548" s="175">
        <v>5.9165346011621767E-2</v>
      </c>
      <c r="C2548" s="175">
        <v>0.36893819334389855</v>
      </c>
      <c r="D2548" s="175">
        <v>0.23338615953512942</v>
      </c>
      <c r="E2548" s="175">
        <v>9.4770206022186998E-2</v>
      </c>
      <c r="F2548" s="175">
        <v>1.6376122556788168E-2</v>
      </c>
      <c r="G2548" s="175">
        <v>0.20839936608557844</v>
      </c>
      <c r="H2548" s="175">
        <v>1.9545694664553619E-3</v>
      </c>
      <c r="I2548" s="175">
        <v>1.7010036978341258E-2</v>
      </c>
      <c r="J2548" s="174">
        <v>1</v>
      </c>
      <c r="K2548" s="176">
        <v>18930</v>
      </c>
      <c r="L2548" s="92"/>
      <c r="M2548" s="175">
        <v>5.6000000000000001E-2</v>
      </c>
      <c r="N2548" s="175">
        <v>6.3E-2</v>
      </c>
      <c r="O2548" s="175">
        <v>0.36199999999999999</v>
      </c>
      <c r="P2548" s="175">
        <v>0.376</v>
      </c>
      <c r="Q2548" s="175">
        <v>0.22700000000000001</v>
      </c>
      <c r="R2548" s="175">
        <v>0.23899999999999999</v>
      </c>
      <c r="S2548" s="175">
        <v>9.0999999999999998E-2</v>
      </c>
      <c r="T2548" s="175">
        <v>9.9000000000000005E-2</v>
      </c>
      <c r="U2548" s="175">
        <v>1.4999999999999999E-2</v>
      </c>
      <c r="V2548" s="175">
        <v>1.7999999999999999E-2</v>
      </c>
      <c r="W2548" s="175">
        <v>0.20300000000000001</v>
      </c>
      <c r="X2548" s="175">
        <v>0.214</v>
      </c>
      <c r="Y2548" s="175">
        <v>1E-3</v>
      </c>
      <c r="Z2548" s="175">
        <v>3.0000000000000001E-3</v>
      </c>
      <c r="AA2548" s="175">
        <v>1.4999999999999999E-2</v>
      </c>
      <c r="AB2548" s="175">
        <v>1.9E-2</v>
      </c>
    </row>
    <row r="2549" spans="1:28" x14ac:dyDescent="0.25">
      <c r="A2549" s="92" t="s">
        <v>3866</v>
      </c>
      <c r="B2549" s="175" t="s">
        <v>143</v>
      </c>
      <c r="C2549" s="175">
        <v>0.39901477832512317</v>
      </c>
      <c r="D2549" s="175">
        <v>0.25779967159277506</v>
      </c>
      <c r="E2549" s="175">
        <v>0.1297208538587849</v>
      </c>
      <c r="F2549" s="175">
        <v>1.6420361247947456E-2</v>
      </c>
      <c r="G2549" s="175">
        <v>0.18226600985221675</v>
      </c>
      <c r="H2549" s="175">
        <v>1.6420361247947454E-3</v>
      </c>
      <c r="I2549" s="175">
        <v>1.3136288998357963E-2</v>
      </c>
      <c r="J2549" s="174">
        <v>1</v>
      </c>
      <c r="K2549" s="176">
        <v>609</v>
      </c>
      <c r="L2549" s="92"/>
      <c r="M2549" s="175" t="s">
        <v>143</v>
      </c>
      <c r="N2549" s="175" t="s">
        <v>143</v>
      </c>
      <c r="O2549" s="175">
        <v>0.36099999999999999</v>
      </c>
      <c r="P2549" s="175">
        <v>0.438</v>
      </c>
      <c r="Q2549" s="175">
        <v>0.22500000000000001</v>
      </c>
      <c r="R2549" s="175">
        <v>0.29399999999999998</v>
      </c>
      <c r="S2549" s="175">
        <v>0.105</v>
      </c>
      <c r="T2549" s="175">
        <v>0.159</v>
      </c>
      <c r="U2549" s="175">
        <v>8.9999999999999993E-3</v>
      </c>
      <c r="V2549" s="175">
        <v>0.03</v>
      </c>
      <c r="W2549" s="175">
        <v>0.154</v>
      </c>
      <c r="X2549" s="175">
        <v>0.215</v>
      </c>
      <c r="Y2549" s="175">
        <v>0</v>
      </c>
      <c r="Z2549" s="175">
        <v>8.9999999999999993E-3</v>
      </c>
      <c r="AA2549" s="175">
        <v>7.0000000000000001E-3</v>
      </c>
      <c r="AB2549" s="175">
        <v>2.5999999999999999E-2</v>
      </c>
    </row>
    <row r="2550" spans="1:28" x14ac:dyDescent="0.25">
      <c r="A2550" s="92" t="s">
        <v>3867</v>
      </c>
      <c r="B2550" s="175" t="s">
        <v>143</v>
      </c>
      <c r="C2550" s="175">
        <v>0.13513513513513514</v>
      </c>
      <c r="D2550" s="175">
        <v>0.1891891891891892</v>
      </c>
      <c r="E2550" s="175">
        <v>8.1081081081081086E-2</v>
      </c>
      <c r="F2550" s="175">
        <v>7.9491255961844191E-3</v>
      </c>
      <c r="G2550" s="175">
        <v>0.55802861685214622</v>
      </c>
      <c r="H2550" s="175">
        <v>9.538950715421303E-3</v>
      </c>
      <c r="I2550" s="175">
        <v>1.9077901430842606E-2</v>
      </c>
      <c r="J2550" s="174">
        <v>1</v>
      </c>
      <c r="K2550" s="176">
        <v>629</v>
      </c>
      <c r="L2550" s="92"/>
      <c r="M2550" s="175" t="s">
        <v>143</v>
      </c>
      <c r="N2550" s="175" t="s">
        <v>143</v>
      </c>
      <c r="O2550" s="175">
        <v>0.111</v>
      </c>
      <c r="P2550" s="175">
        <v>0.16400000000000001</v>
      </c>
      <c r="Q2550" s="175">
        <v>0.161</v>
      </c>
      <c r="R2550" s="175">
        <v>0.222</v>
      </c>
      <c r="S2550" s="175">
        <v>6.2E-2</v>
      </c>
      <c r="T2550" s="175">
        <v>0.105</v>
      </c>
      <c r="U2550" s="175">
        <v>3.0000000000000001E-3</v>
      </c>
      <c r="V2550" s="175">
        <v>1.7999999999999999E-2</v>
      </c>
      <c r="W2550" s="175">
        <v>0.51900000000000002</v>
      </c>
      <c r="X2550" s="175">
        <v>0.59599999999999997</v>
      </c>
      <c r="Y2550" s="175">
        <v>4.0000000000000001E-3</v>
      </c>
      <c r="Z2550" s="175">
        <v>2.1000000000000001E-2</v>
      </c>
      <c r="AA2550" s="175">
        <v>1.0999999999999999E-2</v>
      </c>
      <c r="AB2550" s="175">
        <v>3.3000000000000002E-2</v>
      </c>
    </row>
    <row r="2551" spans="1:28" x14ac:dyDescent="0.25">
      <c r="A2551" s="92" t="s">
        <v>3868</v>
      </c>
      <c r="B2551" s="175">
        <v>0.42902784116841625</v>
      </c>
      <c r="C2551" s="175">
        <v>1.3692377909630307E-3</v>
      </c>
      <c r="D2551" s="175">
        <v>0.34641716111364673</v>
      </c>
      <c r="E2551" s="175">
        <v>0.17891373801916932</v>
      </c>
      <c r="F2551" s="175">
        <v>1.8256503879507074E-3</v>
      </c>
      <c r="G2551" s="175">
        <v>1.0953902327704245E-2</v>
      </c>
      <c r="H2551" s="175" t="s">
        <v>143</v>
      </c>
      <c r="I2551" s="175">
        <v>3.1492469192149701E-2</v>
      </c>
      <c r="J2551" s="174">
        <v>0.99999999999999989</v>
      </c>
      <c r="K2551" s="176">
        <v>2191</v>
      </c>
      <c r="L2551" s="92"/>
      <c r="M2551" s="175">
        <v>0.40799999999999997</v>
      </c>
      <c r="N2551" s="175">
        <v>0.45</v>
      </c>
      <c r="O2551" s="175">
        <v>0</v>
      </c>
      <c r="P2551" s="175">
        <v>4.0000000000000001E-3</v>
      </c>
      <c r="Q2551" s="175">
        <v>0.32700000000000001</v>
      </c>
      <c r="R2551" s="175">
        <v>0.36699999999999999</v>
      </c>
      <c r="S2551" s="175">
        <v>0.16300000000000001</v>
      </c>
      <c r="T2551" s="175">
        <v>0.19600000000000001</v>
      </c>
      <c r="U2551" s="175">
        <v>1E-3</v>
      </c>
      <c r="V2551" s="175">
        <v>5.0000000000000001E-3</v>
      </c>
      <c r="W2551" s="175">
        <v>7.0000000000000001E-3</v>
      </c>
      <c r="X2551" s="175">
        <v>1.6E-2</v>
      </c>
      <c r="Y2551" s="175" t="s">
        <v>143</v>
      </c>
      <c r="Z2551" s="175" t="s">
        <v>143</v>
      </c>
      <c r="AA2551" s="175">
        <v>2.5000000000000001E-2</v>
      </c>
      <c r="AB2551" s="175">
        <v>0.04</v>
      </c>
    </row>
    <row r="2552" spans="1:28" x14ac:dyDescent="0.25">
      <c r="A2552" s="92" t="s">
        <v>3869</v>
      </c>
      <c r="B2552" s="175">
        <v>0.11980760822037603</v>
      </c>
      <c r="C2552" s="175">
        <v>0.31394840402273722</v>
      </c>
      <c r="D2552" s="175">
        <v>0.21556624398775689</v>
      </c>
      <c r="E2552" s="175">
        <v>7.8705728027984256E-2</v>
      </c>
      <c r="F2552" s="175">
        <v>3.3668561434193264E-2</v>
      </c>
      <c r="G2552" s="175">
        <v>0.22168780061215565</v>
      </c>
      <c r="H2552" s="175">
        <v>2.6235242675994755E-3</v>
      </c>
      <c r="I2552" s="175">
        <v>1.3992129427197202E-2</v>
      </c>
      <c r="J2552" s="174">
        <v>1</v>
      </c>
      <c r="K2552" s="176">
        <v>2287</v>
      </c>
      <c r="L2552" s="92"/>
      <c r="M2552" s="175">
        <v>0.107</v>
      </c>
      <c r="N2552" s="175">
        <v>0.13400000000000001</v>
      </c>
      <c r="O2552" s="175">
        <v>0.29499999999999998</v>
      </c>
      <c r="P2552" s="175">
        <v>0.33300000000000002</v>
      </c>
      <c r="Q2552" s="175">
        <v>0.19900000000000001</v>
      </c>
      <c r="R2552" s="175">
        <v>0.23300000000000001</v>
      </c>
      <c r="S2552" s="175">
        <v>6.8000000000000005E-2</v>
      </c>
      <c r="T2552" s="175">
        <v>0.09</v>
      </c>
      <c r="U2552" s="175">
        <v>2.7E-2</v>
      </c>
      <c r="V2552" s="175">
        <v>4.2000000000000003E-2</v>
      </c>
      <c r="W2552" s="175">
        <v>0.20499999999999999</v>
      </c>
      <c r="X2552" s="175">
        <v>0.23899999999999999</v>
      </c>
      <c r="Y2552" s="175">
        <v>1E-3</v>
      </c>
      <c r="Z2552" s="175">
        <v>6.0000000000000001E-3</v>
      </c>
      <c r="AA2552" s="175">
        <v>0.01</v>
      </c>
      <c r="AB2552" s="175">
        <v>0.02</v>
      </c>
    </row>
    <row r="2553" spans="1:28" x14ac:dyDescent="0.25">
      <c r="A2553" s="92" t="s">
        <v>3870</v>
      </c>
      <c r="B2553" s="175">
        <v>0.29884615384615387</v>
      </c>
      <c r="C2553" s="175">
        <v>0.57269230769230772</v>
      </c>
      <c r="D2553" s="175">
        <v>5.153846153846154E-2</v>
      </c>
      <c r="E2553" s="175">
        <v>2.1153846153846155E-2</v>
      </c>
      <c r="F2553" s="175" t="s">
        <v>143</v>
      </c>
      <c r="G2553" s="175">
        <v>4.0769230769230766E-2</v>
      </c>
      <c r="H2553" s="175">
        <v>2.6923076923076922E-3</v>
      </c>
      <c r="I2553" s="175">
        <v>1.2307692307692308E-2</v>
      </c>
      <c r="J2553" s="174">
        <v>1</v>
      </c>
      <c r="K2553" s="176">
        <v>2600</v>
      </c>
      <c r="L2553" s="92"/>
      <c r="M2553" s="175">
        <v>0.28199999999999997</v>
      </c>
      <c r="N2553" s="175">
        <v>0.317</v>
      </c>
      <c r="O2553" s="175">
        <v>0.55400000000000005</v>
      </c>
      <c r="P2553" s="175">
        <v>0.59199999999999997</v>
      </c>
      <c r="Q2553" s="175">
        <v>4.3999999999999997E-2</v>
      </c>
      <c r="R2553" s="175">
        <v>6.0999999999999999E-2</v>
      </c>
      <c r="S2553" s="175">
        <v>1.6E-2</v>
      </c>
      <c r="T2553" s="175">
        <v>2.7E-2</v>
      </c>
      <c r="U2553" s="175" t="s">
        <v>143</v>
      </c>
      <c r="V2553" s="175" t="s">
        <v>143</v>
      </c>
      <c r="W2553" s="175">
        <v>3.4000000000000002E-2</v>
      </c>
      <c r="X2553" s="175">
        <v>4.9000000000000002E-2</v>
      </c>
      <c r="Y2553" s="175">
        <v>1E-3</v>
      </c>
      <c r="Z2553" s="175">
        <v>6.0000000000000001E-3</v>
      </c>
      <c r="AA2553" s="175">
        <v>8.9999999999999993E-3</v>
      </c>
      <c r="AB2553" s="175">
        <v>1.7000000000000001E-2</v>
      </c>
    </row>
    <row r="2554" spans="1:28" x14ac:dyDescent="0.25">
      <c r="A2554" s="92" t="s">
        <v>3871</v>
      </c>
      <c r="B2554" s="175" t="s">
        <v>143</v>
      </c>
      <c r="C2554" s="175">
        <v>0.30966469428007892</v>
      </c>
      <c r="D2554" s="175">
        <v>0.32938856015779094</v>
      </c>
      <c r="E2554" s="175">
        <v>0.14398422090729784</v>
      </c>
      <c r="F2554" s="175">
        <v>1.9723865877712033E-3</v>
      </c>
      <c r="G2554" s="175">
        <v>0.19921104536489151</v>
      </c>
      <c r="H2554" s="175">
        <v>3.9447731755424065E-3</v>
      </c>
      <c r="I2554" s="175">
        <v>1.1834319526627219E-2</v>
      </c>
      <c r="J2554" s="174">
        <v>1</v>
      </c>
      <c r="K2554" s="176">
        <v>507</v>
      </c>
      <c r="L2554" s="92"/>
      <c r="M2554" s="175" t="s">
        <v>143</v>
      </c>
      <c r="N2554" s="175" t="s">
        <v>143</v>
      </c>
      <c r="O2554" s="175">
        <v>0.27100000000000002</v>
      </c>
      <c r="P2554" s="175">
        <v>0.35099999999999998</v>
      </c>
      <c r="Q2554" s="175">
        <v>0.28999999999999998</v>
      </c>
      <c r="R2554" s="175">
        <v>0.371</v>
      </c>
      <c r="S2554" s="175">
        <v>0.11600000000000001</v>
      </c>
      <c r="T2554" s="175">
        <v>0.17699999999999999</v>
      </c>
      <c r="U2554" s="175">
        <v>0</v>
      </c>
      <c r="V2554" s="175">
        <v>1.0999999999999999E-2</v>
      </c>
      <c r="W2554" s="175">
        <v>0.16700000000000001</v>
      </c>
      <c r="X2554" s="175">
        <v>0.23599999999999999</v>
      </c>
      <c r="Y2554" s="175">
        <v>1E-3</v>
      </c>
      <c r="Z2554" s="175">
        <v>1.4E-2</v>
      </c>
      <c r="AA2554" s="175">
        <v>5.0000000000000001E-3</v>
      </c>
      <c r="AB2554" s="175">
        <v>2.5999999999999999E-2</v>
      </c>
    </row>
    <row r="2555" spans="1:28" x14ac:dyDescent="0.25">
      <c r="A2555" s="92" t="s">
        <v>3872</v>
      </c>
      <c r="B2555" s="175" t="s">
        <v>143</v>
      </c>
      <c r="C2555" s="175">
        <v>0.32795351839896708</v>
      </c>
      <c r="D2555" s="175">
        <v>0.20174306003873466</v>
      </c>
      <c r="E2555" s="175">
        <v>0.1078114912846998</v>
      </c>
      <c r="F2555" s="175">
        <v>1.1943189154293092E-2</v>
      </c>
      <c r="G2555" s="175">
        <v>0.33666881859264042</v>
      </c>
      <c r="H2555" s="175" t="s">
        <v>143</v>
      </c>
      <c r="I2555" s="175">
        <v>1.3879922530664945E-2</v>
      </c>
      <c r="J2555" s="174">
        <v>0.99999999999999989</v>
      </c>
      <c r="K2555" s="176">
        <v>3098</v>
      </c>
      <c r="L2555" s="92"/>
      <c r="M2555" s="175" t="s">
        <v>143</v>
      </c>
      <c r="N2555" s="175" t="s">
        <v>143</v>
      </c>
      <c r="O2555" s="175">
        <v>0.312</v>
      </c>
      <c r="P2555" s="175">
        <v>0.34499999999999997</v>
      </c>
      <c r="Q2555" s="175">
        <v>0.188</v>
      </c>
      <c r="R2555" s="175">
        <v>0.216</v>
      </c>
      <c r="S2555" s="175">
        <v>9.7000000000000003E-2</v>
      </c>
      <c r="T2555" s="175">
        <v>0.11899999999999999</v>
      </c>
      <c r="U2555" s="175">
        <v>8.9999999999999993E-3</v>
      </c>
      <c r="V2555" s="175">
        <v>1.6E-2</v>
      </c>
      <c r="W2555" s="175">
        <v>0.32</v>
      </c>
      <c r="X2555" s="175">
        <v>0.35399999999999998</v>
      </c>
      <c r="Y2555" s="175" t="s">
        <v>143</v>
      </c>
      <c r="Z2555" s="175" t="s">
        <v>143</v>
      </c>
      <c r="AA2555" s="175">
        <v>0.01</v>
      </c>
      <c r="AB2555" s="175">
        <v>1.9E-2</v>
      </c>
    </row>
    <row r="2556" spans="1:28" x14ac:dyDescent="0.25">
      <c r="A2556" s="92" t="s">
        <v>3873</v>
      </c>
      <c r="B2556" s="175" t="s">
        <v>143</v>
      </c>
      <c r="C2556" s="175">
        <v>0.59627329192546585</v>
      </c>
      <c r="D2556" s="175">
        <v>0.2608695652173913</v>
      </c>
      <c r="E2556" s="175">
        <v>6.3664596273291921E-2</v>
      </c>
      <c r="F2556" s="175">
        <v>3.105590062111801E-3</v>
      </c>
      <c r="G2556" s="175">
        <v>1.5527950310559006E-2</v>
      </c>
      <c r="H2556" s="175" t="s">
        <v>143</v>
      </c>
      <c r="I2556" s="175">
        <v>6.0559006211180127E-2</v>
      </c>
      <c r="J2556" s="174">
        <v>1</v>
      </c>
      <c r="K2556" s="176">
        <v>644</v>
      </c>
      <c r="L2556" s="92"/>
      <c r="M2556" s="175" t="s">
        <v>143</v>
      </c>
      <c r="N2556" s="175" t="s">
        <v>143</v>
      </c>
      <c r="O2556" s="175">
        <v>0.55800000000000005</v>
      </c>
      <c r="P2556" s="175">
        <v>0.63300000000000001</v>
      </c>
      <c r="Q2556" s="175">
        <v>0.22800000000000001</v>
      </c>
      <c r="R2556" s="175">
        <v>0.29599999999999999</v>
      </c>
      <c r="S2556" s="175">
        <v>4.7E-2</v>
      </c>
      <c r="T2556" s="175">
        <v>8.5000000000000006E-2</v>
      </c>
      <c r="U2556" s="175">
        <v>1E-3</v>
      </c>
      <c r="V2556" s="175">
        <v>1.0999999999999999E-2</v>
      </c>
      <c r="W2556" s="175">
        <v>8.0000000000000002E-3</v>
      </c>
      <c r="X2556" s="175">
        <v>2.8000000000000001E-2</v>
      </c>
      <c r="Y2556" s="175" t="s">
        <v>143</v>
      </c>
      <c r="Z2556" s="175" t="s">
        <v>143</v>
      </c>
      <c r="AA2556" s="175">
        <v>4.4999999999999998E-2</v>
      </c>
      <c r="AB2556" s="175">
        <v>8.2000000000000003E-2</v>
      </c>
    </row>
    <row r="2557" spans="1:28" x14ac:dyDescent="0.25">
      <c r="A2557" s="92" t="s">
        <v>3874</v>
      </c>
      <c r="B2557" s="175" t="s">
        <v>143</v>
      </c>
      <c r="C2557" s="175">
        <v>0.23201174743024963</v>
      </c>
      <c r="D2557" s="175">
        <v>0.38032305433186492</v>
      </c>
      <c r="E2557" s="175">
        <v>0.11600587371512482</v>
      </c>
      <c r="F2557" s="175">
        <v>2.7900146842878122E-2</v>
      </c>
      <c r="G2557" s="175">
        <v>0.22173274596182085</v>
      </c>
      <c r="H2557" s="175" t="s">
        <v>143</v>
      </c>
      <c r="I2557" s="175">
        <v>2.2026431718061675E-2</v>
      </c>
      <c r="J2557" s="174">
        <v>1</v>
      </c>
      <c r="K2557" s="176">
        <v>681</v>
      </c>
      <c r="L2557" s="92"/>
      <c r="M2557" s="175" t="s">
        <v>143</v>
      </c>
      <c r="N2557" s="175" t="s">
        <v>143</v>
      </c>
      <c r="O2557" s="175">
        <v>0.20200000000000001</v>
      </c>
      <c r="P2557" s="175">
        <v>0.26500000000000001</v>
      </c>
      <c r="Q2557" s="175">
        <v>0.34499999999999997</v>
      </c>
      <c r="R2557" s="175">
        <v>0.41699999999999998</v>
      </c>
      <c r="S2557" s="175">
        <v>9.4E-2</v>
      </c>
      <c r="T2557" s="175">
        <v>0.14199999999999999</v>
      </c>
      <c r="U2557" s="175">
        <v>1.7999999999999999E-2</v>
      </c>
      <c r="V2557" s="175">
        <v>4.2999999999999997E-2</v>
      </c>
      <c r="W2557" s="175">
        <v>0.192</v>
      </c>
      <c r="X2557" s="175">
        <v>0.254</v>
      </c>
      <c r="Y2557" s="175" t="s">
        <v>143</v>
      </c>
      <c r="Z2557" s="175" t="s">
        <v>143</v>
      </c>
      <c r="AA2557" s="175">
        <v>1.2999999999999999E-2</v>
      </c>
      <c r="AB2557" s="175">
        <v>3.5999999999999997E-2</v>
      </c>
    </row>
    <row r="2558" spans="1:28" x14ac:dyDescent="0.25">
      <c r="A2558" s="92" t="s">
        <v>3875</v>
      </c>
      <c r="B2558" s="175" t="s">
        <v>143</v>
      </c>
      <c r="C2558" s="175">
        <v>0.4817987152034261</v>
      </c>
      <c r="D2558" s="175">
        <v>0.17130620985010706</v>
      </c>
      <c r="E2558" s="175">
        <v>7.4946466809421838E-2</v>
      </c>
      <c r="F2558" s="175">
        <v>8.7794432548179868E-2</v>
      </c>
      <c r="G2558" s="175">
        <v>0.1670235546038544</v>
      </c>
      <c r="H2558" s="175">
        <v>2.1413276231263384E-3</v>
      </c>
      <c r="I2558" s="175">
        <v>1.4989293361884369E-2</v>
      </c>
      <c r="J2558" s="174">
        <v>1</v>
      </c>
      <c r="K2558" s="176">
        <v>467</v>
      </c>
      <c r="L2558" s="92"/>
      <c r="M2558" s="175" t="s">
        <v>143</v>
      </c>
      <c r="N2558" s="175" t="s">
        <v>143</v>
      </c>
      <c r="O2558" s="175">
        <v>0.437</v>
      </c>
      <c r="P2558" s="175">
        <v>0.52700000000000002</v>
      </c>
      <c r="Q2558" s="175">
        <v>0.14000000000000001</v>
      </c>
      <c r="R2558" s="175">
        <v>0.20799999999999999</v>
      </c>
      <c r="S2558" s="175">
        <v>5.3999999999999999E-2</v>
      </c>
      <c r="T2558" s="175">
        <v>0.10199999999999999</v>
      </c>
      <c r="U2558" s="175">
        <v>6.5000000000000002E-2</v>
      </c>
      <c r="V2558" s="175">
        <v>0.11700000000000001</v>
      </c>
      <c r="W2558" s="175">
        <v>0.13600000000000001</v>
      </c>
      <c r="X2558" s="175">
        <v>0.20399999999999999</v>
      </c>
      <c r="Y2558" s="175">
        <v>0</v>
      </c>
      <c r="Z2558" s="175">
        <v>1.2E-2</v>
      </c>
      <c r="AA2558" s="175">
        <v>7.0000000000000001E-3</v>
      </c>
      <c r="AB2558" s="175">
        <v>3.1E-2</v>
      </c>
    </row>
    <row r="2559" spans="1:28" x14ac:dyDescent="0.25">
      <c r="A2559" s="92" t="s">
        <v>3876</v>
      </c>
      <c r="B2559" s="175" t="s">
        <v>143</v>
      </c>
      <c r="C2559" s="175">
        <v>0.173828125</v>
      </c>
      <c r="D2559" s="175">
        <v>0.232421875</v>
      </c>
      <c r="E2559" s="175">
        <v>0.10546875</v>
      </c>
      <c r="F2559" s="175">
        <v>1.3671875E-2</v>
      </c>
      <c r="G2559" s="175">
        <v>0.4609375</v>
      </c>
      <c r="H2559" s="175">
        <v>3.90625E-3</v>
      </c>
      <c r="I2559" s="175">
        <v>9.765625E-3</v>
      </c>
      <c r="J2559" s="174">
        <v>1</v>
      </c>
      <c r="K2559" s="176">
        <v>512</v>
      </c>
      <c r="L2559" s="92"/>
      <c r="M2559" s="175" t="s">
        <v>143</v>
      </c>
      <c r="N2559" s="175" t="s">
        <v>143</v>
      </c>
      <c r="O2559" s="175">
        <v>0.14299999999999999</v>
      </c>
      <c r="P2559" s="175">
        <v>0.20899999999999999</v>
      </c>
      <c r="Q2559" s="175">
        <v>0.19800000000000001</v>
      </c>
      <c r="R2559" s="175">
        <v>0.27100000000000002</v>
      </c>
      <c r="S2559" s="175">
        <v>8.2000000000000003E-2</v>
      </c>
      <c r="T2559" s="175">
        <v>0.13500000000000001</v>
      </c>
      <c r="U2559" s="175">
        <v>7.0000000000000001E-3</v>
      </c>
      <c r="V2559" s="175">
        <v>2.8000000000000001E-2</v>
      </c>
      <c r="W2559" s="175">
        <v>0.41799999999999998</v>
      </c>
      <c r="X2559" s="175">
        <v>0.504</v>
      </c>
      <c r="Y2559" s="175">
        <v>1E-3</v>
      </c>
      <c r="Z2559" s="175">
        <v>1.4E-2</v>
      </c>
      <c r="AA2559" s="175">
        <v>4.0000000000000001E-3</v>
      </c>
      <c r="AB2559" s="175">
        <v>2.3E-2</v>
      </c>
    </row>
    <row r="2560" spans="1:28" x14ac:dyDescent="0.25">
      <c r="A2560" s="92" t="s">
        <v>3877</v>
      </c>
      <c r="B2560" s="175" t="s">
        <v>143</v>
      </c>
      <c r="C2560" s="175">
        <v>0.47711184521000471</v>
      </c>
      <c r="D2560" s="175">
        <v>0.34167059933931099</v>
      </c>
      <c r="E2560" s="175">
        <v>8.0698442661632841E-2</v>
      </c>
      <c r="F2560" s="175">
        <v>4.2472864558754132E-3</v>
      </c>
      <c r="G2560" s="175">
        <v>8.2586125530910812E-2</v>
      </c>
      <c r="H2560" s="175">
        <v>9.4384143463898068E-4</v>
      </c>
      <c r="I2560" s="175">
        <v>1.2741859367626238E-2</v>
      </c>
      <c r="J2560" s="174">
        <v>1</v>
      </c>
      <c r="K2560" s="176">
        <v>2119</v>
      </c>
      <c r="L2560" s="92"/>
      <c r="M2560" s="175" t="s">
        <v>143</v>
      </c>
      <c r="N2560" s="175" t="s">
        <v>143</v>
      </c>
      <c r="O2560" s="175">
        <v>0.45600000000000002</v>
      </c>
      <c r="P2560" s="175">
        <v>0.498</v>
      </c>
      <c r="Q2560" s="175">
        <v>0.32200000000000001</v>
      </c>
      <c r="R2560" s="175">
        <v>0.36199999999999999</v>
      </c>
      <c r="S2560" s="175">
        <v>7.0000000000000007E-2</v>
      </c>
      <c r="T2560" s="175">
        <v>9.2999999999999999E-2</v>
      </c>
      <c r="U2560" s="175">
        <v>2E-3</v>
      </c>
      <c r="V2560" s="175">
        <v>8.0000000000000002E-3</v>
      </c>
      <c r="W2560" s="175">
        <v>7.1999999999999995E-2</v>
      </c>
      <c r="X2560" s="175">
        <v>9.5000000000000001E-2</v>
      </c>
      <c r="Y2560" s="175">
        <v>0</v>
      </c>
      <c r="Z2560" s="175">
        <v>3.0000000000000001E-3</v>
      </c>
      <c r="AA2560" s="175">
        <v>8.9999999999999993E-3</v>
      </c>
      <c r="AB2560" s="175">
        <v>1.7999999999999999E-2</v>
      </c>
    </row>
    <row r="2561" spans="1:28" x14ac:dyDescent="0.25">
      <c r="A2561" s="92" t="s">
        <v>3878</v>
      </c>
      <c r="B2561" s="175" t="s">
        <v>143</v>
      </c>
      <c r="C2561" s="175">
        <v>0.57411764705882351</v>
      </c>
      <c r="D2561" s="175">
        <v>0.25647058823529412</v>
      </c>
      <c r="E2561" s="175">
        <v>6.8235294117647061E-2</v>
      </c>
      <c r="F2561" s="175">
        <v>2.352941176470588E-3</v>
      </c>
      <c r="G2561" s="175">
        <v>6.8235294117647061E-2</v>
      </c>
      <c r="H2561" s="175" t="s">
        <v>143</v>
      </c>
      <c r="I2561" s="175">
        <v>3.0588235294117649E-2</v>
      </c>
      <c r="J2561" s="174">
        <v>1</v>
      </c>
      <c r="K2561" s="176">
        <v>425</v>
      </c>
      <c r="L2561" s="92"/>
      <c r="M2561" s="175" t="s">
        <v>143</v>
      </c>
      <c r="N2561" s="175" t="s">
        <v>143</v>
      </c>
      <c r="O2561" s="175">
        <v>0.52700000000000002</v>
      </c>
      <c r="P2561" s="175">
        <v>0.62</v>
      </c>
      <c r="Q2561" s="175">
        <v>0.217</v>
      </c>
      <c r="R2561" s="175">
        <v>0.3</v>
      </c>
      <c r="S2561" s="175">
        <v>4.8000000000000001E-2</v>
      </c>
      <c r="T2561" s="175">
        <v>9.6000000000000002E-2</v>
      </c>
      <c r="U2561" s="175">
        <v>0</v>
      </c>
      <c r="V2561" s="175">
        <v>1.2999999999999999E-2</v>
      </c>
      <c r="W2561" s="175">
        <v>4.8000000000000001E-2</v>
      </c>
      <c r="X2561" s="175">
        <v>9.6000000000000002E-2</v>
      </c>
      <c r="Y2561" s="175" t="s">
        <v>143</v>
      </c>
      <c r="Z2561" s="175" t="s">
        <v>143</v>
      </c>
      <c r="AA2561" s="175">
        <v>1.7999999999999999E-2</v>
      </c>
      <c r="AB2561" s="175">
        <v>5.1999999999999998E-2</v>
      </c>
    </row>
    <row r="2562" spans="1:28" x14ac:dyDescent="0.25">
      <c r="A2562" s="92" t="s">
        <v>3879</v>
      </c>
      <c r="B2562" s="175">
        <v>5.5277728165743882E-2</v>
      </c>
      <c r="C2562" s="175">
        <v>0.36265404536524382</v>
      </c>
      <c r="D2562" s="175">
        <v>0.25227719235577784</v>
      </c>
      <c r="E2562" s="175">
        <v>9.8589033756027858E-2</v>
      </c>
      <c r="F2562" s="175">
        <v>1.4645472405786748E-2</v>
      </c>
      <c r="G2562" s="175">
        <v>0.19333809608858724</v>
      </c>
      <c r="H2562" s="175">
        <v>4.6436863725665299E-3</v>
      </c>
      <c r="I2562" s="175">
        <v>1.857474549026612E-2</v>
      </c>
      <c r="J2562" s="174">
        <v>1</v>
      </c>
      <c r="K2562" s="176">
        <v>11198</v>
      </c>
      <c r="L2562" s="92"/>
      <c r="M2562" s="175">
        <v>5.0999999999999997E-2</v>
      </c>
      <c r="N2562" s="175">
        <v>0.06</v>
      </c>
      <c r="O2562" s="175">
        <v>0.35399999999999998</v>
      </c>
      <c r="P2562" s="175">
        <v>0.372</v>
      </c>
      <c r="Q2562" s="175">
        <v>0.24399999999999999</v>
      </c>
      <c r="R2562" s="175">
        <v>0.26</v>
      </c>
      <c r="S2562" s="175">
        <v>9.2999999999999999E-2</v>
      </c>
      <c r="T2562" s="175">
        <v>0.104</v>
      </c>
      <c r="U2562" s="175">
        <v>1.2999999999999999E-2</v>
      </c>
      <c r="V2562" s="175">
        <v>1.7000000000000001E-2</v>
      </c>
      <c r="W2562" s="175">
        <v>0.186</v>
      </c>
      <c r="X2562" s="175">
        <v>0.20100000000000001</v>
      </c>
      <c r="Y2562" s="175">
        <v>4.0000000000000001E-3</v>
      </c>
      <c r="Z2562" s="175">
        <v>6.0000000000000001E-3</v>
      </c>
      <c r="AA2562" s="175">
        <v>1.6E-2</v>
      </c>
      <c r="AB2562" s="175">
        <v>2.1000000000000001E-2</v>
      </c>
    </row>
    <row r="2563" spans="1:28" x14ac:dyDescent="0.25">
      <c r="A2563" s="92" t="s">
        <v>3880</v>
      </c>
      <c r="B2563" s="175" t="s">
        <v>143</v>
      </c>
      <c r="C2563" s="175">
        <v>0.44699140401146131</v>
      </c>
      <c r="D2563" s="175">
        <v>0.24355300859598855</v>
      </c>
      <c r="E2563" s="175">
        <v>0.13753581661891118</v>
      </c>
      <c r="F2563" s="175">
        <v>2.0057306590257881E-2</v>
      </c>
      <c r="G2563" s="175">
        <v>0.1318051575931232</v>
      </c>
      <c r="H2563" s="175">
        <v>2.8653295128939827E-3</v>
      </c>
      <c r="I2563" s="175">
        <v>1.7191977077363897E-2</v>
      </c>
      <c r="J2563" s="174">
        <v>0.99999999999999978</v>
      </c>
      <c r="K2563" s="176">
        <v>349</v>
      </c>
      <c r="L2563" s="92"/>
      <c r="M2563" s="175" t="s">
        <v>143</v>
      </c>
      <c r="N2563" s="175" t="s">
        <v>143</v>
      </c>
      <c r="O2563" s="175">
        <v>0.39600000000000002</v>
      </c>
      <c r="P2563" s="175">
        <v>0.499</v>
      </c>
      <c r="Q2563" s="175">
        <v>0.20100000000000001</v>
      </c>
      <c r="R2563" s="175">
        <v>0.29099999999999998</v>
      </c>
      <c r="S2563" s="175">
        <v>0.105</v>
      </c>
      <c r="T2563" s="175">
        <v>0.17799999999999999</v>
      </c>
      <c r="U2563" s="175">
        <v>0.01</v>
      </c>
      <c r="V2563" s="175">
        <v>4.1000000000000002E-2</v>
      </c>
      <c r="W2563" s="175">
        <v>0.1</v>
      </c>
      <c r="X2563" s="175">
        <v>0.17100000000000001</v>
      </c>
      <c r="Y2563" s="175">
        <v>1E-3</v>
      </c>
      <c r="Z2563" s="175">
        <v>1.6E-2</v>
      </c>
      <c r="AA2563" s="175">
        <v>8.0000000000000002E-3</v>
      </c>
      <c r="AB2563" s="175">
        <v>3.6999999999999998E-2</v>
      </c>
    </row>
    <row r="2564" spans="1:28" x14ac:dyDescent="0.25">
      <c r="A2564" s="92" t="s">
        <v>3881</v>
      </c>
      <c r="B2564" s="175" t="s">
        <v>143</v>
      </c>
      <c r="C2564" s="175">
        <v>0.10646387832699619</v>
      </c>
      <c r="D2564" s="175">
        <v>0.20152091254752852</v>
      </c>
      <c r="E2564" s="175">
        <v>7.2243346007604556E-2</v>
      </c>
      <c r="F2564" s="175">
        <v>1.9011406844106463E-2</v>
      </c>
      <c r="G2564" s="175">
        <v>0.54752851711026618</v>
      </c>
      <c r="H2564" s="175">
        <v>3.4220532319391636E-2</v>
      </c>
      <c r="I2564" s="175">
        <v>1.9011406844106463E-2</v>
      </c>
      <c r="J2564" s="174">
        <v>1</v>
      </c>
      <c r="K2564" s="176">
        <v>263</v>
      </c>
      <c r="L2564" s="92"/>
      <c r="M2564" s="175" t="s">
        <v>143</v>
      </c>
      <c r="N2564" s="175" t="s">
        <v>143</v>
      </c>
      <c r="O2564" s="175">
        <v>7.4999999999999997E-2</v>
      </c>
      <c r="P2564" s="175">
        <v>0.15</v>
      </c>
      <c r="Q2564" s="175">
        <v>0.157</v>
      </c>
      <c r="R2564" s="175">
        <v>0.254</v>
      </c>
      <c r="S2564" s="175">
        <v>4.7E-2</v>
      </c>
      <c r="T2564" s="175">
        <v>0.11</v>
      </c>
      <c r="U2564" s="175">
        <v>8.0000000000000002E-3</v>
      </c>
      <c r="V2564" s="175">
        <v>4.3999999999999997E-2</v>
      </c>
      <c r="W2564" s="175">
        <v>0.48699999999999999</v>
      </c>
      <c r="X2564" s="175">
        <v>0.60699999999999998</v>
      </c>
      <c r="Y2564" s="175">
        <v>1.7999999999999999E-2</v>
      </c>
      <c r="Z2564" s="175">
        <v>6.4000000000000001E-2</v>
      </c>
      <c r="AA2564" s="175">
        <v>8.0000000000000002E-3</v>
      </c>
      <c r="AB2564" s="175">
        <v>4.3999999999999997E-2</v>
      </c>
    </row>
    <row r="2565" spans="1:28" x14ac:dyDescent="0.25">
      <c r="A2565" s="92" t="s">
        <v>3882</v>
      </c>
      <c r="B2565" s="175">
        <v>6.7415730337078653E-3</v>
      </c>
      <c r="C2565" s="175">
        <v>4.4943820224719105E-3</v>
      </c>
      <c r="D2565" s="175">
        <v>0.71011235955056184</v>
      </c>
      <c r="E2565" s="175">
        <v>0.25842696629213485</v>
      </c>
      <c r="F2565" s="175">
        <v>1.1235955056179776E-3</v>
      </c>
      <c r="G2565" s="175">
        <v>7.8651685393258432E-3</v>
      </c>
      <c r="H2565" s="175" t="s">
        <v>143</v>
      </c>
      <c r="I2565" s="175">
        <v>1.1235955056179775E-2</v>
      </c>
      <c r="J2565" s="174">
        <v>1</v>
      </c>
      <c r="K2565" s="176">
        <v>890</v>
      </c>
      <c r="L2565" s="92"/>
      <c r="M2565" s="175">
        <v>3.0000000000000001E-3</v>
      </c>
      <c r="N2565" s="175">
        <v>1.4999999999999999E-2</v>
      </c>
      <c r="O2565" s="175">
        <v>2E-3</v>
      </c>
      <c r="P2565" s="175">
        <v>1.0999999999999999E-2</v>
      </c>
      <c r="Q2565" s="175">
        <v>0.67900000000000005</v>
      </c>
      <c r="R2565" s="175">
        <v>0.73899999999999999</v>
      </c>
      <c r="S2565" s="175">
        <v>0.23100000000000001</v>
      </c>
      <c r="T2565" s="175">
        <v>0.28799999999999998</v>
      </c>
      <c r="U2565" s="175">
        <v>0</v>
      </c>
      <c r="V2565" s="175">
        <v>6.0000000000000001E-3</v>
      </c>
      <c r="W2565" s="175">
        <v>4.0000000000000001E-3</v>
      </c>
      <c r="X2565" s="175">
        <v>1.6E-2</v>
      </c>
      <c r="Y2565" s="175" t="s">
        <v>143</v>
      </c>
      <c r="Z2565" s="175" t="s">
        <v>143</v>
      </c>
      <c r="AA2565" s="175">
        <v>6.0000000000000001E-3</v>
      </c>
      <c r="AB2565" s="175">
        <v>2.1000000000000001E-2</v>
      </c>
    </row>
    <row r="2566" spans="1:28" x14ac:dyDescent="0.25">
      <c r="A2566" s="92" t="s">
        <v>3883</v>
      </c>
      <c r="B2566" s="175">
        <v>9.4584837545126352E-2</v>
      </c>
      <c r="C2566" s="175">
        <v>0.31480144404332128</v>
      </c>
      <c r="D2566" s="175">
        <v>0.22960288808664259</v>
      </c>
      <c r="E2566" s="175">
        <v>0.10685920577617329</v>
      </c>
      <c r="F2566" s="175">
        <v>1.0108303249097473E-2</v>
      </c>
      <c r="G2566" s="175">
        <v>0.22093862815884477</v>
      </c>
      <c r="H2566" s="175">
        <v>3.6101083032490976E-3</v>
      </c>
      <c r="I2566" s="175">
        <v>1.9494584837545126E-2</v>
      </c>
      <c r="J2566" s="174">
        <v>1</v>
      </c>
      <c r="K2566" s="176">
        <v>1385</v>
      </c>
      <c r="L2566" s="92"/>
      <c r="M2566" s="175">
        <v>0.08</v>
      </c>
      <c r="N2566" s="175">
        <v>0.111</v>
      </c>
      <c r="O2566" s="175">
        <v>0.29099999999999998</v>
      </c>
      <c r="P2566" s="175">
        <v>0.34</v>
      </c>
      <c r="Q2566" s="175">
        <v>0.20799999999999999</v>
      </c>
      <c r="R2566" s="175">
        <v>0.252</v>
      </c>
      <c r="S2566" s="175">
        <v>9.1999999999999998E-2</v>
      </c>
      <c r="T2566" s="175">
        <v>0.124</v>
      </c>
      <c r="U2566" s="175">
        <v>6.0000000000000001E-3</v>
      </c>
      <c r="V2566" s="175">
        <v>1.7000000000000001E-2</v>
      </c>
      <c r="W2566" s="175">
        <v>0.2</v>
      </c>
      <c r="X2566" s="175">
        <v>0.24399999999999999</v>
      </c>
      <c r="Y2566" s="175">
        <v>2E-3</v>
      </c>
      <c r="Z2566" s="175">
        <v>8.0000000000000002E-3</v>
      </c>
      <c r="AA2566" s="175">
        <v>1.2999999999999999E-2</v>
      </c>
      <c r="AB2566" s="175">
        <v>2.8000000000000001E-2</v>
      </c>
    </row>
    <row r="2567" spans="1:28" x14ac:dyDescent="0.25">
      <c r="A2567" s="92" t="s">
        <v>3884</v>
      </c>
      <c r="B2567" s="175">
        <v>0.28527980535279807</v>
      </c>
      <c r="C2567" s="175">
        <v>0.53467153284671531</v>
      </c>
      <c r="D2567" s="175">
        <v>9.0632603406326034E-2</v>
      </c>
      <c r="E2567" s="175">
        <v>3.0413625304136254E-2</v>
      </c>
      <c r="F2567" s="175">
        <v>1.2165450121654502E-3</v>
      </c>
      <c r="G2567" s="175">
        <v>3.8321167883211681E-2</v>
      </c>
      <c r="H2567" s="175">
        <v>4.2579075425790754E-3</v>
      </c>
      <c r="I2567" s="175">
        <v>1.5206812652068127E-2</v>
      </c>
      <c r="J2567" s="174">
        <v>1</v>
      </c>
      <c r="K2567" s="176">
        <v>1644</v>
      </c>
      <c r="L2567" s="92"/>
      <c r="M2567" s="175">
        <v>0.26400000000000001</v>
      </c>
      <c r="N2567" s="175">
        <v>0.308</v>
      </c>
      <c r="O2567" s="175">
        <v>0.51100000000000001</v>
      </c>
      <c r="P2567" s="175">
        <v>0.55900000000000005</v>
      </c>
      <c r="Q2567" s="175">
        <v>7.8E-2</v>
      </c>
      <c r="R2567" s="175">
        <v>0.105</v>
      </c>
      <c r="S2567" s="175">
        <v>2.3E-2</v>
      </c>
      <c r="T2567" s="175">
        <v>0.04</v>
      </c>
      <c r="U2567" s="175">
        <v>0</v>
      </c>
      <c r="V2567" s="175">
        <v>4.0000000000000001E-3</v>
      </c>
      <c r="W2567" s="175">
        <v>0.03</v>
      </c>
      <c r="X2567" s="175">
        <v>4.9000000000000002E-2</v>
      </c>
      <c r="Y2567" s="175">
        <v>2E-3</v>
      </c>
      <c r="Z2567" s="175">
        <v>8.9999999999999993E-3</v>
      </c>
      <c r="AA2567" s="175">
        <v>0.01</v>
      </c>
      <c r="AB2567" s="175">
        <v>2.1999999999999999E-2</v>
      </c>
    </row>
    <row r="2568" spans="1:28" x14ac:dyDescent="0.25">
      <c r="A2568" s="92" t="s">
        <v>3885</v>
      </c>
      <c r="B2568" s="175" t="s">
        <v>143</v>
      </c>
      <c r="C2568" s="175">
        <v>0.25552050473186122</v>
      </c>
      <c r="D2568" s="175">
        <v>0.26498422712933756</v>
      </c>
      <c r="E2568" s="175">
        <v>0.16088328075709779</v>
      </c>
      <c r="F2568" s="175">
        <v>9.4637223974763408E-3</v>
      </c>
      <c r="G2568" s="175">
        <v>0.29022082018927448</v>
      </c>
      <c r="H2568" s="175">
        <v>3.1545741324921135E-3</v>
      </c>
      <c r="I2568" s="175">
        <v>1.5772870662460567E-2</v>
      </c>
      <c r="J2568" s="174">
        <v>1</v>
      </c>
      <c r="K2568" s="176">
        <v>317</v>
      </c>
      <c r="L2568" s="92"/>
      <c r="M2568" s="175" t="s">
        <v>143</v>
      </c>
      <c r="N2568" s="175" t="s">
        <v>143</v>
      </c>
      <c r="O2568" s="175">
        <v>0.21099999999999999</v>
      </c>
      <c r="P2568" s="175">
        <v>0.30599999999999999</v>
      </c>
      <c r="Q2568" s="175">
        <v>0.219</v>
      </c>
      <c r="R2568" s="175">
        <v>0.316</v>
      </c>
      <c r="S2568" s="175">
        <v>0.125</v>
      </c>
      <c r="T2568" s="175">
        <v>0.20499999999999999</v>
      </c>
      <c r="U2568" s="175">
        <v>3.0000000000000001E-3</v>
      </c>
      <c r="V2568" s="175">
        <v>2.7E-2</v>
      </c>
      <c r="W2568" s="175">
        <v>0.24299999999999999</v>
      </c>
      <c r="X2568" s="175">
        <v>0.34200000000000003</v>
      </c>
      <c r="Y2568" s="175">
        <v>1E-3</v>
      </c>
      <c r="Z2568" s="175">
        <v>1.7999999999999999E-2</v>
      </c>
      <c r="AA2568" s="175">
        <v>7.0000000000000001E-3</v>
      </c>
      <c r="AB2568" s="175">
        <v>3.5999999999999997E-2</v>
      </c>
    </row>
    <row r="2569" spans="1:28" x14ac:dyDescent="0.25">
      <c r="A2569" s="92" t="s">
        <v>3886</v>
      </c>
      <c r="B2569" s="175" t="s">
        <v>143</v>
      </c>
      <c r="C2569" s="175">
        <v>0.33521809369951533</v>
      </c>
      <c r="D2569" s="175">
        <v>0.20516962843295639</v>
      </c>
      <c r="E2569" s="175">
        <v>0.10581583198707593</v>
      </c>
      <c r="F2569" s="175">
        <v>8.0775444264943458E-3</v>
      </c>
      <c r="G2569" s="175">
        <v>0.33037156704361875</v>
      </c>
      <c r="H2569" s="175">
        <v>6.462035541195477E-3</v>
      </c>
      <c r="I2569" s="175">
        <v>8.8852988691437811E-3</v>
      </c>
      <c r="J2569" s="174">
        <v>1</v>
      </c>
      <c r="K2569" s="176">
        <v>1238</v>
      </c>
      <c r="L2569" s="92"/>
      <c r="M2569" s="175" t="s">
        <v>143</v>
      </c>
      <c r="N2569" s="175" t="s">
        <v>143</v>
      </c>
      <c r="O2569" s="175">
        <v>0.309</v>
      </c>
      <c r="P2569" s="175">
        <v>0.36199999999999999</v>
      </c>
      <c r="Q2569" s="175">
        <v>0.184</v>
      </c>
      <c r="R2569" s="175">
        <v>0.22900000000000001</v>
      </c>
      <c r="S2569" s="175">
        <v>0.09</v>
      </c>
      <c r="T2569" s="175">
        <v>0.124</v>
      </c>
      <c r="U2569" s="175">
        <v>4.0000000000000001E-3</v>
      </c>
      <c r="V2569" s="175">
        <v>1.4999999999999999E-2</v>
      </c>
      <c r="W2569" s="175">
        <v>0.30499999999999999</v>
      </c>
      <c r="X2569" s="175">
        <v>0.35699999999999998</v>
      </c>
      <c r="Y2569" s="175">
        <v>3.0000000000000001E-3</v>
      </c>
      <c r="Z2569" s="175">
        <v>1.2999999999999999E-2</v>
      </c>
      <c r="AA2569" s="175">
        <v>5.0000000000000001E-3</v>
      </c>
      <c r="AB2569" s="175">
        <v>1.6E-2</v>
      </c>
    </row>
    <row r="2570" spans="1:28" x14ac:dyDescent="0.25">
      <c r="A2570" s="92" t="s">
        <v>3887</v>
      </c>
      <c r="B2570" s="175" t="s">
        <v>143</v>
      </c>
      <c r="C2570" s="175">
        <v>0.5251479289940828</v>
      </c>
      <c r="D2570" s="175">
        <v>0.33284023668639051</v>
      </c>
      <c r="E2570" s="175">
        <v>5.6213017751479293E-2</v>
      </c>
      <c r="F2570" s="175">
        <v>4.4378698224852072E-3</v>
      </c>
      <c r="G2570" s="175">
        <v>2.2189349112426034E-2</v>
      </c>
      <c r="H2570" s="175">
        <v>2.9585798816568047E-3</v>
      </c>
      <c r="I2570" s="175">
        <v>5.6213017751479293E-2</v>
      </c>
      <c r="J2570" s="174">
        <v>0.99999999999999978</v>
      </c>
      <c r="K2570" s="176">
        <v>676</v>
      </c>
      <c r="L2570" s="92"/>
      <c r="M2570" s="175" t="s">
        <v>143</v>
      </c>
      <c r="N2570" s="175" t="s">
        <v>143</v>
      </c>
      <c r="O2570" s="175">
        <v>0.48699999999999999</v>
      </c>
      <c r="P2570" s="175">
        <v>0.56299999999999994</v>
      </c>
      <c r="Q2570" s="175">
        <v>0.29799999999999999</v>
      </c>
      <c r="R2570" s="175">
        <v>0.36899999999999999</v>
      </c>
      <c r="S2570" s="175">
        <v>4.1000000000000002E-2</v>
      </c>
      <c r="T2570" s="175">
        <v>7.5999999999999998E-2</v>
      </c>
      <c r="U2570" s="175">
        <v>2E-3</v>
      </c>
      <c r="V2570" s="175">
        <v>1.2999999999999999E-2</v>
      </c>
      <c r="W2570" s="175">
        <v>1.2999999999999999E-2</v>
      </c>
      <c r="X2570" s="175">
        <v>3.5999999999999997E-2</v>
      </c>
      <c r="Y2570" s="175">
        <v>1E-3</v>
      </c>
      <c r="Z2570" s="175">
        <v>1.0999999999999999E-2</v>
      </c>
      <c r="AA2570" s="175">
        <v>4.1000000000000002E-2</v>
      </c>
      <c r="AB2570" s="175">
        <v>7.5999999999999998E-2</v>
      </c>
    </row>
    <row r="2571" spans="1:28" x14ac:dyDescent="0.25">
      <c r="A2571" s="92" t="s">
        <v>3888</v>
      </c>
      <c r="B2571" s="175" t="s">
        <v>143</v>
      </c>
      <c r="C2571" s="175">
        <v>0.27130044843049328</v>
      </c>
      <c r="D2571" s="175">
        <v>0.31390134529147984</v>
      </c>
      <c r="E2571" s="175">
        <v>0.13452914798206278</v>
      </c>
      <c r="F2571" s="175">
        <v>1.3452914798206279E-2</v>
      </c>
      <c r="G2571" s="175">
        <v>0.23766816143497757</v>
      </c>
      <c r="H2571" s="175" t="s">
        <v>143</v>
      </c>
      <c r="I2571" s="175">
        <v>2.914798206278027E-2</v>
      </c>
      <c r="J2571" s="174">
        <v>1</v>
      </c>
      <c r="K2571" s="176">
        <v>446</v>
      </c>
      <c r="L2571" s="92"/>
      <c r="M2571" s="175" t="s">
        <v>143</v>
      </c>
      <c r="N2571" s="175" t="s">
        <v>143</v>
      </c>
      <c r="O2571" s="175">
        <v>0.23200000000000001</v>
      </c>
      <c r="P2571" s="175">
        <v>0.314</v>
      </c>
      <c r="Q2571" s="175">
        <v>0.27300000000000002</v>
      </c>
      <c r="R2571" s="175">
        <v>0.35799999999999998</v>
      </c>
      <c r="S2571" s="175">
        <v>0.106</v>
      </c>
      <c r="T2571" s="175">
        <v>0.16900000000000001</v>
      </c>
      <c r="U2571" s="175">
        <v>6.0000000000000001E-3</v>
      </c>
      <c r="V2571" s="175">
        <v>2.9000000000000001E-2</v>
      </c>
      <c r="W2571" s="175">
        <v>0.20100000000000001</v>
      </c>
      <c r="X2571" s="175">
        <v>0.27900000000000003</v>
      </c>
      <c r="Y2571" s="175" t="s">
        <v>143</v>
      </c>
      <c r="Z2571" s="175" t="s">
        <v>143</v>
      </c>
      <c r="AA2571" s="175">
        <v>1.7000000000000001E-2</v>
      </c>
      <c r="AB2571" s="175">
        <v>4.9000000000000002E-2</v>
      </c>
    </row>
    <row r="2572" spans="1:28" x14ac:dyDescent="0.25">
      <c r="A2572" s="92" t="s">
        <v>3889</v>
      </c>
      <c r="B2572" s="175" t="s">
        <v>143</v>
      </c>
      <c r="C2572" s="175">
        <v>0.46715328467153283</v>
      </c>
      <c r="D2572" s="175">
        <v>0.17153284671532848</v>
      </c>
      <c r="E2572" s="175">
        <v>6.9343065693430656E-2</v>
      </c>
      <c r="F2572" s="175">
        <v>0.10218978102189781</v>
      </c>
      <c r="G2572" s="175">
        <v>0.17518248175182483</v>
      </c>
      <c r="H2572" s="175">
        <v>7.2992700729927005E-3</v>
      </c>
      <c r="I2572" s="175">
        <v>7.2992700729927005E-3</v>
      </c>
      <c r="J2572" s="174">
        <v>0.99999999999999989</v>
      </c>
      <c r="K2572" s="176">
        <v>274</v>
      </c>
      <c r="L2572" s="92"/>
      <c r="M2572" s="175" t="s">
        <v>143</v>
      </c>
      <c r="N2572" s="175" t="s">
        <v>143</v>
      </c>
      <c r="O2572" s="175">
        <v>0.40899999999999997</v>
      </c>
      <c r="P2572" s="175">
        <v>0.52600000000000002</v>
      </c>
      <c r="Q2572" s="175">
        <v>0.13200000000000001</v>
      </c>
      <c r="R2572" s="175">
        <v>0.221</v>
      </c>
      <c r="S2572" s="175">
        <v>4.4999999999999998E-2</v>
      </c>
      <c r="T2572" s="175">
        <v>0.106</v>
      </c>
      <c r="U2572" s="175">
        <v>7.1999999999999995E-2</v>
      </c>
      <c r="V2572" s="175">
        <v>0.14399999999999999</v>
      </c>
      <c r="W2572" s="175">
        <v>0.13500000000000001</v>
      </c>
      <c r="X2572" s="175">
        <v>0.22500000000000001</v>
      </c>
      <c r="Y2572" s="175">
        <v>2E-3</v>
      </c>
      <c r="Z2572" s="175">
        <v>2.5999999999999999E-2</v>
      </c>
      <c r="AA2572" s="175">
        <v>2E-3</v>
      </c>
      <c r="AB2572" s="175">
        <v>2.5999999999999999E-2</v>
      </c>
    </row>
    <row r="2573" spans="1:28" x14ac:dyDescent="0.25">
      <c r="A2573" s="92" t="s">
        <v>3890</v>
      </c>
      <c r="B2573" s="175" t="s">
        <v>143</v>
      </c>
      <c r="C2573" s="175">
        <v>0.15064102564102563</v>
      </c>
      <c r="D2573" s="175">
        <v>0.24358974358974358</v>
      </c>
      <c r="E2573" s="175">
        <v>0.11538461538461539</v>
      </c>
      <c r="F2573" s="175">
        <v>4.1666666666666664E-2</v>
      </c>
      <c r="G2573" s="175">
        <v>0.4391025641025641</v>
      </c>
      <c r="H2573" s="175" t="s">
        <v>143</v>
      </c>
      <c r="I2573" s="175">
        <v>9.6153846153846159E-3</v>
      </c>
      <c r="J2573" s="174">
        <v>0.99999999999999989</v>
      </c>
      <c r="K2573" s="176">
        <v>312</v>
      </c>
      <c r="L2573" s="92"/>
      <c r="M2573" s="175" t="s">
        <v>143</v>
      </c>
      <c r="N2573" s="175" t="s">
        <v>143</v>
      </c>
      <c r="O2573" s="175">
        <v>0.115</v>
      </c>
      <c r="P2573" s="175">
        <v>0.19500000000000001</v>
      </c>
      <c r="Q2573" s="175">
        <v>0.19900000000000001</v>
      </c>
      <c r="R2573" s="175">
        <v>0.29399999999999998</v>
      </c>
      <c r="S2573" s="175">
        <v>8.5000000000000006E-2</v>
      </c>
      <c r="T2573" s="175">
        <v>0.156</v>
      </c>
      <c r="U2573" s="175">
        <v>2.5000000000000001E-2</v>
      </c>
      <c r="V2573" s="175">
        <v>7.0000000000000007E-2</v>
      </c>
      <c r="W2573" s="175">
        <v>0.38500000000000001</v>
      </c>
      <c r="X2573" s="175">
        <v>0.495</v>
      </c>
      <c r="Y2573" s="175" t="s">
        <v>143</v>
      </c>
      <c r="Z2573" s="175" t="s">
        <v>143</v>
      </c>
      <c r="AA2573" s="175">
        <v>3.0000000000000001E-3</v>
      </c>
      <c r="AB2573" s="175">
        <v>2.8000000000000001E-2</v>
      </c>
    </row>
    <row r="2574" spans="1:28" x14ac:dyDescent="0.25">
      <c r="A2574" s="92" t="s">
        <v>3891</v>
      </c>
      <c r="B2574" s="175" t="s">
        <v>143</v>
      </c>
      <c r="C2574" s="175">
        <v>0.40123456790123457</v>
      </c>
      <c r="D2574" s="175">
        <v>0.36694101508916321</v>
      </c>
      <c r="E2574" s="175">
        <v>0.10150891632373114</v>
      </c>
      <c r="F2574" s="175">
        <v>1.3031550068587106E-2</v>
      </c>
      <c r="G2574" s="175">
        <v>9.9451303155006859E-2</v>
      </c>
      <c r="H2574" s="175">
        <v>3.4293552812071329E-3</v>
      </c>
      <c r="I2574" s="175">
        <v>1.4403292181069959E-2</v>
      </c>
      <c r="J2574" s="174">
        <v>1</v>
      </c>
      <c r="K2574" s="176">
        <v>1458</v>
      </c>
      <c r="L2574" s="92"/>
      <c r="M2574" s="175" t="s">
        <v>143</v>
      </c>
      <c r="N2574" s="175" t="s">
        <v>143</v>
      </c>
      <c r="O2574" s="175">
        <v>0.376</v>
      </c>
      <c r="P2574" s="175">
        <v>0.42699999999999999</v>
      </c>
      <c r="Q2574" s="175">
        <v>0.34300000000000003</v>
      </c>
      <c r="R2574" s="175">
        <v>0.39200000000000002</v>
      </c>
      <c r="S2574" s="175">
        <v>8.6999999999999994E-2</v>
      </c>
      <c r="T2574" s="175">
        <v>0.11799999999999999</v>
      </c>
      <c r="U2574" s="175">
        <v>8.0000000000000002E-3</v>
      </c>
      <c r="V2574" s="175">
        <v>0.02</v>
      </c>
      <c r="W2574" s="175">
        <v>8.5000000000000006E-2</v>
      </c>
      <c r="X2574" s="175">
        <v>0.11600000000000001</v>
      </c>
      <c r="Y2574" s="175">
        <v>1E-3</v>
      </c>
      <c r="Z2574" s="175">
        <v>8.0000000000000002E-3</v>
      </c>
      <c r="AA2574" s="175">
        <v>8.9999999999999993E-3</v>
      </c>
      <c r="AB2574" s="175">
        <v>2.1999999999999999E-2</v>
      </c>
    </row>
    <row r="2575" spans="1:28" x14ac:dyDescent="0.25">
      <c r="A2575" s="92" t="s">
        <v>3892</v>
      </c>
      <c r="B2575" s="175" t="s">
        <v>143</v>
      </c>
      <c r="C2575" s="175">
        <v>0.66447368421052633</v>
      </c>
      <c r="D2575" s="175">
        <v>0.22039473684210525</v>
      </c>
      <c r="E2575" s="175">
        <v>5.5921052631578948E-2</v>
      </c>
      <c r="F2575" s="175">
        <v>6.5789473684210523E-3</v>
      </c>
      <c r="G2575" s="175">
        <v>4.2763157894736843E-2</v>
      </c>
      <c r="H2575" s="175" t="s">
        <v>143</v>
      </c>
      <c r="I2575" s="175">
        <v>9.8684210526315784E-3</v>
      </c>
      <c r="J2575" s="174">
        <v>1</v>
      </c>
      <c r="K2575" s="176">
        <v>304</v>
      </c>
      <c r="L2575" s="92"/>
      <c r="M2575" s="175" t="s">
        <v>143</v>
      </c>
      <c r="N2575" s="175" t="s">
        <v>143</v>
      </c>
      <c r="O2575" s="175">
        <v>0.61</v>
      </c>
      <c r="P2575" s="175">
        <v>0.71499999999999997</v>
      </c>
      <c r="Q2575" s="175">
        <v>0.17699999999999999</v>
      </c>
      <c r="R2575" s="175">
        <v>0.27</v>
      </c>
      <c r="S2575" s="175">
        <v>3.5000000000000003E-2</v>
      </c>
      <c r="T2575" s="175">
        <v>8.7999999999999995E-2</v>
      </c>
      <c r="U2575" s="175">
        <v>2E-3</v>
      </c>
      <c r="V2575" s="175">
        <v>2.4E-2</v>
      </c>
      <c r="W2575" s="175">
        <v>2.5000000000000001E-2</v>
      </c>
      <c r="X2575" s="175">
        <v>7.1999999999999995E-2</v>
      </c>
      <c r="Y2575" s="175" t="s">
        <v>143</v>
      </c>
      <c r="Z2575" s="175" t="s">
        <v>143</v>
      </c>
      <c r="AA2575" s="175">
        <v>3.0000000000000001E-3</v>
      </c>
      <c r="AB2575" s="175">
        <v>2.9000000000000001E-2</v>
      </c>
    </row>
    <row r="2576" spans="1:28" x14ac:dyDescent="0.25">
      <c r="A2576" s="92" t="s">
        <v>3893</v>
      </c>
      <c r="B2576" s="175">
        <v>6.4798932723461031E-2</v>
      </c>
      <c r="C2576" s="175">
        <v>0.34534019439679819</v>
      </c>
      <c r="D2576" s="175">
        <v>0.24680769963788832</v>
      </c>
      <c r="E2576" s="175">
        <v>8.6652690426275325E-2</v>
      </c>
      <c r="F2576" s="175">
        <v>1.8169112508735149E-2</v>
      </c>
      <c r="G2576" s="175">
        <v>0.20437075154056286</v>
      </c>
      <c r="H2576" s="175">
        <v>4.0022870211549461E-3</v>
      </c>
      <c r="I2576" s="175">
        <v>2.9858331745124197E-2</v>
      </c>
      <c r="J2576" s="174">
        <v>0.99999999999999989</v>
      </c>
      <c r="K2576" s="176">
        <v>15741</v>
      </c>
      <c r="L2576" s="92"/>
      <c r="M2576" s="175">
        <v>6.0999999999999999E-2</v>
      </c>
      <c r="N2576" s="175">
        <v>6.9000000000000006E-2</v>
      </c>
      <c r="O2576" s="175">
        <v>0.33800000000000002</v>
      </c>
      <c r="P2576" s="175">
        <v>0.35299999999999998</v>
      </c>
      <c r="Q2576" s="175">
        <v>0.24</v>
      </c>
      <c r="R2576" s="175">
        <v>0.254</v>
      </c>
      <c r="S2576" s="175">
        <v>8.2000000000000003E-2</v>
      </c>
      <c r="T2576" s="175">
        <v>9.0999999999999998E-2</v>
      </c>
      <c r="U2576" s="175">
        <v>1.6E-2</v>
      </c>
      <c r="V2576" s="175">
        <v>0.02</v>
      </c>
      <c r="W2576" s="175">
        <v>0.19800000000000001</v>
      </c>
      <c r="X2576" s="175">
        <v>0.21099999999999999</v>
      </c>
      <c r="Y2576" s="175">
        <v>3.0000000000000001E-3</v>
      </c>
      <c r="Z2576" s="175">
        <v>5.0000000000000001E-3</v>
      </c>
      <c r="AA2576" s="175">
        <v>2.7E-2</v>
      </c>
      <c r="AB2576" s="175">
        <v>3.3000000000000002E-2</v>
      </c>
    </row>
    <row r="2577" spans="1:28" x14ac:dyDescent="0.25">
      <c r="A2577" s="92" t="s">
        <v>3894</v>
      </c>
      <c r="B2577" s="175" t="s">
        <v>143</v>
      </c>
      <c r="C2577" s="175">
        <v>0.38736842105263158</v>
      </c>
      <c r="D2577" s="175">
        <v>0.25473684210526315</v>
      </c>
      <c r="E2577" s="175">
        <v>0.10526315789473684</v>
      </c>
      <c r="F2577" s="175">
        <v>1.2631578947368421E-2</v>
      </c>
      <c r="G2577" s="175">
        <v>0.22105263157894736</v>
      </c>
      <c r="H2577" s="175">
        <v>2.1052631578947368E-3</v>
      </c>
      <c r="I2577" s="175">
        <v>1.6842105263157894E-2</v>
      </c>
      <c r="J2577" s="174">
        <v>1</v>
      </c>
      <c r="K2577" s="176">
        <v>475</v>
      </c>
      <c r="L2577" s="92"/>
      <c r="M2577" s="175" t="s">
        <v>143</v>
      </c>
      <c r="N2577" s="175" t="s">
        <v>143</v>
      </c>
      <c r="O2577" s="175">
        <v>0.34499999999999997</v>
      </c>
      <c r="P2577" s="175">
        <v>0.432</v>
      </c>
      <c r="Q2577" s="175">
        <v>0.218</v>
      </c>
      <c r="R2577" s="175">
        <v>0.29599999999999999</v>
      </c>
      <c r="S2577" s="175">
        <v>8.1000000000000003E-2</v>
      </c>
      <c r="T2577" s="175">
        <v>0.13600000000000001</v>
      </c>
      <c r="U2577" s="175">
        <v>6.0000000000000001E-3</v>
      </c>
      <c r="V2577" s="175">
        <v>2.7E-2</v>
      </c>
      <c r="W2577" s="175">
        <v>0.186</v>
      </c>
      <c r="X2577" s="175">
        <v>0.26100000000000001</v>
      </c>
      <c r="Y2577" s="175">
        <v>0</v>
      </c>
      <c r="Z2577" s="175">
        <v>1.2E-2</v>
      </c>
      <c r="AA2577" s="175">
        <v>8.9999999999999993E-3</v>
      </c>
      <c r="AB2577" s="175">
        <v>3.3000000000000002E-2</v>
      </c>
    </row>
    <row r="2578" spans="1:28" x14ac:dyDescent="0.25">
      <c r="A2578" s="92" t="s">
        <v>3895</v>
      </c>
      <c r="B2578" s="175" t="s">
        <v>143</v>
      </c>
      <c r="C2578" s="175">
        <v>0.11075949367088607</v>
      </c>
      <c r="D2578" s="175">
        <v>0.17088607594936708</v>
      </c>
      <c r="E2578" s="175">
        <v>0.10443037974683544</v>
      </c>
      <c r="F2578" s="175">
        <v>9.4936708860759497E-3</v>
      </c>
      <c r="G2578" s="175">
        <v>0.55696202531645567</v>
      </c>
      <c r="H2578" s="175">
        <v>2.8481012658227847E-2</v>
      </c>
      <c r="I2578" s="175">
        <v>1.8987341772151899E-2</v>
      </c>
      <c r="J2578" s="174">
        <v>1</v>
      </c>
      <c r="K2578" s="176">
        <v>316</v>
      </c>
      <c r="L2578" s="92"/>
      <c r="M2578" s="175" t="s">
        <v>143</v>
      </c>
      <c r="N2578" s="175" t="s">
        <v>143</v>
      </c>
      <c r="O2578" s="175">
        <v>8.1000000000000003E-2</v>
      </c>
      <c r="P2578" s="175">
        <v>0.15</v>
      </c>
      <c r="Q2578" s="175">
        <v>0.13300000000000001</v>
      </c>
      <c r="R2578" s="175">
        <v>0.216</v>
      </c>
      <c r="S2578" s="175">
        <v>7.4999999999999997E-2</v>
      </c>
      <c r="T2578" s="175">
        <v>0.14299999999999999</v>
      </c>
      <c r="U2578" s="175">
        <v>3.0000000000000001E-3</v>
      </c>
      <c r="V2578" s="175">
        <v>2.8000000000000001E-2</v>
      </c>
      <c r="W2578" s="175">
        <v>0.502</v>
      </c>
      <c r="X2578" s="175">
        <v>0.61099999999999999</v>
      </c>
      <c r="Y2578" s="175">
        <v>1.4999999999999999E-2</v>
      </c>
      <c r="Z2578" s="175">
        <v>5.2999999999999999E-2</v>
      </c>
      <c r="AA2578" s="175">
        <v>8.9999999999999993E-3</v>
      </c>
      <c r="AB2578" s="175">
        <v>4.1000000000000002E-2</v>
      </c>
    </row>
    <row r="2579" spans="1:28" x14ac:dyDescent="0.25">
      <c r="A2579" s="92" t="s">
        <v>3896</v>
      </c>
      <c r="B2579" s="175">
        <v>0.31135531135531136</v>
      </c>
      <c r="C2579" s="175">
        <v>2.1978021978021978E-3</v>
      </c>
      <c r="D2579" s="175">
        <v>0.47106227106227105</v>
      </c>
      <c r="E2579" s="175">
        <v>0.20146520146520147</v>
      </c>
      <c r="F2579" s="175">
        <v>2.1978021978021978E-3</v>
      </c>
      <c r="G2579" s="175">
        <v>4.3956043956043956E-3</v>
      </c>
      <c r="H2579" s="175" t="s">
        <v>143</v>
      </c>
      <c r="I2579" s="175">
        <v>7.326007326007326E-3</v>
      </c>
      <c r="J2579" s="174">
        <v>1</v>
      </c>
      <c r="K2579" s="176">
        <v>1365</v>
      </c>
      <c r="L2579" s="92"/>
      <c r="M2579" s="175">
        <v>0.28699999999999998</v>
      </c>
      <c r="N2579" s="175">
        <v>0.33600000000000002</v>
      </c>
      <c r="O2579" s="175">
        <v>1E-3</v>
      </c>
      <c r="P2579" s="175">
        <v>6.0000000000000001E-3</v>
      </c>
      <c r="Q2579" s="175">
        <v>0.44500000000000001</v>
      </c>
      <c r="R2579" s="175">
        <v>0.498</v>
      </c>
      <c r="S2579" s="175">
        <v>0.18099999999999999</v>
      </c>
      <c r="T2579" s="175">
        <v>0.224</v>
      </c>
      <c r="U2579" s="175">
        <v>1E-3</v>
      </c>
      <c r="V2579" s="175">
        <v>6.0000000000000001E-3</v>
      </c>
      <c r="W2579" s="175">
        <v>2E-3</v>
      </c>
      <c r="X2579" s="175">
        <v>0.01</v>
      </c>
      <c r="Y2579" s="175" t="s">
        <v>143</v>
      </c>
      <c r="Z2579" s="175" t="s">
        <v>143</v>
      </c>
      <c r="AA2579" s="175">
        <v>4.0000000000000001E-3</v>
      </c>
      <c r="AB2579" s="175">
        <v>1.2999999999999999E-2</v>
      </c>
    </row>
    <row r="2580" spans="1:28" x14ac:dyDescent="0.25">
      <c r="A2580" s="92" t="s">
        <v>3897</v>
      </c>
      <c r="B2580" s="175">
        <v>0.11144427786106946</v>
      </c>
      <c r="C2580" s="175">
        <v>0.30934532733633185</v>
      </c>
      <c r="D2580" s="175">
        <v>0.20889555222388806</v>
      </c>
      <c r="E2580" s="175">
        <v>6.8965517241379309E-2</v>
      </c>
      <c r="F2580" s="175">
        <v>4.2978510744627683E-2</v>
      </c>
      <c r="G2580" s="175">
        <v>0.22838580709645179</v>
      </c>
      <c r="H2580" s="175">
        <v>2.4987506246876563E-3</v>
      </c>
      <c r="I2580" s="175">
        <v>2.7486256871564217E-2</v>
      </c>
      <c r="J2580" s="174">
        <v>1</v>
      </c>
      <c r="K2580" s="176">
        <v>2001</v>
      </c>
      <c r="L2580" s="92"/>
      <c r="M2580" s="175">
        <v>9.8000000000000004E-2</v>
      </c>
      <c r="N2580" s="175">
        <v>0.126</v>
      </c>
      <c r="O2580" s="175">
        <v>0.28899999999999998</v>
      </c>
      <c r="P2580" s="175">
        <v>0.33</v>
      </c>
      <c r="Q2580" s="175">
        <v>0.192</v>
      </c>
      <c r="R2580" s="175">
        <v>0.22700000000000001</v>
      </c>
      <c r="S2580" s="175">
        <v>5.8999999999999997E-2</v>
      </c>
      <c r="T2580" s="175">
        <v>8.1000000000000003E-2</v>
      </c>
      <c r="U2580" s="175">
        <v>3.5000000000000003E-2</v>
      </c>
      <c r="V2580" s="175">
        <v>5.2999999999999999E-2</v>
      </c>
      <c r="W2580" s="175">
        <v>0.21099999999999999</v>
      </c>
      <c r="X2580" s="175">
        <v>0.247</v>
      </c>
      <c r="Y2580" s="175">
        <v>1E-3</v>
      </c>
      <c r="Z2580" s="175">
        <v>6.0000000000000001E-3</v>
      </c>
      <c r="AA2580" s="175">
        <v>2.1000000000000001E-2</v>
      </c>
      <c r="AB2580" s="175">
        <v>3.5999999999999997E-2</v>
      </c>
    </row>
    <row r="2581" spans="1:28" x14ac:dyDescent="0.25">
      <c r="A2581" s="92" t="s">
        <v>3898</v>
      </c>
      <c r="B2581" s="175">
        <v>0.30731102850061959</v>
      </c>
      <c r="C2581" s="175">
        <v>0.50722841800908713</v>
      </c>
      <c r="D2581" s="175">
        <v>8.880627839735647E-2</v>
      </c>
      <c r="E2581" s="175">
        <v>2.8500619578686492E-2</v>
      </c>
      <c r="F2581" s="175">
        <v>8.2610491532424622E-4</v>
      </c>
      <c r="G2581" s="175">
        <v>3.8826931020239569E-2</v>
      </c>
      <c r="H2581" s="175">
        <v>2.0652622883106154E-3</v>
      </c>
      <c r="I2581" s="175">
        <v>2.6435357290375879E-2</v>
      </c>
      <c r="J2581" s="174">
        <v>0.99999999999999989</v>
      </c>
      <c r="K2581" s="176">
        <v>2421</v>
      </c>
      <c r="L2581" s="92"/>
      <c r="M2581" s="175">
        <v>0.28899999999999998</v>
      </c>
      <c r="N2581" s="175">
        <v>0.32600000000000001</v>
      </c>
      <c r="O2581" s="175">
        <v>0.48699999999999999</v>
      </c>
      <c r="P2581" s="175">
        <v>0.52700000000000002</v>
      </c>
      <c r="Q2581" s="175">
        <v>7.8E-2</v>
      </c>
      <c r="R2581" s="175">
        <v>0.10100000000000001</v>
      </c>
      <c r="S2581" s="175">
        <v>2.3E-2</v>
      </c>
      <c r="T2581" s="175">
        <v>3.5999999999999997E-2</v>
      </c>
      <c r="U2581" s="175">
        <v>0</v>
      </c>
      <c r="V2581" s="175">
        <v>3.0000000000000001E-3</v>
      </c>
      <c r="W2581" s="175">
        <v>3.2000000000000001E-2</v>
      </c>
      <c r="X2581" s="175">
        <v>4.7E-2</v>
      </c>
      <c r="Y2581" s="175">
        <v>1E-3</v>
      </c>
      <c r="Z2581" s="175">
        <v>5.0000000000000001E-3</v>
      </c>
      <c r="AA2581" s="175">
        <v>2.1000000000000001E-2</v>
      </c>
      <c r="AB2581" s="175">
        <v>3.4000000000000002E-2</v>
      </c>
    </row>
    <row r="2582" spans="1:28" x14ac:dyDescent="0.25">
      <c r="A2582" s="92" t="s">
        <v>3899</v>
      </c>
      <c r="B2582" s="175" t="s">
        <v>143</v>
      </c>
      <c r="C2582" s="175">
        <v>0.22004357298474944</v>
      </c>
      <c r="D2582" s="175">
        <v>0.33115468409586057</v>
      </c>
      <c r="E2582" s="175">
        <v>0.15250544662309368</v>
      </c>
      <c r="F2582" s="175">
        <v>1.3071895424836602E-2</v>
      </c>
      <c r="G2582" s="175">
        <v>0.24183006535947713</v>
      </c>
      <c r="H2582" s="175">
        <v>6.5359477124183009E-3</v>
      </c>
      <c r="I2582" s="175">
        <v>3.4858387799564274E-2</v>
      </c>
      <c r="J2582" s="174">
        <v>1</v>
      </c>
      <c r="K2582" s="176">
        <v>459</v>
      </c>
      <c r="L2582" s="92"/>
      <c r="M2582" s="175" t="s">
        <v>143</v>
      </c>
      <c r="N2582" s="175" t="s">
        <v>143</v>
      </c>
      <c r="O2582" s="175">
        <v>0.185</v>
      </c>
      <c r="P2582" s="175">
        <v>0.26</v>
      </c>
      <c r="Q2582" s="175">
        <v>0.28999999999999998</v>
      </c>
      <c r="R2582" s="175">
        <v>0.375</v>
      </c>
      <c r="S2582" s="175">
        <v>0.123</v>
      </c>
      <c r="T2582" s="175">
        <v>0.188</v>
      </c>
      <c r="U2582" s="175">
        <v>6.0000000000000001E-3</v>
      </c>
      <c r="V2582" s="175">
        <v>2.8000000000000001E-2</v>
      </c>
      <c r="W2582" s="175">
        <v>0.20499999999999999</v>
      </c>
      <c r="X2582" s="175">
        <v>0.28299999999999997</v>
      </c>
      <c r="Y2582" s="175">
        <v>2E-3</v>
      </c>
      <c r="Z2582" s="175">
        <v>1.9E-2</v>
      </c>
      <c r="AA2582" s="175">
        <v>2.1999999999999999E-2</v>
      </c>
      <c r="AB2582" s="175">
        <v>5.6000000000000001E-2</v>
      </c>
    </row>
    <row r="2583" spans="1:28" x14ac:dyDescent="0.25">
      <c r="A2583" s="92" t="s">
        <v>3900</v>
      </c>
      <c r="B2583" s="175" t="s">
        <v>143</v>
      </c>
      <c r="C2583" s="175">
        <v>0.28984651711924442</v>
      </c>
      <c r="D2583" s="175">
        <v>0.20484061393152303</v>
      </c>
      <c r="E2583" s="175">
        <v>9.5041322314049589E-2</v>
      </c>
      <c r="F2583" s="175">
        <v>1.4167650531286895E-2</v>
      </c>
      <c r="G2583" s="175">
        <v>0.37662337662337664</v>
      </c>
      <c r="H2583" s="175">
        <v>3.5419126328217238E-3</v>
      </c>
      <c r="I2583" s="175">
        <v>1.5938606847697757E-2</v>
      </c>
      <c r="J2583" s="174">
        <v>1</v>
      </c>
      <c r="K2583" s="176">
        <v>1694</v>
      </c>
      <c r="L2583" s="92"/>
      <c r="M2583" s="175" t="s">
        <v>143</v>
      </c>
      <c r="N2583" s="175" t="s">
        <v>143</v>
      </c>
      <c r="O2583" s="175">
        <v>0.26900000000000002</v>
      </c>
      <c r="P2583" s="175">
        <v>0.312</v>
      </c>
      <c r="Q2583" s="175">
        <v>0.186</v>
      </c>
      <c r="R2583" s="175">
        <v>0.22500000000000001</v>
      </c>
      <c r="S2583" s="175">
        <v>8.2000000000000003E-2</v>
      </c>
      <c r="T2583" s="175">
        <v>0.11</v>
      </c>
      <c r="U2583" s="175">
        <v>0.01</v>
      </c>
      <c r="V2583" s="175">
        <v>2.1000000000000001E-2</v>
      </c>
      <c r="W2583" s="175">
        <v>0.35399999999999998</v>
      </c>
      <c r="X2583" s="175">
        <v>0.4</v>
      </c>
      <c r="Y2583" s="175">
        <v>2E-3</v>
      </c>
      <c r="Z2583" s="175">
        <v>8.0000000000000002E-3</v>
      </c>
      <c r="AA2583" s="175">
        <v>1.0999999999999999E-2</v>
      </c>
      <c r="AB2583" s="175">
        <v>2.3E-2</v>
      </c>
    </row>
    <row r="2584" spans="1:28" x14ac:dyDescent="0.25">
      <c r="A2584" s="92" t="s">
        <v>3901</v>
      </c>
      <c r="B2584" s="175" t="s">
        <v>143</v>
      </c>
      <c r="C2584" s="175">
        <v>0.52518891687657432</v>
      </c>
      <c r="D2584" s="175">
        <v>0.31234256926952142</v>
      </c>
      <c r="E2584" s="175">
        <v>7.3047858942065488E-2</v>
      </c>
      <c r="F2584" s="175">
        <v>2.5188916876574307E-3</v>
      </c>
      <c r="G2584" s="175">
        <v>3.5264483627204031E-2</v>
      </c>
      <c r="H2584" s="175" t="s">
        <v>143</v>
      </c>
      <c r="I2584" s="175">
        <v>5.163727959697733E-2</v>
      </c>
      <c r="J2584" s="174">
        <v>0.99999999999999989</v>
      </c>
      <c r="K2584" s="176">
        <v>794</v>
      </c>
      <c r="L2584" s="92"/>
      <c r="M2584" s="175" t="s">
        <v>143</v>
      </c>
      <c r="N2584" s="175" t="s">
        <v>143</v>
      </c>
      <c r="O2584" s="175">
        <v>0.49</v>
      </c>
      <c r="P2584" s="175">
        <v>0.56000000000000005</v>
      </c>
      <c r="Q2584" s="175">
        <v>0.28100000000000003</v>
      </c>
      <c r="R2584" s="175">
        <v>0.34499999999999997</v>
      </c>
      <c r="S2584" s="175">
        <v>5.7000000000000002E-2</v>
      </c>
      <c r="T2584" s="175">
        <v>9.2999999999999999E-2</v>
      </c>
      <c r="U2584" s="175">
        <v>1E-3</v>
      </c>
      <c r="V2584" s="175">
        <v>8.9999999999999993E-3</v>
      </c>
      <c r="W2584" s="175">
        <v>2.5000000000000001E-2</v>
      </c>
      <c r="X2584" s="175">
        <v>0.05</v>
      </c>
      <c r="Y2584" s="175" t="s">
        <v>143</v>
      </c>
      <c r="Z2584" s="175" t="s">
        <v>143</v>
      </c>
      <c r="AA2584" s="175">
        <v>3.7999999999999999E-2</v>
      </c>
      <c r="AB2584" s="175">
        <v>6.9000000000000006E-2</v>
      </c>
    </row>
    <row r="2585" spans="1:28" x14ac:dyDescent="0.25">
      <c r="A2585" s="92" t="s">
        <v>3902</v>
      </c>
      <c r="B2585" s="175" t="s">
        <v>143</v>
      </c>
      <c r="C2585" s="175">
        <v>0.24480712166172106</v>
      </c>
      <c r="D2585" s="175">
        <v>0.36350148367952523</v>
      </c>
      <c r="E2585" s="175">
        <v>9.6439169139465875E-2</v>
      </c>
      <c r="F2585" s="175">
        <v>1.1869436201780416E-2</v>
      </c>
      <c r="G2585" s="175">
        <v>0.24480712166172106</v>
      </c>
      <c r="H2585" s="175" t="s">
        <v>143</v>
      </c>
      <c r="I2585" s="175">
        <v>3.857566765578635E-2</v>
      </c>
      <c r="J2585" s="174">
        <v>1</v>
      </c>
      <c r="K2585" s="176">
        <v>674</v>
      </c>
      <c r="L2585" s="92"/>
      <c r="M2585" s="175" t="s">
        <v>143</v>
      </c>
      <c r="N2585" s="175" t="s">
        <v>143</v>
      </c>
      <c r="O2585" s="175">
        <v>0.214</v>
      </c>
      <c r="P2585" s="175">
        <v>0.27900000000000003</v>
      </c>
      <c r="Q2585" s="175">
        <v>0.32800000000000001</v>
      </c>
      <c r="R2585" s="175">
        <v>0.4</v>
      </c>
      <c r="S2585" s="175">
        <v>7.5999999999999998E-2</v>
      </c>
      <c r="T2585" s="175">
        <v>0.121</v>
      </c>
      <c r="U2585" s="175">
        <v>6.0000000000000001E-3</v>
      </c>
      <c r="V2585" s="175">
        <v>2.3E-2</v>
      </c>
      <c r="W2585" s="175">
        <v>0.214</v>
      </c>
      <c r="X2585" s="175">
        <v>0.27900000000000003</v>
      </c>
      <c r="Y2585" s="175" t="s">
        <v>143</v>
      </c>
      <c r="Z2585" s="175" t="s">
        <v>143</v>
      </c>
      <c r="AA2585" s="175">
        <v>2.5999999999999999E-2</v>
      </c>
      <c r="AB2585" s="175">
        <v>5.6000000000000001E-2</v>
      </c>
    </row>
    <row r="2586" spans="1:28" x14ac:dyDescent="0.25">
      <c r="A2586" s="92" t="s">
        <v>3903</v>
      </c>
      <c r="B2586" s="175" t="s">
        <v>143</v>
      </c>
      <c r="C2586" s="175">
        <v>0.42655367231638419</v>
      </c>
      <c r="D2586" s="175">
        <v>0.13559322033898305</v>
      </c>
      <c r="E2586" s="175">
        <v>5.3672316384180789E-2</v>
      </c>
      <c r="F2586" s="175">
        <v>0.10451977401129943</v>
      </c>
      <c r="G2586" s="175">
        <v>0.24293785310734464</v>
      </c>
      <c r="H2586" s="175">
        <v>5.6497175141242938E-3</v>
      </c>
      <c r="I2586" s="175">
        <v>3.1073446327683617E-2</v>
      </c>
      <c r="J2586" s="174">
        <v>0.99999999999999989</v>
      </c>
      <c r="K2586" s="176">
        <v>354</v>
      </c>
      <c r="L2586" s="92"/>
      <c r="M2586" s="175" t="s">
        <v>143</v>
      </c>
      <c r="N2586" s="175" t="s">
        <v>143</v>
      </c>
      <c r="O2586" s="175">
        <v>0.376</v>
      </c>
      <c r="P2586" s="175">
        <v>0.47899999999999998</v>
      </c>
      <c r="Q2586" s="175">
        <v>0.104</v>
      </c>
      <c r="R2586" s="175">
        <v>0.17499999999999999</v>
      </c>
      <c r="S2586" s="175">
        <v>3.5000000000000003E-2</v>
      </c>
      <c r="T2586" s="175">
        <v>8.2000000000000003E-2</v>
      </c>
      <c r="U2586" s="175">
        <v>7.6999999999999999E-2</v>
      </c>
      <c r="V2586" s="175">
        <v>0.14099999999999999</v>
      </c>
      <c r="W2586" s="175">
        <v>0.20100000000000001</v>
      </c>
      <c r="X2586" s="175">
        <v>0.28999999999999998</v>
      </c>
      <c r="Y2586" s="175">
        <v>2E-3</v>
      </c>
      <c r="Z2586" s="175">
        <v>0.02</v>
      </c>
      <c r="AA2586" s="175">
        <v>1.7000000000000001E-2</v>
      </c>
      <c r="AB2586" s="175">
        <v>5.5E-2</v>
      </c>
    </row>
    <row r="2587" spans="1:28" x14ac:dyDescent="0.25">
      <c r="A2587" s="92" t="s">
        <v>3904</v>
      </c>
      <c r="B2587" s="175" t="s">
        <v>143</v>
      </c>
      <c r="C2587" s="175">
        <v>0.19024390243902439</v>
      </c>
      <c r="D2587" s="175">
        <v>0.19024390243902439</v>
      </c>
      <c r="E2587" s="175">
        <v>9.7560975609756101E-2</v>
      </c>
      <c r="F2587" s="175">
        <v>1.9512195121951219E-2</v>
      </c>
      <c r="G2587" s="175">
        <v>0.47317073170731705</v>
      </c>
      <c r="H2587" s="175">
        <v>7.3170731707317077E-3</v>
      </c>
      <c r="I2587" s="175">
        <v>2.1951219512195121E-2</v>
      </c>
      <c r="J2587" s="174">
        <v>1</v>
      </c>
      <c r="K2587" s="176">
        <v>410</v>
      </c>
      <c r="L2587" s="92"/>
      <c r="M2587" s="175" t="s">
        <v>143</v>
      </c>
      <c r="N2587" s="175" t="s">
        <v>143</v>
      </c>
      <c r="O2587" s="175">
        <v>0.155</v>
      </c>
      <c r="P2587" s="175">
        <v>0.23100000000000001</v>
      </c>
      <c r="Q2587" s="175">
        <v>0.155</v>
      </c>
      <c r="R2587" s="175">
        <v>0.23100000000000001</v>
      </c>
      <c r="S2587" s="175">
        <v>7.1999999999999995E-2</v>
      </c>
      <c r="T2587" s="175">
        <v>0.13</v>
      </c>
      <c r="U2587" s="175">
        <v>0.01</v>
      </c>
      <c r="V2587" s="175">
        <v>3.7999999999999999E-2</v>
      </c>
      <c r="W2587" s="175">
        <v>0.42499999999999999</v>
      </c>
      <c r="X2587" s="175">
        <v>0.52200000000000002</v>
      </c>
      <c r="Y2587" s="175">
        <v>2E-3</v>
      </c>
      <c r="Z2587" s="175">
        <v>2.1000000000000001E-2</v>
      </c>
      <c r="AA2587" s="175">
        <v>1.2E-2</v>
      </c>
      <c r="AB2587" s="175">
        <v>4.1000000000000002E-2</v>
      </c>
    </row>
    <row r="2588" spans="1:28" x14ac:dyDescent="0.25">
      <c r="A2588" s="92" t="s">
        <v>3905</v>
      </c>
      <c r="B2588" s="175" t="s">
        <v>143</v>
      </c>
      <c r="C2588" s="175">
        <v>0.40090702947845808</v>
      </c>
      <c r="D2588" s="175">
        <v>0.37188208616780044</v>
      </c>
      <c r="E2588" s="175">
        <v>9.4331065759637192E-2</v>
      </c>
      <c r="F2588" s="175">
        <v>1.1337868480725623E-2</v>
      </c>
      <c r="G2588" s="175">
        <v>7.3469387755102047E-2</v>
      </c>
      <c r="H2588" s="175">
        <v>3.1746031746031746E-3</v>
      </c>
      <c r="I2588" s="175">
        <v>4.4897959183673466E-2</v>
      </c>
      <c r="J2588" s="174">
        <v>1</v>
      </c>
      <c r="K2588" s="176">
        <v>2205</v>
      </c>
      <c r="L2588" s="92"/>
      <c r="M2588" s="175" t="s">
        <v>143</v>
      </c>
      <c r="N2588" s="175" t="s">
        <v>143</v>
      </c>
      <c r="O2588" s="175">
        <v>0.38100000000000001</v>
      </c>
      <c r="P2588" s="175">
        <v>0.42199999999999999</v>
      </c>
      <c r="Q2588" s="175">
        <v>0.35199999999999998</v>
      </c>
      <c r="R2588" s="175">
        <v>0.39200000000000002</v>
      </c>
      <c r="S2588" s="175">
        <v>8.3000000000000004E-2</v>
      </c>
      <c r="T2588" s="175">
        <v>0.107</v>
      </c>
      <c r="U2588" s="175">
        <v>8.0000000000000002E-3</v>
      </c>
      <c r="V2588" s="175">
        <v>1.7000000000000001E-2</v>
      </c>
      <c r="W2588" s="175">
        <v>6.3E-2</v>
      </c>
      <c r="X2588" s="175">
        <v>8.5000000000000006E-2</v>
      </c>
      <c r="Y2588" s="175">
        <v>2E-3</v>
      </c>
      <c r="Z2588" s="175">
        <v>7.0000000000000001E-3</v>
      </c>
      <c r="AA2588" s="175">
        <v>3.6999999999999998E-2</v>
      </c>
      <c r="AB2588" s="175">
        <v>5.3999999999999999E-2</v>
      </c>
    </row>
    <row r="2589" spans="1:28" x14ac:dyDescent="0.25">
      <c r="A2589" s="92" t="s">
        <v>3906</v>
      </c>
      <c r="B2589" s="175" t="s">
        <v>143</v>
      </c>
      <c r="C2589" s="175">
        <v>0.54166666666666663</v>
      </c>
      <c r="D2589" s="175">
        <v>0.29901960784313725</v>
      </c>
      <c r="E2589" s="175">
        <v>5.8823529411764705E-2</v>
      </c>
      <c r="F2589" s="175">
        <v>2.4509803921568627E-3</v>
      </c>
      <c r="G2589" s="175">
        <v>7.5980392156862739E-2</v>
      </c>
      <c r="H2589" s="175" t="s">
        <v>143</v>
      </c>
      <c r="I2589" s="175">
        <v>2.2058823529411766E-2</v>
      </c>
      <c r="J2589" s="174">
        <v>0.99999999999999989</v>
      </c>
      <c r="K2589" s="176">
        <v>408</v>
      </c>
      <c r="L2589" s="92"/>
      <c r="M2589" s="175" t="s">
        <v>143</v>
      </c>
      <c r="N2589" s="175" t="s">
        <v>143</v>
      </c>
      <c r="O2589" s="175">
        <v>0.49299999999999999</v>
      </c>
      <c r="P2589" s="175">
        <v>0.58899999999999997</v>
      </c>
      <c r="Q2589" s="175">
        <v>0.25700000000000001</v>
      </c>
      <c r="R2589" s="175">
        <v>0.34499999999999997</v>
      </c>
      <c r="S2589" s="175">
        <v>0.04</v>
      </c>
      <c r="T2589" s="175">
        <v>8.5999999999999993E-2</v>
      </c>
      <c r="U2589" s="175">
        <v>0</v>
      </c>
      <c r="V2589" s="175">
        <v>1.4E-2</v>
      </c>
      <c r="W2589" s="175">
        <v>5.3999999999999999E-2</v>
      </c>
      <c r="X2589" s="175">
        <v>0.106</v>
      </c>
      <c r="Y2589" s="175" t="s">
        <v>143</v>
      </c>
      <c r="Z2589" s="175" t="s">
        <v>143</v>
      </c>
      <c r="AA2589" s="175">
        <v>1.2E-2</v>
      </c>
      <c r="AB2589" s="175">
        <v>4.1000000000000002E-2</v>
      </c>
    </row>
    <row r="2590" spans="1:28" x14ac:dyDescent="0.25">
      <c r="A2590" s="92" t="s">
        <v>3907</v>
      </c>
      <c r="B2590" s="175">
        <v>5.1842330762639249E-2</v>
      </c>
      <c r="C2590" s="175">
        <v>0.31533847472150817</v>
      </c>
      <c r="D2590" s="175">
        <v>0.25649814338760352</v>
      </c>
      <c r="E2590" s="175">
        <v>0.10011425307055127</v>
      </c>
      <c r="F2590" s="175">
        <v>1.5138531848043417E-2</v>
      </c>
      <c r="G2590" s="175">
        <v>0.22750642673521851</v>
      </c>
      <c r="H2590" s="175">
        <v>6.2839188803199084E-3</v>
      </c>
      <c r="I2590" s="175">
        <v>2.7277920594115965E-2</v>
      </c>
      <c r="J2590" s="174">
        <v>0.99999999999999978</v>
      </c>
      <c r="K2590" s="176">
        <v>7002</v>
      </c>
      <c r="L2590" s="92"/>
      <c r="M2590" s="175">
        <v>4.7E-2</v>
      </c>
      <c r="N2590" s="175">
        <v>5.7000000000000002E-2</v>
      </c>
      <c r="O2590" s="175">
        <v>0.30499999999999999</v>
      </c>
      <c r="P2590" s="175">
        <v>0.32600000000000001</v>
      </c>
      <c r="Q2590" s="175">
        <v>0.246</v>
      </c>
      <c r="R2590" s="175">
        <v>0.26700000000000002</v>
      </c>
      <c r="S2590" s="175">
        <v>9.2999999999999999E-2</v>
      </c>
      <c r="T2590" s="175">
        <v>0.107</v>
      </c>
      <c r="U2590" s="175">
        <v>1.2999999999999999E-2</v>
      </c>
      <c r="V2590" s="175">
        <v>1.7999999999999999E-2</v>
      </c>
      <c r="W2590" s="175">
        <v>0.218</v>
      </c>
      <c r="X2590" s="175">
        <v>0.23699999999999999</v>
      </c>
      <c r="Y2590" s="175">
        <v>5.0000000000000001E-3</v>
      </c>
      <c r="Z2590" s="175">
        <v>8.0000000000000002E-3</v>
      </c>
      <c r="AA2590" s="175">
        <v>2.4E-2</v>
      </c>
      <c r="AB2590" s="175">
        <v>3.1E-2</v>
      </c>
    </row>
    <row r="2591" spans="1:28" x14ac:dyDescent="0.25">
      <c r="A2591" s="92" t="s">
        <v>3908</v>
      </c>
      <c r="B2591" s="175" t="s">
        <v>143</v>
      </c>
      <c r="C2591" s="175">
        <v>0.27947598253275108</v>
      </c>
      <c r="D2591" s="175">
        <v>0.33187772925764192</v>
      </c>
      <c r="E2591" s="175">
        <v>0.13100436681222707</v>
      </c>
      <c r="F2591" s="175" t="s">
        <v>143</v>
      </c>
      <c r="G2591" s="175">
        <v>0.2183406113537118</v>
      </c>
      <c r="H2591" s="175">
        <v>8.7336244541484712E-3</v>
      </c>
      <c r="I2591" s="175">
        <v>3.0567685589519649E-2</v>
      </c>
      <c r="J2591" s="174">
        <v>1</v>
      </c>
      <c r="K2591" s="176">
        <v>229</v>
      </c>
      <c r="L2591" s="92"/>
      <c r="M2591" s="175" t="s">
        <v>143</v>
      </c>
      <c r="N2591" s="175" t="s">
        <v>143</v>
      </c>
      <c r="O2591" s="175">
        <v>0.22500000000000001</v>
      </c>
      <c r="P2591" s="175">
        <v>0.34100000000000003</v>
      </c>
      <c r="Q2591" s="175">
        <v>0.27400000000000002</v>
      </c>
      <c r="R2591" s="175">
        <v>0.39500000000000002</v>
      </c>
      <c r="S2591" s="175">
        <v>9.2999999999999999E-2</v>
      </c>
      <c r="T2591" s="175">
        <v>0.18099999999999999</v>
      </c>
      <c r="U2591" s="175" t="s">
        <v>143</v>
      </c>
      <c r="V2591" s="175" t="s">
        <v>143</v>
      </c>
      <c r="W2591" s="175">
        <v>0.17</v>
      </c>
      <c r="X2591" s="175">
        <v>0.27600000000000002</v>
      </c>
      <c r="Y2591" s="175">
        <v>2E-3</v>
      </c>
      <c r="Z2591" s="175">
        <v>3.1E-2</v>
      </c>
      <c r="AA2591" s="175">
        <v>1.4999999999999999E-2</v>
      </c>
      <c r="AB2591" s="175">
        <v>6.2E-2</v>
      </c>
    </row>
    <row r="2592" spans="1:28" x14ac:dyDescent="0.25">
      <c r="A2592" s="92" t="s">
        <v>3909</v>
      </c>
      <c r="B2592" s="175" t="s">
        <v>143</v>
      </c>
      <c r="C2592" s="175">
        <v>0.1116751269035533</v>
      </c>
      <c r="D2592" s="175">
        <v>0.21827411167512689</v>
      </c>
      <c r="E2592" s="175">
        <v>7.1065989847715741E-2</v>
      </c>
      <c r="F2592" s="175" t="s">
        <v>143</v>
      </c>
      <c r="G2592" s="175">
        <v>0.56852791878172593</v>
      </c>
      <c r="H2592" s="175">
        <v>2.030456852791878E-2</v>
      </c>
      <c r="I2592" s="175">
        <v>1.015228426395939E-2</v>
      </c>
      <c r="J2592" s="174">
        <v>1</v>
      </c>
      <c r="K2592" s="176">
        <v>197</v>
      </c>
      <c r="L2592" s="92"/>
      <c r="M2592" s="175" t="s">
        <v>143</v>
      </c>
      <c r="N2592" s="175" t="s">
        <v>143</v>
      </c>
      <c r="O2592" s="175">
        <v>7.4999999999999997E-2</v>
      </c>
      <c r="P2592" s="175">
        <v>0.16300000000000001</v>
      </c>
      <c r="Q2592" s="175">
        <v>0.16600000000000001</v>
      </c>
      <c r="R2592" s="175">
        <v>0.28100000000000003</v>
      </c>
      <c r="S2592" s="175">
        <v>4.2999999999999997E-2</v>
      </c>
      <c r="T2592" s="175">
        <v>0.11600000000000001</v>
      </c>
      <c r="U2592" s="175" t="s">
        <v>143</v>
      </c>
      <c r="V2592" s="175" t="s">
        <v>143</v>
      </c>
      <c r="W2592" s="175">
        <v>0.499</v>
      </c>
      <c r="X2592" s="175">
        <v>0.63600000000000001</v>
      </c>
      <c r="Y2592" s="175">
        <v>8.0000000000000002E-3</v>
      </c>
      <c r="Z2592" s="175">
        <v>5.0999999999999997E-2</v>
      </c>
      <c r="AA2592" s="175">
        <v>3.0000000000000001E-3</v>
      </c>
      <c r="AB2592" s="175">
        <v>3.5999999999999997E-2</v>
      </c>
    </row>
    <row r="2593" spans="1:28" x14ac:dyDescent="0.25">
      <c r="A2593" s="92" t="s">
        <v>3910</v>
      </c>
      <c r="B2593" s="175">
        <v>5.859375E-3</v>
      </c>
      <c r="C2593" s="175" t="s">
        <v>143</v>
      </c>
      <c r="D2593" s="175">
        <v>0.7734375</v>
      </c>
      <c r="E2593" s="175">
        <v>0.158203125</v>
      </c>
      <c r="F2593" s="175">
        <v>3.3203125E-2</v>
      </c>
      <c r="G2593" s="175">
        <v>1.171875E-2</v>
      </c>
      <c r="H2593" s="175" t="s">
        <v>143</v>
      </c>
      <c r="I2593" s="175">
        <v>1.7578125E-2</v>
      </c>
      <c r="J2593" s="174">
        <v>1</v>
      </c>
      <c r="K2593" s="176">
        <v>512</v>
      </c>
      <c r="L2593" s="92"/>
      <c r="M2593" s="175">
        <v>2E-3</v>
      </c>
      <c r="N2593" s="175">
        <v>1.7000000000000001E-2</v>
      </c>
      <c r="O2593" s="175" t="s">
        <v>143</v>
      </c>
      <c r="P2593" s="175" t="s">
        <v>143</v>
      </c>
      <c r="Q2593" s="175">
        <v>0.73499999999999999</v>
      </c>
      <c r="R2593" s="175">
        <v>0.80800000000000005</v>
      </c>
      <c r="S2593" s="175">
        <v>0.129</v>
      </c>
      <c r="T2593" s="175">
        <v>0.192</v>
      </c>
      <c r="U2593" s="175">
        <v>2.1000000000000001E-2</v>
      </c>
      <c r="V2593" s="175">
        <v>5.2999999999999999E-2</v>
      </c>
      <c r="W2593" s="175">
        <v>5.0000000000000001E-3</v>
      </c>
      <c r="X2593" s="175">
        <v>2.5000000000000001E-2</v>
      </c>
      <c r="Y2593" s="175" t="s">
        <v>143</v>
      </c>
      <c r="Z2593" s="175" t="s">
        <v>143</v>
      </c>
      <c r="AA2593" s="175">
        <v>8.9999999999999993E-3</v>
      </c>
      <c r="AB2593" s="175">
        <v>3.3000000000000002E-2</v>
      </c>
    </row>
    <row r="2594" spans="1:28" x14ac:dyDescent="0.25">
      <c r="A2594" s="92" t="s">
        <v>3911</v>
      </c>
      <c r="B2594" s="175">
        <v>5.9431524547803614E-2</v>
      </c>
      <c r="C2594" s="175">
        <v>0.26356589147286824</v>
      </c>
      <c r="D2594" s="175">
        <v>0.26614987080103358</v>
      </c>
      <c r="E2594" s="175">
        <v>8.6563307493540048E-2</v>
      </c>
      <c r="F2594" s="175">
        <v>2.1963824289405683E-2</v>
      </c>
      <c r="G2594" s="175">
        <v>0.26873385012919898</v>
      </c>
      <c r="H2594" s="175">
        <v>3.875968992248062E-3</v>
      </c>
      <c r="I2594" s="175">
        <v>2.9715762273901807E-2</v>
      </c>
      <c r="J2594" s="174">
        <v>0.99999999999999989</v>
      </c>
      <c r="K2594" s="176">
        <v>774</v>
      </c>
      <c r="L2594" s="92"/>
      <c r="M2594" s="175">
        <v>4.4999999999999998E-2</v>
      </c>
      <c r="N2594" s="175">
        <v>7.8E-2</v>
      </c>
      <c r="O2594" s="175">
        <v>0.23400000000000001</v>
      </c>
      <c r="P2594" s="175">
        <v>0.29599999999999999</v>
      </c>
      <c r="Q2594" s="175">
        <v>0.23599999999999999</v>
      </c>
      <c r="R2594" s="175">
        <v>0.29799999999999999</v>
      </c>
      <c r="S2594" s="175">
        <v>6.9000000000000006E-2</v>
      </c>
      <c r="T2594" s="175">
        <v>0.108</v>
      </c>
      <c r="U2594" s="175">
        <v>1.4E-2</v>
      </c>
      <c r="V2594" s="175">
        <v>3.5000000000000003E-2</v>
      </c>
      <c r="W2594" s="175">
        <v>0.23899999999999999</v>
      </c>
      <c r="X2594" s="175">
        <v>0.30099999999999999</v>
      </c>
      <c r="Y2594" s="175">
        <v>1E-3</v>
      </c>
      <c r="Z2594" s="175">
        <v>1.0999999999999999E-2</v>
      </c>
      <c r="AA2594" s="175">
        <v>0.02</v>
      </c>
      <c r="AB2594" s="175">
        <v>4.3999999999999997E-2</v>
      </c>
    </row>
    <row r="2595" spans="1:28" x14ac:dyDescent="0.25">
      <c r="A2595" s="92" t="s">
        <v>3912</v>
      </c>
      <c r="B2595" s="175">
        <v>0.27316141356255969</v>
      </c>
      <c r="C2595" s="175">
        <v>0.5176695319961796</v>
      </c>
      <c r="D2595" s="175">
        <v>8.5004775549188158E-2</v>
      </c>
      <c r="E2595" s="175">
        <v>2.6743075453677174E-2</v>
      </c>
      <c r="F2595" s="175">
        <v>9.5510983763132757E-4</v>
      </c>
      <c r="G2595" s="175">
        <v>5.8261700095510981E-2</v>
      </c>
      <c r="H2595" s="175">
        <v>4.7755491881566383E-3</v>
      </c>
      <c r="I2595" s="175">
        <v>3.3428844317096466E-2</v>
      </c>
      <c r="J2595" s="174">
        <v>1</v>
      </c>
      <c r="K2595" s="176">
        <v>1047</v>
      </c>
      <c r="L2595" s="92"/>
      <c r="M2595" s="175">
        <v>0.247</v>
      </c>
      <c r="N2595" s="175">
        <v>0.30099999999999999</v>
      </c>
      <c r="O2595" s="175">
        <v>0.48699999999999999</v>
      </c>
      <c r="P2595" s="175">
        <v>0.54800000000000004</v>
      </c>
      <c r="Q2595" s="175">
        <v>7.0000000000000007E-2</v>
      </c>
      <c r="R2595" s="175">
        <v>0.10299999999999999</v>
      </c>
      <c r="S2595" s="175">
        <v>1.9E-2</v>
      </c>
      <c r="T2595" s="175">
        <v>3.7999999999999999E-2</v>
      </c>
      <c r="U2595" s="175">
        <v>0</v>
      </c>
      <c r="V2595" s="175">
        <v>5.0000000000000001E-3</v>
      </c>
      <c r="W2595" s="175">
        <v>4.5999999999999999E-2</v>
      </c>
      <c r="X2595" s="175">
        <v>7.3999999999999996E-2</v>
      </c>
      <c r="Y2595" s="175">
        <v>2E-3</v>
      </c>
      <c r="Z2595" s="175">
        <v>1.0999999999999999E-2</v>
      </c>
      <c r="AA2595" s="175">
        <v>2.4E-2</v>
      </c>
      <c r="AB2595" s="175">
        <v>4.5999999999999999E-2</v>
      </c>
    </row>
    <row r="2596" spans="1:28" x14ac:dyDescent="0.25">
      <c r="A2596" s="92" t="s">
        <v>3913</v>
      </c>
      <c r="B2596" s="175" t="s">
        <v>143</v>
      </c>
      <c r="C2596" s="175">
        <v>0.22857142857142856</v>
      </c>
      <c r="D2596" s="175">
        <v>0.2742857142857143</v>
      </c>
      <c r="E2596" s="175">
        <v>0.25142857142857145</v>
      </c>
      <c r="F2596" s="175">
        <v>1.1428571428571429E-2</v>
      </c>
      <c r="G2596" s="175">
        <v>0.21714285714285714</v>
      </c>
      <c r="H2596" s="175">
        <v>5.7142857142857143E-3</v>
      </c>
      <c r="I2596" s="175">
        <v>1.1428571428571429E-2</v>
      </c>
      <c r="J2596" s="174">
        <v>1</v>
      </c>
      <c r="K2596" s="176">
        <v>175</v>
      </c>
      <c r="L2596" s="92"/>
      <c r="M2596" s="175" t="s">
        <v>143</v>
      </c>
      <c r="N2596" s="175" t="s">
        <v>143</v>
      </c>
      <c r="O2596" s="175">
        <v>0.17299999999999999</v>
      </c>
      <c r="P2596" s="175">
        <v>0.29599999999999999</v>
      </c>
      <c r="Q2596" s="175">
        <v>0.214</v>
      </c>
      <c r="R2596" s="175">
        <v>0.34499999999999997</v>
      </c>
      <c r="S2596" s="175">
        <v>0.193</v>
      </c>
      <c r="T2596" s="175">
        <v>0.32100000000000001</v>
      </c>
      <c r="U2596" s="175">
        <v>3.0000000000000001E-3</v>
      </c>
      <c r="V2596" s="175">
        <v>4.1000000000000002E-2</v>
      </c>
      <c r="W2596" s="175">
        <v>0.16200000000000001</v>
      </c>
      <c r="X2596" s="175">
        <v>0.28399999999999997</v>
      </c>
      <c r="Y2596" s="175">
        <v>1E-3</v>
      </c>
      <c r="Z2596" s="175">
        <v>3.2000000000000001E-2</v>
      </c>
      <c r="AA2596" s="175">
        <v>3.0000000000000001E-3</v>
      </c>
      <c r="AB2596" s="175">
        <v>4.1000000000000002E-2</v>
      </c>
    </row>
    <row r="2597" spans="1:28" x14ac:dyDescent="0.25">
      <c r="A2597" s="92" t="s">
        <v>3914</v>
      </c>
      <c r="B2597" s="175" t="s">
        <v>143</v>
      </c>
      <c r="C2597" s="175">
        <v>0.25688073394495414</v>
      </c>
      <c r="D2597" s="175">
        <v>0.21788990825688073</v>
      </c>
      <c r="E2597" s="175">
        <v>0.11009174311926606</v>
      </c>
      <c r="F2597" s="175">
        <v>1.3761467889908258E-2</v>
      </c>
      <c r="G2597" s="175">
        <v>0.37958715596330272</v>
      </c>
      <c r="H2597" s="175">
        <v>1.1467889908256881E-2</v>
      </c>
      <c r="I2597" s="175">
        <v>1.0321100917431193E-2</v>
      </c>
      <c r="J2597" s="174">
        <v>1</v>
      </c>
      <c r="K2597" s="176">
        <v>872</v>
      </c>
      <c r="L2597" s="92"/>
      <c r="M2597" s="175" t="s">
        <v>143</v>
      </c>
      <c r="N2597" s="175" t="s">
        <v>143</v>
      </c>
      <c r="O2597" s="175">
        <v>0.22900000000000001</v>
      </c>
      <c r="P2597" s="175">
        <v>0.28699999999999998</v>
      </c>
      <c r="Q2597" s="175">
        <v>0.192</v>
      </c>
      <c r="R2597" s="175">
        <v>0.246</v>
      </c>
      <c r="S2597" s="175">
        <v>9.0999999999999998E-2</v>
      </c>
      <c r="T2597" s="175">
        <v>0.13300000000000001</v>
      </c>
      <c r="U2597" s="175">
        <v>8.0000000000000002E-3</v>
      </c>
      <c r="V2597" s="175">
        <v>2.4E-2</v>
      </c>
      <c r="W2597" s="175">
        <v>0.34799999999999998</v>
      </c>
      <c r="X2597" s="175">
        <v>0.41199999999999998</v>
      </c>
      <c r="Y2597" s="175">
        <v>6.0000000000000001E-3</v>
      </c>
      <c r="Z2597" s="175">
        <v>2.1000000000000001E-2</v>
      </c>
      <c r="AA2597" s="175">
        <v>5.0000000000000001E-3</v>
      </c>
      <c r="AB2597" s="175">
        <v>1.9E-2</v>
      </c>
    </row>
    <row r="2598" spans="1:28" x14ac:dyDescent="0.25">
      <c r="A2598" s="92" t="s">
        <v>3915</v>
      </c>
      <c r="B2598" s="175" t="s">
        <v>143</v>
      </c>
      <c r="C2598" s="175">
        <v>0.54450261780104714</v>
      </c>
      <c r="D2598" s="175">
        <v>0.27748691099476441</v>
      </c>
      <c r="E2598" s="175">
        <v>7.8534031413612565E-2</v>
      </c>
      <c r="F2598" s="175">
        <v>1.0471204188481676E-2</v>
      </c>
      <c r="G2598" s="175">
        <v>2.0942408376963352E-2</v>
      </c>
      <c r="H2598" s="175">
        <v>5.235602094240838E-3</v>
      </c>
      <c r="I2598" s="175">
        <v>6.2827225130890049E-2</v>
      </c>
      <c r="J2598" s="174">
        <v>1</v>
      </c>
      <c r="K2598" s="176">
        <v>191</v>
      </c>
      <c r="L2598" s="92"/>
      <c r="M2598" s="175" t="s">
        <v>143</v>
      </c>
      <c r="N2598" s="175" t="s">
        <v>143</v>
      </c>
      <c r="O2598" s="175">
        <v>0.47399999999999998</v>
      </c>
      <c r="P2598" s="175">
        <v>0.61399999999999999</v>
      </c>
      <c r="Q2598" s="175">
        <v>0.219</v>
      </c>
      <c r="R2598" s="175">
        <v>0.34499999999999997</v>
      </c>
      <c r="S2598" s="175">
        <v>4.8000000000000001E-2</v>
      </c>
      <c r="T2598" s="175">
        <v>0.126</v>
      </c>
      <c r="U2598" s="175">
        <v>3.0000000000000001E-3</v>
      </c>
      <c r="V2598" s="175">
        <v>3.6999999999999998E-2</v>
      </c>
      <c r="W2598" s="175">
        <v>8.0000000000000002E-3</v>
      </c>
      <c r="X2598" s="175">
        <v>5.2999999999999999E-2</v>
      </c>
      <c r="Y2598" s="175">
        <v>1E-3</v>
      </c>
      <c r="Z2598" s="175">
        <v>2.9000000000000001E-2</v>
      </c>
      <c r="AA2598" s="175">
        <v>3.5999999999999997E-2</v>
      </c>
      <c r="AB2598" s="175">
        <v>0.107</v>
      </c>
    </row>
    <row r="2599" spans="1:28" x14ac:dyDescent="0.25">
      <c r="A2599" s="92" t="s">
        <v>3916</v>
      </c>
      <c r="B2599" s="175" t="s">
        <v>143</v>
      </c>
      <c r="C2599" s="175">
        <v>0.1758957654723127</v>
      </c>
      <c r="D2599" s="175">
        <v>0.36482084690553745</v>
      </c>
      <c r="E2599" s="175">
        <v>0.12377850162866449</v>
      </c>
      <c r="F2599" s="175">
        <v>1.6286644951140065E-2</v>
      </c>
      <c r="G2599" s="175">
        <v>0.28013029315960913</v>
      </c>
      <c r="H2599" s="175">
        <v>3.2573289902280132E-3</v>
      </c>
      <c r="I2599" s="175">
        <v>3.5830618892508145E-2</v>
      </c>
      <c r="J2599" s="174">
        <v>1</v>
      </c>
      <c r="K2599" s="176">
        <v>307</v>
      </c>
      <c r="L2599" s="92"/>
      <c r="M2599" s="175" t="s">
        <v>143</v>
      </c>
      <c r="N2599" s="175" t="s">
        <v>143</v>
      </c>
      <c r="O2599" s="175">
        <v>0.13700000000000001</v>
      </c>
      <c r="P2599" s="175">
        <v>0.222</v>
      </c>
      <c r="Q2599" s="175">
        <v>0.313</v>
      </c>
      <c r="R2599" s="175">
        <v>0.42</v>
      </c>
      <c r="S2599" s="175">
        <v>9.1999999999999998E-2</v>
      </c>
      <c r="T2599" s="175">
        <v>0.16500000000000001</v>
      </c>
      <c r="U2599" s="175">
        <v>7.0000000000000001E-3</v>
      </c>
      <c r="V2599" s="175">
        <v>3.7999999999999999E-2</v>
      </c>
      <c r="W2599" s="175">
        <v>0.23300000000000001</v>
      </c>
      <c r="X2599" s="175">
        <v>0.33300000000000002</v>
      </c>
      <c r="Y2599" s="175">
        <v>1E-3</v>
      </c>
      <c r="Z2599" s="175">
        <v>1.7999999999999999E-2</v>
      </c>
      <c r="AA2599" s="175">
        <v>0.02</v>
      </c>
      <c r="AB2599" s="175">
        <v>6.3E-2</v>
      </c>
    </row>
    <row r="2600" spans="1:28" x14ac:dyDescent="0.25">
      <c r="A2600" s="92" t="s">
        <v>3917</v>
      </c>
      <c r="B2600" s="175" t="s">
        <v>143</v>
      </c>
      <c r="C2600" s="175">
        <v>0.45669291338582679</v>
      </c>
      <c r="D2600" s="175">
        <v>0.18110236220472442</v>
      </c>
      <c r="E2600" s="175">
        <v>2.3622047244094488E-2</v>
      </c>
      <c r="F2600" s="175">
        <v>0.10236220472440945</v>
      </c>
      <c r="G2600" s="175">
        <v>0.20472440944881889</v>
      </c>
      <c r="H2600" s="175" t="s">
        <v>143</v>
      </c>
      <c r="I2600" s="175">
        <v>3.1496062992125984E-2</v>
      </c>
      <c r="J2600" s="174">
        <v>1</v>
      </c>
      <c r="K2600" s="176">
        <v>127</v>
      </c>
      <c r="L2600" s="92"/>
      <c r="M2600" s="175" t="s">
        <v>143</v>
      </c>
      <c r="N2600" s="175" t="s">
        <v>143</v>
      </c>
      <c r="O2600" s="175">
        <v>0.373</v>
      </c>
      <c r="P2600" s="175">
        <v>0.54300000000000004</v>
      </c>
      <c r="Q2600" s="175">
        <v>0.124</v>
      </c>
      <c r="R2600" s="175">
        <v>0.25700000000000001</v>
      </c>
      <c r="S2600" s="175">
        <v>8.0000000000000002E-3</v>
      </c>
      <c r="T2600" s="175">
        <v>6.7000000000000004E-2</v>
      </c>
      <c r="U2600" s="175">
        <v>6.0999999999999999E-2</v>
      </c>
      <c r="V2600" s="175">
        <v>0.16700000000000001</v>
      </c>
      <c r="W2600" s="175">
        <v>0.14399999999999999</v>
      </c>
      <c r="X2600" s="175">
        <v>0.28299999999999997</v>
      </c>
      <c r="Y2600" s="175" t="s">
        <v>143</v>
      </c>
      <c r="Z2600" s="175" t="s">
        <v>143</v>
      </c>
      <c r="AA2600" s="175">
        <v>1.2E-2</v>
      </c>
      <c r="AB2600" s="175">
        <v>7.8E-2</v>
      </c>
    </row>
    <row r="2601" spans="1:28" x14ac:dyDescent="0.25">
      <c r="A2601" s="92" t="s">
        <v>3918</v>
      </c>
      <c r="B2601" s="175" t="s">
        <v>143</v>
      </c>
      <c r="C2601" s="175">
        <v>0.13829787234042554</v>
      </c>
      <c r="D2601" s="175">
        <v>0.1276595744680851</v>
      </c>
      <c r="E2601" s="175">
        <v>0.1276595744680851</v>
      </c>
      <c r="F2601" s="175">
        <v>1.0638297872340425E-2</v>
      </c>
      <c r="G2601" s="175">
        <v>0.55319148936170215</v>
      </c>
      <c r="H2601" s="175">
        <v>1.0638297872340425E-2</v>
      </c>
      <c r="I2601" s="175">
        <v>3.1914893617021274E-2</v>
      </c>
      <c r="J2601" s="174">
        <v>0.99999999999999989</v>
      </c>
      <c r="K2601" s="176">
        <v>188</v>
      </c>
      <c r="L2601" s="92"/>
      <c r="M2601" s="175" t="s">
        <v>143</v>
      </c>
      <c r="N2601" s="175" t="s">
        <v>143</v>
      </c>
      <c r="O2601" s="175">
        <v>9.6000000000000002E-2</v>
      </c>
      <c r="P2601" s="175">
        <v>0.19500000000000001</v>
      </c>
      <c r="Q2601" s="175">
        <v>8.6999999999999994E-2</v>
      </c>
      <c r="R2601" s="175">
        <v>0.183</v>
      </c>
      <c r="S2601" s="175">
        <v>8.6999999999999994E-2</v>
      </c>
      <c r="T2601" s="175">
        <v>0.183</v>
      </c>
      <c r="U2601" s="175">
        <v>3.0000000000000001E-3</v>
      </c>
      <c r="V2601" s="175">
        <v>3.7999999999999999E-2</v>
      </c>
      <c r="W2601" s="175">
        <v>0.48199999999999998</v>
      </c>
      <c r="X2601" s="175">
        <v>0.622</v>
      </c>
      <c r="Y2601" s="175">
        <v>3.0000000000000001E-3</v>
      </c>
      <c r="Z2601" s="175">
        <v>3.7999999999999999E-2</v>
      </c>
      <c r="AA2601" s="175">
        <v>1.4999999999999999E-2</v>
      </c>
      <c r="AB2601" s="175">
        <v>6.8000000000000005E-2</v>
      </c>
    </row>
    <row r="2602" spans="1:28" x14ac:dyDescent="0.25">
      <c r="A2602" s="92" t="s">
        <v>3919</v>
      </c>
      <c r="B2602" s="175" t="s">
        <v>143</v>
      </c>
      <c r="C2602" s="175">
        <v>0.40075973409306742</v>
      </c>
      <c r="D2602" s="175">
        <v>0.39601139601139601</v>
      </c>
      <c r="E2602" s="175">
        <v>8.9268755935422606E-2</v>
      </c>
      <c r="F2602" s="175">
        <v>5.6980056980056983E-3</v>
      </c>
      <c r="G2602" s="175">
        <v>8.5470085470085472E-2</v>
      </c>
      <c r="H2602" s="175">
        <v>1.8993352326685661E-3</v>
      </c>
      <c r="I2602" s="175">
        <v>2.0892687559354226E-2</v>
      </c>
      <c r="J2602" s="174">
        <v>1</v>
      </c>
      <c r="K2602" s="176">
        <v>1053</v>
      </c>
      <c r="L2602" s="92"/>
      <c r="M2602" s="175" t="s">
        <v>143</v>
      </c>
      <c r="N2602" s="175" t="s">
        <v>143</v>
      </c>
      <c r="O2602" s="175">
        <v>0.372</v>
      </c>
      <c r="P2602" s="175">
        <v>0.43099999999999999</v>
      </c>
      <c r="Q2602" s="175">
        <v>0.36699999999999999</v>
      </c>
      <c r="R2602" s="175">
        <v>0.42599999999999999</v>
      </c>
      <c r="S2602" s="175">
        <v>7.3999999999999996E-2</v>
      </c>
      <c r="T2602" s="175">
        <v>0.108</v>
      </c>
      <c r="U2602" s="175">
        <v>3.0000000000000001E-3</v>
      </c>
      <c r="V2602" s="175">
        <v>1.2E-2</v>
      </c>
      <c r="W2602" s="175">
        <v>7.0000000000000007E-2</v>
      </c>
      <c r="X2602" s="175">
        <v>0.104</v>
      </c>
      <c r="Y2602" s="175">
        <v>1E-3</v>
      </c>
      <c r="Z2602" s="175">
        <v>7.0000000000000001E-3</v>
      </c>
      <c r="AA2602" s="175">
        <v>1.4E-2</v>
      </c>
      <c r="AB2602" s="175">
        <v>3.1E-2</v>
      </c>
    </row>
    <row r="2603" spans="1:28" x14ac:dyDescent="0.25">
      <c r="A2603" s="92" t="s">
        <v>3920</v>
      </c>
      <c r="B2603" s="175" t="s">
        <v>143</v>
      </c>
      <c r="C2603" s="175">
        <v>0.51098901098901095</v>
      </c>
      <c r="D2603" s="175">
        <v>0.31318681318681318</v>
      </c>
      <c r="E2603" s="175">
        <v>6.043956043956044E-2</v>
      </c>
      <c r="F2603" s="175">
        <v>5.4945054945054949E-3</v>
      </c>
      <c r="G2603" s="175">
        <v>8.2417582417582416E-2</v>
      </c>
      <c r="H2603" s="175" t="s">
        <v>143</v>
      </c>
      <c r="I2603" s="175">
        <v>2.7472527472527472E-2</v>
      </c>
      <c r="J2603" s="174">
        <v>1</v>
      </c>
      <c r="K2603" s="176">
        <v>182</v>
      </c>
      <c r="L2603" s="92"/>
      <c r="M2603" s="175" t="s">
        <v>143</v>
      </c>
      <c r="N2603" s="175" t="s">
        <v>143</v>
      </c>
      <c r="O2603" s="175">
        <v>0.439</v>
      </c>
      <c r="P2603" s="175">
        <v>0.58299999999999996</v>
      </c>
      <c r="Q2603" s="175">
        <v>0.25</v>
      </c>
      <c r="R2603" s="175">
        <v>0.38400000000000001</v>
      </c>
      <c r="S2603" s="175">
        <v>3.4000000000000002E-2</v>
      </c>
      <c r="T2603" s="175">
        <v>0.105</v>
      </c>
      <c r="U2603" s="175">
        <v>1E-3</v>
      </c>
      <c r="V2603" s="175">
        <v>0.03</v>
      </c>
      <c r="W2603" s="175">
        <v>5.0999999999999997E-2</v>
      </c>
      <c r="X2603" s="175">
        <v>0.13200000000000001</v>
      </c>
      <c r="Y2603" s="175" t="s">
        <v>143</v>
      </c>
      <c r="Z2603" s="175" t="s">
        <v>143</v>
      </c>
      <c r="AA2603" s="175">
        <v>1.2E-2</v>
      </c>
      <c r="AB2603" s="175">
        <v>6.3E-2</v>
      </c>
    </row>
    <row r="2604" spans="1:28" x14ac:dyDescent="0.25">
      <c r="A2604" s="92" t="s">
        <v>3921</v>
      </c>
      <c r="B2604" s="175">
        <v>5.5508274231678485E-2</v>
      </c>
      <c r="C2604" s="175">
        <v>0.33134751773049648</v>
      </c>
      <c r="D2604" s="175">
        <v>0.23612293144208038</v>
      </c>
      <c r="E2604" s="175">
        <v>9.7021276595744679E-2</v>
      </c>
      <c r="F2604" s="175">
        <v>1.2955082742316784E-2</v>
      </c>
      <c r="G2604" s="175">
        <v>0.24633569739952718</v>
      </c>
      <c r="H2604" s="175">
        <v>3.5933806146572103E-3</v>
      </c>
      <c r="I2604" s="175">
        <v>1.7115839243498819E-2</v>
      </c>
      <c r="J2604" s="174">
        <v>1</v>
      </c>
      <c r="K2604" s="176">
        <v>10575</v>
      </c>
      <c r="L2604" s="92"/>
      <c r="M2604" s="175">
        <v>5.0999999999999997E-2</v>
      </c>
      <c r="N2604" s="175">
        <v>0.06</v>
      </c>
      <c r="O2604" s="175">
        <v>0.32200000000000001</v>
      </c>
      <c r="P2604" s="175">
        <v>0.34</v>
      </c>
      <c r="Q2604" s="175">
        <v>0.22800000000000001</v>
      </c>
      <c r="R2604" s="175">
        <v>0.24399999999999999</v>
      </c>
      <c r="S2604" s="175">
        <v>9.1999999999999998E-2</v>
      </c>
      <c r="T2604" s="175">
        <v>0.10299999999999999</v>
      </c>
      <c r="U2604" s="175">
        <v>1.0999999999999999E-2</v>
      </c>
      <c r="V2604" s="175">
        <v>1.4999999999999999E-2</v>
      </c>
      <c r="W2604" s="175">
        <v>0.23799999999999999</v>
      </c>
      <c r="X2604" s="175">
        <v>0.255</v>
      </c>
      <c r="Y2604" s="175">
        <v>3.0000000000000001E-3</v>
      </c>
      <c r="Z2604" s="175">
        <v>5.0000000000000001E-3</v>
      </c>
      <c r="AA2604" s="175">
        <v>1.4999999999999999E-2</v>
      </c>
      <c r="AB2604" s="175">
        <v>0.02</v>
      </c>
    </row>
    <row r="2605" spans="1:28" x14ac:dyDescent="0.25">
      <c r="A2605" s="92" t="s">
        <v>3922</v>
      </c>
      <c r="B2605" s="175" t="s">
        <v>143</v>
      </c>
      <c r="C2605" s="175">
        <v>0.43103448275862066</v>
      </c>
      <c r="D2605" s="175">
        <v>0.2413793103448276</v>
      </c>
      <c r="E2605" s="175">
        <v>0.11724137931034483</v>
      </c>
      <c r="F2605" s="175">
        <v>6.8965517241379309E-3</v>
      </c>
      <c r="G2605" s="175">
        <v>0.18965517241379309</v>
      </c>
      <c r="H2605" s="175" t="s">
        <v>143</v>
      </c>
      <c r="I2605" s="175">
        <v>1.3793103448275862E-2</v>
      </c>
      <c r="J2605" s="174">
        <v>1</v>
      </c>
      <c r="K2605" s="176">
        <v>290</v>
      </c>
      <c r="L2605" s="92"/>
      <c r="M2605" s="175" t="s">
        <v>143</v>
      </c>
      <c r="N2605" s="175" t="s">
        <v>143</v>
      </c>
      <c r="O2605" s="175">
        <v>0.375</v>
      </c>
      <c r="P2605" s="175">
        <v>0.48899999999999999</v>
      </c>
      <c r="Q2605" s="175">
        <v>0.19600000000000001</v>
      </c>
      <c r="R2605" s="175">
        <v>0.29399999999999998</v>
      </c>
      <c r="S2605" s="175">
        <v>8.5000000000000006E-2</v>
      </c>
      <c r="T2605" s="175">
        <v>0.159</v>
      </c>
      <c r="U2605" s="175">
        <v>2E-3</v>
      </c>
      <c r="V2605" s="175">
        <v>2.5000000000000001E-2</v>
      </c>
      <c r="W2605" s="175">
        <v>0.14899999999999999</v>
      </c>
      <c r="X2605" s="175">
        <v>0.23899999999999999</v>
      </c>
      <c r="Y2605" s="175" t="s">
        <v>143</v>
      </c>
      <c r="Z2605" s="175" t="s">
        <v>143</v>
      </c>
      <c r="AA2605" s="175">
        <v>5.0000000000000001E-3</v>
      </c>
      <c r="AB2605" s="175">
        <v>3.5000000000000003E-2</v>
      </c>
    </row>
    <row r="2606" spans="1:28" x14ac:dyDescent="0.25">
      <c r="A2606" s="92" t="s">
        <v>3923</v>
      </c>
      <c r="B2606" s="175" t="s">
        <v>143</v>
      </c>
      <c r="C2606" s="175">
        <v>0.12539184952978055</v>
      </c>
      <c r="D2606" s="175">
        <v>0.13793103448275862</v>
      </c>
      <c r="E2606" s="175">
        <v>5.9561128526645767E-2</v>
      </c>
      <c r="F2606" s="175">
        <v>9.4043887147335428E-3</v>
      </c>
      <c r="G2606" s="175">
        <v>0.63636363636363635</v>
      </c>
      <c r="H2606" s="175">
        <v>1.5673981191222569E-2</v>
      </c>
      <c r="I2606" s="175">
        <v>1.5673981191222569E-2</v>
      </c>
      <c r="J2606" s="174">
        <v>0.99999999999999989</v>
      </c>
      <c r="K2606" s="176">
        <v>319</v>
      </c>
      <c r="L2606" s="92"/>
      <c r="M2606" s="175" t="s">
        <v>143</v>
      </c>
      <c r="N2606" s="175" t="s">
        <v>143</v>
      </c>
      <c r="O2606" s="175">
        <v>9.2999999999999999E-2</v>
      </c>
      <c r="P2606" s="175">
        <v>0.16600000000000001</v>
      </c>
      <c r="Q2606" s="175">
        <v>0.104</v>
      </c>
      <c r="R2606" s="175">
        <v>0.18</v>
      </c>
      <c r="S2606" s="175">
        <v>3.7999999999999999E-2</v>
      </c>
      <c r="T2606" s="175">
        <v>9.0999999999999998E-2</v>
      </c>
      <c r="U2606" s="175">
        <v>3.0000000000000001E-3</v>
      </c>
      <c r="V2606" s="175">
        <v>2.7E-2</v>
      </c>
      <c r="W2606" s="175">
        <v>0.58199999999999996</v>
      </c>
      <c r="X2606" s="175">
        <v>0.68700000000000006</v>
      </c>
      <c r="Y2606" s="175">
        <v>7.0000000000000001E-3</v>
      </c>
      <c r="Z2606" s="175">
        <v>3.5999999999999997E-2</v>
      </c>
      <c r="AA2606" s="175">
        <v>7.0000000000000001E-3</v>
      </c>
      <c r="AB2606" s="175">
        <v>3.5999999999999997E-2</v>
      </c>
    </row>
    <row r="2607" spans="1:28" x14ac:dyDescent="0.25">
      <c r="A2607" s="92" t="s">
        <v>3924</v>
      </c>
      <c r="B2607" s="175">
        <v>3.5180299032541778E-3</v>
      </c>
      <c r="C2607" s="175">
        <v>8.7950747581354446E-4</v>
      </c>
      <c r="D2607" s="175">
        <v>0.47053649956024624</v>
      </c>
      <c r="E2607" s="175">
        <v>0.47757255936675463</v>
      </c>
      <c r="F2607" s="175">
        <v>9.6745822339489879E-3</v>
      </c>
      <c r="G2607" s="175">
        <v>1.3192612137203167E-2</v>
      </c>
      <c r="H2607" s="175" t="s">
        <v>143</v>
      </c>
      <c r="I2607" s="175">
        <v>2.4626209322779244E-2</v>
      </c>
      <c r="J2607" s="174">
        <v>1</v>
      </c>
      <c r="K2607" s="176">
        <v>1137</v>
      </c>
      <c r="L2607" s="92"/>
      <c r="M2607" s="175">
        <v>1E-3</v>
      </c>
      <c r="N2607" s="175">
        <v>8.9999999999999993E-3</v>
      </c>
      <c r="O2607" s="175">
        <v>0</v>
      </c>
      <c r="P2607" s="175">
        <v>5.0000000000000001E-3</v>
      </c>
      <c r="Q2607" s="175">
        <v>0.442</v>
      </c>
      <c r="R2607" s="175">
        <v>0.5</v>
      </c>
      <c r="S2607" s="175">
        <v>0.44900000000000001</v>
      </c>
      <c r="T2607" s="175">
        <v>0.50700000000000001</v>
      </c>
      <c r="U2607" s="175">
        <v>5.0000000000000001E-3</v>
      </c>
      <c r="V2607" s="175">
        <v>1.7000000000000001E-2</v>
      </c>
      <c r="W2607" s="175">
        <v>8.0000000000000002E-3</v>
      </c>
      <c r="X2607" s="175">
        <v>2.1999999999999999E-2</v>
      </c>
      <c r="Y2607" s="175" t="s">
        <v>143</v>
      </c>
      <c r="Z2607" s="175" t="s">
        <v>143</v>
      </c>
      <c r="AA2607" s="175">
        <v>1.7000000000000001E-2</v>
      </c>
      <c r="AB2607" s="175">
        <v>3.5000000000000003E-2</v>
      </c>
    </row>
    <row r="2608" spans="1:28" x14ac:dyDescent="0.25">
      <c r="A2608" s="92" t="s">
        <v>3925</v>
      </c>
      <c r="B2608" s="175">
        <v>9.8007968127490033E-2</v>
      </c>
      <c r="C2608" s="175">
        <v>0.3250996015936255</v>
      </c>
      <c r="D2608" s="175">
        <v>0.2254980079681275</v>
      </c>
      <c r="E2608" s="175">
        <v>7.0119521912350602E-2</v>
      </c>
      <c r="F2608" s="175">
        <v>2.2310756972111555E-2</v>
      </c>
      <c r="G2608" s="175">
        <v>0.24063745019920318</v>
      </c>
      <c r="H2608" s="175">
        <v>3.9840637450199202E-3</v>
      </c>
      <c r="I2608" s="175">
        <v>1.4342629482071713E-2</v>
      </c>
      <c r="J2608" s="174">
        <v>1</v>
      </c>
      <c r="K2608" s="176">
        <v>1255</v>
      </c>
      <c r="L2608" s="92"/>
      <c r="M2608" s="175">
        <v>8.3000000000000004E-2</v>
      </c>
      <c r="N2608" s="175">
        <v>0.11600000000000001</v>
      </c>
      <c r="O2608" s="175">
        <v>0.3</v>
      </c>
      <c r="P2608" s="175">
        <v>0.35199999999999998</v>
      </c>
      <c r="Q2608" s="175">
        <v>0.20300000000000001</v>
      </c>
      <c r="R2608" s="175">
        <v>0.249</v>
      </c>
      <c r="S2608" s="175">
        <v>5.7000000000000002E-2</v>
      </c>
      <c r="T2608" s="175">
        <v>8.5999999999999993E-2</v>
      </c>
      <c r="U2608" s="175">
        <v>1.4999999999999999E-2</v>
      </c>
      <c r="V2608" s="175">
        <v>3.2000000000000001E-2</v>
      </c>
      <c r="W2608" s="175">
        <v>0.218</v>
      </c>
      <c r="X2608" s="175">
        <v>0.26500000000000001</v>
      </c>
      <c r="Y2608" s="175">
        <v>2E-3</v>
      </c>
      <c r="Z2608" s="175">
        <v>8.9999999999999993E-3</v>
      </c>
      <c r="AA2608" s="175">
        <v>8.9999999999999993E-3</v>
      </c>
      <c r="AB2608" s="175">
        <v>2.3E-2</v>
      </c>
    </row>
    <row r="2609" spans="1:28" x14ac:dyDescent="0.25">
      <c r="A2609" s="92" t="s">
        <v>3926</v>
      </c>
      <c r="B2609" s="175">
        <v>0.2810077519379845</v>
      </c>
      <c r="C2609" s="175">
        <v>0.53488372093023251</v>
      </c>
      <c r="D2609" s="175">
        <v>7.5581395348837205E-2</v>
      </c>
      <c r="E2609" s="175">
        <v>2.1963824289405683E-2</v>
      </c>
      <c r="F2609" s="175">
        <v>1.937984496124031E-3</v>
      </c>
      <c r="G2609" s="175">
        <v>5.1033591731266148E-2</v>
      </c>
      <c r="H2609" s="175">
        <v>1.937984496124031E-3</v>
      </c>
      <c r="I2609" s="175">
        <v>3.1653746770025838E-2</v>
      </c>
      <c r="J2609" s="174">
        <v>0.99999999999999989</v>
      </c>
      <c r="K2609" s="176">
        <v>1548</v>
      </c>
      <c r="L2609" s="92"/>
      <c r="M2609" s="175">
        <v>0.25900000000000001</v>
      </c>
      <c r="N2609" s="175">
        <v>0.30399999999999999</v>
      </c>
      <c r="O2609" s="175">
        <v>0.51</v>
      </c>
      <c r="P2609" s="175">
        <v>0.56000000000000005</v>
      </c>
      <c r="Q2609" s="175">
        <v>6.3E-2</v>
      </c>
      <c r="R2609" s="175">
        <v>0.09</v>
      </c>
      <c r="S2609" s="175">
        <v>1.6E-2</v>
      </c>
      <c r="T2609" s="175">
        <v>3.1E-2</v>
      </c>
      <c r="U2609" s="175">
        <v>1E-3</v>
      </c>
      <c r="V2609" s="175">
        <v>6.0000000000000001E-3</v>
      </c>
      <c r="W2609" s="175">
        <v>4.1000000000000002E-2</v>
      </c>
      <c r="X2609" s="175">
        <v>6.3E-2</v>
      </c>
      <c r="Y2609" s="175">
        <v>1E-3</v>
      </c>
      <c r="Z2609" s="175">
        <v>6.0000000000000001E-3</v>
      </c>
      <c r="AA2609" s="175">
        <v>2.4E-2</v>
      </c>
      <c r="AB2609" s="175">
        <v>4.2000000000000003E-2</v>
      </c>
    </row>
    <row r="2610" spans="1:28" x14ac:dyDescent="0.25">
      <c r="A2610" s="92" t="s">
        <v>3927</v>
      </c>
      <c r="B2610" s="175" t="s">
        <v>143</v>
      </c>
      <c r="C2610" s="175">
        <v>0.33676975945017185</v>
      </c>
      <c r="D2610" s="175">
        <v>0.27835051546391754</v>
      </c>
      <c r="E2610" s="175">
        <v>0.13745704467353953</v>
      </c>
      <c r="F2610" s="175">
        <v>6.8728522336769758E-3</v>
      </c>
      <c r="G2610" s="175">
        <v>0.22336769759450173</v>
      </c>
      <c r="H2610" s="175">
        <v>6.8728522336769758E-3</v>
      </c>
      <c r="I2610" s="175">
        <v>1.0309278350515464E-2</v>
      </c>
      <c r="J2610" s="174">
        <v>0.99999999999999989</v>
      </c>
      <c r="K2610" s="176">
        <v>291</v>
      </c>
      <c r="L2610" s="92"/>
      <c r="M2610" s="175" t="s">
        <v>143</v>
      </c>
      <c r="N2610" s="175" t="s">
        <v>143</v>
      </c>
      <c r="O2610" s="175">
        <v>0.28499999999999998</v>
      </c>
      <c r="P2610" s="175">
        <v>0.39300000000000002</v>
      </c>
      <c r="Q2610" s="175">
        <v>0.23</v>
      </c>
      <c r="R2610" s="175">
        <v>0.33200000000000002</v>
      </c>
      <c r="S2610" s="175">
        <v>0.10299999999999999</v>
      </c>
      <c r="T2610" s="175">
        <v>0.182</v>
      </c>
      <c r="U2610" s="175">
        <v>2E-3</v>
      </c>
      <c r="V2610" s="175">
        <v>2.5000000000000001E-2</v>
      </c>
      <c r="W2610" s="175">
        <v>0.17899999999999999</v>
      </c>
      <c r="X2610" s="175">
        <v>0.27500000000000002</v>
      </c>
      <c r="Y2610" s="175">
        <v>2E-3</v>
      </c>
      <c r="Z2610" s="175">
        <v>2.5000000000000001E-2</v>
      </c>
      <c r="AA2610" s="175">
        <v>4.0000000000000001E-3</v>
      </c>
      <c r="AB2610" s="175">
        <v>0.03</v>
      </c>
    </row>
    <row r="2611" spans="1:28" x14ac:dyDescent="0.25">
      <c r="A2611" s="92" t="s">
        <v>3928</v>
      </c>
      <c r="B2611" s="175" t="s">
        <v>143</v>
      </c>
      <c r="C2611" s="175">
        <v>0.24886289798570499</v>
      </c>
      <c r="D2611" s="175">
        <v>0.22092267706302793</v>
      </c>
      <c r="E2611" s="175">
        <v>0.10916179337231968</v>
      </c>
      <c r="F2611" s="175">
        <v>1.1046133853151396E-2</v>
      </c>
      <c r="G2611" s="175">
        <v>0.39571150097465885</v>
      </c>
      <c r="H2611" s="175">
        <v>2.5990903183885639E-3</v>
      </c>
      <c r="I2611" s="175">
        <v>1.1695906432748537E-2</v>
      </c>
      <c r="J2611" s="174">
        <v>0.99999999999999989</v>
      </c>
      <c r="K2611" s="176">
        <v>1539</v>
      </c>
      <c r="L2611" s="92"/>
      <c r="M2611" s="175" t="s">
        <v>143</v>
      </c>
      <c r="N2611" s="175" t="s">
        <v>143</v>
      </c>
      <c r="O2611" s="175">
        <v>0.22800000000000001</v>
      </c>
      <c r="P2611" s="175">
        <v>0.27100000000000002</v>
      </c>
      <c r="Q2611" s="175">
        <v>0.20100000000000001</v>
      </c>
      <c r="R2611" s="175">
        <v>0.24199999999999999</v>
      </c>
      <c r="S2611" s="175">
        <v>9.5000000000000001E-2</v>
      </c>
      <c r="T2611" s="175">
        <v>0.126</v>
      </c>
      <c r="U2611" s="175">
        <v>7.0000000000000001E-3</v>
      </c>
      <c r="V2611" s="175">
        <v>1.7999999999999999E-2</v>
      </c>
      <c r="W2611" s="175">
        <v>0.372</v>
      </c>
      <c r="X2611" s="175">
        <v>0.42</v>
      </c>
      <c r="Y2611" s="175">
        <v>1E-3</v>
      </c>
      <c r="Z2611" s="175">
        <v>7.0000000000000001E-3</v>
      </c>
      <c r="AA2611" s="175">
        <v>7.0000000000000001E-3</v>
      </c>
      <c r="AB2611" s="175">
        <v>1.7999999999999999E-2</v>
      </c>
    </row>
    <row r="2612" spans="1:28" x14ac:dyDescent="0.25">
      <c r="A2612" s="92" t="s">
        <v>3929</v>
      </c>
      <c r="B2612" s="175" t="s">
        <v>143</v>
      </c>
      <c r="C2612" s="175">
        <v>0.49411764705882355</v>
      </c>
      <c r="D2612" s="175">
        <v>0.32941176470588235</v>
      </c>
      <c r="E2612" s="175">
        <v>7.9411764705882348E-2</v>
      </c>
      <c r="F2612" s="175">
        <v>5.8823529411764705E-3</v>
      </c>
      <c r="G2612" s="175">
        <v>2.6470588235294117E-2</v>
      </c>
      <c r="H2612" s="175" t="s">
        <v>143</v>
      </c>
      <c r="I2612" s="175">
        <v>6.4705882352941183E-2</v>
      </c>
      <c r="J2612" s="174">
        <v>0.99999999999999989</v>
      </c>
      <c r="K2612" s="176">
        <v>340</v>
      </c>
      <c r="L2612" s="92"/>
      <c r="M2612" s="175" t="s">
        <v>143</v>
      </c>
      <c r="N2612" s="175" t="s">
        <v>143</v>
      </c>
      <c r="O2612" s="175">
        <v>0.441</v>
      </c>
      <c r="P2612" s="175">
        <v>0.54700000000000004</v>
      </c>
      <c r="Q2612" s="175">
        <v>0.28199999999999997</v>
      </c>
      <c r="R2612" s="175">
        <v>0.38100000000000001</v>
      </c>
      <c r="S2612" s="175">
        <v>5.5E-2</v>
      </c>
      <c r="T2612" s="175">
        <v>0.113</v>
      </c>
      <c r="U2612" s="175">
        <v>2E-3</v>
      </c>
      <c r="V2612" s="175">
        <v>2.1000000000000001E-2</v>
      </c>
      <c r="W2612" s="175">
        <v>1.4E-2</v>
      </c>
      <c r="X2612" s="175">
        <v>0.05</v>
      </c>
      <c r="Y2612" s="175" t="s">
        <v>143</v>
      </c>
      <c r="Z2612" s="175" t="s">
        <v>143</v>
      </c>
      <c r="AA2612" s="175">
        <v>4.2999999999999997E-2</v>
      </c>
      <c r="AB2612" s="175">
        <v>9.6000000000000002E-2</v>
      </c>
    </row>
    <row r="2613" spans="1:28" x14ac:dyDescent="0.25">
      <c r="A2613" s="92" t="s">
        <v>3930</v>
      </c>
      <c r="B2613" s="175" t="s">
        <v>143</v>
      </c>
      <c r="C2613" s="175">
        <v>0.24069478908188585</v>
      </c>
      <c r="D2613" s="175">
        <v>0.33995037220843671</v>
      </c>
      <c r="E2613" s="175">
        <v>0.10669975186104218</v>
      </c>
      <c r="F2613" s="175">
        <v>4.9627791563275434E-3</v>
      </c>
      <c r="G2613" s="175">
        <v>0.28535980148883372</v>
      </c>
      <c r="H2613" s="175">
        <v>4.9627791563275434E-3</v>
      </c>
      <c r="I2613" s="175">
        <v>1.7369727047146403E-2</v>
      </c>
      <c r="J2613" s="174">
        <v>1</v>
      </c>
      <c r="K2613" s="176">
        <v>403</v>
      </c>
      <c r="L2613" s="92"/>
      <c r="M2613" s="175" t="s">
        <v>143</v>
      </c>
      <c r="N2613" s="175" t="s">
        <v>143</v>
      </c>
      <c r="O2613" s="175">
        <v>0.20200000000000001</v>
      </c>
      <c r="P2613" s="175">
        <v>0.28499999999999998</v>
      </c>
      <c r="Q2613" s="175">
        <v>0.29499999999999998</v>
      </c>
      <c r="R2613" s="175">
        <v>0.38800000000000001</v>
      </c>
      <c r="S2613" s="175">
        <v>0.08</v>
      </c>
      <c r="T2613" s="175">
        <v>0.14099999999999999</v>
      </c>
      <c r="U2613" s="175">
        <v>1E-3</v>
      </c>
      <c r="V2613" s="175">
        <v>1.7999999999999999E-2</v>
      </c>
      <c r="W2613" s="175">
        <v>0.24299999999999999</v>
      </c>
      <c r="X2613" s="175">
        <v>0.33100000000000002</v>
      </c>
      <c r="Y2613" s="175">
        <v>1E-3</v>
      </c>
      <c r="Z2613" s="175">
        <v>1.7999999999999999E-2</v>
      </c>
      <c r="AA2613" s="175">
        <v>8.0000000000000002E-3</v>
      </c>
      <c r="AB2613" s="175">
        <v>3.5000000000000003E-2</v>
      </c>
    </row>
    <row r="2614" spans="1:28" x14ac:dyDescent="0.25">
      <c r="A2614" s="92" t="s">
        <v>3931</v>
      </c>
      <c r="B2614" s="175" t="s">
        <v>143</v>
      </c>
      <c r="C2614" s="175">
        <v>0.41666666666666669</v>
      </c>
      <c r="D2614" s="175">
        <v>0.15476190476190477</v>
      </c>
      <c r="E2614" s="175">
        <v>7.9365079365079361E-2</v>
      </c>
      <c r="F2614" s="175">
        <v>0.10317460317460317</v>
      </c>
      <c r="G2614" s="175">
        <v>0.23809523809523808</v>
      </c>
      <c r="H2614" s="175" t="s">
        <v>143</v>
      </c>
      <c r="I2614" s="175">
        <v>7.9365079365079361E-3</v>
      </c>
      <c r="J2614" s="174">
        <v>0.99999999999999978</v>
      </c>
      <c r="K2614" s="176">
        <v>252</v>
      </c>
      <c r="L2614" s="92"/>
      <c r="M2614" s="175" t="s">
        <v>143</v>
      </c>
      <c r="N2614" s="175" t="s">
        <v>143</v>
      </c>
      <c r="O2614" s="175">
        <v>0.35699999999999998</v>
      </c>
      <c r="P2614" s="175">
        <v>0.47799999999999998</v>
      </c>
      <c r="Q2614" s="175">
        <v>0.115</v>
      </c>
      <c r="R2614" s="175">
        <v>0.20499999999999999</v>
      </c>
      <c r="S2614" s="175">
        <v>5.1999999999999998E-2</v>
      </c>
      <c r="T2614" s="175">
        <v>0.11899999999999999</v>
      </c>
      <c r="U2614" s="175">
        <v>7.0999999999999994E-2</v>
      </c>
      <c r="V2614" s="175">
        <v>0.14699999999999999</v>
      </c>
      <c r="W2614" s="175">
        <v>0.19</v>
      </c>
      <c r="X2614" s="175">
        <v>0.29399999999999998</v>
      </c>
      <c r="Y2614" s="175" t="s">
        <v>143</v>
      </c>
      <c r="Z2614" s="175" t="s">
        <v>143</v>
      </c>
      <c r="AA2614" s="175">
        <v>2E-3</v>
      </c>
      <c r="AB2614" s="175">
        <v>2.8000000000000001E-2</v>
      </c>
    </row>
    <row r="2615" spans="1:28" x14ac:dyDescent="0.25">
      <c r="A2615" s="92" t="s">
        <v>3932</v>
      </c>
      <c r="B2615" s="175" t="s">
        <v>143</v>
      </c>
      <c r="C2615" s="175">
        <v>0.16216216216216217</v>
      </c>
      <c r="D2615" s="175">
        <v>0.16988416988416988</v>
      </c>
      <c r="E2615" s="175">
        <v>8.4942084942084939E-2</v>
      </c>
      <c r="F2615" s="175">
        <v>7.7220077220077222E-3</v>
      </c>
      <c r="G2615" s="175">
        <v>0.55598455598455598</v>
      </c>
      <c r="H2615" s="175">
        <v>1.1583011583011582E-2</v>
      </c>
      <c r="I2615" s="175">
        <v>7.7220077220077222E-3</v>
      </c>
      <c r="J2615" s="174">
        <v>1</v>
      </c>
      <c r="K2615" s="176">
        <v>259</v>
      </c>
      <c r="L2615" s="92"/>
      <c r="M2615" s="175" t="s">
        <v>143</v>
      </c>
      <c r="N2615" s="175" t="s">
        <v>143</v>
      </c>
      <c r="O2615" s="175">
        <v>0.122</v>
      </c>
      <c r="P2615" s="175">
        <v>0.21199999999999999</v>
      </c>
      <c r="Q2615" s="175">
        <v>0.129</v>
      </c>
      <c r="R2615" s="175">
        <v>0.22</v>
      </c>
      <c r="S2615" s="175">
        <v>5.7000000000000002E-2</v>
      </c>
      <c r="T2615" s="175">
        <v>0.125</v>
      </c>
      <c r="U2615" s="175">
        <v>2E-3</v>
      </c>
      <c r="V2615" s="175">
        <v>2.8000000000000001E-2</v>
      </c>
      <c r="W2615" s="175">
        <v>0.495</v>
      </c>
      <c r="X2615" s="175">
        <v>0.61499999999999999</v>
      </c>
      <c r="Y2615" s="175">
        <v>4.0000000000000001E-3</v>
      </c>
      <c r="Z2615" s="175">
        <v>3.3000000000000002E-2</v>
      </c>
      <c r="AA2615" s="175">
        <v>2E-3</v>
      </c>
      <c r="AB2615" s="175">
        <v>2.8000000000000001E-2</v>
      </c>
    </row>
    <row r="2616" spans="1:28" x14ac:dyDescent="0.25">
      <c r="A2616" s="92" t="s">
        <v>3933</v>
      </c>
      <c r="B2616" s="175" t="s">
        <v>143</v>
      </c>
      <c r="C2616" s="175">
        <v>0.3730098559514784</v>
      </c>
      <c r="D2616" s="175">
        <v>0.34344200151630022</v>
      </c>
      <c r="E2616" s="175">
        <v>0.14253222137983321</v>
      </c>
      <c r="F2616" s="175">
        <v>4.5489006823351023E-3</v>
      </c>
      <c r="G2616" s="175">
        <v>0.11902956785443518</v>
      </c>
      <c r="H2616" s="175">
        <v>2.2744503411675512E-3</v>
      </c>
      <c r="I2616" s="175">
        <v>1.5163002274450341E-2</v>
      </c>
      <c r="J2616" s="174">
        <v>1.0000000000000002</v>
      </c>
      <c r="K2616" s="176">
        <v>1319</v>
      </c>
      <c r="L2616" s="92"/>
      <c r="M2616" s="175" t="s">
        <v>143</v>
      </c>
      <c r="N2616" s="175" t="s">
        <v>143</v>
      </c>
      <c r="O2616" s="175">
        <v>0.34699999999999998</v>
      </c>
      <c r="P2616" s="175">
        <v>0.39900000000000002</v>
      </c>
      <c r="Q2616" s="175">
        <v>0.318</v>
      </c>
      <c r="R2616" s="175">
        <v>0.36899999999999999</v>
      </c>
      <c r="S2616" s="175">
        <v>0.125</v>
      </c>
      <c r="T2616" s="175">
        <v>0.16200000000000001</v>
      </c>
      <c r="U2616" s="175">
        <v>2E-3</v>
      </c>
      <c r="V2616" s="175">
        <v>0.01</v>
      </c>
      <c r="W2616" s="175">
        <v>0.10299999999999999</v>
      </c>
      <c r="X2616" s="175">
        <v>0.13800000000000001</v>
      </c>
      <c r="Y2616" s="175">
        <v>1E-3</v>
      </c>
      <c r="Z2616" s="175">
        <v>7.0000000000000001E-3</v>
      </c>
      <c r="AA2616" s="175">
        <v>0.01</v>
      </c>
      <c r="AB2616" s="175">
        <v>2.3E-2</v>
      </c>
    </row>
    <row r="2617" spans="1:28" x14ac:dyDescent="0.25">
      <c r="A2617" s="92" t="s">
        <v>3934</v>
      </c>
      <c r="B2617" s="175" t="s">
        <v>143</v>
      </c>
      <c r="C2617" s="175">
        <v>0.52653061224489794</v>
      </c>
      <c r="D2617" s="175">
        <v>0.3183673469387755</v>
      </c>
      <c r="E2617" s="175">
        <v>7.3469387755102047E-2</v>
      </c>
      <c r="F2617" s="175" t="s">
        <v>143</v>
      </c>
      <c r="G2617" s="175">
        <v>6.9387755102040816E-2</v>
      </c>
      <c r="H2617" s="175">
        <v>4.0816326530612249E-3</v>
      </c>
      <c r="I2617" s="175">
        <v>8.1632653061224497E-3</v>
      </c>
      <c r="J2617" s="174">
        <v>0.99999999999999989</v>
      </c>
      <c r="K2617" s="176">
        <v>245</v>
      </c>
      <c r="L2617" s="92"/>
      <c r="M2617" s="175" t="s">
        <v>143</v>
      </c>
      <c r="N2617" s="175" t="s">
        <v>143</v>
      </c>
      <c r="O2617" s="175">
        <v>0.46400000000000002</v>
      </c>
      <c r="P2617" s="175">
        <v>0.58799999999999997</v>
      </c>
      <c r="Q2617" s="175">
        <v>0.26300000000000001</v>
      </c>
      <c r="R2617" s="175">
        <v>0.379</v>
      </c>
      <c r="S2617" s="175">
        <v>4.7E-2</v>
      </c>
      <c r="T2617" s="175">
        <v>0.113</v>
      </c>
      <c r="U2617" s="175" t="s">
        <v>143</v>
      </c>
      <c r="V2617" s="175" t="s">
        <v>143</v>
      </c>
      <c r="W2617" s="175">
        <v>4.3999999999999997E-2</v>
      </c>
      <c r="X2617" s="175">
        <v>0.108</v>
      </c>
      <c r="Y2617" s="175">
        <v>1E-3</v>
      </c>
      <c r="Z2617" s="175">
        <v>2.3E-2</v>
      </c>
      <c r="AA2617" s="175">
        <v>2E-3</v>
      </c>
      <c r="AB2617" s="175">
        <v>2.9000000000000001E-2</v>
      </c>
    </row>
    <row r="2618" spans="1:28" x14ac:dyDescent="0.25">
      <c r="A2618" s="92" t="s">
        <v>3935</v>
      </c>
      <c r="B2618" s="175">
        <v>6.0851443882107767E-2</v>
      </c>
      <c r="C2618" s="175">
        <v>0.30139922596010715</v>
      </c>
      <c r="D2618" s="175">
        <v>0.27174754391187855</v>
      </c>
      <c r="E2618" s="175">
        <v>8.4608514438821072E-2</v>
      </c>
      <c r="F2618" s="175">
        <v>2.3459362905626675E-2</v>
      </c>
      <c r="G2618" s="175">
        <v>0.20256028579934504</v>
      </c>
      <c r="H2618" s="175">
        <v>7.6808573980351293E-3</v>
      </c>
      <c r="I2618" s="175">
        <v>4.7692765704078592E-2</v>
      </c>
      <c r="J2618" s="174">
        <v>1</v>
      </c>
      <c r="K2618" s="176">
        <v>16795</v>
      </c>
      <c r="L2618" s="92"/>
      <c r="M2618" s="175">
        <v>5.7000000000000002E-2</v>
      </c>
      <c r="N2618" s="175">
        <v>6.5000000000000002E-2</v>
      </c>
      <c r="O2618" s="175">
        <v>0.29499999999999998</v>
      </c>
      <c r="P2618" s="175">
        <v>0.308</v>
      </c>
      <c r="Q2618" s="175">
        <v>0.26500000000000001</v>
      </c>
      <c r="R2618" s="175">
        <v>0.27900000000000003</v>
      </c>
      <c r="S2618" s="175">
        <v>0.08</v>
      </c>
      <c r="T2618" s="175">
        <v>8.8999999999999996E-2</v>
      </c>
      <c r="U2618" s="175">
        <v>2.1000000000000001E-2</v>
      </c>
      <c r="V2618" s="175">
        <v>2.5999999999999999E-2</v>
      </c>
      <c r="W2618" s="175">
        <v>0.19700000000000001</v>
      </c>
      <c r="X2618" s="175">
        <v>0.20899999999999999</v>
      </c>
      <c r="Y2618" s="175">
        <v>6.0000000000000001E-3</v>
      </c>
      <c r="Z2618" s="175">
        <v>8.9999999999999993E-3</v>
      </c>
      <c r="AA2618" s="175">
        <v>4.4999999999999998E-2</v>
      </c>
      <c r="AB2618" s="175">
        <v>5.0999999999999997E-2</v>
      </c>
    </row>
    <row r="2619" spans="1:28" x14ac:dyDescent="0.25">
      <c r="A2619" s="92" t="s">
        <v>3936</v>
      </c>
      <c r="B2619" s="175" t="s">
        <v>143</v>
      </c>
      <c r="C2619" s="175">
        <v>0.37777777777777777</v>
      </c>
      <c r="D2619" s="175">
        <v>0.27407407407407408</v>
      </c>
      <c r="E2619" s="175">
        <v>0.11666666666666667</v>
      </c>
      <c r="F2619" s="175">
        <v>3.3333333333333333E-2</v>
      </c>
      <c r="G2619" s="175">
        <v>0.1388888888888889</v>
      </c>
      <c r="H2619" s="175">
        <v>1.2962962962962963E-2</v>
      </c>
      <c r="I2619" s="175">
        <v>4.6296296296296294E-2</v>
      </c>
      <c r="J2619" s="174">
        <v>1.0000000000000002</v>
      </c>
      <c r="K2619" s="176">
        <v>540</v>
      </c>
      <c r="L2619" s="92"/>
      <c r="M2619" s="175" t="s">
        <v>143</v>
      </c>
      <c r="N2619" s="175" t="s">
        <v>143</v>
      </c>
      <c r="O2619" s="175">
        <v>0.33800000000000002</v>
      </c>
      <c r="P2619" s="175">
        <v>0.41899999999999998</v>
      </c>
      <c r="Q2619" s="175">
        <v>0.23799999999999999</v>
      </c>
      <c r="R2619" s="175">
        <v>0.313</v>
      </c>
      <c r="S2619" s="175">
        <v>9.1999999999999998E-2</v>
      </c>
      <c r="T2619" s="175">
        <v>0.14599999999999999</v>
      </c>
      <c r="U2619" s="175">
        <v>2.1000000000000001E-2</v>
      </c>
      <c r="V2619" s="175">
        <v>5.1999999999999998E-2</v>
      </c>
      <c r="W2619" s="175">
        <v>0.112</v>
      </c>
      <c r="X2619" s="175">
        <v>0.17100000000000001</v>
      </c>
      <c r="Y2619" s="175">
        <v>6.0000000000000001E-3</v>
      </c>
      <c r="Z2619" s="175">
        <v>2.7E-2</v>
      </c>
      <c r="AA2619" s="175">
        <v>3.2000000000000001E-2</v>
      </c>
      <c r="AB2619" s="175">
        <v>6.7000000000000004E-2</v>
      </c>
    </row>
    <row r="2620" spans="1:28" x14ac:dyDescent="0.25">
      <c r="A2620" s="92" t="s">
        <v>3937</v>
      </c>
      <c r="B2620" s="175" t="s">
        <v>143</v>
      </c>
      <c r="C2620" s="175">
        <v>7.0212765957446813E-2</v>
      </c>
      <c r="D2620" s="175">
        <v>0.23829787234042554</v>
      </c>
      <c r="E2620" s="175">
        <v>8.085106382978724E-2</v>
      </c>
      <c r="F2620" s="175">
        <v>1.9148936170212766E-2</v>
      </c>
      <c r="G2620" s="175">
        <v>0.51489361702127656</v>
      </c>
      <c r="H2620" s="175">
        <v>2.9787234042553193E-2</v>
      </c>
      <c r="I2620" s="175">
        <v>4.6808510638297871E-2</v>
      </c>
      <c r="J2620" s="174">
        <v>1</v>
      </c>
      <c r="K2620" s="176">
        <v>470</v>
      </c>
      <c r="L2620" s="92"/>
      <c r="M2620" s="175" t="s">
        <v>143</v>
      </c>
      <c r="N2620" s="175" t="s">
        <v>143</v>
      </c>
      <c r="O2620" s="175">
        <v>0.05</v>
      </c>
      <c r="P2620" s="175">
        <v>9.7000000000000003E-2</v>
      </c>
      <c r="Q2620" s="175">
        <v>0.20200000000000001</v>
      </c>
      <c r="R2620" s="175">
        <v>0.27900000000000003</v>
      </c>
      <c r="S2620" s="175">
        <v>5.8999999999999997E-2</v>
      </c>
      <c r="T2620" s="175">
        <v>0.109</v>
      </c>
      <c r="U2620" s="175">
        <v>0.01</v>
      </c>
      <c r="V2620" s="175">
        <v>3.5999999999999997E-2</v>
      </c>
      <c r="W2620" s="175">
        <v>0.47</v>
      </c>
      <c r="X2620" s="175">
        <v>0.56000000000000005</v>
      </c>
      <c r="Y2620" s="175">
        <v>1.7999999999999999E-2</v>
      </c>
      <c r="Z2620" s="175">
        <v>4.9000000000000002E-2</v>
      </c>
      <c r="AA2620" s="175">
        <v>3.1E-2</v>
      </c>
      <c r="AB2620" s="175">
        <v>7.0000000000000007E-2</v>
      </c>
    </row>
    <row r="2621" spans="1:28" x14ac:dyDescent="0.25">
      <c r="A2621" s="92" t="s">
        <v>3938</v>
      </c>
      <c r="B2621" s="175">
        <v>0.41527655838454786</v>
      </c>
      <c r="C2621" s="175" t="s">
        <v>143</v>
      </c>
      <c r="D2621" s="175">
        <v>0.38981562774363476</v>
      </c>
      <c r="E2621" s="175">
        <v>0.14574187884108866</v>
      </c>
      <c r="F2621" s="175">
        <v>4.3898156277436349E-3</v>
      </c>
      <c r="G2621" s="175">
        <v>7.0237050043898156E-3</v>
      </c>
      <c r="H2621" s="175" t="s">
        <v>143</v>
      </c>
      <c r="I2621" s="175">
        <v>3.7752414398595259E-2</v>
      </c>
      <c r="J2621" s="174">
        <v>1</v>
      </c>
      <c r="K2621" s="176">
        <v>1139</v>
      </c>
      <c r="L2621" s="92"/>
      <c r="M2621" s="175">
        <v>0.38700000000000001</v>
      </c>
      <c r="N2621" s="175">
        <v>0.44400000000000001</v>
      </c>
      <c r="O2621" s="175" t="s">
        <v>143</v>
      </c>
      <c r="P2621" s="175" t="s">
        <v>143</v>
      </c>
      <c r="Q2621" s="175">
        <v>0.36199999999999999</v>
      </c>
      <c r="R2621" s="175">
        <v>0.41799999999999998</v>
      </c>
      <c r="S2621" s="175">
        <v>0.126</v>
      </c>
      <c r="T2621" s="175">
        <v>0.16700000000000001</v>
      </c>
      <c r="U2621" s="175">
        <v>2E-3</v>
      </c>
      <c r="V2621" s="175">
        <v>0.01</v>
      </c>
      <c r="W2621" s="175">
        <v>4.0000000000000001E-3</v>
      </c>
      <c r="X2621" s="175">
        <v>1.4E-2</v>
      </c>
      <c r="Y2621" s="175" t="s">
        <v>143</v>
      </c>
      <c r="Z2621" s="175" t="s">
        <v>143</v>
      </c>
      <c r="AA2621" s="175">
        <v>2.8000000000000001E-2</v>
      </c>
      <c r="AB2621" s="175">
        <v>0.05</v>
      </c>
    </row>
    <row r="2622" spans="1:28" x14ac:dyDescent="0.25">
      <c r="A2622" s="92" t="s">
        <v>3939</v>
      </c>
      <c r="B2622" s="175">
        <v>0.10516519311307584</v>
      </c>
      <c r="C2622" s="175">
        <v>0.26756630991158681</v>
      </c>
      <c r="D2622" s="175">
        <v>0.24476500697999071</v>
      </c>
      <c r="E2622" s="175">
        <v>6.1423918101442529E-2</v>
      </c>
      <c r="F2622" s="175">
        <v>4.699860400186133E-2</v>
      </c>
      <c r="G2622" s="175">
        <v>0.2275476966030712</v>
      </c>
      <c r="H2622" s="175">
        <v>8.8413215449046068E-3</v>
      </c>
      <c r="I2622" s="175">
        <v>3.7691949744067005E-2</v>
      </c>
      <c r="J2622" s="174">
        <v>0.99999999999999989</v>
      </c>
      <c r="K2622" s="176">
        <v>2149</v>
      </c>
      <c r="L2622" s="92"/>
      <c r="M2622" s="175">
        <v>9.2999999999999999E-2</v>
      </c>
      <c r="N2622" s="175">
        <v>0.11899999999999999</v>
      </c>
      <c r="O2622" s="175">
        <v>0.249</v>
      </c>
      <c r="P2622" s="175">
        <v>0.28699999999999998</v>
      </c>
      <c r="Q2622" s="175">
        <v>0.22700000000000001</v>
      </c>
      <c r="R2622" s="175">
        <v>0.26300000000000001</v>
      </c>
      <c r="S2622" s="175">
        <v>5.1999999999999998E-2</v>
      </c>
      <c r="T2622" s="175">
        <v>7.1999999999999995E-2</v>
      </c>
      <c r="U2622" s="175">
        <v>3.9E-2</v>
      </c>
      <c r="V2622" s="175">
        <v>5.7000000000000002E-2</v>
      </c>
      <c r="W2622" s="175">
        <v>0.21</v>
      </c>
      <c r="X2622" s="175">
        <v>0.246</v>
      </c>
      <c r="Y2622" s="175">
        <v>6.0000000000000001E-3</v>
      </c>
      <c r="Z2622" s="175">
        <v>1.4E-2</v>
      </c>
      <c r="AA2622" s="175">
        <v>0.03</v>
      </c>
      <c r="AB2622" s="175">
        <v>4.7E-2</v>
      </c>
    </row>
    <row r="2623" spans="1:28" x14ac:dyDescent="0.25">
      <c r="A2623" s="92" t="s">
        <v>3940</v>
      </c>
      <c r="B2623" s="175">
        <v>0.29802095459837019</v>
      </c>
      <c r="C2623" s="175">
        <v>0.4835079549864183</v>
      </c>
      <c r="D2623" s="175">
        <v>8.9251067132324405E-2</v>
      </c>
      <c r="E2623" s="175">
        <v>2.2118742724097789E-2</v>
      </c>
      <c r="F2623" s="175">
        <v>1.1641443538998836E-3</v>
      </c>
      <c r="G2623" s="175">
        <v>3.6476523088863018E-2</v>
      </c>
      <c r="H2623" s="175">
        <v>5.8207217694994182E-3</v>
      </c>
      <c r="I2623" s="175">
        <v>6.3639891346526964E-2</v>
      </c>
      <c r="J2623" s="174">
        <v>1</v>
      </c>
      <c r="K2623" s="176">
        <v>2577</v>
      </c>
      <c r="L2623" s="92"/>
      <c r="M2623" s="175">
        <v>0.28100000000000003</v>
      </c>
      <c r="N2623" s="175">
        <v>0.316</v>
      </c>
      <c r="O2623" s="175">
        <v>0.46400000000000002</v>
      </c>
      <c r="P2623" s="175">
        <v>0.503</v>
      </c>
      <c r="Q2623" s="175">
        <v>7.9000000000000001E-2</v>
      </c>
      <c r="R2623" s="175">
        <v>0.10100000000000001</v>
      </c>
      <c r="S2623" s="175">
        <v>1.7000000000000001E-2</v>
      </c>
      <c r="T2623" s="175">
        <v>2.9000000000000001E-2</v>
      </c>
      <c r="U2623" s="175">
        <v>0</v>
      </c>
      <c r="V2623" s="175">
        <v>3.0000000000000001E-3</v>
      </c>
      <c r="W2623" s="175">
        <v>0.03</v>
      </c>
      <c r="X2623" s="175">
        <v>4.3999999999999997E-2</v>
      </c>
      <c r="Y2623" s="175">
        <v>4.0000000000000001E-3</v>
      </c>
      <c r="Z2623" s="175">
        <v>0.01</v>
      </c>
      <c r="AA2623" s="175">
        <v>5.5E-2</v>
      </c>
      <c r="AB2623" s="175">
        <v>7.3999999999999996E-2</v>
      </c>
    </row>
    <row r="2624" spans="1:28" x14ac:dyDescent="0.25">
      <c r="A2624" s="92" t="s">
        <v>3941</v>
      </c>
      <c r="B2624" s="175" t="s">
        <v>143</v>
      </c>
      <c r="C2624" s="175">
        <v>0.18954248366013071</v>
      </c>
      <c r="D2624" s="175">
        <v>0.3202614379084967</v>
      </c>
      <c r="E2624" s="175">
        <v>0.17647058823529413</v>
      </c>
      <c r="F2624" s="175">
        <v>2.178649237472767E-2</v>
      </c>
      <c r="G2624" s="175">
        <v>0.24836601307189543</v>
      </c>
      <c r="H2624" s="175">
        <v>1.5250544662309368E-2</v>
      </c>
      <c r="I2624" s="175">
        <v>2.8322440087145968E-2</v>
      </c>
      <c r="J2624" s="174">
        <v>1</v>
      </c>
      <c r="K2624" s="176">
        <v>459</v>
      </c>
      <c r="L2624" s="92"/>
      <c r="M2624" s="175" t="s">
        <v>143</v>
      </c>
      <c r="N2624" s="175" t="s">
        <v>143</v>
      </c>
      <c r="O2624" s="175">
        <v>0.156</v>
      </c>
      <c r="P2624" s="175">
        <v>0.22800000000000001</v>
      </c>
      <c r="Q2624" s="175">
        <v>0.27900000000000003</v>
      </c>
      <c r="R2624" s="175">
        <v>0.36399999999999999</v>
      </c>
      <c r="S2624" s="175">
        <v>0.14399999999999999</v>
      </c>
      <c r="T2624" s="175">
        <v>0.214</v>
      </c>
      <c r="U2624" s="175">
        <v>1.2E-2</v>
      </c>
      <c r="V2624" s="175">
        <v>0.04</v>
      </c>
      <c r="W2624" s="175">
        <v>0.21099999999999999</v>
      </c>
      <c r="X2624" s="175">
        <v>0.28999999999999998</v>
      </c>
      <c r="Y2624" s="175">
        <v>7.0000000000000001E-3</v>
      </c>
      <c r="Z2624" s="175">
        <v>3.1E-2</v>
      </c>
      <c r="AA2624" s="175">
        <v>1.7000000000000001E-2</v>
      </c>
      <c r="AB2624" s="175">
        <v>4.8000000000000001E-2</v>
      </c>
    </row>
    <row r="2625" spans="1:28" x14ac:dyDescent="0.25">
      <c r="A2625" s="92" t="s">
        <v>3942</v>
      </c>
      <c r="B2625" s="175" t="s">
        <v>143</v>
      </c>
      <c r="C2625" s="175">
        <v>0.24177631578947367</v>
      </c>
      <c r="D2625" s="175">
        <v>0.22861842105263158</v>
      </c>
      <c r="E2625" s="175">
        <v>9.8135964912280702E-2</v>
      </c>
      <c r="F2625" s="175">
        <v>2.0833333333333332E-2</v>
      </c>
      <c r="G2625" s="175">
        <v>0.37006578947368424</v>
      </c>
      <c r="H2625" s="175">
        <v>1.1513157894736841E-2</v>
      </c>
      <c r="I2625" s="175">
        <v>2.9057017543859649E-2</v>
      </c>
      <c r="J2625" s="174">
        <v>1</v>
      </c>
      <c r="K2625" s="176">
        <v>1824</v>
      </c>
      <c r="L2625" s="92"/>
      <c r="M2625" s="175" t="s">
        <v>143</v>
      </c>
      <c r="N2625" s="175" t="s">
        <v>143</v>
      </c>
      <c r="O2625" s="175">
        <v>0.223</v>
      </c>
      <c r="P2625" s="175">
        <v>0.26200000000000001</v>
      </c>
      <c r="Q2625" s="175">
        <v>0.21</v>
      </c>
      <c r="R2625" s="175">
        <v>0.248</v>
      </c>
      <c r="S2625" s="175">
        <v>8.5000000000000006E-2</v>
      </c>
      <c r="T2625" s="175">
        <v>0.113</v>
      </c>
      <c r="U2625" s="175">
        <v>1.4999999999999999E-2</v>
      </c>
      <c r="V2625" s="175">
        <v>2.8000000000000001E-2</v>
      </c>
      <c r="W2625" s="175">
        <v>0.34799999999999998</v>
      </c>
      <c r="X2625" s="175">
        <v>0.39200000000000002</v>
      </c>
      <c r="Y2625" s="175">
        <v>8.0000000000000002E-3</v>
      </c>
      <c r="Z2625" s="175">
        <v>1.7999999999999999E-2</v>
      </c>
      <c r="AA2625" s="175">
        <v>2.1999999999999999E-2</v>
      </c>
      <c r="AB2625" s="175">
        <v>3.7999999999999999E-2</v>
      </c>
    </row>
    <row r="2626" spans="1:28" x14ac:dyDescent="0.25">
      <c r="A2626" s="92" t="s">
        <v>3943</v>
      </c>
      <c r="B2626" s="175" t="s">
        <v>143</v>
      </c>
      <c r="C2626" s="175">
        <v>0.45588235294117646</v>
      </c>
      <c r="D2626" s="175">
        <v>0.31674208144796379</v>
      </c>
      <c r="E2626" s="175">
        <v>5.9954751131221722E-2</v>
      </c>
      <c r="F2626" s="175">
        <v>6.7873303167420816E-3</v>
      </c>
      <c r="G2626" s="175">
        <v>3.1674208144796379E-2</v>
      </c>
      <c r="H2626" s="175" t="s">
        <v>143</v>
      </c>
      <c r="I2626" s="175">
        <v>0.12895927601809956</v>
      </c>
      <c r="J2626" s="174">
        <v>0.99999999999999989</v>
      </c>
      <c r="K2626" s="176">
        <v>884</v>
      </c>
      <c r="L2626" s="92"/>
      <c r="M2626" s="175" t="s">
        <v>143</v>
      </c>
      <c r="N2626" s="175" t="s">
        <v>143</v>
      </c>
      <c r="O2626" s="175">
        <v>0.42299999999999999</v>
      </c>
      <c r="P2626" s="175">
        <v>0.48899999999999999</v>
      </c>
      <c r="Q2626" s="175">
        <v>0.28699999999999998</v>
      </c>
      <c r="R2626" s="175">
        <v>0.34799999999999998</v>
      </c>
      <c r="S2626" s="175">
        <v>4.5999999999999999E-2</v>
      </c>
      <c r="T2626" s="175">
        <v>7.8E-2</v>
      </c>
      <c r="U2626" s="175">
        <v>3.0000000000000001E-3</v>
      </c>
      <c r="V2626" s="175">
        <v>1.4999999999999999E-2</v>
      </c>
      <c r="W2626" s="175">
        <v>2.1999999999999999E-2</v>
      </c>
      <c r="X2626" s="175">
        <v>4.4999999999999998E-2</v>
      </c>
      <c r="Y2626" s="175" t="s">
        <v>143</v>
      </c>
      <c r="Z2626" s="175" t="s">
        <v>143</v>
      </c>
      <c r="AA2626" s="175">
        <v>0.108</v>
      </c>
      <c r="AB2626" s="175">
        <v>0.153</v>
      </c>
    </row>
    <row r="2627" spans="1:28" x14ac:dyDescent="0.25">
      <c r="A2627" s="92" t="s">
        <v>3944</v>
      </c>
      <c r="B2627" s="175" t="s">
        <v>143</v>
      </c>
      <c r="C2627" s="175">
        <v>0.23687943262411348</v>
      </c>
      <c r="D2627" s="175">
        <v>0.31205673758865249</v>
      </c>
      <c r="E2627" s="175">
        <v>0.10354609929078014</v>
      </c>
      <c r="F2627" s="175">
        <v>2.2695035460992909E-2</v>
      </c>
      <c r="G2627" s="175">
        <v>0.27375886524822696</v>
      </c>
      <c r="H2627" s="175">
        <v>4.2553191489361703E-3</v>
      </c>
      <c r="I2627" s="175">
        <v>4.6808510638297871E-2</v>
      </c>
      <c r="J2627" s="174">
        <v>1.0000000000000002</v>
      </c>
      <c r="K2627" s="176">
        <v>705</v>
      </c>
      <c r="L2627" s="92"/>
      <c r="M2627" s="175" t="s">
        <v>143</v>
      </c>
      <c r="N2627" s="175" t="s">
        <v>143</v>
      </c>
      <c r="O2627" s="175">
        <v>0.20699999999999999</v>
      </c>
      <c r="P2627" s="175">
        <v>0.27</v>
      </c>
      <c r="Q2627" s="175">
        <v>0.27900000000000003</v>
      </c>
      <c r="R2627" s="175">
        <v>0.34699999999999998</v>
      </c>
      <c r="S2627" s="175">
        <v>8.3000000000000004E-2</v>
      </c>
      <c r="T2627" s="175">
        <v>0.128</v>
      </c>
      <c r="U2627" s="175">
        <v>1.4E-2</v>
      </c>
      <c r="V2627" s="175">
        <v>3.6999999999999998E-2</v>
      </c>
      <c r="W2627" s="175">
        <v>0.24199999999999999</v>
      </c>
      <c r="X2627" s="175">
        <v>0.308</v>
      </c>
      <c r="Y2627" s="175">
        <v>1E-3</v>
      </c>
      <c r="Z2627" s="175">
        <v>1.2E-2</v>
      </c>
      <c r="AA2627" s="175">
        <v>3.4000000000000002E-2</v>
      </c>
      <c r="AB2627" s="175">
        <v>6.5000000000000002E-2</v>
      </c>
    </row>
    <row r="2628" spans="1:28" x14ac:dyDescent="0.25">
      <c r="A2628" s="92" t="s">
        <v>3945</v>
      </c>
      <c r="B2628" s="175" t="s">
        <v>143</v>
      </c>
      <c r="C2628" s="175">
        <v>0.38876404494382022</v>
      </c>
      <c r="D2628" s="175">
        <v>0.25617977528089886</v>
      </c>
      <c r="E2628" s="175">
        <v>5.3932584269662923E-2</v>
      </c>
      <c r="F2628" s="175">
        <v>9.8876404494382023E-2</v>
      </c>
      <c r="G2628" s="175">
        <v>0.18202247191011237</v>
      </c>
      <c r="H2628" s="175">
        <v>4.4943820224719105E-3</v>
      </c>
      <c r="I2628" s="175">
        <v>1.5730337078651686E-2</v>
      </c>
      <c r="J2628" s="174">
        <v>1</v>
      </c>
      <c r="K2628" s="176">
        <v>445</v>
      </c>
      <c r="L2628" s="92"/>
      <c r="M2628" s="175" t="s">
        <v>143</v>
      </c>
      <c r="N2628" s="175" t="s">
        <v>143</v>
      </c>
      <c r="O2628" s="175">
        <v>0.34499999999999997</v>
      </c>
      <c r="P2628" s="175">
        <v>0.435</v>
      </c>
      <c r="Q2628" s="175">
        <v>0.218</v>
      </c>
      <c r="R2628" s="175">
        <v>0.29899999999999999</v>
      </c>
      <c r="S2628" s="175">
        <v>3.6999999999999998E-2</v>
      </c>
      <c r="T2628" s="175">
        <v>7.9000000000000001E-2</v>
      </c>
      <c r="U2628" s="175">
        <v>7.3999999999999996E-2</v>
      </c>
      <c r="V2628" s="175">
        <v>0.13</v>
      </c>
      <c r="W2628" s="175">
        <v>0.14899999999999999</v>
      </c>
      <c r="X2628" s="175">
        <v>0.221</v>
      </c>
      <c r="Y2628" s="175">
        <v>1E-3</v>
      </c>
      <c r="Z2628" s="175">
        <v>1.6E-2</v>
      </c>
      <c r="AA2628" s="175">
        <v>8.0000000000000002E-3</v>
      </c>
      <c r="AB2628" s="175">
        <v>3.2000000000000001E-2</v>
      </c>
    </row>
    <row r="2629" spans="1:28" x14ac:dyDescent="0.25">
      <c r="A2629" s="92" t="s">
        <v>3946</v>
      </c>
      <c r="B2629" s="175" t="s">
        <v>143</v>
      </c>
      <c r="C2629" s="175">
        <v>0.14084507042253522</v>
      </c>
      <c r="D2629" s="175">
        <v>0.21327967806841047</v>
      </c>
      <c r="E2629" s="175">
        <v>0.10261569416498995</v>
      </c>
      <c r="F2629" s="175">
        <v>3.8229376257545272E-2</v>
      </c>
      <c r="G2629" s="175">
        <v>0.46076458752515093</v>
      </c>
      <c r="H2629" s="175">
        <v>1.4084507042253521E-2</v>
      </c>
      <c r="I2629" s="175">
        <v>3.0181086519114688E-2</v>
      </c>
      <c r="J2629" s="174">
        <v>1</v>
      </c>
      <c r="K2629" s="176">
        <v>497</v>
      </c>
      <c r="L2629" s="92"/>
      <c r="M2629" s="175" t="s">
        <v>143</v>
      </c>
      <c r="N2629" s="175" t="s">
        <v>143</v>
      </c>
      <c r="O2629" s="175">
        <v>0.113</v>
      </c>
      <c r="P2629" s="175">
        <v>0.17399999999999999</v>
      </c>
      <c r="Q2629" s="175">
        <v>0.18</v>
      </c>
      <c r="R2629" s="175">
        <v>0.251</v>
      </c>
      <c r="S2629" s="175">
        <v>7.9000000000000001E-2</v>
      </c>
      <c r="T2629" s="175">
        <v>0.13200000000000001</v>
      </c>
      <c r="U2629" s="175">
        <v>2.5000000000000001E-2</v>
      </c>
      <c r="V2629" s="175">
        <v>5.8999999999999997E-2</v>
      </c>
      <c r="W2629" s="175">
        <v>0.41699999999999998</v>
      </c>
      <c r="X2629" s="175">
        <v>0.505</v>
      </c>
      <c r="Y2629" s="175">
        <v>7.0000000000000001E-3</v>
      </c>
      <c r="Z2629" s="175">
        <v>2.9000000000000001E-2</v>
      </c>
      <c r="AA2629" s="175">
        <v>1.7999999999999999E-2</v>
      </c>
      <c r="AB2629" s="175">
        <v>4.9000000000000002E-2</v>
      </c>
    </row>
    <row r="2630" spans="1:28" x14ac:dyDescent="0.25">
      <c r="A2630" s="92" t="s">
        <v>3947</v>
      </c>
      <c r="B2630" s="175" t="s">
        <v>143</v>
      </c>
      <c r="C2630" s="175">
        <v>0.31907613344739094</v>
      </c>
      <c r="D2630" s="175">
        <v>0.45166809238665528</v>
      </c>
      <c r="E2630" s="175">
        <v>7.8272027373823785E-2</v>
      </c>
      <c r="F2630" s="175">
        <v>1.3686911890504704E-2</v>
      </c>
      <c r="G2630" s="175">
        <v>7.9127459366980318E-2</v>
      </c>
      <c r="H2630" s="175">
        <v>4.704875962360992E-3</v>
      </c>
      <c r="I2630" s="175">
        <v>5.3464499572284004E-2</v>
      </c>
      <c r="J2630" s="174">
        <v>1</v>
      </c>
      <c r="K2630" s="176">
        <v>2338</v>
      </c>
      <c r="L2630" s="92"/>
      <c r="M2630" s="175" t="s">
        <v>143</v>
      </c>
      <c r="N2630" s="175" t="s">
        <v>143</v>
      </c>
      <c r="O2630" s="175">
        <v>0.3</v>
      </c>
      <c r="P2630" s="175">
        <v>0.33800000000000002</v>
      </c>
      <c r="Q2630" s="175">
        <v>0.432</v>
      </c>
      <c r="R2630" s="175">
        <v>0.47199999999999998</v>
      </c>
      <c r="S2630" s="175">
        <v>6.8000000000000005E-2</v>
      </c>
      <c r="T2630" s="175">
        <v>0.09</v>
      </c>
      <c r="U2630" s="175">
        <v>0.01</v>
      </c>
      <c r="V2630" s="175">
        <v>1.9E-2</v>
      </c>
      <c r="W2630" s="175">
        <v>6.9000000000000006E-2</v>
      </c>
      <c r="X2630" s="175">
        <v>9.0999999999999998E-2</v>
      </c>
      <c r="Y2630" s="175">
        <v>3.0000000000000001E-3</v>
      </c>
      <c r="Z2630" s="175">
        <v>8.0000000000000002E-3</v>
      </c>
      <c r="AA2630" s="175">
        <v>4.4999999999999998E-2</v>
      </c>
      <c r="AB2630" s="175">
        <v>6.3E-2</v>
      </c>
    </row>
    <row r="2631" spans="1:28" x14ac:dyDescent="0.25">
      <c r="A2631" s="92" t="s">
        <v>3948</v>
      </c>
      <c r="B2631" s="175" t="s">
        <v>143</v>
      </c>
      <c r="C2631" s="175">
        <v>0.50952380952380949</v>
      </c>
      <c r="D2631" s="175">
        <v>0.32142857142857145</v>
      </c>
      <c r="E2631" s="175">
        <v>5.2380952380952382E-2</v>
      </c>
      <c r="F2631" s="175">
        <v>9.5238095238095247E-3</v>
      </c>
      <c r="G2631" s="175">
        <v>6.1904761904761907E-2</v>
      </c>
      <c r="H2631" s="175">
        <v>1.1904761904761904E-2</v>
      </c>
      <c r="I2631" s="175">
        <v>3.3333333333333333E-2</v>
      </c>
      <c r="J2631" s="174">
        <v>0.99999999999999989</v>
      </c>
      <c r="K2631" s="176">
        <v>420</v>
      </c>
      <c r="L2631" s="92"/>
      <c r="M2631" s="175" t="s">
        <v>143</v>
      </c>
      <c r="N2631" s="175" t="s">
        <v>143</v>
      </c>
      <c r="O2631" s="175">
        <v>0.46200000000000002</v>
      </c>
      <c r="P2631" s="175">
        <v>0.55700000000000005</v>
      </c>
      <c r="Q2631" s="175">
        <v>0.27900000000000003</v>
      </c>
      <c r="R2631" s="175">
        <v>0.36799999999999999</v>
      </c>
      <c r="S2631" s="175">
        <v>3.5000000000000003E-2</v>
      </c>
      <c r="T2631" s="175">
        <v>7.8E-2</v>
      </c>
      <c r="U2631" s="175">
        <v>4.0000000000000001E-3</v>
      </c>
      <c r="V2631" s="175">
        <v>2.4E-2</v>
      </c>
      <c r="W2631" s="175">
        <v>4.2999999999999997E-2</v>
      </c>
      <c r="X2631" s="175">
        <v>8.8999999999999996E-2</v>
      </c>
      <c r="Y2631" s="175">
        <v>5.0000000000000001E-3</v>
      </c>
      <c r="Z2631" s="175">
        <v>2.8000000000000001E-2</v>
      </c>
      <c r="AA2631" s="175">
        <v>0.02</v>
      </c>
      <c r="AB2631" s="175">
        <v>5.5E-2</v>
      </c>
    </row>
    <row r="2632" spans="1:28" x14ac:dyDescent="0.25">
      <c r="A2632" s="92" t="s">
        <v>3949</v>
      </c>
      <c r="B2632" s="175">
        <v>6.4117594012084042E-2</v>
      </c>
      <c r="C2632" s="175">
        <v>0.31084858869149606</v>
      </c>
      <c r="D2632" s="175">
        <v>0.27071873027324378</v>
      </c>
      <c r="E2632" s="175">
        <v>8.6301740463522403E-2</v>
      </c>
      <c r="F2632" s="175">
        <v>2.7144016593020109E-2</v>
      </c>
      <c r="G2632" s="175">
        <v>0.18721255298043105</v>
      </c>
      <c r="H2632" s="175">
        <v>6.5831003697357738E-3</v>
      </c>
      <c r="I2632" s="175">
        <v>4.7073676616466768E-2</v>
      </c>
      <c r="J2632" s="174">
        <v>1</v>
      </c>
      <c r="K2632" s="176">
        <v>11089</v>
      </c>
      <c r="L2632" s="92"/>
      <c r="M2632" s="175">
        <v>0.06</v>
      </c>
      <c r="N2632" s="175">
        <v>6.9000000000000006E-2</v>
      </c>
      <c r="O2632" s="175">
        <v>0.30199999999999999</v>
      </c>
      <c r="P2632" s="175">
        <v>0.32</v>
      </c>
      <c r="Q2632" s="175">
        <v>0.26300000000000001</v>
      </c>
      <c r="R2632" s="175">
        <v>0.27900000000000003</v>
      </c>
      <c r="S2632" s="175">
        <v>8.1000000000000003E-2</v>
      </c>
      <c r="T2632" s="175">
        <v>9.1999999999999998E-2</v>
      </c>
      <c r="U2632" s="175">
        <v>2.4E-2</v>
      </c>
      <c r="V2632" s="175">
        <v>0.03</v>
      </c>
      <c r="W2632" s="175">
        <v>0.18</v>
      </c>
      <c r="X2632" s="175">
        <v>0.19500000000000001</v>
      </c>
      <c r="Y2632" s="175">
        <v>5.0000000000000001E-3</v>
      </c>
      <c r="Z2632" s="175">
        <v>8.0000000000000002E-3</v>
      </c>
      <c r="AA2632" s="175">
        <v>4.2999999999999997E-2</v>
      </c>
      <c r="AB2632" s="175">
        <v>5.0999999999999997E-2</v>
      </c>
    </row>
    <row r="2633" spans="1:28" x14ac:dyDescent="0.25">
      <c r="A2633" s="92" t="s">
        <v>3950</v>
      </c>
      <c r="B2633" s="175" t="s">
        <v>143</v>
      </c>
      <c r="C2633" s="175">
        <v>0.45337620578778137</v>
      </c>
      <c r="D2633" s="175">
        <v>0.2347266881028939</v>
      </c>
      <c r="E2633" s="175">
        <v>9.9678456591639875E-2</v>
      </c>
      <c r="F2633" s="175">
        <v>2.2508038585209004E-2</v>
      </c>
      <c r="G2633" s="175">
        <v>0.15112540192926044</v>
      </c>
      <c r="H2633" s="175">
        <v>9.6463022508038593E-3</v>
      </c>
      <c r="I2633" s="175">
        <v>2.8938906752411574E-2</v>
      </c>
      <c r="J2633" s="174">
        <v>1</v>
      </c>
      <c r="K2633" s="176">
        <v>311</v>
      </c>
      <c r="L2633" s="92"/>
      <c r="M2633" s="175" t="s">
        <v>143</v>
      </c>
      <c r="N2633" s="175" t="s">
        <v>143</v>
      </c>
      <c r="O2633" s="175">
        <v>0.39900000000000002</v>
      </c>
      <c r="P2633" s="175">
        <v>0.50900000000000001</v>
      </c>
      <c r="Q2633" s="175">
        <v>0.191</v>
      </c>
      <c r="R2633" s="175">
        <v>0.28499999999999998</v>
      </c>
      <c r="S2633" s="175">
        <v>7.0999999999999994E-2</v>
      </c>
      <c r="T2633" s="175">
        <v>0.13800000000000001</v>
      </c>
      <c r="U2633" s="175">
        <v>1.0999999999999999E-2</v>
      </c>
      <c r="V2633" s="175">
        <v>4.5999999999999999E-2</v>
      </c>
      <c r="W2633" s="175">
        <v>0.11600000000000001</v>
      </c>
      <c r="X2633" s="175">
        <v>0.19500000000000001</v>
      </c>
      <c r="Y2633" s="175">
        <v>3.0000000000000001E-3</v>
      </c>
      <c r="Z2633" s="175">
        <v>2.8000000000000001E-2</v>
      </c>
      <c r="AA2633" s="175">
        <v>1.4999999999999999E-2</v>
      </c>
      <c r="AB2633" s="175">
        <v>5.3999999999999999E-2</v>
      </c>
    </row>
    <row r="2634" spans="1:28" x14ac:dyDescent="0.25">
      <c r="A2634" s="92" t="s">
        <v>3951</v>
      </c>
      <c r="B2634" s="175" t="s">
        <v>143</v>
      </c>
      <c r="C2634" s="175">
        <v>8.3333333333333329E-2</v>
      </c>
      <c r="D2634" s="175">
        <v>0.22333333333333333</v>
      </c>
      <c r="E2634" s="175">
        <v>0.09</v>
      </c>
      <c r="F2634" s="175">
        <v>2.6666666666666668E-2</v>
      </c>
      <c r="G2634" s="175">
        <v>0.51</v>
      </c>
      <c r="H2634" s="175">
        <v>3.3333333333333333E-2</v>
      </c>
      <c r="I2634" s="175">
        <v>3.3333333333333333E-2</v>
      </c>
      <c r="J2634" s="174">
        <v>1</v>
      </c>
      <c r="K2634" s="176">
        <v>300</v>
      </c>
      <c r="L2634" s="92"/>
      <c r="M2634" s="175" t="s">
        <v>143</v>
      </c>
      <c r="N2634" s="175" t="s">
        <v>143</v>
      </c>
      <c r="O2634" s="175">
        <v>5.7000000000000002E-2</v>
      </c>
      <c r="P2634" s="175">
        <v>0.12</v>
      </c>
      <c r="Q2634" s="175">
        <v>0.18</v>
      </c>
      <c r="R2634" s="175">
        <v>0.27400000000000002</v>
      </c>
      <c r="S2634" s="175">
        <v>6.3E-2</v>
      </c>
      <c r="T2634" s="175">
        <v>0.128</v>
      </c>
      <c r="U2634" s="175">
        <v>1.4E-2</v>
      </c>
      <c r="V2634" s="175">
        <v>5.1999999999999998E-2</v>
      </c>
      <c r="W2634" s="175">
        <v>0.45400000000000001</v>
      </c>
      <c r="X2634" s="175">
        <v>0.56599999999999995</v>
      </c>
      <c r="Y2634" s="175">
        <v>1.7999999999999999E-2</v>
      </c>
      <c r="Z2634" s="175">
        <v>0.06</v>
      </c>
      <c r="AA2634" s="175">
        <v>1.7999999999999999E-2</v>
      </c>
      <c r="AB2634" s="175">
        <v>0.06</v>
      </c>
    </row>
    <row r="2635" spans="1:28" x14ac:dyDescent="0.25">
      <c r="A2635" s="92" t="s">
        <v>3952</v>
      </c>
      <c r="B2635" s="175">
        <v>9.5595126522961579E-2</v>
      </c>
      <c r="C2635" s="175">
        <v>1.8744142455482662E-3</v>
      </c>
      <c r="D2635" s="175">
        <v>0.74507966260543579</v>
      </c>
      <c r="E2635" s="175">
        <v>0.13308341143392691</v>
      </c>
      <c r="F2635" s="175">
        <v>1.8744142455482662E-3</v>
      </c>
      <c r="G2635" s="175">
        <v>2.8116213683223993E-3</v>
      </c>
      <c r="H2635" s="175" t="s">
        <v>143</v>
      </c>
      <c r="I2635" s="175">
        <v>1.9681349578256794E-2</v>
      </c>
      <c r="J2635" s="174">
        <v>1</v>
      </c>
      <c r="K2635" s="176">
        <v>1067</v>
      </c>
      <c r="L2635" s="92"/>
      <c r="M2635" s="175">
        <v>7.9000000000000001E-2</v>
      </c>
      <c r="N2635" s="175">
        <v>0.115</v>
      </c>
      <c r="O2635" s="175">
        <v>1E-3</v>
      </c>
      <c r="P2635" s="175">
        <v>7.0000000000000001E-3</v>
      </c>
      <c r="Q2635" s="175">
        <v>0.71799999999999997</v>
      </c>
      <c r="R2635" s="175">
        <v>0.77</v>
      </c>
      <c r="S2635" s="175">
        <v>0.114</v>
      </c>
      <c r="T2635" s="175">
        <v>0.155</v>
      </c>
      <c r="U2635" s="175">
        <v>1E-3</v>
      </c>
      <c r="V2635" s="175">
        <v>7.0000000000000001E-3</v>
      </c>
      <c r="W2635" s="175">
        <v>1E-3</v>
      </c>
      <c r="X2635" s="175">
        <v>8.0000000000000002E-3</v>
      </c>
      <c r="Y2635" s="175" t="s">
        <v>143</v>
      </c>
      <c r="Z2635" s="175" t="s">
        <v>143</v>
      </c>
      <c r="AA2635" s="175">
        <v>1.2999999999999999E-2</v>
      </c>
      <c r="AB2635" s="175">
        <v>0.03</v>
      </c>
    </row>
    <row r="2636" spans="1:28" x14ac:dyDescent="0.25">
      <c r="A2636" s="92" t="s">
        <v>3953</v>
      </c>
      <c r="B2636" s="175">
        <v>8.9752650176678439E-2</v>
      </c>
      <c r="C2636" s="175">
        <v>0.26219081272084804</v>
      </c>
      <c r="D2636" s="175">
        <v>0.24664310954063604</v>
      </c>
      <c r="E2636" s="175">
        <v>7.5618374558303891E-2</v>
      </c>
      <c r="F2636" s="175">
        <v>6.5724381625441697E-2</v>
      </c>
      <c r="G2636" s="175">
        <v>0.21201413427561838</v>
      </c>
      <c r="H2636" s="175">
        <v>6.3604240282685515E-3</v>
      </c>
      <c r="I2636" s="175">
        <v>4.1696113074204948E-2</v>
      </c>
      <c r="J2636" s="174">
        <v>1</v>
      </c>
      <c r="K2636" s="176">
        <v>1415</v>
      </c>
      <c r="L2636" s="92"/>
      <c r="M2636" s="175">
        <v>7.5999999999999998E-2</v>
      </c>
      <c r="N2636" s="175">
        <v>0.106</v>
      </c>
      <c r="O2636" s="175">
        <v>0.24</v>
      </c>
      <c r="P2636" s="175">
        <v>0.28599999999999998</v>
      </c>
      <c r="Q2636" s="175">
        <v>0.22500000000000001</v>
      </c>
      <c r="R2636" s="175">
        <v>0.27</v>
      </c>
      <c r="S2636" s="175">
        <v>6.3E-2</v>
      </c>
      <c r="T2636" s="175">
        <v>9.0999999999999998E-2</v>
      </c>
      <c r="U2636" s="175">
        <v>5.3999999999999999E-2</v>
      </c>
      <c r="V2636" s="175">
        <v>0.08</v>
      </c>
      <c r="W2636" s="175">
        <v>0.192</v>
      </c>
      <c r="X2636" s="175">
        <v>0.23400000000000001</v>
      </c>
      <c r="Y2636" s="175">
        <v>3.0000000000000001E-3</v>
      </c>
      <c r="Z2636" s="175">
        <v>1.2E-2</v>
      </c>
      <c r="AA2636" s="175">
        <v>3.2000000000000001E-2</v>
      </c>
      <c r="AB2636" s="175">
        <v>5.2999999999999999E-2</v>
      </c>
    </row>
    <row r="2637" spans="1:28" x14ac:dyDescent="0.25">
      <c r="A2637" s="92" t="s">
        <v>3954</v>
      </c>
      <c r="B2637" s="175">
        <v>0.29872881355932202</v>
      </c>
      <c r="C2637" s="175">
        <v>0.41790254237288138</v>
      </c>
      <c r="D2637" s="175">
        <v>0.16101694915254236</v>
      </c>
      <c r="E2637" s="175">
        <v>2.7542372881355932E-2</v>
      </c>
      <c r="F2637" s="175">
        <v>2.1186440677966102E-3</v>
      </c>
      <c r="G2637" s="175">
        <v>3.5487288135593223E-2</v>
      </c>
      <c r="H2637" s="175">
        <v>3.1779661016949155E-3</v>
      </c>
      <c r="I2637" s="175">
        <v>5.4025423728813561E-2</v>
      </c>
      <c r="J2637" s="174">
        <v>1</v>
      </c>
      <c r="K2637" s="176">
        <v>1888</v>
      </c>
      <c r="L2637" s="92"/>
      <c r="M2637" s="175">
        <v>0.27900000000000003</v>
      </c>
      <c r="N2637" s="175">
        <v>0.32</v>
      </c>
      <c r="O2637" s="175">
        <v>0.39600000000000002</v>
      </c>
      <c r="P2637" s="175">
        <v>0.44</v>
      </c>
      <c r="Q2637" s="175">
        <v>0.14499999999999999</v>
      </c>
      <c r="R2637" s="175">
        <v>0.17799999999999999</v>
      </c>
      <c r="S2637" s="175">
        <v>2.1000000000000001E-2</v>
      </c>
      <c r="T2637" s="175">
        <v>3.5999999999999997E-2</v>
      </c>
      <c r="U2637" s="175">
        <v>1E-3</v>
      </c>
      <c r="V2637" s="175">
        <v>5.0000000000000001E-3</v>
      </c>
      <c r="W2637" s="175">
        <v>2.8000000000000001E-2</v>
      </c>
      <c r="X2637" s="175">
        <v>4.4999999999999998E-2</v>
      </c>
      <c r="Y2637" s="175">
        <v>1E-3</v>
      </c>
      <c r="Z2637" s="175">
        <v>7.0000000000000001E-3</v>
      </c>
      <c r="AA2637" s="175">
        <v>4.4999999999999998E-2</v>
      </c>
      <c r="AB2637" s="175">
        <v>6.5000000000000002E-2</v>
      </c>
    </row>
    <row r="2638" spans="1:28" x14ac:dyDescent="0.25">
      <c r="A2638" s="92" t="s">
        <v>3955</v>
      </c>
      <c r="B2638" s="175" t="s">
        <v>143</v>
      </c>
      <c r="C2638" s="175">
        <v>0.26041666666666669</v>
      </c>
      <c r="D2638" s="175">
        <v>0.2986111111111111</v>
      </c>
      <c r="E2638" s="175">
        <v>0.16319444444444445</v>
      </c>
      <c r="F2638" s="175">
        <v>1.7361111111111112E-2</v>
      </c>
      <c r="G2638" s="175">
        <v>0.22569444444444445</v>
      </c>
      <c r="H2638" s="175">
        <v>3.472222222222222E-3</v>
      </c>
      <c r="I2638" s="175">
        <v>3.125E-2</v>
      </c>
      <c r="J2638" s="174">
        <v>1</v>
      </c>
      <c r="K2638" s="176">
        <v>288</v>
      </c>
      <c r="L2638" s="92"/>
      <c r="M2638" s="175" t="s">
        <v>143</v>
      </c>
      <c r="N2638" s="175" t="s">
        <v>143</v>
      </c>
      <c r="O2638" s="175">
        <v>0.21299999999999999</v>
      </c>
      <c r="P2638" s="175">
        <v>0.314</v>
      </c>
      <c r="Q2638" s="175">
        <v>0.249</v>
      </c>
      <c r="R2638" s="175">
        <v>0.35399999999999998</v>
      </c>
      <c r="S2638" s="175">
        <v>0.125</v>
      </c>
      <c r="T2638" s="175">
        <v>0.21</v>
      </c>
      <c r="U2638" s="175">
        <v>7.0000000000000001E-3</v>
      </c>
      <c r="V2638" s="175">
        <v>0.04</v>
      </c>
      <c r="W2638" s="175">
        <v>0.18099999999999999</v>
      </c>
      <c r="X2638" s="175">
        <v>0.27700000000000002</v>
      </c>
      <c r="Y2638" s="175">
        <v>1E-3</v>
      </c>
      <c r="Z2638" s="175">
        <v>1.9E-2</v>
      </c>
      <c r="AA2638" s="175">
        <v>1.7000000000000001E-2</v>
      </c>
      <c r="AB2638" s="175">
        <v>5.8000000000000003E-2</v>
      </c>
    </row>
    <row r="2639" spans="1:28" x14ac:dyDescent="0.25">
      <c r="A2639" s="92" t="s">
        <v>3956</v>
      </c>
      <c r="B2639" s="175" t="s">
        <v>143</v>
      </c>
      <c r="C2639" s="175">
        <v>0.2751736111111111</v>
      </c>
      <c r="D2639" s="175">
        <v>0.2595486111111111</v>
      </c>
      <c r="E2639" s="175">
        <v>0.1015625</v>
      </c>
      <c r="F2639" s="175">
        <v>1.8229166666666668E-2</v>
      </c>
      <c r="G2639" s="175">
        <v>0.3185763888888889</v>
      </c>
      <c r="H2639" s="175">
        <v>4.340277777777778E-3</v>
      </c>
      <c r="I2639" s="175">
        <v>2.2569444444444444E-2</v>
      </c>
      <c r="J2639" s="174">
        <v>0.99999999999999989</v>
      </c>
      <c r="K2639" s="176">
        <v>1152</v>
      </c>
      <c r="L2639" s="92"/>
      <c r="M2639" s="175" t="s">
        <v>143</v>
      </c>
      <c r="N2639" s="175" t="s">
        <v>143</v>
      </c>
      <c r="O2639" s="175">
        <v>0.25</v>
      </c>
      <c r="P2639" s="175">
        <v>0.30199999999999999</v>
      </c>
      <c r="Q2639" s="175">
        <v>0.23499999999999999</v>
      </c>
      <c r="R2639" s="175">
        <v>0.28599999999999998</v>
      </c>
      <c r="S2639" s="175">
        <v>8.5000000000000006E-2</v>
      </c>
      <c r="T2639" s="175">
        <v>0.12</v>
      </c>
      <c r="U2639" s="175">
        <v>1.2E-2</v>
      </c>
      <c r="V2639" s="175">
        <v>2.8000000000000001E-2</v>
      </c>
      <c r="W2639" s="175">
        <v>0.29199999999999998</v>
      </c>
      <c r="X2639" s="175">
        <v>0.34599999999999997</v>
      </c>
      <c r="Y2639" s="175">
        <v>2E-3</v>
      </c>
      <c r="Z2639" s="175">
        <v>0.01</v>
      </c>
      <c r="AA2639" s="175">
        <v>1.4999999999999999E-2</v>
      </c>
      <c r="AB2639" s="175">
        <v>3.3000000000000002E-2</v>
      </c>
    </row>
    <row r="2640" spans="1:28" x14ac:dyDescent="0.25">
      <c r="A2640" s="92" t="s">
        <v>3957</v>
      </c>
      <c r="B2640" s="175" t="s">
        <v>143</v>
      </c>
      <c r="C2640" s="175">
        <v>0.4859154929577465</v>
      </c>
      <c r="D2640" s="175">
        <v>0.35563380281690143</v>
      </c>
      <c r="E2640" s="175">
        <v>4.2253521126760563E-2</v>
      </c>
      <c r="F2640" s="175">
        <v>8.8028169014084511E-3</v>
      </c>
      <c r="G2640" s="175">
        <v>2.6408450704225352E-2</v>
      </c>
      <c r="H2640" s="175" t="s">
        <v>143</v>
      </c>
      <c r="I2640" s="175">
        <v>8.098591549295775E-2</v>
      </c>
      <c r="J2640" s="174">
        <v>1</v>
      </c>
      <c r="K2640" s="176">
        <v>568</v>
      </c>
      <c r="L2640" s="92"/>
      <c r="M2640" s="175" t="s">
        <v>143</v>
      </c>
      <c r="N2640" s="175" t="s">
        <v>143</v>
      </c>
      <c r="O2640" s="175">
        <v>0.44500000000000001</v>
      </c>
      <c r="P2640" s="175">
        <v>0.52700000000000002</v>
      </c>
      <c r="Q2640" s="175">
        <v>0.317</v>
      </c>
      <c r="R2640" s="175">
        <v>0.39600000000000002</v>
      </c>
      <c r="S2640" s="175">
        <v>2.9000000000000001E-2</v>
      </c>
      <c r="T2640" s="175">
        <v>6.2E-2</v>
      </c>
      <c r="U2640" s="175">
        <v>4.0000000000000001E-3</v>
      </c>
      <c r="V2640" s="175">
        <v>0.02</v>
      </c>
      <c r="W2640" s="175">
        <v>1.6E-2</v>
      </c>
      <c r="X2640" s="175">
        <v>4.2999999999999997E-2</v>
      </c>
      <c r="Y2640" s="175" t="s">
        <v>143</v>
      </c>
      <c r="Z2640" s="175" t="s">
        <v>143</v>
      </c>
      <c r="AA2640" s="175">
        <v>6.0999999999999999E-2</v>
      </c>
      <c r="AB2640" s="175">
        <v>0.106</v>
      </c>
    </row>
    <row r="2641" spans="1:28" x14ac:dyDescent="0.25">
      <c r="A2641" s="92" t="s">
        <v>3958</v>
      </c>
      <c r="B2641" s="175" t="s">
        <v>143</v>
      </c>
      <c r="C2641" s="175">
        <v>0.20487804878048779</v>
      </c>
      <c r="D2641" s="175">
        <v>0.33414634146341465</v>
      </c>
      <c r="E2641" s="175">
        <v>9.0243902439024387E-2</v>
      </c>
      <c r="F2641" s="175">
        <v>2.4390243902439025E-2</v>
      </c>
      <c r="G2641" s="175">
        <v>0.3073170731707317</v>
      </c>
      <c r="H2641" s="175">
        <v>4.8780487804878049E-3</v>
      </c>
      <c r="I2641" s="175">
        <v>3.4146341463414637E-2</v>
      </c>
      <c r="J2641" s="174">
        <v>1</v>
      </c>
      <c r="K2641" s="176">
        <v>410</v>
      </c>
      <c r="L2641" s="92"/>
      <c r="M2641" s="175" t="s">
        <v>143</v>
      </c>
      <c r="N2641" s="175" t="s">
        <v>143</v>
      </c>
      <c r="O2641" s="175">
        <v>0.16900000000000001</v>
      </c>
      <c r="P2641" s="175">
        <v>0.247</v>
      </c>
      <c r="Q2641" s="175">
        <v>0.28999999999999998</v>
      </c>
      <c r="R2641" s="175">
        <v>0.38100000000000001</v>
      </c>
      <c r="S2641" s="175">
        <v>6.6000000000000003E-2</v>
      </c>
      <c r="T2641" s="175">
        <v>0.122</v>
      </c>
      <c r="U2641" s="175">
        <v>1.2999999999999999E-2</v>
      </c>
      <c r="V2641" s="175">
        <v>4.3999999999999997E-2</v>
      </c>
      <c r="W2641" s="175">
        <v>0.26500000000000001</v>
      </c>
      <c r="X2641" s="175">
        <v>0.35399999999999998</v>
      </c>
      <c r="Y2641" s="175">
        <v>1E-3</v>
      </c>
      <c r="Z2641" s="175">
        <v>1.7999999999999999E-2</v>
      </c>
      <c r="AA2641" s="175">
        <v>0.02</v>
      </c>
      <c r="AB2641" s="175">
        <v>5.6000000000000001E-2</v>
      </c>
    </row>
    <row r="2642" spans="1:28" x14ac:dyDescent="0.25">
      <c r="A2642" s="92" t="s">
        <v>3959</v>
      </c>
      <c r="B2642" s="175" t="s">
        <v>143</v>
      </c>
      <c r="C2642" s="175">
        <v>0.35968379446640314</v>
      </c>
      <c r="D2642" s="175">
        <v>0.15810276679841898</v>
      </c>
      <c r="E2642" s="175">
        <v>8.3003952569169967E-2</v>
      </c>
      <c r="F2642" s="175">
        <v>0.11857707509881422</v>
      </c>
      <c r="G2642" s="175">
        <v>0.22529644268774704</v>
      </c>
      <c r="H2642" s="175">
        <v>3.952569169960474E-3</v>
      </c>
      <c r="I2642" s="175">
        <v>5.1383399209486168E-2</v>
      </c>
      <c r="J2642" s="174">
        <v>1</v>
      </c>
      <c r="K2642" s="176">
        <v>253</v>
      </c>
      <c r="L2642" s="92"/>
      <c r="M2642" s="175" t="s">
        <v>143</v>
      </c>
      <c r="N2642" s="175" t="s">
        <v>143</v>
      </c>
      <c r="O2642" s="175">
        <v>0.30299999999999999</v>
      </c>
      <c r="P2642" s="175">
        <v>0.42099999999999999</v>
      </c>
      <c r="Q2642" s="175">
        <v>0.11799999999999999</v>
      </c>
      <c r="R2642" s="175">
        <v>0.20799999999999999</v>
      </c>
      <c r="S2642" s="175">
        <v>5.5E-2</v>
      </c>
      <c r="T2642" s="175">
        <v>0.124</v>
      </c>
      <c r="U2642" s="175">
        <v>8.4000000000000005E-2</v>
      </c>
      <c r="V2642" s="175">
        <v>0.16400000000000001</v>
      </c>
      <c r="W2642" s="175">
        <v>0.17799999999999999</v>
      </c>
      <c r="X2642" s="175">
        <v>0.28100000000000003</v>
      </c>
      <c r="Y2642" s="175">
        <v>1E-3</v>
      </c>
      <c r="Z2642" s="175">
        <v>2.1999999999999999E-2</v>
      </c>
      <c r="AA2642" s="175">
        <v>0.03</v>
      </c>
      <c r="AB2642" s="175">
        <v>8.5999999999999993E-2</v>
      </c>
    </row>
    <row r="2643" spans="1:28" x14ac:dyDescent="0.25">
      <c r="A2643" s="92" t="s">
        <v>3960</v>
      </c>
      <c r="B2643" s="175" t="s">
        <v>143</v>
      </c>
      <c r="C2643" s="175">
        <v>0.13770491803278689</v>
      </c>
      <c r="D2643" s="175">
        <v>0.23278688524590163</v>
      </c>
      <c r="E2643" s="175">
        <v>0.10819672131147541</v>
      </c>
      <c r="F2643" s="175">
        <v>4.2622950819672129E-2</v>
      </c>
      <c r="G2643" s="175">
        <v>0.4098360655737705</v>
      </c>
      <c r="H2643" s="175">
        <v>1.9672131147540985E-2</v>
      </c>
      <c r="I2643" s="175">
        <v>4.9180327868852458E-2</v>
      </c>
      <c r="J2643" s="174">
        <v>1</v>
      </c>
      <c r="K2643" s="176">
        <v>305</v>
      </c>
      <c r="L2643" s="92"/>
      <c r="M2643" s="175" t="s">
        <v>143</v>
      </c>
      <c r="N2643" s="175" t="s">
        <v>143</v>
      </c>
      <c r="O2643" s="175">
        <v>0.104</v>
      </c>
      <c r="P2643" s="175">
        <v>0.18099999999999999</v>
      </c>
      <c r="Q2643" s="175">
        <v>0.189</v>
      </c>
      <c r="R2643" s="175">
        <v>0.28299999999999997</v>
      </c>
      <c r="S2643" s="175">
        <v>7.8E-2</v>
      </c>
      <c r="T2643" s="175">
        <v>0.14799999999999999</v>
      </c>
      <c r="U2643" s="175">
        <v>2.5000000000000001E-2</v>
      </c>
      <c r="V2643" s="175">
        <v>7.1999999999999995E-2</v>
      </c>
      <c r="W2643" s="175">
        <v>0.35599999999999998</v>
      </c>
      <c r="X2643" s="175">
        <v>0.46600000000000003</v>
      </c>
      <c r="Y2643" s="175">
        <v>8.9999999999999993E-3</v>
      </c>
      <c r="Z2643" s="175">
        <v>4.2000000000000003E-2</v>
      </c>
      <c r="AA2643" s="175">
        <v>0.03</v>
      </c>
      <c r="AB2643" s="175">
        <v>0.08</v>
      </c>
    </row>
    <row r="2644" spans="1:28" x14ac:dyDescent="0.25">
      <c r="A2644" s="92" t="s">
        <v>3961</v>
      </c>
      <c r="B2644" s="175" t="s">
        <v>143</v>
      </c>
      <c r="C2644" s="175">
        <v>0.44172185430463579</v>
      </c>
      <c r="D2644" s="175">
        <v>0.32119205298013243</v>
      </c>
      <c r="E2644" s="175">
        <v>8.80794701986755E-2</v>
      </c>
      <c r="F2644" s="175">
        <v>1.1258278145695364E-2</v>
      </c>
      <c r="G2644" s="175">
        <v>7.0860927152317885E-2</v>
      </c>
      <c r="H2644" s="175">
        <v>4.6357615894039739E-3</v>
      </c>
      <c r="I2644" s="175">
        <v>6.225165562913907E-2</v>
      </c>
      <c r="J2644" s="174">
        <v>0.99999999999999978</v>
      </c>
      <c r="K2644" s="176">
        <v>1510</v>
      </c>
      <c r="L2644" s="92"/>
      <c r="M2644" s="175" t="s">
        <v>143</v>
      </c>
      <c r="N2644" s="175" t="s">
        <v>143</v>
      </c>
      <c r="O2644" s="175">
        <v>0.41699999999999998</v>
      </c>
      <c r="P2644" s="175">
        <v>0.46700000000000003</v>
      </c>
      <c r="Q2644" s="175">
        <v>0.29799999999999999</v>
      </c>
      <c r="R2644" s="175">
        <v>0.34499999999999997</v>
      </c>
      <c r="S2644" s="175">
        <v>7.4999999999999997E-2</v>
      </c>
      <c r="T2644" s="175">
        <v>0.10299999999999999</v>
      </c>
      <c r="U2644" s="175">
        <v>7.0000000000000001E-3</v>
      </c>
      <c r="V2644" s="175">
        <v>1.7999999999999999E-2</v>
      </c>
      <c r="W2644" s="175">
        <v>5.8999999999999997E-2</v>
      </c>
      <c r="X2644" s="175">
        <v>8.5000000000000006E-2</v>
      </c>
      <c r="Y2644" s="175">
        <v>2E-3</v>
      </c>
      <c r="Z2644" s="175">
        <v>0.01</v>
      </c>
      <c r="AA2644" s="175">
        <v>5.0999999999999997E-2</v>
      </c>
      <c r="AB2644" s="175">
        <v>7.5999999999999998E-2</v>
      </c>
    </row>
    <row r="2645" spans="1:28" x14ac:dyDescent="0.25">
      <c r="A2645" s="92" t="s">
        <v>3962</v>
      </c>
      <c r="B2645" s="175" t="s">
        <v>143</v>
      </c>
      <c r="C2645" s="175">
        <v>0.37944664031620551</v>
      </c>
      <c r="D2645" s="175">
        <v>0.35968379446640314</v>
      </c>
      <c r="E2645" s="175">
        <v>0.11067193675889328</v>
      </c>
      <c r="F2645" s="175">
        <v>1.9762845849802372E-2</v>
      </c>
      <c r="G2645" s="175">
        <v>9.8814229249011856E-2</v>
      </c>
      <c r="H2645" s="175" t="s">
        <v>143</v>
      </c>
      <c r="I2645" s="175">
        <v>3.1620553359683792E-2</v>
      </c>
      <c r="J2645" s="174">
        <v>1</v>
      </c>
      <c r="K2645" s="176">
        <v>253</v>
      </c>
      <c r="L2645" s="92"/>
      <c r="M2645" s="175" t="s">
        <v>143</v>
      </c>
      <c r="N2645" s="175" t="s">
        <v>143</v>
      </c>
      <c r="O2645" s="175">
        <v>0.32200000000000001</v>
      </c>
      <c r="P2645" s="175">
        <v>0.441</v>
      </c>
      <c r="Q2645" s="175">
        <v>0.30299999999999999</v>
      </c>
      <c r="R2645" s="175">
        <v>0.42099999999999999</v>
      </c>
      <c r="S2645" s="175">
        <v>7.8E-2</v>
      </c>
      <c r="T2645" s="175">
        <v>0.155</v>
      </c>
      <c r="U2645" s="175">
        <v>8.0000000000000002E-3</v>
      </c>
      <c r="V2645" s="175">
        <v>4.4999999999999998E-2</v>
      </c>
      <c r="W2645" s="175">
        <v>6.8000000000000005E-2</v>
      </c>
      <c r="X2645" s="175">
        <v>0.14199999999999999</v>
      </c>
      <c r="Y2645" s="175" t="s">
        <v>143</v>
      </c>
      <c r="Z2645" s="175" t="s">
        <v>143</v>
      </c>
      <c r="AA2645" s="175">
        <v>1.6E-2</v>
      </c>
      <c r="AB2645" s="175">
        <v>6.0999999999999999E-2</v>
      </c>
    </row>
    <row r="2646" spans="1:28" x14ac:dyDescent="0.25">
      <c r="A2646" s="92" t="s">
        <v>3963</v>
      </c>
      <c r="B2646" s="175">
        <v>6.6873535558229377E-2</v>
      </c>
      <c r="C2646" s="175">
        <v>0.31498955101006904</v>
      </c>
      <c r="D2646" s="175">
        <v>0.26331454626052814</v>
      </c>
      <c r="E2646" s="175">
        <v>9.923374073839529E-2</v>
      </c>
      <c r="F2646" s="175">
        <v>2.2544487366221264E-2</v>
      </c>
      <c r="G2646" s="175">
        <v>0.20011398898106517</v>
      </c>
      <c r="H2646" s="175">
        <v>3.6096510670635172E-3</v>
      </c>
      <c r="I2646" s="175">
        <v>2.9320499018428217E-2</v>
      </c>
      <c r="J2646" s="174">
        <v>1</v>
      </c>
      <c r="K2646" s="176">
        <v>15791</v>
      </c>
      <c r="L2646" s="92"/>
      <c r="M2646" s="175">
        <v>6.3E-2</v>
      </c>
      <c r="N2646" s="175">
        <v>7.0999999999999994E-2</v>
      </c>
      <c r="O2646" s="175">
        <v>0.308</v>
      </c>
      <c r="P2646" s="175">
        <v>0.32200000000000001</v>
      </c>
      <c r="Q2646" s="175">
        <v>0.25700000000000001</v>
      </c>
      <c r="R2646" s="175">
        <v>0.27</v>
      </c>
      <c r="S2646" s="175">
        <v>9.5000000000000001E-2</v>
      </c>
      <c r="T2646" s="175">
        <v>0.104</v>
      </c>
      <c r="U2646" s="175">
        <v>0.02</v>
      </c>
      <c r="V2646" s="175">
        <v>2.5000000000000001E-2</v>
      </c>
      <c r="W2646" s="175">
        <v>0.19400000000000001</v>
      </c>
      <c r="X2646" s="175">
        <v>0.20599999999999999</v>
      </c>
      <c r="Y2646" s="175">
        <v>3.0000000000000001E-3</v>
      </c>
      <c r="Z2646" s="175">
        <v>5.0000000000000001E-3</v>
      </c>
      <c r="AA2646" s="175">
        <v>2.7E-2</v>
      </c>
      <c r="AB2646" s="175">
        <v>3.2000000000000001E-2</v>
      </c>
    </row>
    <row r="2647" spans="1:28" x14ac:dyDescent="0.25">
      <c r="A2647" s="92" t="s">
        <v>3964</v>
      </c>
      <c r="B2647" s="175" t="s">
        <v>143</v>
      </c>
      <c r="C2647" s="175">
        <v>0.41811175337186895</v>
      </c>
      <c r="D2647" s="175">
        <v>0.21772639691714837</v>
      </c>
      <c r="E2647" s="175">
        <v>0.14836223506743737</v>
      </c>
      <c r="F2647" s="175">
        <v>1.9267822736030827E-2</v>
      </c>
      <c r="G2647" s="175">
        <v>0.17341040462427745</v>
      </c>
      <c r="H2647" s="175">
        <v>1.9267822736030828E-3</v>
      </c>
      <c r="I2647" s="175">
        <v>2.119460500963391E-2</v>
      </c>
      <c r="J2647" s="174">
        <v>1</v>
      </c>
      <c r="K2647" s="176">
        <v>519</v>
      </c>
      <c r="L2647" s="92"/>
      <c r="M2647" s="175" t="s">
        <v>143</v>
      </c>
      <c r="N2647" s="175" t="s">
        <v>143</v>
      </c>
      <c r="O2647" s="175">
        <v>0.376</v>
      </c>
      <c r="P2647" s="175">
        <v>0.46100000000000002</v>
      </c>
      <c r="Q2647" s="175">
        <v>0.184</v>
      </c>
      <c r="R2647" s="175">
        <v>0.255</v>
      </c>
      <c r="S2647" s="175">
        <v>0.12</v>
      </c>
      <c r="T2647" s="175">
        <v>0.182</v>
      </c>
      <c r="U2647" s="175">
        <v>0.01</v>
      </c>
      <c r="V2647" s="175">
        <v>3.5000000000000003E-2</v>
      </c>
      <c r="W2647" s="175">
        <v>0.14299999999999999</v>
      </c>
      <c r="X2647" s="175">
        <v>0.20799999999999999</v>
      </c>
      <c r="Y2647" s="175">
        <v>0</v>
      </c>
      <c r="Z2647" s="175">
        <v>1.0999999999999999E-2</v>
      </c>
      <c r="AA2647" s="175">
        <v>1.2E-2</v>
      </c>
      <c r="AB2647" s="175">
        <v>3.7999999999999999E-2</v>
      </c>
    </row>
    <row r="2648" spans="1:28" x14ac:dyDescent="0.25">
      <c r="A2648" s="92" t="s">
        <v>3965</v>
      </c>
      <c r="B2648" s="175" t="s">
        <v>143</v>
      </c>
      <c r="C2648" s="175">
        <v>0.1111111111111111</v>
      </c>
      <c r="D2648" s="175">
        <v>0.16993464052287582</v>
      </c>
      <c r="E2648" s="175">
        <v>8.1699346405228759E-2</v>
      </c>
      <c r="F2648" s="175">
        <v>1.3071895424836602E-2</v>
      </c>
      <c r="G2648" s="175">
        <v>0.565359477124183</v>
      </c>
      <c r="H2648" s="175">
        <v>2.6143790849673203E-2</v>
      </c>
      <c r="I2648" s="175">
        <v>3.2679738562091505E-2</v>
      </c>
      <c r="J2648" s="174">
        <v>1</v>
      </c>
      <c r="K2648" s="176">
        <v>306</v>
      </c>
      <c r="L2648" s="92"/>
      <c r="M2648" s="175" t="s">
        <v>143</v>
      </c>
      <c r="N2648" s="175" t="s">
        <v>143</v>
      </c>
      <c r="O2648" s="175">
        <v>8.1000000000000003E-2</v>
      </c>
      <c r="P2648" s="175">
        <v>0.151</v>
      </c>
      <c r="Q2648" s="175">
        <v>0.13200000000000001</v>
      </c>
      <c r="R2648" s="175">
        <v>0.216</v>
      </c>
      <c r="S2648" s="175">
        <v>5.6000000000000001E-2</v>
      </c>
      <c r="T2648" s="175">
        <v>0.11799999999999999</v>
      </c>
      <c r="U2648" s="175">
        <v>5.0000000000000001E-3</v>
      </c>
      <c r="V2648" s="175">
        <v>3.3000000000000002E-2</v>
      </c>
      <c r="W2648" s="175">
        <v>0.50900000000000001</v>
      </c>
      <c r="X2648" s="175">
        <v>0.62</v>
      </c>
      <c r="Y2648" s="175">
        <v>1.2999999999999999E-2</v>
      </c>
      <c r="Z2648" s="175">
        <v>5.0999999999999997E-2</v>
      </c>
      <c r="AA2648" s="175">
        <v>1.7999999999999999E-2</v>
      </c>
      <c r="AB2648" s="175">
        <v>5.8999999999999997E-2</v>
      </c>
    </row>
    <row r="2649" spans="1:28" x14ac:dyDescent="0.25">
      <c r="A2649" s="92" t="s">
        <v>3966</v>
      </c>
      <c r="B2649" s="175">
        <v>0.46090534979423869</v>
      </c>
      <c r="C2649" s="175">
        <v>1.3717421124828531E-3</v>
      </c>
      <c r="D2649" s="175">
        <v>0.28943758573388201</v>
      </c>
      <c r="E2649" s="175">
        <v>0.22565157750342935</v>
      </c>
      <c r="F2649" s="175" t="s">
        <v>143</v>
      </c>
      <c r="G2649" s="175">
        <v>1.0973936899862825E-2</v>
      </c>
      <c r="H2649" s="175" t="s">
        <v>143</v>
      </c>
      <c r="I2649" s="175">
        <v>1.1659807956104253E-2</v>
      </c>
      <c r="J2649" s="174">
        <v>1</v>
      </c>
      <c r="K2649" s="176">
        <v>1458</v>
      </c>
      <c r="L2649" s="92"/>
      <c r="M2649" s="175">
        <v>0.435</v>
      </c>
      <c r="N2649" s="175">
        <v>0.48699999999999999</v>
      </c>
      <c r="O2649" s="175">
        <v>0</v>
      </c>
      <c r="P2649" s="175">
        <v>5.0000000000000001E-3</v>
      </c>
      <c r="Q2649" s="175">
        <v>0.26700000000000002</v>
      </c>
      <c r="R2649" s="175">
        <v>0.313</v>
      </c>
      <c r="S2649" s="175">
        <v>0.20499999999999999</v>
      </c>
      <c r="T2649" s="175">
        <v>0.248</v>
      </c>
      <c r="U2649" s="175" t="s">
        <v>143</v>
      </c>
      <c r="V2649" s="175" t="s">
        <v>143</v>
      </c>
      <c r="W2649" s="175">
        <v>7.0000000000000001E-3</v>
      </c>
      <c r="X2649" s="175">
        <v>1.7999999999999999E-2</v>
      </c>
      <c r="Y2649" s="175" t="s">
        <v>143</v>
      </c>
      <c r="Z2649" s="175" t="s">
        <v>143</v>
      </c>
      <c r="AA2649" s="175">
        <v>7.0000000000000001E-3</v>
      </c>
      <c r="AB2649" s="175">
        <v>1.9E-2</v>
      </c>
    </row>
    <row r="2650" spans="1:28" x14ac:dyDescent="0.25">
      <c r="A2650" s="92" t="s">
        <v>3967</v>
      </c>
      <c r="B2650" s="175">
        <v>0.12450199203187251</v>
      </c>
      <c r="C2650" s="175">
        <v>0.25647410358565736</v>
      </c>
      <c r="D2650" s="175">
        <v>0.23904382470119523</v>
      </c>
      <c r="E2650" s="175">
        <v>7.9183266932270915E-2</v>
      </c>
      <c r="F2650" s="175">
        <v>4.233067729083665E-2</v>
      </c>
      <c r="G2650" s="175">
        <v>0.23057768924302788</v>
      </c>
      <c r="H2650" s="175">
        <v>3.4860557768924302E-3</v>
      </c>
      <c r="I2650" s="175">
        <v>2.4402390438247011E-2</v>
      </c>
      <c r="J2650" s="174">
        <v>1</v>
      </c>
      <c r="K2650" s="176">
        <v>2008</v>
      </c>
      <c r="L2650" s="92"/>
      <c r="M2650" s="175">
        <v>0.111</v>
      </c>
      <c r="N2650" s="175">
        <v>0.14000000000000001</v>
      </c>
      <c r="O2650" s="175">
        <v>0.23799999999999999</v>
      </c>
      <c r="P2650" s="175">
        <v>0.27600000000000002</v>
      </c>
      <c r="Q2650" s="175">
        <v>0.221</v>
      </c>
      <c r="R2650" s="175">
        <v>0.25800000000000001</v>
      </c>
      <c r="S2650" s="175">
        <v>6.8000000000000005E-2</v>
      </c>
      <c r="T2650" s="175">
        <v>9.1999999999999998E-2</v>
      </c>
      <c r="U2650" s="175">
        <v>3.4000000000000002E-2</v>
      </c>
      <c r="V2650" s="175">
        <v>5.1999999999999998E-2</v>
      </c>
      <c r="W2650" s="175">
        <v>0.21299999999999999</v>
      </c>
      <c r="X2650" s="175">
        <v>0.25</v>
      </c>
      <c r="Y2650" s="175">
        <v>2E-3</v>
      </c>
      <c r="Z2650" s="175">
        <v>7.0000000000000001E-3</v>
      </c>
      <c r="AA2650" s="175">
        <v>1.9E-2</v>
      </c>
      <c r="AB2650" s="175">
        <v>3.2000000000000001E-2</v>
      </c>
    </row>
    <row r="2651" spans="1:28" x14ac:dyDescent="0.25">
      <c r="A2651" s="92" t="s">
        <v>3968</v>
      </c>
      <c r="B2651" s="175">
        <v>0.31615541922290391</v>
      </c>
      <c r="C2651" s="175">
        <v>0.48588957055214727</v>
      </c>
      <c r="D2651" s="175">
        <v>8.1799591002044994E-2</v>
      </c>
      <c r="E2651" s="175">
        <v>2.6584867075664622E-2</v>
      </c>
      <c r="F2651" s="175">
        <v>1.6359918200408998E-3</v>
      </c>
      <c r="G2651" s="175">
        <v>4.6216768916155421E-2</v>
      </c>
      <c r="H2651" s="175">
        <v>4.4989775051124748E-3</v>
      </c>
      <c r="I2651" s="175">
        <v>3.7218813905930473E-2</v>
      </c>
      <c r="J2651" s="174">
        <v>1.0000000000000002</v>
      </c>
      <c r="K2651" s="176">
        <v>2445</v>
      </c>
      <c r="L2651" s="92"/>
      <c r="M2651" s="175">
        <v>0.29799999999999999</v>
      </c>
      <c r="N2651" s="175">
        <v>0.33500000000000002</v>
      </c>
      <c r="O2651" s="175">
        <v>0.46600000000000003</v>
      </c>
      <c r="P2651" s="175">
        <v>0.50600000000000001</v>
      </c>
      <c r="Q2651" s="175">
        <v>7.1999999999999995E-2</v>
      </c>
      <c r="R2651" s="175">
        <v>9.2999999999999999E-2</v>
      </c>
      <c r="S2651" s="175">
        <v>2.1000000000000001E-2</v>
      </c>
      <c r="T2651" s="175">
        <v>3.4000000000000002E-2</v>
      </c>
      <c r="U2651" s="175">
        <v>1E-3</v>
      </c>
      <c r="V2651" s="175">
        <v>4.0000000000000001E-3</v>
      </c>
      <c r="W2651" s="175">
        <v>3.9E-2</v>
      </c>
      <c r="X2651" s="175">
        <v>5.5E-2</v>
      </c>
      <c r="Y2651" s="175">
        <v>3.0000000000000001E-3</v>
      </c>
      <c r="Z2651" s="175">
        <v>8.0000000000000002E-3</v>
      </c>
      <c r="AA2651" s="175">
        <v>0.03</v>
      </c>
      <c r="AB2651" s="175">
        <v>4.4999999999999998E-2</v>
      </c>
    </row>
    <row r="2652" spans="1:28" x14ac:dyDescent="0.25">
      <c r="A2652" s="92" t="s">
        <v>3969</v>
      </c>
      <c r="B2652" s="175" t="s">
        <v>143</v>
      </c>
      <c r="C2652" s="175">
        <v>0.23042505592841164</v>
      </c>
      <c r="D2652" s="175">
        <v>0.26845637583892618</v>
      </c>
      <c r="E2652" s="175">
        <v>0.19910514541387025</v>
      </c>
      <c r="F2652" s="175">
        <v>2.6845637583892617E-2</v>
      </c>
      <c r="G2652" s="175">
        <v>0.24832214765100671</v>
      </c>
      <c r="H2652" s="175">
        <v>4.4742729306487695E-3</v>
      </c>
      <c r="I2652" s="175">
        <v>2.2371364653243849E-2</v>
      </c>
      <c r="J2652" s="174">
        <v>0.99999999999999989</v>
      </c>
      <c r="K2652" s="176">
        <v>447</v>
      </c>
      <c r="L2652" s="92"/>
      <c r="M2652" s="175" t="s">
        <v>143</v>
      </c>
      <c r="N2652" s="175" t="s">
        <v>143</v>
      </c>
      <c r="O2652" s="175">
        <v>0.19400000000000001</v>
      </c>
      <c r="P2652" s="175">
        <v>0.27200000000000002</v>
      </c>
      <c r="Q2652" s="175">
        <v>0.22900000000000001</v>
      </c>
      <c r="R2652" s="175">
        <v>0.311</v>
      </c>
      <c r="S2652" s="175">
        <v>0.16500000000000001</v>
      </c>
      <c r="T2652" s="175">
        <v>0.23899999999999999</v>
      </c>
      <c r="U2652" s="175">
        <v>1.4999999999999999E-2</v>
      </c>
      <c r="V2652" s="175">
        <v>4.5999999999999999E-2</v>
      </c>
      <c r="W2652" s="175">
        <v>0.21099999999999999</v>
      </c>
      <c r="X2652" s="175">
        <v>0.28999999999999998</v>
      </c>
      <c r="Y2652" s="175">
        <v>1E-3</v>
      </c>
      <c r="Z2652" s="175">
        <v>1.6E-2</v>
      </c>
      <c r="AA2652" s="175">
        <v>1.2E-2</v>
      </c>
      <c r="AB2652" s="175">
        <v>4.1000000000000002E-2</v>
      </c>
    </row>
    <row r="2653" spans="1:28" x14ac:dyDescent="0.25">
      <c r="A2653" s="92" t="s">
        <v>3970</v>
      </c>
      <c r="B2653" s="175" t="s">
        <v>143</v>
      </c>
      <c r="C2653" s="175">
        <v>0.25534514355528404</v>
      </c>
      <c r="D2653" s="175">
        <v>0.20464263897373244</v>
      </c>
      <c r="E2653" s="175">
        <v>0.14294441050702505</v>
      </c>
      <c r="F2653" s="175">
        <v>1.4660965180207697E-2</v>
      </c>
      <c r="G2653" s="175">
        <v>0.36285888821014051</v>
      </c>
      <c r="H2653" s="175">
        <v>6.1087354917532073E-4</v>
      </c>
      <c r="I2653" s="175">
        <v>1.8937080024434942E-2</v>
      </c>
      <c r="J2653" s="174">
        <v>1</v>
      </c>
      <c r="K2653" s="176">
        <v>1637</v>
      </c>
      <c r="L2653" s="92"/>
      <c r="M2653" s="175" t="s">
        <v>143</v>
      </c>
      <c r="N2653" s="175" t="s">
        <v>143</v>
      </c>
      <c r="O2653" s="175">
        <v>0.23499999999999999</v>
      </c>
      <c r="P2653" s="175">
        <v>0.27700000000000002</v>
      </c>
      <c r="Q2653" s="175">
        <v>0.186</v>
      </c>
      <c r="R2653" s="175">
        <v>0.22500000000000001</v>
      </c>
      <c r="S2653" s="175">
        <v>0.127</v>
      </c>
      <c r="T2653" s="175">
        <v>0.161</v>
      </c>
      <c r="U2653" s="175">
        <v>0.01</v>
      </c>
      <c r="V2653" s="175">
        <v>2.1999999999999999E-2</v>
      </c>
      <c r="W2653" s="175">
        <v>0.34</v>
      </c>
      <c r="X2653" s="175">
        <v>0.38600000000000001</v>
      </c>
      <c r="Y2653" s="175">
        <v>0</v>
      </c>
      <c r="Z2653" s="175">
        <v>3.0000000000000001E-3</v>
      </c>
      <c r="AA2653" s="175">
        <v>1.2999999999999999E-2</v>
      </c>
      <c r="AB2653" s="175">
        <v>2.7E-2</v>
      </c>
    </row>
    <row r="2654" spans="1:28" x14ac:dyDescent="0.25">
      <c r="A2654" s="92" t="s">
        <v>3971</v>
      </c>
      <c r="B2654" s="175" t="s">
        <v>143</v>
      </c>
      <c r="C2654" s="175">
        <v>0.53491271820448882</v>
      </c>
      <c r="D2654" s="175">
        <v>0.33790523690773067</v>
      </c>
      <c r="E2654" s="175">
        <v>4.1147132169576058E-2</v>
      </c>
      <c r="F2654" s="175">
        <v>4.9875311720698253E-3</v>
      </c>
      <c r="G2654" s="175">
        <v>2.2443890274314215E-2</v>
      </c>
      <c r="H2654" s="175" t="s">
        <v>143</v>
      </c>
      <c r="I2654" s="175">
        <v>5.8603491271820449E-2</v>
      </c>
      <c r="J2654" s="174">
        <v>1.0000000000000002</v>
      </c>
      <c r="K2654" s="176">
        <v>802</v>
      </c>
      <c r="L2654" s="92"/>
      <c r="M2654" s="175" t="s">
        <v>143</v>
      </c>
      <c r="N2654" s="175" t="s">
        <v>143</v>
      </c>
      <c r="O2654" s="175">
        <v>0.5</v>
      </c>
      <c r="P2654" s="175">
        <v>0.56899999999999995</v>
      </c>
      <c r="Q2654" s="175">
        <v>0.30599999999999999</v>
      </c>
      <c r="R2654" s="175">
        <v>0.371</v>
      </c>
      <c r="S2654" s="175">
        <v>2.9000000000000001E-2</v>
      </c>
      <c r="T2654" s="175">
        <v>5.7000000000000002E-2</v>
      </c>
      <c r="U2654" s="175">
        <v>2E-3</v>
      </c>
      <c r="V2654" s="175">
        <v>1.2999999999999999E-2</v>
      </c>
      <c r="W2654" s="175">
        <v>1.4E-2</v>
      </c>
      <c r="X2654" s="175">
        <v>3.5000000000000003E-2</v>
      </c>
      <c r="Y2654" s="175" t="s">
        <v>143</v>
      </c>
      <c r="Z2654" s="175" t="s">
        <v>143</v>
      </c>
      <c r="AA2654" s="175">
        <v>4.3999999999999997E-2</v>
      </c>
      <c r="AB2654" s="175">
        <v>7.6999999999999999E-2</v>
      </c>
    </row>
    <row r="2655" spans="1:28" x14ac:dyDescent="0.25">
      <c r="A2655" s="92" t="s">
        <v>3972</v>
      </c>
      <c r="B2655" s="175" t="s">
        <v>143</v>
      </c>
      <c r="C2655" s="175">
        <v>0.25274725274725274</v>
      </c>
      <c r="D2655" s="175">
        <v>0.29984301412872844</v>
      </c>
      <c r="E2655" s="175">
        <v>9.7331240188383045E-2</v>
      </c>
      <c r="F2655" s="175">
        <v>3.1397174254317109E-2</v>
      </c>
      <c r="G2655" s="175">
        <v>0.28257456828885402</v>
      </c>
      <c r="H2655" s="175" t="s">
        <v>143</v>
      </c>
      <c r="I2655" s="175">
        <v>3.6106750392464679E-2</v>
      </c>
      <c r="J2655" s="174">
        <v>1</v>
      </c>
      <c r="K2655" s="176">
        <v>637</v>
      </c>
      <c r="L2655" s="92"/>
      <c r="M2655" s="175" t="s">
        <v>143</v>
      </c>
      <c r="N2655" s="175" t="s">
        <v>143</v>
      </c>
      <c r="O2655" s="175">
        <v>0.221</v>
      </c>
      <c r="P2655" s="175">
        <v>0.28799999999999998</v>
      </c>
      <c r="Q2655" s="175">
        <v>0.26600000000000001</v>
      </c>
      <c r="R2655" s="175">
        <v>0.33700000000000002</v>
      </c>
      <c r="S2655" s="175">
        <v>7.6999999999999999E-2</v>
      </c>
      <c r="T2655" s="175">
        <v>0.123</v>
      </c>
      <c r="U2655" s="175">
        <v>0.02</v>
      </c>
      <c r="V2655" s="175">
        <v>4.8000000000000001E-2</v>
      </c>
      <c r="W2655" s="175">
        <v>0.249</v>
      </c>
      <c r="X2655" s="175">
        <v>0.31900000000000001</v>
      </c>
      <c r="Y2655" s="175" t="s">
        <v>143</v>
      </c>
      <c r="Z2655" s="175" t="s">
        <v>143</v>
      </c>
      <c r="AA2655" s="175">
        <v>2.4E-2</v>
      </c>
      <c r="AB2655" s="175">
        <v>5.3999999999999999E-2</v>
      </c>
    </row>
    <row r="2656" spans="1:28" x14ac:dyDescent="0.25">
      <c r="A2656" s="92" t="s">
        <v>3973</v>
      </c>
      <c r="B2656" s="175" t="s">
        <v>143</v>
      </c>
      <c r="C2656" s="175">
        <v>0.33333333333333331</v>
      </c>
      <c r="D2656" s="175">
        <v>0.21119592875318066</v>
      </c>
      <c r="E2656" s="175">
        <v>8.3969465648854963E-2</v>
      </c>
      <c r="F2656" s="175">
        <v>0.12977099236641221</v>
      </c>
      <c r="G2656" s="175">
        <v>0.21119592875318066</v>
      </c>
      <c r="H2656" s="175">
        <v>1.0178117048346057E-2</v>
      </c>
      <c r="I2656" s="175">
        <v>2.0356234096692113E-2</v>
      </c>
      <c r="J2656" s="174">
        <v>0.99999999999999989</v>
      </c>
      <c r="K2656" s="176">
        <v>393</v>
      </c>
      <c r="L2656" s="92"/>
      <c r="M2656" s="175" t="s">
        <v>143</v>
      </c>
      <c r="N2656" s="175" t="s">
        <v>143</v>
      </c>
      <c r="O2656" s="175">
        <v>0.28899999999999998</v>
      </c>
      <c r="P2656" s="175">
        <v>0.38100000000000001</v>
      </c>
      <c r="Q2656" s="175">
        <v>0.17399999999999999</v>
      </c>
      <c r="R2656" s="175">
        <v>0.254</v>
      </c>
      <c r="S2656" s="175">
        <v>0.06</v>
      </c>
      <c r="T2656" s="175">
        <v>0.11600000000000001</v>
      </c>
      <c r="U2656" s="175">
        <v>0.1</v>
      </c>
      <c r="V2656" s="175">
        <v>0.16700000000000001</v>
      </c>
      <c r="W2656" s="175">
        <v>0.17399999999999999</v>
      </c>
      <c r="X2656" s="175">
        <v>0.254</v>
      </c>
      <c r="Y2656" s="175">
        <v>4.0000000000000001E-3</v>
      </c>
      <c r="Z2656" s="175">
        <v>2.5999999999999999E-2</v>
      </c>
      <c r="AA2656" s="175">
        <v>0.01</v>
      </c>
      <c r="AB2656" s="175">
        <v>0.04</v>
      </c>
    </row>
    <row r="2657" spans="1:28" x14ac:dyDescent="0.25">
      <c r="A2657" s="92" t="s">
        <v>3974</v>
      </c>
      <c r="B2657" s="175" t="s">
        <v>143</v>
      </c>
      <c r="C2657" s="175">
        <v>0.19672131147540983</v>
      </c>
      <c r="D2657" s="175">
        <v>0.19906323185011709</v>
      </c>
      <c r="E2657" s="175">
        <v>0.13114754098360656</v>
      </c>
      <c r="F2657" s="175">
        <v>2.8103044496487119E-2</v>
      </c>
      <c r="G2657" s="175">
        <v>0.40281030444964872</v>
      </c>
      <c r="H2657" s="175">
        <v>4.6838407494145199E-3</v>
      </c>
      <c r="I2657" s="175">
        <v>3.7470725995316159E-2</v>
      </c>
      <c r="J2657" s="174">
        <v>1</v>
      </c>
      <c r="K2657" s="176">
        <v>427</v>
      </c>
      <c r="L2657" s="92"/>
      <c r="M2657" s="175" t="s">
        <v>143</v>
      </c>
      <c r="N2657" s="175" t="s">
        <v>143</v>
      </c>
      <c r="O2657" s="175">
        <v>0.16200000000000001</v>
      </c>
      <c r="P2657" s="175">
        <v>0.23699999999999999</v>
      </c>
      <c r="Q2657" s="175">
        <v>0.16400000000000001</v>
      </c>
      <c r="R2657" s="175">
        <v>0.24</v>
      </c>
      <c r="S2657" s="175">
        <v>0.10199999999999999</v>
      </c>
      <c r="T2657" s="175">
        <v>0.16600000000000001</v>
      </c>
      <c r="U2657" s="175">
        <v>1.6E-2</v>
      </c>
      <c r="V2657" s="175">
        <v>4.8000000000000001E-2</v>
      </c>
      <c r="W2657" s="175">
        <v>0.35699999999999998</v>
      </c>
      <c r="X2657" s="175">
        <v>0.45</v>
      </c>
      <c r="Y2657" s="175">
        <v>1E-3</v>
      </c>
      <c r="Z2657" s="175">
        <v>1.7000000000000001E-2</v>
      </c>
      <c r="AA2657" s="175">
        <v>2.3E-2</v>
      </c>
      <c r="AB2657" s="175">
        <v>0.06</v>
      </c>
    </row>
    <row r="2658" spans="1:28" x14ac:dyDescent="0.25">
      <c r="A2658" s="92" t="s">
        <v>3975</v>
      </c>
      <c r="B2658" s="175" t="s">
        <v>143</v>
      </c>
      <c r="C2658" s="175">
        <v>0.3387026556377884</v>
      </c>
      <c r="D2658" s="175">
        <v>0.44231606443186766</v>
      </c>
      <c r="E2658" s="175">
        <v>9.7083151937309528E-2</v>
      </c>
      <c r="F2658" s="175">
        <v>1.0013060513713539E-2</v>
      </c>
      <c r="G2658" s="175">
        <v>8.0975185023944268E-2</v>
      </c>
      <c r="H2658" s="175">
        <v>1.7414018284719198E-3</v>
      </c>
      <c r="I2658" s="175">
        <v>2.9168480626904657E-2</v>
      </c>
      <c r="J2658" s="174">
        <v>1</v>
      </c>
      <c r="K2658" s="176">
        <v>2297</v>
      </c>
      <c r="L2658" s="92"/>
      <c r="M2658" s="175" t="s">
        <v>143</v>
      </c>
      <c r="N2658" s="175" t="s">
        <v>143</v>
      </c>
      <c r="O2658" s="175">
        <v>0.32</v>
      </c>
      <c r="P2658" s="175">
        <v>0.35799999999999998</v>
      </c>
      <c r="Q2658" s="175">
        <v>0.42199999999999999</v>
      </c>
      <c r="R2658" s="175">
        <v>0.46300000000000002</v>
      </c>
      <c r="S2658" s="175">
        <v>8.5999999999999993E-2</v>
      </c>
      <c r="T2658" s="175">
        <v>0.11</v>
      </c>
      <c r="U2658" s="175">
        <v>7.0000000000000001E-3</v>
      </c>
      <c r="V2658" s="175">
        <v>1.4999999999999999E-2</v>
      </c>
      <c r="W2658" s="175">
        <v>7.0999999999999994E-2</v>
      </c>
      <c r="X2658" s="175">
        <v>9.2999999999999999E-2</v>
      </c>
      <c r="Y2658" s="175">
        <v>1E-3</v>
      </c>
      <c r="Z2658" s="175">
        <v>4.0000000000000001E-3</v>
      </c>
      <c r="AA2658" s="175">
        <v>2.3E-2</v>
      </c>
      <c r="AB2658" s="175">
        <v>3.6999999999999998E-2</v>
      </c>
    </row>
    <row r="2659" spans="1:28" x14ac:dyDescent="0.25">
      <c r="A2659" s="92" t="s">
        <v>3976</v>
      </c>
      <c r="B2659" s="175" t="s">
        <v>143</v>
      </c>
      <c r="C2659" s="175">
        <v>0.43</v>
      </c>
      <c r="D2659" s="175">
        <v>0.3775</v>
      </c>
      <c r="E2659" s="175">
        <v>7.7499999999999999E-2</v>
      </c>
      <c r="F2659" s="175">
        <v>2.2499999999999999E-2</v>
      </c>
      <c r="G2659" s="175">
        <v>6.7500000000000004E-2</v>
      </c>
      <c r="H2659" s="175">
        <v>5.0000000000000001E-3</v>
      </c>
      <c r="I2659" s="175">
        <v>0.02</v>
      </c>
      <c r="J2659" s="174">
        <v>1</v>
      </c>
      <c r="K2659" s="176">
        <v>400</v>
      </c>
      <c r="L2659" s="92"/>
      <c r="M2659" s="175" t="s">
        <v>143</v>
      </c>
      <c r="N2659" s="175" t="s">
        <v>143</v>
      </c>
      <c r="O2659" s="175">
        <v>0.38200000000000001</v>
      </c>
      <c r="P2659" s="175">
        <v>0.47899999999999998</v>
      </c>
      <c r="Q2659" s="175">
        <v>0.33100000000000002</v>
      </c>
      <c r="R2659" s="175">
        <v>0.42599999999999999</v>
      </c>
      <c r="S2659" s="175">
        <v>5.5E-2</v>
      </c>
      <c r="T2659" s="175">
        <v>0.108</v>
      </c>
      <c r="U2659" s="175">
        <v>1.2E-2</v>
      </c>
      <c r="V2659" s="175">
        <v>4.2000000000000003E-2</v>
      </c>
      <c r="W2659" s="175">
        <v>4.7E-2</v>
      </c>
      <c r="X2659" s="175">
        <v>9.6000000000000002E-2</v>
      </c>
      <c r="Y2659" s="175">
        <v>1E-3</v>
      </c>
      <c r="Z2659" s="175">
        <v>1.7999999999999999E-2</v>
      </c>
      <c r="AA2659" s="175">
        <v>0.01</v>
      </c>
      <c r="AB2659" s="175">
        <v>3.9E-2</v>
      </c>
    </row>
    <row r="2660" spans="1:28" x14ac:dyDescent="0.25">
      <c r="A2660" s="92" t="s">
        <v>3977</v>
      </c>
      <c r="B2660" s="175">
        <v>5.9510782104924366E-2</v>
      </c>
      <c r="C2660" s="175">
        <v>0.33582233665915673</v>
      </c>
      <c r="D2660" s="175">
        <v>0.27183778564531702</v>
      </c>
      <c r="E2660" s="175">
        <v>8.3553266816865146E-2</v>
      </c>
      <c r="F2660" s="175">
        <v>1.5867396202124236E-2</v>
      </c>
      <c r="G2660" s="175">
        <v>0.20411972964274219</v>
      </c>
      <c r="H2660" s="175">
        <v>2.3817186997103315E-3</v>
      </c>
      <c r="I2660" s="175">
        <v>2.690698422915996E-2</v>
      </c>
      <c r="J2660" s="174">
        <v>0.99999999999999989</v>
      </c>
      <c r="K2660" s="176">
        <v>31070</v>
      </c>
      <c r="L2660" s="92"/>
      <c r="M2660" s="175">
        <v>5.7000000000000002E-2</v>
      </c>
      <c r="N2660" s="175">
        <v>6.2E-2</v>
      </c>
      <c r="O2660" s="175">
        <v>0.33100000000000002</v>
      </c>
      <c r="P2660" s="175">
        <v>0.34100000000000003</v>
      </c>
      <c r="Q2660" s="175">
        <v>0.26700000000000002</v>
      </c>
      <c r="R2660" s="175">
        <v>0.27700000000000002</v>
      </c>
      <c r="S2660" s="175">
        <v>8.1000000000000003E-2</v>
      </c>
      <c r="T2660" s="175">
        <v>8.6999999999999994E-2</v>
      </c>
      <c r="U2660" s="175">
        <v>1.4999999999999999E-2</v>
      </c>
      <c r="V2660" s="175">
        <v>1.7000000000000001E-2</v>
      </c>
      <c r="W2660" s="175">
        <v>0.2</v>
      </c>
      <c r="X2660" s="175">
        <v>0.20899999999999999</v>
      </c>
      <c r="Y2660" s="175">
        <v>2E-3</v>
      </c>
      <c r="Z2660" s="175">
        <v>3.0000000000000001E-3</v>
      </c>
      <c r="AA2660" s="175">
        <v>2.5000000000000001E-2</v>
      </c>
      <c r="AB2660" s="175">
        <v>2.9000000000000001E-2</v>
      </c>
    </row>
    <row r="2661" spans="1:28" x14ac:dyDescent="0.25">
      <c r="A2661" s="92" t="s">
        <v>3978</v>
      </c>
      <c r="B2661" s="175" t="s">
        <v>143</v>
      </c>
      <c r="C2661" s="175">
        <v>0.44033790918690602</v>
      </c>
      <c r="D2661" s="175">
        <v>0.27983104540654696</v>
      </c>
      <c r="E2661" s="175">
        <v>7.6029567053854274E-2</v>
      </c>
      <c r="F2661" s="175">
        <v>7.3917634635691657E-3</v>
      </c>
      <c r="G2661" s="175">
        <v>0.18162618796198521</v>
      </c>
      <c r="H2661" s="175">
        <v>1.0559662090813093E-3</v>
      </c>
      <c r="I2661" s="175">
        <v>1.3727560718057022E-2</v>
      </c>
      <c r="J2661" s="174">
        <v>1</v>
      </c>
      <c r="K2661" s="176">
        <v>947</v>
      </c>
      <c r="L2661" s="92"/>
      <c r="M2661" s="175" t="s">
        <v>143</v>
      </c>
      <c r="N2661" s="175" t="s">
        <v>143</v>
      </c>
      <c r="O2661" s="175">
        <v>0.40899999999999997</v>
      </c>
      <c r="P2661" s="175">
        <v>0.47199999999999998</v>
      </c>
      <c r="Q2661" s="175">
        <v>0.252</v>
      </c>
      <c r="R2661" s="175">
        <v>0.309</v>
      </c>
      <c r="S2661" s="175">
        <v>6.0999999999999999E-2</v>
      </c>
      <c r="T2661" s="175">
        <v>9.5000000000000001E-2</v>
      </c>
      <c r="U2661" s="175">
        <v>4.0000000000000001E-3</v>
      </c>
      <c r="V2661" s="175">
        <v>1.4999999999999999E-2</v>
      </c>
      <c r="W2661" s="175">
        <v>0.158</v>
      </c>
      <c r="X2661" s="175">
        <v>0.20699999999999999</v>
      </c>
      <c r="Y2661" s="175">
        <v>0</v>
      </c>
      <c r="Z2661" s="175">
        <v>6.0000000000000001E-3</v>
      </c>
      <c r="AA2661" s="175">
        <v>8.0000000000000002E-3</v>
      </c>
      <c r="AB2661" s="175">
        <v>2.3E-2</v>
      </c>
    </row>
    <row r="2662" spans="1:28" x14ac:dyDescent="0.25">
      <c r="A2662" s="92" t="s">
        <v>3979</v>
      </c>
      <c r="B2662" s="175" t="s">
        <v>143</v>
      </c>
      <c r="C2662" s="175">
        <v>9.5959595959595953E-2</v>
      </c>
      <c r="D2662" s="175">
        <v>0.23939393939393938</v>
      </c>
      <c r="E2662" s="175">
        <v>7.9797979797979798E-2</v>
      </c>
      <c r="F2662" s="175">
        <v>1.2121212121212121E-2</v>
      </c>
      <c r="G2662" s="175">
        <v>0.53939393939393943</v>
      </c>
      <c r="H2662" s="175">
        <v>9.0909090909090905E-3</v>
      </c>
      <c r="I2662" s="175">
        <v>2.4242424242424242E-2</v>
      </c>
      <c r="J2662" s="174">
        <v>1</v>
      </c>
      <c r="K2662" s="176">
        <v>990</v>
      </c>
      <c r="L2662" s="92"/>
      <c r="M2662" s="175" t="s">
        <v>143</v>
      </c>
      <c r="N2662" s="175" t="s">
        <v>143</v>
      </c>
      <c r="O2662" s="175">
        <v>7.9000000000000001E-2</v>
      </c>
      <c r="P2662" s="175">
        <v>0.11600000000000001</v>
      </c>
      <c r="Q2662" s="175">
        <v>0.214</v>
      </c>
      <c r="R2662" s="175">
        <v>0.26700000000000002</v>
      </c>
      <c r="S2662" s="175">
        <v>6.4000000000000001E-2</v>
      </c>
      <c r="T2662" s="175">
        <v>9.8000000000000004E-2</v>
      </c>
      <c r="U2662" s="175">
        <v>7.0000000000000001E-3</v>
      </c>
      <c r="V2662" s="175">
        <v>2.1000000000000001E-2</v>
      </c>
      <c r="W2662" s="175">
        <v>0.50800000000000001</v>
      </c>
      <c r="X2662" s="175">
        <v>0.56999999999999995</v>
      </c>
      <c r="Y2662" s="175">
        <v>5.0000000000000001E-3</v>
      </c>
      <c r="Z2662" s="175">
        <v>1.7000000000000001E-2</v>
      </c>
      <c r="AA2662" s="175">
        <v>1.6E-2</v>
      </c>
      <c r="AB2662" s="175">
        <v>3.5999999999999997E-2</v>
      </c>
    </row>
    <row r="2663" spans="1:28" x14ac:dyDescent="0.25">
      <c r="A2663" s="92" t="s">
        <v>3980</v>
      </c>
      <c r="B2663" s="175">
        <v>0.29904458598726114</v>
      </c>
      <c r="C2663" s="175">
        <v>9.5541401273885351E-4</v>
      </c>
      <c r="D2663" s="175">
        <v>0.59171974522292992</v>
      </c>
      <c r="E2663" s="175">
        <v>3.1210191082802548E-2</v>
      </c>
      <c r="F2663" s="175">
        <v>6.3694267515923567E-2</v>
      </c>
      <c r="G2663" s="175">
        <v>4.4585987261146496E-3</v>
      </c>
      <c r="H2663" s="175" t="s">
        <v>143</v>
      </c>
      <c r="I2663" s="175">
        <v>8.9171974522292991E-3</v>
      </c>
      <c r="J2663" s="174">
        <v>1</v>
      </c>
      <c r="K2663" s="176">
        <v>3140</v>
      </c>
      <c r="L2663" s="92"/>
      <c r="M2663" s="175">
        <v>0.28299999999999997</v>
      </c>
      <c r="N2663" s="175">
        <v>0.315</v>
      </c>
      <c r="O2663" s="175">
        <v>0</v>
      </c>
      <c r="P2663" s="175">
        <v>3.0000000000000001E-3</v>
      </c>
      <c r="Q2663" s="175">
        <v>0.57399999999999995</v>
      </c>
      <c r="R2663" s="175">
        <v>0.60899999999999999</v>
      </c>
      <c r="S2663" s="175">
        <v>2.5999999999999999E-2</v>
      </c>
      <c r="T2663" s="175">
        <v>3.7999999999999999E-2</v>
      </c>
      <c r="U2663" s="175">
        <v>5.6000000000000001E-2</v>
      </c>
      <c r="V2663" s="175">
        <v>7.2999999999999995E-2</v>
      </c>
      <c r="W2663" s="175">
        <v>3.0000000000000001E-3</v>
      </c>
      <c r="X2663" s="175">
        <v>7.0000000000000001E-3</v>
      </c>
      <c r="Y2663" s="175" t="s">
        <v>143</v>
      </c>
      <c r="Z2663" s="175" t="s">
        <v>143</v>
      </c>
      <c r="AA2663" s="175">
        <v>6.0000000000000001E-3</v>
      </c>
      <c r="AB2663" s="175">
        <v>1.2999999999999999E-2</v>
      </c>
    </row>
    <row r="2664" spans="1:28" x14ac:dyDescent="0.25">
      <c r="A2664" s="92" t="s">
        <v>3981</v>
      </c>
      <c r="B2664" s="175">
        <v>0.10007798284377437</v>
      </c>
      <c r="C2664" s="175">
        <v>0.31531063166103457</v>
      </c>
      <c r="D2664" s="175">
        <v>0.24200675851312711</v>
      </c>
      <c r="E2664" s="175">
        <v>6.1086560956589549E-2</v>
      </c>
      <c r="F2664" s="175">
        <v>2.2095139069404732E-2</v>
      </c>
      <c r="G2664" s="175">
        <v>0.23290876007278399</v>
      </c>
      <c r="H2664" s="175">
        <v>1.2997140629061607E-3</v>
      </c>
      <c r="I2664" s="175">
        <v>2.5214452820379516E-2</v>
      </c>
      <c r="J2664" s="174">
        <v>1.0000000000000002</v>
      </c>
      <c r="K2664" s="176">
        <v>3847</v>
      </c>
      <c r="L2664" s="92"/>
      <c r="M2664" s="175">
        <v>9.0999999999999998E-2</v>
      </c>
      <c r="N2664" s="175">
        <v>0.11</v>
      </c>
      <c r="O2664" s="175">
        <v>0.30099999999999999</v>
      </c>
      <c r="P2664" s="175">
        <v>0.33</v>
      </c>
      <c r="Q2664" s="175">
        <v>0.22900000000000001</v>
      </c>
      <c r="R2664" s="175">
        <v>0.25600000000000001</v>
      </c>
      <c r="S2664" s="175">
        <v>5.3999999999999999E-2</v>
      </c>
      <c r="T2664" s="175">
        <v>6.9000000000000006E-2</v>
      </c>
      <c r="U2664" s="175">
        <v>1.7999999999999999E-2</v>
      </c>
      <c r="V2664" s="175">
        <v>2.7E-2</v>
      </c>
      <c r="W2664" s="175">
        <v>0.22</v>
      </c>
      <c r="X2664" s="175">
        <v>0.247</v>
      </c>
      <c r="Y2664" s="175">
        <v>1E-3</v>
      </c>
      <c r="Z2664" s="175">
        <v>3.0000000000000001E-3</v>
      </c>
      <c r="AA2664" s="175">
        <v>2.1000000000000001E-2</v>
      </c>
      <c r="AB2664" s="175">
        <v>3.1E-2</v>
      </c>
    </row>
    <row r="2665" spans="1:28" x14ac:dyDescent="0.25">
      <c r="A2665" s="92" t="s">
        <v>3982</v>
      </c>
      <c r="B2665" s="175">
        <v>0.3</v>
      </c>
      <c r="C2665" s="175">
        <v>0.53692307692307695</v>
      </c>
      <c r="D2665" s="175">
        <v>7.8681318681318682E-2</v>
      </c>
      <c r="E2665" s="175">
        <v>1.9560439560439562E-2</v>
      </c>
      <c r="F2665" s="175">
        <v>8.7912087912087912E-4</v>
      </c>
      <c r="G2665" s="175">
        <v>3.9780219780219783E-2</v>
      </c>
      <c r="H2665" s="175">
        <v>1.0989010989010989E-3</v>
      </c>
      <c r="I2665" s="175">
        <v>2.3076923076923078E-2</v>
      </c>
      <c r="J2665" s="174">
        <v>0.99999999999999989</v>
      </c>
      <c r="K2665" s="176">
        <v>4550</v>
      </c>
      <c r="L2665" s="92"/>
      <c r="M2665" s="175">
        <v>0.28699999999999998</v>
      </c>
      <c r="N2665" s="175">
        <v>0.313</v>
      </c>
      <c r="O2665" s="175">
        <v>0.52200000000000002</v>
      </c>
      <c r="P2665" s="175">
        <v>0.55100000000000005</v>
      </c>
      <c r="Q2665" s="175">
        <v>7.0999999999999994E-2</v>
      </c>
      <c r="R2665" s="175">
        <v>8.6999999999999994E-2</v>
      </c>
      <c r="S2665" s="175">
        <v>1.6E-2</v>
      </c>
      <c r="T2665" s="175">
        <v>2.4E-2</v>
      </c>
      <c r="U2665" s="175">
        <v>0</v>
      </c>
      <c r="V2665" s="175">
        <v>2E-3</v>
      </c>
      <c r="W2665" s="175">
        <v>3.4000000000000002E-2</v>
      </c>
      <c r="X2665" s="175">
        <v>4.5999999999999999E-2</v>
      </c>
      <c r="Y2665" s="175">
        <v>0</v>
      </c>
      <c r="Z2665" s="175">
        <v>3.0000000000000001E-3</v>
      </c>
      <c r="AA2665" s="175">
        <v>1.9E-2</v>
      </c>
      <c r="AB2665" s="175">
        <v>2.8000000000000001E-2</v>
      </c>
    </row>
    <row r="2666" spans="1:28" x14ac:dyDescent="0.25">
      <c r="A2666" s="92" t="s">
        <v>3983</v>
      </c>
      <c r="B2666" s="175" t="s">
        <v>143</v>
      </c>
      <c r="C2666" s="175">
        <v>0.24142312579415501</v>
      </c>
      <c r="D2666" s="175">
        <v>0.34307496823379924</v>
      </c>
      <c r="E2666" s="175">
        <v>0.17280813214739518</v>
      </c>
      <c r="F2666" s="175">
        <v>6.3532401524777635E-3</v>
      </c>
      <c r="G2666" s="175">
        <v>0.19440914866581957</v>
      </c>
      <c r="H2666" s="175">
        <v>1.2706480304955528E-3</v>
      </c>
      <c r="I2666" s="175">
        <v>4.0660736975857689E-2</v>
      </c>
      <c r="J2666" s="174">
        <v>1</v>
      </c>
      <c r="K2666" s="176">
        <v>787</v>
      </c>
      <c r="L2666" s="92"/>
      <c r="M2666" s="175" t="s">
        <v>143</v>
      </c>
      <c r="N2666" s="175" t="s">
        <v>143</v>
      </c>
      <c r="O2666" s="175">
        <v>0.21299999999999999</v>
      </c>
      <c r="P2666" s="175">
        <v>0.27300000000000002</v>
      </c>
      <c r="Q2666" s="175">
        <v>0.311</v>
      </c>
      <c r="R2666" s="175">
        <v>0.377</v>
      </c>
      <c r="S2666" s="175">
        <v>0.14799999999999999</v>
      </c>
      <c r="T2666" s="175">
        <v>0.20100000000000001</v>
      </c>
      <c r="U2666" s="175">
        <v>3.0000000000000001E-3</v>
      </c>
      <c r="V2666" s="175">
        <v>1.4999999999999999E-2</v>
      </c>
      <c r="W2666" s="175">
        <v>0.16800000000000001</v>
      </c>
      <c r="X2666" s="175">
        <v>0.224</v>
      </c>
      <c r="Y2666" s="175">
        <v>0</v>
      </c>
      <c r="Z2666" s="175">
        <v>7.0000000000000001E-3</v>
      </c>
      <c r="AA2666" s="175">
        <v>2.9000000000000001E-2</v>
      </c>
      <c r="AB2666" s="175">
        <v>5.7000000000000002E-2</v>
      </c>
    </row>
    <row r="2667" spans="1:28" x14ac:dyDescent="0.25">
      <c r="A2667" s="92" t="s">
        <v>3984</v>
      </c>
      <c r="B2667" s="175" t="s">
        <v>143</v>
      </c>
      <c r="C2667" s="175">
        <v>0.23907388137356919</v>
      </c>
      <c r="D2667" s="175">
        <v>0.24739854318418314</v>
      </c>
      <c r="E2667" s="175">
        <v>0.13163371488033299</v>
      </c>
      <c r="F2667" s="175">
        <v>1.3007284079084287E-2</v>
      </c>
      <c r="G2667" s="175">
        <v>0.3446930280957336</v>
      </c>
      <c r="H2667" s="175">
        <v>4.6826222684703432E-3</v>
      </c>
      <c r="I2667" s="175">
        <v>1.9510926118626429E-2</v>
      </c>
      <c r="J2667" s="174">
        <v>1</v>
      </c>
      <c r="K2667" s="176">
        <v>3844</v>
      </c>
      <c r="L2667" s="92"/>
      <c r="M2667" s="175" t="s">
        <v>143</v>
      </c>
      <c r="N2667" s="175" t="s">
        <v>143</v>
      </c>
      <c r="O2667" s="175">
        <v>0.22600000000000001</v>
      </c>
      <c r="P2667" s="175">
        <v>0.253</v>
      </c>
      <c r="Q2667" s="175">
        <v>0.23400000000000001</v>
      </c>
      <c r="R2667" s="175">
        <v>0.26100000000000001</v>
      </c>
      <c r="S2667" s="175">
        <v>0.121</v>
      </c>
      <c r="T2667" s="175">
        <v>0.14299999999999999</v>
      </c>
      <c r="U2667" s="175">
        <v>0.01</v>
      </c>
      <c r="V2667" s="175">
        <v>1.7000000000000001E-2</v>
      </c>
      <c r="W2667" s="175">
        <v>0.33</v>
      </c>
      <c r="X2667" s="175">
        <v>0.36</v>
      </c>
      <c r="Y2667" s="175">
        <v>3.0000000000000001E-3</v>
      </c>
      <c r="Z2667" s="175">
        <v>7.0000000000000001E-3</v>
      </c>
      <c r="AA2667" s="175">
        <v>1.6E-2</v>
      </c>
      <c r="AB2667" s="175">
        <v>2.4E-2</v>
      </c>
    </row>
    <row r="2668" spans="1:28" x14ac:dyDescent="0.25">
      <c r="A2668" s="92" t="s">
        <v>3985</v>
      </c>
      <c r="B2668" s="175" t="s">
        <v>143</v>
      </c>
      <c r="C2668" s="175">
        <v>0.6269477543538039</v>
      </c>
      <c r="D2668" s="175">
        <v>0.2529789184234647</v>
      </c>
      <c r="E2668" s="175">
        <v>3.2080659945004586E-2</v>
      </c>
      <c r="F2668" s="175">
        <v>1.8331805682859762E-3</v>
      </c>
      <c r="G2668" s="175">
        <v>2.1081576535288724E-2</v>
      </c>
      <c r="H2668" s="175" t="s">
        <v>143</v>
      </c>
      <c r="I2668" s="175">
        <v>6.5077910174152154E-2</v>
      </c>
      <c r="J2668" s="174">
        <v>1</v>
      </c>
      <c r="K2668" s="176">
        <v>1091</v>
      </c>
      <c r="L2668" s="92"/>
      <c r="M2668" s="175" t="s">
        <v>143</v>
      </c>
      <c r="N2668" s="175" t="s">
        <v>143</v>
      </c>
      <c r="O2668" s="175">
        <v>0.59799999999999998</v>
      </c>
      <c r="P2668" s="175">
        <v>0.65500000000000003</v>
      </c>
      <c r="Q2668" s="175">
        <v>0.22800000000000001</v>
      </c>
      <c r="R2668" s="175">
        <v>0.28000000000000003</v>
      </c>
      <c r="S2668" s="175">
        <v>2.3E-2</v>
      </c>
      <c r="T2668" s="175">
        <v>4.3999999999999997E-2</v>
      </c>
      <c r="U2668" s="175">
        <v>1E-3</v>
      </c>
      <c r="V2668" s="175">
        <v>7.0000000000000001E-3</v>
      </c>
      <c r="W2668" s="175">
        <v>1.4E-2</v>
      </c>
      <c r="X2668" s="175">
        <v>3.1E-2</v>
      </c>
      <c r="Y2668" s="175" t="s">
        <v>143</v>
      </c>
      <c r="Z2668" s="175" t="s">
        <v>143</v>
      </c>
      <c r="AA2668" s="175">
        <v>5.1999999999999998E-2</v>
      </c>
      <c r="AB2668" s="175">
        <v>8.1000000000000003E-2</v>
      </c>
    </row>
    <row r="2669" spans="1:28" x14ac:dyDescent="0.25">
      <c r="A2669" s="92" t="s">
        <v>3986</v>
      </c>
      <c r="B2669" s="175" t="s">
        <v>143</v>
      </c>
      <c r="C2669" s="175">
        <v>0.23706896551724138</v>
      </c>
      <c r="D2669" s="175">
        <v>0.36465517241379308</v>
      </c>
      <c r="E2669" s="175">
        <v>0.1206896551724138</v>
      </c>
      <c r="F2669" s="175">
        <v>1.2931034482758621E-2</v>
      </c>
      <c r="G2669" s="175">
        <v>0.23103448275862068</v>
      </c>
      <c r="H2669" s="175" t="s">
        <v>143</v>
      </c>
      <c r="I2669" s="175">
        <v>3.3620689655172412E-2</v>
      </c>
      <c r="J2669" s="174">
        <v>1.0000000000000002</v>
      </c>
      <c r="K2669" s="176">
        <v>1160</v>
      </c>
      <c r="L2669" s="92"/>
      <c r="M2669" s="175" t="s">
        <v>143</v>
      </c>
      <c r="N2669" s="175" t="s">
        <v>143</v>
      </c>
      <c r="O2669" s="175">
        <v>0.21299999999999999</v>
      </c>
      <c r="P2669" s="175">
        <v>0.26200000000000001</v>
      </c>
      <c r="Q2669" s="175">
        <v>0.33700000000000002</v>
      </c>
      <c r="R2669" s="175">
        <v>0.39300000000000002</v>
      </c>
      <c r="S2669" s="175">
        <v>0.10299999999999999</v>
      </c>
      <c r="T2669" s="175">
        <v>0.14099999999999999</v>
      </c>
      <c r="U2669" s="175">
        <v>8.0000000000000002E-3</v>
      </c>
      <c r="V2669" s="175">
        <v>2.1000000000000001E-2</v>
      </c>
      <c r="W2669" s="175">
        <v>0.20799999999999999</v>
      </c>
      <c r="X2669" s="175">
        <v>0.25600000000000001</v>
      </c>
      <c r="Y2669" s="175" t="s">
        <v>143</v>
      </c>
      <c r="Z2669" s="175" t="s">
        <v>143</v>
      </c>
      <c r="AA2669" s="175">
        <v>2.5000000000000001E-2</v>
      </c>
      <c r="AB2669" s="175">
        <v>4.5999999999999999E-2</v>
      </c>
    </row>
    <row r="2670" spans="1:28" x14ac:dyDescent="0.25">
      <c r="A2670" s="92" t="s">
        <v>3987</v>
      </c>
      <c r="B2670" s="175" t="s">
        <v>143</v>
      </c>
      <c r="C2670" s="175">
        <v>0.42157953281423804</v>
      </c>
      <c r="D2670" s="175">
        <v>0.19799777530589543</v>
      </c>
      <c r="E2670" s="175">
        <v>6.1179087875417128E-2</v>
      </c>
      <c r="F2670" s="175">
        <v>7.8976640711902107E-2</v>
      </c>
      <c r="G2670" s="175">
        <v>0.21023359288097887</v>
      </c>
      <c r="H2670" s="175">
        <v>3.3370411568409346E-3</v>
      </c>
      <c r="I2670" s="175">
        <v>2.6696329254727477E-2</v>
      </c>
      <c r="J2670" s="174">
        <v>1</v>
      </c>
      <c r="K2670" s="176">
        <v>899</v>
      </c>
      <c r="L2670" s="92"/>
      <c r="M2670" s="175" t="s">
        <v>143</v>
      </c>
      <c r="N2670" s="175" t="s">
        <v>143</v>
      </c>
      <c r="O2670" s="175">
        <v>0.39</v>
      </c>
      <c r="P2670" s="175">
        <v>0.45400000000000001</v>
      </c>
      <c r="Q2670" s="175">
        <v>0.17299999999999999</v>
      </c>
      <c r="R2670" s="175">
        <v>0.22500000000000001</v>
      </c>
      <c r="S2670" s="175">
        <v>4.7E-2</v>
      </c>
      <c r="T2670" s="175">
        <v>7.9000000000000001E-2</v>
      </c>
      <c r="U2670" s="175">
        <v>6.3E-2</v>
      </c>
      <c r="V2670" s="175">
        <v>9.8000000000000004E-2</v>
      </c>
      <c r="W2670" s="175">
        <v>0.185</v>
      </c>
      <c r="X2670" s="175">
        <v>0.23799999999999999</v>
      </c>
      <c r="Y2670" s="175">
        <v>1E-3</v>
      </c>
      <c r="Z2670" s="175">
        <v>0.01</v>
      </c>
      <c r="AA2670" s="175">
        <v>1.7999999999999999E-2</v>
      </c>
      <c r="AB2670" s="175">
        <v>3.9E-2</v>
      </c>
    </row>
    <row r="2671" spans="1:28" x14ac:dyDescent="0.25">
      <c r="A2671" s="92" t="s">
        <v>3988</v>
      </c>
      <c r="B2671" s="175" t="s">
        <v>143</v>
      </c>
      <c r="C2671" s="175">
        <v>0.15681544028950542</v>
      </c>
      <c r="D2671" s="175">
        <v>0.24728588661037396</v>
      </c>
      <c r="E2671" s="175">
        <v>9.167671893848009E-2</v>
      </c>
      <c r="F2671" s="175">
        <v>3.739445114595899E-2</v>
      </c>
      <c r="G2671" s="175">
        <v>0.43908323281061518</v>
      </c>
      <c r="H2671" s="175">
        <v>7.2376357056694813E-3</v>
      </c>
      <c r="I2671" s="175">
        <v>2.0506634499396863E-2</v>
      </c>
      <c r="J2671" s="174">
        <v>1</v>
      </c>
      <c r="K2671" s="176">
        <v>829</v>
      </c>
      <c r="L2671" s="92"/>
      <c r="M2671" s="175" t="s">
        <v>143</v>
      </c>
      <c r="N2671" s="175" t="s">
        <v>143</v>
      </c>
      <c r="O2671" s="175">
        <v>0.13400000000000001</v>
      </c>
      <c r="P2671" s="175">
        <v>0.183</v>
      </c>
      <c r="Q2671" s="175">
        <v>0.219</v>
      </c>
      <c r="R2671" s="175">
        <v>0.27800000000000002</v>
      </c>
      <c r="S2671" s="175">
        <v>7.3999999999999996E-2</v>
      </c>
      <c r="T2671" s="175">
        <v>0.113</v>
      </c>
      <c r="U2671" s="175">
        <v>2.5999999999999999E-2</v>
      </c>
      <c r="V2671" s="175">
        <v>5.2999999999999999E-2</v>
      </c>
      <c r="W2671" s="175">
        <v>0.40600000000000003</v>
      </c>
      <c r="X2671" s="175">
        <v>0.47299999999999998</v>
      </c>
      <c r="Y2671" s="175">
        <v>3.0000000000000001E-3</v>
      </c>
      <c r="Z2671" s="175">
        <v>1.6E-2</v>
      </c>
      <c r="AA2671" s="175">
        <v>1.2999999999999999E-2</v>
      </c>
      <c r="AB2671" s="175">
        <v>3.3000000000000002E-2</v>
      </c>
    </row>
    <row r="2672" spans="1:28" x14ac:dyDescent="0.25">
      <c r="A2672" s="92" t="s">
        <v>3989</v>
      </c>
      <c r="B2672" s="175" t="s">
        <v>143</v>
      </c>
      <c r="C2672" s="175">
        <v>0.39239055695622277</v>
      </c>
      <c r="D2672" s="175">
        <v>0.43318817327526932</v>
      </c>
      <c r="E2672" s="175">
        <v>6.2113224845289937E-2</v>
      </c>
      <c r="F2672" s="175">
        <v>1.8336007334402934E-2</v>
      </c>
      <c r="G2672" s="175">
        <v>6.3488425395370154E-2</v>
      </c>
      <c r="H2672" s="175">
        <v>1.6044006417602567E-3</v>
      </c>
      <c r="I2672" s="175">
        <v>2.887921155168462E-2</v>
      </c>
      <c r="J2672" s="174">
        <v>0.99999999999999989</v>
      </c>
      <c r="K2672" s="176">
        <v>4363</v>
      </c>
      <c r="L2672" s="92"/>
      <c r="M2672" s="175" t="s">
        <v>143</v>
      </c>
      <c r="N2672" s="175" t="s">
        <v>143</v>
      </c>
      <c r="O2672" s="175">
        <v>0.378</v>
      </c>
      <c r="P2672" s="175">
        <v>0.40699999999999997</v>
      </c>
      <c r="Q2672" s="175">
        <v>0.41899999999999998</v>
      </c>
      <c r="R2672" s="175">
        <v>0.44800000000000001</v>
      </c>
      <c r="S2672" s="175">
        <v>5.5E-2</v>
      </c>
      <c r="T2672" s="175">
        <v>7.0000000000000007E-2</v>
      </c>
      <c r="U2672" s="175">
        <v>1.4999999999999999E-2</v>
      </c>
      <c r="V2672" s="175">
        <v>2.3E-2</v>
      </c>
      <c r="W2672" s="175">
        <v>5.7000000000000002E-2</v>
      </c>
      <c r="X2672" s="175">
        <v>7.0999999999999994E-2</v>
      </c>
      <c r="Y2672" s="175">
        <v>1E-3</v>
      </c>
      <c r="Z2672" s="175">
        <v>3.0000000000000001E-3</v>
      </c>
      <c r="AA2672" s="175">
        <v>2.4E-2</v>
      </c>
      <c r="AB2672" s="175">
        <v>3.4000000000000002E-2</v>
      </c>
    </row>
    <row r="2673" spans="1:28" x14ac:dyDescent="0.25">
      <c r="A2673" s="92" t="s">
        <v>3990</v>
      </c>
      <c r="B2673" s="175" t="s">
        <v>143</v>
      </c>
      <c r="C2673" s="175">
        <v>0.49540229885057468</v>
      </c>
      <c r="D2673" s="175">
        <v>0.33908045977011492</v>
      </c>
      <c r="E2673" s="175">
        <v>6.4367816091954022E-2</v>
      </c>
      <c r="F2673" s="175">
        <v>4.5977011494252873E-3</v>
      </c>
      <c r="G2673" s="175">
        <v>7.0114942528735638E-2</v>
      </c>
      <c r="H2673" s="175" t="s">
        <v>143</v>
      </c>
      <c r="I2673" s="175">
        <v>2.6436781609195402E-2</v>
      </c>
      <c r="J2673" s="174">
        <v>0.99999999999999989</v>
      </c>
      <c r="K2673" s="176">
        <v>870</v>
      </c>
      <c r="L2673" s="92"/>
      <c r="M2673" s="175" t="s">
        <v>143</v>
      </c>
      <c r="N2673" s="175" t="s">
        <v>143</v>
      </c>
      <c r="O2673" s="175">
        <v>0.46200000000000002</v>
      </c>
      <c r="P2673" s="175">
        <v>0.52900000000000003</v>
      </c>
      <c r="Q2673" s="175">
        <v>0.308</v>
      </c>
      <c r="R2673" s="175">
        <v>0.371</v>
      </c>
      <c r="S2673" s="175">
        <v>0.05</v>
      </c>
      <c r="T2673" s="175">
        <v>8.3000000000000004E-2</v>
      </c>
      <c r="U2673" s="175">
        <v>2E-3</v>
      </c>
      <c r="V2673" s="175">
        <v>1.2E-2</v>
      </c>
      <c r="W2673" s="175">
        <v>5.5E-2</v>
      </c>
      <c r="X2673" s="175">
        <v>8.8999999999999996E-2</v>
      </c>
      <c r="Y2673" s="175" t="s">
        <v>143</v>
      </c>
      <c r="Z2673" s="175" t="s">
        <v>143</v>
      </c>
      <c r="AA2673" s="175">
        <v>1.7999999999999999E-2</v>
      </c>
      <c r="AB2673" s="175">
        <v>3.9E-2</v>
      </c>
    </row>
    <row r="2674" spans="1:28" x14ac:dyDescent="0.25">
      <c r="A2674" s="92" t="s">
        <v>3991</v>
      </c>
      <c r="B2674" s="175">
        <v>4.8959515701853952E-2</v>
      </c>
      <c r="C2674" s="175">
        <v>0.235792659856224</v>
      </c>
      <c r="D2674" s="175">
        <v>0.28808172531214526</v>
      </c>
      <c r="E2674" s="175">
        <v>0.12175558077941732</v>
      </c>
      <c r="F2674" s="175">
        <v>1.7782822550132426E-2</v>
      </c>
      <c r="G2674" s="175">
        <v>0.22421490730230798</v>
      </c>
      <c r="H2674" s="175">
        <v>9.0049186530457813E-3</v>
      </c>
      <c r="I2674" s="175">
        <v>5.4407869844873252E-2</v>
      </c>
      <c r="J2674" s="174">
        <v>0.99999999999999989</v>
      </c>
      <c r="K2674" s="176">
        <v>13215</v>
      </c>
      <c r="L2674" s="92"/>
      <c r="M2674" s="175">
        <v>4.4999999999999998E-2</v>
      </c>
      <c r="N2674" s="175">
        <v>5.2999999999999999E-2</v>
      </c>
      <c r="O2674" s="175">
        <v>0.22900000000000001</v>
      </c>
      <c r="P2674" s="175">
        <v>0.24299999999999999</v>
      </c>
      <c r="Q2674" s="175">
        <v>0.28000000000000003</v>
      </c>
      <c r="R2674" s="175">
        <v>0.29599999999999999</v>
      </c>
      <c r="S2674" s="175">
        <v>0.11600000000000001</v>
      </c>
      <c r="T2674" s="175">
        <v>0.127</v>
      </c>
      <c r="U2674" s="175">
        <v>1.6E-2</v>
      </c>
      <c r="V2674" s="175">
        <v>0.02</v>
      </c>
      <c r="W2674" s="175">
        <v>0.217</v>
      </c>
      <c r="X2674" s="175">
        <v>0.23100000000000001</v>
      </c>
      <c r="Y2674" s="175">
        <v>8.0000000000000002E-3</v>
      </c>
      <c r="Z2674" s="175">
        <v>1.0999999999999999E-2</v>
      </c>
      <c r="AA2674" s="175">
        <v>5.0999999999999997E-2</v>
      </c>
      <c r="AB2674" s="175">
        <v>5.8000000000000003E-2</v>
      </c>
    </row>
    <row r="2675" spans="1:28" x14ac:dyDescent="0.25">
      <c r="A2675" s="92" t="s">
        <v>3992</v>
      </c>
      <c r="B2675" s="175" t="s">
        <v>143</v>
      </c>
      <c r="C2675" s="175">
        <v>0.31376975169300225</v>
      </c>
      <c r="D2675" s="175">
        <v>0.33182844243792325</v>
      </c>
      <c r="E2675" s="175">
        <v>9.0293453724604969E-2</v>
      </c>
      <c r="F2675" s="175">
        <v>1.8058690744920992E-2</v>
      </c>
      <c r="G2675" s="175">
        <v>0.19187358916478556</v>
      </c>
      <c r="H2675" s="175">
        <v>1.1286681715575621E-2</v>
      </c>
      <c r="I2675" s="175">
        <v>4.2889390519187359E-2</v>
      </c>
      <c r="J2675" s="174">
        <v>1</v>
      </c>
      <c r="K2675" s="176">
        <v>443</v>
      </c>
      <c r="L2675" s="92"/>
      <c r="M2675" s="175" t="s">
        <v>143</v>
      </c>
      <c r="N2675" s="175" t="s">
        <v>143</v>
      </c>
      <c r="O2675" s="175">
        <v>0.27200000000000002</v>
      </c>
      <c r="P2675" s="175">
        <v>0.35799999999999998</v>
      </c>
      <c r="Q2675" s="175">
        <v>0.28999999999999998</v>
      </c>
      <c r="R2675" s="175">
        <v>0.377</v>
      </c>
      <c r="S2675" s="175">
        <v>6.7000000000000004E-2</v>
      </c>
      <c r="T2675" s="175">
        <v>0.121</v>
      </c>
      <c r="U2675" s="175">
        <v>8.9999999999999993E-3</v>
      </c>
      <c r="V2675" s="175">
        <v>3.5000000000000003E-2</v>
      </c>
      <c r="W2675" s="175">
        <v>0.158</v>
      </c>
      <c r="X2675" s="175">
        <v>0.23100000000000001</v>
      </c>
      <c r="Y2675" s="175">
        <v>5.0000000000000001E-3</v>
      </c>
      <c r="Z2675" s="175">
        <v>2.5999999999999999E-2</v>
      </c>
      <c r="AA2675" s="175">
        <v>2.8000000000000001E-2</v>
      </c>
      <c r="AB2675" s="175">
        <v>6.6000000000000003E-2</v>
      </c>
    </row>
    <row r="2676" spans="1:28" x14ac:dyDescent="0.25">
      <c r="A2676" s="92" t="s">
        <v>3993</v>
      </c>
      <c r="B2676" s="175" t="s">
        <v>143</v>
      </c>
      <c r="C2676" s="175">
        <v>5.9748427672955975E-2</v>
      </c>
      <c r="D2676" s="175">
        <v>0.22641509433962265</v>
      </c>
      <c r="E2676" s="175">
        <v>0.15723270440251572</v>
      </c>
      <c r="F2676" s="175">
        <v>6.2893081761006293E-3</v>
      </c>
      <c r="G2676" s="175">
        <v>0.4779874213836478</v>
      </c>
      <c r="H2676" s="175">
        <v>3.1446540880503145E-2</v>
      </c>
      <c r="I2676" s="175">
        <v>4.0880503144654086E-2</v>
      </c>
      <c r="J2676" s="174">
        <v>1</v>
      </c>
      <c r="K2676" s="176">
        <v>318</v>
      </c>
      <c r="L2676" s="92"/>
      <c r="M2676" s="175" t="s">
        <v>143</v>
      </c>
      <c r="N2676" s="175" t="s">
        <v>143</v>
      </c>
      <c r="O2676" s="175">
        <v>3.9E-2</v>
      </c>
      <c r="P2676" s="175">
        <v>9.0999999999999998E-2</v>
      </c>
      <c r="Q2676" s="175">
        <v>0.184</v>
      </c>
      <c r="R2676" s="175">
        <v>0.27600000000000002</v>
      </c>
      <c r="S2676" s="175">
        <v>0.121</v>
      </c>
      <c r="T2676" s="175">
        <v>0.20100000000000001</v>
      </c>
      <c r="U2676" s="175">
        <v>2E-3</v>
      </c>
      <c r="V2676" s="175">
        <v>2.3E-2</v>
      </c>
      <c r="W2676" s="175">
        <v>0.42399999999999999</v>
      </c>
      <c r="X2676" s="175">
        <v>0.53300000000000003</v>
      </c>
      <c r="Y2676" s="175">
        <v>1.7000000000000001E-2</v>
      </c>
      <c r="Z2676" s="175">
        <v>5.7000000000000002E-2</v>
      </c>
      <c r="AA2676" s="175">
        <v>2.4E-2</v>
      </c>
      <c r="AB2676" s="175">
        <v>6.9000000000000006E-2</v>
      </c>
    </row>
    <row r="2677" spans="1:28" x14ac:dyDescent="0.25">
      <c r="A2677" s="92" t="s">
        <v>3994</v>
      </c>
      <c r="B2677" s="175">
        <v>0.14405762304921968</v>
      </c>
      <c r="C2677" s="175">
        <v>2.4009603841536613E-3</v>
      </c>
      <c r="D2677" s="175">
        <v>0.68667466986794723</v>
      </c>
      <c r="E2677" s="175">
        <v>4.441776710684274E-2</v>
      </c>
      <c r="F2677" s="175">
        <v>9.2436974789915971E-2</v>
      </c>
      <c r="G2677" s="175">
        <v>9.6038415366146452E-3</v>
      </c>
      <c r="H2677" s="175" t="s">
        <v>143</v>
      </c>
      <c r="I2677" s="175">
        <v>2.0408163265306121E-2</v>
      </c>
      <c r="J2677" s="174">
        <v>1</v>
      </c>
      <c r="K2677" s="176">
        <v>833</v>
      </c>
      <c r="L2677" s="92"/>
      <c r="M2677" s="175">
        <v>0.122</v>
      </c>
      <c r="N2677" s="175">
        <v>0.17</v>
      </c>
      <c r="O2677" s="175">
        <v>1E-3</v>
      </c>
      <c r="P2677" s="175">
        <v>8.9999999999999993E-3</v>
      </c>
      <c r="Q2677" s="175">
        <v>0.65400000000000003</v>
      </c>
      <c r="R2677" s="175">
        <v>0.71699999999999997</v>
      </c>
      <c r="S2677" s="175">
        <v>3.2000000000000001E-2</v>
      </c>
      <c r="T2677" s="175">
        <v>6.0999999999999999E-2</v>
      </c>
      <c r="U2677" s="175">
        <v>7.4999999999999997E-2</v>
      </c>
      <c r="V2677" s="175">
        <v>0.114</v>
      </c>
      <c r="W2677" s="175">
        <v>5.0000000000000001E-3</v>
      </c>
      <c r="X2677" s="175">
        <v>1.9E-2</v>
      </c>
      <c r="Y2677" s="175" t="s">
        <v>143</v>
      </c>
      <c r="Z2677" s="175" t="s">
        <v>143</v>
      </c>
      <c r="AA2677" s="175">
        <v>1.2999999999999999E-2</v>
      </c>
      <c r="AB2677" s="175">
        <v>3.2000000000000001E-2</v>
      </c>
    </row>
    <row r="2678" spans="1:28" x14ac:dyDescent="0.25">
      <c r="A2678" s="92" t="s">
        <v>3995</v>
      </c>
      <c r="B2678" s="175">
        <v>8.7904824851288824E-2</v>
      </c>
      <c r="C2678" s="175">
        <v>0.23595505617977527</v>
      </c>
      <c r="D2678" s="175">
        <v>0.27164573694646399</v>
      </c>
      <c r="E2678" s="175">
        <v>6.8076668869795104E-2</v>
      </c>
      <c r="F2678" s="175">
        <v>2.9742233972240583E-2</v>
      </c>
      <c r="G2678" s="175">
        <v>0.26173165895571709</v>
      </c>
      <c r="H2678" s="175">
        <v>7.9312623925974889E-3</v>
      </c>
      <c r="I2678" s="175">
        <v>3.7012557832121616E-2</v>
      </c>
      <c r="J2678" s="174">
        <v>1</v>
      </c>
      <c r="K2678" s="176">
        <v>1513</v>
      </c>
      <c r="L2678" s="92"/>
      <c r="M2678" s="175">
        <v>7.4999999999999997E-2</v>
      </c>
      <c r="N2678" s="175">
        <v>0.10299999999999999</v>
      </c>
      <c r="O2678" s="175">
        <v>0.215</v>
      </c>
      <c r="P2678" s="175">
        <v>0.25800000000000001</v>
      </c>
      <c r="Q2678" s="175">
        <v>0.25</v>
      </c>
      <c r="R2678" s="175">
        <v>0.29499999999999998</v>
      </c>
      <c r="S2678" s="175">
        <v>5.6000000000000001E-2</v>
      </c>
      <c r="T2678" s="175">
        <v>8.2000000000000003E-2</v>
      </c>
      <c r="U2678" s="175">
        <v>2.1999999999999999E-2</v>
      </c>
      <c r="V2678" s="175">
        <v>0.04</v>
      </c>
      <c r="W2678" s="175">
        <v>0.24</v>
      </c>
      <c r="X2678" s="175">
        <v>0.28399999999999997</v>
      </c>
      <c r="Y2678" s="175">
        <v>5.0000000000000001E-3</v>
      </c>
      <c r="Z2678" s="175">
        <v>1.4E-2</v>
      </c>
      <c r="AA2678" s="175">
        <v>2.9000000000000001E-2</v>
      </c>
      <c r="AB2678" s="175">
        <v>4.8000000000000001E-2</v>
      </c>
    </row>
    <row r="2679" spans="1:28" x14ac:dyDescent="0.25">
      <c r="A2679" s="92" t="s">
        <v>3996</v>
      </c>
      <c r="B2679" s="175">
        <v>0.23224568138195778</v>
      </c>
      <c r="C2679" s="175">
        <v>0.46257197696737046</v>
      </c>
      <c r="D2679" s="175">
        <v>0.13723608445297505</v>
      </c>
      <c r="E2679" s="175">
        <v>4.4145873320537425E-2</v>
      </c>
      <c r="F2679" s="175">
        <v>1.4395393474088292E-3</v>
      </c>
      <c r="G2679" s="175">
        <v>6.0460652591170824E-2</v>
      </c>
      <c r="H2679" s="175">
        <v>4.7984644913627635E-3</v>
      </c>
      <c r="I2679" s="175">
        <v>5.7101727447216893E-2</v>
      </c>
      <c r="J2679" s="174">
        <v>1</v>
      </c>
      <c r="K2679" s="176">
        <v>2084</v>
      </c>
      <c r="L2679" s="92"/>
      <c r="M2679" s="175">
        <v>0.215</v>
      </c>
      <c r="N2679" s="175">
        <v>0.251</v>
      </c>
      <c r="O2679" s="175">
        <v>0.441</v>
      </c>
      <c r="P2679" s="175">
        <v>0.48399999999999999</v>
      </c>
      <c r="Q2679" s="175">
        <v>0.123</v>
      </c>
      <c r="R2679" s="175">
        <v>0.153</v>
      </c>
      <c r="S2679" s="175">
        <v>3.5999999999999997E-2</v>
      </c>
      <c r="T2679" s="175">
        <v>5.3999999999999999E-2</v>
      </c>
      <c r="U2679" s="175">
        <v>0</v>
      </c>
      <c r="V2679" s="175">
        <v>4.0000000000000001E-3</v>
      </c>
      <c r="W2679" s="175">
        <v>5.0999999999999997E-2</v>
      </c>
      <c r="X2679" s="175">
        <v>7.1999999999999995E-2</v>
      </c>
      <c r="Y2679" s="175">
        <v>3.0000000000000001E-3</v>
      </c>
      <c r="Z2679" s="175">
        <v>8.9999999999999993E-3</v>
      </c>
      <c r="AA2679" s="175">
        <v>4.8000000000000001E-2</v>
      </c>
      <c r="AB2679" s="175">
        <v>6.8000000000000005E-2</v>
      </c>
    </row>
    <row r="2680" spans="1:28" x14ac:dyDescent="0.25">
      <c r="A2680" s="92" t="s">
        <v>3997</v>
      </c>
      <c r="B2680" s="175" t="s">
        <v>143</v>
      </c>
      <c r="C2680" s="175">
        <v>0.11643835616438356</v>
      </c>
      <c r="D2680" s="175">
        <v>0.37671232876712329</v>
      </c>
      <c r="E2680" s="175">
        <v>0.2089041095890411</v>
      </c>
      <c r="F2680" s="175">
        <v>2.0547945205479451E-2</v>
      </c>
      <c r="G2680" s="175">
        <v>0.22945205479452055</v>
      </c>
      <c r="H2680" s="175">
        <v>1.7123287671232876E-2</v>
      </c>
      <c r="I2680" s="175">
        <v>3.0821917808219176E-2</v>
      </c>
      <c r="J2680" s="174">
        <v>1</v>
      </c>
      <c r="K2680" s="176">
        <v>292</v>
      </c>
      <c r="L2680" s="92"/>
      <c r="M2680" s="175" t="s">
        <v>143</v>
      </c>
      <c r="N2680" s="175" t="s">
        <v>143</v>
      </c>
      <c r="O2680" s="175">
        <v>8.5000000000000006E-2</v>
      </c>
      <c r="P2680" s="175">
        <v>0.158</v>
      </c>
      <c r="Q2680" s="175">
        <v>0.32300000000000001</v>
      </c>
      <c r="R2680" s="175">
        <v>0.434</v>
      </c>
      <c r="S2680" s="175">
        <v>0.16600000000000001</v>
      </c>
      <c r="T2680" s="175">
        <v>0.25900000000000001</v>
      </c>
      <c r="U2680" s="175">
        <v>8.9999999999999993E-3</v>
      </c>
      <c r="V2680" s="175">
        <v>4.3999999999999997E-2</v>
      </c>
      <c r="W2680" s="175">
        <v>0.185</v>
      </c>
      <c r="X2680" s="175">
        <v>0.28100000000000003</v>
      </c>
      <c r="Y2680" s="175">
        <v>7.0000000000000001E-3</v>
      </c>
      <c r="Z2680" s="175">
        <v>3.9E-2</v>
      </c>
      <c r="AA2680" s="175">
        <v>1.6E-2</v>
      </c>
      <c r="AB2680" s="175">
        <v>5.8000000000000003E-2</v>
      </c>
    </row>
    <row r="2681" spans="1:28" x14ac:dyDescent="0.25">
      <c r="A2681" s="92" t="s">
        <v>3998</v>
      </c>
      <c r="B2681" s="175" t="s">
        <v>143</v>
      </c>
      <c r="C2681" s="175">
        <v>0.15021459227467812</v>
      </c>
      <c r="D2681" s="175">
        <v>0.23911710606989578</v>
      </c>
      <c r="E2681" s="175">
        <v>0.16799509503372165</v>
      </c>
      <c r="F2681" s="175">
        <v>1.2875536480686695E-2</v>
      </c>
      <c r="G2681" s="175">
        <v>0.38749233599019006</v>
      </c>
      <c r="H2681" s="175">
        <v>1.34886572654813E-2</v>
      </c>
      <c r="I2681" s="175">
        <v>2.8816676885346414E-2</v>
      </c>
      <c r="J2681" s="174">
        <v>1.0000000000000002</v>
      </c>
      <c r="K2681" s="176">
        <v>1631</v>
      </c>
      <c r="L2681" s="92"/>
      <c r="M2681" s="175" t="s">
        <v>143</v>
      </c>
      <c r="N2681" s="175" t="s">
        <v>143</v>
      </c>
      <c r="O2681" s="175">
        <v>0.13400000000000001</v>
      </c>
      <c r="P2681" s="175">
        <v>0.16800000000000001</v>
      </c>
      <c r="Q2681" s="175">
        <v>0.219</v>
      </c>
      <c r="R2681" s="175">
        <v>0.26</v>
      </c>
      <c r="S2681" s="175">
        <v>0.151</v>
      </c>
      <c r="T2681" s="175">
        <v>0.187</v>
      </c>
      <c r="U2681" s="175">
        <v>8.0000000000000002E-3</v>
      </c>
      <c r="V2681" s="175">
        <v>0.02</v>
      </c>
      <c r="W2681" s="175">
        <v>0.36399999999999999</v>
      </c>
      <c r="X2681" s="175">
        <v>0.41099999999999998</v>
      </c>
      <c r="Y2681" s="175">
        <v>8.9999999999999993E-3</v>
      </c>
      <c r="Z2681" s="175">
        <v>0.02</v>
      </c>
      <c r="AA2681" s="175">
        <v>2.1999999999999999E-2</v>
      </c>
      <c r="AB2681" s="175">
        <v>3.7999999999999999E-2</v>
      </c>
    </row>
    <row r="2682" spans="1:28" x14ac:dyDescent="0.25">
      <c r="A2682" s="92" t="s">
        <v>3999</v>
      </c>
      <c r="B2682" s="175" t="s">
        <v>143</v>
      </c>
      <c r="C2682" s="175">
        <v>0.39080459770114945</v>
      </c>
      <c r="D2682" s="175">
        <v>0.40689655172413791</v>
      </c>
      <c r="E2682" s="175">
        <v>5.9770114942528735E-2</v>
      </c>
      <c r="F2682" s="175">
        <v>4.5977011494252873E-3</v>
      </c>
      <c r="G2682" s="175">
        <v>3.4482758620689655E-2</v>
      </c>
      <c r="H2682" s="175">
        <v>4.5977011494252873E-3</v>
      </c>
      <c r="I2682" s="175">
        <v>9.8850574712643677E-2</v>
      </c>
      <c r="J2682" s="174">
        <v>0.99999999999999989</v>
      </c>
      <c r="K2682" s="176">
        <v>435</v>
      </c>
      <c r="L2682" s="92"/>
      <c r="M2682" s="175" t="s">
        <v>143</v>
      </c>
      <c r="N2682" s="175" t="s">
        <v>143</v>
      </c>
      <c r="O2682" s="175">
        <v>0.34599999999999997</v>
      </c>
      <c r="P2682" s="175">
        <v>0.437</v>
      </c>
      <c r="Q2682" s="175">
        <v>0.36199999999999999</v>
      </c>
      <c r="R2682" s="175">
        <v>0.45400000000000001</v>
      </c>
      <c r="S2682" s="175">
        <v>4.1000000000000002E-2</v>
      </c>
      <c r="T2682" s="175">
        <v>8.5999999999999993E-2</v>
      </c>
      <c r="U2682" s="175">
        <v>1E-3</v>
      </c>
      <c r="V2682" s="175">
        <v>1.7000000000000001E-2</v>
      </c>
      <c r="W2682" s="175">
        <v>2.1000000000000001E-2</v>
      </c>
      <c r="X2682" s="175">
        <v>5.6000000000000001E-2</v>
      </c>
      <c r="Y2682" s="175">
        <v>1E-3</v>
      </c>
      <c r="Z2682" s="175">
        <v>1.7000000000000001E-2</v>
      </c>
      <c r="AA2682" s="175">
        <v>7.3999999999999996E-2</v>
      </c>
      <c r="AB2682" s="175">
        <v>0.13100000000000001</v>
      </c>
    </row>
    <row r="2683" spans="1:28" x14ac:dyDescent="0.25">
      <c r="A2683" s="92" t="s">
        <v>4000</v>
      </c>
      <c r="B2683" s="175" t="s">
        <v>143</v>
      </c>
      <c r="C2683" s="175">
        <v>0.12733446519524619</v>
      </c>
      <c r="D2683" s="175">
        <v>0.3089983022071307</v>
      </c>
      <c r="E2683" s="175">
        <v>0.17996604414261461</v>
      </c>
      <c r="F2683" s="175">
        <v>1.3582342954159592E-2</v>
      </c>
      <c r="G2683" s="175">
        <v>0.29032258064516131</v>
      </c>
      <c r="H2683" s="175">
        <v>5.0933786078098476E-3</v>
      </c>
      <c r="I2683" s="175">
        <v>7.4702886247877756E-2</v>
      </c>
      <c r="J2683" s="174">
        <v>1</v>
      </c>
      <c r="K2683" s="176">
        <v>589</v>
      </c>
      <c r="L2683" s="92"/>
      <c r="M2683" s="175" t="s">
        <v>143</v>
      </c>
      <c r="N2683" s="175" t="s">
        <v>143</v>
      </c>
      <c r="O2683" s="175">
        <v>0.10299999999999999</v>
      </c>
      <c r="P2683" s="175">
        <v>0.157</v>
      </c>
      <c r="Q2683" s="175">
        <v>0.27300000000000002</v>
      </c>
      <c r="R2683" s="175">
        <v>0.34699999999999998</v>
      </c>
      <c r="S2683" s="175">
        <v>0.151</v>
      </c>
      <c r="T2683" s="175">
        <v>0.21299999999999999</v>
      </c>
      <c r="U2683" s="175">
        <v>7.0000000000000001E-3</v>
      </c>
      <c r="V2683" s="175">
        <v>2.7E-2</v>
      </c>
      <c r="W2683" s="175">
        <v>0.255</v>
      </c>
      <c r="X2683" s="175">
        <v>0.32800000000000001</v>
      </c>
      <c r="Y2683" s="175">
        <v>2E-3</v>
      </c>
      <c r="Z2683" s="175">
        <v>1.4999999999999999E-2</v>
      </c>
      <c r="AA2683" s="175">
        <v>5.6000000000000001E-2</v>
      </c>
      <c r="AB2683" s="175">
        <v>9.9000000000000005E-2</v>
      </c>
    </row>
    <row r="2684" spans="1:28" x14ac:dyDescent="0.25">
      <c r="A2684" s="92" t="s">
        <v>4001</v>
      </c>
      <c r="B2684" s="175" t="s">
        <v>143</v>
      </c>
      <c r="C2684" s="175">
        <v>0.29218106995884774</v>
      </c>
      <c r="D2684" s="175">
        <v>0.24279835390946503</v>
      </c>
      <c r="E2684" s="175">
        <v>6.9958847736625515E-2</v>
      </c>
      <c r="F2684" s="175">
        <v>0.12757201646090535</v>
      </c>
      <c r="G2684" s="175">
        <v>0.20576131687242799</v>
      </c>
      <c r="H2684" s="175">
        <v>2.0576131687242798E-2</v>
      </c>
      <c r="I2684" s="175">
        <v>4.1152263374485597E-2</v>
      </c>
      <c r="J2684" s="174">
        <v>1</v>
      </c>
      <c r="K2684" s="176">
        <v>243</v>
      </c>
      <c r="L2684" s="92"/>
      <c r="M2684" s="175" t="s">
        <v>143</v>
      </c>
      <c r="N2684" s="175" t="s">
        <v>143</v>
      </c>
      <c r="O2684" s="175">
        <v>0.23899999999999999</v>
      </c>
      <c r="P2684" s="175">
        <v>0.35199999999999998</v>
      </c>
      <c r="Q2684" s="175">
        <v>0.193</v>
      </c>
      <c r="R2684" s="175">
        <v>0.3</v>
      </c>
      <c r="S2684" s="175">
        <v>4.3999999999999997E-2</v>
      </c>
      <c r="T2684" s="175">
        <v>0.109</v>
      </c>
      <c r="U2684" s="175">
        <v>9.0999999999999998E-2</v>
      </c>
      <c r="V2684" s="175">
        <v>0.17499999999999999</v>
      </c>
      <c r="W2684" s="175">
        <v>0.16</v>
      </c>
      <c r="X2684" s="175">
        <v>0.26100000000000001</v>
      </c>
      <c r="Y2684" s="175">
        <v>8.9999999999999993E-3</v>
      </c>
      <c r="Z2684" s="175">
        <v>4.7E-2</v>
      </c>
      <c r="AA2684" s="175">
        <v>2.3E-2</v>
      </c>
      <c r="AB2684" s="175">
        <v>7.3999999999999996E-2</v>
      </c>
    </row>
    <row r="2685" spans="1:28" x14ac:dyDescent="0.25">
      <c r="A2685" s="92" t="s">
        <v>4002</v>
      </c>
      <c r="B2685" s="175" t="s">
        <v>143</v>
      </c>
      <c r="C2685" s="175">
        <v>9.6938775510204078E-2</v>
      </c>
      <c r="D2685" s="175">
        <v>0.27806122448979592</v>
      </c>
      <c r="E2685" s="175">
        <v>0.14030612244897958</v>
      </c>
      <c r="F2685" s="175">
        <v>1.5306122448979591E-2</v>
      </c>
      <c r="G2685" s="175">
        <v>0.42602040816326531</v>
      </c>
      <c r="H2685" s="175">
        <v>1.5306122448979591E-2</v>
      </c>
      <c r="I2685" s="175">
        <v>2.8061224489795918E-2</v>
      </c>
      <c r="J2685" s="174">
        <v>0.99999999999999978</v>
      </c>
      <c r="K2685" s="176">
        <v>392</v>
      </c>
      <c r="L2685" s="92"/>
      <c r="M2685" s="175" t="s">
        <v>143</v>
      </c>
      <c r="N2685" s="175" t="s">
        <v>143</v>
      </c>
      <c r="O2685" s="175">
        <v>7.0999999999999994E-2</v>
      </c>
      <c r="P2685" s="175">
        <v>0.13</v>
      </c>
      <c r="Q2685" s="175">
        <v>0.23599999999999999</v>
      </c>
      <c r="R2685" s="175">
        <v>0.32400000000000001</v>
      </c>
      <c r="S2685" s="175">
        <v>0.109</v>
      </c>
      <c r="T2685" s="175">
        <v>0.17799999999999999</v>
      </c>
      <c r="U2685" s="175">
        <v>7.0000000000000001E-3</v>
      </c>
      <c r="V2685" s="175">
        <v>3.3000000000000002E-2</v>
      </c>
      <c r="W2685" s="175">
        <v>0.378</v>
      </c>
      <c r="X2685" s="175">
        <v>0.47499999999999998</v>
      </c>
      <c r="Y2685" s="175">
        <v>7.0000000000000001E-3</v>
      </c>
      <c r="Z2685" s="175">
        <v>3.3000000000000002E-2</v>
      </c>
      <c r="AA2685" s="175">
        <v>1.6E-2</v>
      </c>
      <c r="AB2685" s="175">
        <v>0.05</v>
      </c>
    </row>
    <row r="2686" spans="1:28" x14ac:dyDescent="0.25">
      <c r="A2686" s="92" t="s">
        <v>4003</v>
      </c>
      <c r="B2686" s="175" t="s">
        <v>143</v>
      </c>
      <c r="C2686" s="175">
        <v>0.23442517662170842</v>
      </c>
      <c r="D2686" s="175">
        <v>0.47784200385356457</v>
      </c>
      <c r="E2686" s="175">
        <v>0.10083493898522801</v>
      </c>
      <c r="F2686" s="175">
        <v>5.7803468208092483E-3</v>
      </c>
      <c r="G2686" s="175">
        <v>9.1201027617212591E-2</v>
      </c>
      <c r="H2686" s="175">
        <v>5.7803468208092483E-3</v>
      </c>
      <c r="I2686" s="175">
        <v>8.4136159280667949E-2</v>
      </c>
      <c r="J2686" s="174">
        <v>1</v>
      </c>
      <c r="K2686" s="176">
        <v>1557</v>
      </c>
      <c r="L2686" s="92"/>
      <c r="M2686" s="175" t="s">
        <v>143</v>
      </c>
      <c r="N2686" s="175" t="s">
        <v>143</v>
      </c>
      <c r="O2686" s="175">
        <v>0.214</v>
      </c>
      <c r="P2686" s="175">
        <v>0.25600000000000001</v>
      </c>
      <c r="Q2686" s="175">
        <v>0.45300000000000001</v>
      </c>
      <c r="R2686" s="175">
        <v>0.503</v>
      </c>
      <c r="S2686" s="175">
        <v>8.6999999999999994E-2</v>
      </c>
      <c r="T2686" s="175">
        <v>0.11700000000000001</v>
      </c>
      <c r="U2686" s="175">
        <v>3.0000000000000001E-3</v>
      </c>
      <c r="V2686" s="175">
        <v>1.0999999999999999E-2</v>
      </c>
      <c r="W2686" s="175">
        <v>7.8E-2</v>
      </c>
      <c r="X2686" s="175">
        <v>0.107</v>
      </c>
      <c r="Y2686" s="175">
        <v>3.0000000000000001E-3</v>
      </c>
      <c r="Z2686" s="175">
        <v>1.0999999999999999E-2</v>
      </c>
      <c r="AA2686" s="175">
        <v>7.0999999999999994E-2</v>
      </c>
      <c r="AB2686" s="175">
        <v>9.9000000000000005E-2</v>
      </c>
    </row>
    <row r="2687" spans="1:28" x14ac:dyDescent="0.25">
      <c r="A2687" s="92" t="s">
        <v>4004</v>
      </c>
      <c r="B2687" s="175" t="s">
        <v>143</v>
      </c>
      <c r="C2687" s="175">
        <v>0.4050632911392405</v>
      </c>
      <c r="D2687" s="175">
        <v>0.34177215189873417</v>
      </c>
      <c r="E2687" s="175">
        <v>6.6455696202531639E-2</v>
      </c>
      <c r="F2687" s="175">
        <v>9.4936708860759497E-3</v>
      </c>
      <c r="G2687" s="175">
        <v>9.1772151898734181E-2</v>
      </c>
      <c r="H2687" s="175">
        <v>1.8987341772151899E-2</v>
      </c>
      <c r="I2687" s="175">
        <v>6.6455696202531639E-2</v>
      </c>
      <c r="J2687" s="174">
        <v>1</v>
      </c>
      <c r="K2687" s="176">
        <v>316</v>
      </c>
      <c r="L2687" s="92"/>
      <c r="M2687" s="175" t="s">
        <v>143</v>
      </c>
      <c r="N2687" s="175" t="s">
        <v>143</v>
      </c>
      <c r="O2687" s="175">
        <v>0.35199999999999998</v>
      </c>
      <c r="P2687" s="175">
        <v>0.46</v>
      </c>
      <c r="Q2687" s="175">
        <v>0.29199999999999998</v>
      </c>
      <c r="R2687" s="175">
        <v>0.39600000000000002</v>
      </c>
      <c r="S2687" s="175">
        <v>4.3999999999999997E-2</v>
      </c>
      <c r="T2687" s="175">
        <v>9.9000000000000005E-2</v>
      </c>
      <c r="U2687" s="175">
        <v>3.0000000000000001E-3</v>
      </c>
      <c r="V2687" s="175">
        <v>2.8000000000000001E-2</v>
      </c>
      <c r="W2687" s="175">
        <v>6.5000000000000002E-2</v>
      </c>
      <c r="X2687" s="175">
        <v>0.129</v>
      </c>
      <c r="Y2687" s="175">
        <v>8.9999999999999993E-3</v>
      </c>
      <c r="Z2687" s="175">
        <v>4.1000000000000002E-2</v>
      </c>
      <c r="AA2687" s="175">
        <v>4.3999999999999997E-2</v>
      </c>
      <c r="AB2687" s="175">
        <v>9.9000000000000005E-2</v>
      </c>
    </row>
    <row r="2688" spans="1:28" x14ac:dyDescent="0.25">
      <c r="A2688" s="92" t="s">
        <v>4005</v>
      </c>
      <c r="B2688" s="175">
        <v>5.4102920723226706E-2</v>
      </c>
      <c r="C2688" s="175">
        <v>0.32440890125173855</v>
      </c>
      <c r="D2688" s="175">
        <v>0.25354659248956884</v>
      </c>
      <c r="E2688" s="175">
        <v>9.8748261474269822E-2</v>
      </c>
      <c r="F2688" s="175">
        <v>1.5716272600834493E-2</v>
      </c>
      <c r="G2688" s="175">
        <v>0.22823365785813629</v>
      </c>
      <c r="H2688" s="175">
        <v>3.0598052851182199E-3</v>
      </c>
      <c r="I2688" s="175">
        <v>2.2183588317107095E-2</v>
      </c>
      <c r="J2688" s="174">
        <v>1</v>
      </c>
      <c r="K2688" s="176">
        <v>14380</v>
      </c>
      <c r="L2688" s="92"/>
      <c r="M2688" s="175">
        <v>5.0999999999999997E-2</v>
      </c>
      <c r="N2688" s="175">
        <v>5.8000000000000003E-2</v>
      </c>
      <c r="O2688" s="175">
        <v>0.317</v>
      </c>
      <c r="P2688" s="175">
        <v>0.33200000000000002</v>
      </c>
      <c r="Q2688" s="175">
        <v>0.247</v>
      </c>
      <c r="R2688" s="175">
        <v>0.26100000000000001</v>
      </c>
      <c r="S2688" s="175">
        <v>9.4E-2</v>
      </c>
      <c r="T2688" s="175">
        <v>0.104</v>
      </c>
      <c r="U2688" s="175">
        <v>1.4E-2</v>
      </c>
      <c r="V2688" s="175">
        <v>1.7999999999999999E-2</v>
      </c>
      <c r="W2688" s="175">
        <v>0.221</v>
      </c>
      <c r="X2688" s="175">
        <v>0.23499999999999999</v>
      </c>
      <c r="Y2688" s="175">
        <v>2E-3</v>
      </c>
      <c r="Z2688" s="175">
        <v>4.0000000000000001E-3</v>
      </c>
      <c r="AA2688" s="175">
        <v>0.02</v>
      </c>
      <c r="AB2688" s="175">
        <v>2.5000000000000001E-2</v>
      </c>
    </row>
    <row r="2689" spans="1:28" x14ac:dyDescent="0.25">
      <c r="A2689" s="92" t="s">
        <v>4006</v>
      </c>
      <c r="B2689" s="175" t="s">
        <v>143</v>
      </c>
      <c r="C2689" s="175">
        <v>0.29471032745591941</v>
      </c>
      <c r="D2689" s="175">
        <v>0.31738035264483627</v>
      </c>
      <c r="E2689" s="175">
        <v>0.10831234256926953</v>
      </c>
      <c r="F2689" s="175">
        <v>1.0075566750629723E-2</v>
      </c>
      <c r="G2689" s="175">
        <v>0.24433249370277077</v>
      </c>
      <c r="H2689" s="175">
        <v>7.556675062972292E-3</v>
      </c>
      <c r="I2689" s="175">
        <v>1.7632241813602016E-2</v>
      </c>
      <c r="J2689" s="174">
        <v>1.0000000000000002</v>
      </c>
      <c r="K2689" s="176">
        <v>397</v>
      </c>
      <c r="L2689" s="92"/>
      <c r="M2689" s="175" t="s">
        <v>143</v>
      </c>
      <c r="N2689" s="175" t="s">
        <v>143</v>
      </c>
      <c r="O2689" s="175">
        <v>0.252</v>
      </c>
      <c r="P2689" s="175">
        <v>0.34100000000000003</v>
      </c>
      <c r="Q2689" s="175">
        <v>0.27400000000000002</v>
      </c>
      <c r="R2689" s="175">
        <v>0.36499999999999999</v>
      </c>
      <c r="S2689" s="175">
        <v>8.1000000000000003E-2</v>
      </c>
      <c r="T2689" s="175">
        <v>0.14299999999999999</v>
      </c>
      <c r="U2689" s="175">
        <v>4.0000000000000001E-3</v>
      </c>
      <c r="V2689" s="175">
        <v>2.5999999999999999E-2</v>
      </c>
      <c r="W2689" s="175">
        <v>0.20499999999999999</v>
      </c>
      <c r="X2689" s="175">
        <v>0.28899999999999998</v>
      </c>
      <c r="Y2689" s="175">
        <v>3.0000000000000001E-3</v>
      </c>
      <c r="Z2689" s="175">
        <v>2.1999999999999999E-2</v>
      </c>
      <c r="AA2689" s="175">
        <v>8.9999999999999993E-3</v>
      </c>
      <c r="AB2689" s="175">
        <v>3.5999999999999997E-2</v>
      </c>
    </row>
    <row r="2690" spans="1:28" x14ac:dyDescent="0.25">
      <c r="A2690" s="92" t="s">
        <v>4007</v>
      </c>
      <c r="B2690" s="175" t="s">
        <v>143</v>
      </c>
      <c r="C2690" s="175">
        <v>0.10759493670886076</v>
      </c>
      <c r="D2690" s="175">
        <v>0.16455696202531644</v>
      </c>
      <c r="E2690" s="175">
        <v>5.6962025316455694E-2</v>
      </c>
      <c r="F2690" s="175">
        <v>1.2658227848101266E-2</v>
      </c>
      <c r="G2690" s="175">
        <v>0.59177215189873422</v>
      </c>
      <c r="H2690" s="175">
        <v>2.8481012658227847E-2</v>
      </c>
      <c r="I2690" s="175">
        <v>3.7974683544303799E-2</v>
      </c>
      <c r="J2690" s="174">
        <v>1.0000000000000002</v>
      </c>
      <c r="K2690" s="176">
        <v>316</v>
      </c>
      <c r="L2690" s="92"/>
      <c r="M2690" s="175" t="s">
        <v>143</v>
      </c>
      <c r="N2690" s="175" t="s">
        <v>143</v>
      </c>
      <c r="O2690" s="175">
        <v>7.8E-2</v>
      </c>
      <c r="P2690" s="175">
        <v>0.14699999999999999</v>
      </c>
      <c r="Q2690" s="175">
        <v>0.128</v>
      </c>
      <c r="R2690" s="175">
        <v>0.20899999999999999</v>
      </c>
      <c r="S2690" s="175">
        <v>3.5999999999999997E-2</v>
      </c>
      <c r="T2690" s="175">
        <v>8.7999999999999995E-2</v>
      </c>
      <c r="U2690" s="175">
        <v>5.0000000000000001E-3</v>
      </c>
      <c r="V2690" s="175">
        <v>3.2000000000000001E-2</v>
      </c>
      <c r="W2690" s="175">
        <v>0.53700000000000003</v>
      </c>
      <c r="X2690" s="175">
        <v>0.64500000000000002</v>
      </c>
      <c r="Y2690" s="175">
        <v>1.4999999999999999E-2</v>
      </c>
      <c r="Z2690" s="175">
        <v>5.2999999999999999E-2</v>
      </c>
      <c r="AA2690" s="175">
        <v>2.1999999999999999E-2</v>
      </c>
      <c r="AB2690" s="175">
        <v>6.5000000000000002E-2</v>
      </c>
    </row>
    <row r="2691" spans="1:28" x14ac:dyDescent="0.25">
      <c r="A2691" s="92" t="s">
        <v>4008</v>
      </c>
      <c r="B2691" s="175">
        <v>0.41440217391304346</v>
      </c>
      <c r="C2691" s="175">
        <v>1.358695652173913E-3</v>
      </c>
      <c r="D2691" s="175">
        <v>0.32472826086956524</v>
      </c>
      <c r="E2691" s="175">
        <v>6.25E-2</v>
      </c>
      <c r="F2691" s="175">
        <v>0.15353260869565216</v>
      </c>
      <c r="G2691" s="175">
        <v>1.6304347826086956E-2</v>
      </c>
      <c r="H2691" s="175" t="s">
        <v>143</v>
      </c>
      <c r="I2691" s="175">
        <v>2.717391304347826E-2</v>
      </c>
      <c r="J2691" s="174">
        <v>1</v>
      </c>
      <c r="K2691" s="176">
        <v>736</v>
      </c>
      <c r="L2691" s="92"/>
      <c r="M2691" s="175">
        <v>0.379</v>
      </c>
      <c r="N2691" s="175">
        <v>0.45</v>
      </c>
      <c r="O2691" s="175">
        <v>0</v>
      </c>
      <c r="P2691" s="175">
        <v>8.0000000000000002E-3</v>
      </c>
      <c r="Q2691" s="175">
        <v>0.29199999999999998</v>
      </c>
      <c r="R2691" s="175">
        <v>0.35899999999999999</v>
      </c>
      <c r="S2691" s="175">
        <v>4.7E-2</v>
      </c>
      <c r="T2691" s="175">
        <v>8.2000000000000003E-2</v>
      </c>
      <c r="U2691" s="175">
        <v>0.129</v>
      </c>
      <c r="V2691" s="175">
        <v>0.18099999999999999</v>
      </c>
      <c r="W2691" s="175">
        <v>8.9999999999999993E-3</v>
      </c>
      <c r="X2691" s="175">
        <v>2.8000000000000001E-2</v>
      </c>
      <c r="Y2691" s="175" t="s">
        <v>143</v>
      </c>
      <c r="Z2691" s="175" t="s">
        <v>143</v>
      </c>
      <c r="AA2691" s="175">
        <v>1.7999999999999999E-2</v>
      </c>
      <c r="AB2691" s="175">
        <v>4.2000000000000003E-2</v>
      </c>
    </row>
    <row r="2692" spans="1:28" x14ac:dyDescent="0.25">
      <c r="A2692" s="92" t="s">
        <v>4009</v>
      </c>
      <c r="B2692" s="175">
        <v>7.8651685393258425E-2</v>
      </c>
      <c r="C2692" s="175">
        <v>0.27808988764044945</v>
      </c>
      <c r="D2692" s="175">
        <v>0.27808988764044945</v>
      </c>
      <c r="E2692" s="175">
        <v>7.1910112359550568E-2</v>
      </c>
      <c r="F2692" s="175">
        <v>3.3707865168539325E-2</v>
      </c>
      <c r="G2692" s="175">
        <v>0.23820224719101124</v>
      </c>
      <c r="H2692" s="175">
        <v>1.1235955056179776E-3</v>
      </c>
      <c r="I2692" s="175">
        <v>2.0224719101123594E-2</v>
      </c>
      <c r="J2692" s="174">
        <v>1.0000000000000002</v>
      </c>
      <c r="K2692" s="176">
        <v>1780</v>
      </c>
      <c r="L2692" s="92"/>
      <c r="M2692" s="175">
        <v>6.7000000000000004E-2</v>
      </c>
      <c r="N2692" s="175">
        <v>9.1999999999999998E-2</v>
      </c>
      <c r="O2692" s="175">
        <v>0.25800000000000001</v>
      </c>
      <c r="P2692" s="175">
        <v>0.29899999999999999</v>
      </c>
      <c r="Q2692" s="175">
        <v>0.25800000000000001</v>
      </c>
      <c r="R2692" s="175">
        <v>0.29899999999999999</v>
      </c>
      <c r="S2692" s="175">
        <v>6.0999999999999999E-2</v>
      </c>
      <c r="T2692" s="175">
        <v>8.5000000000000006E-2</v>
      </c>
      <c r="U2692" s="175">
        <v>2.5999999999999999E-2</v>
      </c>
      <c r="V2692" s="175">
        <v>4.2999999999999997E-2</v>
      </c>
      <c r="W2692" s="175">
        <v>0.219</v>
      </c>
      <c r="X2692" s="175">
        <v>0.25900000000000001</v>
      </c>
      <c r="Y2692" s="175">
        <v>0</v>
      </c>
      <c r="Z2692" s="175">
        <v>4.0000000000000001E-3</v>
      </c>
      <c r="AA2692" s="175">
        <v>1.4999999999999999E-2</v>
      </c>
      <c r="AB2692" s="175">
        <v>2.8000000000000001E-2</v>
      </c>
    </row>
    <row r="2693" spans="1:28" x14ac:dyDescent="0.25">
      <c r="A2693" s="92" t="s">
        <v>4010</v>
      </c>
      <c r="B2693" s="175">
        <v>0.28972431077694233</v>
      </c>
      <c r="C2693" s="175">
        <v>0.52982456140350875</v>
      </c>
      <c r="D2693" s="175">
        <v>8.5213032581453629E-2</v>
      </c>
      <c r="E2693" s="175">
        <v>1.9548872180451128E-2</v>
      </c>
      <c r="F2693" s="175" t="s">
        <v>143</v>
      </c>
      <c r="G2693" s="175">
        <v>4.7619047619047616E-2</v>
      </c>
      <c r="H2693" s="175">
        <v>3.0075187969924814E-3</v>
      </c>
      <c r="I2693" s="175">
        <v>2.5062656641604009E-2</v>
      </c>
      <c r="J2693" s="174">
        <v>0.99999999999999989</v>
      </c>
      <c r="K2693" s="176">
        <v>1995</v>
      </c>
      <c r="L2693" s="92"/>
      <c r="M2693" s="175">
        <v>0.27</v>
      </c>
      <c r="N2693" s="175">
        <v>0.31</v>
      </c>
      <c r="O2693" s="175">
        <v>0.50800000000000001</v>
      </c>
      <c r="P2693" s="175">
        <v>0.55200000000000005</v>
      </c>
      <c r="Q2693" s="175">
        <v>7.3999999999999996E-2</v>
      </c>
      <c r="R2693" s="175">
        <v>9.8000000000000004E-2</v>
      </c>
      <c r="S2693" s="175">
        <v>1.4E-2</v>
      </c>
      <c r="T2693" s="175">
        <v>2.7E-2</v>
      </c>
      <c r="U2693" s="175" t="s">
        <v>143</v>
      </c>
      <c r="V2693" s="175" t="s">
        <v>143</v>
      </c>
      <c r="W2693" s="175">
        <v>3.9E-2</v>
      </c>
      <c r="X2693" s="175">
        <v>5.8000000000000003E-2</v>
      </c>
      <c r="Y2693" s="175">
        <v>1E-3</v>
      </c>
      <c r="Z2693" s="175">
        <v>7.0000000000000001E-3</v>
      </c>
      <c r="AA2693" s="175">
        <v>1.9E-2</v>
      </c>
      <c r="AB2693" s="175">
        <v>3.3000000000000002E-2</v>
      </c>
    </row>
    <row r="2694" spans="1:28" x14ac:dyDescent="0.25">
      <c r="A2694" s="92" t="s">
        <v>4011</v>
      </c>
      <c r="B2694" s="175" t="s">
        <v>143</v>
      </c>
      <c r="C2694" s="175">
        <v>0.25980392156862747</v>
      </c>
      <c r="D2694" s="175">
        <v>0.27450980392156865</v>
      </c>
      <c r="E2694" s="175">
        <v>0.17647058823529413</v>
      </c>
      <c r="F2694" s="175">
        <v>4.9019607843137254E-3</v>
      </c>
      <c r="G2694" s="175">
        <v>0.26715686274509803</v>
      </c>
      <c r="H2694" s="175">
        <v>2.4509803921568627E-3</v>
      </c>
      <c r="I2694" s="175">
        <v>1.4705882352941176E-2</v>
      </c>
      <c r="J2694" s="174">
        <v>1</v>
      </c>
      <c r="K2694" s="176">
        <v>408</v>
      </c>
      <c r="L2694" s="92"/>
      <c r="M2694" s="175" t="s">
        <v>143</v>
      </c>
      <c r="N2694" s="175" t="s">
        <v>143</v>
      </c>
      <c r="O2694" s="175">
        <v>0.22</v>
      </c>
      <c r="P2694" s="175">
        <v>0.30399999999999999</v>
      </c>
      <c r="Q2694" s="175">
        <v>0.23300000000000001</v>
      </c>
      <c r="R2694" s="175">
        <v>0.32</v>
      </c>
      <c r="S2694" s="175">
        <v>0.14299999999999999</v>
      </c>
      <c r="T2694" s="175">
        <v>0.216</v>
      </c>
      <c r="U2694" s="175">
        <v>1E-3</v>
      </c>
      <c r="V2694" s="175">
        <v>1.7999999999999999E-2</v>
      </c>
      <c r="W2694" s="175">
        <v>0.22700000000000001</v>
      </c>
      <c r="X2694" s="175">
        <v>0.312</v>
      </c>
      <c r="Y2694" s="175">
        <v>0</v>
      </c>
      <c r="Z2694" s="175">
        <v>1.4E-2</v>
      </c>
      <c r="AA2694" s="175">
        <v>7.0000000000000001E-3</v>
      </c>
      <c r="AB2694" s="175">
        <v>3.2000000000000001E-2</v>
      </c>
    </row>
    <row r="2695" spans="1:28" x14ac:dyDescent="0.25">
      <c r="A2695" s="92" t="s">
        <v>4012</v>
      </c>
      <c r="B2695" s="175" t="s">
        <v>143</v>
      </c>
      <c r="C2695" s="175">
        <v>0.28583545377438507</v>
      </c>
      <c r="D2695" s="175">
        <v>0.20016963528413911</v>
      </c>
      <c r="E2695" s="175">
        <v>0.12468193384223919</v>
      </c>
      <c r="F2695" s="175">
        <v>1.3146734520780322E-2</v>
      </c>
      <c r="G2695" s="175">
        <v>0.35114503816793891</v>
      </c>
      <c r="H2695" s="175">
        <v>2.9686174724342664E-3</v>
      </c>
      <c r="I2695" s="175">
        <v>2.2052586938083121E-2</v>
      </c>
      <c r="J2695" s="174">
        <v>1</v>
      </c>
      <c r="K2695" s="176">
        <v>2358</v>
      </c>
      <c r="L2695" s="92"/>
      <c r="M2695" s="175" t="s">
        <v>143</v>
      </c>
      <c r="N2695" s="175" t="s">
        <v>143</v>
      </c>
      <c r="O2695" s="175">
        <v>0.26800000000000002</v>
      </c>
      <c r="P2695" s="175">
        <v>0.30399999999999999</v>
      </c>
      <c r="Q2695" s="175">
        <v>0.185</v>
      </c>
      <c r="R2695" s="175">
        <v>0.217</v>
      </c>
      <c r="S2695" s="175">
        <v>0.112</v>
      </c>
      <c r="T2695" s="175">
        <v>0.13900000000000001</v>
      </c>
      <c r="U2695" s="175">
        <v>8.9999999999999993E-3</v>
      </c>
      <c r="V2695" s="175">
        <v>1.9E-2</v>
      </c>
      <c r="W2695" s="175">
        <v>0.33200000000000002</v>
      </c>
      <c r="X2695" s="175">
        <v>0.371</v>
      </c>
      <c r="Y2695" s="175">
        <v>1E-3</v>
      </c>
      <c r="Z2695" s="175">
        <v>6.0000000000000001E-3</v>
      </c>
      <c r="AA2695" s="175">
        <v>1.7000000000000001E-2</v>
      </c>
      <c r="AB2695" s="175">
        <v>2.9000000000000001E-2</v>
      </c>
    </row>
    <row r="2696" spans="1:28" x14ac:dyDescent="0.25">
      <c r="A2696" s="92" t="s">
        <v>4013</v>
      </c>
      <c r="B2696" s="175" t="s">
        <v>143</v>
      </c>
      <c r="C2696" s="175">
        <v>0.54777070063694266</v>
      </c>
      <c r="D2696" s="175">
        <v>0.3205944798301486</v>
      </c>
      <c r="E2696" s="175">
        <v>6.3694267515923567E-2</v>
      </c>
      <c r="F2696" s="175">
        <v>2.1231422505307855E-3</v>
      </c>
      <c r="G2696" s="175">
        <v>2.3354564755838639E-2</v>
      </c>
      <c r="H2696" s="175" t="s">
        <v>143</v>
      </c>
      <c r="I2696" s="175">
        <v>4.2462845010615709E-2</v>
      </c>
      <c r="J2696" s="174">
        <v>1</v>
      </c>
      <c r="K2696" s="176">
        <v>471</v>
      </c>
      <c r="L2696" s="92"/>
      <c r="M2696" s="175" t="s">
        <v>143</v>
      </c>
      <c r="N2696" s="175" t="s">
        <v>143</v>
      </c>
      <c r="O2696" s="175">
        <v>0.503</v>
      </c>
      <c r="P2696" s="175">
        <v>0.59199999999999997</v>
      </c>
      <c r="Q2696" s="175">
        <v>0.28000000000000003</v>
      </c>
      <c r="R2696" s="175">
        <v>0.36399999999999999</v>
      </c>
      <c r="S2696" s="175">
        <v>4.4999999999999998E-2</v>
      </c>
      <c r="T2696" s="175">
        <v>8.8999999999999996E-2</v>
      </c>
      <c r="U2696" s="175">
        <v>0</v>
      </c>
      <c r="V2696" s="175">
        <v>1.2E-2</v>
      </c>
      <c r="W2696" s="175">
        <v>1.2999999999999999E-2</v>
      </c>
      <c r="X2696" s="175">
        <v>4.1000000000000002E-2</v>
      </c>
      <c r="Y2696" s="175" t="s">
        <v>143</v>
      </c>
      <c r="Z2696" s="175" t="s">
        <v>143</v>
      </c>
      <c r="AA2696" s="175">
        <v>2.8000000000000001E-2</v>
      </c>
      <c r="AB2696" s="175">
        <v>6.5000000000000002E-2</v>
      </c>
    </row>
    <row r="2697" spans="1:28" x14ac:dyDescent="0.25">
      <c r="A2697" s="92" t="s">
        <v>4014</v>
      </c>
      <c r="B2697" s="175" t="s">
        <v>143</v>
      </c>
      <c r="C2697" s="175">
        <v>0.25490196078431371</v>
      </c>
      <c r="D2697" s="175">
        <v>0.3202614379084967</v>
      </c>
      <c r="E2697" s="175">
        <v>0.11328976034858387</v>
      </c>
      <c r="F2697" s="175">
        <v>1.9607843137254902E-2</v>
      </c>
      <c r="G2697" s="175">
        <v>0.27450980392156865</v>
      </c>
      <c r="H2697" s="175" t="s">
        <v>143</v>
      </c>
      <c r="I2697" s="175">
        <v>1.7429193899782137E-2</v>
      </c>
      <c r="J2697" s="174">
        <v>1</v>
      </c>
      <c r="K2697" s="176">
        <v>459</v>
      </c>
      <c r="L2697" s="92"/>
      <c r="M2697" s="175" t="s">
        <v>143</v>
      </c>
      <c r="N2697" s="175" t="s">
        <v>143</v>
      </c>
      <c r="O2697" s="175">
        <v>0.217</v>
      </c>
      <c r="P2697" s="175">
        <v>0.29699999999999999</v>
      </c>
      <c r="Q2697" s="175">
        <v>0.27900000000000003</v>
      </c>
      <c r="R2697" s="175">
        <v>0.36399999999999999</v>
      </c>
      <c r="S2697" s="175">
        <v>8.6999999999999994E-2</v>
      </c>
      <c r="T2697" s="175">
        <v>0.14599999999999999</v>
      </c>
      <c r="U2697" s="175">
        <v>0.01</v>
      </c>
      <c r="V2697" s="175">
        <v>3.6999999999999998E-2</v>
      </c>
      <c r="W2697" s="175">
        <v>0.23599999999999999</v>
      </c>
      <c r="X2697" s="175">
        <v>0.317</v>
      </c>
      <c r="Y2697" s="175" t="s">
        <v>143</v>
      </c>
      <c r="Z2697" s="175" t="s">
        <v>143</v>
      </c>
      <c r="AA2697" s="175">
        <v>8.9999999999999993E-3</v>
      </c>
      <c r="AB2697" s="175">
        <v>3.4000000000000002E-2</v>
      </c>
    </row>
    <row r="2698" spans="1:28" x14ac:dyDescent="0.25">
      <c r="A2698" s="92" t="s">
        <v>4015</v>
      </c>
      <c r="B2698" s="175" t="s">
        <v>143</v>
      </c>
      <c r="C2698" s="175">
        <v>0.37652811735941322</v>
      </c>
      <c r="D2698" s="175">
        <v>0.22249388753056235</v>
      </c>
      <c r="E2698" s="175">
        <v>5.623471882640587E-2</v>
      </c>
      <c r="F2698" s="175">
        <v>8.3129584352078234E-2</v>
      </c>
      <c r="G2698" s="175">
        <v>0.22738386308068459</v>
      </c>
      <c r="H2698" s="175">
        <v>2.4449877750611247E-3</v>
      </c>
      <c r="I2698" s="175">
        <v>3.1784841075794622E-2</v>
      </c>
      <c r="J2698" s="174">
        <v>0.99999999999999989</v>
      </c>
      <c r="K2698" s="176">
        <v>409</v>
      </c>
      <c r="L2698" s="92"/>
      <c r="M2698" s="175" t="s">
        <v>143</v>
      </c>
      <c r="N2698" s="175" t="s">
        <v>143</v>
      </c>
      <c r="O2698" s="175">
        <v>0.33100000000000002</v>
      </c>
      <c r="P2698" s="175">
        <v>0.42399999999999999</v>
      </c>
      <c r="Q2698" s="175">
        <v>0.185</v>
      </c>
      <c r="R2698" s="175">
        <v>0.26500000000000001</v>
      </c>
      <c r="S2698" s="175">
        <v>3.7999999999999999E-2</v>
      </c>
      <c r="T2698" s="175">
        <v>8.3000000000000004E-2</v>
      </c>
      <c r="U2698" s="175">
        <v>0.06</v>
      </c>
      <c r="V2698" s="175">
        <v>0.114</v>
      </c>
      <c r="W2698" s="175">
        <v>0.189</v>
      </c>
      <c r="X2698" s="175">
        <v>0.27</v>
      </c>
      <c r="Y2698" s="175">
        <v>0</v>
      </c>
      <c r="Z2698" s="175">
        <v>1.4E-2</v>
      </c>
      <c r="AA2698" s="175">
        <v>1.9E-2</v>
      </c>
      <c r="AB2698" s="175">
        <v>5.3999999999999999E-2</v>
      </c>
    </row>
    <row r="2699" spans="1:28" x14ac:dyDescent="0.25">
      <c r="A2699" s="92" t="s">
        <v>4016</v>
      </c>
      <c r="B2699" s="175" t="s">
        <v>143</v>
      </c>
      <c r="C2699" s="175">
        <v>0.18421052631578946</v>
      </c>
      <c r="D2699" s="175">
        <v>0.20760233918128654</v>
      </c>
      <c r="E2699" s="175">
        <v>9.0643274853801165E-2</v>
      </c>
      <c r="F2699" s="175">
        <v>2.6315789473684209E-2</v>
      </c>
      <c r="G2699" s="175">
        <v>0.47660818713450293</v>
      </c>
      <c r="H2699" s="175">
        <v>2.9239766081871343E-3</v>
      </c>
      <c r="I2699" s="175">
        <v>1.1695906432748537E-2</v>
      </c>
      <c r="J2699" s="174">
        <v>0.99999999999999989</v>
      </c>
      <c r="K2699" s="176">
        <v>342</v>
      </c>
      <c r="L2699" s="92"/>
      <c r="M2699" s="175" t="s">
        <v>143</v>
      </c>
      <c r="N2699" s="175" t="s">
        <v>143</v>
      </c>
      <c r="O2699" s="175">
        <v>0.14699999999999999</v>
      </c>
      <c r="P2699" s="175">
        <v>0.22900000000000001</v>
      </c>
      <c r="Q2699" s="175">
        <v>0.16800000000000001</v>
      </c>
      <c r="R2699" s="175">
        <v>0.254</v>
      </c>
      <c r="S2699" s="175">
        <v>6.5000000000000002E-2</v>
      </c>
      <c r="T2699" s="175">
        <v>0.126</v>
      </c>
      <c r="U2699" s="175">
        <v>1.4E-2</v>
      </c>
      <c r="V2699" s="175">
        <v>4.9000000000000002E-2</v>
      </c>
      <c r="W2699" s="175">
        <v>0.42399999999999999</v>
      </c>
      <c r="X2699" s="175">
        <v>0.53</v>
      </c>
      <c r="Y2699" s="175">
        <v>1E-3</v>
      </c>
      <c r="Z2699" s="175">
        <v>1.6E-2</v>
      </c>
      <c r="AA2699" s="175">
        <v>5.0000000000000001E-3</v>
      </c>
      <c r="AB2699" s="175">
        <v>0.03</v>
      </c>
    </row>
    <row r="2700" spans="1:28" x14ac:dyDescent="0.25">
      <c r="A2700" s="92" t="s">
        <v>4017</v>
      </c>
      <c r="B2700" s="175" t="s">
        <v>143</v>
      </c>
      <c r="C2700" s="175">
        <v>0.36979785969084422</v>
      </c>
      <c r="D2700" s="175">
        <v>0.39536266349583826</v>
      </c>
      <c r="E2700" s="175">
        <v>9.8097502972651601E-2</v>
      </c>
      <c r="F2700" s="175">
        <v>8.3234244946492272E-3</v>
      </c>
      <c r="G2700" s="175">
        <v>9.9286563614744347E-2</v>
      </c>
      <c r="H2700" s="175">
        <v>2.3781212841854932E-3</v>
      </c>
      <c r="I2700" s="175">
        <v>2.67538644470868E-2</v>
      </c>
      <c r="J2700" s="174">
        <v>0.99999999999999989</v>
      </c>
      <c r="K2700" s="176">
        <v>1682</v>
      </c>
      <c r="L2700" s="92"/>
      <c r="M2700" s="175" t="s">
        <v>143</v>
      </c>
      <c r="N2700" s="175" t="s">
        <v>143</v>
      </c>
      <c r="O2700" s="175">
        <v>0.34699999999999998</v>
      </c>
      <c r="P2700" s="175">
        <v>0.39300000000000002</v>
      </c>
      <c r="Q2700" s="175">
        <v>0.372</v>
      </c>
      <c r="R2700" s="175">
        <v>0.41899999999999998</v>
      </c>
      <c r="S2700" s="175">
        <v>8.5000000000000006E-2</v>
      </c>
      <c r="T2700" s="175">
        <v>0.113</v>
      </c>
      <c r="U2700" s="175">
        <v>5.0000000000000001E-3</v>
      </c>
      <c r="V2700" s="175">
        <v>1.4E-2</v>
      </c>
      <c r="W2700" s="175">
        <v>8.5999999999999993E-2</v>
      </c>
      <c r="X2700" s="175">
        <v>0.115</v>
      </c>
      <c r="Y2700" s="175">
        <v>1E-3</v>
      </c>
      <c r="Z2700" s="175">
        <v>6.0000000000000001E-3</v>
      </c>
      <c r="AA2700" s="175">
        <v>0.02</v>
      </c>
      <c r="AB2700" s="175">
        <v>3.5999999999999997E-2</v>
      </c>
    </row>
    <row r="2701" spans="1:28" x14ac:dyDescent="0.25">
      <c r="A2701" s="92" t="s">
        <v>4018</v>
      </c>
      <c r="B2701" s="175" t="s">
        <v>143</v>
      </c>
      <c r="C2701" s="175">
        <v>0.47499999999999998</v>
      </c>
      <c r="D2701" s="175">
        <v>0.31562499999999999</v>
      </c>
      <c r="E2701" s="175">
        <v>0.10625</v>
      </c>
      <c r="F2701" s="175">
        <v>3.1250000000000002E-3</v>
      </c>
      <c r="G2701" s="175">
        <v>8.7499999999999994E-2</v>
      </c>
      <c r="H2701" s="175" t="s">
        <v>143</v>
      </c>
      <c r="I2701" s="175">
        <v>1.2500000000000001E-2</v>
      </c>
      <c r="J2701" s="174">
        <v>0.99999999999999989</v>
      </c>
      <c r="K2701" s="176">
        <v>320</v>
      </c>
      <c r="L2701" s="92"/>
      <c r="M2701" s="175" t="s">
        <v>143</v>
      </c>
      <c r="N2701" s="175" t="s">
        <v>143</v>
      </c>
      <c r="O2701" s="175">
        <v>0.42099999999999999</v>
      </c>
      <c r="P2701" s="175">
        <v>0.53</v>
      </c>
      <c r="Q2701" s="175">
        <v>0.26700000000000002</v>
      </c>
      <c r="R2701" s="175">
        <v>0.36799999999999999</v>
      </c>
      <c r="S2701" s="175">
        <v>7.6999999999999999E-2</v>
      </c>
      <c r="T2701" s="175">
        <v>0.14499999999999999</v>
      </c>
      <c r="U2701" s="175">
        <v>1E-3</v>
      </c>
      <c r="V2701" s="175">
        <v>1.7000000000000001E-2</v>
      </c>
      <c r="W2701" s="175">
        <v>6.0999999999999999E-2</v>
      </c>
      <c r="X2701" s="175">
        <v>0.124</v>
      </c>
      <c r="Y2701" s="175" t="s">
        <v>143</v>
      </c>
      <c r="Z2701" s="175" t="s">
        <v>143</v>
      </c>
      <c r="AA2701" s="175">
        <v>5.0000000000000001E-3</v>
      </c>
      <c r="AB2701" s="175">
        <v>3.2000000000000001E-2</v>
      </c>
    </row>
    <row r="2702" spans="1:28" x14ac:dyDescent="0.25">
      <c r="A2702" s="92" t="s">
        <v>4019</v>
      </c>
      <c r="B2702" s="175">
        <v>4.4742900997697621E-2</v>
      </c>
      <c r="C2702" s="175">
        <v>0.34489639293937069</v>
      </c>
      <c r="D2702" s="175">
        <v>0.23844973138910208</v>
      </c>
      <c r="E2702" s="175">
        <v>7.2755180353031468E-2</v>
      </c>
      <c r="F2702" s="175">
        <v>1.4581734458940905E-2</v>
      </c>
      <c r="G2702" s="175">
        <v>0.248119723714505</v>
      </c>
      <c r="H2702" s="175">
        <v>2.9930928626247123E-3</v>
      </c>
      <c r="I2702" s="175">
        <v>3.3461243284727549E-2</v>
      </c>
      <c r="J2702" s="174">
        <v>1</v>
      </c>
      <c r="K2702" s="176">
        <v>13030</v>
      </c>
      <c r="L2702" s="92"/>
      <c r="M2702" s="175">
        <v>4.1000000000000002E-2</v>
      </c>
      <c r="N2702" s="175">
        <v>4.8000000000000001E-2</v>
      </c>
      <c r="O2702" s="175">
        <v>0.33700000000000002</v>
      </c>
      <c r="P2702" s="175">
        <v>0.35299999999999998</v>
      </c>
      <c r="Q2702" s="175">
        <v>0.23100000000000001</v>
      </c>
      <c r="R2702" s="175">
        <v>0.246</v>
      </c>
      <c r="S2702" s="175">
        <v>6.8000000000000005E-2</v>
      </c>
      <c r="T2702" s="175">
        <v>7.6999999999999999E-2</v>
      </c>
      <c r="U2702" s="175">
        <v>1.2999999999999999E-2</v>
      </c>
      <c r="V2702" s="175">
        <v>1.7000000000000001E-2</v>
      </c>
      <c r="W2702" s="175">
        <v>0.24099999999999999</v>
      </c>
      <c r="X2702" s="175">
        <v>0.25600000000000001</v>
      </c>
      <c r="Y2702" s="175">
        <v>2E-3</v>
      </c>
      <c r="Z2702" s="175">
        <v>4.0000000000000001E-3</v>
      </c>
      <c r="AA2702" s="175">
        <v>3.1E-2</v>
      </c>
      <c r="AB2702" s="175">
        <v>3.6999999999999998E-2</v>
      </c>
    </row>
    <row r="2703" spans="1:28" x14ac:dyDescent="0.25">
      <c r="A2703" s="92" t="s">
        <v>4020</v>
      </c>
      <c r="B2703" s="175" t="s">
        <v>143</v>
      </c>
      <c r="C2703" s="175">
        <v>0.42190669371196754</v>
      </c>
      <c r="D2703" s="175">
        <v>0.2231237322515213</v>
      </c>
      <c r="E2703" s="175">
        <v>7.3022312373225151E-2</v>
      </c>
      <c r="F2703" s="175">
        <v>4.0567951318458417E-3</v>
      </c>
      <c r="G2703" s="175">
        <v>0.25963488843813387</v>
      </c>
      <c r="H2703" s="175">
        <v>2.0283975659229209E-3</v>
      </c>
      <c r="I2703" s="175">
        <v>1.6227180527383367E-2</v>
      </c>
      <c r="J2703" s="174">
        <v>0.99999999999999989</v>
      </c>
      <c r="K2703" s="176">
        <v>493</v>
      </c>
      <c r="L2703" s="92"/>
      <c r="M2703" s="175" t="s">
        <v>143</v>
      </c>
      <c r="N2703" s="175" t="s">
        <v>143</v>
      </c>
      <c r="O2703" s="175">
        <v>0.379</v>
      </c>
      <c r="P2703" s="175">
        <v>0.46600000000000003</v>
      </c>
      <c r="Q2703" s="175">
        <v>0.189</v>
      </c>
      <c r="R2703" s="175">
        <v>0.26200000000000001</v>
      </c>
      <c r="S2703" s="175">
        <v>5.2999999999999999E-2</v>
      </c>
      <c r="T2703" s="175">
        <v>9.9000000000000005E-2</v>
      </c>
      <c r="U2703" s="175">
        <v>1E-3</v>
      </c>
      <c r="V2703" s="175">
        <v>1.4999999999999999E-2</v>
      </c>
      <c r="W2703" s="175">
        <v>0.223</v>
      </c>
      <c r="X2703" s="175">
        <v>0.3</v>
      </c>
      <c r="Y2703" s="175">
        <v>0</v>
      </c>
      <c r="Z2703" s="175">
        <v>1.0999999999999999E-2</v>
      </c>
      <c r="AA2703" s="175">
        <v>8.0000000000000002E-3</v>
      </c>
      <c r="AB2703" s="175">
        <v>3.2000000000000001E-2</v>
      </c>
    </row>
    <row r="2704" spans="1:28" x14ac:dyDescent="0.25">
      <c r="A2704" s="92" t="s">
        <v>4021</v>
      </c>
      <c r="B2704" s="175" t="s">
        <v>143</v>
      </c>
      <c r="C2704" s="175">
        <v>0.13813813813813813</v>
      </c>
      <c r="D2704" s="175">
        <v>0.19219219219219219</v>
      </c>
      <c r="E2704" s="175">
        <v>4.8048048048048048E-2</v>
      </c>
      <c r="F2704" s="175">
        <v>3.003003003003003E-3</v>
      </c>
      <c r="G2704" s="175">
        <v>0.57657657657657657</v>
      </c>
      <c r="H2704" s="175">
        <v>1.8018018018018018E-2</v>
      </c>
      <c r="I2704" s="175">
        <v>2.4024024024024024E-2</v>
      </c>
      <c r="J2704" s="174">
        <v>1</v>
      </c>
      <c r="K2704" s="176">
        <v>333</v>
      </c>
      <c r="L2704" s="92"/>
      <c r="M2704" s="175" t="s">
        <v>143</v>
      </c>
      <c r="N2704" s="175" t="s">
        <v>143</v>
      </c>
      <c r="O2704" s="175">
        <v>0.105</v>
      </c>
      <c r="P2704" s="175">
        <v>0.17899999999999999</v>
      </c>
      <c r="Q2704" s="175">
        <v>0.153</v>
      </c>
      <c r="R2704" s="175">
        <v>0.23799999999999999</v>
      </c>
      <c r="S2704" s="175">
        <v>0.03</v>
      </c>
      <c r="T2704" s="175">
        <v>7.6999999999999999E-2</v>
      </c>
      <c r="U2704" s="175">
        <v>1E-3</v>
      </c>
      <c r="V2704" s="175">
        <v>1.7000000000000001E-2</v>
      </c>
      <c r="W2704" s="175">
        <v>0.52300000000000002</v>
      </c>
      <c r="X2704" s="175">
        <v>0.628</v>
      </c>
      <c r="Y2704" s="175">
        <v>8.0000000000000002E-3</v>
      </c>
      <c r="Z2704" s="175">
        <v>3.9E-2</v>
      </c>
      <c r="AA2704" s="175">
        <v>1.2E-2</v>
      </c>
      <c r="AB2704" s="175">
        <v>4.7E-2</v>
      </c>
    </row>
    <row r="2705" spans="1:28" x14ac:dyDescent="0.25">
      <c r="A2705" s="92" t="s">
        <v>4022</v>
      </c>
      <c r="B2705" s="175">
        <v>0.39538714991762769</v>
      </c>
      <c r="C2705" s="175" t="s">
        <v>143</v>
      </c>
      <c r="D2705" s="175">
        <v>0.53212520593080725</v>
      </c>
      <c r="E2705" s="175">
        <v>2.5535420098846788E-2</v>
      </c>
      <c r="F2705" s="175">
        <v>8.2372322899505767E-4</v>
      </c>
      <c r="G2705" s="175">
        <v>1.070840197693575E-2</v>
      </c>
      <c r="H2705" s="175" t="s">
        <v>143</v>
      </c>
      <c r="I2705" s="175">
        <v>3.5420098846787477E-2</v>
      </c>
      <c r="J2705" s="174">
        <v>1</v>
      </c>
      <c r="K2705" s="176">
        <v>1214</v>
      </c>
      <c r="L2705" s="92"/>
      <c r="M2705" s="175">
        <v>0.36799999999999999</v>
      </c>
      <c r="N2705" s="175">
        <v>0.42299999999999999</v>
      </c>
      <c r="O2705" s="175" t="s">
        <v>143</v>
      </c>
      <c r="P2705" s="175" t="s">
        <v>143</v>
      </c>
      <c r="Q2705" s="175">
        <v>0.504</v>
      </c>
      <c r="R2705" s="175">
        <v>0.56000000000000005</v>
      </c>
      <c r="S2705" s="175">
        <v>1.7999999999999999E-2</v>
      </c>
      <c r="T2705" s="175">
        <v>3.5999999999999997E-2</v>
      </c>
      <c r="U2705" s="175">
        <v>0</v>
      </c>
      <c r="V2705" s="175">
        <v>5.0000000000000001E-3</v>
      </c>
      <c r="W2705" s="175">
        <v>6.0000000000000001E-3</v>
      </c>
      <c r="X2705" s="175">
        <v>1.7999999999999999E-2</v>
      </c>
      <c r="Y2705" s="175" t="s">
        <v>143</v>
      </c>
      <c r="Z2705" s="175" t="s">
        <v>143</v>
      </c>
      <c r="AA2705" s="175">
        <v>2.5999999999999999E-2</v>
      </c>
      <c r="AB2705" s="175">
        <v>4.7E-2</v>
      </c>
    </row>
    <row r="2706" spans="1:28" x14ac:dyDescent="0.25">
      <c r="A2706" s="92" t="s">
        <v>4023</v>
      </c>
      <c r="B2706" s="175">
        <v>9.7826086956521743E-2</v>
      </c>
      <c r="C2706" s="175">
        <v>0.32540760869565216</v>
      </c>
      <c r="D2706" s="175">
        <v>0.22690217391304349</v>
      </c>
      <c r="E2706" s="175">
        <v>4.9592391304347824E-2</v>
      </c>
      <c r="F2706" s="175">
        <v>2.1059782608695652E-2</v>
      </c>
      <c r="G2706" s="175">
        <v>0.25883152173913043</v>
      </c>
      <c r="H2706" s="175">
        <v>4.076086956521739E-3</v>
      </c>
      <c r="I2706" s="175">
        <v>1.6304347826086956E-2</v>
      </c>
      <c r="J2706" s="174">
        <v>1</v>
      </c>
      <c r="K2706" s="176">
        <v>1472</v>
      </c>
      <c r="L2706" s="92"/>
      <c r="M2706" s="175">
        <v>8.4000000000000005E-2</v>
      </c>
      <c r="N2706" s="175">
        <v>0.114</v>
      </c>
      <c r="O2706" s="175">
        <v>0.30199999999999999</v>
      </c>
      <c r="P2706" s="175">
        <v>0.35</v>
      </c>
      <c r="Q2706" s="175">
        <v>0.20599999999999999</v>
      </c>
      <c r="R2706" s="175">
        <v>0.249</v>
      </c>
      <c r="S2706" s="175">
        <v>0.04</v>
      </c>
      <c r="T2706" s="175">
        <v>6.2E-2</v>
      </c>
      <c r="U2706" s="175">
        <v>1.4999999999999999E-2</v>
      </c>
      <c r="V2706" s="175">
        <v>0.03</v>
      </c>
      <c r="W2706" s="175">
        <v>0.23699999999999999</v>
      </c>
      <c r="X2706" s="175">
        <v>0.28199999999999997</v>
      </c>
      <c r="Y2706" s="175">
        <v>2E-3</v>
      </c>
      <c r="Z2706" s="175">
        <v>8.9999999999999993E-3</v>
      </c>
      <c r="AA2706" s="175">
        <v>1.0999999999999999E-2</v>
      </c>
      <c r="AB2706" s="175">
        <v>2.4E-2</v>
      </c>
    </row>
    <row r="2707" spans="1:28" x14ac:dyDescent="0.25">
      <c r="A2707" s="92" t="s">
        <v>4024</v>
      </c>
      <c r="B2707" s="175">
        <v>0.21904761904761905</v>
      </c>
      <c r="C2707" s="175">
        <v>0.4834733893557423</v>
      </c>
      <c r="D2707" s="175">
        <v>6.9467787114845941E-2</v>
      </c>
      <c r="E2707" s="175">
        <v>2.5210084033613446E-2</v>
      </c>
      <c r="F2707" s="175">
        <v>5.602240896358543E-4</v>
      </c>
      <c r="G2707" s="175">
        <v>0.12941176470588237</v>
      </c>
      <c r="H2707" s="175">
        <v>2.2408963585434172E-3</v>
      </c>
      <c r="I2707" s="175">
        <v>7.0588235294117646E-2</v>
      </c>
      <c r="J2707" s="174">
        <v>0.99999999999999989</v>
      </c>
      <c r="K2707" s="176">
        <v>1785</v>
      </c>
      <c r="L2707" s="92"/>
      <c r="M2707" s="175">
        <v>0.2</v>
      </c>
      <c r="N2707" s="175">
        <v>0.23899999999999999</v>
      </c>
      <c r="O2707" s="175">
        <v>0.46</v>
      </c>
      <c r="P2707" s="175">
        <v>0.50700000000000001</v>
      </c>
      <c r="Q2707" s="175">
        <v>5.8999999999999997E-2</v>
      </c>
      <c r="R2707" s="175">
        <v>8.2000000000000003E-2</v>
      </c>
      <c r="S2707" s="175">
        <v>1.9E-2</v>
      </c>
      <c r="T2707" s="175">
        <v>3.4000000000000002E-2</v>
      </c>
      <c r="U2707" s="175">
        <v>0</v>
      </c>
      <c r="V2707" s="175">
        <v>3.0000000000000001E-3</v>
      </c>
      <c r="W2707" s="175">
        <v>0.115</v>
      </c>
      <c r="X2707" s="175">
        <v>0.14599999999999999</v>
      </c>
      <c r="Y2707" s="175">
        <v>1E-3</v>
      </c>
      <c r="Z2707" s="175">
        <v>6.0000000000000001E-3</v>
      </c>
      <c r="AA2707" s="175">
        <v>0.06</v>
      </c>
      <c r="AB2707" s="175">
        <v>8.3000000000000004E-2</v>
      </c>
    </row>
    <row r="2708" spans="1:28" x14ac:dyDescent="0.25">
      <c r="A2708" s="92" t="s">
        <v>4025</v>
      </c>
      <c r="B2708" s="175" t="s">
        <v>143</v>
      </c>
      <c r="C2708" s="175">
        <v>0.26354679802955666</v>
      </c>
      <c r="D2708" s="175">
        <v>0.32758620689655171</v>
      </c>
      <c r="E2708" s="175">
        <v>0.10098522167487685</v>
      </c>
      <c r="F2708" s="175">
        <v>1.4778325123152709E-2</v>
      </c>
      <c r="G2708" s="175">
        <v>0.27093596059113301</v>
      </c>
      <c r="H2708" s="175">
        <v>4.9261083743842365E-3</v>
      </c>
      <c r="I2708" s="175">
        <v>1.7241379310344827E-2</v>
      </c>
      <c r="J2708" s="174">
        <v>1</v>
      </c>
      <c r="K2708" s="176">
        <v>406</v>
      </c>
      <c r="L2708" s="92"/>
      <c r="M2708" s="175" t="s">
        <v>143</v>
      </c>
      <c r="N2708" s="175" t="s">
        <v>143</v>
      </c>
      <c r="O2708" s="175">
        <v>0.223</v>
      </c>
      <c r="P2708" s="175">
        <v>0.308</v>
      </c>
      <c r="Q2708" s="175">
        <v>0.28399999999999997</v>
      </c>
      <c r="R2708" s="175">
        <v>0.375</v>
      </c>
      <c r="S2708" s="175">
        <v>7.4999999999999997E-2</v>
      </c>
      <c r="T2708" s="175">
        <v>0.13400000000000001</v>
      </c>
      <c r="U2708" s="175">
        <v>7.0000000000000001E-3</v>
      </c>
      <c r="V2708" s="175">
        <v>3.2000000000000001E-2</v>
      </c>
      <c r="W2708" s="175">
        <v>0.23</v>
      </c>
      <c r="X2708" s="175">
        <v>0.316</v>
      </c>
      <c r="Y2708" s="175">
        <v>1E-3</v>
      </c>
      <c r="Z2708" s="175">
        <v>1.7999999999999999E-2</v>
      </c>
      <c r="AA2708" s="175">
        <v>8.0000000000000002E-3</v>
      </c>
      <c r="AB2708" s="175">
        <v>3.5000000000000003E-2</v>
      </c>
    </row>
    <row r="2709" spans="1:28" x14ac:dyDescent="0.25">
      <c r="A2709" s="92" t="s">
        <v>4026</v>
      </c>
      <c r="B2709" s="175" t="s">
        <v>143</v>
      </c>
      <c r="C2709" s="175">
        <v>0.28859390363815141</v>
      </c>
      <c r="D2709" s="175">
        <v>0.21730580137659783</v>
      </c>
      <c r="E2709" s="175">
        <v>0.11356932153392331</v>
      </c>
      <c r="F2709" s="175">
        <v>1.376597836774828E-2</v>
      </c>
      <c r="G2709" s="175">
        <v>0.34365781710914456</v>
      </c>
      <c r="H2709" s="175">
        <v>2.9498525073746312E-3</v>
      </c>
      <c r="I2709" s="175">
        <v>2.0157325467059981E-2</v>
      </c>
      <c r="J2709" s="174">
        <v>1</v>
      </c>
      <c r="K2709" s="176">
        <v>2034</v>
      </c>
      <c r="L2709" s="92"/>
      <c r="M2709" s="175" t="s">
        <v>143</v>
      </c>
      <c r="N2709" s="175" t="s">
        <v>143</v>
      </c>
      <c r="O2709" s="175">
        <v>0.26900000000000002</v>
      </c>
      <c r="P2709" s="175">
        <v>0.309</v>
      </c>
      <c r="Q2709" s="175">
        <v>0.2</v>
      </c>
      <c r="R2709" s="175">
        <v>0.23599999999999999</v>
      </c>
      <c r="S2709" s="175">
        <v>0.10100000000000001</v>
      </c>
      <c r="T2709" s="175">
        <v>0.128</v>
      </c>
      <c r="U2709" s="175">
        <v>0.01</v>
      </c>
      <c r="V2709" s="175">
        <v>0.02</v>
      </c>
      <c r="W2709" s="175">
        <v>0.32300000000000001</v>
      </c>
      <c r="X2709" s="175">
        <v>0.36499999999999999</v>
      </c>
      <c r="Y2709" s="175">
        <v>1E-3</v>
      </c>
      <c r="Z2709" s="175">
        <v>6.0000000000000001E-3</v>
      </c>
      <c r="AA2709" s="175">
        <v>1.4999999999999999E-2</v>
      </c>
      <c r="AB2709" s="175">
        <v>2.7E-2</v>
      </c>
    </row>
    <row r="2710" spans="1:28" x14ac:dyDescent="0.25">
      <c r="A2710" s="92" t="s">
        <v>4027</v>
      </c>
      <c r="B2710" s="175" t="s">
        <v>143</v>
      </c>
      <c r="C2710" s="175">
        <v>0.57468354430379742</v>
      </c>
      <c r="D2710" s="175">
        <v>0.27594936708860762</v>
      </c>
      <c r="E2710" s="175">
        <v>3.0379746835443037E-2</v>
      </c>
      <c r="F2710" s="175">
        <v>2.5316455696202532E-3</v>
      </c>
      <c r="G2710" s="175">
        <v>3.0379746835443037E-2</v>
      </c>
      <c r="H2710" s="175" t="s">
        <v>143</v>
      </c>
      <c r="I2710" s="175">
        <v>8.6075949367088608E-2</v>
      </c>
      <c r="J2710" s="174">
        <v>1</v>
      </c>
      <c r="K2710" s="176">
        <v>395</v>
      </c>
      <c r="L2710" s="92"/>
      <c r="M2710" s="175" t="s">
        <v>143</v>
      </c>
      <c r="N2710" s="175" t="s">
        <v>143</v>
      </c>
      <c r="O2710" s="175">
        <v>0.52500000000000002</v>
      </c>
      <c r="P2710" s="175">
        <v>0.622</v>
      </c>
      <c r="Q2710" s="175">
        <v>0.23400000000000001</v>
      </c>
      <c r="R2710" s="175">
        <v>0.32200000000000001</v>
      </c>
      <c r="S2710" s="175">
        <v>1.7000000000000001E-2</v>
      </c>
      <c r="T2710" s="175">
        <v>5.1999999999999998E-2</v>
      </c>
      <c r="U2710" s="175">
        <v>0</v>
      </c>
      <c r="V2710" s="175">
        <v>1.4E-2</v>
      </c>
      <c r="W2710" s="175">
        <v>1.7000000000000001E-2</v>
      </c>
      <c r="X2710" s="175">
        <v>5.1999999999999998E-2</v>
      </c>
      <c r="Y2710" s="175" t="s">
        <v>143</v>
      </c>
      <c r="Z2710" s="175" t="s">
        <v>143</v>
      </c>
      <c r="AA2710" s="175">
        <v>6.2E-2</v>
      </c>
      <c r="AB2710" s="175">
        <v>0.11799999999999999</v>
      </c>
    </row>
    <row r="2711" spans="1:28" x14ac:dyDescent="0.25">
      <c r="A2711" s="92" t="s">
        <v>4028</v>
      </c>
      <c r="B2711" s="175" t="s">
        <v>143</v>
      </c>
      <c r="C2711" s="175">
        <v>0.2982456140350877</v>
      </c>
      <c r="D2711" s="175">
        <v>0.31798245614035087</v>
      </c>
      <c r="E2711" s="175">
        <v>7.6754385964912283E-2</v>
      </c>
      <c r="F2711" s="175">
        <v>1.5350877192982455E-2</v>
      </c>
      <c r="G2711" s="175">
        <v>0.26535087719298245</v>
      </c>
      <c r="H2711" s="175" t="s">
        <v>143</v>
      </c>
      <c r="I2711" s="175">
        <v>2.6315789473684209E-2</v>
      </c>
      <c r="J2711" s="174">
        <v>0.99999999999999989</v>
      </c>
      <c r="K2711" s="176">
        <v>456</v>
      </c>
      <c r="L2711" s="92"/>
      <c r="M2711" s="175" t="s">
        <v>143</v>
      </c>
      <c r="N2711" s="175" t="s">
        <v>143</v>
      </c>
      <c r="O2711" s="175">
        <v>0.25800000000000001</v>
      </c>
      <c r="P2711" s="175">
        <v>0.34200000000000003</v>
      </c>
      <c r="Q2711" s="175">
        <v>0.27700000000000002</v>
      </c>
      <c r="R2711" s="175">
        <v>0.36199999999999999</v>
      </c>
      <c r="S2711" s="175">
        <v>5.6000000000000001E-2</v>
      </c>
      <c r="T2711" s="175">
        <v>0.105</v>
      </c>
      <c r="U2711" s="175">
        <v>7.0000000000000001E-3</v>
      </c>
      <c r="V2711" s="175">
        <v>3.1E-2</v>
      </c>
      <c r="W2711" s="175">
        <v>0.22700000000000001</v>
      </c>
      <c r="X2711" s="175">
        <v>0.308</v>
      </c>
      <c r="Y2711" s="175" t="s">
        <v>143</v>
      </c>
      <c r="Z2711" s="175" t="s">
        <v>143</v>
      </c>
      <c r="AA2711" s="175">
        <v>1.4999999999999999E-2</v>
      </c>
      <c r="AB2711" s="175">
        <v>4.4999999999999998E-2</v>
      </c>
    </row>
    <row r="2712" spans="1:28" x14ac:dyDescent="0.25">
      <c r="A2712" s="92" t="s">
        <v>4029</v>
      </c>
      <c r="B2712" s="175" t="s">
        <v>143</v>
      </c>
      <c r="C2712" s="175">
        <v>0.41317365269461076</v>
      </c>
      <c r="D2712" s="175">
        <v>0.17664670658682635</v>
      </c>
      <c r="E2712" s="175">
        <v>4.790419161676647E-2</v>
      </c>
      <c r="F2712" s="175">
        <v>8.3832335329341312E-2</v>
      </c>
      <c r="G2712" s="175">
        <v>0.25149700598802394</v>
      </c>
      <c r="H2712" s="175">
        <v>2.9940119760479044E-3</v>
      </c>
      <c r="I2712" s="175">
        <v>2.3952095808383235E-2</v>
      </c>
      <c r="J2712" s="174">
        <v>0.99999999999999989</v>
      </c>
      <c r="K2712" s="176">
        <v>334</v>
      </c>
      <c r="L2712" s="92"/>
      <c r="M2712" s="175" t="s">
        <v>143</v>
      </c>
      <c r="N2712" s="175" t="s">
        <v>143</v>
      </c>
      <c r="O2712" s="175">
        <v>0.36199999999999999</v>
      </c>
      <c r="P2712" s="175">
        <v>0.46700000000000003</v>
      </c>
      <c r="Q2712" s="175">
        <v>0.13900000000000001</v>
      </c>
      <c r="R2712" s="175">
        <v>0.221</v>
      </c>
      <c r="S2712" s="175">
        <v>0.03</v>
      </c>
      <c r="T2712" s="175">
        <v>7.5999999999999998E-2</v>
      </c>
      <c r="U2712" s="175">
        <v>5.8999999999999997E-2</v>
      </c>
      <c r="V2712" s="175">
        <v>0.11799999999999999</v>
      </c>
      <c r="W2712" s="175">
        <v>0.20799999999999999</v>
      </c>
      <c r="X2712" s="175">
        <v>0.30099999999999999</v>
      </c>
      <c r="Y2712" s="175">
        <v>1E-3</v>
      </c>
      <c r="Z2712" s="175">
        <v>1.7000000000000001E-2</v>
      </c>
      <c r="AA2712" s="175">
        <v>1.2E-2</v>
      </c>
      <c r="AB2712" s="175">
        <v>4.7E-2</v>
      </c>
    </row>
    <row r="2713" spans="1:28" x14ac:dyDescent="0.25">
      <c r="A2713" s="92" t="s">
        <v>4030</v>
      </c>
      <c r="B2713" s="175" t="s">
        <v>143</v>
      </c>
      <c r="C2713" s="175">
        <v>0.15240641711229946</v>
      </c>
      <c r="D2713" s="175">
        <v>0.22994652406417113</v>
      </c>
      <c r="E2713" s="175">
        <v>7.7540106951871662E-2</v>
      </c>
      <c r="F2713" s="175">
        <v>1.3368983957219251E-2</v>
      </c>
      <c r="G2713" s="175">
        <v>0.48930481283422461</v>
      </c>
      <c r="H2713" s="175">
        <v>1.06951871657754E-2</v>
      </c>
      <c r="I2713" s="175">
        <v>2.6737967914438502E-2</v>
      </c>
      <c r="J2713" s="174">
        <v>1</v>
      </c>
      <c r="K2713" s="176">
        <v>374</v>
      </c>
      <c r="L2713" s="92"/>
      <c r="M2713" s="175" t="s">
        <v>143</v>
      </c>
      <c r="N2713" s="175" t="s">
        <v>143</v>
      </c>
      <c r="O2713" s="175">
        <v>0.12</v>
      </c>
      <c r="P2713" s="175">
        <v>0.192</v>
      </c>
      <c r="Q2713" s="175">
        <v>0.19</v>
      </c>
      <c r="R2713" s="175">
        <v>0.27500000000000002</v>
      </c>
      <c r="S2713" s="175">
        <v>5.5E-2</v>
      </c>
      <c r="T2713" s="175">
        <v>0.109</v>
      </c>
      <c r="U2713" s="175">
        <v>6.0000000000000001E-3</v>
      </c>
      <c r="V2713" s="175">
        <v>3.1E-2</v>
      </c>
      <c r="W2713" s="175">
        <v>0.439</v>
      </c>
      <c r="X2713" s="175">
        <v>0.54</v>
      </c>
      <c r="Y2713" s="175">
        <v>4.0000000000000001E-3</v>
      </c>
      <c r="Z2713" s="175">
        <v>2.7E-2</v>
      </c>
      <c r="AA2713" s="175">
        <v>1.4999999999999999E-2</v>
      </c>
      <c r="AB2713" s="175">
        <v>4.9000000000000002E-2</v>
      </c>
    </row>
    <row r="2714" spans="1:28" x14ac:dyDescent="0.25">
      <c r="A2714" s="92" t="s">
        <v>4031</v>
      </c>
      <c r="B2714" s="175" t="s">
        <v>143</v>
      </c>
      <c r="C2714" s="175">
        <v>0.4577373211963589</v>
      </c>
      <c r="D2714" s="175">
        <v>0.31209362808842656</v>
      </c>
      <c r="E2714" s="175">
        <v>5.7217165149544863E-2</v>
      </c>
      <c r="F2714" s="175">
        <v>7.1521456436931079E-3</v>
      </c>
      <c r="G2714" s="175">
        <v>0.13849154746423928</v>
      </c>
      <c r="H2714" s="175">
        <v>1.9505851755526658E-3</v>
      </c>
      <c r="I2714" s="175">
        <v>2.5357607282184655E-2</v>
      </c>
      <c r="J2714" s="174">
        <v>1.0000000000000002</v>
      </c>
      <c r="K2714" s="176">
        <v>1538</v>
      </c>
      <c r="L2714" s="92"/>
      <c r="M2714" s="175" t="s">
        <v>143</v>
      </c>
      <c r="N2714" s="175" t="s">
        <v>143</v>
      </c>
      <c r="O2714" s="175">
        <v>0.433</v>
      </c>
      <c r="P2714" s="175">
        <v>0.48299999999999998</v>
      </c>
      <c r="Q2714" s="175">
        <v>0.28899999999999998</v>
      </c>
      <c r="R2714" s="175">
        <v>0.33600000000000002</v>
      </c>
      <c r="S2714" s="175">
        <v>4.7E-2</v>
      </c>
      <c r="T2714" s="175">
        <v>7.0000000000000007E-2</v>
      </c>
      <c r="U2714" s="175">
        <v>4.0000000000000001E-3</v>
      </c>
      <c r="V2714" s="175">
        <v>1.2999999999999999E-2</v>
      </c>
      <c r="W2714" s="175">
        <v>0.122</v>
      </c>
      <c r="X2714" s="175">
        <v>0.157</v>
      </c>
      <c r="Y2714" s="175">
        <v>1E-3</v>
      </c>
      <c r="Z2714" s="175">
        <v>6.0000000000000001E-3</v>
      </c>
      <c r="AA2714" s="175">
        <v>1.9E-2</v>
      </c>
      <c r="AB2714" s="175">
        <v>3.4000000000000002E-2</v>
      </c>
    </row>
    <row r="2715" spans="1:28" x14ac:dyDescent="0.25">
      <c r="A2715" s="92" t="s">
        <v>4032</v>
      </c>
      <c r="B2715" s="175" t="s">
        <v>143</v>
      </c>
      <c r="C2715" s="175">
        <v>0.48765432098765432</v>
      </c>
      <c r="D2715" s="175">
        <v>0.26234567901234568</v>
      </c>
      <c r="E2715" s="175">
        <v>6.1728395061728392E-2</v>
      </c>
      <c r="F2715" s="175">
        <v>3.0864197530864196E-3</v>
      </c>
      <c r="G2715" s="175">
        <v>0.11728395061728394</v>
      </c>
      <c r="H2715" s="175" t="s">
        <v>143</v>
      </c>
      <c r="I2715" s="175">
        <v>6.7901234567901231E-2</v>
      </c>
      <c r="J2715" s="174">
        <v>1</v>
      </c>
      <c r="K2715" s="176">
        <v>324</v>
      </c>
      <c r="L2715" s="92"/>
      <c r="M2715" s="175" t="s">
        <v>143</v>
      </c>
      <c r="N2715" s="175" t="s">
        <v>143</v>
      </c>
      <c r="O2715" s="175">
        <v>0.434</v>
      </c>
      <c r="P2715" s="175">
        <v>0.54200000000000004</v>
      </c>
      <c r="Q2715" s="175">
        <v>0.217</v>
      </c>
      <c r="R2715" s="175">
        <v>0.313</v>
      </c>
      <c r="S2715" s="175">
        <v>0.04</v>
      </c>
      <c r="T2715" s="175">
        <v>9.2999999999999999E-2</v>
      </c>
      <c r="U2715" s="175">
        <v>1E-3</v>
      </c>
      <c r="V2715" s="175">
        <v>1.7000000000000001E-2</v>
      </c>
      <c r="W2715" s="175">
        <v>8.6999999999999994E-2</v>
      </c>
      <c r="X2715" s="175">
        <v>0.157</v>
      </c>
      <c r="Y2715" s="175" t="s">
        <v>143</v>
      </c>
      <c r="Z2715" s="175" t="s">
        <v>143</v>
      </c>
      <c r="AA2715" s="175">
        <v>4.4999999999999998E-2</v>
      </c>
      <c r="AB2715" s="175">
        <v>0.10100000000000001</v>
      </c>
    </row>
    <row r="2716" spans="1:28" x14ac:dyDescent="0.25">
      <c r="A2716" s="92" t="s">
        <v>4033</v>
      </c>
      <c r="B2716" s="175">
        <v>4.6959131432606584E-2</v>
      </c>
      <c r="C2716" s="175">
        <v>0.28493247418130463</v>
      </c>
      <c r="D2716" s="175">
        <v>0.25739253243887367</v>
      </c>
      <c r="E2716" s="175">
        <v>0.10901226939712243</v>
      </c>
      <c r="F2716" s="175">
        <v>1.7124194544973079E-2</v>
      </c>
      <c r="G2716" s="175">
        <v>0.23594315473563421</v>
      </c>
      <c r="H2716" s="175">
        <v>7.5028687439315034E-3</v>
      </c>
      <c r="I2716" s="175">
        <v>4.1133374525553885E-2</v>
      </c>
      <c r="J2716" s="174">
        <v>0.99999999999999989</v>
      </c>
      <c r="K2716" s="176">
        <v>11329</v>
      </c>
      <c r="L2716" s="92"/>
      <c r="M2716" s="175">
        <v>4.2999999999999997E-2</v>
      </c>
      <c r="N2716" s="175">
        <v>5.0999999999999997E-2</v>
      </c>
      <c r="O2716" s="175">
        <v>0.27700000000000002</v>
      </c>
      <c r="P2716" s="175">
        <v>0.29299999999999998</v>
      </c>
      <c r="Q2716" s="175">
        <v>0.249</v>
      </c>
      <c r="R2716" s="175">
        <v>0.26600000000000001</v>
      </c>
      <c r="S2716" s="175">
        <v>0.10299999999999999</v>
      </c>
      <c r="T2716" s="175">
        <v>0.115</v>
      </c>
      <c r="U2716" s="175">
        <v>1.4999999999999999E-2</v>
      </c>
      <c r="V2716" s="175">
        <v>0.02</v>
      </c>
      <c r="W2716" s="175">
        <v>0.22800000000000001</v>
      </c>
      <c r="X2716" s="175">
        <v>0.24399999999999999</v>
      </c>
      <c r="Y2716" s="175">
        <v>6.0000000000000001E-3</v>
      </c>
      <c r="Z2716" s="175">
        <v>8.9999999999999993E-3</v>
      </c>
      <c r="AA2716" s="175">
        <v>3.7999999999999999E-2</v>
      </c>
      <c r="AB2716" s="175">
        <v>4.4999999999999998E-2</v>
      </c>
    </row>
    <row r="2717" spans="1:28" x14ac:dyDescent="0.25">
      <c r="A2717" s="92" t="s">
        <v>4034</v>
      </c>
      <c r="B2717" s="175" t="s">
        <v>143</v>
      </c>
      <c r="C2717" s="175">
        <v>0.28398791540785501</v>
      </c>
      <c r="D2717" s="175">
        <v>0.29305135951661632</v>
      </c>
      <c r="E2717" s="175">
        <v>0.15105740181268881</v>
      </c>
      <c r="F2717" s="175">
        <v>2.1148036253776436E-2</v>
      </c>
      <c r="G2717" s="175">
        <v>0.22054380664652568</v>
      </c>
      <c r="H2717" s="175" t="s">
        <v>143</v>
      </c>
      <c r="I2717" s="175">
        <v>3.0211480362537766E-2</v>
      </c>
      <c r="J2717" s="174">
        <v>1</v>
      </c>
      <c r="K2717" s="176">
        <v>331</v>
      </c>
      <c r="L2717" s="92"/>
      <c r="M2717" s="175" t="s">
        <v>143</v>
      </c>
      <c r="N2717" s="175" t="s">
        <v>143</v>
      </c>
      <c r="O2717" s="175">
        <v>0.23799999999999999</v>
      </c>
      <c r="P2717" s="175">
        <v>0.33500000000000002</v>
      </c>
      <c r="Q2717" s="175">
        <v>0.247</v>
      </c>
      <c r="R2717" s="175">
        <v>0.34399999999999997</v>
      </c>
      <c r="S2717" s="175">
        <v>0.11600000000000001</v>
      </c>
      <c r="T2717" s="175">
        <v>0.19400000000000001</v>
      </c>
      <c r="U2717" s="175">
        <v>0.01</v>
      </c>
      <c r="V2717" s="175">
        <v>4.2999999999999997E-2</v>
      </c>
      <c r="W2717" s="175">
        <v>0.17899999999999999</v>
      </c>
      <c r="X2717" s="175">
        <v>0.26800000000000002</v>
      </c>
      <c r="Y2717" s="175" t="s">
        <v>143</v>
      </c>
      <c r="Z2717" s="175" t="s">
        <v>143</v>
      </c>
      <c r="AA2717" s="175">
        <v>1.6E-2</v>
      </c>
      <c r="AB2717" s="175">
        <v>5.5E-2</v>
      </c>
    </row>
    <row r="2718" spans="1:28" x14ac:dyDescent="0.25">
      <c r="A2718" s="92" t="s">
        <v>4035</v>
      </c>
      <c r="B2718" s="175" t="s">
        <v>143</v>
      </c>
      <c r="C2718" s="175">
        <v>0.13945578231292516</v>
      </c>
      <c r="D2718" s="175">
        <v>0.16666666666666666</v>
      </c>
      <c r="E2718" s="175">
        <v>7.8231292517006806E-2</v>
      </c>
      <c r="F2718" s="175">
        <v>6.8027210884353739E-3</v>
      </c>
      <c r="G2718" s="175">
        <v>0.53061224489795922</v>
      </c>
      <c r="H2718" s="175">
        <v>3.0612244897959183E-2</v>
      </c>
      <c r="I2718" s="175">
        <v>4.7619047619047616E-2</v>
      </c>
      <c r="J2718" s="174">
        <v>1</v>
      </c>
      <c r="K2718" s="176">
        <v>294</v>
      </c>
      <c r="L2718" s="92"/>
      <c r="M2718" s="175" t="s">
        <v>143</v>
      </c>
      <c r="N2718" s="175" t="s">
        <v>143</v>
      </c>
      <c r="O2718" s="175">
        <v>0.104</v>
      </c>
      <c r="P2718" s="175">
        <v>0.184</v>
      </c>
      <c r="Q2718" s="175">
        <v>0.128</v>
      </c>
      <c r="R2718" s="175">
        <v>0.214</v>
      </c>
      <c r="S2718" s="175">
        <v>5.2999999999999999E-2</v>
      </c>
      <c r="T2718" s="175">
        <v>0.115</v>
      </c>
      <c r="U2718" s="175">
        <v>2E-3</v>
      </c>
      <c r="V2718" s="175">
        <v>2.4E-2</v>
      </c>
      <c r="W2718" s="175">
        <v>0.47399999999999998</v>
      </c>
      <c r="X2718" s="175">
        <v>0.58699999999999997</v>
      </c>
      <c r="Y2718" s="175">
        <v>1.6E-2</v>
      </c>
      <c r="Z2718" s="175">
        <v>5.7000000000000002E-2</v>
      </c>
      <c r="AA2718" s="175">
        <v>2.9000000000000001E-2</v>
      </c>
      <c r="AB2718" s="175">
        <v>7.8E-2</v>
      </c>
    </row>
    <row r="2719" spans="1:28" x14ac:dyDescent="0.25">
      <c r="A2719" s="92" t="s">
        <v>4036</v>
      </c>
      <c r="B2719" s="175">
        <v>2.0997375328083989E-2</v>
      </c>
      <c r="C2719" s="175">
        <v>1.3123359580052493E-3</v>
      </c>
      <c r="D2719" s="175">
        <v>0.74015748031496065</v>
      </c>
      <c r="E2719" s="175">
        <v>9.055118110236221E-2</v>
      </c>
      <c r="F2719" s="175">
        <v>7.874015748031496E-3</v>
      </c>
      <c r="G2719" s="175">
        <v>1.7060367454068241E-2</v>
      </c>
      <c r="H2719" s="175" t="s">
        <v>143</v>
      </c>
      <c r="I2719" s="175">
        <v>0.12204724409448819</v>
      </c>
      <c r="J2719" s="174">
        <v>1</v>
      </c>
      <c r="K2719" s="176">
        <v>762</v>
      </c>
      <c r="L2719" s="92"/>
      <c r="M2719" s="175">
        <v>1.2999999999999999E-2</v>
      </c>
      <c r="N2719" s="175">
        <v>3.4000000000000002E-2</v>
      </c>
      <c r="O2719" s="175">
        <v>0</v>
      </c>
      <c r="P2719" s="175">
        <v>7.0000000000000001E-3</v>
      </c>
      <c r="Q2719" s="175">
        <v>0.70799999999999996</v>
      </c>
      <c r="R2719" s="175">
        <v>0.77</v>
      </c>
      <c r="S2719" s="175">
        <v>7.1999999999999995E-2</v>
      </c>
      <c r="T2719" s="175">
        <v>0.113</v>
      </c>
      <c r="U2719" s="175">
        <v>4.0000000000000001E-3</v>
      </c>
      <c r="V2719" s="175">
        <v>1.7000000000000001E-2</v>
      </c>
      <c r="W2719" s="175">
        <v>0.01</v>
      </c>
      <c r="X2719" s="175">
        <v>2.9000000000000001E-2</v>
      </c>
      <c r="Y2719" s="175" t="s">
        <v>143</v>
      </c>
      <c r="Z2719" s="175" t="s">
        <v>143</v>
      </c>
      <c r="AA2719" s="175">
        <v>0.10100000000000001</v>
      </c>
      <c r="AB2719" s="175">
        <v>0.14699999999999999</v>
      </c>
    </row>
    <row r="2720" spans="1:28" x14ac:dyDescent="0.25">
      <c r="A2720" s="92" t="s">
        <v>4037</v>
      </c>
      <c r="B2720" s="175">
        <v>5.5419722901385492E-2</v>
      </c>
      <c r="C2720" s="175">
        <v>0.30236348818255909</v>
      </c>
      <c r="D2720" s="175">
        <v>0.23471882640586797</v>
      </c>
      <c r="E2720" s="175">
        <v>6.7644661776691123E-2</v>
      </c>
      <c r="F2720" s="175">
        <v>2.6079869600651995E-2</v>
      </c>
      <c r="G2720" s="175">
        <v>0.27872860635696822</v>
      </c>
      <c r="H2720" s="175">
        <v>7.3349633251833741E-3</v>
      </c>
      <c r="I2720" s="175">
        <v>2.7709861450692746E-2</v>
      </c>
      <c r="J2720" s="174">
        <v>1</v>
      </c>
      <c r="K2720" s="176">
        <v>1227</v>
      </c>
      <c r="L2720" s="92"/>
      <c r="M2720" s="175">
        <v>4.3999999999999997E-2</v>
      </c>
      <c r="N2720" s="175">
        <v>7.0000000000000007E-2</v>
      </c>
      <c r="O2720" s="175">
        <v>0.27700000000000002</v>
      </c>
      <c r="P2720" s="175">
        <v>0.32900000000000001</v>
      </c>
      <c r="Q2720" s="175">
        <v>0.21199999999999999</v>
      </c>
      <c r="R2720" s="175">
        <v>0.25900000000000001</v>
      </c>
      <c r="S2720" s="175">
        <v>5.5E-2</v>
      </c>
      <c r="T2720" s="175">
        <v>8.3000000000000004E-2</v>
      </c>
      <c r="U2720" s="175">
        <v>1.9E-2</v>
      </c>
      <c r="V2720" s="175">
        <v>3.6999999999999998E-2</v>
      </c>
      <c r="W2720" s="175">
        <v>0.254</v>
      </c>
      <c r="X2720" s="175">
        <v>0.30399999999999999</v>
      </c>
      <c r="Y2720" s="175">
        <v>4.0000000000000001E-3</v>
      </c>
      <c r="Z2720" s="175">
        <v>1.4E-2</v>
      </c>
      <c r="AA2720" s="175">
        <v>0.02</v>
      </c>
      <c r="AB2720" s="175">
        <v>3.7999999999999999E-2</v>
      </c>
    </row>
    <row r="2721" spans="1:28" x14ac:dyDescent="0.25">
      <c r="A2721" s="92" t="s">
        <v>4038</v>
      </c>
      <c r="B2721" s="175">
        <v>0.23232323232323232</v>
      </c>
      <c r="C2721" s="175">
        <v>0.46632996632996632</v>
      </c>
      <c r="D2721" s="175">
        <v>0.16666666666666666</v>
      </c>
      <c r="E2721" s="175">
        <v>3.4231200897867561E-2</v>
      </c>
      <c r="F2721" s="175">
        <v>5.6116722783389455E-4</v>
      </c>
      <c r="G2721" s="175">
        <v>5.2188552188552187E-2</v>
      </c>
      <c r="H2721" s="175">
        <v>5.0505050505050509E-3</v>
      </c>
      <c r="I2721" s="175">
        <v>4.2648709315375982E-2</v>
      </c>
      <c r="J2721" s="174">
        <v>1</v>
      </c>
      <c r="K2721" s="176">
        <v>1782</v>
      </c>
      <c r="L2721" s="92"/>
      <c r="M2721" s="175">
        <v>0.21299999999999999</v>
      </c>
      <c r="N2721" s="175">
        <v>0.252</v>
      </c>
      <c r="O2721" s="175">
        <v>0.443</v>
      </c>
      <c r="P2721" s="175">
        <v>0.49</v>
      </c>
      <c r="Q2721" s="175">
        <v>0.15</v>
      </c>
      <c r="R2721" s="175">
        <v>0.185</v>
      </c>
      <c r="S2721" s="175">
        <v>2.7E-2</v>
      </c>
      <c r="T2721" s="175">
        <v>4.3999999999999997E-2</v>
      </c>
      <c r="U2721" s="175">
        <v>0</v>
      </c>
      <c r="V2721" s="175">
        <v>3.0000000000000001E-3</v>
      </c>
      <c r="W2721" s="175">
        <v>4.2999999999999997E-2</v>
      </c>
      <c r="X2721" s="175">
        <v>6.4000000000000001E-2</v>
      </c>
      <c r="Y2721" s="175">
        <v>3.0000000000000001E-3</v>
      </c>
      <c r="Z2721" s="175">
        <v>0.01</v>
      </c>
      <c r="AA2721" s="175">
        <v>3.4000000000000002E-2</v>
      </c>
      <c r="AB2721" s="175">
        <v>5.2999999999999999E-2</v>
      </c>
    </row>
    <row r="2722" spans="1:28" x14ac:dyDescent="0.25">
      <c r="A2722" s="92" t="s">
        <v>4039</v>
      </c>
      <c r="B2722" s="175" t="s">
        <v>143</v>
      </c>
      <c r="C2722" s="175">
        <v>0.16610169491525423</v>
      </c>
      <c r="D2722" s="175">
        <v>0.33220338983050846</v>
      </c>
      <c r="E2722" s="175">
        <v>0.23050847457627119</v>
      </c>
      <c r="F2722" s="175">
        <v>1.3559322033898305E-2</v>
      </c>
      <c r="G2722" s="175">
        <v>0.22711864406779661</v>
      </c>
      <c r="H2722" s="175">
        <v>1.0169491525423728E-2</v>
      </c>
      <c r="I2722" s="175">
        <v>2.0338983050847456E-2</v>
      </c>
      <c r="J2722" s="174">
        <v>0.99999999999999989</v>
      </c>
      <c r="K2722" s="176">
        <v>295</v>
      </c>
      <c r="L2722" s="92"/>
      <c r="M2722" s="175" t="s">
        <v>143</v>
      </c>
      <c r="N2722" s="175" t="s">
        <v>143</v>
      </c>
      <c r="O2722" s="175">
        <v>0.128</v>
      </c>
      <c r="P2722" s="175">
        <v>0.21299999999999999</v>
      </c>
      <c r="Q2722" s="175">
        <v>0.28100000000000003</v>
      </c>
      <c r="R2722" s="175">
        <v>0.38800000000000001</v>
      </c>
      <c r="S2722" s="175">
        <v>0.186</v>
      </c>
      <c r="T2722" s="175">
        <v>0.28199999999999997</v>
      </c>
      <c r="U2722" s="175">
        <v>5.0000000000000001E-3</v>
      </c>
      <c r="V2722" s="175">
        <v>3.4000000000000002E-2</v>
      </c>
      <c r="W2722" s="175">
        <v>0.183</v>
      </c>
      <c r="X2722" s="175">
        <v>0.27800000000000002</v>
      </c>
      <c r="Y2722" s="175">
        <v>3.0000000000000001E-3</v>
      </c>
      <c r="Z2722" s="175">
        <v>2.9000000000000001E-2</v>
      </c>
      <c r="AA2722" s="175">
        <v>8.9999999999999993E-3</v>
      </c>
      <c r="AB2722" s="175">
        <v>4.3999999999999997E-2</v>
      </c>
    </row>
    <row r="2723" spans="1:28" x14ac:dyDescent="0.25">
      <c r="A2723" s="92" t="s">
        <v>4040</v>
      </c>
      <c r="B2723" s="175" t="s">
        <v>143</v>
      </c>
      <c r="C2723" s="175">
        <v>0.23980978260869565</v>
      </c>
      <c r="D2723" s="175">
        <v>0.1827445652173913</v>
      </c>
      <c r="E2723" s="175">
        <v>0.13111413043478262</v>
      </c>
      <c r="F2723" s="175">
        <v>1.8342391304347828E-2</v>
      </c>
      <c r="G2723" s="175">
        <v>0.39198369565217389</v>
      </c>
      <c r="H2723" s="175">
        <v>1.4266304347826086E-2</v>
      </c>
      <c r="I2723" s="175">
        <v>2.1739130434782608E-2</v>
      </c>
      <c r="J2723" s="174">
        <v>0.99999999999999978</v>
      </c>
      <c r="K2723" s="176">
        <v>1472</v>
      </c>
      <c r="L2723" s="92"/>
      <c r="M2723" s="175" t="s">
        <v>143</v>
      </c>
      <c r="N2723" s="175" t="s">
        <v>143</v>
      </c>
      <c r="O2723" s="175">
        <v>0.219</v>
      </c>
      <c r="P2723" s="175">
        <v>0.26200000000000001</v>
      </c>
      <c r="Q2723" s="175">
        <v>0.16400000000000001</v>
      </c>
      <c r="R2723" s="175">
        <v>0.20300000000000001</v>
      </c>
      <c r="S2723" s="175">
        <v>0.115</v>
      </c>
      <c r="T2723" s="175">
        <v>0.14899999999999999</v>
      </c>
      <c r="U2723" s="175">
        <v>1.2999999999999999E-2</v>
      </c>
      <c r="V2723" s="175">
        <v>2.7E-2</v>
      </c>
      <c r="W2723" s="175">
        <v>0.36699999999999999</v>
      </c>
      <c r="X2723" s="175">
        <v>0.41699999999999998</v>
      </c>
      <c r="Y2723" s="175">
        <v>8.9999999999999993E-3</v>
      </c>
      <c r="Z2723" s="175">
        <v>2.1999999999999999E-2</v>
      </c>
      <c r="AA2723" s="175">
        <v>1.4999999999999999E-2</v>
      </c>
      <c r="AB2723" s="175">
        <v>3.1E-2</v>
      </c>
    </row>
    <row r="2724" spans="1:28" x14ac:dyDescent="0.25">
      <c r="A2724" s="92" t="s">
        <v>4041</v>
      </c>
      <c r="B2724" s="175" t="s">
        <v>143</v>
      </c>
      <c r="C2724" s="175">
        <v>0.48648648648648651</v>
      </c>
      <c r="D2724" s="175">
        <v>0.30067567567567566</v>
      </c>
      <c r="E2724" s="175">
        <v>0.10135135135135136</v>
      </c>
      <c r="F2724" s="175" t="s">
        <v>143</v>
      </c>
      <c r="G2724" s="175">
        <v>3.3783783783783786E-2</v>
      </c>
      <c r="H2724" s="175" t="s">
        <v>143</v>
      </c>
      <c r="I2724" s="175">
        <v>7.77027027027027E-2</v>
      </c>
      <c r="J2724" s="174">
        <v>1</v>
      </c>
      <c r="K2724" s="176">
        <v>296</v>
      </c>
      <c r="L2724" s="92"/>
      <c r="M2724" s="175" t="s">
        <v>143</v>
      </c>
      <c r="N2724" s="175" t="s">
        <v>143</v>
      </c>
      <c r="O2724" s="175">
        <v>0.43</v>
      </c>
      <c r="P2724" s="175">
        <v>0.54300000000000004</v>
      </c>
      <c r="Q2724" s="175">
        <v>0.251</v>
      </c>
      <c r="R2724" s="175">
        <v>0.35499999999999998</v>
      </c>
      <c r="S2724" s="175">
        <v>7.1999999999999995E-2</v>
      </c>
      <c r="T2724" s="175">
        <v>0.14099999999999999</v>
      </c>
      <c r="U2724" s="175" t="s">
        <v>143</v>
      </c>
      <c r="V2724" s="175" t="s">
        <v>143</v>
      </c>
      <c r="W2724" s="175">
        <v>1.7999999999999999E-2</v>
      </c>
      <c r="X2724" s="175">
        <v>6.0999999999999999E-2</v>
      </c>
      <c r="Y2724" s="175" t="s">
        <v>143</v>
      </c>
      <c r="Z2724" s="175" t="s">
        <v>143</v>
      </c>
      <c r="AA2724" s="175">
        <v>5.1999999999999998E-2</v>
      </c>
      <c r="AB2724" s="175">
        <v>0.114</v>
      </c>
    </row>
    <row r="2725" spans="1:28" x14ac:dyDescent="0.25">
      <c r="A2725" s="92" t="s">
        <v>4042</v>
      </c>
      <c r="B2725" s="175" t="s">
        <v>143</v>
      </c>
      <c r="C2725" s="175">
        <v>0.19913419913419914</v>
      </c>
      <c r="D2725" s="175">
        <v>0.27272727272727271</v>
      </c>
      <c r="E2725" s="175">
        <v>0.12770562770562771</v>
      </c>
      <c r="F2725" s="175">
        <v>1.948051948051948E-2</v>
      </c>
      <c r="G2725" s="175">
        <v>0.2943722943722944</v>
      </c>
      <c r="H2725" s="175">
        <v>4.329004329004329E-3</v>
      </c>
      <c r="I2725" s="175">
        <v>8.2251082251082255E-2</v>
      </c>
      <c r="J2725" s="174">
        <v>1</v>
      </c>
      <c r="K2725" s="176">
        <v>462</v>
      </c>
      <c r="L2725" s="92"/>
      <c r="M2725" s="175" t="s">
        <v>143</v>
      </c>
      <c r="N2725" s="175" t="s">
        <v>143</v>
      </c>
      <c r="O2725" s="175">
        <v>0.16500000000000001</v>
      </c>
      <c r="P2725" s="175">
        <v>0.23799999999999999</v>
      </c>
      <c r="Q2725" s="175">
        <v>0.23400000000000001</v>
      </c>
      <c r="R2725" s="175">
        <v>0.315</v>
      </c>
      <c r="S2725" s="175">
        <v>0.1</v>
      </c>
      <c r="T2725" s="175">
        <v>0.161</v>
      </c>
      <c r="U2725" s="175">
        <v>0.01</v>
      </c>
      <c r="V2725" s="175">
        <v>3.6999999999999998E-2</v>
      </c>
      <c r="W2725" s="175">
        <v>0.255</v>
      </c>
      <c r="X2725" s="175">
        <v>0.33700000000000002</v>
      </c>
      <c r="Y2725" s="175">
        <v>1E-3</v>
      </c>
      <c r="Z2725" s="175">
        <v>1.6E-2</v>
      </c>
      <c r="AA2725" s="175">
        <v>6.0999999999999999E-2</v>
      </c>
      <c r="AB2725" s="175">
        <v>0.111</v>
      </c>
    </row>
    <row r="2726" spans="1:28" x14ac:dyDescent="0.25">
      <c r="A2726" s="92" t="s">
        <v>4043</v>
      </c>
      <c r="B2726" s="175" t="s">
        <v>143</v>
      </c>
      <c r="C2726" s="175">
        <v>0.35658914728682173</v>
      </c>
      <c r="D2726" s="175">
        <v>0.21705426356589147</v>
      </c>
      <c r="E2726" s="175">
        <v>7.7519379844961239E-2</v>
      </c>
      <c r="F2726" s="175">
        <v>6.589147286821706E-2</v>
      </c>
      <c r="G2726" s="175">
        <v>0.2441860465116279</v>
      </c>
      <c r="H2726" s="175">
        <v>1.1627906976744186E-2</v>
      </c>
      <c r="I2726" s="175">
        <v>2.7131782945736434E-2</v>
      </c>
      <c r="J2726" s="174">
        <v>1</v>
      </c>
      <c r="K2726" s="176">
        <v>258</v>
      </c>
      <c r="L2726" s="92"/>
      <c r="M2726" s="175" t="s">
        <v>143</v>
      </c>
      <c r="N2726" s="175" t="s">
        <v>143</v>
      </c>
      <c r="O2726" s="175">
        <v>0.30099999999999999</v>
      </c>
      <c r="P2726" s="175">
        <v>0.41699999999999998</v>
      </c>
      <c r="Q2726" s="175">
        <v>0.17100000000000001</v>
      </c>
      <c r="R2726" s="175">
        <v>0.27100000000000002</v>
      </c>
      <c r="S2726" s="175">
        <v>5.0999999999999997E-2</v>
      </c>
      <c r="T2726" s="175">
        <v>0.11700000000000001</v>
      </c>
      <c r="U2726" s="175">
        <v>4.2000000000000003E-2</v>
      </c>
      <c r="V2726" s="175">
        <v>0.10299999999999999</v>
      </c>
      <c r="W2726" s="175">
        <v>0.19600000000000001</v>
      </c>
      <c r="X2726" s="175">
        <v>0.3</v>
      </c>
      <c r="Y2726" s="175">
        <v>4.0000000000000001E-3</v>
      </c>
      <c r="Z2726" s="175">
        <v>3.4000000000000002E-2</v>
      </c>
      <c r="AA2726" s="175">
        <v>1.2999999999999999E-2</v>
      </c>
      <c r="AB2726" s="175">
        <v>5.5E-2</v>
      </c>
    </row>
    <row r="2727" spans="1:28" x14ac:dyDescent="0.25">
      <c r="A2727" s="92" t="s">
        <v>4044</v>
      </c>
      <c r="B2727" s="175" t="s">
        <v>143</v>
      </c>
      <c r="C2727" s="175">
        <v>0.11038961038961038</v>
      </c>
      <c r="D2727" s="175">
        <v>0.20129870129870131</v>
      </c>
      <c r="E2727" s="175">
        <v>0.11038961038961038</v>
      </c>
      <c r="F2727" s="175">
        <v>1.948051948051948E-2</v>
      </c>
      <c r="G2727" s="175">
        <v>0.51948051948051943</v>
      </c>
      <c r="H2727" s="175">
        <v>3.246753246753247E-3</v>
      </c>
      <c r="I2727" s="175">
        <v>3.5714285714285712E-2</v>
      </c>
      <c r="J2727" s="174">
        <v>0.99999999999999989</v>
      </c>
      <c r="K2727" s="176">
        <v>308</v>
      </c>
      <c r="L2727" s="92"/>
      <c r="M2727" s="175" t="s">
        <v>143</v>
      </c>
      <c r="N2727" s="175" t="s">
        <v>143</v>
      </c>
      <c r="O2727" s="175">
        <v>0.08</v>
      </c>
      <c r="P2727" s="175">
        <v>0.15</v>
      </c>
      <c r="Q2727" s="175">
        <v>0.16</v>
      </c>
      <c r="R2727" s="175">
        <v>0.25</v>
      </c>
      <c r="S2727" s="175">
        <v>0.08</v>
      </c>
      <c r="T2727" s="175">
        <v>0.15</v>
      </c>
      <c r="U2727" s="175">
        <v>8.9999999999999993E-3</v>
      </c>
      <c r="V2727" s="175">
        <v>4.2000000000000003E-2</v>
      </c>
      <c r="W2727" s="175">
        <v>0.46400000000000002</v>
      </c>
      <c r="X2727" s="175">
        <v>0.57499999999999996</v>
      </c>
      <c r="Y2727" s="175">
        <v>1E-3</v>
      </c>
      <c r="Z2727" s="175">
        <v>1.7999999999999999E-2</v>
      </c>
      <c r="AA2727" s="175">
        <v>0.02</v>
      </c>
      <c r="AB2727" s="175">
        <v>6.3E-2</v>
      </c>
    </row>
    <row r="2728" spans="1:28" x14ac:dyDescent="0.25">
      <c r="A2728" s="92" t="s">
        <v>4045</v>
      </c>
      <c r="B2728" s="175" t="s">
        <v>143</v>
      </c>
      <c r="C2728" s="175">
        <v>0.31821353803210051</v>
      </c>
      <c r="D2728" s="175">
        <v>0.42707606420097699</v>
      </c>
      <c r="E2728" s="175">
        <v>0.10956036287508723</v>
      </c>
      <c r="F2728" s="175">
        <v>1.1165387299371946E-2</v>
      </c>
      <c r="G2728" s="175">
        <v>9.002093510118632E-2</v>
      </c>
      <c r="H2728" s="175">
        <v>3.4891835310537334E-3</v>
      </c>
      <c r="I2728" s="175">
        <v>4.0474528960223306E-2</v>
      </c>
      <c r="J2728" s="174">
        <v>1.0000000000000002</v>
      </c>
      <c r="K2728" s="176">
        <v>1433</v>
      </c>
      <c r="L2728" s="92"/>
      <c r="M2728" s="175" t="s">
        <v>143</v>
      </c>
      <c r="N2728" s="175" t="s">
        <v>143</v>
      </c>
      <c r="O2728" s="175">
        <v>0.29499999999999998</v>
      </c>
      <c r="P2728" s="175">
        <v>0.34300000000000003</v>
      </c>
      <c r="Q2728" s="175">
        <v>0.40200000000000002</v>
      </c>
      <c r="R2728" s="175">
        <v>0.45300000000000001</v>
      </c>
      <c r="S2728" s="175">
        <v>9.4E-2</v>
      </c>
      <c r="T2728" s="175">
        <v>0.127</v>
      </c>
      <c r="U2728" s="175">
        <v>7.0000000000000001E-3</v>
      </c>
      <c r="V2728" s="175">
        <v>1.7999999999999999E-2</v>
      </c>
      <c r="W2728" s="175">
        <v>7.5999999999999998E-2</v>
      </c>
      <c r="X2728" s="175">
        <v>0.106</v>
      </c>
      <c r="Y2728" s="175">
        <v>1E-3</v>
      </c>
      <c r="Z2728" s="175">
        <v>8.0000000000000002E-3</v>
      </c>
      <c r="AA2728" s="175">
        <v>3.1E-2</v>
      </c>
      <c r="AB2728" s="175">
        <v>5.1999999999999998E-2</v>
      </c>
    </row>
    <row r="2729" spans="1:28" x14ac:dyDescent="0.25">
      <c r="A2729" s="92" t="s">
        <v>4046</v>
      </c>
      <c r="B2729" s="175" t="s">
        <v>143</v>
      </c>
      <c r="C2729" s="175">
        <v>0.46491228070175439</v>
      </c>
      <c r="D2729" s="175">
        <v>0.32163742690058478</v>
      </c>
      <c r="E2729" s="175">
        <v>5.2631578947368418E-2</v>
      </c>
      <c r="F2729" s="175">
        <v>8.771929824561403E-3</v>
      </c>
      <c r="G2729" s="175">
        <v>9.6491228070175433E-2</v>
      </c>
      <c r="H2729" s="175">
        <v>5.8479532163742687E-3</v>
      </c>
      <c r="I2729" s="175">
        <v>4.9707602339181284E-2</v>
      </c>
      <c r="J2729" s="174">
        <v>0.99999999999999989</v>
      </c>
      <c r="K2729" s="176">
        <v>342</v>
      </c>
      <c r="L2729" s="92"/>
      <c r="M2729" s="175" t="s">
        <v>143</v>
      </c>
      <c r="N2729" s="175" t="s">
        <v>143</v>
      </c>
      <c r="O2729" s="175">
        <v>0.41299999999999998</v>
      </c>
      <c r="P2729" s="175">
        <v>0.51800000000000002</v>
      </c>
      <c r="Q2729" s="175">
        <v>0.27400000000000002</v>
      </c>
      <c r="R2729" s="175">
        <v>0.373</v>
      </c>
      <c r="S2729" s="175">
        <v>3.4000000000000002E-2</v>
      </c>
      <c r="T2729" s="175">
        <v>8.2000000000000003E-2</v>
      </c>
      <c r="U2729" s="175">
        <v>3.0000000000000001E-3</v>
      </c>
      <c r="V2729" s="175">
        <v>2.5000000000000001E-2</v>
      </c>
      <c r="W2729" s="175">
        <v>7.0000000000000007E-2</v>
      </c>
      <c r="X2729" s="175">
        <v>0.13200000000000001</v>
      </c>
      <c r="Y2729" s="175">
        <v>2E-3</v>
      </c>
      <c r="Z2729" s="175">
        <v>2.1000000000000001E-2</v>
      </c>
      <c r="AA2729" s="175">
        <v>3.1E-2</v>
      </c>
      <c r="AB2729" s="175">
        <v>7.8E-2</v>
      </c>
    </row>
    <row r="2730" spans="1:28" x14ac:dyDescent="0.25">
      <c r="A2730" s="92" t="s">
        <v>4047</v>
      </c>
      <c r="B2730" s="175">
        <v>5.9467817795245154E-2</v>
      </c>
      <c r="C2730" s="175">
        <v>0.33451452870304749</v>
      </c>
      <c r="D2730" s="175">
        <v>0.24193028799690741</v>
      </c>
      <c r="E2730" s="175">
        <v>0.11461890342117131</v>
      </c>
      <c r="F2730" s="175">
        <v>1.5720636556922879E-2</v>
      </c>
      <c r="G2730" s="175">
        <v>0.2040461310482572</v>
      </c>
      <c r="H2730" s="175">
        <v>4.3811610076670317E-3</v>
      </c>
      <c r="I2730" s="175">
        <v>2.5320533470781521E-2</v>
      </c>
      <c r="J2730" s="174">
        <v>1</v>
      </c>
      <c r="K2730" s="176">
        <v>15521</v>
      </c>
      <c r="L2730" s="92"/>
      <c r="M2730" s="175">
        <v>5.6000000000000001E-2</v>
      </c>
      <c r="N2730" s="175">
        <v>6.3E-2</v>
      </c>
      <c r="O2730" s="175">
        <v>0.32700000000000001</v>
      </c>
      <c r="P2730" s="175">
        <v>0.34200000000000003</v>
      </c>
      <c r="Q2730" s="175">
        <v>0.23499999999999999</v>
      </c>
      <c r="R2730" s="175">
        <v>0.249</v>
      </c>
      <c r="S2730" s="175">
        <v>0.11</v>
      </c>
      <c r="T2730" s="175">
        <v>0.12</v>
      </c>
      <c r="U2730" s="175">
        <v>1.4E-2</v>
      </c>
      <c r="V2730" s="175">
        <v>1.7999999999999999E-2</v>
      </c>
      <c r="W2730" s="175">
        <v>0.19800000000000001</v>
      </c>
      <c r="X2730" s="175">
        <v>0.21</v>
      </c>
      <c r="Y2730" s="175">
        <v>3.0000000000000001E-3</v>
      </c>
      <c r="Z2730" s="175">
        <v>6.0000000000000001E-3</v>
      </c>
      <c r="AA2730" s="175">
        <v>2.3E-2</v>
      </c>
      <c r="AB2730" s="175">
        <v>2.8000000000000001E-2</v>
      </c>
    </row>
    <row r="2731" spans="1:28" x14ac:dyDescent="0.25">
      <c r="A2731" s="92" t="s">
        <v>4048</v>
      </c>
      <c r="B2731" s="175" t="s">
        <v>143</v>
      </c>
      <c r="C2731" s="175">
        <v>0.36105476673427994</v>
      </c>
      <c r="D2731" s="175">
        <v>0.31034482758620691</v>
      </c>
      <c r="E2731" s="175">
        <v>0.14807302231237324</v>
      </c>
      <c r="F2731" s="175" t="s">
        <v>143</v>
      </c>
      <c r="G2731" s="175">
        <v>0.16024340770791076</v>
      </c>
      <c r="H2731" s="175">
        <v>6.0851926977687626E-3</v>
      </c>
      <c r="I2731" s="175">
        <v>1.4198782961460446E-2</v>
      </c>
      <c r="J2731" s="174">
        <v>1</v>
      </c>
      <c r="K2731" s="176">
        <v>493</v>
      </c>
      <c r="L2731" s="92"/>
      <c r="M2731" s="175" t="s">
        <v>143</v>
      </c>
      <c r="N2731" s="175" t="s">
        <v>143</v>
      </c>
      <c r="O2731" s="175">
        <v>0.32</v>
      </c>
      <c r="P2731" s="175">
        <v>0.40400000000000003</v>
      </c>
      <c r="Q2731" s="175">
        <v>0.27100000000000002</v>
      </c>
      <c r="R2731" s="175">
        <v>0.35299999999999998</v>
      </c>
      <c r="S2731" s="175">
        <v>0.11899999999999999</v>
      </c>
      <c r="T2731" s="175">
        <v>0.182</v>
      </c>
      <c r="U2731" s="175" t="s">
        <v>143</v>
      </c>
      <c r="V2731" s="175" t="s">
        <v>143</v>
      </c>
      <c r="W2731" s="175">
        <v>0.13100000000000001</v>
      </c>
      <c r="X2731" s="175">
        <v>0.19500000000000001</v>
      </c>
      <c r="Y2731" s="175">
        <v>2E-3</v>
      </c>
      <c r="Z2731" s="175">
        <v>1.7999999999999999E-2</v>
      </c>
      <c r="AA2731" s="175">
        <v>7.0000000000000001E-3</v>
      </c>
      <c r="AB2731" s="175">
        <v>2.9000000000000001E-2</v>
      </c>
    </row>
    <row r="2732" spans="1:28" x14ac:dyDescent="0.25">
      <c r="A2732" s="92" t="s">
        <v>4049</v>
      </c>
      <c r="B2732" s="175" t="s">
        <v>143</v>
      </c>
      <c r="C2732" s="175">
        <v>9.0909090909090912E-2</v>
      </c>
      <c r="D2732" s="175">
        <v>0.22337662337662337</v>
      </c>
      <c r="E2732" s="175">
        <v>9.6103896103896108E-2</v>
      </c>
      <c r="F2732" s="175">
        <v>2.5974025974025974E-3</v>
      </c>
      <c r="G2732" s="175">
        <v>0.54285714285714282</v>
      </c>
      <c r="H2732" s="175">
        <v>2.0779220779220779E-2</v>
      </c>
      <c r="I2732" s="175">
        <v>2.3376623376623377E-2</v>
      </c>
      <c r="J2732" s="174">
        <v>1</v>
      </c>
      <c r="K2732" s="176">
        <v>385</v>
      </c>
      <c r="L2732" s="92"/>
      <c r="M2732" s="175" t="s">
        <v>143</v>
      </c>
      <c r="N2732" s="175" t="s">
        <v>143</v>
      </c>
      <c r="O2732" s="175">
        <v>6.6000000000000003E-2</v>
      </c>
      <c r="P2732" s="175">
        <v>0.124</v>
      </c>
      <c r="Q2732" s="175">
        <v>0.185</v>
      </c>
      <c r="R2732" s="175">
        <v>0.26800000000000002</v>
      </c>
      <c r="S2732" s="175">
        <v>7.0999999999999994E-2</v>
      </c>
      <c r="T2732" s="175">
        <v>0.13</v>
      </c>
      <c r="U2732" s="175">
        <v>0</v>
      </c>
      <c r="V2732" s="175">
        <v>1.4999999999999999E-2</v>
      </c>
      <c r="W2732" s="175">
        <v>0.49299999999999999</v>
      </c>
      <c r="X2732" s="175">
        <v>0.59199999999999997</v>
      </c>
      <c r="Y2732" s="175">
        <v>1.0999999999999999E-2</v>
      </c>
      <c r="Z2732" s="175">
        <v>0.04</v>
      </c>
      <c r="AA2732" s="175">
        <v>1.2E-2</v>
      </c>
      <c r="AB2732" s="175">
        <v>4.3999999999999997E-2</v>
      </c>
    </row>
    <row r="2733" spans="1:28" x14ac:dyDescent="0.25">
      <c r="A2733" s="92" t="s">
        <v>4050</v>
      </c>
      <c r="B2733" s="175">
        <v>0.41451612903225804</v>
      </c>
      <c r="C2733" s="175">
        <v>1.6129032258064516E-3</v>
      </c>
      <c r="D2733" s="175">
        <v>0.22096774193548388</v>
      </c>
      <c r="E2733" s="175">
        <v>0.29677419354838708</v>
      </c>
      <c r="F2733" s="175">
        <v>1.6129032258064516E-3</v>
      </c>
      <c r="G2733" s="175">
        <v>8.0645161290322578E-3</v>
      </c>
      <c r="H2733" s="175" t="s">
        <v>143</v>
      </c>
      <c r="I2733" s="175">
        <v>5.6451612903225805E-2</v>
      </c>
      <c r="J2733" s="174">
        <v>0.99999999999999989</v>
      </c>
      <c r="K2733" s="176">
        <v>620</v>
      </c>
      <c r="L2733" s="92"/>
      <c r="M2733" s="175">
        <v>0.376</v>
      </c>
      <c r="N2733" s="175">
        <v>0.45400000000000001</v>
      </c>
      <c r="O2733" s="175">
        <v>0</v>
      </c>
      <c r="P2733" s="175">
        <v>8.9999999999999993E-3</v>
      </c>
      <c r="Q2733" s="175">
        <v>0.19</v>
      </c>
      <c r="R2733" s="175">
        <v>0.255</v>
      </c>
      <c r="S2733" s="175">
        <v>0.26200000000000001</v>
      </c>
      <c r="T2733" s="175">
        <v>0.33400000000000002</v>
      </c>
      <c r="U2733" s="175">
        <v>0</v>
      </c>
      <c r="V2733" s="175">
        <v>8.9999999999999993E-3</v>
      </c>
      <c r="W2733" s="175">
        <v>3.0000000000000001E-3</v>
      </c>
      <c r="X2733" s="175">
        <v>1.9E-2</v>
      </c>
      <c r="Y2733" s="175" t="s">
        <v>143</v>
      </c>
      <c r="Z2733" s="175" t="s">
        <v>143</v>
      </c>
      <c r="AA2733" s="175">
        <v>4.1000000000000002E-2</v>
      </c>
      <c r="AB2733" s="175">
        <v>7.6999999999999999E-2</v>
      </c>
    </row>
    <row r="2734" spans="1:28" x14ac:dyDescent="0.25">
      <c r="A2734" s="92" t="s">
        <v>4051</v>
      </c>
      <c r="B2734" s="175">
        <v>7.7433628318584066E-2</v>
      </c>
      <c r="C2734" s="175">
        <v>0.28484513274336282</v>
      </c>
      <c r="D2734" s="175">
        <v>0.24944690265486727</v>
      </c>
      <c r="E2734" s="175">
        <v>0.1006637168141593</v>
      </c>
      <c r="F2734" s="175">
        <v>2.5995575221238937E-2</v>
      </c>
      <c r="G2734" s="175">
        <v>0.23949115044247787</v>
      </c>
      <c r="H2734" s="175">
        <v>2.2123893805309734E-3</v>
      </c>
      <c r="I2734" s="175">
        <v>1.9911504424778761E-2</v>
      </c>
      <c r="J2734" s="174">
        <v>1</v>
      </c>
      <c r="K2734" s="176">
        <v>1808</v>
      </c>
      <c r="L2734" s="92"/>
      <c r="M2734" s="175">
        <v>6.6000000000000003E-2</v>
      </c>
      <c r="N2734" s="175">
        <v>9.0999999999999998E-2</v>
      </c>
      <c r="O2734" s="175">
        <v>0.26500000000000001</v>
      </c>
      <c r="P2734" s="175">
        <v>0.30599999999999999</v>
      </c>
      <c r="Q2734" s="175">
        <v>0.23</v>
      </c>
      <c r="R2734" s="175">
        <v>0.27</v>
      </c>
      <c r="S2734" s="175">
        <v>8.7999999999999995E-2</v>
      </c>
      <c r="T2734" s="175">
        <v>0.115</v>
      </c>
      <c r="U2734" s="175">
        <v>0.02</v>
      </c>
      <c r="V2734" s="175">
        <v>3.4000000000000002E-2</v>
      </c>
      <c r="W2734" s="175">
        <v>0.22</v>
      </c>
      <c r="X2734" s="175">
        <v>0.26</v>
      </c>
      <c r="Y2734" s="175">
        <v>1E-3</v>
      </c>
      <c r="Z2734" s="175">
        <v>6.0000000000000001E-3</v>
      </c>
      <c r="AA2734" s="175">
        <v>1.4E-2</v>
      </c>
      <c r="AB2734" s="175">
        <v>2.7E-2</v>
      </c>
    </row>
    <row r="2735" spans="1:28" x14ac:dyDescent="0.25">
      <c r="A2735" s="92" t="s">
        <v>4052</v>
      </c>
      <c r="B2735" s="175">
        <v>0.31222123104371097</v>
      </c>
      <c r="C2735" s="175">
        <v>0.52497769848349685</v>
      </c>
      <c r="D2735" s="175">
        <v>7.3595004460303301E-2</v>
      </c>
      <c r="E2735" s="175">
        <v>1.7395182872435324E-2</v>
      </c>
      <c r="F2735" s="175">
        <v>8.9206066012488853E-4</v>
      </c>
      <c r="G2735" s="175">
        <v>3.7912578055307761E-2</v>
      </c>
      <c r="H2735" s="175">
        <v>2.2301516503122213E-3</v>
      </c>
      <c r="I2735" s="175">
        <v>3.0776092774308653E-2</v>
      </c>
      <c r="J2735" s="174">
        <v>1</v>
      </c>
      <c r="K2735" s="176">
        <v>2242</v>
      </c>
      <c r="L2735" s="92"/>
      <c r="M2735" s="175">
        <v>0.29299999999999998</v>
      </c>
      <c r="N2735" s="175">
        <v>0.33200000000000002</v>
      </c>
      <c r="O2735" s="175">
        <v>0.504</v>
      </c>
      <c r="P2735" s="175">
        <v>0.54600000000000004</v>
      </c>
      <c r="Q2735" s="175">
        <v>6.4000000000000001E-2</v>
      </c>
      <c r="R2735" s="175">
        <v>8.5000000000000006E-2</v>
      </c>
      <c r="S2735" s="175">
        <v>1.2999999999999999E-2</v>
      </c>
      <c r="T2735" s="175">
        <v>2.4E-2</v>
      </c>
      <c r="U2735" s="175">
        <v>0</v>
      </c>
      <c r="V2735" s="175">
        <v>3.0000000000000001E-3</v>
      </c>
      <c r="W2735" s="175">
        <v>3.1E-2</v>
      </c>
      <c r="X2735" s="175">
        <v>4.7E-2</v>
      </c>
      <c r="Y2735" s="175">
        <v>1E-3</v>
      </c>
      <c r="Z2735" s="175">
        <v>5.0000000000000001E-3</v>
      </c>
      <c r="AA2735" s="175">
        <v>2.4E-2</v>
      </c>
      <c r="AB2735" s="175">
        <v>3.9E-2</v>
      </c>
    </row>
    <row r="2736" spans="1:28" x14ac:dyDescent="0.25">
      <c r="A2736" s="92" t="s">
        <v>4053</v>
      </c>
      <c r="B2736" s="175" t="s">
        <v>143</v>
      </c>
      <c r="C2736" s="175">
        <v>0.2452431289640592</v>
      </c>
      <c r="D2736" s="175">
        <v>0.30021141649048627</v>
      </c>
      <c r="E2736" s="175">
        <v>0.24947145877378435</v>
      </c>
      <c r="F2736" s="175">
        <v>6.3424947145877377E-3</v>
      </c>
      <c r="G2736" s="175">
        <v>0.18181818181818182</v>
      </c>
      <c r="H2736" s="175">
        <v>2.1141649048625794E-3</v>
      </c>
      <c r="I2736" s="175">
        <v>1.4799154334038054E-2</v>
      </c>
      <c r="J2736" s="174">
        <v>0.99999999999999978</v>
      </c>
      <c r="K2736" s="176">
        <v>473</v>
      </c>
      <c r="L2736" s="92"/>
      <c r="M2736" s="175" t="s">
        <v>143</v>
      </c>
      <c r="N2736" s="175" t="s">
        <v>143</v>
      </c>
      <c r="O2736" s="175">
        <v>0.20899999999999999</v>
      </c>
      <c r="P2736" s="175">
        <v>0.28599999999999998</v>
      </c>
      <c r="Q2736" s="175">
        <v>0.26100000000000001</v>
      </c>
      <c r="R2736" s="175">
        <v>0.34300000000000003</v>
      </c>
      <c r="S2736" s="175">
        <v>0.21299999999999999</v>
      </c>
      <c r="T2736" s="175">
        <v>0.28999999999999998</v>
      </c>
      <c r="U2736" s="175">
        <v>2E-3</v>
      </c>
      <c r="V2736" s="175">
        <v>1.7999999999999999E-2</v>
      </c>
      <c r="W2736" s="175">
        <v>0.15</v>
      </c>
      <c r="X2736" s="175">
        <v>0.219</v>
      </c>
      <c r="Y2736" s="175">
        <v>0</v>
      </c>
      <c r="Z2736" s="175">
        <v>1.2E-2</v>
      </c>
      <c r="AA2736" s="175">
        <v>7.0000000000000001E-3</v>
      </c>
      <c r="AB2736" s="175">
        <v>0.03</v>
      </c>
    </row>
    <row r="2737" spans="1:28" x14ac:dyDescent="0.25">
      <c r="A2737" s="92" t="s">
        <v>4054</v>
      </c>
      <c r="B2737" s="175" t="s">
        <v>143</v>
      </c>
      <c r="C2737" s="175">
        <v>0.29805249788314986</v>
      </c>
      <c r="D2737" s="175">
        <v>0.19898391193903472</v>
      </c>
      <c r="E2737" s="175">
        <v>0.1375952582557155</v>
      </c>
      <c r="F2737" s="175">
        <v>1.1854360711261643E-2</v>
      </c>
      <c r="G2737" s="175">
        <v>0.32557154953429296</v>
      </c>
      <c r="H2737" s="175">
        <v>7.1972904318374255E-3</v>
      </c>
      <c r="I2737" s="175">
        <v>2.0745131244707875E-2</v>
      </c>
      <c r="J2737" s="174">
        <v>1</v>
      </c>
      <c r="K2737" s="176">
        <v>2362</v>
      </c>
      <c r="L2737" s="92"/>
      <c r="M2737" s="175" t="s">
        <v>143</v>
      </c>
      <c r="N2737" s="175" t="s">
        <v>143</v>
      </c>
      <c r="O2737" s="175">
        <v>0.28000000000000003</v>
      </c>
      <c r="P2737" s="175">
        <v>0.317</v>
      </c>
      <c r="Q2737" s="175">
        <v>0.183</v>
      </c>
      <c r="R2737" s="175">
        <v>0.216</v>
      </c>
      <c r="S2737" s="175">
        <v>0.124</v>
      </c>
      <c r="T2737" s="175">
        <v>0.152</v>
      </c>
      <c r="U2737" s="175">
        <v>8.0000000000000002E-3</v>
      </c>
      <c r="V2737" s="175">
        <v>1.7000000000000001E-2</v>
      </c>
      <c r="W2737" s="175">
        <v>0.307</v>
      </c>
      <c r="X2737" s="175">
        <v>0.34499999999999997</v>
      </c>
      <c r="Y2737" s="175">
        <v>4.0000000000000001E-3</v>
      </c>
      <c r="Z2737" s="175">
        <v>1.0999999999999999E-2</v>
      </c>
      <c r="AA2737" s="175">
        <v>1.6E-2</v>
      </c>
      <c r="AB2737" s="175">
        <v>2.7E-2</v>
      </c>
    </row>
    <row r="2738" spans="1:28" x14ac:dyDescent="0.25">
      <c r="A2738" s="92" t="s">
        <v>4055</v>
      </c>
      <c r="B2738" s="175" t="s">
        <v>143</v>
      </c>
      <c r="C2738" s="175">
        <v>0.56622516556291391</v>
      </c>
      <c r="D2738" s="175">
        <v>0.27483443708609273</v>
      </c>
      <c r="E2738" s="175">
        <v>7.9470198675496692E-2</v>
      </c>
      <c r="F2738" s="175">
        <v>4.9668874172185433E-3</v>
      </c>
      <c r="G2738" s="175">
        <v>2.1523178807947019E-2</v>
      </c>
      <c r="H2738" s="175" t="s">
        <v>143</v>
      </c>
      <c r="I2738" s="175">
        <v>5.2980132450331126E-2</v>
      </c>
      <c r="J2738" s="174">
        <v>1</v>
      </c>
      <c r="K2738" s="176">
        <v>604</v>
      </c>
      <c r="L2738" s="92"/>
      <c r="M2738" s="175" t="s">
        <v>143</v>
      </c>
      <c r="N2738" s="175" t="s">
        <v>143</v>
      </c>
      <c r="O2738" s="175">
        <v>0.52600000000000002</v>
      </c>
      <c r="P2738" s="175">
        <v>0.60499999999999998</v>
      </c>
      <c r="Q2738" s="175">
        <v>0.24099999999999999</v>
      </c>
      <c r="R2738" s="175">
        <v>0.312</v>
      </c>
      <c r="S2738" s="175">
        <v>0.06</v>
      </c>
      <c r="T2738" s="175">
        <v>0.104</v>
      </c>
      <c r="U2738" s="175">
        <v>2E-3</v>
      </c>
      <c r="V2738" s="175">
        <v>1.4999999999999999E-2</v>
      </c>
      <c r="W2738" s="175">
        <v>1.2999999999999999E-2</v>
      </c>
      <c r="X2738" s="175">
        <v>3.5999999999999997E-2</v>
      </c>
      <c r="Y2738" s="175" t="s">
        <v>143</v>
      </c>
      <c r="Z2738" s="175" t="s">
        <v>143</v>
      </c>
      <c r="AA2738" s="175">
        <v>3.7999999999999999E-2</v>
      </c>
      <c r="AB2738" s="175">
        <v>7.3999999999999996E-2</v>
      </c>
    </row>
    <row r="2739" spans="1:28" x14ac:dyDescent="0.25">
      <c r="A2739" s="92" t="s">
        <v>4056</v>
      </c>
      <c r="B2739" s="175" t="s">
        <v>143</v>
      </c>
      <c r="C2739" s="175">
        <v>0.22709163346613545</v>
      </c>
      <c r="D2739" s="175">
        <v>0.32270916334661354</v>
      </c>
      <c r="E2739" s="175">
        <v>0.15936254980079681</v>
      </c>
      <c r="F2739" s="175">
        <v>1.1952191235059761E-2</v>
      </c>
      <c r="G2739" s="175">
        <v>0.25896414342629481</v>
      </c>
      <c r="H2739" s="175">
        <v>1.9920318725099601E-3</v>
      </c>
      <c r="I2739" s="175">
        <v>1.7928286852589643E-2</v>
      </c>
      <c r="J2739" s="174">
        <v>0.99999999999999989</v>
      </c>
      <c r="K2739" s="176">
        <v>502</v>
      </c>
      <c r="L2739" s="92"/>
      <c r="M2739" s="175" t="s">
        <v>143</v>
      </c>
      <c r="N2739" s="175" t="s">
        <v>143</v>
      </c>
      <c r="O2739" s="175">
        <v>0.193</v>
      </c>
      <c r="P2739" s="175">
        <v>0.26600000000000001</v>
      </c>
      <c r="Q2739" s="175">
        <v>0.28299999999999997</v>
      </c>
      <c r="R2739" s="175">
        <v>0.36499999999999999</v>
      </c>
      <c r="S2739" s="175">
        <v>0.13</v>
      </c>
      <c r="T2739" s="175">
        <v>0.19400000000000001</v>
      </c>
      <c r="U2739" s="175">
        <v>5.0000000000000001E-3</v>
      </c>
      <c r="V2739" s="175">
        <v>2.5999999999999999E-2</v>
      </c>
      <c r="W2739" s="175">
        <v>0.223</v>
      </c>
      <c r="X2739" s="175">
        <v>0.29899999999999999</v>
      </c>
      <c r="Y2739" s="175">
        <v>0</v>
      </c>
      <c r="Z2739" s="175">
        <v>1.0999999999999999E-2</v>
      </c>
      <c r="AA2739" s="175">
        <v>8.9999999999999993E-3</v>
      </c>
      <c r="AB2739" s="175">
        <v>3.4000000000000002E-2</v>
      </c>
    </row>
    <row r="2740" spans="1:28" x14ac:dyDescent="0.25">
      <c r="A2740" s="92" t="s">
        <v>4057</v>
      </c>
      <c r="B2740" s="175" t="s">
        <v>143</v>
      </c>
      <c r="C2740" s="175">
        <v>0.3911007025761124</v>
      </c>
      <c r="D2740" s="175">
        <v>0.22014051522248243</v>
      </c>
      <c r="E2740" s="175">
        <v>7.7283372365339581E-2</v>
      </c>
      <c r="F2740" s="175">
        <v>8.6651053864168617E-2</v>
      </c>
      <c r="G2740" s="175">
        <v>0.20374707259953162</v>
      </c>
      <c r="H2740" s="175">
        <v>2.34192037470726E-3</v>
      </c>
      <c r="I2740" s="175">
        <v>1.873536299765808E-2</v>
      </c>
      <c r="J2740" s="174">
        <v>1</v>
      </c>
      <c r="K2740" s="176">
        <v>427</v>
      </c>
      <c r="L2740" s="92"/>
      <c r="M2740" s="175" t="s">
        <v>143</v>
      </c>
      <c r="N2740" s="175" t="s">
        <v>143</v>
      </c>
      <c r="O2740" s="175">
        <v>0.34599999999999997</v>
      </c>
      <c r="P2740" s="175">
        <v>0.438</v>
      </c>
      <c r="Q2740" s="175">
        <v>0.183</v>
      </c>
      <c r="R2740" s="175">
        <v>0.26200000000000001</v>
      </c>
      <c r="S2740" s="175">
        <v>5.6000000000000001E-2</v>
      </c>
      <c r="T2740" s="175">
        <v>0.107</v>
      </c>
      <c r="U2740" s="175">
        <v>6.4000000000000001E-2</v>
      </c>
      <c r="V2740" s="175">
        <v>0.11700000000000001</v>
      </c>
      <c r="W2740" s="175">
        <v>0.16800000000000001</v>
      </c>
      <c r="X2740" s="175">
        <v>0.245</v>
      </c>
      <c r="Y2740" s="175">
        <v>0</v>
      </c>
      <c r="Z2740" s="175">
        <v>1.2999999999999999E-2</v>
      </c>
      <c r="AA2740" s="175">
        <v>0.01</v>
      </c>
      <c r="AB2740" s="175">
        <v>3.6999999999999998E-2</v>
      </c>
    </row>
    <row r="2741" spans="1:28" x14ac:dyDescent="0.25">
      <c r="A2741" s="92" t="s">
        <v>4058</v>
      </c>
      <c r="B2741" s="175" t="s">
        <v>143</v>
      </c>
      <c r="C2741" s="175">
        <v>0.16539440203562342</v>
      </c>
      <c r="D2741" s="175">
        <v>0.2010178117048346</v>
      </c>
      <c r="E2741" s="175">
        <v>0.13994910941475827</v>
      </c>
      <c r="F2741" s="175">
        <v>1.0178117048346057E-2</v>
      </c>
      <c r="G2741" s="175">
        <v>0.4580152671755725</v>
      </c>
      <c r="H2741" s="175">
        <v>2.5445292620865142E-3</v>
      </c>
      <c r="I2741" s="175">
        <v>2.2900763358778626E-2</v>
      </c>
      <c r="J2741" s="174">
        <v>1</v>
      </c>
      <c r="K2741" s="176">
        <v>393</v>
      </c>
      <c r="L2741" s="92"/>
      <c r="M2741" s="175" t="s">
        <v>143</v>
      </c>
      <c r="N2741" s="175" t="s">
        <v>143</v>
      </c>
      <c r="O2741" s="175">
        <v>0.13200000000000001</v>
      </c>
      <c r="P2741" s="175">
        <v>0.20499999999999999</v>
      </c>
      <c r="Q2741" s="175">
        <v>0.16400000000000001</v>
      </c>
      <c r="R2741" s="175">
        <v>0.24299999999999999</v>
      </c>
      <c r="S2741" s="175">
        <v>0.109</v>
      </c>
      <c r="T2741" s="175">
        <v>0.17799999999999999</v>
      </c>
      <c r="U2741" s="175">
        <v>4.0000000000000001E-3</v>
      </c>
      <c r="V2741" s="175">
        <v>2.5999999999999999E-2</v>
      </c>
      <c r="W2741" s="175">
        <v>0.40899999999999997</v>
      </c>
      <c r="X2741" s="175">
        <v>0.50700000000000001</v>
      </c>
      <c r="Y2741" s="175">
        <v>0</v>
      </c>
      <c r="Z2741" s="175">
        <v>1.4E-2</v>
      </c>
      <c r="AA2741" s="175">
        <v>1.2E-2</v>
      </c>
      <c r="AB2741" s="175">
        <v>4.2999999999999997E-2</v>
      </c>
    </row>
    <row r="2742" spans="1:28" x14ac:dyDescent="0.25">
      <c r="A2742" s="92" t="s">
        <v>4059</v>
      </c>
      <c r="B2742" s="175" t="s">
        <v>143</v>
      </c>
      <c r="C2742" s="175">
        <v>0.3888888888888889</v>
      </c>
      <c r="D2742" s="175">
        <v>0.35773624091381101</v>
      </c>
      <c r="E2742" s="175">
        <v>0.112668743509865</v>
      </c>
      <c r="F2742" s="175">
        <v>1.6614745586708203E-2</v>
      </c>
      <c r="G2742" s="175">
        <v>9.138110072689512E-2</v>
      </c>
      <c r="H2742" s="175">
        <v>4.1536863966770508E-3</v>
      </c>
      <c r="I2742" s="175">
        <v>2.8556593977154723E-2</v>
      </c>
      <c r="J2742" s="174">
        <v>0.99999999999999989</v>
      </c>
      <c r="K2742" s="176">
        <v>1926</v>
      </c>
      <c r="L2742" s="92"/>
      <c r="M2742" s="175" t="s">
        <v>143</v>
      </c>
      <c r="N2742" s="175" t="s">
        <v>143</v>
      </c>
      <c r="O2742" s="175">
        <v>0.36699999999999999</v>
      </c>
      <c r="P2742" s="175">
        <v>0.41099999999999998</v>
      </c>
      <c r="Q2742" s="175">
        <v>0.33700000000000002</v>
      </c>
      <c r="R2742" s="175">
        <v>0.379</v>
      </c>
      <c r="S2742" s="175">
        <v>9.9000000000000005E-2</v>
      </c>
      <c r="T2742" s="175">
        <v>0.128</v>
      </c>
      <c r="U2742" s="175">
        <v>1.2E-2</v>
      </c>
      <c r="V2742" s="175">
        <v>2.3E-2</v>
      </c>
      <c r="W2742" s="175">
        <v>7.9000000000000001E-2</v>
      </c>
      <c r="X2742" s="175">
        <v>0.105</v>
      </c>
      <c r="Y2742" s="175">
        <v>2E-3</v>
      </c>
      <c r="Z2742" s="175">
        <v>8.0000000000000002E-3</v>
      </c>
      <c r="AA2742" s="175">
        <v>2.1999999999999999E-2</v>
      </c>
      <c r="AB2742" s="175">
        <v>3.6999999999999998E-2</v>
      </c>
    </row>
    <row r="2743" spans="1:28" x14ac:dyDescent="0.25">
      <c r="A2743" s="92" t="s">
        <v>4060</v>
      </c>
      <c r="B2743" s="175" t="s">
        <v>143</v>
      </c>
      <c r="C2743" s="175">
        <v>0.54670329670329665</v>
      </c>
      <c r="D2743" s="175">
        <v>0.27472527472527475</v>
      </c>
      <c r="E2743" s="175">
        <v>6.043956043956044E-2</v>
      </c>
      <c r="F2743" s="175" t="s">
        <v>143</v>
      </c>
      <c r="G2743" s="175">
        <v>8.7912087912087919E-2</v>
      </c>
      <c r="H2743" s="175">
        <v>2.7472527472527475E-3</v>
      </c>
      <c r="I2743" s="175">
        <v>2.7472527472527472E-2</v>
      </c>
      <c r="J2743" s="174">
        <v>1</v>
      </c>
      <c r="K2743" s="176">
        <v>364</v>
      </c>
      <c r="L2743" s="92"/>
      <c r="M2743" s="175" t="s">
        <v>143</v>
      </c>
      <c r="N2743" s="175" t="s">
        <v>143</v>
      </c>
      <c r="O2743" s="175">
        <v>0.495</v>
      </c>
      <c r="P2743" s="175">
        <v>0.59699999999999998</v>
      </c>
      <c r="Q2743" s="175">
        <v>0.23100000000000001</v>
      </c>
      <c r="R2743" s="175">
        <v>0.32300000000000001</v>
      </c>
      <c r="S2743" s="175">
        <v>0.04</v>
      </c>
      <c r="T2743" s="175">
        <v>0.09</v>
      </c>
      <c r="U2743" s="175" t="s">
        <v>143</v>
      </c>
      <c r="V2743" s="175" t="s">
        <v>143</v>
      </c>
      <c r="W2743" s="175">
        <v>6.3E-2</v>
      </c>
      <c r="X2743" s="175">
        <v>0.121</v>
      </c>
      <c r="Y2743" s="175">
        <v>0</v>
      </c>
      <c r="Z2743" s="175">
        <v>1.4999999999999999E-2</v>
      </c>
      <c r="AA2743" s="175">
        <v>1.4999999999999999E-2</v>
      </c>
      <c r="AB2743" s="175">
        <v>0.05</v>
      </c>
    </row>
    <row r="2744" spans="1:28" x14ac:dyDescent="0.25">
      <c r="A2744" s="92" t="s">
        <v>4061</v>
      </c>
      <c r="B2744" s="175">
        <v>6.0170772925375787E-2</v>
      </c>
      <c r="C2744" s="175">
        <v>0.36293693853953574</v>
      </c>
      <c r="D2744" s="175">
        <v>0.22689673574668684</v>
      </c>
      <c r="E2744" s="175">
        <v>9.6415547451747755E-2</v>
      </c>
      <c r="F2744" s="175">
        <v>1.5298407898247799E-2</v>
      </c>
      <c r="G2744" s="175">
        <v>0.20759583740994397</v>
      </c>
      <c r="H2744" s="175">
        <v>3.8690740905452281E-3</v>
      </c>
      <c r="I2744" s="175">
        <v>2.6816685937916925E-2</v>
      </c>
      <c r="J2744" s="174">
        <v>1.0000000000000002</v>
      </c>
      <c r="K2744" s="176">
        <v>22486</v>
      </c>
      <c r="L2744" s="92"/>
      <c r="M2744" s="175">
        <v>5.7000000000000002E-2</v>
      </c>
      <c r="N2744" s="175">
        <v>6.3E-2</v>
      </c>
      <c r="O2744" s="175">
        <v>0.35699999999999998</v>
      </c>
      <c r="P2744" s="175">
        <v>0.36899999999999999</v>
      </c>
      <c r="Q2744" s="175">
        <v>0.221</v>
      </c>
      <c r="R2744" s="175">
        <v>0.23200000000000001</v>
      </c>
      <c r="S2744" s="175">
        <v>9.2999999999999999E-2</v>
      </c>
      <c r="T2744" s="175">
        <v>0.1</v>
      </c>
      <c r="U2744" s="175">
        <v>1.4E-2</v>
      </c>
      <c r="V2744" s="175">
        <v>1.7000000000000001E-2</v>
      </c>
      <c r="W2744" s="175">
        <v>0.20200000000000001</v>
      </c>
      <c r="X2744" s="175">
        <v>0.21299999999999999</v>
      </c>
      <c r="Y2744" s="175">
        <v>3.0000000000000001E-3</v>
      </c>
      <c r="Z2744" s="175">
        <v>5.0000000000000001E-3</v>
      </c>
      <c r="AA2744" s="175">
        <v>2.5000000000000001E-2</v>
      </c>
      <c r="AB2744" s="175">
        <v>2.9000000000000001E-2</v>
      </c>
    </row>
    <row r="2745" spans="1:28" x14ac:dyDescent="0.25">
      <c r="A2745" s="92" t="s">
        <v>4062</v>
      </c>
      <c r="B2745" s="175" t="s">
        <v>143</v>
      </c>
      <c r="C2745" s="175">
        <v>0.40249609984399376</v>
      </c>
      <c r="D2745" s="175">
        <v>0.24960998439937598</v>
      </c>
      <c r="E2745" s="175">
        <v>0.15756630265210608</v>
      </c>
      <c r="F2745" s="175">
        <v>3.1201248049921998E-3</v>
      </c>
      <c r="G2745" s="175">
        <v>0.17472698907956319</v>
      </c>
      <c r="H2745" s="175">
        <v>3.1201248049921998E-3</v>
      </c>
      <c r="I2745" s="175">
        <v>9.3603744149765994E-3</v>
      </c>
      <c r="J2745" s="174">
        <v>1</v>
      </c>
      <c r="K2745" s="176">
        <v>641</v>
      </c>
      <c r="L2745" s="92"/>
      <c r="M2745" s="175" t="s">
        <v>143</v>
      </c>
      <c r="N2745" s="175" t="s">
        <v>143</v>
      </c>
      <c r="O2745" s="175">
        <v>0.36499999999999999</v>
      </c>
      <c r="P2745" s="175">
        <v>0.441</v>
      </c>
      <c r="Q2745" s="175">
        <v>0.218</v>
      </c>
      <c r="R2745" s="175">
        <v>0.28499999999999998</v>
      </c>
      <c r="S2745" s="175">
        <v>0.13100000000000001</v>
      </c>
      <c r="T2745" s="175">
        <v>0.188</v>
      </c>
      <c r="U2745" s="175">
        <v>1E-3</v>
      </c>
      <c r="V2745" s="175">
        <v>1.0999999999999999E-2</v>
      </c>
      <c r="W2745" s="175">
        <v>0.14699999999999999</v>
      </c>
      <c r="X2745" s="175">
        <v>0.20599999999999999</v>
      </c>
      <c r="Y2745" s="175">
        <v>1E-3</v>
      </c>
      <c r="Z2745" s="175">
        <v>1.0999999999999999E-2</v>
      </c>
      <c r="AA2745" s="175">
        <v>4.0000000000000001E-3</v>
      </c>
      <c r="AB2745" s="175">
        <v>0.02</v>
      </c>
    </row>
    <row r="2746" spans="1:28" x14ac:dyDescent="0.25">
      <c r="A2746" s="92" t="s">
        <v>4063</v>
      </c>
      <c r="B2746" s="175" t="s">
        <v>143</v>
      </c>
      <c r="C2746" s="175">
        <v>0.14015748031496064</v>
      </c>
      <c r="D2746" s="175">
        <v>0.20472440944881889</v>
      </c>
      <c r="E2746" s="175">
        <v>6.7716535433070865E-2</v>
      </c>
      <c r="F2746" s="175">
        <v>1.5748031496062992E-3</v>
      </c>
      <c r="G2746" s="175">
        <v>0.54803149606299217</v>
      </c>
      <c r="H2746" s="175">
        <v>1.7322834645669291E-2</v>
      </c>
      <c r="I2746" s="175">
        <v>2.0472440944881889E-2</v>
      </c>
      <c r="J2746" s="174">
        <v>1.0000000000000002</v>
      </c>
      <c r="K2746" s="176">
        <v>635</v>
      </c>
      <c r="L2746" s="92"/>
      <c r="M2746" s="175" t="s">
        <v>143</v>
      </c>
      <c r="N2746" s="175" t="s">
        <v>143</v>
      </c>
      <c r="O2746" s="175">
        <v>0.115</v>
      </c>
      <c r="P2746" s="175">
        <v>0.16900000000000001</v>
      </c>
      <c r="Q2746" s="175">
        <v>0.17499999999999999</v>
      </c>
      <c r="R2746" s="175">
        <v>0.23799999999999999</v>
      </c>
      <c r="S2746" s="175">
        <v>5.0999999999999997E-2</v>
      </c>
      <c r="T2746" s="175">
        <v>0.09</v>
      </c>
      <c r="U2746" s="175">
        <v>0</v>
      </c>
      <c r="V2746" s="175">
        <v>8.9999999999999993E-3</v>
      </c>
      <c r="W2746" s="175">
        <v>0.50900000000000001</v>
      </c>
      <c r="X2746" s="175">
        <v>0.58599999999999997</v>
      </c>
      <c r="Y2746" s="175">
        <v>0.01</v>
      </c>
      <c r="Z2746" s="175">
        <v>3.1E-2</v>
      </c>
      <c r="AA2746" s="175">
        <v>1.2E-2</v>
      </c>
      <c r="AB2746" s="175">
        <v>3.5000000000000003E-2</v>
      </c>
    </row>
    <row r="2747" spans="1:28" x14ac:dyDescent="0.25">
      <c r="A2747" s="92" t="s">
        <v>4064</v>
      </c>
      <c r="B2747" s="175">
        <v>0.46455070074196209</v>
      </c>
      <c r="C2747" s="175">
        <v>8.2440230832646333E-4</v>
      </c>
      <c r="D2747" s="175">
        <v>0.29554822753503712</v>
      </c>
      <c r="E2747" s="175">
        <v>0.1368507831821929</v>
      </c>
      <c r="F2747" s="175">
        <v>7.1310799670239081E-2</v>
      </c>
      <c r="G2747" s="175">
        <v>8.2440230832646327E-3</v>
      </c>
      <c r="H2747" s="175" t="s">
        <v>143</v>
      </c>
      <c r="I2747" s="175">
        <v>2.2671063478977741E-2</v>
      </c>
      <c r="J2747" s="174">
        <v>1.0000000000000002</v>
      </c>
      <c r="K2747" s="176">
        <v>2426</v>
      </c>
      <c r="L2747" s="92"/>
      <c r="M2747" s="175">
        <v>0.44500000000000001</v>
      </c>
      <c r="N2747" s="175">
        <v>0.48399999999999999</v>
      </c>
      <c r="O2747" s="175">
        <v>0</v>
      </c>
      <c r="P2747" s="175">
        <v>3.0000000000000001E-3</v>
      </c>
      <c r="Q2747" s="175">
        <v>0.27800000000000002</v>
      </c>
      <c r="R2747" s="175">
        <v>0.314</v>
      </c>
      <c r="S2747" s="175">
        <v>0.124</v>
      </c>
      <c r="T2747" s="175">
        <v>0.151</v>
      </c>
      <c r="U2747" s="175">
        <v>6.2E-2</v>
      </c>
      <c r="V2747" s="175">
        <v>8.2000000000000003E-2</v>
      </c>
      <c r="W2747" s="175">
        <v>5.0000000000000001E-3</v>
      </c>
      <c r="X2747" s="175">
        <v>1.2999999999999999E-2</v>
      </c>
      <c r="Y2747" s="175" t="s">
        <v>143</v>
      </c>
      <c r="Z2747" s="175" t="s">
        <v>143</v>
      </c>
      <c r="AA2747" s="175">
        <v>1.7000000000000001E-2</v>
      </c>
      <c r="AB2747" s="175">
        <v>2.9000000000000001E-2</v>
      </c>
    </row>
    <row r="2748" spans="1:28" x14ac:dyDescent="0.25">
      <c r="A2748" s="92" t="s">
        <v>4065</v>
      </c>
      <c r="B2748" s="175">
        <v>9.6218644702358663E-2</v>
      </c>
      <c r="C2748" s="175">
        <v>0.32085361287907149</v>
      </c>
      <c r="D2748" s="175">
        <v>0.22014226881317858</v>
      </c>
      <c r="E2748" s="175">
        <v>6.2897791089479599E-2</v>
      </c>
      <c r="F2748" s="175">
        <v>2.8453762635716959E-2</v>
      </c>
      <c r="G2748" s="175">
        <v>0.24822163983526768</v>
      </c>
      <c r="H2748" s="175">
        <v>2.2463496817671283E-3</v>
      </c>
      <c r="I2748" s="175">
        <v>2.0965930363159864E-2</v>
      </c>
      <c r="J2748" s="174">
        <v>1</v>
      </c>
      <c r="K2748" s="176">
        <v>2671</v>
      </c>
      <c r="L2748" s="92"/>
      <c r="M2748" s="175">
        <v>8.5999999999999993E-2</v>
      </c>
      <c r="N2748" s="175">
        <v>0.108</v>
      </c>
      <c r="O2748" s="175">
        <v>0.30299999999999999</v>
      </c>
      <c r="P2748" s="175">
        <v>0.33900000000000002</v>
      </c>
      <c r="Q2748" s="175">
        <v>0.20499999999999999</v>
      </c>
      <c r="R2748" s="175">
        <v>0.23599999999999999</v>
      </c>
      <c r="S2748" s="175">
        <v>5.3999999999999999E-2</v>
      </c>
      <c r="T2748" s="175">
        <v>7.2999999999999995E-2</v>
      </c>
      <c r="U2748" s="175">
        <v>2.3E-2</v>
      </c>
      <c r="V2748" s="175">
        <v>3.5000000000000003E-2</v>
      </c>
      <c r="W2748" s="175">
        <v>0.23200000000000001</v>
      </c>
      <c r="X2748" s="175">
        <v>0.26500000000000001</v>
      </c>
      <c r="Y2748" s="175">
        <v>1E-3</v>
      </c>
      <c r="Z2748" s="175">
        <v>5.0000000000000001E-3</v>
      </c>
      <c r="AA2748" s="175">
        <v>1.6E-2</v>
      </c>
      <c r="AB2748" s="175">
        <v>2.7E-2</v>
      </c>
    </row>
    <row r="2749" spans="1:28" x14ac:dyDescent="0.25">
      <c r="A2749" s="92" t="s">
        <v>4066</v>
      </c>
      <c r="B2749" s="175">
        <v>0.31003314251280506</v>
      </c>
      <c r="C2749" s="175">
        <v>0.51491413076227777</v>
      </c>
      <c r="D2749" s="175">
        <v>7.984332630310334E-2</v>
      </c>
      <c r="E2749" s="175">
        <v>2.3802350105453451E-2</v>
      </c>
      <c r="F2749" s="175">
        <v>3.0129557095510696E-4</v>
      </c>
      <c r="G2749" s="175">
        <v>3.7059355227478157E-2</v>
      </c>
      <c r="H2749" s="175">
        <v>2.7116601385959627E-3</v>
      </c>
      <c r="I2749" s="175">
        <v>3.1334739379331122E-2</v>
      </c>
      <c r="J2749" s="174">
        <v>1</v>
      </c>
      <c r="K2749" s="176">
        <v>3319</v>
      </c>
      <c r="L2749" s="92"/>
      <c r="M2749" s="175">
        <v>0.29499999999999998</v>
      </c>
      <c r="N2749" s="175">
        <v>0.32600000000000001</v>
      </c>
      <c r="O2749" s="175">
        <v>0.498</v>
      </c>
      <c r="P2749" s="175">
        <v>0.53200000000000003</v>
      </c>
      <c r="Q2749" s="175">
        <v>7.0999999999999994E-2</v>
      </c>
      <c r="R2749" s="175">
        <v>0.09</v>
      </c>
      <c r="S2749" s="175">
        <v>1.9E-2</v>
      </c>
      <c r="T2749" s="175">
        <v>0.03</v>
      </c>
      <c r="U2749" s="175">
        <v>0</v>
      </c>
      <c r="V2749" s="175">
        <v>2E-3</v>
      </c>
      <c r="W2749" s="175">
        <v>3.1E-2</v>
      </c>
      <c r="X2749" s="175">
        <v>4.3999999999999997E-2</v>
      </c>
      <c r="Y2749" s="175">
        <v>1E-3</v>
      </c>
      <c r="Z2749" s="175">
        <v>5.0000000000000001E-3</v>
      </c>
      <c r="AA2749" s="175">
        <v>2.5999999999999999E-2</v>
      </c>
      <c r="AB2749" s="175">
        <v>3.7999999999999999E-2</v>
      </c>
    </row>
    <row r="2750" spans="1:28" x14ac:dyDescent="0.25">
      <c r="A2750" s="92" t="s">
        <v>4067</v>
      </c>
      <c r="B2750" s="175" t="s">
        <v>143</v>
      </c>
      <c r="C2750" s="175">
        <v>0.27604166666666669</v>
      </c>
      <c r="D2750" s="175">
        <v>0.23958333333333334</v>
      </c>
      <c r="E2750" s="175">
        <v>0.1892361111111111</v>
      </c>
      <c r="F2750" s="175">
        <v>5.208333333333333E-3</v>
      </c>
      <c r="G2750" s="175">
        <v>0.25520833333333331</v>
      </c>
      <c r="H2750" s="175">
        <v>8.6805555555555559E-3</v>
      </c>
      <c r="I2750" s="175">
        <v>2.6041666666666668E-2</v>
      </c>
      <c r="J2750" s="174">
        <v>1.0000000000000002</v>
      </c>
      <c r="K2750" s="176">
        <v>576</v>
      </c>
      <c r="L2750" s="92"/>
      <c r="M2750" s="175" t="s">
        <v>143</v>
      </c>
      <c r="N2750" s="175" t="s">
        <v>143</v>
      </c>
      <c r="O2750" s="175">
        <v>0.24099999999999999</v>
      </c>
      <c r="P2750" s="175">
        <v>0.314</v>
      </c>
      <c r="Q2750" s="175">
        <v>0.20699999999999999</v>
      </c>
      <c r="R2750" s="175">
        <v>0.27600000000000002</v>
      </c>
      <c r="S2750" s="175">
        <v>0.159</v>
      </c>
      <c r="T2750" s="175">
        <v>0.223</v>
      </c>
      <c r="U2750" s="175">
        <v>2E-3</v>
      </c>
      <c r="V2750" s="175">
        <v>1.4999999999999999E-2</v>
      </c>
      <c r="W2750" s="175">
        <v>0.221</v>
      </c>
      <c r="X2750" s="175">
        <v>0.29199999999999998</v>
      </c>
      <c r="Y2750" s="175">
        <v>4.0000000000000001E-3</v>
      </c>
      <c r="Z2750" s="175">
        <v>0.02</v>
      </c>
      <c r="AA2750" s="175">
        <v>1.6E-2</v>
      </c>
      <c r="AB2750" s="175">
        <v>4.2999999999999997E-2</v>
      </c>
    </row>
    <row r="2751" spans="1:28" x14ac:dyDescent="0.25">
      <c r="A2751" s="92" t="s">
        <v>4068</v>
      </c>
      <c r="B2751" s="175" t="s">
        <v>143</v>
      </c>
      <c r="C2751" s="175">
        <v>0.31300514327700218</v>
      </c>
      <c r="D2751" s="175">
        <v>0.20279206465833946</v>
      </c>
      <c r="E2751" s="175">
        <v>9.3313739897134457E-2</v>
      </c>
      <c r="F2751" s="175">
        <v>9.5518001469507719E-3</v>
      </c>
      <c r="G2751" s="175">
        <v>0.35672299779573841</v>
      </c>
      <c r="H2751" s="175">
        <v>6.6127847171197646E-3</v>
      </c>
      <c r="I2751" s="175">
        <v>1.8001469507714914E-2</v>
      </c>
      <c r="J2751" s="174">
        <v>1</v>
      </c>
      <c r="K2751" s="176">
        <v>2722</v>
      </c>
      <c r="L2751" s="92"/>
      <c r="M2751" s="175" t="s">
        <v>143</v>
      </c>
      <c r="N2751" s="175" t="s">
        <v>143</v>
      </c>
      <c r="O2751" s="175">
        <v>0.29599999999999999</v>
      </c>
      <c r="P2751" s="175">
        <v>0.33100000000000002</v>
      </c>
      <c r="Q2751" s="175">
        <v>0.188</v>
      </c>
      <c r="R2751" s="175">
        <v>0.218</v>
      </c>
      <c r="S2751" s="175">
        <v>8.3000000000000004E-2</v>
      </c>
      <c r="T2751" s="175">
        <v>0.105</v>
      </c>
      <c r="U2751" s="175">
        <v>7.0000000000000001E-3</v>
      </c>
      <c r="V2751" s="175">
        <v>1.4E-2</v>
      </c>
      <c r="W2751" s="175">
        <v>0.33900000000000002</v>
      </c>
      <c r="X2751" s="175">
        <v>0.375</v>
      </c>
      <c r="Y2751" s="175">
        <v>4.0000000000000001E-3</v>
      </c>
      <c r="Z2751" s="175">
        <v>0.01</v>
      </c>
      <c r="AA2751" s="175">
        <v>1.4E-2</v>
      </c>
      <c r="AB2751" s="175">
        <v>2.4E-2</v>
      </c>
    </row>
    <row r="2752" spans="1:28" x14ac:dyDescent="0.25">
      <c r="A2752" s="92" t="s">
        <v>4069</v>
      </c>
      <c r="B2752" s="175" t="s">
        <v>143</v>
      </c>
      <c r="C2752" s="175">
        <v>0.55829596412556048</v>
      </c>
      <c r="D2752" s="175">
        <v>0.26681614349775784</v>
      </c>
      <c r="E2752" s="175">
        <v>5.717488789237668E-2</v>
      </c>
      <c r="F2752" s="175">
        <v>3.3632286995515697E-3</v>
      </c>
      <c r="G2752" s="175">
        <v>2.5784753363228701E-2</v>
      </c>
      <c r="H2752" s="175" t="s">
        <v>143</v>
      </c>
      <c r="I2752" s="175">
        <v>8.856502242152467E-2</v>
      </c>
      <c r="J2752" s="174">
        <v>0.99999999999999989</v>
      </c>
      <c r="K2752" s="176">
        <v>892</v>
      </c>
      <c r="L2752" s="92"/>
      <c r="M2752" s="175" t="s">
        <v>143</v>
      </c>
      <c r="N2752" s="175" t="s">
        <v>143</v>
      </c>
      <c r="O2752" s="175">
        <v>0.52600000000000002</v>
      </c>
      <c r="P2752" s="175">
        <v>0.59099999999999997</v>
      </c>
      <c r="Q2752" s="175">
        <v>0.23899999999999999</v>
      </c>
      <c r="R2752" s="175">
        <v>0.29699999999999999</v>
      </c>
      <c r="S2752" s="175">
        <v>4.3999999999999997E-2</v>
      </c>
      <c r="T2752" s="175">
        <v>7.3999999999999996E-2</v>
      </c>
      <c r="U2752" s="175">
        <v>1E-3</v>
      </c>
      <c r="V2752" s="175">
        <v>0.01</v>
      </c>
      <c r="W2752" s="175">
        <v>1.7000000000000001E-2</v>
      </c>
      <c r="X2752" s="175">
        <v>3.7999999999999999E-2</v>
      </c>
      <c r="Y2752" s="175" t="s">
        <v>143</v>
      </c>
      <c r="Z2752" s="175" t="s">
        <v>143</v>
      </c>
      <c r="AA2752" s="175">
        <v>7.1999999999999995E-2</v>
      </c>
      <c r="AB2752" s="175">
        <v>0.109</v>
      </c>
    </row>
    <row r="2753" spans="1:28" x14ac:dyDescent="0.25">
      <c r="A2753" s="92" t="s">
        <v>4070</v>
      </c>
      <c r="B2753" s="175" t="s">
        <v>143</v>
      </c>
      <c r="C2753" s="175">
        <v>0.26534653465346536</v>
      </c>
      <c r="D2753" s="175">
        <v>0.3316831683168317</v>
      </c>
      <c r="E2753" s="175">
        <v>0.11188118811881188</v>
      </c>
      <c r="F2753" s="175">
        <v>1.089108910891089E-2</v>
      </c>
      <c r="G2753" s="175">
        <v>0.2504950495049505</v>
      </c>
      <c r="H2753" s="175" t="s">
        <v>143</v>
      </c>
      <c r="I2753" s="175">
        <v>2.9702970297029702E-2</v>
      </c>
      <c r="J2753" s="174">
        <v>1</v>
      </c>
      <c r="K2753" s="176">
        <v>1010</v>
      </c>
      <c r="L2753" s="92"/>
      <c r="M2753" s="175" t="s">
        <v>143</v>
      </c>
      <c r="N2753" s="175" t="s">
        <v>143</v>
      </c>
      <c r="O2753" s="175">
        <v>0.23899999999999999</v>
      </c>
      <c r="P2753" s="175">
        <v>0.29299999999999998</v>
      </c>
      <c r="Q2753" s="175">
        <v>0.30299999999999999</v>
      </c>
      <c r="R2753" s="175">
        <v>0.36099999999999999</v>
      </c>
      <c r="S2753" s="175">
        <v>9.4E-2</v>
      </c>
      <c r="T2753" s="175">
        <v>0.13300000000000001</v>
      </c>
      <c r="U2753" s="175">
        <v>6.0000000000000001E-3</v>
      </c>
      <c r="V2753" s="175">
        <v>1.9E-2</v>
      </c>
      <c r="W2753" s="175">
        <v>0.22500000000000001</v>
      </c>
      <c r="X2753" s="175">
        <v>0.27800000000000002</v>
      </c>
      <c r="Y2753" s="175" t="s">
        <v>143</v>
      </c>
      <c r="Z2753" s="175" t="s">
        <v>143</v>
      </c>
      <c r="AA2753" s="175">
        <v>2.1000000000000001E-2</v>
      </c>
      <c r="AB2753" s="175">
        <v>4.2000000000000003E-2</v>
      </c>
    </row>
    <row r="2754" spans="1:28" x14ac:dyDescent="0.25">
      <c r="A2754" s="92" t="s">
        <v>4071</v>
      </c>
      <c r="B2754" s="175" t="s">
        <v>143</v>
      </c>
      <c r="C2754" s="175">
        <v>0.48322147651006714</v>
      </c>
      <c r="D2754" s="175">
        <v>0.17785234899328858</v>
      </c>
      <c r="E2754" s="175">
        <v>6.879194630872483E-2</v>
      </c>
      <c r="F2754" s="175">
        <v>6.879194630872483E-2</v>
      </c>
      <c r="G2754" s="175">
        <v>0.17785234899328858</v>
      </c>
      <c r="H2754" s="175">
        <v>1.6778523489932886E-3</v>
      </c>
      <c r="I2754" s="175">
        <v>2.1812080536912751E-2</v>
      </c>
      <c r="J2754" s="174">
        <v>1.0000000000000002</v>
      </c>
      <c r="K2754" s="176">
        <v>596</v>
      </c>
      <c r="L2754" s="92"/>
      <c r="M2754" s="175" t="s">
        <v>143</v>
      </c>
      <c r="N2754" s="175" t="s">
        <v>143</v>
      </c>
      <c r="O2754" s="175">
        <v>0.443</v>
      </c>
      <c r="P2754" s="175">
        <v>0.52300000000000002</v>
      </c>
      <c r="Q2754" s="175">
        <v>0.14899999999999999</v>
      </c>
      <c r="R2754" s="175">
        <v>0.21099999999999999</v>
      </c>
      <c r="S2754" s="175">
        <v>5.0999999999999997E-2</v>
      </c>
      <c r="T2754" s="175">
        <v>9.1999999999999998E-2</v>
      </c>
      <c r="U2754" s="175">
        <v>5.0999999999999997E-2</v>
      </c>
      <c r="V2754" s="175">
        <v>9.1999999999999998E-2</v>
      </c>
      <c r="W2754" s="175">
        <v>0.14899999999999999</v>
      </c>
      <c r="X2754" s="175">
        <v>0.21099999999999999</v>
      </c>
      <c r="Y2754" s="175">
        <v>0</v>
      </c>
      <c r="Z2754" s="175">
        <v>8.9999999999999993E-3</v>
      </c>
      <c r="AA2754" s="175">
        <v>1.2999999999999999E-2</v>
      </c>
      <c r="AB2754" s="175">
        <v>3.6999999999999998E-2</v>
      </c>
    </row>
    <row r="2755" spans="1:28" x14ac:dyDescent="0.25">
      <c r="A2755" s="92" t="s">
        <v>4072</v>
      </c>
      <c r="B2755" s="175" t="s">
        <v>143</v>
      </c>
      <c r="C2755" s="175">
        <v>0.17052980132450332</v>
      </c>
      <c r="D2755" s="175">
        <v>0.23509933774834438</v>
      </c>
      <c r="E2755" s="175">
        <v>0.10927152317880795</v>
      </c>
      <c r="F2755" s="175">
        <v>2.9801324503311258E-2</v>
      </c>
      <c r="G2755" s="175">
        <v>0.42715231788079472</v>
      </c>
      <c r="H2755" s="175">
        <v>6.6225165562913907E-3</v>
      </c>
      <c r="I2755" s="175">
        <v>2.1523178807947019E-2</v>
      </c>
      <c r="J2755" s="174">
        <v>1.0000000000000002</v>
      </c>
      <c r="K2755" s="176">
        <v>604</v>
      </c>
      <c r="L2755" s="92"/>
      <c r="M2755" s="175" t="s">
        <v>143</v>
      </c>
      <c r="N2755" s="175" t="s">
        <v>143</v>
      </c>
      <c r="O2755" s="175">
        <v>0.14299999999999999</v>
      </c>
      <c r="P2755" s="175">
        <v>0.20300000000000001</v>
      </c>
      <c r="Q2755" s="175">
        <v>0.20300000000000001</v>
      </c>
      <c r="R2755" s="175">
        <v>0.27100000000000002</v>
      </c>
      <c r="S2755" s="175">
        <v>8.6999999999999994E-2</v>
      </c>
      <c r="T2755" s="175">
        <v>0.13700000000000001</v>
      </c>
      <c r="U2755" s="175">
        <v>1.9E-2</v>
      </c>
      <c r="V2755" s="175">
        <v>4.7E-2</v>
      </c>
      <c r="W2755" s="175">
        <v>0.38800000000000001</v>
      </c>
      <c r="X2755" s="175">
        <v>0.46700000000000003</v>
      </c>
      <c r="Y2755" s="175">
        <v>3.0000000000000001E-3</v>
      </c>
      <c r="Z2755" s="175">
        <v>1.7000000000000001E-2</v>
      </c>
      <c r="AA2755" s="175">
        <v>1.2999999999999999E-2</v>
      </c>
      <c r="AB2755" s="175">
        <v>3.5999999999999997E-2</v>
      </c>
    </row>
    <row r="2756" spans="1:28" x14ac:dyDescent="0.25">
      <c r="A2756" s="92" t="s">
        <v>4073</v>
      </c>
      <c r="B2756" s="175" t="s">
        <v>143</v>
      </c>
      <c r="C2756" s="175">
        <v>0.480064829821718</v>
      </c>
      <c r="D2756" s="175">
        <v>0.28071312803889792</v>
      </c>
      <c r="E2756" s="175">
        <v>0.12479740680713128</v>
      </c>
      <c r="F2756" s="175">
        <v>1.4910858995137763E-2</v>
      </c>
      <c r="G2756" s="175">
        <v>7.4878444084278767E-2</v>
      </c>
      <c r="H2756" s="175">
        <v>1.9448946515397082E-3</v>
      </c>
      <c r="I2756" s="175">
        <v>2.2690437601296597E-2</v>
      </c>
      <c r="J2756" s="174">
        <v>1</v>
      </c>
      <c r="K2756" s="176">
        <v>3085</v>
      </c>
      <c r="L2756" s="92"/>
      <c r="M2756" s="175" t="s">
        <v>143</v>
      </c>
      <c r="N2756" s="175" t="s">
        <v>143</v>
      </c>
      <c r="O2756" s="175">
        <v>0.46200000000000002</v>
      </c>
      <c r="P2756" s="175">
        <v>0.498</v>
      </c>
      <c r="Q2756" s="175">
        <v>0.26500000000000001</v>
      </c>
      <c r="R2756" s="175">
        <v>0.29699999999999999</v>
      </c>
      <c r="S2756" s="175">
        <v>0.114</v>
      </c>
      <c r="T2756" s="175">
        <v>0.13700000000000001</v>
      </c>
      <c r="U2756" s="175">
        <v>1.0999999999999999E-2</v>
      </c>
      <c r="V2756" s="175">
        <v>0.02</v>
      </c>
      <c r="W2756" s="175">
        <v>6.6000000000000003E-2</v>
      </c>
      <c r="X2756" s="175">
        <v>8.5000000000000006E-2</v>
      </c>
      <c r="Y2756" s="175">
        <v>1E-3</v>
      </c>
      <c r="Z2756" s="175">
        <v>4.0000000000000001E-3</v>
      </c>
      <c r="AA2756" s="175">
        <v>1.7999999999999999E-2</v>
      </c>
      <c r="AB2756" s="175">
        <v>2.9000000000000001E-2</v>
      </c>
    </row>
    <row r="2757" spans="1:28" x14ac:dyDescent="0.25">
      <c r="A2757" s="92" t="s">
        <v>4074</v>
      </c>
      <c r="B2757" s="175" t="s">
        <v>143</v>
      </c>
      <c r="C2757" s="175">
        <v>0.5547945205479452</v>
      </c>
      <c r="D2757" s="175">
        <v>0.27568493150684931</v>
      </c>
      <c r="E2757" s="175">
        <v>6.6780821917808222E-2</v>
      </c>
      <c r="F2757" s="175" t="s">
        <v>143</v>
      </c>
      <c r="G2757" s="175">
        <v>7.0205479452054798E-2</v>
      </c>
      <c r="H2757" s="175">
        <v>6.8493150684931503E-3</v>
      </c>
      <c r="I2757" s="175">
        <v>2.5684931506849314E-2</v>
      </c>
      <c r="J2757" s="174">
        <v>1</v>
      </c>
      <c r="K2757" s="176">
        <v>584</v>
      </c>
      <c r="L2757" s="92"/>
      <c r="M2757" s="175" t="s">
        <v>143</v>
      </c>
      <c r="N2757" s="175" t="s">
        <v>143</v>
      </c>
      <c r="O2757" s="175">
        <v>0.51400000000000001</v>
      </c>
      <c r="P2757" s="175">
        <v>0.59499999999999997</v>
      </c>
      <c r="Q2757" s="175">
        <v>0.24099999999999999</v>
      </c>
      <c r="R2757" s="175">
        <v>0.313</v>
      </c>
      <c r="S2757" s="175">
        <v>4.9000000000000002E-2</v>
      </c>
      <c r="T2757" s="175">
        <v>0.09</v>
      </c>
      <c r="U2757" s="175" t="s">
        <v>143</v>
      </c>
      <c r="V2757" s="175" t="s">
        <v>143</v>
      </c>
      <c r="W2757" s="175">
        <v>5.1999999999999998E-2</v>
      </c>
      <c r="X2757" s="175">
        <v>9.4E-2</v>
      </c>
      <c r="Y2757" s="175">
        <v>3.0000000000000001E-3</v>
      </c>
      <c r="Z2757" s="175">
        <v>1.7000000000000001E-2</v>
      </c>
      <c r="AA2757" s="175">
        <v>1.6E-2</v>
      </c>
      <c r="AB2757" s="175">
        <v>4.2000000000000003E-2</v>
      </c>
    </row>
    <row r="2758" spans="1:28" x14ac:dyDescent="0.25">
      <c r="A2758" s="92" t="s">
        <v>4075</v>
      </c>
      <c r="B2758" s="175">
        <v>5.8122079025633766E-2</v>
      </c>
      <c r="C2758" s="175">
        <v>0.34286928197139216</v>
      </c>
      <c r="D2758" s="175">
        <v>0.27137799178586602</v>
      </c>
      <c r="E2758" s="175">
        <v>7.9393853561818439E-2</v>
      </c>
      <c r="F2758" s="175">
        <v>1.713638294859085E-2</v>
      </c>
      <c r="G2758" s="175">
        <v>0.19354199121937402</v>
      </c>
      <c r="H2758" s="175">
        <v>3.3989519898031443E-4</v>
      </c>
      <c r="I2758" s="175">
        <v>3.7218524288344428E-2</v>
      </c>
      <c r="J2758" s="174">
        <v>1</v>
      </c>
      <c r="K2758" s="176">
        <v>35305</v>
      </c>
      <c r="L2758" s="92"/>
      <c r="M2758" s="175">
        <v>5.6000000000000001E-2</v>
      </c>
      <c r="N2758" s="175">
        <v>6.0999999999999999E-2</v>
      </c>
      <c r="O2758" s="175">
        <v>0.33800000000000002</v>
      </c>
      <c r="P2758" s="175">
        <v>0.34799999999999998</v>
      </c>
      <c r="Q2758" s="175">
        <v>0.26700000000000002</v>
      </c>
      <c r="R2758" s="175">
        <v>0.27600000000000002</v>
      </c>
      <c r="S2758" s="175">
        <v>7.6999999999999999E-2</v>
      </c>
      <c r="T2758" s="175">
        <v>8.2000000000000003E-2</v>
      </c>
      <c r="U2758" s="175">
        <v>1.6E-2</v>
      </c>
      <c r="V2758" s="175">
        <v>1.9E-2</v>
      </c>
      <c r="W2758" s="175">
        <v>0.189</v>
      </c>
      <c r="X2758" s="175">
        <v>0.19800000000000001</v>
      </c>
      <c r="Y2758" s="175">
        <v>0</v>
      </c>
      <c r="Z2758" s="175">
        <v>1E-3</v>
      </c>
      <c r="AA2758" s="175">
        <v>3.5000000000000003E-2</v>
      </c>
      <c r="AB2758" s="175">
        <v>3.9E-2</v>
      </c>
    </row>
    <row r="2759" spans="1:28" x14ac:dyDescent="0.25">
      <c r="A2759" s="92" t="s">
        <v>4076</v>
      </c>
      <c r="B2759" s="175" t="s">
        <v>143</v>
      </c>
      <c r="C2759" s="175">
        <v>0.39864209505334625</v>
      </c>
      <c r="D2759" s="175">
        <v>0.25509214354995152</v>
      </c>
      <c r="E2759" s="175">
        <v>0.10281280310378274</v>
      </c>
      <c r="F2759" s="175">
        <v>1.7458777885548012E-2</v>
      </c>
      <c r="G2759" s="175">
        <v>0.19883608147429679</v>
      </c>
      <c r="H2759" s="175" t="s">
        <v>143</v>
      </c>
      <c r="I2759" s="175">
        <v>2.7158098933074686E-2</v>
      </c>
      <c r="J2759" s="174">
        <v>1</v>
      </c>
      <c r="K2759" s="176">
        <v>1031</v>
      </c>
      <c r="L2759" s="92"/>
      <c r="M2759" s="175" t="s">
        <v>143</v>
      </c>
      <c r="N2759" s="175" t="s">
        <v>143</v>
      </c>
      <c r="O2759" s="175">
        <v>0.36899999999999999</v>
      </c>
      <c r="P2759" s="175">
        <v>0.42899999999999999</v>
      </c>
      <c r="Q2759" s="175">
        <v>0.22900000000000001</v>
      </c>
      <c r="R2759" s="175">
        <v>0.28299999999999997</v>
      </c>
      <c r="S2759" s="175">
        <v>8.5999999999999993E-2</v>
      </c>
      <c r="T2759" s="175">
        <v>0.123</v>
      </c>
      <c r="U2759" s="175">
        <v>1.0999999999999999E-2</v>
      </c>
      <c r="V2759" s="175">
        <v>2.7E-2</v>
      </c>
      <c r="W2759" s="175">
        <v>0.17599999999999999</v>
      </c>
      <c r="X2759" s="175">
        <v>0.224</v>
      </c>
      <c r="Y2759" s="175" t="s">
        <v>143</v>
      </c>
      <c r="Z2759" s="175" t="s">
        <v>143</v>
      </c>
      <c r="AA2759" s="175">
        <v>1.9E-2</v>
      </c>
      <c r="AB2759" s="175">
        <v>3.9E-2</v>
      </c>
    </row>
    <row r="2760" spans="1:28" x14ac:dyDescent="0.25">
      <c r="A2760" s="92" t="s">
        <v>4077</v>
      </c>
      <c r="B2760" s="175" t="s">
        <v>143</v>
      </c>
      <c r="C2760" s="175">
        <v>0.12582056892778992</v>
      </c>
      <c r="D2760" s="175">
        <v>0.20459518599562362</v>
      </c>
      <c r="E2760" s="175">
        <v>6.6739606126914666E-2</v>
      </c>
      <c r="F2760" s="175">
        <v>1.0940919037199124E-2</v>
      </c>
      <c r="G2760" s="175">
        <v>0.53938730853391681</v>
      </c>
      <c r="H2760" s="175">
        <v>2.1881838074398249E-3</v>
      </c>
      <c r="I2760" s="175">
        <v>5.0328227571115977E-2</v>
      </c>
      <c r="J2760" s="174">
        <v>0.99999999999999989</v>
      </c>
      <c r="K2760" s="176">
        <v>914</v>
      </c>
      <c r="L2760" s="92"/>
      <c r="M2760" s="175" t="s">
        <v>143</v>
      </c>
      <c r="N2760" s="175" t="s">
        <v>143</v>
      </c>
      <c r="O2760" s="175">
        <v>0.106</v>
      </c>
      <c r="P2760" s="175">
        <v>0.14899999999999999</v>
      </c>
      <c r="Q2760" s="175">
        <v>0.18</v>
      </c>
      <c r="R2760" s="175">
        <v>0.23200000000000001</v>
      </c>
      <c r="S2760" s="175">
        <v>5.1999999999999998E-2</v>
      </c>
      <c r="T2760" s="175">
        <v>8.5000000000000006E-2</v>
      </c>
      <c r="U2760" s="175">
        <v>6.0000000000000001E-3</v>
      </c>
      <c r="V2760" s="175">
        <v>0.02</v>
      </c>
      <c r="W2760" s="175">
        <v>0.50700000000000001</v>
      </c>
      <c r="X2760" s="175">
        <v>0.57099999999999995</v>
      </c>
      <c r="Y2760" s="175">
        <v>1E-3</v>
      </c>
      <c r="Z2760" s="175">
        <v>8.0000000000000002E-3</v>
      </c>
      <c r="AA2760" s="175">
        <v>3.7999999999999999E-2</v>
      </c>
      <c r="AB2760" s="175">
        <v>6.6000000000000003E-2</v>
      </c>
    </row>
    <row r="2761" spans="1:28" x14ac:dyDescent="0.25">
      <c r="A2761" s="92" t="s">
        <v>4078</v>
      </c>
      <c r="B2761" s="175">
        <v>0.33003300330033003</v>
      </c>
      <c r="C2761" s="175">
        <v>1.2001200120012002E-3</v>
      </c>
      <c r="D2761" s="175">
        <v>0.36873687368736874</v>
      </c>
      <c r="E2761" s="175">
        <v>0.26492649264926493</v>
      </c>
      <c r="F2761" s="175">
        <v>1.11011101110111E-2</v>
      </c>
      <c r="G2761" s="175">
        <v>5.7005700570057008E-3</v>
      </c>
      <c r="H2761" s="175" t="s">
        <v>143</v>
      </c>
      <c r="I2761" s="175">
        <v>1.8301830183018303E-2</v>
      </c>
      <c r="J2761" s="174">
        <v>1</v>
      </c>
      <c r="K2761" s="176">
        <v>3333</v>
      </c>
      <c r="L2761" s="92"/>
      <c r="M2761" s="175">
        <v>0.314</v>
      </c>
      <c r="N2761" s="175">
        <v>0.34599999999999997</v>
      </c>
      <c r="O2761" s="175">
        <v>0</v>
      </c>
      <c r="P2761" s="175">
        <v>3.0000000000000001E-3</v>
      </c>
      <c r="Q2761" s="175">
        <v>0.35299999999999998</v>
      </c>
      <c r="R2761" s="175">
        <v>0.38500000000000001</v>
      </c>
      <c r="S2761" s="175">
        <v>0.25</v>
      </c>
      <c r="T2761" s="175">
        <v>0.28000000000000003</v>
      </c>
      <c r="U2761" s="175">
        <v>8.0000000000000002E-3</v>
      </c>
      <c r="V2761" s="175">
        <v>1.4999999999999999E-2</v>
      </c>
      <c r="W2761" s="175">
        <v>4.0000000000000001E-3</v>
      </c>
      <c r="X2761" s="175">
        <v>8.9999999999999993E-3</v>
      </c>
      <c r="Y2761" s="175" t="s">
        <v>143</v>
      </c>
      <c r="Z2761" s="175" t="s">
        <v>143</v>
      </c>
      <c r="AA2761" s="175">
        <v>1.4E-2</v>
      </c>
      <c r="AB2761" s="175">
        <v>2.3E-2</v>
      </c>
    </row>
    <row r="2762" spans="1:28" x14ac:dyDescent="0.25">
      <c r="A2762" s="92" t="s">
        <v>4079</v>
      </c>
      <c r="B2762" s="175">
        <v>9.6930142615421808E-2</v>
      </c>
      <c r="C2762" s="175">
        <v>0.2852308436064781</v>
      </c>
      <c r="D2762" s="175">
        <v>0.25429054870679235</v>
      </c>
      <c r="E2762" s="175">
        <v>5.9463379260333578E-2</v>
      </c>
      <c r="F2762" s="175">
        <v>3.2148900169204735E-2</v>
      </c>
      <c r="G2762" s="175">
        <v>0.23688663282571912</v>
      </c>
      <c r="H2762" s="175">
        <v>4.8344210780759005E-4</v>
      </c>
      <c r="I2762" s="175">
        <v>3.4566110708242691E-2</v>
      </c>
      <c r="J2762" s="174">
        <v>1</v>
      </c>
      <c r="K2762" s="176">
        <v>4137</v>
      </c>
      <c r="L2762" s="92"/>
      <c r="M2762" s="175">
        <v>8.7999999999999995E-2</v>
      </c>
      <c r="N2762" s="175">
        <v>0.106</v>
      </c>
      <c r="O2762" s="175">
        <v>0.27200000000000002</v>
      </c>
      <c r="P2762" s="175">
        <v>0.29899999999999999</v>
      </c>
      <c r="Q2762" s="175">
        <v>0.24099999999999999</v>
      </c>
      <c r="R2762" s="175">
        <v>0.26800000000000002</v>
      </c>
      <c r="S2762" s="175">
        <v>5.2999999999999999E-2</v>
      </c>
      <c r="T2762" s="175">
        <v>6.7000000000000004E-2</v>
      </c>
      <c r="U2762" s="175">
        <v>2.7E-2</v>
      </c>
      <c r="V2762" s="175">
        <v>3.7999999999999999E-2</v>
      </c>
      <c r="W2762" s="175">
        <v>0.224</v>
      </c>
      <c r="X2762" s="175">
        <v>0.25</v>
      </c>
      <c r="Y2762" s="175">
        <v>0</v>
      </c>
      <c r="Z2762" s="175">
        <v>2E-3</v>
      </c>
      <c r="AA2762" s="175">
        <v>2.9000000000000001E-2</v>
      </c>
      <c r="AB2762" s="175">
        <v>4.1000000000000002E-2</v>
      </c>
    </row>
    <row r="2763" spans="1:28" x14ac:dyDescent="0.25">
      <c r="A2763" s="92" t="s">
        <v>4080</v>
      </c>
      <c r="B2763" s="175">
        <v>0.28386035459696585</v>
      </c>
      <c r="C2763" s="175">
        <v>0.52202522390787787</v>
      </c>
      <c r="D2763" s="175">
        <v>9.2853226101261191E-2</v>
      </c>
      <c r="E2763" s="175">
        <v>2.0837141290440505E-2</v>
      </c>
      <c r="F2763" s="175">
        <v>1.2794735880095047E-3</v>
      </c>
      <c r="G2763" s="175">
        <v>3.4728568817400843E-2</v>
      </c>
      <c r="H2763" s="175" t="s">
        <v>143</v>
      </c>
      <c r="I2763" s="175">
        <v>4.4416011698044232E-2</v>
      </c>
      <c r="J2763" s="174">
        <v>1</v>
      </c>
      <c r="K2763" s="176">
        <v>5471</v>
      </c>
      <c r="L2763" s="92"/>
      <c r="M2763" s="175">
        <v>0.27200000000000002</v>
      </c>
      <c r="N2763" s="175">
        <v>0.29599999999999999</v>
      </c>
      <c r="O2763" s="175">
        <v>0.50900000000000001</v>
      </c>
      <c r="P2763" s="175">
        <v>0.53500000000000003</v>
      </c>
      <c r="Q2763" s="175">
        <v>8.5000000000000006E-2</v>
      </c>
      <c r="R2763" s="175">
        <v>0.10100000000000001</v>
      </c>
      <c r="S2763" s="175">
        <v>1.7000000000000001E-2</v>
      </c>
      <c r="T2763" s="175">
        <v>2.5000000000000001E-2</v>
      </c>
      <c r="U2763" s="175">
        <v>1E-3</v>
      </c>
      <c r="V2763" s="175">
        <v>3.0000000000000001E-3</v>
      </c>
      <c r="W2763" s="175">
        <v>0.03</v>
      </c>
      <c r="X2763" s="175">
        <v>0.04</v>
      </c>
      <c r="Y2763" s="175" t="s">
        <v>143</v>
      </c>
      <c r="Z2763" s="175" t="s">
        <v>143</v>
      </c>
      <c r="AA2763" s="175">
        <v>3.9E-2</v>
      </c>
      <c r="AB2763" s="175">
        <v>0.05</v>
      </c>
    </row>
    <row r="2764" spans="1:28" x14ac:dyDescent="0.25">
      <c r="A2764" s="92" t="s">
        <v>4081</v>
      </c>
      <c r="B2764" s="175" t="s">
        <v>143</v>
      </c>
      <c r="C2764" s="175">
        <v>0.25406504065040653</v>
      </c>
      <c r="D2764" s="175">
        <v>0.32520325203252032</v>
      </c>
      <c r="E2764" s="175">
        <v>0.1402439024390244</v>
      </c>
      <c r="F2764" s="175">
        <v>1.9308943089430895E-2</v>
      </c>
      <c r="G2764" s="175">
        <v>0.2266260162601626</v>
      </c>
      <c r="H2764" s="175" t="s">
        <v>143</v>
      </c>
      <c r="I2764" s="175">
        <v>3.4552845528455285E-2</v>
      </c>
      <c r="J2764" s="174">
        <v>1.0000000000000002</v>
      </c>
      <c r="K2764" s="176">
        <v>984</v>
      </c>
      <c r="L2764" s="92"/>
      <c r="M2764" s="175" t="s">
        <v>143</v>
      </c>
      <c r="N2764" s="175" t="s">
        <v>143</v>
      </c>
      <c r="O2764" s="175">
        <v>0.22800000000000001</v>
      </c>
      <c r="P2764" s="175">
        <v>0.28199999999999997</v>
      </c>
      <c r="Q2764" s="175">
        <v>0.29699999999999999</v>
      </c>
      <c r="R2764" s="175">
        <v>0.35499999999999998</v>
      </c>
      <c r="S2764" s="175">
        <v>0.12</v>
      </c>
      <c r="T2764" s="175">
        <v>0.16300000000000001</v>
      </c>
      <c r="U2764" s="175">
        <v>1.2E-2</v>
      </c>
      <c r="V2764" s="175">
        <v>0.03</v>
      </c>
      <c r="W2764" s="175">
        <v>0.20200000000000001</v>
      </c>
      <c r="X2764" s="175">
        <v>0.254</v>
      </c>
      <c r="Y2764" s="175" t="s">
        <v>143</v>
      </c>
      <c r="Z2764" s="175" t="s">
        <v>143</v>
      </c>
      <c r="AA2764" s="175">
        <v>2.5000000000000001E-2</v>
      </c>
      <c r="AB2764" s="175">
        <v>4.8000000000000001E-2</v>
      </c>
    </row>
    <row r="2765" spans="1:28" x14ac:dyDescent="0.25">
      <c r="A2765" s="92" t="s">
        <v>4082</v>
      </c>
      <c r="B2765" s="175" t="s">
        <v>143</v>
      </c>
      <c r="C2765" s="175">
        <v>0.2601394988375097</v>
      </c>
      <c r="D2765" s="175">
        <v>0.24283130973908551</v>
      </c>
      <c r="E2765" s="175">
        <v>0.11289072591061741</v>
      </c>
      <c r="F2765" s="175">
        <v>1.730818909842418E-2</v>
      </c>
      <c r="G2765" s="175">
        <v>0.33867217773185221</v>
      </c>
      <c r="H2765" s="175">
        <v>5.1666236114699044E-4</v>
      </c>
      <c r="I2765" s="175">
        <v>2.7641436321363989E-2</v>
      </c>
      <c r="J2765" s="174">
        <v>0.99999999999999989</v>
      </c>
      <c r="K2765" s="176">
        <v>3871</v>
      </c>
      <c r="L2765" s="92"/>
      <c r="M2765" s="175" t="s">
        <v>143</v>
      </c>
      <c r="N2765" s="175" t="s">
        <v>143</v>
      </c>
      <c r="O2765" s="175">
        <v>0.247</v>
      </c>
      <c r="P2765" s="175">
        <v>0.27400000000000002</v>
      </c>
      <c r="Q2765" s="175">
        <v>0.23</v>
      </c>
      <c r="R2765" s="175">
        <v>0.25700000000000001</v>
      </c>
      <c r="S2765" s="175">
        <v>0.10299999999999999</v>
      </c>
      <c r="T2765" s="175">
        <v>0.123</v>
      </c>
      <c r="U2765" s="175">
        <v>1.4E-2</v>
      </c>
      <c r="V2765" s="175">
        <v>2.1999999999999999E-2</v>
      </c>
      <c r="W2765" s="175">
        <v>0.32400000000000001</v>
      </c>
      <c r="X2765" s="175">
        <v>0.35399999999999998</v>
      </c>
      <c r="Y2765" s="175">
        <v>0</v>
      </c>
      <c r="Z2765" s="175">
        <v>2E-3</v>
      </c>
      <c r="AA2765" s="175">
        <v>2.3E-2</v>
      </c>
      <c r="AB2765" s="175">
        <v>3.3000000000000002E-2</v>
      </c>
    </row>
    <row r="2766" spans="1:28" x14ac:dyDescent="0.25">
      <c r="A2766" s="92" t="s">
        <v>4083</v>
      </c>
      <c r="B2766" s="175" t="s">
        <v>143</v>
      </c>
      <c r="C2766" s="175">
        <v>0.55291723202170961</v>
      </c>
      <c r="D2766" s="175">
        <v>0.31343283582089554</v>
      </c>
      <c r="E2766" s="175">
        <v>4.2740841248303935E-2</v>
      </c>
      <c r="F2766" s="175">
        <v>4.7489823609226595E-3</v>
      </c>
      <c r="G2766" s="175">
        <v>1.0854816824966078E-2</v>
      </c>
      <c r="H2766" s="175" t="s">
        <v>143</v>
      </c>
      <c r="I2766" s="175">
        <v>7.5305291723202175E-2</v>
      </c>
      <c r="J2766" s="174">
        <v>1</v>
      </c>
      <c r="K2766" s="176">
        <v>1474</v>
      </c>
      <c r="L2766" s="92"/>
      <c r="M2766" s="175" t="s">
        <v>143</v>
      </c>
      <c r="N2766" s="175" t="s">
        <v>143</v>
      </c>
      <c r="O2766" s="175">
        <v>0.52700000000000002</v>
      </c>
      <c r="P2766" s="175">
        <v>0.57799999999999996</v>
      </c>
      <c r="Q2766" s="175">
        <v>0.28999999999999998</v>
      </c>
      <c r="R2766" s="175">
        <v>0.33800000000000002</v>
      </c>
      <c r="S2766" s="175">
        <v>3.4000000000000002E-2</v>
      </c>
      <c r="T2766" s="175">
        <v>5.3999999999999999E-2</v>
      </c>
      <c r="U2766" s="175">
        <v>2E-3</v>
      </c>
      <c r="V2766" s="175">
        <v>0.01</v>
      </c>
      <c r="W2766" s="175">
        <v>7.0000000000000001E-3</v>
      </c>
      <c r="X2766" s="175">
        <v>1.7999999999999999E-2</v>
      </c>
      <c r="Y2766" s="175" t="s">
        <v>143</v>
      </c>
      <c r="Z2766" s="175" t="s">
        <v>143</v>
      </c>
      <c r="AA2766" s="175">
        <v>6.3E-2</v>
      </c>
      <c r="AB2766" s="175">
        <v>0.09</v>
      </c>
    </row>
    <row r="2767" spans="1:28" x14ac:dyDescent="0.25">
      <c r="A2767" s="92" t="s">
        <v>4084</v>
      </c>
      <c r="B2767" s="175" t="s">
        <v>143</v>
      </c>
      <c r="C2767" s="175">
        <v>0.22617449664429531</v>
      </c>
      <c r="D2767" s="175">
        <v>0.36308724832214767</v>
      </c>
      <c r="E2767" s="175">
        <v>9.4630872483221481E-2</v>
      </c>
      <c r="F2767" s="175">
        <v>1.3422818791946308E-2</v>
      </c>
      <c r="G2767" s="175">
        <v>0.25838926174496646</v>
      </c>
      <c r="H2767" s="175" t="s">
        <v>143</v>
      </c>
      <c r="I2767" s="175">
        <v>4.429530201342282E-2</v>
      </c>
      <c r="J2767" s="174">
        <v>1</v>
      </c>
      <c r="K2767" s="176">
        <v>1490</v>
      </c>
      <c r="L2767" s="92"/>
      <c r="M2767" s="175" t="s">
        <v>143</v>
      </c>
      <c r="N2767" s="175" t="s">
        <v>143</v>
      </c>
      <c r="O2767" s="175">
        <v>0.20599999999999999</v>
      </c>
      <c r="P2767" s="175">
        <v>0.248</v>
      </c>
      <c r="Q2767" s="175">
        <v>0.33900000000000002</v>
      </c>
      <c r="R2767" s="175">
        <v>0.38800000000000001</v>
      </c>
      <c r="S2767" s="175">
        <v>8.1000000000000003E-2</v>
      </c>
      <c r="T2767" s="175">
        <v>0.111</v>
      </c>
      <c r="U2767" s="175">
        <v>8.9999999999999993E-3</v>
      </c>
      <c r="V2767" s="175">
        <v>2.1000000000000001E-2</v>
      </c>
      <c r="W2767" s="175">
        <v>0.23699999999999999</v>
      </c>
      <c r="X2767" s="175">
        <v>0.28100000000000003</v>
      </c>
      <c r="Y2767" s="175" t="s">
        <v>143</v>
      </c>
      <c r="Z2767" s="175" t="s">
        <v>143</v>
      </c>
      <c r="AA2767" s="175">
        <v>3.5000000000000003E-2</v>
      </c>
      <c r="AB2767" s="175">
        <v>5.6000000000000001E-2</v>
      </c>
    </row>
    <row r="2768" spans="1:28" x14ac:dyDescent="0.25">
      <c r="A2768" s="92" t="s">
        <v>4085</v>
      </c>
      <c r="B2768" s="175" t="s">
        <v>143</v>
      </c>
      <c r="C2768" s="175">
        <v>0.40443896424167697</v>
      </c>
      <c r="D2768" s="175">
        <v>0.21824907521578299</v>
      </c>
      <c r="E2768" s="175">
        <v>5.7953144266337853E-2</v>
      </c>
      <c r="F2768" s="175">
        <v>8.3847102342786681E-2</v>
      </c>
      <c r="G2768" s="175">
        <v>0.1997533908754624</v>
      </c>
      <c r="H2768" s="175" t="s">
        <v>143</v>
      </c>
      <c r="I2768" s="175">
        <v>3.5758323057953144E-2</v>
      </c>
      <c r="J2768" s="174">
        <v>1</v>
      </c>
      <c r="K2768" s="176">
        <v>811</v>
      </c>
      <c r="L2768" s="92"/>
      <c r="M2768" s="175" t="s">
        <v>143</v>
      </c>
      <c r="N2768" s="175" t="s">
        <v>143</v>
      </c>
      <c r="O2768" s="175">
        <v>0.371</v>
      </c>
      <c r="P2768" s="175">
        <v>0.439</v>
      </c>
      <c r="Q2768" s="175">
        <v>0.191</v>
      </c>
      <c r="R2768" s="175">
        <v>0.248</v>
      </c>
      <c r="S2768" s="175">
        <v>4.3999999999999997E-2</v>
      </c>
      <c r="T2768" s="175">
        <v>7.5999999999999998E-2</v>
      </c>
      <c r="U2768" s="175">
        <v>6.7000000000000004E-2</v>
      </c>
      <c r="V2768" s="175">
        <v>0.105</v>
      </c>
      <c r="W2768" s="175">
        <v>0.17399999999999999</v>
      </c>
      <c r="X2768" s="175">
        <v>0.22900000000000001</v>
      </c>
      <c r="Y2768" s="175" t="s">
        <v>143</v>
      </c>
      <c r="Z2768" s="175" t="s">
        <v>143</v>
      </c>
      <c r="AA2768" s="175">
        <v>2.5000000000000001E-2</v>
      </c>
      <c r="AB2768" s="175">
        <v>5.0999999999999997E-2</v>
      </c>
    </row>
    <row r="2769" spans="1:28" x14ac:dyDescent="0.25">
      <c r="A2769" s="92" t="s">
        <v>4086</v>
      </c>
      <c r="B2769" s="175" t="s">
        <v>143</v>
      </c>
      <c r="C2769" s="175">
        <v>0.19902439024390245</v>
      </c>
      <c r="D2769" s="175">
        <v>0.22926829268292684</v>
      </c>
      <c r="E2769" s="175">
        <v>8.9756097560975606E-2</v>
      </c>
      <c r="F2769" s="175">
        <v>2.8292682926829269E-2</v>
      </c>
      <c r="G2769" s="175">
        <v>0.41463414634146339</v>
      </c>
      <c r="H2769" s="175">
        <v>9.7560975609756097E-4</v>
      </c>
      <c r="I2769" s="175">
        <v>3.8048780487804877E-2</v>
      </c>
      <c r="J2769" s="174">
        <v>1</v>
      </c>
      <c r="K2769" s="176">
        <v>1025</v>
      </c>
      <c r="L2769" s="92"/>
      <c r="M2769" s="175" t="s">
        <v>143</v>
      </c>
      <c r="N2769" s="175" t="s">
        <v>143</v>
      </c>
      <c r="O2769" s="175">
        <v>0.17599999999999999</v>
      </c>
      <c r="P2769" s="175">
        <v>0.22500000000000001</v>
      </c>
      <c r="Q2769" s="175">
        <v>0.20499999999999999</v>
      </c>
      <c r="R2769" s="175">
        <v>0.25600000000000001</v>
      </c>
      <c r="S2769" s="175">
        <v>7.3999999999999996E-2</v>
      </c>
      <c r="T2769" s="175">
        <v>0.109</v>
      </c>
      <c r="U2769" s="175">
        <v>0.02</v>
      </c>
      <c r="V2769" s="175">
        <v>0.04</v>
      </c>
      <c r="W2769" s="175">
        <v>0.38500000000000001</v>
      </c>
      <c r="X2769" s="175">
        <v>0.44500000000000001</v>
      </c>
      <c r="Y2769" s="175">
        <v>0</v>
      </c>
      <c r="Z2769" s="175">
        <v>6.0000000000000001E-3</v>
      </c>
      <c r="AA2769" s="175">
        <v>2.8000000000000001E-2</v>
      </c>
      <c r="AB2769" s="175">
        <v>5.1999999999999998E-2</v>
      </c>
    </row>
    <row r="2770" spans="1:28" x14ac:dyDescent="0.25">
      <c r="A2770" s="92" t="s">
        <v>4087</v>
      </c>
      <c r="B2770" s="175" t="s">
        <v>143</v>
      </c>
      <c r="C2770" s="175">
        <v>0.41861327400815723</v>
      </c>
      <c r="D2770" s="175">
        <v>0.40507971820541344</v>
      </c>
      <c r="E2770" s="175">
        <v>6.6926214312198737E-2</v>
      </c>
      <c r="F2770" s="175">
        <v>1.0752688172043012E-2</v>
      </c>
      <c r="G2770" s="175">
        <v>6.6740823136818686E-2</v>
      </c>
      <c r="H2770" s="175">
        <v>5.5617352614015572E-4</v>
      </c>
      <c r="I2770" s="175">
        <v>3.133110863922877E-2</v>
      </c>
      <c r="J2770" s="174">
        <v>1</v>
      </c>
      <c r="K2770" s="176">
        <v>5394</v>
      </c>
      <c r="L2770" s="92"/>
      <c r="M2770" s="175" t="s">
        <v>143</v>
      </c>
      <c r="N2770" s="175" t="s">
        <v>143</v>
      </c>
      <c r="O2770" s="175">
        <v>0.40600000000000003</v>
      </c>
      <c r="P2770" s="175">
        <v>0.432</v>
      </c>
      <c r="Q2770" s="175">
        <v>0.39200000000000002</v>
      </c>
      <c r="R2770" s="175">
        <v>0.41799999999999998</v>
      </c>
      <c r="S2770" s="175">
        <v>6.0999999999999999E-2</v>
      </c>
      <c r="T2770" s="175">
        <v>7.3999999999999996E-2</v>
      </c>
      <c r="U2770" s="175">
        <v>8.0000000000000002E-3</v>
      </c>
      <c r="V2770" s="175">
        <v>1.4E-2</v>
      </c>
      <c r="W2770" s="175">
        <v>0.06</v>
      </c>
      <c r="X2770" s="175">
        <v>7.3999999999999996E-2</v>
      </c>
      <c r="Y2770" s="175">
        <v>0</v>
      </c>
      <c r="Z2770" s="175">
        <v>2E-3</v>
      </c>
      <c r="AA2770" s="175">
        <v>2.7E-2</v>
      </c>
      <c r="AB2770" s="175">
        <v>3.5999999999999997E-2</v>
      </c>
    </row>
    <row r="2771" spans="1:28" x14ac:dyDescent="0.25">
      <c r="A2771" s="92" t="s">
        <v>4088</v>
      </c>
      <c r="B2771" s="175" t="s">
        <v>143</v>
      </c>
      <c r="C2771" s="175">
        <v>0.5859375</v>
      </c>
      <c r="D2771" s="175">
        <v>0.28236607142857145</v>
      </c>
      <c r="E2771" s="175">
        <v>4.0178571428571432E-2</v>
      </c>
      <c r="F2771" s="175">
        <v>3.3482142857142855E-3</v>
      </c>
      <c r="G2771" s="175">
        <v>5.5803571428571432E-2</v>
      </c>
      <c r="H2771" s="175" t="s">
        <v>143</v>
      </c>
      <c r="I2771" s="175">
        <v>3.2366071428571432E-2</v>
      </c>
      <c r="J2771" s="174">
        <v>0.99999999999999989</v>
      </c>
      <c r="K2771" s="176">
        <v>896</v>
      </c>
      <c r="L2771" s="92"/>
      <c r="M2771" s="175" t="s">
        <v>143</v>
      </c>
      <c r="N2771" s="175" t="s">
        <v>143</v>
      </c>
      <c r="O2771" s="175">
        <v>0.55300000000000005</v>
      </c>
      <c r="P2771" s="175">
        <v>0.61799999999999999</v>
      </c>
      <c r="Q2771" s="175">
        <v>0.254</v>
      </c>
      <c r="R2771" s="175">
        <v>0.313</v>
      </c>
      <c r="S2771" s="175">
        <v>2.9000000000000001E-2</v>
      </c>
      <c r="T2771" s="175">
        <v>5.5E-2</v>
      </c>
      <c r="U2771" s="175">
        <v>1E-3</v>
      </c>
      <c r="V2771" s="175">
        <v>0.01</v>
      </c>
      <c r="W2771" s="175">
        <v>4.2999999999999997E-2</v>
      </c>
      <c r="X2771" s="175">
        <v>7.2999999999999995E-2</v>
      </c>
      <c r="Y2771" s="175" t="s">
        <v>143</v>
      </c>
      <c r="Z2771" s="175" t="s">
        <v>143</v>
      </c>
      <c r="AA2771" s="175">
        <v>2.3E-2</v>
      </c>
      <c r="AB2771" s="175">
        <v>4.5999999999999999E-2</v>
      </c>
    </row>
    <row r="2772" spans="1:28" x14ac:dyDescent="0.25">
      <c r="A2772" s="92" t="s">
        <v>4089</v>
      </c>
      <c r="B2772" s="175">
        <v>5.7626316412258904E-2</v>
      </c>
      <c r="C2772" s="175">
        <v>0.36753046976689147</v>
      </c>
      <c r="D2772" s="175">
        <v>0.25499940835404095</v>
      </c>
      <c r="E2772" s="175">
        <v>5.8691279138563486E-2</v>
      </c>
      <c r="F2772" s="175">
        <v>1.9405987457105669E-2</v>
      </c>
      <c r="G2772" s="175">
        <v>0.21571411667258314</v>
      </c>
      <c r="H2772" s="175">
        <v>4.0231925215950771E-3</v>
      </c>
      <c r="I2772" s="175">
        <v>2.2009229676961305E-2</v>
      </c>
      <c r="J2772" s="174">
        <v>1</v>
      </c>
      <c r="K2772" s="176">
        <v>8451</v>
      </c>
      <c r="L2772" s="92"/>
      <c r="M2772" s="175">
        <v>5.2999999999999999E-2</v>
      </c>
      <c r="N2772" s="175">
        <v>6.3E-2</v>
      </c>
      <c r="O2772" s="175">
        <v>0.35699999999999998</v>
      </c>
      <c r="P2772" s="175">
        <v>0.378</v>
      </c>
      <c r="Q2772" s="175">
        <v>0.246</v>
      </c>
      <c r="R2772" s="175">
        <v>0.26400000000000001</v>
      </c>
      <c r="S2772" s="175">
        <v>5.3999999999999999E-2</v>
      </c>
      <c r="T2772" s="175">
        <v>6.4000000000000001E-2</v>
      </c>
      <c r="U2772" s="175">
        <v>1.7000000000000001E-2</v>
      </c>
      <c r="V2772" s="175">
        <v>2.3E-2</v>
      </c>
      <c r="W2772" s="175">
        <v>0.20699999999999999</v>
      </c>
      <c r="X2772" s="175">
        <v>0.22500000000000001</v>
      </c>
      <c r="Y2772" s="175">
        <v>3.0000000000000001E-3</v>
      </c>
      <c r="Z2772" s="175">
        <v>6.0000000000000001E-3</v>
      </c>
      <c r="AA2772" s="175">
        <v>1.9E-2</v>
      </c>
      <c r="AB2772" s="175">
        <v>2.5000000000000001E-2</v>
      </c>
    </row>
    <row r="2773" spans="1:28" x14ac:dyDescent="0.25">
      <c r="A2773" s="92" t="s">
        <v>4090</v>
      </c>
      <c r="B2773" s="175" t="s">
        <v>143</v>
      </c>
      <c r="C2773" s="175">
        <v>0.31399317406143346</v>
      </c>
      <c r="D2773" s="175">
        <v>0.39931740614334471</v>
      </c>
      <c r="E2773" s="175">
        <v>7.1672354948805458E-2</v>
      </c>
      <c r="F2773" s="175">
        <v>2.3890784982935155E-2</v>
      </c>
      <c r="G2773" s="175">
        <v>0.17064846416382254</v>
      </c>
      <c r="H2773" s="175" t="s">
        <v>143</v>
      </c>
      <c r="I2773" s="175">
        <v>2.0477815699658702E-2</v>
      </c>
      <c r="J2773" s="174">
        <v>0.99999999999999989</v>
      </c>
      <c r="K2773" s="176">
        <v>293</v>
      </c>
      <c r="L2773" s="92"/>
      <c r="M2773" s="175" t="s">
        <v>143</v>
      </c>
      <c r="N2773" s="175" t="s">
        <v>143</v>
      </c>
      <c r="O2773" s="175">
        <v>0.26400000000000001</v>
      </c>
      <c r="P2773" s="175">
        <v>0.36899999999999999</v>
      </c>
      <c r="Q2773" s="175">
        <v>0.34499999999999997</v>
      </c>
      <c r="R2773" s="175">
        <v>0.45600000000000002</v>
      </c>
      <c r="S2773" s="175">
        <v>4.7E-2</v>
      </c>
      <c r="T2773" s="175">
        <v>0.107</v>
      </c>
      <c r="U2773" s="175">
        <v>1.2E-2</v>
      </c>
      <c r="V2773" s="175">
        <v>4.8000000000000001E-2</v>
      </c>
      <c r="W2773" s="175">
        <v>0.13200000000000001</v>
      </c>
      <c r="X2773" s="175">
        <v>0.218</v>
      </c>
      <c r="Y2773" s="175" t="s">
        <v>143</v>
      </c>
      <c r="Z2773" s="175" t="s">
        <v>143</v>
      </c>
      <c r="AA2773" s="175">
        <v>8.9999999999999993E-3</v>
      </c>
      <c r="AB2773" s="175">
        <v>4.3999999999999997E-2</v>
      </c>
    </row>
    <row r="2774" spans="1:28" x14ac:dyDescent="0.25">
      <c r="A2774" s="92" t="s">
        <v>4091</v>
      </c>
      <c r="B2774" s="175" t="s">
        <v>143</v>
      </c>
      <c r="C2774" s="175">
        <v>0.13023255813953488</v>
      </c>
      <c r="D2774" s="175">
        <v>0.19069767441860466</v>
      </c>
      <c r="E2774" s="175">
        <v>6.0465116279069767E-2</v>
      </c>
      <c r="F2774" s="175">
        <v>1.8604651162790697E-2</v>
      </c>
      <c r="G2774" s="175">
        <v>0.56744186046511624</v>
      </c>
      <c r="H2774" s="175">
        <v>2.3255813953488372E-2</v>
      </c>
      <c r="I2774" s="175">
        <v>9.3023255813953487E-3</v>
      </c>
      <c r="J2774" s="174">
        <v>1</v>
      </c>
      <c r="K2774" s="176">
        <v>215</v>
      </c>
      <c r="L2774" s="92"/>
      <c r="M2774" s="175" t="s">
        <v>143</v>
      </c>
      <c r="N2774" s="175" t="s">
        <v>143</v>
      </c>
      <c r="O2774" s="175">
        <v>9.1999999999999998E-2</v>
      </c>
      <c r="P2774" s="175">
        <v>0.182</v>
      </c>
      <c r="Q2774" s="175">
        <v>0.14399999999999999</v>
      </c>
      <c r="R2774" s="175">
        <v>0.248</v>
      </c>
      <c r="S2774" s="175">
        <v>3.5999999999999997E-2</v>
      </c>
      <c r="T2774" s="175">
        <v>0.10100000000000001</v>
      </c>
      <c r="U2774" s="175">
        <v>7.0000000000000001E-3</v>
      </c>
      <c r="V2774" s="175">
        <v>4.7E-2</v>
      </c>
      <c r="W2774" s="175">
        <v>0.501</v>
      </c>
      <c r="X2774" s="175">
        <v>0.63200000000000001</v>
      </c>
      <c r="Y2774" s="175">
        <v>0.01</v>
      </c>
      <c r="Z2774" s="175">
        <v>5.2999999999999999E-2</v>
      </c>
      <c r="AA2774" s="175">
        <v>3.0000000000000001E-3</v>
      </c>
      <c r="AB2774" s="175">
        <v>3.3000000000000002E-2</v>
      </c>
    </row>
    <row r="2775" spans="1:28" x14ac:dyDescent="0.25">
      <c r="A2775" s="92" t="s">
        <v>4092</v>
      </c>
      <c r="B2775" s="175">
        <v>0.26332622601279315</v>
      </c>
      <c r="C2775" s="175">
        <v>1.0660980810234541E-3</v>
      </c>
      <c r="D2775" s="175">
        <v>0.70469083155650325</v>
      </c>
      <c r="E2775" s="175">
        <v>1.5991471215351813E-2</v>
      </c>
      <c r="F2775" s="175" t="s">
        <v>143</v>
      </c>
      <c r="G2775" s="175">
        <v>4.2643923240938165E-3</v>
      </c>
      <c r="H2775" s="175" t="s">
        <v>143</v>
      </c>
      <c r="I2775" s="175">
        <v>1.0660980810234541E-2</v>
      </c>
      <c r="J2775" s="174">
        <v>1</v>
      </c>
      <c r="K2775" s="176">
        <v>938</v>
      </c>
      <c r="L2775" s="92"/>
      <c r="M2775" s="175">
        <v>0.23599999999999999</v>
      </c>
      <c r="N2775" s="175">
        <v>0.29199999999999998</v>
      </c>
      <c r="O2775" s="175">
        <v>0</v>
      </c>
      <c r="P2775" s="175">
        <v>6.0000000000000001E-3</v>
      </c>
      <c r="Q2775" s="175">
        <v>0.67500000000000004</v>
      </c>
      <c r="R2775" s="175">
        <v>0.73299999999999998</v>
      </c>
      <c r="S2775" s="175">
        <v>0.01</v>
      </c>
      <c r="T2775" s="175">
        <v>2.5999999999999999E-2</v>
      </c>
      <c r="U2775" s="175" t="s">
        <v>143</v>
      </c>
      <c r="V2775" s="175" t="s">
        <v>143</v>
      </c>
      <c r="W2775" s="175">
        <v>2E-3</v>
      </c>
      <c r="X2775" s="175">
        <v>1.0999999999999999E-2</v>
      </c>
      <c r="Y2775" s="175" t="s">
        <v>143</v>
      </c>
      <c r="Z2775" s="175" t="s">
        <v>143</v>
      </c>
      <c r="AA2775" s="175">
        <v>6.0000000000000001E-3</v>
      </c>
      <c r="AB2775" s="175">
        <v>0.02</v>
      </c>
    </row>
    <row r="2776" spans="1:28" x14ac:dyDescent="0.25">
      <c r="A2776" s="92" t="s">
        <v>4093</v>
      </c>
      <c r="B2776" s="175">
        <v>0.10440122824974411</v>
      </c>
      <c r="C2776" s="175">
        <v>0.31320368474923233</v>
      </c>
      <c r="D2776" s="175">
        <v>0.23950870010235414</v>
      </c>
      <c r="E2776" s="175">
        <v>5.015353121801433E-2</v>
      </c>
      <c r="F2776" s="175">
        <v>2.8659160696008188E-2</v>
      </c>
      <c r="G2776" s="175">
        <v>0.24769703172978505</v>
      </c>
      <c r="H2776" s="175">
        <v>6.1412487205731829E-3</v>
      </c>
      <c r="I2776" s="175">
        <v>1.0235414534288639E-2</v>
      </c>
      <c r="J2776" s="174">
        <v>1</v>
      </c>
      <c r="K2776" s="176">
        <v>977</v>
      </c>
      <c r="L2776" s="92"/>
      <c r="M2776" s="175">
        <v>8.6999999999999994E-2</v>
      </c>
      <c r="N2776" s="175">
        <v>0.125</v>
      </c>
      <c r="O2776" s="175">
        <v>0.28499999999999998</v>
      </c>
      <c r="P2776" s="175">
        <v>0.34300000000000003</v>
      </c>
      <c r="Q2776" s="175">
        <v>0.214</v>
      </c>
      <c r="R2776" s="175">
        <v>0.26700000000000002</v>
      </c>
      <c r="S2776" s="175">
        <v>3.7999999999999999E-2</v>
      </c>
      <c r="T2776" s="175">
        <v>6.6000000000000003E-2</v>
      </c>
      <c r="U2776" s="175">
        <v>0.02</v>
      </c>
      <c r="V2776" s="175">
        <v>4.1000000000000002E-2</v>
      </c>
      <c r="W2776" s="175">
        <v>0.222</v>
      </c>
      <c r="X2776" s="175">
        <v>0.27600000000000002</v>
      </c>
      <c r="Y2776" s="175">
        <v>3.0000000000000001E-3</v>
      </c>
      <c r="Z2776" s="175">
        <v>1.2999999999999999E-2</v>
      </c>
      <c r="AA2776" s="175">
        <v>6.0000000000000001E-3</v>
      </c>
      <c r="AB2776" s="175">
        <v>1.9E-2</v>
      </c>
    </row>
    <row r="2777" spans="1:28" x14ac:dyDescent="0.25">
      <c r="A2777" s="92" t="s">
        <v>4094</v>
      </c>
      <c r="B2777" s="175">
        <v>0.30246389124893797</v>
      </c>
      <c r="C2777" s="175">
        <v>0.54970263381478335</v>
      </c>
      <c r="D2777" s="175">
        <v>6.881903143585387E-2</v>
      </c>
      <c r="E2777" s="175">
        <v>1.5293118096856415E-2</v>
      </c>
      <c r="F2777" s="175">
        <v>1.6992353440951572E-3</v>
      </c>
      <c r="G2777" s="175">
        <v>3.3984706881903144E-2</v>
      </c>
      <c r="H2777" s="175">
        <v>4.248088360237893E-3</v>
      </c>
      <c r="I2777" s="175">
        <v>2.3789294817332201E-2</v>
      </c>
      <c r="J2777" s="174">
        <v>1</v>
      </c>
      <c r="K2777" s="176">
        <v>1177</v>
      </c>
      <c r="L2777" s="92"/>
      <c r="M2777" s="175">
        <v>0.27700000000000002</v>
      </c>
      <c r="N2777" s="175">
        <v>0.32900000000000001</v>
      </c>
      <c r="O2777" s="175">
        <v>0.52100000000000002</v>
      </c>
      <c r="P2777" s="175">
        <v>0.57799999999999996</v>
      </c>
      <c r="Q2777" s="175">
        <v>5.6000000000000001E-2</v>
      </c>
      <c r="R2777" s="175">
        <v>8.5000000000000006E-2</v>
      </c>
      <c r="S2777" s="175">
        <v>0.01</v>
      </c>
      <c r="T2777" s="175">
        <v>2.4E-2</v>
      </c>
      <c r="U2777" s="175">
        <v>0</v>
      </c>
      <c r="V2777" s="175">
        <v>6.0000000000000001E-3</v>
      </c>
      <c r="W2777" s="175">
        <v>2.5000000000000001E-2</v>
      </c>
      <c r="X2777" s="175">
        <v>4.5999999999999999E-2</v>
      </c>
      <c r="Y2777" s="175">
        <v>2E-3</v>
      </c>
      <c r="Z2777" s="175">
        <v>0.01</v>
      </c>
      <c r="AA2777" s="175">
        <v>1.7000000000000001E-2</v>
      </c>
      <c r="AB2777" s="175">
        <v>3.4000000000000002E-2</v>
      </c>
    </row>
    <row r="2778" spans="1:28" x14ac:dyDescent="0.25">
      <c r="A2778" s="92" t="s">
        <v>4095</v>
      </c>
      <c r="B2778" s="175" t="s">
        <v>143</v>
      </c>
      <c r="C2778" s="175">
        <v>0.29365079365079366</v>
      </c>
      <c r="D2778" s="175">
        <v>0.3611111111111111</v>
      </c>
      <c r="E2778" s="175">
        <v>0.10317460317460317</v>
      </c>
      <c r="F2778" s="175">
        <v>1.5873015873015872E-2</v>
      </c>
      <c r="G2778" s="175">
        <v>0.20238095238095238</v>
      </c>
      <c r="H2778" s="175" t="s">
        <v>143</v>
      </c>
      <c r="I2778" s="175">
        <v>2.3809523809523808E-2</v>
      </c>
      <c r="J2778" s="174">
        <v>0.99999999999999989</v>
      </c>
      <c r="K2778" s="176">
        <v>252</v>
      </c>
      <c r="L2778" s="92"/>
      <c r="M2778" s="175" t="s">
        <v>143</v>
      </c>
      <c r="N2778" s="175" t="s">
        <v>143</v>
      </c>
      <c r="O2778" s="175">
        <v>0.24099999999999999</v>
      </c>
      <c r="P2778" s="175">
        <v>0.35299999999999998</v>
      </c>
      <c r="Q2778" s="175">
        <v>0.30399999999999999</v>
      </c>
      <c r="R2778" s="175">
        <v>0.42199999999999999</v>
      </c>
      <c r="S2778" s="175">
        <v>7.0999999999999994E-2</v>
      </c>
      <c r="T2778" s="175">
        <v>0.14699999999999999</v>
      </c>
      <c r="U2778" s="175">
        <v>6.0000000000000001E-3</v>
      </c>
      <c r="V2778" s="175">
        <v>0.04</v>
      </c>
      <c r="W2778" s="175">
        <v>0.157</v>
      </c>
      <c r="X2778" s="175">
        <v>0.25600000000000001</v>
      </c>
      <c r="Y2778" s="175" t="s">
        <v>143</v>
      </c>
      <c r="Z2778" s="175" t="s">
        <v>143</v>
      </c>
      <c r="AA2778" s="175">
        <v>1.0999999999999999E-2</v>
      </c>
      <c r="AB2778" s="175">
        <v>5.0999999999999997E-2</v>
      </c>
    </row>
    <row r="2779" spans="1:28" x14ac:dyDescent="0.25">
      <c r="A2779" s="92" t="s">
        <v>4096</v>
      </c>
      <c r="B2779" s="175" t="s">
        <v>143</v>
      </c>
      <c r="C2779" s="175">
        <v>0.38003502626970226</v>
      </c>
      <c r="D2779" s="175">
        <v>0.17075306479859895</v>
      </c>
      <c r="E2779" s="175">
        <v>6.3922942206654995E-2</v>
      </c>
      <c r="F2779" s="175">
        <v>1.5761821366024518E-2</v>
      </c>
      <c r="G2779" s="175">
        <v>0.3476357267950963</v>
      </c>
      <c r="H2779" s="175">
        <v>4.3782837127845885E-3</v>
      </c>
      <c r="I2779" s="175">
        <v>1.7513134851138354E-2</v>
      </c>
      <c r="J2779" s="174">
        <v>1</v>
      </c>
      <c r="K2779" s="176">
        <v>1142</v>
      </c>
      <c r="L2779" s="92"/>
      <c r="M2779" s="175" t="s">
        <v>143</v>
      </c>
      <c r="N2779" s="175" t="s">
        <v>143</v>
      </c>
      <c r="O2779" s="175">
        <v>0.35199999999999998</v>
      </c>
      <c r="P2779" s="175">
        <v>0.40899999999999997</v>
      </c>
      <c r="Q2779" s="175">
        <v>0.15</v>
      </c>
      <c r="R2779" s="175">
        <v>0.19400000000000001</v>
      </c>
      <c r="S2779" s="175">
        <v>5.0999999999999997E-2</v>
      </c>
      <c r="T2779" s="175">
        <v>0.08</v>
      </c>
      <c r="U2779" s="175">
        <v>0.01</v>
      </c>
      <c r="V2779" s="175">
        <v>2.5000000000000001E-2</v>
      </c>
      <c r="W2779" s="175">
        <v>0.32100000000000001</v>
      </c>
      <c r="X2779" s="175">
        <v>0.376</v>
      </c>
      <c r="Y2779" s="175">
        <v>2E-3</v>
      </c>
      <c r="Z2779" s="175">
        <v>0.01</v>
      </c>
      <c r="AA2779" s="175">
        <v>1.0999999999999999E-2</v>
      </c>
      <c r="AB2779" s="175">
        <v>2.7E-2</v>
      </c>
    </row>
    <row r="2780" spans="1:28" x14ac:dyDescent="0.25">
      <c r="A2780" s="92" t="s">
        <v>4097</v>
      </c>
      <c r="B2780" s="175" t="s">
        <v>143</v>
      </c>
      <c r="C2780" s="175">
        <v>0.56782334384858046</v>
      </c>
      <c r="D2780" s="175">
        <v>0.29652996845425866</v>
      </c>
      <c r="E2780" s="175">
        <v>2.8391167192429023E-2</v>
      </c>
      <c r="F2780" s="175">
        <v>9.4637223974763408E-3</v>
      </c>
      <c r="G2780" s="175">
        <v>2.2082018927444796E-2</v>
      </c>
      <c r="H2780" s="175" t="s">
        <v>143</v>
      </c>
      <c r="I2780" s="175">
        <v>7.5709779179810727E-2</v>
      </c>
      <c r="J2780" s="174">
        <v>1</v>
      </c>
      <c r="K2780" s="176">
        <v>317</v>
      </c>
      <c r="L2780" s="92"/>
      <c r="M2780" s="175" t="s">
        <v>143</v>
      </c>
      <c r="N2780" s="175" t="s">
        <v>143</v>
      </c>
      <c r="O2780" s="175">
        <v>0.51300000000000001</v>
      </c>
      <c r="P2780" s="175">
        <v>0.621</v>
      </c>
      <c r="Q2780" s="175">
        <v>0.249</v>
      </c>
      <c r="R2780" s="175">
        <v>0.34899999999999998</v>
      </c>
      <c r="S2780" s="175">
        <v>1.4999999999999999E-2</v>
      </c>
      <c r="T2780" s="175">
        <v>5.2999999999999999E-2</v>
      </c>
      <c r="U2780" s="175">
        <v>3.0000000000000001E-3</v>
      </c>
      <c r="V2780" s="175">
        <v>2.7E-2</v>
      </c>
      <c r="W2780" s="175">
        <v>1.0999999999999999E-2</v>
      </c>
      <c r="X2780" s="175">
        <v>4.4999999999999998E-2</v>
      </c>
      <c r="Y2780" s="175" t="s">
        <v>143</v>
      </c>
      <c r="Z2780" s="175" t="s">
        <v>143</v>
      </c>
      <c r="AA2780" s="175">
        <v>5.0999999999999997E-2</v>
      </c>
      <c r="AB2780" s="175">
        <v>0.11</v>
      </c>
    </row>
    <row r="2781" spans="1:28" x14ac:dyDescent="0.25">
      <c r="A2781" s="92" t="s">
        <v>4098</v>
      </c>
      <c r="B2781" s="175" t="s">
        <v>143</v>
      </c>
      <c r="C2781" s="175">
        <v>0.29010238907849828</v>
      </c>
      <c r="D2781" s="175">
        <v>0.32081911262798635</v>
      </c>
      <c r="E2781" s="175">
        <v>6.4846416382252553E-2</v>
      </c>
      <c r="F2781" s="175">
        <v>2.0477815699658702E-2</v>
      </c>
      <c r="G2781" s="175">
        <v>0.2764505119453925</v>
      </c>
      <c r="H2781" s="175" t="s">
        <v>143</v>
      </c>
      <c r="I2781" s="175">
        <v>2.7303754266211604E-2</v>
      </c>
      <c r="J2781" s="174">
        <v>0.99999999999999989</v>
      </c>
      <c r="K2781" s="176">
        <v>293</v>
      </c>
      <c r="L2781" s="92"/>
      <c r="M2781" s="175" t="s">
        <v>143</v>
      </c>
      <c r="N2781" s="175" t="s">
        <v>143</v>
      </c>
      <c r="O2781" s="175">
        <v>0.24099999999999999</v>
      </c>
      <c r="P2781" s="175">
        <v>0.34499999999999997</v>
      </c>
      <c r="Q2781" s="175">
        <v>0.27</v>
      </c>
      <c r="R2781" s="175">
        <v>0.376</v>
      </c>
      <c r="S2781" s="175">
        <v>4.2000000000000003E-2</v>
      </c>
      <c r="T2781" s="175">
        <v>9.9000000000000005E-2</v>
      </c>
      <c r="U2781" s="175">
        <v>8.9999999999999993E-3</v>
      </c>
      <c r="V2781" s="175">
        <v>4.3999999999999997E-2</v>
      </c>
      <c r="W2781" s="175">
        <v>0.22800000000000001</v>
      </c>
      <c r="X2781" s="175">
        <v>0.33</v>
      </c>
      <c r="Y2781" s="175" t="s">
        <v>143</v>
      </c>
      <c r="Z2781" s="175" t="s">
        <v>143</v>
      </c>
      <c r="AA2781" s="175">
        <v>1.4E-2</v>
      </c>
      <c r="AB2781" s="175">
        <v>5.2999999999999999E-2</v>
      </c>
    </row>
    <row r="2782" spans="1:28" x14ac:dyDescent="0.25">
      <c r="A2782" s="92" t="s">
        <v>4099</v>
      </c>
      <c r="B2782" s="175" t="s">
        <v>143</v>
      </c>
      <c r="C2782" s="175">
        <v>0.46153846153846156</v>
      </c>
      <c r="D2782" s="175">
        <v>0.17788461538461539</v>
      </c>
      <c r="E2782" s="175">
        <v>2.8846153846153848E-2</v>
      </c>
      <c r="F2782" s="175">
        <v>9.6153846153846159E-2</v>
      </c>
      <c r="G2782" s="175">
        <v>0.22115384615384615</v>
      </c>
      <c r="H2782" s="175">
        <v>4.807692307692308E-3</v>
      </c>
      <c r="I2782" s="175">
        <v>9.6153846153846159E-3</v>
      </c>
      <c r="J2782" s="174">
        <v>1</v>
      </c>
      <c r="K2782" s="176">
        <v>208</v>
      </c>
      <c r="L2782" s="92"/>
      <c r="M2782" s="175" t="s">
        <v>143</v>
      </c>
      <c r="N2782" s="175" t="s">
        <v>143</v>
      </c>
      <c r="O2782" s="175">
        <v>0.39500000000000002</v>
      </c>
      <c r="P2782" s="175">
        <v>0.52900000000000003</v>
      </c>
      <c r="Q2782" s="175">
        <v>0.13200000000000001</v>
      </c>
      <c r="R2782" s="175">
        <v>0.23599999999999999</v>
      </c>
      <c r="S2782" s="175">
        <v>1.2999999999999999E-2</v>
      </c>
      <c r="T2782" s="175">
        <v>6.0999999999999999E-2</v>
      </c>
      <c r="U2782" s="175">
        <v>6.3E-2</v>
      </c>
      <c r="V2782" s="175">
        <v>0.14399999999999999</v>
      </c>
      <c r="W2782" s="175">
        <v>0.17</v>
      </c>
      <c r="X2782" s="175">
        <v>0.28199999999999997</v>
      </c>
      <c r="Y2782" s="175">
        <v>1E-3</v>
      </c>
      <c r="Z2782" s="175">
        <v>2.7E-2</v>
      </c>
      <c r="AA2782" s="175">
        <v>3.0000000000000001E-3</v>
      </c>
      <c r="AB2782" s="175">
        <v>3.4000000000000002E-2</v>
      </c>
    </row>
    <row r="2783" spans="1:28" x14ac:dyDescent="0.25">
      <c r="A2783" s="92" t="s">
        <v>4100</v>
      </c>
      <c r="B2783" s="175" t="s">
        <v>143</v>
      </c>
      <c r="C2783" s="175">
        <v>0.17670682730923695</v>
      </c>
      <c r="D2783" s="175">
        <v>0.22489959839357429</v>
      </c>
      <c r="E2783" s="175">
        <v>8.0321285140562249E-2</v>
      </c>
      <c r="F2783" s="175">
        <v>3.2128514056224897E-2</v>
      </c>
      <c r="G2783" s="175">
        <v>0.46586345381526106</v>
      </c>
      <c r="H2783" s="175">
        <v>4.0160642570281121E-3</v>
      </c>
      <c r="I2783" s="175">
        <v>1.6064257028112448E-2</v>
      </c>
      <c r="J2783" s="174">
        <v>1</v>
      </c>
      <c r="K2783" s="176">
        <v>249</v>
      </c>
      <c r="L2783" s="92"/>
      <c r="M2783" s="175" t="s">
        <v>143</v>
      </c>
      <c r="N2783" s="175" t="s">
        <v>143</v>
      </c>
      <c r="O2783" s="175">
        <v>0.13400000000000001</v>
      </c>
      <c r="P2783" s="175">
        <v>0.22900000000000001</v>
      </c>
      <c r="Q2783" s="175">
        <v>0.17699999999999999</v>
      </c>
      <c r="R2783" s="175">
        <v>0.28100000000000003</v>
      </c>
      <c r="S2783" s="175">
        <v>5.2999999999999999E-2</v>
      </c>
      <c r="T2783" s="175">
        <v>0.121</v>
      </c>
      <c r="U2783" s="175">
        <v>1.6E-2</v>
      </c>
      <c r="V2783" s="175">
        <v>6.2E-2</v>
      </c>
      <c r="W2783" s="175">
        <v>0.40500000000000003</v>
      </c>
      <c r="X2783" s="175">
        <v>0.52800000000000002</v>
      </c>
      <c r="Y2783" s="175">
        <v>1E-3</v>
      </c>
      <c r="Z2783" s="175">
        <v>2.1999999999999999E-2</v>
      </c>
      <c r="AA2783" s="175">
        <v>6.0000000000000001E-3</v>
      </c>
      <c r="AB2783" s="175">
        <v>4.1000000000000002E-2</v>
      </c>
    </row>
    <row r="2784" spans="1:28" x14ac:dyDescent="0.25">
      <c r="A2784" s="92" t="s">
        <v>4101</v>
      </c>
      <c r="B2784" s="175" t="s">
        <v>143</v>
      </c>
      <c r="C2784" s="175">
        <v>0.43035863219349457</v>
      </c>
      <c r="D2784" s="175">
        <v>0.37030859049207671</v>
      </c>
      <c r="E2784" s="175">
        <v>5.5045871559633031E-2</v>
      </c>
      <c r="F2784" s="175">
        <v>2.9190992493744787E-2</v>
      </c>
      <c r="G2784" s="175">
        <v>9.5913261050875734E-2</v>
      </c>
      <c r="H2784" s="175">
        <v>1.6680567139282735E-3</v>
      </c>
      <c r="I2784" s="175">
        <v>1.7514595496246871E-2</v>
      </c>
      <c r="J2784" s="174">
        <v>1</v>
      </c>
      <c r="K2784" s="176">
        <v>1199</v>
      </c>
      <c r="L2784" s="92"/>
      <c r="M2784" s="175" t="s">
        <v>143</v>
      </c>
      <c r="N2784" s="175" t="s">
        <v>143</v>
      </c>
      <c r="O2784" s="175">
        <v>0.40300000000000002</v>
      </c>
      <c r="P2784" s="175">
        <v>0.45900000000000002</v>
      </c>
      <c r="Q2784" s="175">
        <v>0.34300000000000003</v>
      </c>
      <c r="R2784" s="175">
        <v>0.39800000000000002</v>
      </c>
      <c r="S2784" s="175">
        <v>4.2999999999999997E-2</v>
      </c>
      <c r="T2784" s="175">
        <v>6.9000000000000006E-2</v>
      </c>
      <c r="U2784" s="175">
        <v>2.1000000000000001E-2</v>
      </c>
      <c r="V2784" s="175">
        <v>0.04</v>
      </c>
      <c r="W2784" s="175">
        <v>8.1000000000000003E-2</v>
      </c>
      <c r="X2784" s="175">
        <v>0.114</v>
      </c>
      <c r="Y2784" s="175">
        <v>0</v>
      </c>
      <c r="Z2784" s="175">
        <v>6.0000000000000001E-3</v>
      </c>
      <c r="AA2784" s="175">
        <v>1.0999999999999999E-2</v>
      </c>
      <c r="AB2784" s="175">
        <v>2.7E-2</v>
      </c>
    </row>
    <row r="2785" spans="1:28" x14ac:dyDescent="0.25">
      <c r="A2785" s="92" t="s">
        <v>4102</v>
      </c>
      <c r="B2785" s="175" t="s">
        <v>143</v>
      </c>
      <c r="C2785" s="175">
        <v>0.61702127659574468</v>
      </c>
      <c r="D2785" s="175">
        <v>0.26063829787234044</v>
      </c>
      <c r="E2785" s="175">
        <v>2.6595744680851064E-2</v>
      </c>
      <c r="F2785" s="175">
        <v>1.5957446808510637E-2</v>
      </c>
      <c r="G2785" s="175">
        <v>5.8510638297872342E-2</v>
      </c>
      <c r="H2785" s="175" t="s">
        <v>143</v>
      </c>
      <c r="I2785" s="175">
        <v>2.1276595744680851E-2</v>
      </c>
      <c r="J2785" s="174">
        <v>0.99999999999999989</v>
      </c>
      <c r="K2785" s="176">
        <v>188</v>
      </c>
      <c r="L2785" s="92"/>
      <c r="M2785" s="175" t="s">
        <v>143</v>
      </c>
      <c r="N2785" s="175" t="s">
        <v>143</v>
      </c>
      <c r="O2785" s="175">
        <v>0.54600000000000004</v>
      </c>
      <c r="P2785" s="175">
        <v>0.68400000000000005</v>
      </c>
      <c r="Q2785" s="175">
        <v>0.20300000000000001</v>
      </c>
      <c r="R2785" s="175">
        <v>0.32800000000000001</v>
      </c>
      <c r="S2785" s="175">
        <v>1.0999999999999999E-2</v>
      </c>
      <c r="T2785" s="175">
        <v>6.0999999999999999E-2</v>
      </c>
      <c r="U2785" s="175">
        <v>5.0000000000000001E-3</v>
      </c>
      <c r="V2785" s="175">
        <v>4.5999999999999999E-2</v>
      </c>
      <c r="W2785" s="175">
        <v>3.3000000000000002E-2</v>
      </c>
      <c r="X2785" s="175">
        <v>0.10199999999999999</v>
      </c>
      <c r="Y2785" s="175" t="s">
        <v>143</v>
      </c>
      <c r="Z2785" s="175" t="s">
        <v>143</v>
      </c>
      <c r="AA2785" s="175">
        <v>8.0000000000000002E-3</v>
      </c>
      <c r="AB2785" s="175">
        <v>5.2999999999999999E-2</v>
      </c>
    </row>
    <row r="2786" spans="1:28" x14ac:dyDescent="0.25">
      <c r="A2786" s="92" t="s">
        <v>4103</v>
      </c>
      <c r="B2786" s="175">
        <v>5.4099588169225006E-2</v>
      </c>
      <c r="C2786" s="175">
        <v>0.31608011980531636</v>
      </c>
      <c r="D2786" s="175">
        <v>0.25533508049419695</v>
      </c>
      <c r="E2786" s="175">
        <v>0.11381505054286783</v>
      </c>
      <c r="F2786" s="175">
        <v>1.5537251965555972E-2</v>
      </c>
      <c r="G2786" s="175">
        <v>0.20685136652938974</v>
      </c>
      <c r="H2786" s="175">
        <v>7.6750280793710223E-3</v>
      </c>
      <c r="I2786" s="175">
        <v>3.0606514414077125E-2</v>
      </c>
      <c r="J2786" s="174">
        <v>1</v>
      </c>
      <c r="K2786" s="176">
        <v>10684</v>
      </c>
      <c r="L2786" s="92"/>
      <c r="M2786" s="175">
        <v>0.05</v>
      </c>
      <c r="N2786" s="175">
        <v>5.8999999999999997E-2</v>
      </c>
      <c r="O2786" s="175">
        <v>0.307</v>
      </c>
      <c r="P2786" s="175">
        <v>0.32500000000000001</v>
      </c>
      <c r="Q2786" s="175">
        <v>0.247</v>
      </c>
      <c r="R2786" s="175">
        <v>0.26400000000000001</v>
      </c>
      <c r="S2786" s="175">
        <v>0.108</v>
      </c>
      <c r="T2786" s="175">
        <v>0.12</v>
      </c>
      <c r="U2786" s="175">
        <v>1.2999999999999999E-2</v>
      </c>
      <c r="V2786" s="175">
        <v>1.7999999999999999E-2</v>
      </c>
      <c r="W2786" s="175">
        <v>0.19900000000000001</v>
      </c>
      <c r="X2786" s="175">
        <v>0.215</v>
      </c>
      <c r="Y2786" s="175">
        <v>6.0000000000000001E-3</v>
      </c>
      <c r="Z2786" s="175">
        <v>0.01</v>
      </c>
      <c r="AA2786" s="175">
        <v>2.8000000000000001E-2</v>
      </c>
      <c r="AB2786" s="175">
        <v>3.4000000000000002E-2</v>
      </c>
    </row>
    <row r="2787" spans="1:28" x14ac:dyDescent="0.25">
      <c r="A2787" s="92" t="s">
        <v>4104</v>
      </c>
      <c r="B2787" s="175" t="s">
        <v>143</v>
      </c>
      <c r="C2787" s="175">
        <v>0.38953488372093026</v>
      </c>
      <c r="D2787" s="175">
        <v>0.21220930232558138</v>
      </c>
      <c r="E2787" s="175">
        <v>0.16569767441860464</v>
      </c>
      <c r="F2787" s="175">
        <v>1.1627906976744186E-2</v>
      </c>
      <c r="G2787" s="175">
        <v>0.19186046511627908</v>
      </c>
      <c r="H2787" s="175">
        <v>5.8139534883720929E-3</v>
      </c>
      <c r="I2787" s="175">
        <v>2.3255813953488372E-2</v>
      </c>
      <c r="J2787" s="174">
        <v>1</v>
      </c>
      <c r="K2787" s="176">
        <v>344</v>
      </c>
      <c r="L2787" s="92"/>
      <c r="M2787" s="175" t="s">
        <v>143</v>
      </c>
      <c r="N2787" s="175" t="s">
        <v>143</v>
      </c>
      <c r="O2787" s="175">
        <v>0.33900000000000002</v>
      </c>
      <c r="P2787" s="175">
        <v>0.442</v>
      </c>
      <c r="Q2787" s="175">
        <v>0.17199999999999999</v>
      </c>
      <c r="R2787" s="175">
        <v>0.25800000000000001</v>
      </c>
      <c r="S2787" s="175">
        <v>0.13</v>
      </c>
      <c r="T2787" s="175">
        <v>0.20899999999999999</v>
      </c>
      <c r="U2787" s="175">
        <v>5.0000000000000001E-3</v>
      </c>
      <c r="V2787" s="175">
        <v>0.03</v>
      </c>
      <c r="W2787" s="175">
        <v>0.154</v>
      </c>
      <c r="X2787" s="175">
        <v>0.23699999999999999</v>
      </c>
      <c r="Y2787" s="175">
        <v>2E-3</v>
      </c>
      <c r="Z2787" s="175">
        <v>2.1000000000000001E-2</v>
      </c>
      <c r="AA2787" s="175">
        <v>1.2E-2</v>
      </c>
      <c r="AB2787" s="175">
        <v>4.4999999999999998E-2</v>
      </c>
    </row>
    <row r="2788" spans="1:28" x14ac:dyDescent="0.25">
      <c r="A2788" s="92" t="s">
        <v>4105</v>
      </c>
      <c r="B2788" s="175" t="s">
        <v>143</v>
      </c>
      <c r="C2788" s="175">
        <v>9.1194968553459113E-2</v>
      </c>
      <c r="D2788" s="175">
        <v>0.19496855345911951</v>
      </c>
      <c r="E2788" s="175">
        <v>0.1069182389937107</v>
      </c>
      <c r="F2788" s="175">
        <v>2.20125786163522E-2</v>
      </c>
      <c r="G2788" s="175">
        <v>0.5220125786163522</v>
      </c>
      <c r="H2788" s="175">
        <v>4.40251572327044E-2</v>
      </c>
      <c r="I2788" s="175">
        <v>1.8867924528301886E-2</v>
      </c>
      <c r="J2788" s="174">
        <v>1</v>
      </c>
      <c r="K2788" s="176">
        <v>318</v>
      </c>
      <c r="L2788" s="92"/>
      <c r="M2788" s="175" t="s">
        <v>143</v>
      </c>
      <c r="N2788" s="175" t="s">
        <v>143</v>
      </c>
      <c r="O2788" s="175">
        <v>6.4000000000000001E-2</v>
      </c>
      <c r="P2788" s="175">
        <v>0.128</v>
      </c>
      <c r="Q2788" s="175">
        <v>0.155</v>
      </c>
      <c r="R2788" s="175">
        <v>0.24199999999999999</v>
      </c>
      <c r="S2788" s="175">
        <v>7.8E-2</v>
      </c>
      <c r="T2788" s="175">
        <v>0.14599999999999999</v>
      </c>
      <c r="U2788" s="175">
        <v>1.0999999999999999E-2</v>
      </c>
      <c r="V2788" s="175">
        <v>4.4999999999999998E-2</v>
      </c>
      <c r="W2788" s="175">
        <v>0.46700000000000003</v>
      </c>
      <c r="X2788" s="175">
        <v>0.57599999999999996</v>
      </c>
      <c r="Y2788" s="175">
        <v>2.5999999999999999E-2</v>
      </c>
      <c r="Z2788" s="175">
        <v>7.2999999999999995E-2</v>
      </c>
      <c r="AA2788" s="175">
        <v>8.9999999999999993E-3</v>
      </c>
      <c r="AB2788" s="175">
        <v>4.1000000000000002E-2</v>
      </c>
    </row>
    <row r="2789" spans="1:28" x14ac:dyDescent="0.25">
      <c r="A2789" s="92" t="s">
        <v>4106</v>
      </c>
      <c r="B2789" s="175">
        <v>0.6324110671936759</v>
      </c>
      <c r="C2789" s="175">
        <v>2.635046113306983E-3</v>
      </c>
      <c r="D2789" s="175">
        <v>0.155467720685112</v>
      </c>
      <c r="E2789" s="175">
        <v>0.19235836627140976</v>
      </c>
      <c r="F2789" s="175" t="s">
        <v>143</v>
      </c>
      <c r="G2789" s="175">
        <v>5.270092226613966E-3</v>
      </c>
      <c r="H2789" s="175" t="s">
        <v>143</v>
      </c>
      <c r="I2789" s="175">
        <v>1.1857707509881422E-2</v>
      </c>
      <c r="J2789" s="174">
        <v>1.0000000000000002</v>
      </c>
      <c r="K2789" s="176">
        <v>759</v>
      </c>
      <c r="L2789" s="92"/>
      <c r="M2789" s="175">
        <v>0.59799999999999998</v>
      </c>
      <c r="N2789" s="175">
        <v>0.66600000000000004</v>
      </c>
      <c r="O2789" s="175">
        <v>1E-3</v>
      </c>
      <c r="P2789" s="175">
        <v>0.01</v>
      </c>
      <c r="Q2789" s="175">
        <v>0.13100000000000001</v>
      </c>
      <c r="R2789" s="175">
        <v>0.183</v>
      </c>
      <c r="S2789" s="175">
        <v>0.16600000000000001</v>
      </c>
      <c r="T2789" s="175">
        <v>0.222</v>
      </c>
      <c r="U2789" s="175" t="s">
        <v>143</v>
      </c>
      <c r="V2789" s="175" t="s">
        <v>143</v>
      </c>
      <c r="W2789" s="175">
        <v>2E-3</v>
      </c>
      <c r="X2789" s="175">
        <v>1.2999999999999999E-2</v>
      </c>
      <c r="Y2789" s="175" t="s">
        <v>143</v>
      </c>
      <c r="Z2789" s="175" t="s">
        <v>143</v>
      </c>
      <c r="AA2789" s="175">
        <v>6.0000000000000001E-3</v>
      </c>
      <c r="AB2789" s="175">
        <v>2.1999999999999999E-2</v>
      </c>
    </row>
    <row r="2790" spans="1:28" x14ac:dyDescent="0.25">
      <c r="A2790" s="92" t="s">
        <v>4107</v>
      </c>
      <c r="B2790" s="175">
        <v>0.10440034512510785</v>
      </c>
      <c r="C2790" s="175">
        <v>0.24245038826574633</v>
      </c>
      <c r="D2790" s="175">
        <v>0.27437446074201899</v>
      </c>
      <c r="E2790" s="175">
        <v>7.6790336496980152E-2</v>
      </c>
      <c r="F2790" s="175">
        <v>3.1061259706643658E-2</v>
      </c>
      <c r="G2790" s="175">
        <v>0.24158757549611734</v>
      </c>
      <c r="H2790" s="175">
        <v>8.6281276962899053E-3</v>
      </c>
      <c r="I2790" s="175">
        <v>2.0707506471095771E-2</v>
      </c>
      <c r="J2790" s="174">
        <v>1</v>
      </c>
      <c r="K2790" s="176">
        <v>1159</v>
      </c>
      <c r="L2790" s="92"/>
      <c r="M2790" s="175">
        <v>8.7999999999999995E-2</v>
      </c>
      <c r="N2790" s="175">
        <v>0.123</v>
      </c>
      <c r="O2790" s="175">
        <v>0.219</v>
      </c>
      <c r="P2790" s="175">
        <v>0.26800000000000002</v>
      </c>
      <c r="Q2790" s="175">
        <v>0.249</v>
      </c>
      <c r="R2790" s="175">
        <v>0.30099999999999999</v>
      </c>
      <c r="S2790" s="175">
        <v>6.3E-2</v>
      </c>
      <c r="T2790" s="175">
        <v>9.4E-2</v>
      </c>
      <c r="U2790" s="175">
        <v>2.3E-2</v>
      </c>
      <c r="V2790" s="175">
        <v>4.2999999999999997E-2</v>
      </c>
      <c r="W2790" s="175">
        <v>0.218</v>
      </c>
      <c r="X2790" s="175">
        <v>0.26700000000000002</v>
      </c>
      <c r="Y2790" s="175">
        <v>5.0000000000000001E-3</v>
      </c>
      <c r="Z2790" s="175">
        <v>1.6E-2</v>
      </c>
      <c r="AA2790" s="175">
        <v>1.4E-2</v>
      </c>
      <c r="AB2790" s="175">
        <v>3.1E-2</v>
      </c>
    </row>
    <row r="2791" spans="1:28" x14ac:dyDescent="0.25">
      <c r="A2791" s="92" t="s">
        <v>4108</v>
      </c>
      <c r="B2791" s="175">
        <v>0.27702265372168283</v>
      </c>
      <c r="C2791" s="175">
        <v>0.48284789644012943</v>
      </c>
      <c r="D2791" s="175">
        <v>0.1145631067961165</v>
      </c>
      <c r="E2791" s="175">
        <v>2.6537216828478965E-2</v>
      </c>
      <c r="F2791" s="175">
        <v>1.2944983818770227E-3</v>
      </c>
      <c r="G2791" s="175">
        <v>4.1423948220064725E-2</v>
      </c>
      <c r="H2791" s="175">
        <v>5.1779935275080907E-3</v>
      </c>
      <c r="I2791" s="175">
        <v>5.1132686084142398E-2</v>
      </c>
      <c r="J2791" s="174">
        <v>1</v>
      </c>
      <c r="K2791" s="176">
        <v>1545</v>
      </c>
      <c r="L2791" s="92"/>
      <c r="M2791" s="175">
        <v>0.255</v>
      </c>
      <c r="N2791" s="175">
        <v>0.3</v>
      </c>
      <c r="O2791" s="175">
        <v>0.45800000000000002</v>
      </c>
      <c r="P2791" s="175">
        <v>0.50800000000000001</v>
      </c>
      <c r="Q2791" s="175">
        <v>0.1</v>
      </c>
      <c r="R2791" s="175">
        <v>0.13100000000000001</v>
      </c>
      <c r="S2791" s="175">
        <v>0.02</v>
      </c>
      <c r="T2791" s="175">
        <v>3.5999999999999997E-2</v>
      </c>
      <c r="U2791" s="175">
        <v>0</v>
      </c>
      <c r="V2791" s="175">
        <v>5.0000000000000001E-3</v>
      </c>
      <c r="W2791" s="175">
        <v>3.3000000000000002E-2</v>
      </c>
      <c r="X2791" s="175">
        <v>5.2999999999999999E-2</v>
      </c>
      <c r="Y2791" s="175">
        <v>3.0000000000000001E-3</v>
      </c>
      <c r="Z2791" s="175">
        <v>0.01</v>
      </c>
      <c r="AA2791" s="175">
        <v>4.1000000000000002E-2</v>
      </c>
      <c r="AB2791" s="175">
        <v>6.3E-2</v>
      </c>
    </row>
    <row r="2792" spans="1:28" x14ac:dyDescent="0.25">
      <c r="A2792" s="92" t="s">
        <v>4109</v>
      </c>
      <c r="B2792" s="175" t="s">
        <v>143</v>
      </c>
      <c r="C2792" s="175">
        <v>0.2417910447761194</v>
      </c>
      <c r="D2792" s="175">
        <v>0.28059701492537314</v>
      </c>
      <c r="E2792" s="175">
        <v>0.2</v>
      </c>
      <c r="F2792" s="175">
        <v>1.1940298507462687E-2</v>
      </c>
      <c r="G2792" s="175">
        <v>0.23283582089552238</v>
      </c>
      <c r="H2792" s="175">
        <v>8.9552238805970154E-3</v>
      </c>
      <c r="I2792" s="175">
        <v>2.3880597014925373E-2</v>
      </c>
      <c r="J2792" s="174">
        <v>0.99999999999999989</v>
      </c>
      <c r="K2792" s="176">
        <v>335</v>
      </c>
      <c r="L2792" s="92"/>
      <c r="M2792" s="175" t="s">
        <v>143</v>
      </c>
      <c r="N2792" s="175" t="s">
        <v>143</v>
      </c>
      <c r="O2792" s="175">
        <v>0.19900000000000001</v>
      </c>
      <c r="P2792" s="175">
        <v>0.28999999999999998</v>
      </c>
      <c r="Q2792" s="175">
        <v>0.23499999999999999</v>
      </c>
      <c r="R2792" s="175">
        <v>0.33100000000000002</v>
      </c>
      <c r="S2792" s="175">
        <v>0.161</v>
      </c>
      <c r="T2792" s="175">
        <v>0.246</v>
      </c>
      <c r="U2792" s="175">
        <v>5.0000000000000001E-3</v>
      </c>
      <c r="V2792" s="175">
        <v>0.03</v>
      </c>
      <c r="W2792" s="175">
        <v>0.191</v>
      </c>
      <c r="X2792" s="175">
        <v>0.28100000000000003</v>
      </c>
      <c r="Y2792" s="175">
        <v>3.0000000000000001E-3</v>
      </c>
      <c r="Z2792" s="175">
        <v>2.5999999999999999E-2</v>
      </c>
      <c r="AA2792" s="175">
        <v>1.2E-2</v>
      </c>
      <c r="AB2792" s="175">
        <v>4.5999999999999999E-2</v>
      </c>
    </row>
    <row r="2793" spans="1:28" x14ac:dyDescent="0.25">
      <c r="A2793" s="92" t="s">
        <v>4110</v>
      </c>
      <c r="B2793" s="175" t="s">
        <v>143</v>
      </c>
      <c r="C2793" s="175">
        <v>0.24476110645431684</v>
      </c>
      <c r="D2793" s="175">
        <v>0.20368818105616093</v>
      </c>
      <c r="E2793" s="175">
        <v>0.12992455993294216</v>
      </c>
      <c r="F2793" s="175">
        <v>1.9279128248113998E-2</v>
      </c>
      <c r="G2793" s="175">
        <v>0.37636211232187761</v>
      </c>
      <c r="H2793" s="175">
        <v>1.0058675607711651E-2</v>
      </c>
      <c r="I2793" s="175">
        <v>1.5926236378876781E-2</v>
      </c>
      <c r="J2793" s="174">
        <v>1</v>
      </c>
      <c r="K2793" s="176">
        <v>1193</v>
      </c>
      <c r="L2793" s="92"/>
      <c r="M2793" s="175" t="s">
        <v>143</v>
      </c>
      <c r="N2793" s="175" t="s">
        <v>143</v>
      </c>
      <c r="O2793" s="175">
        <v>0.221</v>
      </c>
      <c r="P2793" s="175">
        <v>0.27</v>
      </c>
      <c r="Q2793" s="175">
        <v>0.182</v>
      </c>
      <c r="R2793" s="175">
        <v>0.22700000000000001</v>
      </c>
      <c r="S2793" s="175">
        <v>0.112</v>
      </c>
      <c r="T2793" s="175">
        <v>0.15</v>
      </c>
      <c r="U2793" s="175">
        <v>1.2999999999999999E-2</v>
      </c>
      <c r="V2793" s="175">
        <v>2.9000000000000001E-2</v>
      </c>
      <c r="W2793" s="175">
        <v>0.34899999999999998</v>
      </c>
      <c r="X2793" s="175">
        <v>0.40400000000000003</v>
      </c>
      <c r="Y2793" s="175">
        <v>6.0000000000000001E-3</v>
      </c>
      <c r="Z2793" s="175">
        <v>1.7000000000000001E-2</v>
      </c>
      <c r="AA2793" s="175">
        <v>0.01</v>
      </c>
      <c r="AB2793" s="175">
        <v>2.5000000000000001E-2</v>
      </c>
    </row>
    <row r="2794" spans="1:28" x14ac:dyDescent="0.25">
      <c r="A2794" s="92" t="s">
        <v>4111</v>
      </c>
      <c r="B2794" s="175" t="s">
        <v>143</v>
      </c>
      <c r="C2794" s="175">
        <v>0.56177156177156173</v>
      </c>
      <c r="D2794" s="175">
        <v>0.26806526806526809</v>
      </c>
      <c r="E2794" s="175">
        <v>5.128205128205128E-2</v>
      </c>
      <c r="F2794" s="175">
        <v>4.662004662004662E-3</v>
      </c>
      <c r="G2794" s="175">
        <v>2.097902097902098E-2</v>
      </c>
      <c r="H2794" s="175">
        <v>2.331002331002331E-3</v>
      </c>
      <c r="I2794" s="175">
        <v>9.0909090909090912E-2</v>
      </c>
      <c r="J2794" s="174">
        <v>1</v>
      </c>
      <c r="K2794" s="176">
        <v>429</v>
      </c>
      <c r="L2794" s="92"/>
      <c r="M2794" s="175" t="s">
        <v>143</v>
      </c>
      <c r="N2794" s="175" t="s">
        <v>143</v>
      </c>
      <c r="O2794" s="175">
        <v>0.51400000000000001</v>
      </c>
      <c r="P2794" s="175">
        <v>0.60799999999999998</v>
      </c>
      <c r="Q2794" s="175">
        <v>0.22800000000000001</v>
      </c>
      <c r="R2794" s="175">
        <v>0.312</v>
      </c>
      <c r="S2794" s="175">
        <v>3.4000000000000002E-2</v>
      </c>
      <c r="T2794" s="175">
        <v>7.5999999999999998E-2</v>
      </c>
      <c r="U2794" s="175">
        <v>1E-3</v>
      </c>
      <c r="V2794" s="175">
        <v>1.7000000000000001E-2</v>
      </c>
      <c r="W2794" s="175">
        <v>1.0999999999999999E-2</v>
      </c>
      <c r="X2794" s="175">
        <v>3.9E-2</v>
      </c>
      <c r="Y2794" s="175">
        <v>0</v>
      </c>
      <c r="Z2794" s="175">
        <v>1.2999999999999999E-2</v>
      </c>
      <c r="AA2794" s="175">
        <v>6.7000000000000004E-2</v>
      </c>
      <c r="AB2794" s="175">
        <v>0.122</v>
      </c>
    </row>
    <row r="2795" spans="1:28" x14ac:dyDescent="0.25">
      <c r="A2795" s="92" t="s">
        <v>4112</v>
      </c>
      <c r="B2795" s="175" t="s">
        <v>143</v>
      </c>
      <c r="C2795" s="175">
        <v>0.21167883211678831</v>
      </c>
      <c r="D2795" s="175">
        <v>0.34793187347931875</v>
      </c>
      <c r="E2795" s="175">
        <v>0.14841849148418493</v>
      </c>
      <c r="F2795" s="175">
        <v>1.2165450121654502E-2</v>
      </c>
      <c r="G2795" s="175">
        <v>0.24087591240875914</v>
      </c>
      <c r="H2795" s="175" t="s">
        <v>143</v>
      </c>
      <c r="I2795" s="175">
        <v>3.8929440389294405E-2</v>
      </c>
      <c r="J2795" s="174">
        <v>1</v>
      </c>
      <c r="K2795" s="176">
        <v>411</v>
      </c>
      <c r="L2795" s="92"/>
      <c r="M2795" s="175" t="s">
        <v>143</v>
      </c>
      <c r="N2795" s="175" t="s">
        <v>143</v>
      </c>
      <c r="O2795" s="175">
        <v>0.17499999999999999</v>
      </c>
      <c r="P2795" s="175">
        <v>0.254</v>
      </c>
      <c r="Q2795" s="175">
        <v>0.30299999999999999</v>
      </c>
      <c r="R2795" s="175">
        <v>0.39500000000000002</v>
      </c>
      <c r="S2795" s="175">
        <v>0.11700000000000001</v>
      </c>
      <c r="T2795" s="175">
        <v>0.186</v>
      </c>
      <c r="U2795" s="175">
        <v>5.0000000000000001E-3</v>
      </c>
      <c r="V2795" s="175">
        <v>2.8000000000000001E-2</v>
      </c>
      <c r="W2795" s="175">
        <v>0.20200000000000001</v>
      </c>
      <c r="X2795" s="175">
        <v>0.28399999999999997</v>
      </c>
      <c r="Y2795" s="175" t="s">
        <v>143</v>
      </c>
      <c r="Z2795" s="175" t="s">
        <v>143</v>
      </c>
      <c r="AA2795" s="175">
        <v>2.4E-2</v>
      </c>
      <c r="AB2795" s="175">
        <v>6.2E-2</v>
      </c>
    </row>
    <row r="2796" spans="1:28" x14ac:dyDescent="0.25">
      <c r="A2796" s="92" t="s">
        <v>4113</v>
      </c>
      <c r="B2796" s="175" t="s">
        <v>143</v>
      </c>
      <c r="C2796" s="175">
        <v>0.37339055793991416</v>
      </c>
      <c r="D2796" s="175">
        <v>0.18884120171673821</v>
      </c>
      <c r="E2796" s="175">
        <v>6.8669527896995708E-2</v>
      </c>
      <c r="F2796" s="175">
        <v>9.8712446351931327E-2</v>
      </c>
      <c r="G2796" s="175">
        <v>0.24034334763948498</v>
      </c>
      <c r="H2796" s="175" t="s">
        <v>143</v>
      </c>
      <c r="I2796" s="175">
        <v>3.0042918454935622E-2</v>
      </c>
      <c r="J2796" s="174">
        <v>1</v>
      </c>
      <c r="K2796" s="176">
        <v>233</v>
      </c>
      <c r="L2796" s="92"/>
      <c r="M2796" s="175" t="s">
        <v>143</v>
      </c>
      <c r="N2796" s="175" t="s">
        <v>143</v>
      </c>
      <c r="O2796" s="175">
        <v>0.314</v>
      </c>
      <c r="P2796" s="175">
        <v>0.437</v>
      </c>
      <c r="Q2796" s="175">
        <v>0.14399999999999999</v>
      </c>
      <c r="R2796" s="175">
        <v>0.24399999999999999</v>
      </c>
      <c r="S2796" s="175">
        <v>4.2999999999999997E-2</v>
      </c>
      <c r="T2796" s="175">
        <v>0.109</v>
      </c>
      <c r="U2796" s="175">
        <v>6.7000000000000004E-2</v>
      </c>
      <c r="V2796" s="175">
        <v>0.14399999999999999</v>
      </c>
      <c r="W2796" s="175">
        <v>0.19</v>
      </c>
      <c r="X2796" s="175">
        <v>0.29899999999999999</v>
      </c>
      <c r="Y2796" s="175" t="s">
        <v>143</v>
      </c>
      <c r="Z2796" s="175" t="s">
        <v>143</v>
      </c>
      <c r="AA2796" s="175">
        <v>1.4999999999999999E-2</v>
      </c>
      <c r="AB2796" s="175">
        <v>6.0999999999999999E-2</v>
      </c>
    </row>
    <row r="2797" spans="1:28" x14ac:dyDescent="0.25">
      <c r="A2797" s="92" t="s">
        <v>4114</v>
      </c>
      <c r="B2797" s="175" t="s">
        <v>143</v>
      </c>
      <c r="C2797" s="175">
        <v>0.10299003322259136</v>
      </c>
      <c r="D2797" s="175">
        <v>0.2159468438538206</v>
      </c>
      <c r="E2797" s="175">
        <v>0.13621262458471761</v>
      </c>
      <c r="F2797" s="175">
        <v>2.3255813953488372E-2</v>
      </c>
      <c r="G2797" s="175">
        <v>0.48837209302325579</v>
      </c>
      <c r="H2797" s="175">
        <v>6.6445182724252493E-3</v>
      </c>
      <c r="I2797" s="175">
        <v>2.6578073089700997E-2</v>
      </c>
      <c r="J2797" s="174">
        <v>1</v>
      </c>
      <c r="K2797" s="176">
        <v>301</v>
      </c>
      <c r="L2797" s="92"/>
      <c r="M2797" s="175" t="s">
        <v>143</v>
      </c>
      <c r="N2797" s="175" t="s">
        <v>143</v>
      </c>
      <c r="O2797" s="175">
        <v>7.3999999999999996E-2</v>
      </c>
      <c r="P2797" s="175">
        <v>0.14199999999999999</v>
      </c>
      <c r="Q2797" s="175">
        <v>0.17299999999999999</v>
      </c>
      <c r="R2797" s="175">
        <v>0.26600000000000001</v>
      </c>
      <c r="S2797" s="175">
        <v>0.10199999999999999</v>
      </c>
      <c r="T2797" s="175">
        <v>0.18</v>
      </c>
      <c r="U2797" s="175">
        <v>1.0999999999999999E-2</v>
      </c>
      <c r="V2797" s="175">
        <v>4.7E-2</v>
      </c>
      <c r="W2797" s="175">
        <v>0.432</v>
      </c>
      <c r="X2797" s="175">
        <v>0.54500000000000004</v>
      </c>
      <c r="Y2797" s="175">
        <v>2E-3</v>
      </c>
      <c r="Z2797" s="175">
        <v>2.4E-2</v>
      </c>
      <c r="AA2797" s="175">
        <v>1.4E-2</v>
      </c>
      <c r="AB2797" s="175">
        <v>5.1999999999999998E-2</v>
      </c>
    </row>
    <row r="2798" spans="1:28" x14ac:dyDescent="0.25">
      <c r="A2798" s="92" t="s">
        <v>4115</v>
      </c>
      <c r="B2798" s="175" t="s">
        <v>143</v>
      </c>
      <c r="C2798" s="175">
        <v>0.40313005936319479</v>
      </c>
      <c r="D2798" s="175">
        <v>0.34322719913653532</v>
      </c>
      <c r="E2798" s="175">
        <v>0.11386940097139774</v>
      </c>
      <c r="F2798" s="175">
        <v>5.3966540744738263E-3</v>
      </c>
      <c r="G2798" s="175">
        <v>0.10091743119266056</v>
      </c>
      <c r="H2798" s="175">
        <v>4.317323259579061E-3</v>
      </c>
      <c r="I2798" s="175">
        <v>2.9141932002158661E-2</v>
      </c>
      <c r="J2798" s="174">
        <v>1</v>
      </c>
      <c r="K2798" s="176">
        <v>1853</v>
      </c>
      <c r="L2798" s="92"/>
      <c r="M2798" s="175" t="s">
        <v>143</v>
      </c>
      <c r="N2798" s="175" t="s">
        <v>143</v>
      </c>
      <c r="O2798" s="175">
        <v>0.38100000000000001</v>
      </c>
      <c r="P2798" s="175">
        <v>0.42599999999999999</v>
      </c>
      <c r="Q2798" s="175">
        <v>0.32200000000000001</v>
      </c>
      <c r="R2798" s="175">
        <v>0.36499999999999999</v>
      </c>
      <c r="S2798" s="175">
        <v>0.1</v>
      </c>
      <c r="T2798" s="175">
        <v>0.129</v>
      </c>
      <c r="U2798" s="175">
        <v>3.0000000000000001E-3</v>
      </c>
      <c r="V2798" s="175">
        <v>0.01</v>
      </c>
      <c r="W2798" s="175">
        <v>8.7999999999999995E-2</v>
      </c>
      <c r="X2798" s="175">
        <v>0.115</v>
      </c>
      <c r="Y2798" s="175">
        <v>2E-3</v>
      </c>
      <c r="Z2798" s="175">
        <v>8.0000000000000002E-3</v>
      </c>
      <c r="AA2798" s="175">
        <v>2.1999999999999999E-2</v>
      </c>
      <c r="AB2798" s="175">
        <v>3.7999999999999999E-2</v>
      </c>
    </row>
    <row r="2799" spans="1:28" x14ac:dyDescent="0.25">
      <c r="A2799" s="92" t="s">
        <v>4116</v>
      </c>
      <c r="B2799" s="175" t="s">
        <v>143</v>
      </c>
      <c r="C2799" s="175">
        <v>0.547244094488189</v>
      </c>
      <c r="D2799" s="175">
        <v>0.25196850393700787</v>
      </c>
      <c r="E2799" s="175">
        <v>7.874015748031496E-2</v>
      </c>
      <c r="F2799" s="175" t="s">
        <v>143</v>
      </c>
      <c r="G2799" s="175">
        <v>0.1062992125984252</v>
      </c>
      <c r="H2799" s="175" t="s">
        <v>143</v>
      </c>
      <c r="I2799" s="175">
        <v>1.5748031496062992E-2</v>
      </c>
      <c r="J2799" s="174">
        <v>1</v>
      </c>
      <c r="K2799" s="176">
        <v>254</v>
      </c>
      <c r="L2799" s="92"/>
      <c r="M2799" s="175" t="s">
        <v>143</v>
      </c>
      <c r="N2799" s="175" t="s">
        <v>143</v>
      </c>
      <c r="O2799" s="175">
        <v>0.48599999999999999</v>
      </c>
      <c r="P2799" s="175">
        <v>0.60699999999999998</v>
      </c>
      <c r="Q2799" s="175">
        <v>0.20300000000000001</v>
      </c>
      <c r="R2799" s="175">
        <v>0.309</v>
      </c>
      <c r="S2799" s="175">
        <v>5.1999999999999998E-2</v>
      </c>
      <c r="T2799" s="175">
        <v>0.11799999999999999</v>
      </c>
      <c r="U2799" s="175" t="s">
        <v>143</v>
      </c>
      <c r="V2799" s="175" t="s">
        <v>143</v>
      </c>
      <c r="W2799" s="175">
        <v>7.3999999999999996E-2</v>
      </c>
      <c r="X2799" s="175">
        <v>0.15</v>
      </c>
      <c r="Y2799" s="175" t="s">
        <v>143</v>
      </c>
      <c r="Z2799" s="175" t="s">
        <v>143</v>
      </c>
      <c r="AA2799" s="175">
        <v>6.0000000000000001E-3</v>
      </c>
      <c r="AB2799" s="175">
        <v>0.04</v>
      </c>
    </row>
    <row r="2800" spans="1:28" x14ac:dyDescent="0.25">
      <c r="A2800" s="92" t="s">
        <v>4117</v>
      </c>
      <c r="B2800" s="175">
        <v>6.1603458439772059E-2</v>
      </c>
      <c r="C2800" s="175">
        <v>0.3642169384947927</v>
      </c>
      <c r="D2800" s="175">
        <v>0.2517193947730399</v>
      </c>
      <c r="E2800" s="175">
        <v>7.8600903910394967E-2</v>
      </c>
      <c r="F2800" s="175">
        <v>1.5523678522303007E-2</v>
      </c>
      <c r="G2800" s="175">
        <v>0.20544311259579484</v>
      </c>
      <c r="H2800" s="175">
        <v>2.8492827667518177E-3</v>
      </c>
      <c r="I2800" s="175">
        <v>2.0043230497150719E-2</v>
      </c>
      <c r="J2800" s="174">
        <v>1</v>
      </c>
      <c r="K2800" s="176">
        <v>10178</v>
      </c>
      <c r="L2800" s="92"/>
      <c r="M2800" s="175">
        <v>5.7000000000000002E-2</v>
      </c>
      <c r="N2800" s="175">
        <v>6.6000000000000003E-2</v>
      </c>
      <c r="O2800" s="175">
        <v>0.35499999999999998</v>
      </c>
      <c r="P2800" s="175">
        <v>0.374</v>
      </c>
      <c r="Q2800" s="175">
        <v>0.24299999999999999</v>
      </c>
      <c r="R2800" s="175">
        <v>0.26</v>
      </c>
      <c r="S2800" s="175">
        <v>7.3999999999999996E-2</v>
      </c>
      <c r="T2800" s="175">
        <v>8.4000000000000005E-2</v>
      </c>
      <c r="U2800" s="175">
        <v>1.2999999999999999E-2</v>
      </c>
      <c r="V2800" s="175">
        <v>1.7999999999999999E-2</v>
      </c>
      <c r="W2800" s="175">
        <v>0.19800000000000001</v>
      </c>
      <c r="X2800" s="175">
        <v>0.21299999999999999</v>
      </c>
      <c r="Y2800" s="175">
        <v>2E-3</v>
      </c>
      <c r="Z2800" s="175">
        <v>4.0000000000000001E-3</v>
      </c>
      <c r="AA2800" s="175">
        <v>1.7000000000000001E-2</v>
      </c>
      <c r="AB2800" s="175">
        <v>2.3E-2</v>
      </c>
    </row>
    <row r="2801" spans="1:28" x14ac:dyDescent="0.25">
      <c r="A2801" s="92" t="s">
        <v>4118</v>
      </c>
      <c r="B2801" s="175" t="s">
        <v>143</v>
      </c>
      <c r="C2801" s="175">
        <v>0.36639118457300274</v>
      </c>
      <c r="D2801" s="175">
        <v>0.28650137741046833</v>
      </c>
      <c r="E2801" s="175">
        <v>0.11294765840220386</v>
      </c>
      <c r="F2801" s="175">
        <v>1.1019283746556474E-2</v>
      </c>
      <c r="G2801" s="175">
        <v>0.20385674931129477</v>
      </c>
      <c r="H2801" s="175" t="s">
        <v>143</v>
      </c>
      <c r="I2801" s="175">
        <v>1.928374655647383E-2</v>
      </c>
      <c r="J2801" s="174">
        <v>1.0000000000000002</v>
      </c>
      <c r="K2801" s="176">
        <v>363</v>
      </c>
      <c r="L2801" s="92"/>
      <c r="M2801" s="175" t="s">
        <v>143</v>
      </c>
      <c r="N2801" s="175" t="s">
        <v>143</v>
      </c>
      <c r="O2801" s="175">
        <v>0.318</v>
      </c>
      <c r="P2801" s="175">
        <v>0.41699999999999998</v>
      </c>
      <c r="Q2801" s="175">
        <v>0.24199999999999999</v>
      </c>
      <c r="R2801" s="175">
        <v>0.33500000000000002</v>
      </c>
      <c r="S2801" s="175">
        <v>8.4000000000000005E-2</v>
      </c>
      <c r="T2801" s="175">
        <v>0.15</v>
      </c>
      <c r="U2801" s="175">
        <v>4.0000000000000001E-3</v>
      </c>
      <c r="V2801" s="175">
        <v>2.8000000000000001E-2</v>
      </c>
      <c r="W2801" s="175">
        <v>0.16600000000000001</v>
      </c>
      <c r="X2801" s="175">
        <v>0.248</v>
      </c>
      <c r="Y2801" s="175" t="s">
        <v>143</v>
      </c>
      <c r="Z2801" s="175" t="s">
        <v>143</v>
      </c>
      <c r="AA2801" s="175">
        <v>8.9999999999999993E-3</v>
      </c>
      <c r="AB2801" s="175">
        <v>3.9E-2</v>
      </c>
    </row>
    <row r="2802" spans="1:28" x14ac:dyDescent="0.25">
      <c r="A2802" s="92" t="s">
        <v>4119</v>
      </c>
      <c r="B2802" s="175" t="s">
        <v>143</v>
      </c>
      <c r="C2802" s="175">
        <v>0.15040650406504066</v>
      </c>
      <c r="D2802" s="175">
        <v>0.1910569105691057</v>
      </c>
      <c r="E2802" s="175">
        <v>3.2520325203252036E-2</v>
      </c>
      <c r="F2802" s="175">
        <v>1.2195121951219513E-2</v>
      </c>
      <c r="G2802" s="175">
        <v>0.55691056910569103</v>
      </c>
      <c r="H2802" s="175">
        <v>2.032520325203252E-2</v>
      </c>
      <c r="I2802" s="175">
        <v>3.6585365853658534E-2</v>
      </c>
      <c r="J2802" s="174">
        <v>1</v>
      </c>
      <c r="K2802" s="176">
        <v>246</v>
      </c>
      <c r="L2802" s="92"/>
      <c r="M2802" s="175" t="s">
        <v>143</v>
      </c>
      <c r="N2802" s="175" t="s">
        <v>143</v>
      </c>
      <c r="O2802" s="175">
        <v>0.111</v>
      </c>
      <c r="P2802" s="175">
        <v>0.2</v>
      </c>
      <c r="Q2802" s="175">
        <v>0.14699999999999999</v>
      </c>
      <c r="R2802" s="175">
        <v>0.245</v>
      </c>
      <c r="S2802" s="175">
        <v>1.7000000000000001E-2</v>
      </c>
      <c r="T2802" s="175">
        <v>6.3E-2</v>
      </c>
      <c r="U2802" s="175">
        <v>4.0000000000000001E-3</v>
      </c>
      <c r="V2802" s="175">
        <v>3.5000000000000003E-2</v>
      </c>
      <c r="W2802" s="175">
        <v>0.49399999999999999</v>
      </c>
      <c r="X2802" s="175">
        <v>0.61799999999999999</v>
      </c>
      <c r="Y2802" s="175">
        <v>8.9999999999999993E-3</v>
      </c>
      <c r="Z2802" s="175">
        <v>4.7E-2</v>
      </c>
      <c r="AA2802" s="175">
        <v>1.9E-2</v>
      </c>
      <c r="AB2802" s="175">
        <v>6.8000000000000005E-2</v>
      </c>
    </row>
    <row r="2803" spans="1:28" x14ac:dyDescent="0.25">
      <c r="A2803" s="92" t="s">
        <v>4120</v>
      </c>
      <c r="B2803" s="175">
        <v>0.17850953206239167</v>
      </c>
      <c r="C2803" s="175">
        <v>1.7331022530329288E-3</v>
      </c>
      <c r="D2803" s="175">
        <v>0.78682842287694976</v>
      </c>
      <c r="E2803" s="175">
        <v>1.7331022530329289E-2</v>
      </c>
      <c r="F2803" s="175">
        <v>3.4662045060658577E-3</v>
      </c>
      <c r="G2803" s="175">
        <v>6.9324090121317154E-3</v>
      </c>
      <c r="H2803" s="175" t="s">
        <v>143</v>
      </c>
      <c r="I2803" s="175">
        <v>5.1993067590987872E-3</v>
      </c>
      <c r="J2803" s="174">
        <v>1</v>
      </c>
      <c r="K2803" s="176">
        <v>577</v>
      </c>
      <c r="L2803" s="92"/>
      <c r="M2803" s="175">
        <v>0.14899999999999999</v>
      </c>
      <c r="N2803" s="175">
        <v>0.21199999999999999</v>
      </c>
      <c r="O2803" s="175">
        <v>0</v>
      </c>
      <c r="P2803" s="175">
        <v>0.01</v>
      </c>
      <c r="Q2803" s="175">
        <v>0.752</v>
      </c>
      <c r="R2803" s="175">
        <v>0.81799999999999995</v>
      </c>
      <c r="S2803" s="175">
        <v>8.9999999999999993E-3</v>
      </c>
      <c r="T2803" s="175">
        <v>3.2000000000000001E-2</v>
      </c>
      <c r="U2803" s="175">
        <v>1E-3</v>
      </c>
      <c r="V2803" s="175">
        <v>1.2999999999999999E-2</v>
      </c>
      <c r="W2803" s="175">
        <v>3.0000000000000001E-3</v>
      </c>
      <c r="X2803" s="175">
        <v>1.7999999999999999E-2</v>
      </c>
      <c r="Y2803" s="175" t="s">
        <v>143</v>
      </c>
      <c r="Z2803" s="175" t="s">
        <v>143</v>
      </c>
      <c r="AA2803" s="175">
        <v>2E-3</v>
      </c>
      <c r="AB2803" s="175">
        <v>1.4999999999999999E-2</v>
      </c>
    </row>
    <row r="2804" spans="1:28" x14ac:dyDescent="0.25">
      <c r="A2804" s="92" t="s">
        <v>4121</v>
      </c>
      <c r="B2804" s="175">
        <v>0.11013986013986014</v>
      </c>
      <c r="C2804" s="175">
        <v>0.31555944055944057</v>
      </c>
      <c r="D2804" s="175">
        <v>0.23426573426573427</v>
      </c>
      <c r="E2804" s="175">
        <v>6.2937062937062943E-2</v>
      </c>
      <c r="F2804" s="175">
        <v>2.7097902097902096E-2</v>
      </c>
      <c r="G2804" s="175">
        <v>0.23426573426573427</v>
      </c>
      <c r="H2804" s="175">
        <v>8.7412587412587413E-4</v>
      </c>
      <c r="I2804" s="175">
        <v>1.486013986013986E-2</v>
      </c>
      <c r="J2804" s="174">
        <v>1</v>
      </c>
      <c r="K2804" s="176">
        <v>1144</v>
      </c>
      <c r="L2804" s="92"/>
      <c r="M2804" s="175">
        <v>9.2999999999999999E-2</v>
      </c>
      <c r="N2804" s="175">
        <v>0.13</v>
      </c>
      <c r="O2804" s="175">
        <v>0.28899999999999998</v>
      </c>
      <c r="P2804" s="175">
        <v>0.34300000000000003</v>
      </c>
      <c r="Q2804" s="175">
        <v>0.21099999999999999</v>
      </c>
      <c r="R2804" s="175">
        <v>0.26</v>
      </c>
      <c r="S2804" s="175">
        <v>0.05</v>
      </c>
      <c r="T2804" s="175">
        <v>7.9000000000000001E-2</v>
      </c>
      <c r="U2804" s="175">
        <v>1.9E-2</v>
      </c>
      <c r="V2804" s="175">
        <v>3.7999999999999999E-2</v>
      </c>
      <c r="W2804" s="175">
        <v>0.21099999999999999</v>
      </c>
      <c r="X2804" s="175">
        <v>0.26</v>
      </c>
      <c r="Y2804" s="175">
        <v>0</v>
      </c>
      <c r="Z2804" s="175">
        <v>5.0000000000000001E-3</v>
      </c>
      <c r="AA2804" s="175">
        <v>8.9999999999999993E-3</v>
      </c>
      <c r="AB2804" s="175">
        <v>2.4E-2</v>
      </c>
    </row>
    <row r="2805" spans="1:28" x14ac:dyDescent="0.25">
      <c r="A2805" s="92" t="s">
        <v>4122</v>
      </c>
      <c r="B2805" s="175">
        <v>0.29932885906040269</v>
      </c>
      <c r="C2805" s="175">
        <v>0.55234899328859055</v>
      </c>
      <c r="D2805" s="175">
        <v>6.7785234899328861E-2</v>
      </c>
      <c r="E2805" s="175">
        <v>1.74496644295302E-2</v>
      </c>
      <c r="F2805" s="175">
        <v>1.3422818791946308E-3</v>
      </c>
      <c r="G2805" s="175">
        <v>3.7583892617449662E-2</v>
      </c>
      <c r="H2805" s="175">
        <v>2.0134228187919465E-3</v>
      </c>
      <c r="I2805" s="175">
        <v>2.214765100671141E-2</v>
      </c>
      <c r="J2805" s="174">
        <v>0.99999999999999989</v>
      </c>
      <c r="K2805" s="176">
        <v>1490</v>
      </c>
      <c r="L2805" s="92"/>
      <c r="M2805" s="175">
        <v>0.27700000000000002</v>
      </c>
      <c r="N2805" s="175">
        <v>0.32300000000000001</v>
      </c>
      <c r="O2805" s="175">
        <v>0.52700000000000002</v>
      </c>
      <c r="P2805" s="175">
        <v>0.57699999999999996</v>
      </c>
      <c r="Q2805" s="175">
        <v>5.6000000000000001E-2</v>
      </c>
      <c r="R2805" s="175">
        <v>8.2000000000000003E-2</v>
      </c>
      <c r="S2805" s="175">
        <v>1.2E-2</v>
      </c>
      <c r="T2805" s="175">
        <v>2.5000000000000001E-2</v>
      </c>
      <c r="U2805" s="175">
        <v>0</v>
      </c>
      <c r="V2805" s="175">
        <v>5.0000000000000001E-3</v>
      </c>
      <c r="W2805" s="175">
        <v>2.9000000000000001E-2</v>
      </c>
      <c r="X2805" s="175">
        <v>4.8000000000000001E-2</v>
      </c>
      <c r="Y2805" s="175">
        <v>1E-3</v>
      </c>
      <c r="Z2805" s="175">
        <v>6.0000000000000001E-3</v>
      </c>
      <c r="AA2805" s="175">
        <v>1.6E-2</v>
      </c>
      <c r="AB2805" s="175">
        <v>3.1E-2</v>
      </c>
    </row>
    <row r="2806" spans="1:28" x14ac:dyDescent="0.25">
      <c r="A2806" s="92" t="s">
        <v>4123</v>
      </c>
      <c r="B2806" s="175" t="s">
        <v>143</v>
      </c>
      <c r="C2806" s="175">
        <v>0.2857142857142857</v>
      </c>
      <c r="D2806" s="175">
        <v>0.29523809523809524</v>
      </c>
      <c r="E2806" s="175">
        <v>0.17460317460317459</v>
      </c>
      <c r="F2806" s="175">
        <v>3.1746031746031746E-3</v>
      </c>
      <c r="G2806" s="175">
        <v>0.22222222222222221</v>
      </c>
      <c r="H2806" s="175">
        <v>3.1746031746031746E-3</v>
      </c>
      <c r="I2806" s="175">
        <v>1.5873015873015872E-2</v>
      </c>
      <c r="J2806" s="174">
        <v>1</v>
      </c>
      <c r="K2806" s="176">
        <v>315</v>
      </c>
      <c r="L2806" s="92"/>
      <c r="M2806" s="175" t="s">
        <v>143</v>
      </c>
      <c r="N2806" s="175" t="s">
        <v>143</v>
      </c>
      <c r="O2806" s="175">
        <v>0.23899999999999999</v>
      </c>
      <c r="P2806" s="175">
        <v>0.33800000000000002</v>
      </c>
      <c r="Q2806" s="175">
        <v>0.248</v>
      </c>
      <c r="R2806" s="175">
        <v>0.34799999999999998</v>
      </c>
      <c r="S2806" s="175">
        <v>0.13700000000000001</v>
      </c>
      <c r="T2806" s="175">
        <v>0.22</v>
      </c>
      <c r="U2806" s="175">
        <v>1E-3</v>
      </c>
      <c r="V2806" s="175">
        <v>1.7999999999999999E-2</v>
      </c>
      <c r="W2806" s="175">
        <v>0.18</v>
      </c>
      <c r="X2806" s="175">
        <v>0.27100000000000002</v>
      </c>
      <c r="Y2806" s="175">
        <v>1E-3</v>
      </c>
      <c r="Z2806" s="175">
        <v>1.7999999999999999E-2</v>
      </c>
      <c r="AA2806" s="175">
        <v>7.0000000000000001E-3</v>
      </c>
      <c r="AB2806" s="175">
        <v>3.6999999999999998E-2</v>
      </c>
    </row>
    <row r="2807" spans="1:28" x14ac:dyDescent="0.25">
      <c r="A2807" s="92" t="s">
        <v>4124</v>
      </c>
      <c r="B2807" s="175" t="s">
        <v>143</v>
      </c>
      <c r="C2807" s="175">
        <v>0.33118741058655221</v>
      </c>
      <c r="D2807" s="175">
        <v>0.17954220314735336</v>
      </c>
      <c r="E2807" s="175">
        <v>9.3705293276108728E-2</v>
      </c>
      <c r="F2807" s="175">
        <v>1.3590844062947067E-2</v>
      </c>
      <c r="G2807" s="175">
        <v>0.36123032904148783</v>
      </c>
      <c r="H2807" s="175">
        <v>3.5765379113018598E-3</v>
      </c>
      <c r="I2807" s="175">
        <v>1.7167381974248927E-2</v>
      </c>
      <c r="J2807" s="174">
        <v>1</v>
      </c>
      <c r="K2807" s="176">
        <v>1398</v>
      </c>
      <c r="L2807" s="92"/>
      <c r="M2807" s="175" t="s">
        <v>143</v>
      </c>
      <c r="N2807" s="175" t="s">
        <v>143</v>
      </c>
      <c r="O2807" s="175">
        <v>0.307</v>
      </c>
      <c r="P2807" s="175">
        <v>0.35599999999999998</v>
      </c>
      <c r="Q2807" s="175">
        <v>0.16</v>
      </c>
      <c r="R2807" s="175">
        <v>0.20100000000000001</v>
      </c>
      <c r="S2807" s="175">
        <v>0.08</v>
      </c>
      <c r="T2807" s="175">
        <v>0.11</v>
      </c>
      <c r="U2807" s="175">
        <v>8.9999999999999993E-3</v>
      </c>
      <c r="V2807" s="175">
        <v>2.1000000000000001E-2</v>
      </c>
      <c r="W2807" s="175">
        <v>0.33600000000000002</v>
      </c>
      <c r="X2807" s="175">
        <v>0.38700000000000001</v>
      </c>
      <c r="Y2807" s="175">
        <v>2E-3</v>
      </c>
      <c r="Z2807" s="175">
        <v>8.0000000000000002E-3</v>
      </c>
      <c r="AA2807" s="175">
        <v>1.2E-2</v>
      </c>
      <c r="AB2807" s="175">
        <v>2.5000000000000001E-2</v>
      </c>
    </row>
    <row r="2808" spans="1:28" x14ac:dyDescent="0.25">
      <c r="A2808" s="92" t="s">
        <v>4125</v>
      </c>
      <c r="B2808" s="175" t="s">
        <v>143</v>
      </c>
      <c r="C2808" s="175">
        <v>0.52390852390852394</v>
      </c>
      <c r="D2808" s="175">
        <v>0.37006237006237008</v>
      </c>
      <c r="E2808" s="175">
        <v>4.3659043659043661E-2</v>
      </c>
      <c r="F2808" s="175">
        <v>2.0790020790020791E-3</v>
      </c>
      <c r="G2808" s="175">
        <v>1.6632016632016633E-2</v>
      </c>
      <c r="H2808" s="175" t="s">
        <v>143</v>
      </c>
      <c r="I2808" s="175">
        <v>4.3659043659043661E-2</v>
      </c>
      <c r="J2808" s="174">
        <v>1</v>
      </c>
      <c r="K2808" s="176">
        <v>481</v>
      </c>
      <c r="L2808" s="92"/>
      <c r="M2808" s="175" t="s">
        <v>143</v>
      </c>
      <c r="N2808" s="175" t="s">
        <v>143</v>
      </c>
      <c r="O2808" s="175">
        <v>0.47899999999999998</v>
      </c>
      <c r="P2808" s="175">
        <v>0.56799999999999995</v>
      </c>
      <c r="Q2808" s="175">
        <v>0.32800000000000001</v>
      </c>
      <c r="R2808" s="175">
        <v>0.41399999999999998</v>
      </c>
      <c r="S2808" s="175">
        <v>2.9000000000000001E-2</v>
      </c>
      <c r="T2808" s="175">
        <v>6.6000000000000003E-2</v>
      </c>
      <c r="U2808" s="175">
        <v>0</v>
      </c>
      <c r="V2808" s="175">
        <v>1.2E-2</v>
      </c>
      <c r="W2808" s="175">
        <v>8.0000000000000002E-3</v>
      </c>
      <c r="X2808" s="175">
        <v>3.2000000000000001E-2</v>
      </c>
      <c r="Y2808" s="175" t="s">
        <v>143</v>
      </c>
      <c r="Z2808" s="175" t="s">
        <v>143</v>
      </c>
      <c r="AA2808" s="175">
        <v>2.9000000000000001E-2</v>
      </c>
      <c r="AB2808" s="175">
        <v>6.6000000000000003E-2</v>
      </c>
    </row>
    <row r="2809" spans="1:28" x14ac:dyDescent="0.25">
      <c r="A2809" s="92" t="s">
        <v>4126</v>
      </c>
      <c r="B2809" s="175" t="s">
        <v>143</v>
      </c>
      <c r="C2809" s="175">
        <v>0.26509186351706038</v>
      </c>
      <c r="D2809" s="175">
        <v>0.37270341207349084</v>
      </c>
      <c r="E2809" s="175">
        <v>9.711286089238845E-2</v>
      </c>
      <c r="F2809" s="175">
        <v>7.874015748031496E-3</v>
      </c>
      <c r="G2809" s="175">
        <v>0.23097112860892388</v>
      </c>
      <c r="H2809" s="175" t="s">
        <v>143</v>
      </c>
      <c r="I2809" s="175">
        <v>2.6246719160104987E-2</v>
      </c>
      <c r="J2809" s="174">
        <v>1</v>
      </c>
      <c r="K2809" s="176">
        <v>381</v>
      </c>
      <c r="L2809" s="92"/>
      <c r="M2809" s="175" t="s">
        <v>143</v>
      </c>
      <c r="N2809" s="175" t="s">
        <v>143</v>
      </c>
      <c r="O2809" s="175">
        <v>0.223</v>
      </c>
      <c r="P2809" s="175">
        <v>0.312</v>
      </c>
      <c r="Q2809" s="175">
        <v>0.32600000000000001</v>
      </c>
      <c r="R2809" s="175">
        <v>0.42199999999999999</v>
      </c>
      <c r="S2809" s="175">
        <v>7.0999999999999994E-2</v>
      </c>
      <c r="T2809" s="175">
        <v>0.13100000000000001</v>
      </c>
      <c r="U2809" s="175">
        <v>3.0000000000000001E-3</v>
      </c>
      <c r="V2809" s="175">
        <v>2.3E-2</v>
      </c>
      <c r="W2809" s="175">
        <v>0.191</v>
      </c>
      <c r="X2809" s="175">
        <v>0.27600000000000002</v>
      </c>
      <c r="Y2809" s="175" t="s">
        <v>143</v>
      </c>
      <c r="Z2809" s="175" t="s">
        <v>143</v>
      </c>
      <c r="AA2809" s="175">
        <v>1.4E-2</v>
      </c>
      <c r="AB2809" s="175">
        <v>4.8000000000000001E-2</v>
      </c>
    </row>
    <row r="2810" spans="1:28" x14ac:dyDescent="0.25">
      <c r="A2810" s="92" t="s">
        <v>4127</v>
      </c>
      <c r="B2810" s="175" t="s">
        <v>143</v>
      </c>
      <c r="C2810" s="175">
        <v>0.41025641025641024</v>
      </c>
      <c r="D2810" s="175">
        <v>0.21153846153846154</v>
      </c>
      <c r="E2810" s="175">
        <v>6.4102564102564097E-2</v>
      </c>
      <c r="F2810" s="175">
        <v>7.371794871794872E-2</v>
      </c>
      <c r="G2810" s="175">
        <v>0.22115384615384615</v>
      </c>
      <c r="H2810" s="175" t="s">
        <v>143</v>
      </c>
      <c r="I2810" s="175">
        <v>1.9230769230769232E-2</v>
      </c>
      <c r="J2810" s="174">
        <v>1</v>
      </c>
      <c r="K2810" s="176">
        <v>312</v>
      </c>
      <c r="L2810" s="92"/>
      <c r="M2810" s="175" t="s">
        <v>143</v>
      </c>
      <c r="N2810" s="175" t="s">
        <v>143</v>
      </c>
      <c r="O2810" s="175">
        <v>0.35699999999999998</v>
      </c>
      <c r="P2810" s="175">
        <v>0.46600000000000003</v>
      </c>
      <c r="Q2810" s="175">
        <v>0.17</v>
      </c>
      <c r="R2810" s="175">
        <v>0.26</v>
      </c>
      <c r="S2810" s="175">
        <v>4.2000000000000003E-2</v>
      </c>
      <c r="T2810" s="175">
        <v>9.7000000000000003E-2</v>
      </c>
      <c r="U2810" s="175">
        <v>0.05</v>
      </c>
      <c r="V2810" s="175">
        <v>0.108</v>
      </c>
      <c r="W2810" s="175">
        <v>0.17899999999999999</v>
      </c>
      <c r="X2810" s="175">
        <v>0.27</v>
      </c>
      <c r="Y2810" s="175" t="s">
        <v>143</v>
      </c>
      <c r="Z2810" s="175" t="s">
        <v>143</v>
      </c>
      <c r="AA2810" s="175">
        <v>8.9999999999999993E-3</v>
      </c>
      <c r="AB2810" s="175">
        <v>4.1000000000000002E-2</v>
      </c>
    </row>
    <row r="2811" spans="1:28" x14ac:dyDescent="0.25">
      <c r="A2811" s="92" t="s">
        <v>4128</v>
      </c>
      <c r="B2811" s="175" t="s">
        <v>143</v>
      </c>
      <c r="C2811" s="175">
        <v>0.17786561264822134</v>
      </c>
      <c r="D2811" s="175">
        <v>0.18972332015810275</v>
      </c>
      <c r="E2811" s="175">
        <v>0.13833992094861661</v>
      </c>
      <c r="F2811" s="175">
        <v>1.9762845849802372E-2</v>
      </c>
      <c r="G2811" s="175">
        <v>0.43478260869565216</v>
      </c>
      <c r="H2811" s="175">
        <v>1.1857707509881422E-2</v>
      </c>
      <c r="I2811" s="175">
        <v>2.766798418972332E-2</v>
      </c>
      <c r="J2811" s="174">
        <v>1</v>
      </c>
      <c r="K2811" s="176">
        <v>253</v>
      </c>
      <c r="L2811" s="92"/>
      <c r="M2811" s="175" t="s">
        <v>143</v>
      </c>
      <c r="N2811" s="175" t="s">
        <v>143</v>
      </c>
      <c r="O2811" s="175">
        <v>0.13600000000000001</v>
      </c>
      <c r="P2811" s="175">
        <v>0.23</v>
      </c>
      <c r="Q2811" s="175">
        <v>0.14599999999999999</v>
      </c>
      <c r="R2811" s="175">
        <v>0.24299999999999999</v>
      </c>
      <c r="S2811" s="175">
        <v>0.10100000000000001</v>
      </c>
      <c r="T2811" s="175">
        <v>0.186</v>
      </c>
      <c r="U2811" s="175">
        <v>8.0000000000000002E-3</v>
      </c>
      <c r="V2811" s="175">
        <v>4.4999999999999998E-2</v>
      </c>
      <c r="W2811" s="175">
        <v>0.375</v>
      </c>
      <c r="X2811" s="175">
        <v>0.496</v>
      </c>
      <c r="Y2811" s="175">
        <v>4.0000000000000001E-3</v>
      </c>
      <c r="Z2811" s="175">
        <v>3.4000000000000002E-2</v>
      </c>
      <c r="AA2811" s="175">
        <v>1.2999999999999999E-2</v>
      </c>
      <c r="AB2811" s="175">
        <v>5.6000000000000001E-2</v>
      </c>
    </row>
    <row r="2812" spans="1:28" x14ac:dyDescent="0.25">
      <c r="A2812" s="92" t="s">
        <v>4129</v>
      </c>
      <c r="B2812" s="175" t="s">
        <v>143</v>
      </c>
      <c r="C2812" s="175">
        <v>0.42641209228321403</v>
      </c>
      <c r="D2812" s="175">
        <v>0.39697692919649963</v>
      </c>
      <c r="E2812" s="175">
        <v>5.4097056483691328E-2</v>
      </c>
      <c r="F2812" s="175">
        <v>1.7501988862370723E-2</v>
      </c>
      <c r="G2812" s="175">
        <v>8.6714399363564038E-2</v>
      </c>
      <c r="H2812" s="175">
        <v>3.977724741447892E-3</v>
      </c>
      <c r="I2812" s="175">
        <v>1.4319809069212411E-2</v>
      </c>
      <c r="J2812" s="174">
        <v>1.0000000000000002</v>
      </c>
      <c r="K2812" s="176">
        <v>1257</v>
      </c>
      <c r="L2812" s="92"/>
      <c r="M2812" s="175" t="s">
        <v>143</v>
      </c>
      <c r="N2812" s="175" t="s">
        <v>143</v>
      </c>
      <c r="O2812" s="175">
        <v>0.39900000000000002</v>
      </c>
      <c r="P2812" s="175">
        <v>0.45400000000000001</v>
      </c>
      <c r="Q2812" s="175">
        <v>0.37</v>
      </c>
      <c r="R2812" s="175">
        <v>0.42399999999999999</v>
      </c>
      <c r="S2812" s="175">
        <v>4.2999999999999997E-2</v>
      </c>
      <c r="T2812" s="175">
        <v>6.8000000000000005E-2</v>
      </c>
      <c r="U2812" s="175">
        <v>1.2E-2</v>
      </c>
      <c r="V2812" s="175">
        <v>2.5999999999999999E-2</v>
      </c>
      <c r="W2812" s="175">
        <v>7.1999999999999995E-2</v>
      </c>
      <c r="X2812" s="175">
        <v>0.104</v>
      </c>
      <c r="Y2812" s="175">
        <v>2E-3</v>
      </c>
      <c r="Z2812" s="175">
        <v>8.9999999999999993E-3</v>
      </c>
      <c r="AA2812" s="175">
        <v>8.9999999999999993E-3</v>
      </c>
      <c r="AB2812" s="175">
        <v>2.3E-2</v>
      </c>
    </row>
    <row r="2813" spans="1:28" x14ac:dyDescent="0.25">
      <c r="A2813" s="92" t="s">
        <v>4130</v>
      </c>
      <c r="B2813" s="175" t="s">
        <v>143</v>
      </c>
      <c r="C2813" s="175">
        <v>0.56809338521400776</v>
      </c>
      <c r="D2813" s="175">
        <v>0.26070038910505838</v>
      </c>
      <c r="E2813" s="175">
        <v>4.2801556420233464E-2</v>
      </c>
      <c r="F2813" s="175">
        <v>3.8910505836575876E-3</v>
      </c>
      <c r="G2813" s="175">
        <v>0.11284046692607004</v>
      </c>
      <c r="H2813" s="175">
        <v>3.8910505836575876E-3</v>
      </c>
      <c r="I2813" s="175">
        <v>7.7821011673151752E-3</v>
      </c>
      <c r="J2813" s="174">
        <v>0.99999999999999989</v>
      </c>
      <c r="K2813" s="176">
        <v>257</v>
      </c>
      <c r="L2813" s="92"/>
      <c r="M2813" s="175" t="s">
        <v>143</v>
      </c>
      <c r="N2813" s="175" t="s">
        <v>143</v>
      </c>
      <c r="O2813" s="175">
        <v>0.50700000000000001</v>
      </c>
      <c r="P2813" s="175">
        <v>0.627</v>
      </c>
      <c r="Q2813" s="175">
        <v>0.21099999999999999</v>
      </c>
      <c r="R2813" s="175">
        <v>0.318</v>
      </c>
      <c r="S2813" s="175">
        <v>2.4E-2</v>
      </c>
      <c r="T2813" s="175">
        <v>7.4999999999999997E-2</v>
      </c>
      <c r="U2813" s="175">
        <v>1E-3</v>
      </c>
      <c r="V2813" s="175">
        <v>2.1999999999999999E-2</v>
      </c>
      <c r="W2813" s="175">
        <v>0.08</v>
      </c>
      <c r="X2813" s="175">
        <v>0.157</v>
      </c>
      <c r="Y2813" s="175">
        <v>1E-3</v>
      </c>
      <c r="Z2813" s="175">
        <v>2.1999999999999999E-2</v>
      </c>
      <c r="AA2813" s="175">
        <v>2E-3</v>
      </c>
      <c r="AB2813" s="175">
        <v>2.8000000000000001E-2</v>
      </c>
    </row>
    <row r="2814" spans="1:28" x14ac:dyDescent="0.25">
      <c r="A2814" s="92" t="s">
        <v>4131</v>
      </c>
      <c r="B2814" s="175">
        <v>5.5353241077931534E-2</v>
      </c>
      <c r="C2814" s="175">
        <v>0.37389449589012591</v>
      </c>
      <c r="D2814" s="175">
        <v>0.22869628550619081</v>
      </c>
      <c r="E2814" s="175">
        <v>9.1405680990531687E-2</v>
      </c>
      <c r="F2814" s="175">
        <v>1.8676516491520134E-2</v>
      </c>
      <c r="G2814" s="175">
        <v>0.20970762667776507</v>
      </c>
      <c r="H2814" s="175">
        <v>2.1849963583394027E-3</v>
      </c>
      <c r="I2814" s="175">
        <v>2.0081157007595465E-2</v>
      </c>
      <c r="J2814" s="174">
        <v>1</v>
      </c>
      <c r="K2814" s="176">
        <v>19222</v>
      </c>
      <c r="L2814" s="92"/>
      <c r="M2814" s="175">
        <v>5.1999999999999998E-2</v>
      </c>
      <c r="N2814" s="175">
        <v>5.8999999999999997E-2</v>
      </c>
      <c r="O2814" s="175">
        <v>0.36699999999999999</v>
      </c>
      <c r="P2814" s="175">
        <v>0.38100000000000001</v>
      </c>
      <c r="Q2814" s="175">
        <v>0.223</v>
      </c>
      <c r="R2814" s="175">
        <v>0.23499999999999999</v>
      </c>
      <c r="S2814" s="175">
        <v>8.6999999999999994E-2</v>
      </c>
      <c r="T2814" s="175">
        <v>9.6000000000000002E-2</v>
      </c>
      <c r="U2814" s="175">
        <v>1.7000000000000001E-2</v>
      </c>
      <c r="V2814" s="175">
        <v>2.1000000000000001E-2</v>
      </c>
      <c r="W2814" s="175">
        <v>0.20399999999999999</v>
      </c>
      <c r="X2814" s="175">
        <v>0.216</v>
      </c>
      <c r="Y2814" s="175">
        <v>2E-3</v>
      </c>
      <c r="Z2814" s="175">
        <v>3.0000000000000001E-3</v>
      </c>
      <c r="AA2814" s="175">
        <v>1.7999999999999999E-2</v>
      </c>
      <c r="AB2814" s="175">
        <v>2.1999999999999999E-2</v>
      </c>
    </row>
    <row r="2815" spans="1:28" x14ac:dyDescent="0.25">
      <c r="A2815" s="92" t="s">
        <v>4132</v>
      </c>
      <c r="B2815" s="175" t="s">
        <v>143</v>
      </c>
      <c r="C2815" s="175">
        <v>0.45421903052064633</v>
      </c>
      <c r="D2815" s="175">
        <v>0.24955116696588869</v>
      </c>
      <c r="E2815" s="175">
        <v>0.10951526032315978</v>
      </c>
      <c r="F2815" s="175">
        <v>1.9748653500897665E-2</v>
      </c>
      <c r="G2815" s="175">
        <v>0.15798922800718132</v>
      </c>
      <c r="H2815" s="175">
        <v>1.7953321364452424E-3</v>
      </c>
      <c r="I2815" s="175">
        <v>7.1813285457809697E-3</v>
      </c>
      <c r="J2815" s="174">
        <v>1</v>
      </c>
      <c r="K2815" s="176">
        <v>557</v>
      </c>
      <c r="L2815" s="92"/>
      <c r="M2815" s="175" t="s">
        <v>143</v>
      </c>
      <c r="N2815" s="175" t="s">
        <v>143</v>
      </c>
      <c r="O2815" s="175">
        <v>0.41299999999999998</v>
      </c>
      <c r="P2815" s="175">
        <v>0.496</v>
      </c>
      <c r="Q2815" s="175">
        <v>0.215</v>
      </c>
      <c r="R2815" s="175">
        <v>0.28699999999999998</v>
      </c>
      <c r="S2815" s="175">
        <v>8.5999999999999993E-2</v>
      </c>
      <c r="T2815" s="175">
        <v>0.13800000000000001</v>
      </c>
      <c r="U2815" s="175">
        <v>1.0999999999999999E-2</v>
      </c>
      <c r="V2815" s="175">
        <v>3.5000000000000003E-2</v>
      </c>
      <c r="W2815" s="175">
        <v>0.13</v>
      </c>
      <c r="X2815" s="175">
        <v>0.191</v>
      </c>
      <c r="Y2815" s="175">
        <v>0</v>
      </c>
      <c r="Z2815" s="175">
        <v>0.01</v>
      </c>
      <c r="AA2815" s="175">
        <v>3.0000000000000001E-3</v>
      </c>
      <c r="AB2815" s="175">
        <v>1.7999999999999999E-2</v>
      </c>
    </row>
    <row r="2816" spans="1:28" x14ac:dyDescent="0.25">
      <c r="A2816" s="92" t="s">
        <v>4133</v>
      </c>
      <c r="B2816" s="175" t="s">
        <v>143</v>
      </c>
      <c r="C2816" s="175">
        <v>0.15292096219931273</v>
      </c>
      <c r="D2816" s="175">
        <v>0.17697594501718214</v>
      </c>
      <c r="E2816" s="175">
        <v>7.560137457044673E-2</v>
      </c>
      <c r="F2816" s="175">
        <v>1.718213058419244E-3</v>
      </c>
      <c r="G2816" s="175">
        <v>0.54810996563573888</v>
      </c>
      <c r="H2816" s="175">
        <v>1.5463917525773196E-2</v>
      </c>
      <c r="I2816" s="175">
        <v>2.9209621993127148E-2</v>
      </c>
      <c r="J2816" s="174">
        <v>1</v>
      </c>
      <c r="K2816" s="176">
        <v>582</v>
      </c>
      <c r="L2816" s="92"/>
      <c r="M2816" s="175" t="s">
        <v>143</v>
      </c>
      <c r="N2816" s="175" t="s">
        <v>143</v>
      </c>
      <c r="O2816" s="175">
        <v>0.126</v>
      </c>
      <c r="P2816" s="175">
        <v>0.184</v>
      </c>
      <c r="Q2816" s="175">
        <v>0.14799999999999999</v>
      </c>
      <c r="R2816" s="175">
        <v>0.21</v>
      </c>
      <c r="S2816" s="175">
        <v>5.7000000000000002E-2</v>
      </c>
      <c r="T2816" s="175">
        <v>0.1</v>
      </c>
      <c r="U2816" s="175">
        <v>0</v>
      </c>
      <c r="V2816" s="175">
        <v>0.01</v>
      </c>
      <c r="W2816" s="175">
        <v>0.50700000000000001</v>
      </c>
      <c r="X2816" s="175">
        <v>0.58799999999999997</v>
      </c>
      <c r="Y2816" s="175">
        <v>8.0000000000000002E-3</v>
      </c>
      <c r="Z2816" s="175">
        <v>2.9000000000000001E-2</v>
      </c>
      <c r="AA2816" s="175">
        <v>1.7999999999999999E-2</v>
      </c>
      <c r="AB2816" s="175">
        <v>4.5999999999999999E-2</v>
      </c>
    </row>
    <row r="2817" spans="1:28" x14ac:dyDescent="0.25">
      <c r="A2817" s="92" t="s">
        <v>4134</v>
      </c>
      <c r="B2817" s="175">
        <v>0.44225604297224708</v>
      </c>
      <c r="C2817" s="175">
        <v>1.7905102954341987E-3</v>
      </c>
      <c r="D2817" s="175">
        <v>0.37735004476275741</v>
      </c>
      <c r="E2817" s="175">
        <v>0.15264100268576544</v>
      </c>
      <c r="F2817" s="175">
        <v>2.2381378692927483E-3</v>
      </c>
      <c r="G2817" s="175">
        <v>1.1190689346463742E-2</v>
      </c>
      <c r="H2817" s="175" t="s">
        <v>143</v>
      </c>
      <c r="I2817" s="175">
        <v>1.2533572068039392E-2</v>
      </c>
      <c r="J2817" s="174">
        <v>1</v>
      </c>
      <c r="K2817" s="176">
        <v>2234</v>
      </c>
      <c r="L2817" s="92"/>
      <c r="M2817" s="175">
        <v>0.42199999999999999</v>
      </c>
      <c r="N2817" s="175">
        <v>0.46300000000000002</v>
      </c>
      <c r="O2817" s="175">
        <v>1E-3</v>
      </c>
      <c r="P2817" s="175">
        <v>5.0000000000000001E-3</v>
      </c>
      <c r="Q2817" s="175">
        <v>0.35699999999999998</v>
      </c>
      <c r="R2817" s="175">
        <v>0.39800000000000002</v>
      </c>
      <c r="S2817" s="175">
        <v>0.13800000000000001</v>
      </c>
      <c r="T2817" s="175">
        <v>0.16800000000000001</v>
      </c>
      <c r="U2817" s="175">
        <v>1E-3</v>
      </c>
      <c r="V2817" s="175">
        <v>5.0000000000000001E-3</v>
      </c>
      <c r="W2817" s="175">
        <v>8.0000000000000002E-3</v>
      </c>
      <c r="X2817" s="175">
        <v>1.6E-2</v>
      </c>
      <c r="Y2817" s="175" t="s">
        <v>143</v>
      </c>
      <c r="Z2817" s="175" t="s">
        <v>143</v>
      </c>
      <c r="AA2817" s="175">
        <v>8.9999999999999993E-3</v>
      </c>
      <c r="AB2817" s="175">
        <v>1.7999999999999999E-2</v>
      </c>
    </row>
    <row r="2818" spans="1:28" x14ac:dyDescent="0.25">
      <c r="A2818" s="92" t="s">
        <v>4135</v>
      </c>
      <c r="B2818" s="175">
        <v>9.3453724604966135E-2</v>
      </c>
      <c r="C2818" s="175">
        <v>0.33047404063205416</v>
      </c>
      <c r="D2818" s="175">
        <v>0.2126410835214447</v>
      </c>
      <c r="E2818" s="175">
        <v>6.9074492099322801E-2</v>
      </c>
      <c r="F2818" s="175">
        <v>4.018058690744921E-2</v>
      </c>
      <c r="G2818" s="175">
        <v>0.24243792325056435</v>
      </c>
      <c r="H2818" s="175">
        <v>1.8058690744920992E-3</v>
      </c>
      <c r="I2818" s="175">
        <v>9.9322799097065467E-3</v>
      </c>
      <c r="J2818" s="174">
        <v>1</v>
      </c>
      <c r="K2818" s="176">
        <v>2215</v>
      </c>
      <c r="L2818" s="92"/>
      <c r="M2818" s="175">
        <v>8.2000000000000003E-2</v>
      </c>
      <c r="N2818" s="175">
        <v>0.106</v>
      </c>
      <c r="O2818" s="175">
        <v>0.311</v>
      </c>
      <c r="P2818" s="175">
        <v>0.35</v>
      </c>
      <c r="Q2818" s="175">
        <v>0.19600000000000001</v>
      </c>
      <c r="R2818" s="175">
        <v>0.23</v>
      </c>
      <c r="S2818" s="175">
        <v>5.8999999999999997E-2</v>
      </c>
      <c r="T2818" s="175">
        <v>0.08</v>
      </c>
      <c r="U2818" s="175">
        <v>3.3000000000000002E-2</v>
      </c>
      <c r="V2818" s="175">
        <v>4.9000000000000002E-2</v>
      </c>
      <c r="W2818" s="175">
        <v>0.22500000000000001</v>
      </c>
      <c r="X2818" s="175">
        <v>0.26100000000000001</v>
      </c>
      <c r="Y2818" s="175">
        <v>1E-3</v>
      </c>
      <c r="Z2818" s="175">
        <v>5.0000000000000001E-3</v>
      </c>
      <c r="AA2818" s="175">
        <v>7.0000000000000001E-3</v>
      </c>
      <c r="AB2818" s="175">
        <v>1.4999999999999999E-2</v>
      </c>
    </row>
    <row r="2819" spans="1:28" x14ac:dyDescent="0.25">
      <c r="A2819" s="92" t="s">
        <v>4136</v>
      </c>
      <c r="B2819" s="175">
        <v>0.30825617283950618</v>
      </c>
      <c r="C2819" s="175">
        <v>0.54899691358024694</v>
      </c>
      <c r="D2819" s="175">
        <v>6.4814814814814811E-2</v>
      </c>
      <c r="E2819" s="175">
        <v>2.1990740740740741E-2</v>
      </c>
      <c r="F2819" s="175">
        <v>7.716049382716049E-4</v>
      </c>
      <c r="G2819" s="175">
        <v>3.5879629629629629E-2</v>
      </c>
      <c r="H2819" s="175">
        <v>3.472222222222222E-3</v>
      </c>
      <c r="I2819" s="175">
        <v>1.5817901234567902E-2</v>
      </c>
      <c r="J2819" s="174">
        <v>1</v>
      </c>
      <c r="K2819" s="176">
        <v>2592</v>
      </c>
      <c r="L2819" s="92"/>
      <c r="M2819" s="175">
        <v>0.29099999999999998</v>
      </c>
      <c r="N2819" s="175">
        <v>0.32600000000000001</v>
      </c>
      <c r="O2819" s="175">
        <v>0.53</v>
      </c>
      <c r="P2819" s="175">
        <v>0.56799999999999995</v>
      </c>
      <c r="Q2819" s="175">
        <v>5.6000000000000001E-2</v>
      </c>
      <c r="R2819" s="175">
        <v>7.4999999999999997E-2</v>
      </c>
      <c r="S2819" s="175">
        <v>1.7000000000000001E-2</v>
      </c>
      <c r="T2819" s="175">
        <v>2.8000000000000001E-2</v>
      </c>
      <c r="U2819" s="175">
        <v>0</v>
      </c>
      <c r="V2819" s="175">
        <v>3.0000000000000001E-3</v>
      </c>
      <c r="W2819" s="175">
        <v>2.9000000000000001E-2</v>
      </c>
      <c r="X2819" s="175">
        <v>4.3999999999999997E-2</v>
      </c>
      <c r="Y2819" s="175">
        <v>2E-3</v>
      </c>
      <c r="Z2819" s="175">
        <v>7.0000000000000001E-3</v>
      </c>
      <c r="AA2819" s="175">
        <v>1.2E-2</v>
      </c>
      <c r="AB2819" s="175">
        <v>2.1000000000000001E-2</v>
      </c>
    </row>
    <row r="2820" spans="1:28" x14ac:dyDescent="0.25">
      <c r="A2820" s="92" t="s">
        <v>4137</v>
      </c>
      <c r="B2820" s="175" t="s">
        <v>143</v>
      </c>
      <c r="C2820" s="175">
        <v>0.3032258064516129</v>
      </c>
      <c r="D2820" s="175">
        <v>0.30806451612903224</v>
      </c>
      <c r="E2820" s="175">
        <v>0.13548387096774195</v>
      </c>
      <c r="F2820" s="175">
        <v>1.2903225806451613E-2</v>
      </c>
      <c r="G2820" s="175">
        <v>0.21612903225806451</v>
      </c>
      <c r="H2820" s="175">
        <v>1.6129032258064516E-3</v>
      </c>
      <c r="I2820" s="175">
        <v>2.2580645161290321E-2</v>
      </c>
      <c r="J2820" s="174">
        <v>1</v>
      </c>
      <c r="K2820" s="176">
        <v>620</v>
      </c>
      <c r="L2820" s="92"/>
      <c r="M2820" s="175" t="s">
        <v>143</v>
      </c>
      <c r="N2820" s="175" t="s">
        <v>143</v>
      </c>
      <c r="O2820" s="175">
        <v>0.26800000000000002</v>
      </c>
      <c r="P2820" s="175">
        <v>0.34100000000000003</v>
      </c>
      <c r="Q2820" s="175">
        <v>0.27300000000000002</v>
      </c>
      <c r="R2820" s="175">
        <v>0.34499999999999997</v>
      </c>
      <c r="S2820" s="175">
        <v>0.111</v>
      </c>
      <c r="T2820" s="175">
        <v>0.16500000000000001</v>
      </c>
      <c r="U2820" s="175">
        <v>7.0000000000000001E-3</v>
      </c>
      <c r="V2820" s="175">
        <v>2.5000000000000001E-2</v>
      </c>
      <c r="W2820" s="175">
        <v>0.186</v>
      </c>
      <c r="X2820" s="175">
        <v>0.25</v>
      </c>
      <c r="Y2820" s="175">
        <v>0</v>
      </c>
      <c r="Z2820" s="175">
        <v>8.9999999999999993E-3</v>
      </c>
      <c r="AA2820" s="175">
        <v>1.2999999999999999E-2</v>
      </c>
      <c r="AB2820" s="175">
        <v>3.7999999999999999E-2</v>
      </c>
    </row>
    <row r="2821" spans="1:28" x14ac:dyDescent="0.25">
      <c r="A2821" s="92" t="s">
        <v>4138</v>
      </c>
      <c r="B2821" s="175" t="s">
        <v>143</v>
      </c>
      <c r="C2821" s="175">
        <v>0.30860629415542712</v>
      </c>
      <c r="D2821" s="175">
        <v>0.21515735388567758</v>
      </c>
      <c r="E2821" s="175">
        <v>0.11978163134232499</v>
      </c>
      <c r="F2821" s="175">
        <v>1.8946692357096982E-2</v>
      </c>
      <c r="G2821" s="175">
        <v>0.31567116249197175</v>
      </c>
      <c r="H2821" s="175">
        <v>2.2479126525369298E-3</v>
      </c>
      <c r="I2821" s="175">
        <v>1.9588953114964676E-2</v>
      </c>
      <c r="J2821" s="174">
        <v>1.0000000000000002</v>
      </c>
      <c r="K2821" s="176">
        <v>3114</v>
      </c>
      <c r="L2821" s="92"/>
      <c r="M2821" s="175" t="s">
        <v>143</v>
      </c>
      <c r="N2821" s="175" t="s">
        <v>143</v>
      </c>
      <c r="O2821" s="175">
        <v>0.29299999999999998</v>
      </c>
      <c r="P2821" s="175">
        <v>0.32500000000000001</v>
      </c>
      <c r="Q2821" s="175">
        <v>0.20100000000000001</v>
      </c>
      <c r="R2821" s="175">
        <v>0.23</v>
      </c>
      <c r="S2821" s="175">
        <v>0.109</v>
      </c>
      <c r="T2821" s="175">
        <v>0.13200000000000001</v>
      </c>
      <c r="U2821" s="175">
        <v>1.4999999999999999E-2</v>
      </c>
      <c r="V2821" s="175">
        <v>2.4E-2</v>
      </c>
      <c r="W2821" s="175">
        <v>0.3</v>
      </c>
      <c r="X2821" s="175">
        <v>0.33200000000000002</v>
      </c>
      <c r="Y2821" s="175">
        <v>1E-3</v>
      </c>
      <c r="Z2821" s="175">
        <v>5.0000000000000001E-3</v>
      </c>
      <c r="AA2821" s="175">
        <v>1.4999999999999999E-2</v>
      </c>
      <c r="AB2821" s="175">
        <v>2.5000000000000001E-2</v>
      </c>
    </row>
    <row r="2822" spans="1:28" x14ac:dyDescent="0.25">
      <c r="A2822" s="92" t="s">
        <v>4139</v>
      </c>
      <c r="B2822" s="175" t="s">
        <v>143</v>
      </c>
      <c r="C2822" s="175">
        <v>0.64713541666666663</v>
      </c>
      <c r="D2822" s="175">
        <v>0.22526041666666666</v>
      </c>
      <c r="E2822" s="175">
        <v>4.296875E-2</v>
      </c>
      <c r="F2822" s="175">
        <v>7.8125E-3</v>
      </c>
      <c r="G2822" s="175">
        <v>2.4739583333333332E-2</v>
      </c>
      <c r="H2822" s="175" t="s">
        <v>143</v>
      </c>
      <c r="I2822" s="175">
        <v>5.2083333333333336E-2</v>
      </c>
      <c r="J2822" s="174">
        <v>1</v>
      </c>
      <c r="K2822" s="176">
        <v>768</v>
      </c>
      <c r="L2822" s="92"/>
      <c r="M2822" s="175" t="s">
        <v>143</v>
      </c>
      <c r="N2822" s="175" t="s">
        <v>143</v>
      </c>
      <c r="O2822" s="175">
        <v>0.61299999999999999</v>
      </c>
      <c r="P2822" s="175">
        <v>0.68</v>
      </c>
      <c r="Q2822" s="175">
        <v>0.19700000000000001</v>
      </c>
      <c r="R2822" s="175">
        <v>0.25600000000000001</v>
      </c>
      <c r="S2822" s="175">
        <v>3.1E-2</v>
      </c>
      <c r="T2822" s="175">
        <v>0.06</v>
      </c>
      <c r="U2822" s="175">
        <v>4.0000000000000001E-3</v>
      </c>
      <c r="V2822" s="175">
        <v>1.7000000000000001E-2</v>
      </c>
      <c r="W2822" s="175">
        <v>1.6E-2</v>
      </c>
      <c r="X2822" s="175">
        <v>3.7999999999999999E-2</v>
      </c>
      <c r="Y2822" s="175" t="s">
        <v>143</v>
      </c>
      <c r="Z2822" s="175" t="s">
        <v>143</v>
      </c>
      <c r="AA2822" s="175">
        <v>3.7999999999999999E-2</v>
      </c>
      <c r="AB2822" s="175">
        <v>7.0000000000000007E-2</v>
      </c>
    </row>
    <row r="2823" spans="1:28" x14ac:dyDescent="0.25">
      <c r="A2823" s="92" t="s">
        <v>4140</v>
      </c>
      <c r="B2823" s="175" t="s">
        <v>143</v>
      </c>
      <c r="C2823" s="175">
        <v>0.27031250000000001</v>
      </c>
      <c r="D2823" s="175">
        <v>0.31093749999999998</v>
      </c>
      <c r="E2823" s="175">
        <v>0.1203125</v>
      </c>
      <c r="F2823" s="175">
        <v>1.40625E-2</v>
      </c>
      <c r="G2823" s="175">
        <v>0.27031250000000001</v>
      </c>
      <c r="H2823" s="175" t="s">
        <v>143</v>
      </c>
      <c r="I2823" s="175">
        <v>1.40625E-2</v>
      </c>
      <c r="J2823" s="174">
        <v>1.0000000000000002</v>
      </c>
      <c r="K2823" s="176">
        <v>640</v>
      </c>
      <c r="L2823" s="92"/>
      <c r="M2823" s="175" t="s">
        <v>143</v>
      </c>
      <c r="N2823" s="175" t="s">
        <v>143</v>
      </c>
      <c r="O2823" s="175">
        <v>0.23699999999999999</v>
      </c>
      <c r="P2823" s="175">
        <v>0.30599999999999999</v>
      </c>
      <c r="Q2823" s="175">
        <v>0.27600000000000002</v>
      </c>
      <c r="R2823" s="175">
        <v>0.34799999999999998</v>
      </c>
      <c r="S2823" s="175">
        <v>9.7000000000000003E-2</v>
      </c>
      <c r="T2823" s="175">
        <v>0.14799999999999999</v>
      </c>
      <c r="U2823" s="175">
        <v>7.0000000000000001E-3</v>
      </c>
      <c r="V2823" s="175">
        <v>2.7E-2</v>
      </c>
      <c r="W2823" s="175">
        <v>0.23699999999999999</v>
      </c>
      <c r="X2823" s="175">
        <v>0.30599999999999999</v>
      </c>
      <c r="Y2823" s="175" t="s">
        <v>143</v>
      </c>
      <c r="Z2823" s="175" t="s">
        <v>143</v>
      </c>
      <c r="AA2823" s="175">
        <v>7.0000000000000001E-3</v>
      </c>
      <c r="AB2823" s="175">
        <v>2.7E-2</v>
      </c>
    </row>
    <row r="2824" spans="1:28" x14ac:dyDescent="0.25">
      <c r="A2824" s="92" t="s">
        <v>4141</v>
      </c>
      <c r="B2824" s="175" t="s">
        <v>143</v>
      </c>
      <c r="C2824" s="175">
        <v>0.50533049040511724</v>
      </c>
      <c r="D2824" s="175">
        <v>0.15565031982942432</v>
      </c>
      <c r="E2824" s="175">
        <v>5.1172707889125799E-2</v>
      </c>
      <c r="F2824" s="175">
        <v>8.3155650319829424E-2</v>
      </c>
      <c r="G2824" s="175">
        <v>0.18763326226012794</v>
      </c>
      <c r="H2824" s="175">
        <v>4.2643923240938165E-3</v>
      </c>
      <c r="I2824" s="175">
        <v>1.279317697228145E-2</v>
      </c>
      <c r="J2824" s="174">
        <v>1</v>
      </c>
      <c r="K2824" s="176">
        <v>469</v>
      </c>
      <c r="L2824" s="92"/>
      <c r="M2824" s="175" t="s">
        <v>143</v>
      </c>
      <c r="N2824" s="175" t="s">
        <v>143</v>
      </c>
      <c r="O2824" s="175">
        <v>0.46</v>
      </c>
      <c r="P2824" s="175">
        <v>0.55000000000000004</v>
      </c>
      <c r="Q2824" s="175">
        <v>0.126</v>
      </c>
      <c r="R2824" s="175">
        <v>0.191</v>
      </c>
      <c r="S2824" s="175">
        <v>3.5000000000000003E-2</v>
      </c>
      <c r="T2824" s="175">
        <v>7.4999999999999997E-2</v>
      </c>
      <c r="U2824" s="175">
        <v>6.0999999999999999E-2</v>
      </c>
      <c r="V2824" s="175">
        <v>0.112</v>
      </c>
      <c r="W2824" s="175">
        <v>0.155</v>
      </c>
      <c r="X2824" s="175">
        <v>0.22500000000000001</v>
      </c>
      <c r="Y2824" s="175">
        <v>1E-3</v>
      </c>
      <c r="Z2824" s="175">
        <v>1.4999999999999999E-2</v>
      </c>
      <c r="AA2824" s="175">
        <v>6.0000000000000001E-3</v>
      </c>
      <c r="AB2824" s="175">
        <v>2.8000000000000001E-2</v>
      </c>
    </row>
    <row r="2825" spans="1:28" x14ac:dyDescent="0.25">
      <c r="A2825" s="92" t="s">
        <v>4142</v>
      </c>
      <c r="B2825" s="175" t="s">
        <v>143</v>
      </c>
      <c r="C2825" s="175">
        <v>0.16632016632016633</v>
      </c>
      <c r="D2825" s="175">
        <v>0.20997920997920999</v>
      </c>
      <c r="E2825" s="175">
        <v>0.10602910602910603</v>
      </c>
      <c r="F2825" s="175">
        <v>2.7027027027027029E-2</v>
      </c>
      <c r="G2825" s="175">
        <v>0.4677754677754678</v>
      </c>
      <c r="H2825" s="175" t="s">
        <v>143</v>
      </c>
      <c r="I2825" s="175">
        <v>2.286902286902287E-2</v>
      </c>
      <c r="J2825" s="174">
        <v>1</v>
      </c>
      <c r="K2825" s="176">
        <v>481</v>
      </c>
      <c r="L2825" s="92"/>
      <c r="M2825" s="175" t="s">
        <v>143</v>
      </c>
      <c r="N2825" s="175" t="s">
        <v>143</v>
      </c>
      <c r="O2825" s="175">
        <v>0.13600000000000001</v>
      </c>
      <c r="P2825" s="175">
        <v>0.20200000000000001</v>
      </c>
      <c r="Q2825" s="175">
        <v>0.17599999999999999</v>
      </c>
      <c r="R2825" s="175">
        <v>0.249</v>
      </c>
      <c r="S2825" s="175">
        <v>8.2000000000000003E-2</v>
      </c>
      <c r="T2825" s="175">
        <v>0.13700000000000001</v>
      </c>
      <c r="U2825" s="175">
        <v>1.6E-2</v>
      </c>
      <c r="V2825" s="175">
        <v>4.5999999999999999E-2</v>
      </c>
      <c r="W2825" s="175">
        <v>0.42399999999999999</v>
      </c>
      <c r="X2825" s="175">
        <v>0.51200000000000001</v>
      </c>
      <c r="Y2825" s="175" t="s">
        <v>143</v>
      </c>
      <c r="Z2825" s="175" t="s">
        <v>143</v>
      </c>
      <c r="AA2825" s="175">
        <v>1.2999999999999999E-2</v>
      </c>
      <c r="AB2825" s="175">
        <v>0.04</v>
      </c>
    </row>
    <row r="2826" spans="1:28" x14ac:dyDescent="0.25">
      <c r="A2826" s="92" t="s">
        <v>4143</v>
      </c>
      <c r="B2826" s="175" t="s">
        <v>143</v>
      </c>
      <c r="C2826" s="175">
        <v>0.51783355350066052</v>
      </c>
      <c r="D2826" s="175">
        <v>0.30823425803610743</v>
      </c>
      <c r="E2826" s="175">
        <v>7.2655217965653898E-2</v>
      </c>
      <c r="F2826" s="175">
        <v>6.6050198150594455E-3</v>
      </c>
      <c r="G2826" s="175">
        <v>6.7371202113606338E-2</v>
      </c>
      <c r="H2826" s="175">
        <v>4.4033465433729633E-4</v>
      </c>
      <c r="I2826" s="175">
        <v>2.6860413914575079E-2</v>
      </c>
      <c r="J2826" s="174">
        <v>1</v>
      </c>
      <c r="K2826" s="176">
        <v>2271</v>
      </c>
      <c r="L2826" s="92"/>
      <c r="M2826" s="175" t="s">
        <v>143</v>
      </c>
      <c r="N2826" s="175" t="s">
        <v>143</v>
      </c>
      <c r="O2826" s="175">
        <v>0.497</v>
      </c>
      <c r="P2826" s="175">
        <v>0.53800000000000003</v>
      </c>
      <c r="Q2826" s="175">
        <v>0.28999999999999998</v>
      </c>
      <c r="R2826" s="175">
        <v>0.32800000000000001</v>
      </c>
      <c r="S2826" s="175">
        <v>6.3E-2</v>
      </c>
      <c r="T2826" s="175">
        <v>8.4000000000000005E-2</v>
      </c>
      <c r="U2826" s="175">
        <v>4.0000000000000001E-3</v>
      </c>
      <c r="V2826" s="175">
        <v>1.0999999999999999E-2</v>
      </c>
      <c r="W2826" s="175">
        <v>5.8000000000000003E-2</v>
      </c>
      <c r="X2826" s="175">
        <v>7.8E-2</v>
      </c>
      <c r="Y2826" s="175">
        <v>0</v>
      </c>
      <c r="Z2826" s="175">
        <v>2E-3</v>
      </c>
      <c r="AA2826" s="175">
        <v>2.1000000000000001E-2</v>
      </c>
      <c r="AB2826" s="175">
        <v>3.4000000000000002E-2</v>
      </c>
    </row>
    <row r="2827" spans="1:28" x14ac:dyDescent="0.25">
      <c r="A2827" s="92" t="s">
        <v>4144</v>
      </c>
      <c r="B2827" s="175" t="s">
        <v>143</v>
      </c>
      <c r="C2827" s="175">
        <v>0.62287104622871048</v>
      </c>
      <c r="D2827" s="175">
        <v>0.25304136253041365</v>
      </c>
      <c r="E2827" s="175">
        <v>5.1094890510948905E-2</v>
      </c>
      <c r="F2827" s="175">
        <v>2.4330900243309003E-3</v>
      </c>
      <c r="G2827" s="175">
        <v>6.3260340632603412E-2</v>
      </c>
      <c r="H2827" s="175" t="s">
        <v>143</v>
      </c>
      <c r="I2827" s="175">
        <v>7.2992700729927005E-3</v>
      </c>
      <c r="J2827" s="174">
        <v>1.0000000000000002</v>
      </c>
      <c r="K2827" s="176">
        <v>411</v>
      </c>
      <c r="L2827" s="92"/>
      <c r="M2827" s="175" t="s">
        <v>143</v>
      </c>
      <c r="N2827" s="175" t="s">
        <v>143</v>
      </c>
      <c r="O2827" s="175">
        <v>0.57499999999999996</v>
      </c>
      <c r="P2827" s="175">
        <v>0.66800000000000004</v>
      </c>
      <c r="Q2827" s="175">
        <v>0.21299999999999999</v>
      </c>
      <c r="R2827" s="175">
        <v>0.29699999999999999</v>
      </c>
      <c r="S2827" s="175">
        <v>3.4000000000000002E-2</v>
      </c>
      <c r="T2827" s="175">
        <v>7.6999999999999999E-2</v>
      </c>
      <c r="U2827" s="175">
        <v>0</v>
      </c>
      <c r="V2827" s="175">
        <v>1.4E-2</v>
      </c>
      <c r="W2827" s="175">
        <v>4.3999999999999997E-2</v>
      </c>
      <c r="X2827" s="175">
        <v>9.0999999999999998E-2</v>
      </c>
      <c r="Y2827" s="175" t="s">
        <v>143</v>
      </c>
      <c r="Z2827" s="175" t="s">
        <v>143</v>
      </c>
      <c r="AA2827" s="175">
        <v>2E-3</v>
      </c>
      <c r="AB2827" s="175">
        <v>2.1000000000000001E-2</v>
      </c>
    </row>
    <row r="2828" spans="1:28" x14ac:dyDescent="0.25">
      <c r="A2828" s="92" t="s">
        <v>4145</v>
      </c>
      <c r="B2828" s="175">
        <v>5.4092827004219413E-2</v>
      </c>
      <c r="C2828" s="175">
        <v>0.38084388185654011</v>
      </c>
      <c r="D2828" s="175">
        <v>0.23535864978902954</v>
      </c>
      <c r="E2828" s="175">
        <v>0.1010970464135021</v>
      </c>
      <c r="F2828" s="175">
        <v>1.3248945147679325E-2</v>
      </c>
      <c r="G2828" s="175">
        <v>0.18388185654008438</v>
      </c>
      <c r="H2828" s="175">
        <v>7.8481012658227853E-3</v>
      </c>
      <c r="I2828" s="175">
        <v>2.3628691983122362E-2</v>
      </c>
      <c r="J2828" s="174">
        <v>1.0000000000000002</v>
      </c>
      <c r="K2828" s="176">
        <v>11850</v>
      </c>
      <c r="L2828" s="92"/>
      <c r="M2828" s="175">
        <v>0.05</v>
      </c>
      <c r="N2828" s="175">
        <v>5.8000000000000003E-2</v>
      </c>
      <c r="O2828" s="175">
        <v>0.372</v>
      </c>
      <c r="P2828" s="175">
        <v>0.39</v>
      </c>
      <c r="Q2828" s="175">
        <v>0.22800000000000001</v>
      </c>
      <c r="R2828" s="175">
        <v>0.24299999999999999</v>
      </c>
      <c r="S2828" s="175">
        <v>9.6000000000000002E-2</v>
      </c>
      <c r="T2828" s="175">
        <v>0.107</v>
      </c>
      <c r="U2828" s="175">
        <v>1.0999999999999999E-2</v>
      </c>
      <c r="V2828" s="175">
        <v>1.4999999999999999E-2</v>
      </c>
      <c r="W2828" s="175">
        <v>0.17699999999999999</v>
      </c>
      <c r="X2828" s="175">
        <v>0.191</v>
      </c>
      <c r="Y2828" s="175">
        <v>6.0000000000000001E-3</v>
      </c>
      <c r="Z2828" s="175">
        <v>0.01</v>
      </c>
      <c r="AA2828" s="175">
        <v>2.1000000000000001E-2</v>
      </c>
      <c r="AB2828" s="175">
        <v>2.7E-2</v>
      </c>
    </row>
    <row r="2829" spans="1:28" x14ac:dyDescent="0.25">
      <c r="A2829" s="92" t="s">
        <v>4146</v>
      </c>
      <c r="B2829" s="175" t="s">
        <v>143</v>
      </c>
      <c r="C2829" s="175">
        <v>0.455026455026455</v>
      </c>
      <c r="D2829" s="175">
        <v>0.21428571428571427</v>
      </c>
      <c r="E2829" s="175">
        <v>0.16666666666666666</v>
      </c>
      <c r="F2829" s="175">
        <v>1.3227513227513227E-2</v>
      </c>
      <c r="G2829" s="175">
        <v>0.13756613756613756</v>
      </c>
      <c r="H2829" s="175">
        <v>7.9365079365079361E-3</v>
      </c>
      <c r="I2829" s="175">
        <v>5.2910052910052907E-3</v>
      </c>
      <c r="J2829" s="174">
        <v>1</v>
      </c>
      <c r="K2829" s="176">
        <v>378</v>
      </c>
      <c r="L2829" s="92"/>
      <c r="M2829" s="175" t="s">
        <v>143</v>
      </c>
      <c r="N2829" s="175" t="s">
        <v>143</v>
      </c>
      <c r="O2829" s="175">
        <v>0.40600000000000003</v>
      </c>
      <c r="P2829" s="175">
        <v>0.505</v>
      </c>
      <c r="Q2829" s="175">
        <v>0.17599999999999999</v>
      </c>
      <c r="R2829" s="175">
        <v>0.25800000000000001</v>
      </c>
      <c r="S2829" s="175">
        <v>0.13200000000000001</v>
      </c>
      <c r="T2829" s="175">
        <v>0.20799999999999999</v>
      </c>
      <c r="U2829" s="175">
        <v>6.0000000000000001E-3</v>
      </c>
      <c r="V2829" s="175">
        <v>3.1E-2</v>
      </c>
      <c r="W2829" s="175">
        <v>0.106</v>
      </c>
      <c r="X2829" s="175">
        <v>0.17599999999999999</v>
      </c>
      <c r="Y2829" s="175">
        <v>3.0000000000000001E-3</v>
      </c>
      <c r="Z2829" s="175">
        <v>2.3E-2</v>
      </c>
      <c r="AA2829" s="175">
        <v>1E-3</v>
      </c>
      <c r="AB2829" s="175">
        <v>1.9E-2</v>
      </c>
    </row>
    <row r="2830" spans="1:28" x14ac:dyDescent="0.25">
      <c r="A2830" s="92" t="s">
        <v>4147</v>
      </c>
      <c r="B2830" s="175" t="s">
        <v>143</v>
      </c>
      <c r="C2830" s="175">
        <v>0.1016260162601626</v>
      </c>
      <c r="D2830" s="175">
        <v>0.23983739837398374</v>
      </c>
      <c r="E2830" s="175">
        <v>0.1016260162601626</v>
      </c>
      <c r="F2830" s="175">
        <v>2.032520325203252E-2</v>
      </c>
      <c r="G2830" s="175">
        <v>0.47560975609756095</v>
      </c>
      <c r="H2830" s="175">
        <v>3.6585365853658534E-2</v>
      </c>
      <c r="I2830" s="175">
        <v>2.4390243902439025E-2</v>
      </c>
      <c r="J2830" s="174">
        <v>1</v>
      </c>
      <c r="K2830" s="176">
        <v>246</v>
      </c>
      <c r="L2830" s="92"/>
      <c r="M2830" s="175" t="s">
        <v>143</v>
      </c>
      <c r="N2830" s="175" t="s">
        <v>143</v>
      </c>
      <c r="O2830" s="175">
        <v>7.0000000000000007E-2</v>
      </c>
      <c r="P2830" s="175">
        <v>0.14599999999999999</v>
      </c>
      <c r="Q2830" s="175">
        <v>0.191</v>
      </c>
      <c r="R2830" s="175">
        <v>0.29699999999999999</v>
      </c>
      <c r="S2830" s="175">
        <v>7.0000000000000007E-2</v>
      </c>
      <c r="T2830" s="175">
        <v>0.14599999999999999</v>
      </c>
      <c r="U2830" s="175">
        <v>8.9999999999999993E-3</v>
      </c>
      <c r="V2830" s="175">
        <v>4.7E-2</v>
      </c>
      <c r="W2830" s="175">
        <v>0.41399999999999998</v>
      </c>
      <c r="X2830" s="175">
        <v>0.53800000000000003</v>
      </c>
      <c r="Y2830" s="175">
        <v>1.9E-2</v>
      </c>
      <c r="Z2830" s="175">
        <v>6.8000000000000005E-2</v>
      </c>
      <c r="AA2830" s="175">
        <v>1.0999999999999999E-2</v>
      </c>
      <c r="AB2830" s="175">
        <v>5.1999999999999998E-2</v>
      </c>
    </row>
    <row r="2831" spans="1:28" x14ac:dyDescent="0.25">
      <c r="A2831" s="92" t="s">
        <v>4148</v>
      </c>
      <c r="B2831" s="175">
        <v>2.2727272727272726E-3</v>
      </c>
      <c r="C2831" s="175" t="s">
        <v>143</v>
      </c>
      <c r="D2831" s="175">
        <v>0.74545454545454548</v>
      </c>
      <c r="E2831" s="175">
        <v>0.22954545454545455</v>
      </c>
      <c r="F2831" s="175" t="s">
        <v>143</v>
      </c>
      <c r="G2831" s="175">
        <v>5.681818181818182E-3</v>
      </c>
      <c r="H2831" s="175" t="s">
        <v>143</v>
      </c>
      <c r="I2831" s="175">
        <v>1.7045454545454544E-2</v>
      </c>
      <c r="J2831" s="174">
        <v>1</v>
      </c>
      <c r="K2831" s="176">
        <v>880</v>
      </c>
      <c r="L2831" s="92"/>
      <c r="M2831" s="175">
        <v>1E-3</v>
      </c>
      <c r="N2831" s="175">
        <v>8.0000000000000002E-3</v>
      </c>
      <c r="O2831" s="175" t="s">
        <v>143</v>
      </c>
      <c r="P2831" s="175" t="s">
        <v>143</v>
      </c>
      <c r="Q2831" s="175">
        <v>0.71599999999999997</v>
      </c>
      <c r="R2831" s="175">
        <v>0.77300000000000002</v>
      </c>
      <c r="S2831" s="175">
        <v>0.20300000000000001</v>
      </c>
      <c r="T2831" s="175">
        <v>0.25800000000000001</v>
      </c>
      <c r="U2831" s="175" t="s">
        <v>143</v>
      </c>
      <c r="V2831" s="175" t="s">
        <v>143</v>
      </c>
      <c r="W2831" s="175">
        <v>2E-3</v>
      </c>
      <c r="X2831" s="175">
        <v>1.2999999999999999E-2</v>
      </c>
      <c r="Y2831" s="175" t="s">
        <v>143</v>
      </c>
      <c r="Z2831" s="175" t="s">
        <v>143</v>
      </c>
      <c r="AA2831" s="175">
        <v>0.01</v>
      </c>
      <c r="AB2831" s="175">
        <v>2.8000000000000001E-2</v>
      </c>
    </row>
    <row r="2832" spans="1:28" x14ac:dyDescent="0.25">
      <c r="A2832" s="92" t="s">
        <v>4149</v>
      </c>
      <c r="B2832" s="175">
        <v>7.3508005822416303E-2</v>
      </c>
      <c r="C2832" s="175">
        <v>0.34425036390101893</v>
      </c>
      <c r="D2832" s="175">
        <v>0.21761280931586607</v>
      </c>
      <c r="E2832" s="175">
        <v>9.2430858806404656E-2</v>
      </c>
      <c r="F2832" s="175">
        <v>1.7467248908296942E-2</v>
      </c>
      <c r="G2832" s="175">
        <v>0.22998544395924309</v>
      </c>
      <c r="H2832" s="175">
        <v>9.4614264919941782E-3</v>
      </c>
      <c r="I2832" s="175">
        <v>1.5283842794759825E-2</v>
      </c>
      <c r="J2832" s="174">
        <v>1</v>
      </c>
      <c r="K2832" s="176">
        <v>1374</v>
      </c>
      <c r="L2832" s="92"/>
      <c r="M2832" s="175">
        <v>6.0999999999999999E-2</v>
      </c>
      <c r="N2832" s="175">
        <v>8.8999999999999996E-2</v>
      </c>
      <c r="O2832" s="175">
        <v>0.32</v>
      </c>
      <c r="P2832" s="175">
        <v>0.37</v>
      </c>
      <c r="Q2832" s="175">
        <v>0.19700000000000001</v>
      </c>
      <c r="R2832" s="175">
        <v>0.24</v>
      </c>
      <c r="S2832" s="175">
        <v>7.8E-2</v>
      </c>
      <c r="T2832" s="175">
        <v>0.109</v>
      </c>
      <c r="U2832" s="175">
        <v>1.2E-2</v>
      </c>
      <c r="V2832" s="175">
        <v>2.5999999999999999E-2</v>
      </c>
      <c r="W2832" s="175">
        <v>0.20899999999999999</v>
      </c>
      <c r="X2832" s="175">
        <v>0.253</v>
      </c>
      <c r="Y2832" s="175">
        <v>6.0000000000000001E-3</v>
      </c>
      <c r="Z2832" s="175">
        <v>1.6E-2</v>
      </c>
      <c r="AA2832" s="175">
        <v>0.01</v>
      </c>
      <c r="AB2832" s="175">
        <v>2.3E-2</v>
      </c>
    </row>
    <row r="2833" spans="1:28" x14ac:dyDescent="0.25">
      <c r="A2833" s="92" t="s">
        <v>4150</v>
      </c>
      <c r="B2833" s="175">
        <v>0.30278422273781902</v>
      </c>
      <c r="C2833" s="175">
        <v>0.54408352668213456</v>
      </c>
      <c r="D2833" s="175">
        <v>5.916473317865429E-2</v>
      </c>
      <c r="E2833" s="175">
        <v>3.1902552204176336E-2</v>
      </c>
      <c r="F2833" s="175">
        <v>5.8004640371229696E-4</v>
      </c>
      <c r="G2833" s="175">
        <v>3.8283062645011599E-2</v>
      </c>
      <c r="H2833" s="175">
        <v>4.0603248259860787E-3</v>
      </c>
      <c r="I2833" s="175">
        <v>1.91415313225058E-2</v>
      </c>
      <c r="J2833" s="174">
        <v>1</v>
      </c>
      <c r="K2833" s="176">
        <v>1724</v>
      </c>
      <c r="L2833" s="92"/>
      <c r="M2833" s="175">
        <v>0.28199999999999997</v>
      </c>
      <c r="N2833" s="175">
        <v>0.32500000000000001</v>
      </c>
      <c r="O2833" s="175">
        <v>0.52100000000000002</v>
      </c>
      <c r="P2833" s="175">
        <v>0.56699999999999995</v>
      </c>
      <c r="Q2833" s="175">
        <v>4.9000000000000002E-2</v>
      </c>
      <c r="R2833" s="175">
        <v>7.0999999999999994E-2</v>
      </c>
      <c r="S2833" s="175">
        <v>2.5000000000000001E-2</v>
      </c>
      <c r="T2833" s="175">
        <v>4.1000000000000002E-2</v>
      </c>
      <c r="U2833" s="175">
        <v>0</v>
      </c>
      <c r="V2833" s="175">
        <v>3.0000000000000001E-3</v>
      </c>
      <c r="W2833" s="175">
        <v>0.03</v>
      </c>
      <c r="X2833" s="175">
        <v>4.8000000000000001E-2</v>
      </c>
      <c r="Y2833" s="175">
        <v>2E-3</v>
      </c>
      <c r="Z2833" s="175">
        <v>8.0000000000000002E-3</v>
      </c>
      <c r="AA2833" s="175">
        <v>1.4E-2</v>
      </c>
      <c r="AB2833" s="175">
        <v>2.7E-2</v>
      </c>
    </row>
    <row r="2834" spans="1:28" x14ac:dyDescent="0.25">
      <c r="A2834" s="92" t="s">
        <v>4151</v>
      </c>
      <c r="B2834" s="175" t="s">
        <v>143</v>
      </c>
      <c r="C2834" s="175">
        <v>0.2544529262086514</v>
      </c>
      <c r="D2834" s="175">
        <v>0.2951653944020356</v>
      </c>
      <c r="E2834" s="175">
        <v>0.17557251908396945</v>
      </c>
      <c r="F2834" s="175">
        <v>1.5267175572519083E-2</v>
      </c>
      <c r="G2834" s="175">
        <v>0.2340966921119593</v>
      </c>
      <c r="H2834" s="175">
        <v>5.0890585241730284E-3</v>
      </c>
      <c r="I2834" s="175">
        <v>2.0356234096692113E-2</v>
      </c>
      <c r="J2834" s="174">
        <v>1</v>
      </c>
      <c r="K2834" s="176">
        <v>393</v>
      </c>
      <c r="L2834" s="92"/>
      <c r="M2834" s="175" t="s">
        <v>143</v>
      </c>
      <c r="N2834" s="175" t="s">
        <v>143</v>
      </c>
      <c r="O2834" s="175">
        <v>0.214</v>
      </c>
      <c r="P2834" s="175">
        <v>0.3</v>
      </c>
      <c r="Q2834" s="175">
        <v>0.252</v>
      </c>
      <c r="R2834" s="175">
        <v>0.34200000000000003</v>
      </c>
      <c r="S2834" s="175">
        <v>0.14099999999999999</v>
      </c>
      <c r="T2834" s="175">
        <v>0.216</v>
      </c>
      <c r="U2834" s="175">
        <v>7.0000000000000001E-3</v>
      </c>
      <c r="V2834" s="175">
        <v>3.3000000000000002E-2</v>
      </c>
      <c r="W2834" s="175">
        <v>0.19500000000000001</v>
      </c>
      <c r="X2834" s="175">
        <v>0.27800000000000002</v>
      </c>
      <c r="Y2834" s="175">
        <v>1E-3</v>
      </c>
      <c r="Z2834" s="175">
        <v>1.7999999999999999E-2</v>
      </c>
      <c r="AA2834" s="175">
        <v>0.01</v>
      </c>
      <c r="AB2834" s="175">
        <v>0.04</v>
      </c>
    </row>
    <row r="2835" spans="1:28" x14ac:dyDescent="0.25">
      <c r="A2835" s="92" t="s">
        <v>4152</v>
      </c>
      <c r="B2835" s="175" t="s">
        <v>143</v>
      </c>
      <c r="C2835" s="175">
        <v>0.3328185328185328</v>
      </c>
      <c r="D2835" s="175">
        <v>0.18146718146718147</v>
      </c>
      <c r="E2835" s="175">
        <v>0.10115830115830116</v>
      </c>
      <c r="F2835" s="175">
        <v>1.2355212355212355E-2</v>
      </c>
      <c r="G2835" s="175">
        <v>0.32586872586872589</v>
      </c>
      <c r="H2835" s="175">
        <v>1.3899613899613899E-2</v>
      </c>
      <c r="I2835" s="175">
        <v>3.2432432432432434E-2</v>
      </c>
      <c r="J2835" s="174">
        <v>0.99999999999999989</v>
      </c>
      <c r="K2835" s="176">
        <v>1295</v>
      </c>
      <c r="L2835" s="92"/>
      <c r="M2835" s="175" t="s">
        <v>143</v>
      </c>
      <c r="N2835" s="175" t="s">
        <v>143</v>
      </c>
      <c r="O2835" s="175">
        <v>0.308</v>
      </c>
      <c r="P2835" s="175">
        <v>0.35899999999999999</v>
      </c>
      <c r="Q2835" s="175">
        <v>0.161</v>
      </c>
      <c r="R2835" s="175">
        <v>0.20300000000000001</v>
      </c>
      <c r="S2835" s="175">
        <v>8.5999999999999993E-2</v>
      </c>
      <c r="T2835" s="175">
        <v>0.11899999999999999</v>
      </c>
      <c r="U2835" s="175">
        <v>8.0000000000000002E-3</v>
      </c>
      <c r="V2835" s="175">
        <v>0.02</v>
      </c>
      <c r="W2835" s="175">
        <v>0.30099999999999999</v>
      </c>
      <c r="X2835" s="175">
        <v>0.35199999999999998</v>
      </c>
      <c r="Y2835" s="175">
        <v>8.9999999999999993E-3</v>
      </c>
      <c r="Z2835" s="175">
        <v>2.1999999999999999E-2</v>
      </c>
      <c r="AA2835" s="175">
        <v>2.4E-2</v>
      </c>
      <c r="AB2835" s="175">
        <v>4.3999999999999997E-2</v>
      </c>
    </row>
    <row r="2836" spans="1:28" x14ac:dyDescent="0.25">
      <c r="A2836" s="92" t="s">
        <v>4153</v>
      </c>
      <c r="B2836" s="175" t="s">
        <v>143</v>
      </c>
      <c r="C2836" s="175">
        <v>0.60789844851904096</v>
      </c>
      <c r="D2836" s="175">
        <v>0.25246826516220028</v>
      </c>
      <c r="E2836" s="175">
        <v>6.9111424541607902E-2</v>
      </c>
      <c r="F2836" s="175">
        <v>8.4626234132581107E-3</v>
      </c>
      <c r="G2836" s="175">
        <v>1.1283497884344146E-2</v>
      </c>
      <c r="H2836" s="175" t="s">
        <v>143</v>
      </c>
      <c r="I2836" s="175">
        <v>5.0775740479548657E-2</v>
      </c>
      <c r="J2836" s="174">
        <v>1</v>
      </c>
      <c r="K2836" s="176">
        <v>709</v>
      </c>
      <c r="L2836" s="92"/>
      <c r="M2836" s="175" t="s">
        <v>143</v>
      </c>
      <c r="N2836" s="175" t="s">
        <v>143</v>
      </c>
      <c r="O2836" s="175">
        <v>0.57099999999999995</v>
      </c>
      <c r="P2836" s="175">
        <v>0.64300000000000002</v>
      </c>
      <c r="Q2836" s="175">
        <v>0.222</v>
      </c>
      <c r="R2836" s="175">
        <v>0.28599999999999998</v>
      </c>
      <c r="S2836" s="175">
        <v>5.2999999999999999E-2</v>
      </c>
      <c r="T2836" s="175">
        <v>0.09</v>
      </c>
      <c r="U2836" s="175">
        <v>4.0000000000000001E-3</v>
      </c>
      <c r="V2836" s="175">
        <v>1.7999999999999999E-2</v>
      </c>
      <c r="W2836" s="175">
        <v>6.0000000000000001E-3</v>
      </c>
      <c r="X2836" s="175">
        <v>2.1999999999999999E-2</v>
      </c>
      <c r="Y2836" s="175" t="s">
        <v>143</v>
      </c>
      <c r="Z2836" s="175" t="s">
        <v>143</v>
      </c>
      <c r="AA2836" s="175">
        <v>3.6999999999999998E-2</v>
      </c>
      <c r="AB2836" s="175">
        <v>6.9000000000000006E-2</v>
      </c>
    </row>
    <row r="2837" spans="1:28" x14ac:dyDescent="0.25">
      <c r="A2837" s="92" t="s">
        <v>4154</v>
      </c>
      <c r="B2837" s="175" t="s">
        <v>143</v>
      </c>
      <c r="C2837" s="175">
        <v>0.31063829787234043</v>
      </c>
      <c r="D2837" s="175">
        <v>0.30212765957446808</v>
      </c>
      <c r="E2837" s="175">
        <v>0.11276595744680851</v>
      </c>
      <c r="F2837" s="175">
        <v>1.276595744680851E-2</v>
      </c>
      <c r="G2837" s="175">
        <v>0.22978723404255319</v>
      </c>
      <c r="H2837" s="175" t="s">
        <v>143</v>
      </c>
      <c r="I2837" s="175">
        <v>3.1914893617021274E-2</v>
      </c>
      <c r="J2837" s="174">
        <v>1</v>
      </c>
      <c r="K2837" s="176">
        <v>470</v>
      </c>
      <c r="L2837" s="92"/>
      <c r="M2837" s="175" t="s">
        <v>143</v>
      </c>
      <c r="N2837" s="175" t="s">
        <v>143</v>
      </c>
      <c r="O2837" s="175">
        <v>0.27</v>
      </c>
      <c r="P2837" s="175">
        <v>0.35399999999999998</v>
      </c>
      <c r="Q2837" s="175">
        <v>0.26200000000000001</v>
      </c>
      <c r="R2837" s="175">
        <v>0.34499999999999997</v>
      </c>
      <c r="S2837" s="175">
        <v>8.6999999999999994E-2</v>
      </c>
      <c r="T2837" s="175">
        <v>0.14499999999999999</v>
      </c>
      <c r="U2837" s="175">
        <v>6.0000000000000001E-3</v>
      </c>
      <c r="V2837" s="175">
        <v>2.8000000000000001E-2</v>
      </c>
      <c r="W2837" s="175">
        <v>0.19400000000000001</v>
      </c>
      <c r="X2837" s="175">
        <v>0.27</v>
      </c>
      <c r="Y2837" s="175" t="s">
        <v>143</v>
      </c>
      <c r="Z2837" s="175" t="s">
        <v>143</v>
      </c>
      <c r="AA2837" s="175">
        <v>1.9E-2</v>
      </c>
      <c r="AB2837" s="175">
        <v>5.1999999999999998E-2</v>
      </c>
    </row>
    <row r="2838" spans="1:28" x14ac:dyDescent="0.25">
      <c r="A2838" s="92" t="s">
        <v>4155</v>
      </c>
      <c r="B2838" s="175" t="s">
        <v>143</v>
      </c>
      <c r="C2838" s="175">
        <v>0.40476190476190477</v>
      </c>
      <c r="D2838" s="175">
        <v>0.16666666666666666</v>
      </c>
      <c r="E2838" s="175">
        <v>0.11507936507936507</v>
      </c>
      <c r="F2838" s="175">
        <v>7.5396825396825393E-2</v>
      </c>
      <c r="G2838" s="175">
        <v>0.22222222222222221</v>
      </c>
      <c r="H2838" s="175">
        <v>1.1904761904761904E-2</v>
      </c>
      <c r="I2838" s="175">
        <v>3.968253968253968E-3</v>
      </c>
      <c r="J2838" s="174">
        <v>0.99999999999999989</v>
      </c>
      <c r="K2838" s="176">
        <v>252</v>
      </c>
      <c r="L2838" s="92"/>
      <c r="M2838" s="175" t="s">
        <v>143</v>
      </c>
      <c r="N2838" s="175" t="s">
        <v>143</v>
      </c>
      <c r="O2838" s="175">
        <v>0.34599999999999997</v>
      </c>
      <c r="P2838" s="175">
        <v>0.46600000000000003</v>
      </c>
      <c r="Q2838" s="175">
        <v>0.126</v>
      </c>
      <c r="R2838" s="175">
        <v>0.218</v>
      </c>
      <c r="S2838" s="175">
        <v>8.1000000000000003E-2</v>
      </c>
      <c r="T2838" s="175">
        <v>0.16</v>
      </c>
      <c r="U2838" s="175">
        <v>4.9000000000000002E-2</v>
      </c>
      <c r="V2838" s="175">
        <v>0.115</v>
      </c>
      <c r="W2838" s="175">
        <v>0.17499999999999999</v>
      </c>
      <c r="X2838" s="175">
        <v>0.27800000000000002</v>
      </c>
      <c r="Y2838" s="175">
        <v>4.0000000000000001E-3</v>
      </c>
      <c r="Z2838" s="175">
        <v>3.4000000000000002E-2</v>
      </c>
      <c r="AA2838" s="175">
        <v>1E-3</v>
      </c>
      <c r="AB2838" s="175">
        <v>2.1999999999999999E-2</v>
      </c>
    </row>
    <row r="2839" spans="1:28" x14ac:dyDescent="0.25">
      <c r="A2839" s="92" t="s">
        <v>4156</v>
      </c>
      <c r="B2839" s="175" t="s">
        <v>143</v>
      </c>
      <c r="C2839" s="175">
        <v>0.20058997050147492</v>
      </c>
      <c r="D2839" s="175">
        <v>0.22418879056047197</v>
      </c>
      <c r="E2839" s="175">
        <v>0.10619469026548672</v>
      </c>
      <c r="F2839" s="175">
        <v>2.0648967551622419E-2</v>
      </c>
      <c r="G2839" s="175">
        <v>0.4247787610619469</v>
      </c>
      <c r="H2839" s="175">
        <v>1.1799410029498525E-2</v>
      </c>
      <c r="I2839" s="175">
        <v>1.1799410029498525E-2</v>
      </c>
      <c r="J2839" s="174">
        <v>0.99999999999999978</v>
      </c>
      <c r="K2839" s="176">
        <v>339</v>
      </c>
      <c r="L2839" s="92"/>
      <c r="M2839" s="175" t="s">
        <v>143</v>
      </c>
      <c r="N2839" s="175" t="s">
        <v>143</v>
      </c>
      <c r="O2839" s="175">
        <v>0.161</v>
      </c>
      <c r="P2839" s="175">
        <v>0.246</v>
      </c>
      <c r="Q2839" s="175">
        <v>0.183</v>
      </c>
      <c r="R2839" s="175">
        <v>0.27200000000000002</v>
      </c>
      <c r="S2839" s="175">
        <v>7.8E-2</v>
      </c>
      <c r="T2839" s="175">
        <v>0.14399999999999999</v>
      </c>
      <c r="U2839" s="175">
        <v>0.01</v>
      </c>
      <c r="V2839" s="175">
        <v>4.2000000000000003E-2</v>
      </c>
      <c r="W2839" s="175">
        <v>0.373</v>
      </c>
      <c r="X2839" s="175">
        <v>0.47799999999999998</v>
      </c>
      <c r="Y2839" s="175">
        <v>5.0000000000000001E-3</v>
      </c>
      <c r="Z2839" s="175">
        <v>0.03</v>
      </c>
      <c r="AA2839" s="175">
        <v>5.0000000000000001E-3</v>
      </c>
      <c r="AB2839" s="175">
        <v>0.03</v>
      </c>
    </row>
    <row r="2840" spans="1:28" x14ac:dyDescent="0.25">
      <c r="A2840" s="92" t="s">
        <v>4157</v>
      </c>
      <c r="B2840" s="175" t="s">
        <v>143</v>
      </c>
      <c r="C2840" s="175">
        <v>0.43131188118811881</v>
      </c>
      <c r="D2840" s="175">
        <v>0.35643564356435642</v>
      </c>
      <c r="E2840" s="175">
        <v>0.10148514851485149</v>
      </c>
      <c r="F2840" s="175">
        <v>8.6633663366336641E-3</v>
      </c>
      <c r="G2840" s="175">
        <v>7.3019801980198015E-2</v>
      </c>
      <c r="H2840" s="175">
        <v>4.3316831683168321E-3</v>
      </c>
      <c r="I2840" s="175">
        <v>2.4752475247524754E-2</v>
      </c>
      <c r="J2840" s="174">
        <v>0.99999999999999989</v>
      </c>
      <c r="K2840" s="176">
        <v>1616</v>
      </c>
      <c r="L2840" s="92"/>
      <c r="M2840" s="175" t="s">
        <v>143</v>
      </c>
      <c r="N2840" s="175" t="s">
        <v>143</v>
      </c>
      <c r="O2840" s="175">
        <v>0.40699999999999997</v>
      </c>
      <c r="P2840" s="175">
        <v>0.45600000000000002</v>
      </c>
      <c r="Q2840" s="175">
        <v>0.33300000000000002</v>
      </c>
      <c r="R2840" s="175">
        <v>0.38</v>
      </c>
      <c r="S2840" s="175">
        <v>8.7999999999999995E-2</v>
      </c>
      <c r="T2840" s="175">
        <v>0.11700000000000001</v>
      </c>
      <c r="U2840" s="175">
        <v>5.0000000000000001E-3</v>
      </c>
      <c r="V2840" s="175">
        <v>1.4E-2</v>
      </c>
      <c r="W2840" s="175">
        <v>6.0999999999999999E-2</v>
      </c>
      <c r="X2840" s="175">
        <v>8.6999999999999994E-2</v>
      </c>
      <c r="Y2840" s="175">
        <v>2E-3</v>
      </c>
      <c r="Z2840" s="175">
        <v>8.9999999999999993E-3</v>
      </c>
      <c r="AA2840" s="175">
        <v>1.7999999999999999E-2</v>
      </c>
      <c r="AB2840" s="175">
        <v>3.4000000000000002E-2</v>
      </c>
    </row>
    <row r="2841" spans="1:28" x14ac:dyDescent="0.25">
      <c r="A2841" s="92" t="s">
        <v>4158</v>
      </c>
      <c r="B2841" s="175" t="s">
        <v>143</v>
      </c>
      <c r="C2841" s="175">
        <v>0.66862170087976536</v>
      </c>
      <c r="D2841" s="175">
        <v>0.22287390029325513</v>
      </c>
      <c r="E2841" s="175">
        <v>5.2785923753665691E-2</v>
      </c>
      <c r="F2841" s="175" t="s">
        <v>143</v>
      </c>
      <c r="G2841" s="175">
        <v>4.6920821114369501E-2</v>
      </c>
      <c r="H2841" s="175">
        <v>5.8651026392961877E-3</v>
      </c>
      <c r="I2841" s="175">
        <v>2.9325513196480938E-3</v>
      </c>
      <c r="J2841" s="174">
        <v>0.99999999999999989</v>
      </c>
      <c r="K2841" s="176">
        <v>341</v>
      </c>
      <c r="L2841" s="92"/>
      <c r="M2841" s="175" t="s">
        <v>143</v>
      </c>
      <c r="N2841" s="175" t="s">
        <v>143</v>
      </c>
      <c r="O2841" s="175">
        <v>0.61699999999999999</v>
      </c>
      <c r="P2841" s="175">
        <v>0.71599999999999997</v>
      </c>
      <c r="Q2841" s="175">
        <v>0.182</v>
      </c>
      <c r="R2841" s="175">
        <v>0.27</v>
      </c>
      <c r="S2841" s="175">
        <v>3.4000000000000002E-2</v>
      </c>
      <c r="T2841" s="175">
        <v>8.2000000000000003E-2</v>
      </c>
      <c r="U2841" s="175" t="s">
        <v>143</v>
      </c>
      <c r="V2841" s="175" t="s">
        <v>143</v>
      </c>
      <c r="W2841" s="175">
        <v>2.9000000000000001E-2</v>
      </c>
      <c r="X2841" s="175">
        <v>7.4999999999999997E-2</v>
      </c>
      <c r="Y2841" s="175">
        <v>2E-3</v>
      </c>
      <c r="Z2841" s="175">
        <v>2.1000000000000001E-2</v>
      </c>
      <c r="AA2841" s="175">
        <v>1E-3</v>
      </c>
      <c r="AB2841" s="175">
        <v>1.6E-2</v>
      </c>
    </row>
    <row r="2842" spans="1:28" x14ac:dyDescent="0.25">
      <c r="A2842" s="92" t="s">
        <v>4159</v>
      </c>
      <c r="B2842" s="175">
        <v>6.2648493184944351E-2</v>
      </c>
      <c r="C2842" s="175">
        <v>0.35350756533700139</v>
      </c>
      <c r="D2842" s="175">
        <v>0.24121545579592346</v>
      </c>
      <c r="E2842" s="175">
        <v>8.9471051644366639E-2</v>
      </c>
      <c r="F2842" s="175">
        <v>1.8882080780292611E-2</v>
      </c>
      <c r="G2842" s="175">
        <v>0.19207202701012879</v>
      </c>
      <c r="H2842" s="175">
        <v>6.2523446292359636E-3</v>
      </c>
      <c r="I2842" s="175">
        <v>3.5950981618106788E-2</v>
      </c>
      <c r="J2842" s="174">
        <v>1</v>
      </c>
      <c r="K2842" s="176">
        <v>15994</v>
      </c>
      <c r="L2842" s="92"/>
      <c r="M2842" s="175">
        <v>5.8999999999999997E-2</v>
      </c>
      <c r="N2842" s="175">
        <v>6.7000000000000004E-2</v>
      </c>
      <c r="O2842" s="175">
        <v>0.34599999999999997</v>
      </c>
      <c r="P2842" s="175">
        <v>0.36099999999999999</v>
      </c>
      <c r="Q2842" s="175">
        <v>0.23499999999999999</v>
      </c>
      <c r="R2842" s="175">
        <v>0.248</v>
      </c>
      <c r="S2842" s="175">
        <v>8.5000000000000006E-2</v>
      </c>
      <c r="T2842" s="175">
        <v>9.4E-2</v>
      </c>
      <c r="U2842" s="175">
        <v>1.7000000000000001E-2</v>
      </c>
      <c r="V2842" s="175">
        <v>2.1000000000000001E-2</v>
      </c>
      <c r="W2842" s="175">
        <v>0.186</v>
      </c>
      <c r="X2842" s="175">
        <v>0.19800000000000001</v>
      </c>
      <c r="Y2842" s="175">
        <v>5.0000000000000001E-3</v>
      </c>
      <c r="Z2842" s="175">
        <v>8.0000000000000002E-3</v>
      </c>
      <c r="AA2842" s="175">
        <v>3.3000000000000002E-2</v>
      </c>
      <c r="AB2842" s="175">
        <v>3.9E-2</v>
      </c>
    </row>
    <row r="2843" spans="1:28" x14ac:dyDescent="0.25">
      <c r="A2843" s="92" t="s">
        <v>4160</v>
      </c>
      <c r="B2843" s="175" t="s">
        <v>143</v>
      </c>
      <c r="C2843" s="175">
        <v>0.42166344294003866</v>
      </c>
      <c r="D2843" s="175">
        <v>0.26499032882011603</v>
      </c>
      <c r="E2843" s="175">
        <v>0.13733075435203096</v>
      </c>
      <c r="F2843" s="175">
        <v>7.7369439071566732E-3</v>
      </c>
      <c r="G2843" s="175">
        <v>0.13926499032882012</v>
      </c>
      <c r="H2843" s="175">
        <v>9.6711798839458421E-3</v>
      </c>
      <c r="I2843" s="175">
        <v>1.9342359767891684E-2</v>
      </c>
      <c r="J2843" s="174">
        <v>0.99999999999999989</v>
      </c>
      <c r="K2843" s="176">
        <v>517</v>
      </c>
      <c r="L2843" s="92"/>
      <c r="M2843" s="175" t="s">
        <v>143</v>
      </c>
      <c r="N2843" s="175" t="s">
        <v>143</v>
      </c>
      <c r="O2843" s="175">
        <v>0.38</v>
      </c>
      <c r="P2843" s="175">
        <v>0.46500000000000002</v>
      </c>
      <c r="Q2843" s="175">
        <v>0.22900000000000001</v>
      </c>
      <c r="R2843" s="175">
        <v>0.30499999999999999</v>
      </c>
      <c r="S2843" s="175">
        <v>0.11</v>
      </c>
      <c r="T2843" s="175">
        <v>0.17</v>
      </c>
      <c r="U2843" s="175">
        <v>3.0000000000000001E-3</v>
      </c>
      <c r="V2843" s="175">
        <v>0.02</v>
      </c>
      <c r="W2843" s="175">
        <v>0.112</v>
      </c>
      <c r="X2843" s="175">
        <v>0.17199999999999999</v>
      </c>
      <c r="Y2843" s="175">
        <v>4.0000000000000001E-3</v>
      </c>
      <c r="Z2843" s="175">
        <v>2.1999999999999999E-2</v>
      </c>
      <c r="AA2843" s="175">
        <v>1.0999999999999999E-2</v>
      </c>
      <c r="AB2843" s="175">
        <v>3.5000000000000003E-2</v>
      </c>
    </row>
    <row r="2844" spans="1:28" x14ac:dyDescent="0.25">
      <c r="A2844" s="92" t="s">
        <v>4161</v>
      </c>
      <c r="B2844" s="175" t="s">
        <v>143</v>
      </c>
      <c r="C2844" s="175">
        <v>0.12568306010928962</v>
      </c>
      <c r="D2844" s="175">
        <v>0.22950819672131148</v>
      </c>
      <c r="E2844" s="175">
        <v>6.0109289617486336E-2</v>
      </c>
      <c r="F2844" s="175">
        <v>1.092896174863388E-2</v>
      </c>
      <c r="G2844" s="175">
        <v>0.49453551912568305</v>
      </c>
      <c r="H2844" s="175">
        <v>5.1912568306010931E-2</v>
      </c>
      <c r="I2844" s="175">
        <v>2.7322404371584699E-2</v>
      </c>
      <c r="J2844" s="174">
        <v>1</v>
      </c>
      <c r="K2844" s="176">
        <v>366</v>
      </c>
      <c r="L2844" s="92"/>
      <c r="M2844" s="175" t="s">
        <v>143</v>
      </c>
      <c r="N2844" s="175" t="s">
        <v>143</v>
      </c>
      <c r="O2844" s="175">
        <v>9.6000000000000002E-2</v>
      </c>
      <c r="P2844" s="175">
        <v>0.16400000000000001</v>
      </c>
      <c r="Q2844" s="175">
        <v>0.189</v>
      </c>
      <c r="R2844" s="175">
        <v>0.27500000000000002</v>
      </c>
      <c r="S2844" s="175">
        <v>0.04</v>
      </c>
      <c r="T2844" s="175">
        <v>8.8999999999999996E-2</v>
      </c>
      <c r="U2844" s="175">
        <v>4.0000000000000001E-3</v>
      </c>
      <c r="V2844" s="175">
        <v>2.8000000000000001E-2</v>
      </c>
      <c r="W2844" s="175">
        <v>0.44400000000000001</v>
      </c>
      <c r="X2844" s="175">
        <v>0.54600000000000004</v>
      </c>
      <c r="Y2844" s="175">
        <v>3.3000000000000002E-2</v>
      </c>
      <c r="Z2844" s="175">
        <v>0.08</v>
      </c>
      <c r="AA2844" s="175">
        <v>1.4999999999999999E-2</v>
      </c>
      <c r="AB2844" s="175">
        <v>0.05</v>
      </c>
    </row>
    <row r="2845" spans="1:28" x14ac:dyDescent="0.25">
      <c r="A2845" s="92" t="s">
        <v>4162</v>
      </c>
      <c r="B2845" s="175">
        <v>0.27941176470588236</v>
      </c>
      <c r="C2845" s="175">
        <v>2.0053475935828879E-3</v>
      </c>
      <c r="D2845" s="175">
        <v>0.51470588235294112</v>
      </c>
      <c r="E2845" s="175">
        <v>0.18649732620320855</v>
      </c>
      <c r="F2845" s="175">
        <v>2.0053475935828879E-3</v>
      </c>
      <c r="G2845" s="175">
        <v>8.0213903743315516E-3</v>
      </c>
      <c r="H2845" s="175" t="s">
        <v>143</v>
      </c>
      <c r="I2845" s="175">
        <v>7.3529411764705881E-3</v>
      </c>
      <c r="J2845" s="174">
        <v>1</v>
      </c>
      <c r="K2845" s="176">
        <v>1496</v>
      </c>
      <c r="L2845" s="92"/>
      <c r="M2845" s="175">
        <v>0.25700000000000001</v>
      </c>
      <c r="N2845" s="175">
        <v>0.30299999999999999</v>
      </c>
      <c r="O2845" s="175">
        <v>1E-3</v>
      </c>
      <c r="P2845" s="175">
        <v>6.0000000000000001E-3</v>
      </c>
      <c r="Q2845" s="175">
        <v>0.48899999999999999</v>
      </c>
      <c r="R2845" s="175">
        <v>0.54</v>
      </c>
      <c r="S2845" s="175">
        <v>0.16800000000000001</v>
      </c>
      <c r="T2845" s="175">
        <v>0.20699999999999999</v>
      </c>
      <c r="U2845" s="175">
        <v>1E-3</v>
      </c>
      <c r="V2845" s="175">
        <v>6.0000000000000001E-3</v>
      </c>
      <c r="W2845" s="175">
        <v>5.0000000000000001E-3</v>
      </c>
      <c r="X2845" s="175">
        <v>1.4E-2</v>
      </c>
      <c r="Y2845" s="175" t="s">
        <v>143</v>
      </c>
      <c r="Z2845" s="175" t="s">
        <v>143</v>
      </c>
      <c r="AA2845" s="175">
        <v>4.0000000000000001E-3</v>
      </c>
      <c r="AB2845" s="175">
        <v>1.2999999999999999E-2</v>
      </c>
    </row>
    <row r="2846" spans="1:28" x14ac:dyDescent="0.25">
      <c r="A2846" s="92" t="s">
        <v>4163</v>
      </c>
      <c r="B2846" s="175">
        <v>9.2904543134252171E-2</v>
      </c>
      <c r="C2846" s="175">
        <v>0.32057172026544156</v>
      </c>
      <c r="D2846" s="175">
        <v>0.20571720265441551</v>
      </c>
      <c r="E2846" s="175">
        <v>6.9933639612046961E-2</v>
      </c>
      <c r="F2846" s="175">
        <v>4.0837161817253699E-2</v>
      </c>
      <c r="G2846" s="175">
        <v>0.23991832567636548</v>
      </c>
      <c r="H2846" s="175">
        <v>3.5732516590096988E-3</v>
      </c>
      <c r="I2846" s="175">
        <v>2.6544155181214904E-2</v>
      </c>
      <c r="J2846" s="174">
        <v>0.99999999999999989</v>
      </c>
      <c r="K2846" s="176">
        <v>1959</v>
      </c>
      <c r="L2846" s="92"/>
      <c r="M2846" s="175">
        <v>8.1000000000000003E-2</v>
      </c>
      <c r="N2846" s="175">
        <v>0.107</v>
      </c>
      <c r="O2846" s="175">
        <v>0.3</v>
      </c>
      <c r="P2846" s="175">
        <v>0.34200000000000003</v>
      </c>
      <c r="Q2846" s="175">
        <v>0.188</v>
      </c>
      <c r="R2846" s="175">
        <v>0.224</v>
      </c>
      <c r="S2846" s="175">
        <v>5.8999999999999997E-2</v>
      </c>
      <c r="T2846" s="175">
        <v>8.2000000000000003E-2</v>
      </c>
      <c r="U2846" s="175">
        <v>3.3000000000000002E-2</v>
      </c>
      <c r="V2846" s="175">
        <v>5.0999999999999997E-2</v>
      </c>
      <c r="W2846" s="175">
        <v>0.222</v>
      </c>
      <c r="X2846" s="175">
        <v>0.25900000000000001</v>
      </c>
      <c r="Y2846" s="175">
        <v>2E-3</v>
      </c>
      <c r="Z2846" s="175">
        <v>7.0000000000000001E-3</v>
      </c>
      <c r="AA2846" s="175">
        <v>0.02</v>
      </c>
      <c r="AB2846" s="175">
        <v>3.5000000000000003E-2</v>
      </c>
    </row>
    <row r="2847" spans="1:28" x14ac:dyDescent="0.25">
      <c r="A2847" s="92" t="s">
        <v>4164</v>
      </c>
      <c r="B2847" s="175">
        <v>0.30439952437574314</v>
      </c>
      <c r="C2847" s="175">
        <v>0.50099088386841062</v>
      </c>
      <c r="D2847" s="175">
        <v>9.1557669441141493E-2</v>
      </c>
      <c r="E2847" s="175">
        <v>2.4177566389219182E-2</v>
      </c>
      <c r="F2847" s="175" t="s">
        <v>143</v>
      </c>
      <c r="G2847" s="175">
        <v>3.5275465715418154E-2</v>
      </c>
      <c r="H2847" s="175">
        <v>2.7744748315497426E-3</v>
      </c>
      <c r="I2847" s="175">
        <v>4.0824415378517637E-2</v>
      </c>
      <c r="J2847" s="174">
        <v>1</v>
      </c>
      <c r="K2847" s="176">
        <v>2523</v>
      </c>
      <c r="L2847" s="92"/>
      <c r="M2847" s="175">
        <v>0.28699999999999998</v>
      </c>
      <c r="N2847" s="175">
        <v>0.32300000000000001</v>
      </c>
      <c r="O2847" s="175">
        <v>0.48099999999999998</v>
      </c>
      <c r="P2847" s="175">
        <v>0.52</v>
      </c>
      <c r="Q2847" s="175">
        <v>8.1000000000000003E-2</v>
      </c>
      <c r="R2847" s="175">
        <v>0.10299999999999999</v>
      </c>
      <c r="S2847" s="175">
        <v>1.9E-2</v>
      </c>
      <c r="T2847" s="175">
        <v>3.1E-2</v>
      </c>
      <c r="U2847" s="175" t="s">
        <v>143</v>
      </c>
      <c r="V2847" s="175" t="s">
        <v>143</v>
      </c>
      <c r="W2847" s="175">
        <v>2.9000000000000001E-2</v>
      </c>
      <c r="X2847" s="175">
        <v>4.2999999999999997E-2</v>
      </c>
      <c r="Y2847" s="175">
        <v>1E-3</v>
      </c>
      <c r="Z2847" s="175">
        <v>6.0000000000000001E-3</v>
      </c>
      <c r="AA2847" s="175">
        <v>3.4000000000000002E-2</v>
      </c>
      <c r="AB2847" s="175">
        <v>4.9000000000000002E-2</v>
      </c>
    </row>
    <row r="2848" spans="1:28" x14ac:dyDescent="0.25">
      <c r="A2848" s="92" t="s">
        <v>4165</v>
      </c>
      <c r="B2848" s="175" t="s">
        <v>143</v>
      </c>
      <c r="C2848" s="175">
        <v>0.24307036247334754</v>
      </c>
      <c r="D2848" s="175">
        <v>0.31982942430703626</v>
      </c>
      <c r="E2848" s="175">
        <v>0.21108742004264391</v>
      </c>
      <c r="F2848" s="175">
        <v>1.0660980810234541E-2</v>
      </c>
      <c r="G2848" s="175">
        <v>0.17910447761194029</v>
      </c>
      <c r="H2848" s="175">
        <v>1.0660980810234541E-2</v>
      </c>
      <c r="I2848" s="175">
        <v>2.5586353944562899E-2</v>
      </c>
      <c r="J2848" s="174">
        <v>1</v>
      </c>
      <c r="K2848" s="176">
        <v>469</v>
      </c>
      <c r="L2848" s="92"/>
      <c r="M2848" s="175" t="s">
        <v>143</v>
      </c>
      <c r="N2848" s="175" t="s">
        <v>143</v>
      </c>
      <c r="O2848" s="175">
        <v>0.20599999999999999</v>
      </c>
      <c r="P2848" s="175">
        <v>0.28399999999999997</v>
      </c>
      <c r="Q2848" s="175">
        <v>0.27900000000000003</v>
      </c>
      <c r="R2848" s="175">
        <v>0.36299999999999999</v>
      </c>
      <c r="S2848" s="175">
        <v>0.17699999999999999</v>
      </c>
      <c r="T2848" s="175">
        <v>0.25</v>
      </c>
      <c r="U2848" s="175">
        <v>5.0000000000000001E-3</v>
      </c>
      <c r="V2848" s="175">
        <v>2.5000000000000001E-2</v>
      </c>
      <c r="W2848" s="175">
        <v>0.14699999999999999</v>
      </c>
      <c r="X2848" s="175">
        <v>0.216</v>
      </c>
      <c r="Y2848" s="175">
        <v>5.0000000000000001E-3</v>
      </c>
      <c r="Z2848" s="175">
        <v>2.5000000000000001E-2</v>
      </c>
      <c r="AA2848" s="175">
        <v>1.4999999999999999E-2</v>
      </c>
      <c r="AB2848" s="175">
        <v>4.3999999999999997E-2</v>
      </c>
    </row>
    <row r="2849" spans="1:28" x14ac:dyDescent="0.25">
      <c r="A2849" s="92" t="s">
        <v>4166</v>
      </c>
      <c r="B2849" s="175" t="s">
        <v>143</v>
      </c>
      <c r="C2849" s="175">
        <v>0.30941176470588233</v>
      </c>
      <c r="D2849" s="175">
        <v>0.20764705882352941</v>
      </c>
      <c r="E2849" s="175">
        <v>9.058823529411765E-2</v>
      </c>
      <c r="F2849" s="175">
        <v>1.6470588235294119E-2</v>
      </c>
      <c r="G2849" s="175">
        <v>0.34941176470588237</v>
      </c>
      <c r="H2849" s="175">
        <v>0.01</v>
      </c>
      <c r="I2849" s="175">
        <v>1.6470588235294119E-2</v>
      </c>
      <c r="J2849" s="174">
        <v>1</v>
      </c>
      <c r="K2849" s="176">
        <v>1700</v>
      </c>
      <c r="L2849" s="92"/>
      <c r="M2849" s="175" t="s">
        <v>143</v>
      </c>
      <c r="N2849" s="175" t="s">
        <v>143</v>
      </c>
      <c r="O2849" s="175">
        <v>0.28799999999999998</v>
      </c>
      <c r="P2849" s="175">
        <v>0.33200000000000002</v>
      </c>
      <c r="Q2849" s="175">
        <v>0.189</v>
      </c>
      <c r="R2849" s="175">
        <v>0.22800000000000001</v>
      </c>
      <c r="S2849" s="175">
        <v>7.8E-2</v>
      </c>
      <c r="T2849" s="175">
        <v>0.105</v>
      </c>
      <c r="U2849" s="175">
        <v>1.0999999999999999E-2</v>
      </c>
      <c r="V2849" s="175">
        <v>2.4E-2</v>
      </c>
      <c r="W2849" s="175">
        <v>0.32700000000000001</v>
      </c>
      <c r="X2849" s="175">
        <v>0.372</v>
      </c>
      <c r="Y2849" s="175">
        <v>6.0000000000000001E-3</v>
      </c>
      <c r="Z2849" s="175">
        <v>1.6E-2</v>
      </c>
      <c r="AA2849" s="175">
        <v>1.0999999999999999E-2</v>
      </c>
      <c r="AB2849" s="175">
        <v>2.4E-2</v>
      </c>
    </row>
    <row r="2850" spans="1:28" x14ac:dyDescent="0.25">
      <c r="A2850" s="92" t="s">
        <v>4167</v>
      </c>
      <c r="B2850" s="175" t="s">
        <v>143</v>
      </c>
      <c r="C2850" s="175">
        <v>0.56258064516129036</v>
      </c>
      <c r="D2850" s="175">
        <v>0.26838709677419353</v>
      </c>
      <c r="E2850" s="175">
        <v>6.1935483870967742E-2</v>
      </c>
      <c r="F2850" s="175">
        <v>9.0322580645161299E-3</v>
      </c>
      <c r="G2850" s="175">
        <v>2.0645161290322581E-2</v>
      </c>
      <c r="H2850" s="175">
        <v>1.2903225806451613E-3</v>
      </c>
      <c r="I2850" s="175">
        <v>7.6129032258064513E-2</v>
      </c>
      <c r="J2850" s="174">
        <v>1</v>
      </c>
      <c r="K2850" s="176">
        <v>775</v>
      </c>
      <c r="L2850" s="92"/>
      <c r="M2850" s="175" t="s">
        <v>143</v>
      </c>
      <c r="N2850" s="175" t="s">
        <v>143</v>
      </c>
      <c r="O2850" s="175">
        <v>0.52700000000000002</v>
      </c>
      <c r="P2850" s="175">
        <v>0.59699999999999998</v>
      </c>
      <c r="Q2850" s="175">
        <v>0.23799999999999999</v>
      </c>
      <c r="R2850" s="175">
        <v>0.30099999999999999</v>
      </c>
      <c r="S2850" s="175">
        <v>4.7E-2</v>
      </c>
      <c r="T2850" s="175">
        <v>8.1000000000000003E-2</v>
      </c>
      <c r="U2850" s="175">
        <v>4.0000000000000001E-3</v>
      </c>
      <c r="V2850" s="175">
        <v>1.9E-2</v>
      </c>
      <c r="W2850" s="175">
        <v>1.2999999999999999E-2</v>
      </c>
      <c r="X2850" s="175">
        <v>3.3000000000000002E-2</v>
      </c>
      <c r="Y2850" s="175">
        <v>0</v>
      </c>
      <c r="Z2850" s="175">
        <v>7.0000000000000001E-3</v>
      </c>
      <c r="AA2850" s="175">
        <v>5.8999999999999997E-2</v>
      </c>
      <c r="AB2850" s="175">
        <v>9.7000000000000003E-2</v>
      </c>
    </row>
    <row r="2851" spans="1:28" x14ac:dyDescent="0.25">
      <c r="A2851" s="92" t="s">
        <v>4168</v>
      </c>
      <c r="B2851" s="175" t="s">
        <v>143</v>
      </c>
      <c r="C2851" s="175">
        <v>0.25595238095238093</v>
      </c>
      <c r="D2851" s="175">
        <v>0.35416666666666669</v>
      </c>
      <c r="E2851" s="175">
        <v>0.10714285714285714</v>
      </c>
      <c r="F2851" s="175">
        <v>1.1904761904761904E-2</v>
      </c>
      <c r="G2851" s="175">
        <v>0.22470238095238096</v>
      </c>
      <c r="H2851" s="175">
        <v>4.464285714285714E-3</v>
      </c>
      <c r="I2851" s="175">
        <v>4.1666666666666664E-2</v>
      </c>
      <c r="J2851" s="174">
        <v>0.99999999999999989</v>
      </c>
      <c r="K2851" s="176">
        <v>672</v>
      </c>
      <c r="L2851" s="92"/>
      <c r="M2851" s="175" t="s">
        <v>143</v>
      </c>
      <c r="N2851" s="175" t="s">
        <v>143</v>
      </c>
      <c r="O2851" s="175">
        <v>0.224</v>
      </c>
      <c r="P2851" s="175">
        <v>0.28999999999999998</v>
      </c>
      <c r="Q2851" s="175">
        <v>0.31900000000000001</v>
      </c>
      <c r="R2851" s="175">
        <v>0.39100000000000001</v>
      </c>
      <c r="S2851" s="175">
        <v>8.5999999999999993E-2</v>
      </c>
      <c r="T2851" s="175">
        <v>0.13300000000000001</v>
      </c>
      <c r="U2851" s="175">
        <v>6.0000000000000001E-3</v>
      </c>
      <c r="V2851" s="175">
        <v>2.3E-2</v>
      </c>
      <c r="W2851" s="175">
        <v>0.19500000000000001</v>
      </c>
      <c r="X2851" s="175">
        <v>0.25800000000000001</v>
      </c>
      <c r="Y2851" s="175">
        <v>2E-3</v>
      </c>
      <c r="Z2851" s="175">
        <v>1.2999999999999999E-2</v>
      </c>
      <c r="AA2851" s="175">
        <v>2.9000000000000001E-2</v>
      </c>
      <c r="AB2851" s="175">
        <v>0.06</v>
      </c>
    </row>
    <row r="2852" spans="1:28" x14ac:dyDescent="0.25">
      <c r="A2852" s="92" t="s">
        <v>4169</v>
      </c>
      <c r="B2852" s="175" t="s">
        <v>143</v>
      </c>
      <c r="C2852" s="175">
        <v>0.44191919191919193</v>
      </c>
      <c r="D2852" s="175">
        <v>0.14393939393939395</v>
      </c>
      <c r="E2852" s="175">
        <v>7.3232323232323232E-2</v>
      </c>
      <c r="F2852" s="175">
        <v>0.12626262626262627</v>
      </c>
      <c r="G2852" s="175">
        <v>0.19444444444444445</v>
      </c>
      <c r="H2852" s="175" t="s">
        <v>143</v>
      </c>
      <c r="I2852" s="175">
        <v>2.0202020202020204E-2</v>
      </c>
      <c r="J2852" s="174">
        <v>1</v>
      </c>
      <c r="K2852" s="176">
        <v>396</v>
      </c>
      <c r="L2852" s="92"/>
      <c r="M2852" s="175" t="s">
        <v>143</v>
      </c>
      <c r="N2852" s="175" t="s">
        <v>143</v>
      </c>
      <c r="O2852" s="175">
        <v>0.39400000000000002</v>
      </c>
      <c r="P2852" s="175">
        <v>0.49099999999999999</v>
      </c>
      <c r="Q2852" s="175">
        <v>0.113</v>
      </c>
      <c r="R2852" s="175">
        <v>0.182</v>
      </c>
      <c r="S2852" s="175">
        <v>5.0999999999999997E-2</v>
      </c>
      <c r="T2852" s="175">
        <v>0.10299999999999999</v>
      </c>
      <c r="U2852" s="175">
        <v>9.7000000000000003E-2</v>
      </c>
      <c r="V2852" s="175">
        <v>0.16300000000000001</v>
      </c>
      <c r="W2852" s="175">
        <v>0.158</v>
      </c>
      <c r="X2852" s="175">
        <v>0.23599999999999999</v>
      </c>
      <c r="Y2852" s="175" t="s">
        <v>143</v>
      </c>
      <c r="Z2852" s="175" t="s">
        <v>143</v>
      </c>
      <c r="AA2852" s="175">
        <v>0.01</v>
      </c>
      <c r="AB2852" s="175">
        <v>3.9E-2</v>
      </c>
    </row>
    <row r="2853" spans="1:28" x14ac:dyDescent="0.25">
      <c r="A2853" s="92" t="s">
        <v>4170</v>
      </c>
      <c r="B2853" s="175" t="s">
        <v>143</v>
      </c>
      <c r="C2853" s="175">
        <v>0.21382289416846653</v>
      </c>
      <c r="D2853" s="175">
        <v>0.20518358531317496</v>
      </c>
      <c r="E2853" s="175">
        <v>8.6393088552915762E-2</v>
      </c>
      <c r="F2853" s="175">
        <v>2.3758099352051837E-2</v>
      </c>
      <c r="G2853" s="175">
        <v>0.44492440604751621</v>
      </c>
      <c r="H2853" s="175">
        <v>1.2958963282937365E-2</v>
      </c>
      <c r="I2853" s="175">
        <v>1.2958963282937365E-2</v>
      </c>
      <c r="J2853" s="174">
        <v>1</v>
      </c>
      <c r="K2853" s="176">
        <v>463</v>
      </c>
      <c r="L2853" s="92"/>
      <c r="M2853" s="175" t="s">
        <v>143</v>
      </c>
      <c r="N2853" s="175" t="s">
        <v>143</v>
      </c>
      <c r="O2853" s="175">
        <v>0.17899999999999999</v>
      </c>
      <c r="P2853" s="175">
        <v>0.253</v>
      </c>
      <c r="Q2853" s="175">
        <v>0.17100000000000001</v>
      </c>
      <c r="R2853" s="175">
        <v>0.24399999999999999</v>
      </c>
      <c r="S2853" s="175">
        <v>6.4000000000000001E-2</v>
      </c>
      <c r="T2853" s="175">
        <v>0.11600000000000001</v>
      </c>
      <c r="U2853" s="175">
        <v>1.2999999999999999E-2</v>
      </c>
      <c r="V2853" s="175">
        <v>4.2000000000000003E-2</v>
      </c>
      <c r="W2853" s="175">
        <v>0.4</v>
      </c>
      <c r="X2853" s="175">
        <v>0.49</v>
      </c>
      <c r="Y2853" s="175">
        <v>6.0000000000000001E-3</v>
      </c>
      <c r="Z2853" s="175">
        <v>2.8000000000000001E-2</v>
      </c>
      <c r="AA2853" s="175">
        <v>6.0000000000000001E-3</v>
      </c>
      <c r="AB2853" s="175">
        <v>2.8000000000000001E-2</v>
      </c>
    </row>
    <row r="2854" spans="1:28" x14ac:dyDescent="0.25">
      <c r="A2854" s="92" t="s">
        <v>4171</v>
      </c>
      <c r="B2854" s="175" t="s">
        <v>143</v>
      </c>
      <c r="C2854" s="175">
        <v>0.39990328820116056</v>
      </c>
      <c r="D2854" s="175">
        <v>0.34816247582205029</v>
      </c>
      <c r="E2854" s="175">
        <v>9.8646034816247577E-2</v>
      </c>
      <c r="F2854" s="175">
        <v>8.2205029013539647E-3</v>
      </c>
      <c r="G2854" s="175">
        <v>8.7040618955512572E-2</v>
      </c>
      <c r="H2854" s="175">
        <v>2.9013539651837525E-3</v>
      </c>
      <c r="I2854" s="175">
        <v>5.5125725338491298E-2</v>
      </c>
      <c r="J2854" s="174">
        <v>1</v>
      </c>
      <c r="K2854" s="176">
        <v>2068</v>
      </c>
      <c r="L2854" s="92"/>
      <c r="M2854" s="175" t="s">
        <v>143</v>
      </c>
      <c r="N2854" s="175" t="s">
        <v>143</v>
      </c>
      <c r="O2854" s="175">
        <v>0.379</v>
      </c>
      <c r="P2854" s="175">
        <v>0.42099999999999999</v>
      </c>
      <c r="Q2854" s="175">
        <v>0.32800000000000001</v>
      </c>
      <c r="R2854" s="175">
        <v>0.36899999999999999</v>
      </c>
      <c r="S2854" s="175">
        <v>8.6999999999999994E-2</v>
      </c>
      <c r="T2854" s="175">
        <v>0.112</v>
      </c>
      <c r="U2854" s="175">
        <v>5.0000000000000001E-3</v>
      </c>
      <c r="V2854" s="175">
        <v>1.2999999999999999E-2</v>
      </c>
      <c r="W2854" s="175">
        <v>7.5999999999999998E-2</v>
      </c>
      <c r="X2854" s="175">
        <v>0.1</v>
      </c>
      <c r="Y2854" s="175">
        <v>1E-3</v>
      </c>
      <c r="Z2854" s="175">
        <v>6.0000000000000001E-3</v>
      </c>
      <c r="AA2854" s="175">
        <v>4.5999999999999999E-2</v>
      </c>
      <c r="AB2854" s="175">
        <v>6.6000000000000003E-2</v>
      </c>
    </row>
    <row r="2855" spans="1:28" x14ac:dyDescent="0.25">
      <c r="A2855" s="92" t="s">
        <v>4172</v>
      </c>
      <c r="B2855" s="175" t="s">
        <v>143</v>
      </c>
      <c r="C2855" s="175">
        <v>0.58920187793427226</v>
      </c>
      <c r="D2855" s="175">
        <v>0.25352112676056338</v>
      </c>
      <c r="E2855" s="175">
        <v>3.9906103286384977E-2</v>
      </c>
      <c r="F2855" s="175">
        <v>7.0422535211267607E-3</v>
      </c>
      <c r="G2855" s="175">
        <v>6.3380281690140844E-2</v>
      </c>
      <c r="H2855" s="175">
        <v>9.3896713615023476E-3</v>
      </c>
      <c r="I2855" s="175">
        <v>3.7558685446009391E-2</v>
      </c>
      <c r="J2855" s="174">
        <v>1</v>
      </c>
      <c r="K2855" s="176">
        <v>426</v>
      </c>
      <c r="L2855" s="92"/>
      <c r="M2855" s="175" t="s">
        <v>143</v>
      </c>
      <c r="N2855" s="175" t="s">
        <v>143</v>
      </c>
      <c r="O2855" s="175">
        <v>0.54200000000000004</v>
      </c>
      <c r="P2855" s="175">
        <v>0.63500000000000001</v>
      </c>
      <c r="Q2855" s="175">
        <v>0.215</v>
      </c>
      <c r="R2855" s="175">
        <v>0.29699999999999999</v>
      </c>
      <c r="S2855" s="175">
        <v>2.5000000000000001E-2</v>
      </c>
      <c r="T2855" s="175">
        <v>6.3E-2</v>
      </c>
      <c r="U2855" s="175">
        <v>2E-3</v>
      </c>
      <c r="V2855" s="175">
        <v>0.02</v>
      </c>
      <c r="W2855" s="175">
        <v>4.3999999999999997E-2</v>
      </c>
      <c r="X2855" s="175">
        <v>9.0999999999999998E-2</v>
      </c>
      <c r="Y2855" s="175">
        <v>4.0000000000000001E-3</v>
      </c>
      <c r="Z2855" s="175">
        <v>2.4E-2</v>
      </c>
      <c r="AA2855" s="175">
        <v>2.3E-2</v>
      </c>
      <c r="AB2855" s="175">
        <v>0.06</v>
      </c>
    </row>
    <row r="2856" spans="1:28" x14ac:dyDescent="0.25">
      <c r="A2856" s="92" t="s">
        <v>4173</v>
      </c>
      <c r="B2856" s="175">
        <v>4.5435062151735962E-2</v>
      </c>
      <c r="C2856" s="175">
        <v>0.33276182311758823</v>
      </c>
      <c r="D2856" s="175">
        <v>0.24332047435347906</v>
      </c>
      <c r="E2856" s="175">
        <v>0.1001571653093299</v>
      </c>
      <c r="F2856" s="175">
        <v>1.2144592084583511E-2</v>
      </c>
      <c r="G2856" s="175">
        <v>0.23531933133304758</v>
      </c>
      <c r="H2856" s="175">
        <v>6.0008572653236173E-3</v>
      </c>
      <c r="I2856" s="175">
        <v>2.4860694384912129E-2</v>
      </c>
      <c r="J2856" s="174">
        <v>1.0000000000000002</v>
      </c>
      <c r="K2856" s="176">
        <v>6999</v>
      </c>
      <c r="L2856" s="92"/>
      <c r="M2856" s="175">
        <v>4.1000000000000002E-2</v>
      </c>
      <c r="N2856" s="175">
        <v>5.0999999999999997E-2</v>
      </c>
      <c r="O2856" s="175">
        <v>0.32200000000000001</v>
      </c>
      <c r="P2856" s="175">
        <v>0.34399999999999997</v>
      </c>
      <c r="Q2856" s="175">
        <v>0.23300000000000001</v>
      </c>
      <c r="R2856" s="175">
        <v>0.254</v>
      </c>
      <c r="S2856" s="175">
        <v>9.2999999999999999E-2</v>
      </c>
      <c r="T2856" s="175">
        <v>0.107</v>
      </c>
      <c r="U2856" s="175">
        <v>0.01</v>
      </c>
      <c r="V2856" s="175">
        <v>1.4999999999999999E-2</v>
      </c>
      <c r="W2856" s="175">
        <v>0.22600000000000001</v>
      </c>
      <c r="X2856" s="175">
        <v>0.245</v>
      </c>
      <c r="Y2856" s="175">
        <v>4.0000000000000001E-3</v>
      </c>
      <c r="Z2856" s="175">
        <v>8.0000000000000002E-3</v>
      </c>
      <c r="AA2856" s="175">
        <v>2.1000000000000001E-2</v>
      </c>
      <c r="AB2856" s="175">
        <v>2.9000000000000001E-2</v>
      </c>
    </row>
    <row r="2857" spans="1:28" x14ac:dyDescent="0.25">
      <c r="A2857" s="92" t="s">
        <v>4174</v>
      </c>
      <c r="B2857" s="175" t="s">
        <v>143</v>
      </c>
      <c r="C2857" s="175">
        <v>0.38425925925925924</v>
      </c>
      <c r="D2857" s="175">
        <v>0.28703703703703703</v>
      </c>
      <c r="E2857" s="175">
        <v>9.7222222222222224E-2</v>
      </c>
      <c r="F2857" s="175">
        <v>4.6296296296296294E-3</v>
      </c>
      <c r="G2857" s="175">
        <v>0.19907407407407407</v>
      </c>
      <c r="H2857" s="175" t="s">
        <v>143</v>
      </c>
      <c r="I2857" s="175">
        <v>2.7777777777777776E-2</v>
      </c>
      <c r="J2857" s="174">
        <v>1</v>
      </c>
      <c r="K2857" s="176">
        <v>216</v>
      </c>
      <c r="L2857" s="92"/>
      <c r="M2857" s="175" t="s">
        <v>143</v>
      </c>
      <c r="N2857" s="175" t="s">
        <v>143</v>
      </c>
      <c r="O2857" s="175">
        <v>0.32200000000000001</v>
      </c>
      <c r="P2857" s="175">
        <v>0.45100000000000001</v>
      </c>
      <c r="Q2857" s="175">
        <v>0.23100000000000001</v>
      </c>
      <c r="R2857" s="175">
        <v>0.35099999999999998</v>
      </c>
      <c r="S2857" s="175">
        <v>6.4000000000000001E-2</v>
      </c>
      <c r="T2857" s="175">
        <v>0.14399999999999999</v>
      </c>
      <c r="U2857" s="175">
        <v>1E-3</v>
      </c>
      <c r="V2857" s="175">
        <v>2.5999999999999999E-2</v>
      </c>
      <c r="W2857" s="175">
        <v>0.151</v>
      </c>
      <c r="X2857" s="175">
        <v>0.25700000000000001</v>
      </c>
      <c r="Y2857" s="175" t="s">
        <v>143</v>
      </c>
      <c r="Z2857" s="175" t="s">
        <v>143</v>
      </c>
      <c r="AA2857" s="175">
        <v>1.2999999999999999E-2</v>
      </c>
      <c r="AB2857" s="175">
        <v>5.8999999999999997E-2</v>
      </c>
    </row>
    <row r="2858" spans="1:28" x14ac:dyDescent="0.25">
      <c r="A2858" s="92" t="s">
        <v>4175</v>
      </c>
      <c r="B2858" s="175" t="s">
        <v>143</v>
      </c>
      <c r="C2858" s="175">
        <v>7.9545454545454544E-2</v>
      </c>
      <c r="D2858" s="175">
        <v>0.18181818181818182</v>
      </c>
      <c r="E2858" s="175">
        <v>9.6590909090909088E-2</v>
      </c>
      <c r="F2858" s="175">
        <v>1.1363636363636364E-2</v>
      </c>
      <c r="G2858" s="175">
        <v>0.60227272727272729</v>
      </c>
      <c r="H2858" s="175">
        <v>1.1363636363636364E-2</v>
      </c>
      <c r="I2858" s="175">
        <v>1.7045454545454544E-2</v>
      </c>
      <c r="J2858" s="174">
        <v>1</v>
      </c>
      <c r="K2858" s="176">
        <v>176</v>
      </c>
      <c r="L2858" s="92"/>
      <c r="M2858" s="175" t="s">
        <v>143</v>
      </c>
      <c r="N2858" s="175" t="s">
        <v>143</v>
      </c>
      <c r="O2858" s="175">
        <v>4.8000000000000001E-2</v>
      </c>
      <c r="P2858" s="175">
        <v>0.129</v>
      </c>
      <c r="Q2858" s="175">
        <v>0.13200000000000001</v>
      </c>
      <c r="R2858" s="175">
        <v>0.245</v>
      </c>
      <c r="S2858" s="175">
        <v>6.0999999999999999E-2</v>
      </c>
      <c r="T2858" s="175">
        <v>0.14899999999999999</v>
      </c>
      <c r="U2858" s="175">
        <v>3.0000000000000001E-3</v>
      </c>
      <c r="V2858" s="175">
        <v>0.04</v>
      </c>
      <c r="W2858" s="175">
        <v>0.52900000000000003</v>
      </c>
      <c r="X2858" s="175">
        <v>0.67200000000000004</v>
      </c>
      <c r="Y2858" s="175">
        <v>3.0000000000000001E-3</v>
      </c>
      <c r="Z2858" s="175">
        <v>0.04</v>
      </c>
      <c r="AA2858" s="175">
        <v>6.0000000000000001E-3</v>
      </c>
      <c r="AB2858" s="175">
        <v>4.9000000000000002E-2</v>
      </c>
    </row>
    <row r="2859" spans="1:28" x14ac:dyDescent="0.25">
      <c r="A2859" s="92" t="s">
        <v>4176</v>
      </c>
      <c r="B2859" s="175">
        <v>1.1299435028248588E-2</v>
      </c>
      <c r="C2859" s="175">
        <v>1.8832391713747645E-3</v>
      </c>
      <c r="D2859" s="175">
        <v>0.74387947269303201</v>
      </c>
      <c r="E2859" s="175">
        <v>0.18267419962335216</v>
      </c>
      <c r="F2859" s="175">
        <v>7.5329566854990581E-3</v>
      </c>
      <c r="G2859" s="175">
        <v>1.8832391713747645E-2</v>
      </c>
      <c r="H2859" s="175" t="s">
        <v>143</v>
      </c>
      <c r="I2859" s="175">
        <v>3.3898305084745763E-2</v>
      </c>
      <c r="J2859" s="174">
        <v>1</v>
      </c>
      <c r="K2859" s="176">
        <v>531</v>
      </c>
      <c r="L2859" s="92"/>
      <c r="M2859" s="175">
        <v>5.0000000000000001E-3</v>
      </c>
      <c r="N2859" s="175">
        <v>2.4E-2</v>
      </c>
      <c r="O2859" s="175">
        <v>0</v>
      </c>
      <c r="P2859" s="175">
        <v>1.0999999999999999E-2</v>
      </c>
      <c r="Q2859" s="175">
        <v>0.70499999999999996</v>
      </c>
      <c r="R2859" s="175">
        <v>0.77900000000000003</v>
      </c>
      <c r="S2859" s="175">
        <v>0.152</v>
      </c>
      <c r="T2859" s="175">
        <v>0.218</v>
      </c>
      <c r="U2859" s="175">
        <v>3.0000000000000001E-3</v>
      </c>
      <c r="V2859" s="175">
        <v>1.9E-2</v>
      </c>
      <c r="W2859" s="175">
        <v>0.01</v>
      </c>
      <c r="X2859" s="175">
        <v>3.4000000000000002E-2</v>
      </c>
      <c r="Y2859" s="175" t="s">
        <v>143</v>
      </c>
      <c r="Z2859" s="175" t="s">
        <v>143</v>
      </c>
      <c r="AA2859" s="175">
        <v>2.1999999999999999E-2</v>
      </c>
      <c r="AB2859" s="175">
        <v>5.2999999999999999E-2</v>
      </c>
    </row>
    <row r="2860" spans="1:28" x14ac:dyDescent="0.25">
      <c r="A2860" s="92" t="s">
        <v>4177</v>
      </c>
      <c r="B2860" s="175">
        <v>4.1487839771101577E-2</v>
      </c>
      <c r="C2860" s="175">
        <v>0.28040057224606579</v>
      </c>
      <c r="D2860" s="175">
        <v>0.25178826895565093</v>
      </c>
      <c r="E2860" s="175">
        <v>8.0114449213161659E-2</v>
      </c>
      <c r="F2860" s="175">
        <v>2.0028612303290415E-2</v>
      </c>
      <c r="G2860" s="175">
        <v>0.30901287553648071</v>
      </c>
      <c r="H2860" s="175">
        <v>4.2918454935622317E-3</v>
      </c>
      <c r="I2860" s="175">
        <v>1.2875536480686695E-2</v>
      </c>
      <c r="J2860" s="174">
        <v>1</v>
      </c>
      <c r="K2860" s="176">
        <v>699</v>
      </c>
      <c r="L2860" s="92"/>
      <c r="M2860" s="175">
        <v>2.9000000000000001E-2</v>
      </c>
      <c r="N2860" s="175">
        <v>5.8999999999999997E-2</v>
      </c>
      <c r="O2860" s="175">
        <v>0.248</v>
      </c>
      <c r="P2860" s="175">
        <v>0.315</v>
      </c>
      <c r="Q2860" s="175">
        <v>0.221</v>
      </c>
      <c r="R2860" s="175">
        <v>0.28499999999999998</v>
      </c>
      <c r="S2860" s="175">
        <v>6.2E-2</v>
      </c>
      <c r="T2860" s="175">
        <v>0.10299999999999999</v>
      </c>
      <c r="U2860" s="175">
        <v>1.2E-2</v>
      </c>
      <c r="V2860" s="175">
        <v>3.3000000000000002E-2</v>
      </c>
      <c r="W2860" s="175">
        <v>0.27600000000000002</v>
      </c>
      <c r="X2860" s="175">
        <v>0.34399999999999997</v>
      </c>
      <c r="Y2860" s="175">
        <v>1E-3</v>
      </c>
      <c r="Z2860" s="175">
        <v>1.2999999999999999E-2</v>
      </c>
      <c r="AA2860" s="175">
        <v>7.0000000000000001E-3</v>
      </c>
      <c r="AB2860" s="175">
        <v>2.4E-2</v>
      </c>
    </row>
    <row r="2861" spans="1:28" x14ac:dyDescent="0.25">
      <c r="A2861" s="92" t="s">
        <v>4178</v>
      </c>
      <c r="B2861" s="175">
        <v>0.24372093023255814</v>
      </c>
      <c r="C2861" s="175">
        <v>0.50418604651162791</v>
      </c>
      <c r="D2861" s="175">
        <v>0.12279069767441861</v>
      </c>
      <c r="E2861" s="175">
        <v>3.7209302325581395E-2</v>
      </c>
      <c r="F2861" s="175">
        <v>2.7906976744186047E-3</v>
      </c>
      <c r="G2861" s="175">
        <v>4.3720930232558138E-2</v>
      </c>
      <c r="H2861" s="175">
        <v>2.7906976744186047E-3</v>
      </c>
      <c r="I2861" s="175">
        <v>4.2790697674418607E-2</v>
      </c>
      <c r="J2861" s="174">
        <v>1.0000000000000002</v>
      </c>
      <c r="K2861" s="176">
        <v>1075</v>
      </c>
      <c r="L2861" s="92"/>
      <c r="M2861" s="175">
        <v>0.219</v>
      </c>
      <c r="N2861" s="175">
        <v>0.27</v>
      </c>
      <c r="O2861" s="175">
        <v>0.47399999999999998</v>
      </c>
      <c r="P2861" s="175">
        <v>0.53400000000000003</v>
      </c>
      <c r="Q2861" s="175">
        <v>0.105</v>
      </c>
      <c r="R2861" s="175">
        <v>0.14399999999999999</v>
      </c>
      <c r="S2861" s="175">
        <v>2.7E-2</v>
      </c>
      <c r="T2861" s="175">
        <v>0.05</v>
      </c>
      <c r="U2861" s="175">
        <v>1E-3</v>
      </c>
      <c r="V2861" s="175">
        <v>8.0000000000000002E-3</v>
      </c>
      <c r="W2861" s="175">
        <v>3.3000000000000002E-2</v>
      </c>
      <c r="X2861" s="175">
        <v>5.8000000000000003E-2</v>
      </c>
      <c r="Y2861" s="175">
        <v>1E-3</v>
      </c>
      <c r="Z2861" s="175">
        <v>8.0000000000000002E-3</v>
      </c>
      <c r="AA2861" s="175">
        <v>3.2000000000000001E-2</v>
      </c>
      <c r="AB2861" s="175">
        <v>5.7000000000000002E-2</v>
      </c>
    </row>
    <row r="2862" spans="1:28" x14ac:dyDescent="0.25">
      <c r="A2862" s="92" t="s">
        <v>4179</v>
      </c>
      <c r="B2862" s="175" t="s">
        <v>143</v>
      </c>
      <c r="C2862" s="175">
        <v>0.18407960199004975</v>
      </c>
      <c r="D2862" s="175">
        <v>0.34328358208955223</v>
      </c>
      <c r="E2862" s="175">
        <v>0.1890547263681592</v>
      </c>
      <c r="F2862" s="175">
        <v>9.9502487562189053E-3</v>
      </c>
      <c r="G2862" s="175">
        <v>0.23383084577114427</v>
      </c>
      <c r="H2862" s="175">
        <v>1.9900497512437811E-2</v>
      </c>
      <c r="I2862" s="175">
        <v>1.9900497512437811E-2</v>
      </c>
      <c r="J2862" s="174">
        <v>1</v>
      </c>
      <c r="K2862" s="176">
        <v>201</v>
      </c>
      <c r="L2862" s="92"/>
      <c r="M2862" s="175" t="s">
        <v>143</v>
      </c>
      <c r="N2862" s="175" t="s">
        <v>143</v>
      </c>
      <c r="O2862" s="175">
        <v>0.13700000000000001</v>
      </c>
      <c r="P2862" s="175">
        <v>0.24299999999999999</v>
      </c>
      <c r="Q2862" s="175">
        <v>0.28100000000000003</v>
      </c>
      <c r="R2862" s="175">
        <v>0.41099999999999998</v>
      </c>
      <c r="S2862" s="175">
        <v>0.14099999999999999</v>
      </c>
      <c r="T2862" s="175">
        <v>0.249</v>
      </c>
      <c r="U2862" s="175">
        <v>3.0000000000000001E-3</v>
      </c>
      <c r="V2862" s="175">
        <v>3.5999999999999997E-2</v>
      </c>
      <c r="W2862" s="175">
        <v>0.18099999999999999</v>
      </c>
      <c r="X2862" s="175">
        <v>0.29699999999999999</v>
      </c>
      <c r="Y2862" s="175">
        <v>8.0000000000000002E-3</v>
      </c>
      <c r="Z2862" s="175">
        <v>0.05</v>
      </c>
      <c r="AA2862" s="175">
        <v>8.0000000000000002E-3</v>
      </c>
      <c r="AB2862" s="175">
        <v>0.05</v>
      </c>
    </row>
    <row r="2863" spans="1:28" x14ac:dyDescent="0.25">
      <c r="A2863" s="92" t="s">
        <v>4180</v>
      </c>
      <c r="B2863" s="175" t="s">
        <v>143</v>
      </c>
      <c r="C2863" s="175">
        <v>0.25727069351230425</v>
      </c>
      <c r="D2863" s="175">
        <v>0.19574944071588368</v>
      </c>
      <c r="E2863" s="175">
        <v>0.13422818791946309</v>
      </c>
      <c r="F2863" s="175">
        <v>1.5659955257270694E-2</v>
      </c>
      <c r="G2863" s="175">
        <v>0.37472035794183445</v>
      </c>
      <c r="H2863" s="175">
        <v>8.948545861297539E-3</v>
      </c>
      <c r="I2863" s="175">
        <v>1.3422818791946308E-2</v>
      </c>
      <c r="J2863" s="174">
        <v>1</v>
      </c>
      <c r="K2863" s="176">
        <v>894</v>
      </c>
      <c r="L2863" s="92"/>
      <c r="M2863" s="175" t="s">
        <v>143</v>
      </c>
      <c r="N2863" s="175" t="s">
        <v>143</v>
      </c>
      <c r="O2863" s="175">
        <v>0.23</v>
      </c>
      <c r="P2863" s="175">
        <v>0.28699999999999998</v>
      </c>
      <c r="Q2863" s="175">
        <v>0.17100000000000001</v>
      </c>
      <c r="R2863" s="175">
        <v>0.223</v>
      </c>
      <c r="S2863" s="175">
        <v>0.113</v>
      </c>
      <c r="T2863" s="175">
        <v>0.158</v>
      </c>
      <c r="U2863" s="175">
        <v>8.9999999999999993E-3</v>
      </c>
      <c r="V2863" s="175">
        <v>2.5999999999999999E-2</v>
      </c>
      <c r="W2863" s="175">
        <v>0.34399999999999997</v>
      </c>
      <c r="X2863" s="175">
        <v>0.40699999999999997</v>
      </c>
      <c r="Y2863" s="175">
        <v>5.0000000000000001E-3</v>
      </c>
      <c r="Z2863" s="175">
        <v>1.7999999999999999E-2</v>
      </c>
      <c r="AA2863" s="175">
        <v>8.0000000000000002E-3</v>
      </c>
      <c r="AB2863" s="175">
        <v>2.3E-2</v>
      </c>
    </row>
    <row r="2864" spans="1:28" x14ac:dyDescent="0.25">
      <c r="A2864" s="92" t="s">
        <v>4181</v>
      </c>
      <c r="B2864" s="175" t="s">
        <v>143</v>
      </c>
      <c r="C2864" s="175">
        <v>0.52717391304347827</v>
      </c>
      <c r="D2864" s="175">
        <v>0.27173913043478259</v>
      </c>
      <c r="E2864" s="175">
        <v>8.6956521739130432E-2</v>
      </c>
      <c r="F2864" s="175">
        <v>5.434782608695652E-3</v>
      </c>
      <c r="G2864" s="175">
        <v>3.8043478260869568E-2</v>
      </c>
      <c r="H2864" s="175" t="s">
        <v>143</v>
      </c>
      <c r="I2864" s="175">
        <v>7.0652173913043473E-2</v>
      </c>
      <c r="J2864" s="174">
        <v>1</v>
      </c>
      <c r="K2864" s="176">
        <v>184</v>
      </c>
      <c r="L2864" s="92"/>
      <c r="M2864" s="175" t="s">
        <v>143</v>
      </c>
      <c r="N2864" s="175" t="s">
        <v>143</v>
      </c>
      <c r="O2864" s="175">
        <v>0.45500000000000002</v>
      </c>
      <c r="P2864" s="175">
        <v>0.59799999999999998</v>
      </c>
      <c r="Q2864" s="175">
        <v>0.21299999999999999</v>
      </c>
      <c r="R2864" s="175">
        <v>0.34</v>
      </c>
      <c r="S2864" s="175">
        <v>5.3999999999999999E-2</v>
      </c>
      <c r="T2864" s="175">
        <v>0.13700000000000001</v>
      </c>
      <c r="U2864" s="175">
        <v>1E-3</v>
      </c>
      <c r="V2864" s="175">
        <v>0.03</v>
      </c>
      <c r="W2864" s="175">
        <v>1.9E-2</v>
      </c>
      <c r="X2864" s="175">
        <v>7.5999999999999998E-2</v>
      </c>
      <c r="Y2864" s="175" t="s">
        <v>143</v>
      </c>
      <c r="Z2864" s="175" t="s">
        <v>143</v>
      </c>
      <c r="AA2864" s="175">
        <v>4.2000000000000003E-2</v>
      </c>
      <c r="AB2864" s="175">
        <v>0.11700000000000001</v>
      </c>
    </row>
    <row r="2865" spans="1:28" x14ac:dyDescent="0.25">
      <c r="A2865" s="92" t="s">
        <v>4182</v>
      </c>
      <c r="B2865" s="175" t="s">
        <v>143</v>
      </c>
      <c r="C2865" s="175">
        <v>0.23381294964028776</v>
      </c>
      <c r="D2865" s="175">
        <v>0.29136690647482016</v>
      </c>
      <c r="E2865" s="175">
        <v>0.1079136690647482</v>
      </c>
      <c r="F2865" s="175">
        <v>1.4388489208633094E-2</v>
      </c>
      <c r="G2865" s="175">
        <v>0.32014388489208634</v>
      </c>
      <c r="H2865" s="175">
        <v>3.5971223021582736E-3</v>
      </c>
      <c r="I2865" s="175">
        <v>2.8776978417266189E-2</v>
      </c>
      <c r="J2865" s="174">
        <v>1</v>
      </c>
      <c r="K2865" s="176">
        <v>278</v>
      </c>
      <c r="L2865" s="92"/>
      <c r="M2865" s="175" t="s">
        <v>143</v>
      </c>
      <c r="N2865" s="175" t="s">
        <v>143</v>
      </c>
      <c r="O2865" s="175">
        <v>0.188</v>
      </c>
      <c r="P2865" s="175">
        <v>0.28699999999999998</v>
      </c>
      <c r="Q2865" s="175">
        <v>0.24099999999999999</v>
      </c>
      <c r="R2865" s="175">
        <v>0.34699999999999998</v>
      </c>
      <c r="S2865" s="175">
        <v>7.6999999999999999E-2</v>
      </c>
      <c r="T2865" s="175">
        <v>0.15</v>
      </c>
      <c r="U2865" s="175">
        <v>6.0000000000000001E-3</v>
      </c>
      <c r="V2865" s="175">
        <v>3.5999999999999997E-2</v>
      </c>
      <c r="W2865" s="175">
        <v>0.26800000000000002</v>
      </c>
      <c r="X2865" s="175">
        <v>0.377</v>
      </c>
      <c r="Y2865" s="175">
        <v>1E-3</v>
      </c>
      <c r="Z2865" s="175">
        <v>0.02</v>
      </c>
      <c r="AA2865" s="175">
        <v>1.4999999999999999E-2</v>
      </c>
      <c r="AB2865" s="175">
        <v>5.6000000000000001E-2</v>
      </c>
    </row>
    <row r="2866" spans="1:28" x14ac:dyDescent="0.25">
      <c r="A2866" s="92" t="s">
        <v>4183</v>
      </c>
      <c r="B2866" s="175" t="s">
        <v>143</v>
      </c>
      <c r="C2866" s="175">
        <v>0.38124999999999998</v>
      </c>
      <c r="D2866" s="175">
        <v>0.19375000000000001</v>
      </c>
      <c r="E2866" s="175">
        <v>8.1250000000000003E-2</v>
      </c>
      <c r="F2866" s="175">
        <v>5.6250000000000001E-2</v>
      </c>
      <c r="G2866" s="175">
        <v>0.25</v>
      </c>
      <c r="H2866" s="175">
        <v>1.2500000000000001E-2</v>
      </c>
      <c r="I2866" s="175">
        <v>2.5000000000000001E-2</v>
      </c>
      <c r="J2866" s="174">
        <v>1</v>
      </c>
      <c r="K2866" s="176">
        <v>160</v>
      </c>
      <c r="L2866" s="92"/>
      <c r="M2866" s="175" t="s">
        <v>143</v>
      </c>
      <c r="N2866" s="175" t="s">
        <v>143</v>
      </c>
      <c r="O2866" s="175">
        <v>0.31</v>
      </c>
      <c r="P2866" s="175">
        <v>0.45800000000000002</v>
      </c>
      <c r="Q2866" s="175">
        <v>0.14000000000000001</v>
      </c>
      <c r="R2866" s="175">
        <v>0.26200000000000001</v>
      </c>
      <c r="S2866" s="175">
        <v>4.8000000000000001E-2</v>
      </c>
      <c r="T2866" s="175">
        <v>0.13400000000000001</v>
      </c>
      <c r="U2866" s="175">
        <v>0.03</v>
      </c>
      <c r="V2866" s="175">
        <v>0.10299999999999999</v>
      </c>
      <c r="W2866" s="175">
        <v>0.189</v>
      </c>
      <c r="X2866" s="175">
        <v>0.32200000000000001</v>
      </c>
      <c r="Y2866" s="175">
        <v>3.0000000000000001E-3</v>
      </c>
      <c r="Z2866" s="175">
        <v>4.3999999999999997E-2</v>
      </c>
      <c r="AA2866" s="175">
        <v>0.01</v>
      </c>
      <c r="AB2866" s="175">
        <v>6.3E-2</v>
      </c>
    </row>
    <row r="2867" spans="1:28" x14ac:dyDescent="0.25">
      <c r="A2867" s="92" t="s">
        <v>4184</v>
      </c>
      <c r="B2867" s="175" t="s">
        <v>143</v>
      </c>
      <c r="C2867" s="175">
        <v>0.12621359223300971</v>
      </c>
      <c r="D2867" s="175">
        <v>0.1941747572815534</v>
      </c>
      <c r="E2867" s="175">
        <v>8.7378640776699032E-2</v>
      </c>
      <c r="F2867" s="175">
        <v>3.3980582524271843E-2</v>
      </c>
      <c r="G2867" s="175">
        <v>0.50485436893203883</v>
      </c>
      <c r="H2867" s="175">
        <v>3.8834951456310676E-2</v>
      </c>
      <c r="I2867" s="175">
        <v>1.4563106796116505E-2</v>
      </c>
      <c r="J2867" s="174">
        <v>1</v>
      </c>
      <c r="K2867" s="176">
        <v>206</v>
      </c>
      <c r="L2867" s="92"/>
      <c r="M2867" s="175" t="s">
        <v>143</v>
      </c>
      <c r="N2867" s="175" t="s">
        <v>143</v>
      </c>
      <c r="O2867" s="175">
        <v>8.7999999999999995E-2</v>
      </c>
      <c r="P2867" s="175">
        <v>0.17899999999999999</v>
      </c>
      <c r="Q2867" s="175">
        <v>0.14599999999999999</v>
      </c>
      <c r="R2867" s="175">
        <v>0.254</v>
      </c>
      <c r="S2867" s="175">
        <v>5.6000000000000001E-2</v>
      </c>
      <c r="T2867" s="175">
        <v>0.13400000000000001</v>
      </c>
      <c r="U2867" s="175">
        <v>1.7000000000000001E-2</v>
      </c>
      <c r="V2867" s="175">
        <v>6.8000000000000005E-2</v>
      </c>
      <c r="W2867" s="175">
        <v>0.437</v>
      </c>
      <c r="X2867" s="175">
        <v>0.57199999999999995</v>
      </c>
      <c r="Y2867" s="175">
        <v>0.02</v>
      </c>
      <c r="Z2867" s="175">
        <v>7.4999999999999997E-2</v>
      </c>
      <c r="AA2867" s="175">
        <v>5.0000000000000001E-3</v>
      </c>
      <c r="AB2867" s="175">
        <v>4.2000000000000003E-2</v>
      </c>
    </row>
    <row r="2868" spans="1:28" x14ac:dyDescent="0.25">
      <c r="A2868" s="92" t="s">
        <v>4185</v>
      </c>
      <c r="B2868" s="175" t="s">
        <v>143</v>
      </c>
      <c r="C2868" s="175">
        <v>0.45429104477611942</v>
      </c>
      <c r="D2868" s="175">
        <v>0.33395522388059701</v>
      </c>
      <c r="E2868" s="175">
        <v>6.3432835820895525E-2</v>
      </c>
      <c r="F2868" s="175">
        <v>1.8656716417910447E-3</v>
      </c>
      <c r="G2868" s="175">
        <v>0.12033582089552239</v>
      </c>
      <c r="H2868" s="175">
        <v>2.798507462686567E-3</v>
      </c>
      <c r="I2868" s="175">
        <v>2.3320895522388061E-2</v>
      </c>
      <c r="J2868" s="174">
        <v>1.0000000000000002</v>
      </c>
      <c r="K2868" s="176">
        <v>1072</v>
      </c>
      <c r="L2868" s="92"/>
      <c r="M2868" s="175" t="s">
        <v>143</v>
      </c>
      <c r="N2868" s="175" t="s">
        <v>143</v>
      </c>
      <c r="O2868" s="175">
        <v>0.42499999999999999</v>
      </c>
      <c r="P2868" s="175">
        <v>0.48399999999999999</v>
      </c>
      <c r="Q2868" s="175">
        <v>0.30599999999999999</v>
      </c>
      <c r="R2868" s="175">
        <v>0.36299999999999999</v>
      </c>
      <c r="S2868" s="175">
        <v>0.05</v>
      </c>
      <c r="T2868" s="175">
        <v>0.08</v>
      </c>
      <c r="U2868" s="175">
        <v>1E-3</v>
      </c>
      <c r="V2868" s="175">
        <v>7.0000000000000001E-3</v>
      </c>
      <c r="W2868" s="175">
        <v>0.10199999999999999</v>
      </c>
      <c r="X2868" s="175">
        <v>0.14099999999999999</v>
      </c>
      <c r="Y2868" s="175">
        <v>1E-3</v>
      </c>
      <c r="Z2868" s="175">
        <v>8.0000000000000002E-3</v>
      </c>
      <c r="AA2868" s="175">
        <v>1.6E-2</v>
      </c>
      <c r="AB2868" s="175">
        <v>3.4000000000000002E-2</v>
      </c>
    </row>
    <row r="2869" spans="1:28" x14ac:dyDescent="0.25">
      <c r="A2869" s="92" t="s">
        <v>4186</v>
      </c>
      <c r="B2869" s="175" t="s">
        <v>143</v>
      </c>
      <c r="C2869" s="175">
        <v>0.55665024630541871</v>
      </c>
      <c r="D2869" s="175">
        <v>0.25123152709359609</v>
      </c>
      <c r="E2869" s="175">
        <v>6.8965517241379309E-2</v>
      </c>
      <c r="F2869" s="175">
        <v>9.852216748768473E-3</v>
      </c>
      <c r="G2869" s="175">
        <v>8.3743842364532015E-2</v>
      </c>
      <c r="H2869" s="175">
        <v>4.9261083743842365E-3</v>
      </c>
      <c r="I2869" s="175">
        <v>2.4630541871921183E-2</v>
      </c>
      <c r="J2869" s="174">
        <v>1</v>
      </c>
      <c r="K2869" s="176">
        <v>203</v>
      </c>
      <c r="L2869" s="92"/>
      <c r="M2869" s="175" t="s">
        <v>143</v>
      </c>
      <c r="N2869" s="175" t="s">
        <v>143</v>
      </c>
      <c r="O2869" s="175">
        <v>0.48799999999999999</v>
      </c>
      <c r="P2869" s="175">
        <v>0.623</v>
      </c>
      <c r="Q2869" s="175">
        <v>0.19700000000000001</v>
      </c>
      <c r="R2869" s="175">
        <v>0.315</v>
      </c>
      <c r="S2869" s="175">
        <v>4.2000000000000003E-2</v>
      </c>
      <c r="T2869" s="175">
        <v>0.112</v>
      </c>
      <c r="U2869" s="175">
        <v>3.0000000000000001E-3</v>
      </c>
      <c r="V2869" s="175">
        <v>3.5000000000000003E-2</v>
      </c>
      <c r="W2869" s="175">
        <v>5.2999999999999999E-2</v>
      </c>
      <c r="X2869" s="175">
        <v>0.13</v>
      </c>
      <c r="Y2869" s="175">
        <v>1E-3</v>
      </c>
      <c r="Z2869" s="175">
        <v>2.7E-2</v>
      </c>
      <c r="AA2869" s="175">
        <v>1.0999999999999999E-2</v>
      </c>
      <c r="AB2869" s="175">
        <v>5.6000000000000001E-2</v>
      </c>
    </row>
    <row r="2870" spans="1:28" x14ac:dyDescent="0.25">
      <c r="A2870" s="92" t="s">
        <v>4187</v>
      </c>
      <c r="B2870" s="175">
        <v>6.0480231088644157E-2</v>
      </c>
      <c r="C2870" s="175">
        <v>0.33489799602816395</v>
      </c>
      <c r="D2870" s="175">
        <v>0.23831016428958296</v>
      </c>
      <c r="E2870" s="175">
        <v>8.9907925618342655E-2</v>
      </c>
      <c r="F2870" s="175">
        <v>1.5435999277847987E-2</v>
      </c>
      <c r="G2870" s="175">
        <v>0.23921285430583139</v>
      </c>
      <c r="H2870" s="175">
        <v>5.5064090991153638E-3</v>
      </c>
      <c r="I2870" s="175">
        <v>1.6248420292471564E-2</v>
      </c>
      <c r="J2870" s="174">
        <v>1</v>
      </c>
      <c r="K2870" s="176">
        <v>11078</v>
      </c>
      <c r="L2870" s="92"/>
      <c r="M2870" s="175">
        <v>5.6000000000000001E-2</v>
      </c>
      <c r="N2870" s="175">
        <v>6.5000000000000002E-2</v>
      </c>
      <c r="O2870" s="175">
        <v>0.32600000000000001</v>
      </c>
      <c r="P2870" s="175">
        <v>0.34399999999999997</v>
      </c>
      <c r="Q2870" s="175">
        <v>0.23</v>
      </c>
      <c r="R2870" s="175">
        <v>0.246</v>
      </c>
      <c r="S2870" s="175">
        <v>8.5000000000000006E-2</v>
      </c>
      <c r="T2870" s="175">
        <v>9.5000000000000001E-2</v>
      </c>
      <c r="U2870" s="175">
        <v>1.2999999999999999E-2</v>
      </c>
      <c r="V2870" s="175">
        <v>1.7999999999999999E-2</v>
      </c>
      <c r="W2870" s="175">
        <v>0.23100000000000001</v>
      </c>
      <c r="X2870" s="175">
        <v>0.247</v>
      </c>
      <c r="Y2870" s="175">
        <v>4.0000000000000001E-3</v>
      </c>
      <c r="Z2870" s="175">
        <v>7.0000000000000001E-3</v>
      </c>
      <c r="AA2870" s="175">
        <v>1.4E-2</v>
      </c>
      <c r="AB2870" s="175">
        <v>1.9E-2</v>
      </c>
    </row>
    <row r="2871" spans="1:28" x14ac:dyDescent="0.25">
      <c r="A2871" s="92" t="s">
        <v>4188</v>
      </c>
      <c r="B2871" s="175" t="s">
        <v>143</v>
      </c>
      <c r="C2871" s="175">
        <v>0.40666666666666668</v>
      </c>
      <c r="D2871" s="175">
        <v>0.22666666666666666</v>
      </c>
      <c r="E2871" s="175">
        <v>0.14000000000000001</v>
      </c>
      <c r="F2871" s="175">
        <v>6.6666666666666671E-3</v>
      </c>
      <c r="G2871" s="175">
        <v>0.20333333333333334</v>
      </c>
      <c r="H2871" s="175">
        <v>3.3333333333333335E-3</v>
      </c>
      <c r="I2871" s="175">
        <v>1.3333333333333334E-2</v>
      </c>
      <c r="J2871" s="174">
        <v>1</v>
      </c>
      <c r="K2871" s="176">
        <v>300</v>
      </c>
      <c r="L2871" s="92"/>
      <c r="M2871" s="175" t="s">
        <v>143</v>
      </c>
      <c r="N2871" s="175" t="s">
        <v>143</v>
      </c>
      <c r="O2871" s="175">
        <v>0.35299999999999998</v>
      </c>
      <c r="P2871" s="175">
        <v>0.46300000000000002</v>
      </c>
      <c r="Q2871" s="175">
        <v>0.183</v>
      </c>
      <c r="R2871" s="175">
        <v>0.27700000000000002</v>
      </c>
      <c r="S2871" s="175">
        <v>0.105</v>
      </c>
      <c r="T2871" s="175">
        <v>0.184</v>
      </c>
      <c r="U2871" s="175">
        <v>2E-3</v>
      </c>
      <c r="V2871" s="175">
        <v>2.4E-2</v>
      </c>
      <c r="W2871" s="175">
        <v>0.16200000000000001</v>
      </c>
      <c r="X2871" s="175">
        <v>0.252</v>
      </c>
      <c r="Y2871" s="175">
        <v>1E-3</v>
      </c>
      <c r="Z2871" s="175">
        <v>1.9E-2</v>
      </c>
      <c r="AA2871" s="175">
        <v>5.0000000000000001E-3</v>
      </c>
      <c r="AB2871" s="175">
        <v>3.4000000000000002E-2</v>
      </c>
    </row>
    <row r="2872" spans="1:28" x14ac:dyDescent="0.25">
      <c r="A2872" s="92" t="s">
        <v>4189</v>
      </c>
      <c r="B2872" s="175" t="s">
        <v>143</v>
      </c>
      <c r="C2872" s="175">
        <v>0.14331210191082802</v>
      </c>
      <c r="D2872" s="175">
        <v>0.13694267515923567</v>
      </c>
      <c r="E2872" s="175">
        <v>5.7324840764331211E-2</v>
      </c>
      <c r="F2872" s="175" t="s">
        <v>143</v>
      </c>
      <c r="G2872" s="175">
        <v>0.59554140127388533</v>
      </c>
      <c r="H2872" s="175">
        <v>4.1401273885350316E-2</v>
      </c>
      <c r="I2872" s="175">
        <v>2.5477707006369428E-2</v>
      </c>
      <c r="J2872" s="174">
        <v>0.99999999999999989</v>
      </c>
      <c r="K2872" s="176">
        <v>314</v>
      </c>
      <c r="L2872" s="92"/>
      <c r="M2872" s="175" t="s">
        <v>143</v>
      </c>
      <c r="N2872" s="175" t="s">
        <v>143</v>
      </c>
      <c r="O2872" s="175">
        <v>0.109</v>
      </c>
      <c r="P2872" s="175">
        <v>0.186</v>
      </c>
      <c r="Q2872" s="175">
        <v>0.10299999999999999</v>
      </c>
      <c r="R2872" s="175">
        <v>0.17899999999999999</v>
      </c>
      <c r="S2872" s="175">
        <v>3.6999999999999998E-2</v>
      </c>
      <c r="T2872" s="175">
        <v>8.8999999999999996E-2</v>
      </c>
      <c r="U2872" s="175" t="s">
        <v>143</v>
      </c>
      <c r="V2872" s="175" t="s">
        <v>143</v>
      </c>
      <c r="W2872" s="175">
        <v>0.54</v>
      </c>
      <c r="X2872" s="175">
        <v>0.64800000000000002</v>
      </c>
      <c r="Y2872" s="175">
        <v>2.4E-2</v>
      </c>
      <c r="Z2872" s="175">
        <v>7.0000000000000007E-2</v>
      </c>
      <c r="AA2872" s="175">
        <v>1.2999999999999999E-2</v>
      </c>
      <c r="AB2872" s="175">
        <v>4.9000000000000002E-2</v>
      </c>
    </row>
    <row r="2873" spans="1:28" x14ac:dyDescent="0.25">
      <c r="A2873" s="92" t="s">
        <v>4190</v>
      </c>
      <c r="B2873" s="175">
        <v>2.425222312045271E-3</v>
      </c>
      <c r="C2873" s="175" t="s">
        <v>143</v>
      </c>
      <c r="D2873" s="175">
        <v>0.56103476151980602</v>
      </c>
      <c r="E2873" s="175">
        <v>0.38156831042845596</v>
      </c>
      <c r="F2873" s="175">
        <v>1.6168148746968473E-2</v>
      </c>
      <c r="G2873" s="175">
        <v>1.3742926434923201E-2</v>
      </c>
      <c r="H2873" s="175" t="s">
        <v>143</v>
      </c>
      <c r="I2873" s="175">
        <v>2.5060630557801132E-2</v>
      </c>
      <c r="J2873" s="174">
        <v>1</v>
      </c>
      <c r="K2873" s="176">
        <v>1237</v>
      </c>
      <c r="L2873" s="92"/>
      <c r="M2873" s="175">
        <v>1E-3</v>
      </c>
      <c r="N2873" s="175">
        <v>7.0000000000000001E-3</v>
      </c>
      <c r="O2873" s="175" t="s">
        <v>143</v>
      </c>
      <c r="P2873" s="175" t="s">
        <v>143</v>
      </c>
      <c r="Q2873" s="175">
        <v>0.53300000000000003</v>
      </c>
      <c r="R2873" s="175">
        <v>0.58799999999999997</v>
      </c>
      <c r="S2873" s="175">
        <v>0.35499999999999998</v>
      </c>
      <c r="T2873" s="175">
        <v>0.40899999999999997</v>
      </c>
      <c r="U2873" s="175">
        <v>0.01</v>
      </c>
      <c r="V2873" s="175">
        <v>2.5000000000000001E-2</v>
      </c>
      <c r="W2873" s="175">
        <v>8.9999999999999993E-3</v>
      </c>
      <c r="X2873" s="175">
        <v>2.1999999999999999E-2</v>
      </c>
      <c r="Y2873" s="175" t="s">
        <v>143</v>
      </c>
      <c r="Z2873" s="175" t="s">
        <v>143</v>
      </c>
      <c r="AA2873" s="175">
        <v>1.7999999999999999E-2</v>
      </c>
      <c r="AB2873" s="175">
        <v>3.5000000000000003E-2</v>
      </c>
    </row>
    <row r="2874" spans="1:28" x14ac:dyDescent="0.25">
      <c r="A2874" s="92" t="s">
        <v>4191</v>
      </c>
      <c r="B2874" s="175">
        <v>0.11647254575707154</v>
      </c>
      <c r="C2874" s="175">
        <v>0.30033277870216307</v>
      </c>
      <c r="D2874" s="175">
        <v>0.21880199667221298</v>
      </c>
      <c r="E2874" s="175">
        <v>6.7387687188019962E-2</v>
      </c>
      <c r="F2874" s="175">
        <v>2.9950083194675542E-2</v>
      </c>
      <c r="G2874" s="175">
        <v>0.25291181364392679</v>
      </c>
      <c r="H2874" s="175">
        <v>4.9916805324459234E-3</v>
      </c>
      <c r="I2874" s="175">
        <v>9.1514143094841936E-3</v>
      </c>
      <c r="J2874" s="174">
        <v>1</v>
      </c>
      <c r="K2874" s="176">
        <v>1202</v>
      </c>
      <c r="L2874" s="92"/>
      <c r="M2874" s="175">
        <v>0.1</v>
      </c>
      <c r="N2874" s="175">
        <v>0.13600000000000001</v>
      </c>
      <c r="O2874" s="175">
        <v>0.27500000000000002</v>
      </c>
      <c r="P2874" s="175">
        <v>0.32700000000000001</v>
      </c>
      <c r="Q2874" s="175">
        <v>0.19600000000000001</v>
      </c>
      <c r="R2874" s="175">
        <v>0.24299999999999999</v>
      </c>
      <c r="S2874" s="175">
        <v>5.5E-2</v>
      </c>
      <c r="T2874" s="175">
        <v>8.3000000000000004E-2</v>
      </c>
      <c r="U2874" s="175">
        <v>2.1999999999999999E-2</v>
      </c>
      <c r="V2874" s="175">
        <v>4.1000000000000002E-2</v>
      </c>
      <c r="W2874" s="175">
        <v>0.22900000000000001</v>
      </c>
      <c r="X2874" s="175">
        <v>0.27800000000000002</v>
      </c>
      <c r="Y2874" s="175">
        <v>2E-3</v>
      </c>
      <c r="Z2874" s="175">
        <v>1.0999999999999999E-2</v>
      </c>
      <c r="AA2874" s="175">
        <v>5.0000000000000001E-3</v>
      </c>
      <c r="AB2874" s="175">
        <v>1.6E-2</v>
      </c>
    </row>
    <row r="2875" spans="1:28" x14ac:dyDescent="0.25">
      <c r="A2875" s="92" t="s">
        <v>4192</v>
      </c>
      <c r="B2875" s="175">
        <v>0.31076923076923074</v>
      </c>
      <c r="C2875" s="175">
        <v>0.52984615384615386</v>
      </c>
      <c r="D2875" s="175">
        <v>6.5230769230769231E-2</v>
      </c>
      <c r="E2875" s="175">
        <v>2.2153846153846152E-2</v>
      </c>
      <c r="F2875" s="175">
        <v>6.1538461538461541E-4</v>
      </c>
      <c r="G2875" s="175">
        <v>4.0615384615384616E-2</v>
      </c>
      <c r="H2875" s="175">
        <v>4.3076923076923075E-3</v>
      </c>
      <c r="I2875" s="175">
        <v>2.646153846153846E-2</v>
      </c>
      <c r="J2875" s="174">
        <v>0.99999999999999989</v>
      </c>
      <c r="K2875" s="176">
        <v>1625</v>
      </c>
      <c r="L2875" s="92"/>
      <c r="M2875" s="175">
        <v>0.28899999999999998</v>
      </c>
      <c r="N2875" s="175">
        <v>0.33400000000000002</v>
      </c>
      <c r="O2875" s="175">
        <v>0.50600000000000001</v>
      </c>
      <c r="P2875" s="175">
        <v>0.55400000000000005</v>
      </c>
      <c r="Q2875" s="175">
        <v>5.3999999999999999E-2</v>
      </c>
      <c r="R2875" s="175">
        <v>7.8E-2</v>
      </c>
      <c r="S2875" s="175">
        <v>1.6E-2</v>
      </c>
      <c r="T2875" s="175">
        <v>3.1E-2</v>
      </c>
      <c r="U2875" s="175">
        <v>0</v>
      </c>
      <c r="V2875" s="175">
        <v>3.0000000000000001E-3</v>
      </c>
      <c r="W2875" s="175">
        <v>3.2000000000000001E-2</v>
      </c>
      <c r="X2875" s="175">
        <v>5.0999999999999997E-2</v>
      </c>
      <c r="Y2875" s="175">
        <v>2E-3</v>
      </c>
      <c r="Z2875" s="175">
        <v>8.9999999999999993E-3</v>
      </c>
      <c r="AA2875" s="175">
        <v>0.02</v>
      </c>
      <c r="AB2875" s="175">
        <v>3.5000000000000003E-2</v>
      </c>
    </row>
    <row r="2876" spans="1:28" x14ac:dyDescent="0.25">
      <c r="A2876" s="92" t="s">
        <v>4193</v>
      </c>
      <c r="B2876" s="175" t="s">
        <v>143</v>
      </c>
      <c r="C2876" s="175">
        <v>0.30555555555555558</v>
      </c>
      <c r="D2876" s="175">
        <v>0.30555555555555558</v>
      </c>
      <c r="E2876" s="175">
        <v>0.1361111111111111</v>
      </c>
      <c r="F2876" s="175">
        <v>2.7777777777777779E-3</v>
      </c>
      <c r="G2876" s="175">
        <v>0.24166666666666667</v>
      </c>
      <c r="H2876" s="175">
        <v>8.3333333333333332E-3</v>
      </c>
      <c r="I2876" s="175" t="s">
        <v>143</v>
      </c>
      <c r="J2876" s="174">
        <v>1</v>
      </c>
      <c r="K2876" s="176">
        <v>360</v>
      </c>
      <c r="L2876" s="92"/>
      <c r="M2876" s="175" t="s">
        <v>143</v>
      </c>
      <c r="N2876" s="175" t="s">
        <v>143</v>
      </c>
      <c r="O2876" s="175">
        <v>0.26</v>
      </c>
      <c r="P2876" s="175">
        <v>0.35499999999999998</v>
      </c>
      <c r="Q2876" s="175">
        <v>0.26</v>
      </c>
      <c r="R2876" s="175">
        <v>0.35499999999999998</v>
      </c>
      <c r="S2876" s="175">
        <v>0.105</v>
      </c>
      <c r="T2876" s="175">
        <v>0.17499999999999999</v>
      </c>
      <c r="U2876" s="175">
        <v>0</v>
      </c>
      <c r="V2876" s="175">
        <v>1.6E-2</v>
      </c>
      <c r="W2876" s="175">
        <v>0.2</v>
      </c>
      <c r="X2876" s="175">
        <v>0.28799999999999998</v>
      </c>
      <c r="Y2876" s="175">
        <v>3.0000000000000001E-3</v>
      </c>
      <c r="Z2876" s="175">
        <v>2.4E-2</v>
      </c>
      <c r="AA2876" s="175" t="s">
        <v>143</v>
      </c>
      <c r="AB2876" s="175" t="s">
        <v>143</v>
      </c>
    </row>
    <row r="2877" spans="1:28" x14ac:dyDescent="0.25">
      <c r="A2877" s="92" t="s">
        <v>4194</v>
      </c>
      <c r="B2877" s="175" t="s">
        <v>143</v>
      </c>
      <c r="C2877" s="175">
        <v>0.23427201917315757</v>
      </c>
      <c r="D2877" s="175">
        <v>0.22648292390653085</v>
      </c>
      <c r="E2877" s="175">
        <v>0.11563810665068903</v>
      </c>
      <c r="F2877" s="175">
        <v>1.8573996405032954E-2</v>
      </c>
      <c r="G2877" s="175">
        <v>0.38765727980826842</v>
      </c>
      <c r="H2877" s="175">
        <v>5.3924505692031152E-3</v>
      </c>
      <c r="I2877" s="175">
        <v>1.1983223487118035E-2</v>
      </c>
      <c r="J2877" s="174">
        <v>1</v>
      </c>
      <c r="K2877" s="176">
        <v>1669</v>
      </c>
      <c r="L2877" s="92"/>
      <c r="M2877" s="175" t="s">
        <v>143</v>
      </c>
      <c r="N2877" s="175" t="s">
        <v>143</v>
      </c>
      <c r="O2877" s="175">
        <v>0.215</v>
      </c>
      <c r="P2877" s="175">
        <v>0.255</v>
      </c>
      <c r="Q2877" s="175">
        <v>0.20699999999999999</v>
      </c>
      <c r="R2877" s="175">
        <v>0.247</v>
      </c>
      <c r="S2877" s="175">
        <v>0.10100000000000001</v>
      </c>
      <c r="T2877" s="175">
        <v>0.13200000000000001</v>
      </c>
      <c r="U2877" s="175">
        <v>1.2999999999999999E-2</v>
      </c>
      <c r="V2877" s="175">
        <v>2.5999999999999999E-2</v>
      </c>
      <c r="W2877" s="175">
        <v>0.36499999999999999</v>
      </c>
      <c r="X2877" s="175">
        <v>0.41099999999999998</v>
      </c>
      <c r="Y2877" s="175">
        <v>3.0000000000000001E-3</v>
      </c>
      <c r="Z2877" s="175">
        <v>0.01</v>
      </c>
      <c r="AA2877" s="175">
        <v>8.0000000000000002E-3</v>
      </c>
      <c r="AB2877" s="175">
        <v>1.7999999999999999E-2</v>
      </c>
    </row>
    <row r="2878" spans="1:28" x14ac:dyDescent="0.25">
      <c r="A2878" s="92" t="s">
        <v>4195</v>
      </c>
      <c r="B2878" s="175" t="s">
        <v>143</v>
      </c>
      <c r="C2878" s="175">
        <v>0.51990049751243783</v>
      </c>
      <c r="D2878" s="175">
        <v>0.32587064676616917</v>
      </c>
      <c r="E2878" s="175">
        <v>6.2189054726368161E-2</v>
      </c>
      <c r="F2878" s="175">
        <v>2.4875621890547263E-3</v>
      </c>
      <c r="G2878" s="175">
        <v>2.9850746268656716E-2</v>
      </c>
      <c r="H2878" s="175" t="s">
        <v>143</v>
      </c>
      <c r="I2878" s="175">
        <v>5.9701492537313432E-2</v>
      </c>
      <c r="J2878" s="174">
        <v>1</v>
      </c>
      <c r="K2878" s="176">
        <v>402</v>
      </c>
      <c r="L2878" s="92"/>
      <c r="M2878" s="175" t="s">
        <v>143</v>
      </c>
      <c r="N2878" s="175" t="s">
        <v>143</v>
      </c>
      <c r="O2878" s="175">
        <v>0.47099999999999997</v>
      </c>
      <c r="P2878" s="175">
        <v>0.56799999999999995</v>
      </c>
      <c r="Q2878" s="175">
        <v>0.28199999999999997</v>
      </c>
      <c r="R2878" s="175">
        <v>0.373</v>
      </c>
      <c r="S2878" s="175">
        <v>4.2000000000000003E-2</v>
      </c>
      <c r="T2878" s="175">
        <v>0.09</v>
      </c>
      <c r="U2878" s="175">
        <v>0</v>
      </c>
      <c r="V2878" s="175">
        <v>1.4E-2</v>
      </c>
      <c r="W2878" s="175">
        <v>1.7000000000000001E-2</v>
      </c>
      <c r="X2878" s="175">
        <v>5.0999999999999997E-2</v>
      </c>
      <c r="Y2878" s="175" t="s">
        <v>143</v>
      </c>
      <c r="Z2878" s="175" t="s">
        <v>143</v>
      </c>
      <c r="AA2878" s="175">
        <v>0.04</v>
      </c>
      <c r="AB2878" s="175">
        <v>8.6999999999999994E-2</v>
      </c>
    </row>
    <row r="2879" spans="1:28" x14ac:dyDescent="0.25">
      <c r="A2879" s="92" t="s">
        <v>4196</v>
      </c>
      <c r="B2879" s="175" t="s">
        <v>143</v>
      </c>
      <c r="C2879" s="175">
        <v>0.24817518248175183</v>
      </c>
      <c r="D2879" s="175">
        <v>0.32116788321167883</v>
      </c>
      <c r="E2879" s="175">
        <v>9.002433090024331E-2</v>
      </c>
      <c r="F2879" s="175">
        <v>9.7323600973236012E-3</v>
      </c>
      <c r="G2879" s="175">
        <v>0.30413625304136255</v>
      </c>
      <c r="H2879" s="175">
        <v>2.4330900243309003E-3</v>
      </c>
      <c r="I2879" s="175">
        <v>2.4330900243309004E-2</v>
      </c>
      <c r="J2879" s="174">
        <v>0.99999999999999989</v>
      </c>
      <c r="K2879" s="176">
        <v>411</v>
      </c>
      <c r="L2879" s="92"/>
      <c r="M2879" s="175" t="s">
        <v>143</v>
      </c>
      <c r="N2879" s="175" t="s">
        <v>143</v>
      </c>
      <c r="O2879" s="175">
        <v>0.20899999999999999</v>
      </c>
      <c r="P2879" s="175">
        <v>0.29199999999999998</v>
      </c>
      <c r="Q2879" s="175">
        <v>0.27800000000000002</v>
      </c>
      <c r="R2879" s="175">
        <v>0.36799999999999999</v>
      </c>
      <c r="S2879" s="175">
        <v>6.6000000000000003E-2</v>
      </c>
      <c r="T2879" s="175">
        <v>0.122</v>
      </c>
      <c r="U2879" s="175">
        <v>4.0000000000000001E-3</v>
      </c>
      <c r="V2879" s="175">
        <v>2.5000000000000001E-2</v>
      </c>
      <c r="W2879" s="175">
        <v>0.26200000000000001</v>
      </c>
      <c r="X2879" s="175">
        <v>0.35</v>
      </c>
      <c r="Y2879" s="175">
        <v>0</v>
      </c>
      <c r="Z2879" s="175">
        <v>1.4E-2</v>
      </c>
      <c r="AA2879" s="175">
        <v>1.2999999999999999E-2</v>
      </c>
      <c r="AB2879" s="175">
        <v>4.3999999999999997E-2</v>
      </c>
    </row>
    <row r="2880" spans="1:28" x14ac:dyDescent="0.25">
      <c r="A2880" s="92" t="s">
        <v>4197</v>
      </c>
      <c r="B2880" s="175" t="s">
        <v>143</v>
      </c>
      <c r="C2880" s="175">
        <v>0.39768339768339767</v>
      </c>
      <c r="D2880" s="175">
        <v>0.17374517374517376</v>
      </c>
      <c r="E2880" s="175">
        <v>9.6525096525096526E-2</v>
      </c>
      <c r="F2880" s="175">
        <v>0.11196911196911197</v>
      </c>
      <c r="G2880" s="175">
        <v>0.20077220077220076</v>
      </c>
      <c r="H2880" s="175" t="s">
        <v>143</v>
      </c>
      <c r="I2880" s="175">
        <v>1.9305019305019305E-2</v>
      </c>
      <c r="J2880" s="174">
        <v>1</v>
      </c>
      <c r="K2880" s="176">
        <v>259</v>
      </c>
      <c r="L2880" s="92"/>
      <c r="M2880" s="175" t="s">
        <v>143</v>
      </c>
      <c r="N2880" s="175" t="s">
        <v>143</v>
      </c>
      <c r="O2880" s="175">
        <v>0.34</v>
      </c>
      <c r="P2880" s="175">
        <v>0.45800000000000002</v>
      </c>
      <c r="Q2880" s="175">
        <v>0.13200000000000001</v>
      </c>
      <c r="R2880" s="175">
        <v>0.22500000000000001</v>
      </c>
      <c r="S2880" s="175">
        <v>6.6000000000000003E-2</v>
      </c>
      <c r="T2880" s="175">
        <v>0.13900000000000001</v>
      </c>
      <c r="U2880" s="175">
        <v>7.9000000000000001E-2</v>
      </c>
      <c r="V2880" s="175">
        <v>0.156</v>
      </c>
      <c r="W2880" s="175">
        <v>0.157</v>
      </c>
      <c r="X2880" s="175">
        <v>0.254</v>
      </c>
      <c r="Y2880" s="175" t="s">
        <v>143</v>
      </c>
      <c r="Z2880" s="175" t="s">
        <v>143</v>
      </c>
      <c r="AA2880" s="175">
        <v>8.0000000000000002E-3</v>
      </c>
      <c r="AB2880" s="175">
        <v>4.3999999999999997E-2</v>
      </c>
    </row>
    <row r="2881" spans="1:28" x14ac:dyDescent="0.25">
      <c r="A2881" s="92" t="s">
        <v>4198</v>
      </c>
      <c r="B2881" s="175" t="s">
        <v>143</v>
      </c>
      <c r="C2881" s="175">
        <v>0.16149068322981366</v>
      </c>
      <c r="D2881" s="175">
        <v>0.15838509316770186</v>
      </c>
      <c r="E2881" s="175">
        <v>6.8322981366459631E-2</v>
      </c>
      <c r="F2881" s="175">
        <v>2.1739130434782608E-2</v>
      </c>
      <c r="G2881" s="175">
        <v>0.57763975155279501</v>
      </c>
      <c r="H2881" s="175">
        <v>6.2111801242236021E-3</v>
      </c>
      <c r="I2881" s="175">
        <v>6.2111801242236021E-3</v>
      </c>
      <c r="J2881" s="174">
        <v>1</v>
      </c>
      <c r="K2881" s="176">
        <v>322</v>
      </c>
      <c r="L2881" s="92"/>
      <c r="M2881" s="175" t="s">
        <v>143</v>
      </c>
      <c r="N2881" s="175" t="s">
        <v>143</v>
      </c>
      <c r="O2881" s="175">
        <v>0.125</v>
      </c>
      <c r="P2881" s="175">
        <v>0.20599999999999999</v>
      </c>
      <c r="Q2881" s="175">
        <v>0.123</v>
      </c>
      <c r="R2881" s="175">
        <v>0.20200000000000001</v>
      </c>
      <c r="S2881" s="175">
        <v>4.5999999999999999E-2</v>
      </c>
      <c r="T2881" s="175">
        <v>0.10100000000000001</v>
      </c>
      <c r="U2881" s="175">
        <v>1.0999999999999999E-2</v>
      </c>
      <c r="V2881" s="175">
        <v>4.3999999999999997E-2</v>
      </c>
      <c r="W2881" s="175">
        <v>0.52300000000000002</v>
      </c>
      <c r="X2881" s="175">
        <v>0.63</v>
      </c>
      <c r="Y2881" s="175">
        <v>2E-3</v>
      </c>
      <c r="Z2881" s="175">
        <v>2.1999999999999999E-2</v>
      </c>
      <c r="AA2881" s="175">
        <v>2E-3</v>
      </c>
      <c r="AB2881" s="175">
        <v>2.1999999999999999E-2</v>
      </c>
    </row>
    <row r="2882" spans="1:28" x14ac:dyDescent="0.25">
      <c r="A2882" s="92" t="s">
        <v>4199</v>
      </c>
      <c r="B2882" s="175" t="s">
        <v>143</v>
      </c>
      <c r="C2882" s="175">
        <v>0.42105263157894735</v>
      </c>
      <c r="D2882" s="175">
        <v>0.36080332409972299</v>
      </c>
      <c r="E2882" s="175">
        <v>9.4182825484764546E-2</v>
      </c>
      <c r="F2882" s="175">
        <v>9.6952908587257611E-3</v>
      </c>
      <c r="G2882" s="175">
        <v>9.9722991689750698E-2</v>
      </c>
      <c r="H2882" s="175">
        <v>6.925207756232687E-4</v>
      </c>
      <c r="I2882" s="175">
        <v>1.3850415512465374E-2</v>
      </c>
      <c r="J2882" s="174">
        <v>1.0000000000000002</v>
      </c>
      <c r="K2882" s="176">
        <v>1444</v>
      </c>
      <c r="L2882" s="92"/>
      <c r="M2882" s="175" t="s">
        <v>143</v>
      </c>
      <c r="N2882" s="175" t="s">
        <v>143</v>
      </c>
      <c r="O2882" s="175">
        <v>0.39600000000000002</v>
      </c>
      <c r="P2882" s="175">
        <v>0.44700000000000001</v>
      </c>
      <c r="Q2882" s="175">
        <v>0.33600000000000002</v>
      </c>
      <c r="R2882" s="175">
        <v>0.38600000000000001</v>
      </c>
      <c r="S2882" s="175">
        <v>0.08</v>
      </c>
      <c r="T2882" s="175">
        <v>0.11</v>
      </c>
      <c r="U2882" s="175">
        <v>6.0000000000000001E-3</v>
      </c>
      <c r="V2882" s="175">
        <v>1.6E-2</v>
      </c>
      <c r="W2882" s="175">
        <v>8.5000000000000006E-2</v>
      </c>
      <c r="X2882" s="175">
        <v>0.11600000000000001</v>
      </c>
      <c r="Y2882" s="175">
        <v>0</v>
      </c>
      <c r="Z2882" s="175">
        <v>4.0000000000000001E-3</v>
      </c>
      <c r="AA2882" s="175">
        <v>8.9999999999999993E-3</v>
      </c>
      <c r="AB2882" s="175">
        <v>2.1000000000000001E-2</v>
      </c>
    </row>
    <row r="2883" spans="1:28" x14ac:dyDescent="0.25">
      <c r="A2883" s="92" t="s">
        <v>4200</v>
      </c>
      <c r="B2883" s="175" t="s">
        <v>143</v>
      </c>
      <c r="C2883" s="175">
        <v>0.50740740740740742</v>
      </c>
      <c r="D2883" s="175">
        <v>0.3037037037037037</v>
      </c>
      <c r="E2883" s="175">
        <v>7.7777777777777779E-2</v>
      </c>
      <c r="F2883" s="175">
        <v>3.7037037037037038E-3</v>
      </c>
      <c r="G2883" s="175">
        <v>8.1481481481481488E-2</v>
      </c>
      <c r="H2883" s="175">
        <v>7.4074074074074077E-3</v>
      </c>
      <c r="I2883" s="175">
        <v>1.8518518518518517E-2</v>
      </c>
      <c r="J2883" s="174">
        <v>0.99999999999999989</v>
      </c>
      <c r="K2883" s="176">
        <v>270</v>
      </c>
      <c r="L2883" s="92"/>
      <c r="M2883" s="175" t="s">
        <v>143</v>
      </c>
      <c r="N2883" s="175" t="s">
        <v>143</v>
      </c>
      <c r="O2883" s="175">
        <v>0.44800000000000001</v>
      </c>
      <c r="P2883" s="175">
        <v>0.56699999999999995</v>
      </c>
      <c r="Q2883" s="175">
        <v>0.252</v>
      </c>
      <c r="R2883" s="175">
        <v>0.36099999999999999</v>
      </c>
      <c r="S2883" s="175">
        <v>5.0999999999999997E-2</v>
      </c>
      <c r="T2883" s="175">
        <v>0.11600000000000001</v>
      </c>
      <c r="U2883" s="175">
        <v>1E-3</v>
      </c>
      <c r="V2883" s="175">
        <v>2.1000000000000001E-2</v>
      </c>
      <c r="W2883" s="175">
        <v>5.3999999999999999E-2</v>
      </c>
      <c r="X2883" s="175">
        <v>0.12</v>
      </c>
      <c r="Y2883" s="175">
        <v>2E-3</v>
      </c>
      <c r="Z2883" s="175">
        <v>2.7E-2</v>
      </c>
      <c r="AA2883" s="175">
        <v>8.0000000000000002E-3</v>
      </c>
      <c r="AB2883" s="175">
        <v>4.2999999999999997E-2</v>
      </c>
    </row>
    <row r="2884" spans="1:28" x14ac:dyDescent="0.25">
      <c r="A2884" s="92" t="s">
        <v>4201</v>
      </c>
      <c r="B2884" s="175">
        <v>6.0408394781622236E-2</v>
      </c>
      <c r="C2884" s="175">
        <v>0.29846851956891662</v>
      </c>
      <c r="D2884" s="175">
        <v>0.28598979013045944</v>
      </c>
      <c r="E2884" s="175">
        <v>8.9676687464549071E-2</v>
      </c>
      <c r="F2884" s="175">
        <v>2.0022688598979013E-2</v>
      </c>
      <c r="G2884" s="175">
        <v>0.19653998865570052</v>
      </c>
      <c r="H2884" s="175">
        <v>6.6364152013613162E-3</v>
      </c>
      <c r="I2884" s="175">
        <v>4.2257515598411795E-2</v>
      </c>
      <c r="J2884" s="174">
        <v>1</v>
      </c>
      <c r="K2884" s="176">
        <v>17630</v>
      </c>
      <c r="L2884" s="92"/>
      <c r="M2884" s="175">
        <v>5.7000000000000002E-2</v>
      </c>
      <c r="N2884" s="175">
        <v>6.4000000000000001E-2</v>
      </c>
      <c r="O2884" s="175">
        <v>0.29199999999999998</v>
      </c>
      <c r="P2884" s="175">
        <v>0.30499999999999999</v>
      </c>
      <c r="Q2884" s="175">
        <v>0.27900000000000003</v>
      </c>
      <c r="R2884" s="175">
        <v>0.29299999999999998</v>
      </c>
      <c r="S2884" s="175">
        <v>8.5999999999999993E-2</v>
      </c>
      <c r="T2884" s="175">
        <v>9.4E-2</v>
      </c>
      <c r="U2884" s="175">
        <v>1.7999999999999999E-2</v>
      </c>
      <c r="V2884" s="175">
        <v>2.1999999999999999E-2</v>
      </c>
      <c r="W2884" s="175">
        <v>0.191</v>
      </c>
      <c r="X2884" s="175">
        <v>0.20200000000000001</v>
      </c>
      <c r="Y2884" s="175">
        <v>6.0000000000000001E-3</v>
      </c>
      <c r="Z2884" s="175">
        <v>8.0000000000000002E-3</v>
      </c>
      <c r="AA2884" s="175">
        <v>3.9E-2</v>
      </c>
      <c r="AB2884" s="175">
        <v>4.4999999999999998E-2</v>
      </c>
    </row>
    <row r="2885" spans="1:28" x14ac:dyDescent="0.25">
      <c r="A2885" s="92" t="s">
        <v>4202</v>
      </c>
      <c r="B2885" s="175" t="s">
        <v>143</v>
      </c>
      <c r="C2885" s="175">
        <v>0.36417322834645671</v>
      </c>
      <c r="D2885" s="175">
        <v>0.30708661417322836</v>
      </c>
      <c r="E2885" s="175">
        <v>0.11220472440944881</v>
      </c>
      <c r="F2885" s="175">
        <v>1.1811023622047244E-2</v>
      </c>
      <c r="G2885" s="175">
        <v>0.17125984251968504</v>
      </c>
      <c r="H2885" s="175">
        <v>3.937007874015748E-3</v>
      </c>
      <c r="I2885" s="175">
        <v>2.952755905511811E-2</v>
      </c>
      <c r="J2885" s="174">
        <v>1</v>
      </c>
      <c r="K2885" s="176">
        <v>508</v>
      </c>
      <c r="L2885" s="92"/>
      <c r="M2885" s="175" t="s">
        <v>143</v>
      </c>
      <c r="N2885" s="175" t="s">
        <v>143</v>
      </c>
      <c r="O2885" s="175">
        <v>0.32300000000000001</v>
      </c>
      <c r="P2885" s="175">
        <v>0.40699999999999997</v>
      </c>
      <c r="Q2885" s="175">
        <v>0.26900000000000002</v>
      </c>
      <c r="R2885" s="175">
        <v>0.34899999999999998</v>
      </c>
      <c r="S2885" s="175">
        <v>8.7999999999999995E-2</v>
      </c>
      <c r="T2885" s="175">
        <v>0.14299999999999999</v>
      </c>
      <c r="U2885" s="175">
        <v>5.0000000000000001E-3</v>
      </c>
      <c r="V2885" s="175">
        <v>2.5999999999999999E-2</v>
      </c>
      <c r="W2885" s="175">
        <v>0.14099999999999999</v>
      </c>
      <c r="X2885" s="175">
        <v>0.20599999999999999</v>
      </c>
      <c r="Y2885" s="175">
        <v>1E-3</v>
      </c>
      <c r="Z2885" s="175">
        <v>1.4E-2</v>
      </c>
      <c r="AA2885" s="175">
        <v>1.7999999999999999E-2</v>
      </c>
      <c r="AB2885" s="175">
        <v>4.8000000000000001E-2</v>
      </c>
    </row>
    <row r="2886" spans="1:28" x14ac:dyDescent="0.25">
      <c r="A2886" s="92" t="s">
        <v>4203</v>
      </c>
      <c r="B2886" s="175" t="s">
        <v>143</v>
      </c>
      <c r="C2886" s="175">
        <v>9.9567099567099568E-2</v>
      </c>
      <c r="D2886" s="175">
        <v>0.27272727272727271</v>
      </c>
      <c r="E2886" s="175">
        <v>7.3593073593073599E-2</v>
      </c>
      <c r="F2886" s="175">
        <v>1.0822510822510822E-2</v>
      </c>
      <c r="G2886" s="175">
        <v>0.48268398268398266</v>
      </c>
      <c r="H2886" s="175">
        <v>2.3809523809523808E-2</v>
      </c>
      <c r="I2886" s="175">
        <v>3.67965367965368E-2</v>
      </c>
      <c r="J2886" s="174">
        <v>1</v>
      </c>
      <c r="K2886" s="176">
        <v>462</v>
      </c>
      <c r="L2886" s="92"/>
      <c r="M2886" s="175" t="s">
        <v>143</v>
      </c>
      <c r="N2886" s="175" t="s">
        <v>143</v>
      </c>
      <c r="O2886" s="175">
        <v>7.4999999999999997E-2</v>
      </c>
      <c r="P2886" s="175">
        <v>0.13</v>
      </c>
      <c r="Q2886" s="175">
        <v>0.23400000000000001</v>
      </c>
      <c r="R2886" s="175">
        <v>0.315</v>
      </c>
      <c r="S2886" s="175">
        <v>5.2999999999999999E-2</v>
      </c>
      <c r="T2886" s="175">
        <v>0.10100000000000001</v>
      </c>
      <c r="U2886" s="175">
        <v>5.0000000000000001E-3</v>
      </c>
      <c r="V2886" s="175">
        <v>2.5000000000000001E-2</v>
      </c>
      <c r="W2886" s="175">
        <v>0.437</v>
      </c>
      <c r="X2886" s="175">
        <v>0.52800000000000002</v>
      </c>
      <c r="Y2886" s="175">
        <v>1.2999999999999999E-2</v>
      </c>
      <c r="Z2886" s="175">
        <v>4.2000000000000003E-2</v>
      </c>
      <c r="AA2886" s="175">
        <v>2.3E-2</v>
      </c>
      <c r="AB2886" s="175">
        <v>5.8000000000000003E-2</v>
      </c>
    </row>
    <row r="2887" spans="1:28" x14ac:dyDescent="0.25">
      <c r="A2887" s="92" t="s">
        <v>4204</v>
      </c>
      <c r="B2887" s="175">
        <v>0.54570383912248632</v>
      </c>
      <c r="C2887" s="175">
        <v>9.1407678244972577E-4</v>
      </c>
      <c r="D2887" s="175">
        <v>0.31992687385740404</v>
      </c>
      <c r="E2887" s="175">
        <v>9.1407678244972576E-2</v>
      </c>
      <c r="F2887" s="175">
        <v>5.4844606946983544E-3</v>
      </c>
      <c r="G2887" s="175">
        <v>1.0054844606946984E-2</v>
      </c>
      <c r="H2887" s="175" t="s">
        <v>143</v>
      </c>
      <c r="I2887" s="175">
        <v>2.6508226691042046E-2</v>
      </c>
      <c r="J2887" s="174">
        <v>0.99999999999999989</v>
      </c>
      <c r="K2887" s="176">
        <v>1094</v>
      </c>
      <c r="L2887" s="92"/>
      <c r="M2887" s="175">
        <v>0.51600000000000001</v>
      </c>
      <c r="N2887" s="175">
        <v>0.57499999999999996</v>
      </c>
      <c r="O2887" s="175">
        <v>0</v>
      </c>
      <c r="P2887" s="175">
        <v>5.0000000000000001E-3</v>
      </c>
      <c r="Q2887" s="175">
        <v>0.29299999999999998</v>
      </c>
      <c r="R2887" s="175">
        <v>0.34799999999999998</v>
      </c>
      <c r="S2887" s="175">
        <v>7.5999999999999998E-2</v>
      </c>
      <c r="T2887" s="175">
        <v>0.11</v>
      </c>
      <c r="U2887" s="175">
        <v>3.0000000000000001E-3</v>
      </c>
      <c r="V2887" s="175">
        <v>1.2E-2</v>
      </c>
      <c r="W2887" s="175">
        <v>6.0000000000000001E-3</v>
      </c>
      <c r="X2887" s="175">
        <v>1.7999999999999999E-2</v>
      </c>
      <c r="Y2887" s="175" t="s">
        <v>143</v>
      </c>
      <c r="Z2887" s="175" t="s">
        <v>143</v>
      </c>
      <c r="AA2887" s="175">
        <v>1.9E-2</v>
      </c>
      <c r="AB2887" s="175">
        <v>3.7999999999999999E-2</v>
      </c>
    </row>
    <row r="2888" spans="1:28" x14ac:dyDescent="0.25">
      <c r="A2888" s="92" t="s">
        <v>4205</v>
      </c>
      <c r="B2888" s="175">
        <v>9.0773067331670829E-2</v>
      </c>
      <c r="C2888" s="175">
        <v>0.24937655860349128</v>
      </c>
      <c r="D2888" s="175">
        <v>0.2633416458852868</v>
      </c>
      <c r="E2888" s="175">
        <v>8.7281795511221949E-2</v>
      </c>
      <c r="F2888" s="175">
        <v>3.9401496259351618E-2</v>
      </c>
      <c r="G2888" s="175">
        <v>0.23591022443890275</v>
      </c>
      <c r="H2888" s="175">
        <v>9.4763092269326676E-3</v>
      </c>
      <c r="I2888" s="175">
        <v>2.4438902743142144E-2</v>
      </c>
      <c r="J2888" s="174">
        <v>1</v>
      </c>
      <c r="K2888" s="176">
        <v>2005</v>
      </c>
      <c r="L2888" s="92"/>
      <c r="M2888" s="175">
        <v>7.9000000000000001E-2</v>
      </c>
      <c r="N2888" s="175">
        <v>0.104</v>
      </c>
      <c r="O2888" s="175">
        <v>0.23100000000000001</v>
      </c>
      <c r="P2888" s="175">
        <v>0.26900000000000002</v>
      </c>
      <c r="Q2888" s="175">
        <v>0.245</v>
      </c>
      <c r="R2888" s="175">
        <v>0.28299999999999997</v>
      </c>
      <c r="S2888" s="175">
        <v>7.5999999999999998E-2</v>
      </c>
      <c r="T2888" s="175">
        <v>0.1</v>
      </c>
      <c r="U2888" s="175">
        <v>3.2000000000000001E-2</v>
      </c>
      <c r="V2888" s="175">
        <v>4.9000000000000002E-2</v>
      </c>
      <c r="W2888" s="175">
        <v>0.218</v>
      </c>
      <c r="X2888" s="175">
        <v>0.255</v>
      </c>
      <c r="Y2888" s="175">
        <v>6.0000000000000001E-3</v>
      </c>
      <c r="Z2888" s="175">
        <v>1.4999999999999999E-2</v>
      </c>
      <c r="AA2888" s="175">
        <v>1.9E-2</v>
      </c>
      <c r="AB2888" s="175">
        <v>3.2000000000000001E-2</v>
      </c>
    </row>
    <row r="2889" spans="1:28" x14ac:dyDescent="0.25">
      <c r="A2889" s="92" t="s">
        <v>4206</v>
      </c>
      <c r="B2889" s="175">
        <v>0.29169550173010378</v>
      </c>
      <c r="C2889" s="175">
        <v>0.46816608996539794</v>
      </c>
      <c r="D2889" s="175">
        <v>0.11038062283737024</v>
      </c>
      <c r="E2889" s="175">
        <v>3.0103806228373702E-2</v>
      </c>
      <c r="F2889" s="175">
        <v>1.0380622837370243E-3</v>
      </c>
      <c r="G2889" s="175">
        <v>3.8754325259515568E-2</v>
      </c>
      <c r="H2889" s="175">
        <v>5.8823529411764705E-3</v>
      </c>
      <c r="I2889" s="175">
        <v>5.3979238754325261E-2</v>
      </c>
      <c r="J2889" s="174">
        <v>1</v>
      </c>
      <c r="K2889" s="176">
        <v>2890</v>
      </c>
      <c r="L2889" s="92"/>
      <c r="M2889" s="175">
        <v>0.27500000000000002</v>
      </c>
      <c r="N2889" s="175">
        <v>0.309</v>
      </c>
      <c r="O2889" s="175">
        <v>0.45</v>
      </c>
      <c r="P2889" s="175">
        <v>0.48599999999999999</v>
      </c>
      <c r="Q2889" s="175">
        <v>9.9000000000000005E-2</v>
      </c>
      <c r="R2889" s="175">
        <v>0.122</v>
      </c>
      <c r="S2889" s="175">
        <v>2.4E-2</v>
      </c>
      <c r="T2889" s="175">
        <v>3.6999999999999998E-2</v>
      </c>
      <c r="U2889" s="175">
        <v>0</v>
      </c>
      <c r="V2889" s="175">
        <v>3.0000000000000001E-3</v>
      </c>
      <c r="W2889" s="175">
        <v>3.2000000000000001E-2</v>
      </c>
      <c r="X2889" s="175">
        <v>4.5999999999999999E-2</v>
      </c>
      <c r="Y2889" s="175">
        <v>4.0000000000000001E-3</v>
      </c>
      <c r="Z2889" s="175">
        <v>8.9999999999999993E-3</v>
      </c>
      <c r="AA2889" s="175">
        <v>4.5999999999999999E-2</v>
      </c>
      <c r="AB2889" s="175">
        <v>6.3E-2</v>
      </c>
    </row>
    <row r="2890" spans="1:28" x14ac:dyDescent="0.25">
      <c r="A2890" s="92" t="s">
        <v>4207</v>
      </c>
      <c r="B2890" s="175" t="s">
        <v>143</v>
      </c>
      <c r="C2890" s="175">
        <v>0.2012072434607646</v>
      </c>
      <c r="D2890" s="175">
        <v>0.37022132796780682</v>
      </c>
      <c r="E2890" s="175">
        <v>0.14285714285714285</v>
      </c>
      <c r="F2890" s="175">
        <v>2.0120724346076459E-2</v>
      </c>
      <c r="G2890" s="175">
        <v>0.23742454728370221</v>
      </c>
      <c r="H2890" s="175">
        <v>8.0482897384305842E-3</v>
      </c>
      <c r="I2890" s="175">
        <v>2.0120724346076459E-2</v>
      </c>
      <c r="J2890" s="174">
        <v>1</v>
      </c>
      <c r="K2890" s="176">
        <v>497</v>
      </c>
      <c r="L2890" s="92"/>
      <c r="M2890" s="175" t="s">
        <v>143</v>
      </c>
      <c r="N2890" s="175" t="s">
        <v>143</v>
      </c>
      <c r="O2890" s="175">
        <v>0.16800000000000001</v>
      </c>
      <c r="P2890" s="175">
        <v>0.23899999999999999</v>
      </c>
      <c r="Q2890" s="175">
        <v>0.32900000000000001</v>
      </c>
      <c r="R2890" s="175">
        <v>0.41399999999999998</v>
      </c>
      <c r="S2890" s="175">
        <v>0.115</v>
      </c>
      <c r="T2890" s="175">
        <v>0.17599999999999999</v>
      </c>
      <c r="U2890" s="175">
        <v>1.0999999999999999E-2</v>
      </c>
      <c r="V2890" s="175">
        <v>3.6999999999999998E-2</v>
      </c>
      <c r="W2890" s="175">
        <v>0.20200000000000001</v>
      </c>
      <c r="X2890" s="175">
        <v>0.27700000000000002</v>
      </c>
      <c r="Y2890" s="175">
        <v>3.0000000000000001E-3</v>
      </c>
      <c r="Z2890" s="175">
        <v>2.1000000000000001E-2</v>
      </c>
      <c r="AA2890" s="175">
        <v>1.0999999999999999E-2</v>
      </c>
      <c r="AB2890" s="175">
        <v>3.6999999999999998E-2</v>
      </c>
    </row>
    <row r="2891" spans="1:28" x14ac:dyDescent="0.25">
      <c r="A2891" s="92" t="s">
        <v>4208</v>
      </c>
      <c r="B2891" s="175" t="s">
        <v>143</v>
      </c>
      <c r="C2891" s="175">
        <v>0.25295109612141653</v>
      </c>
      <c r="D2891" s="175">
        <v>0.25238898257448006</v>
      </c>
      <c r="E2891" s="175">
        <v>0.10623946037099494</v>
      </c>
      <c r="F2891" s="175">
        <v>2.0236087689713321E-2</v>
      </c>
      <c r="G2891" s="175">
        <v>0.33726812816188873</v>
      </c>
      <c r="H2891" s="175">
        <v>1.1804384485666104E-2</v>
      </c>
      <c r="I2891" s="175">
        <v>1.9111860595840361E-2</v>
      </c>
      <c r="J2891" s="174">
        <v>1.0000000000000002</v>
      </c>
      <c r="K2891" s="176">
        <v>1779</v>
      </c>
      <c r="L2891" s="92"/>
      <c r="M2891" s="175" t="s">
        <v>143</v>
      </c>
      <c r="N2891" s="175" t="s">
        <v>143</v>
      </c>
      <c r="O2891" s="175">
        <v>0.23300000000000001</v>
      </c>
      <c r="P2891" s="175">
        <v>0.27400000000000002</v>
      </c>
      <c r="Q2891" s="175">
        <v>0.23300000000000001</v>
      </c>
      <c r="R2891" s="175">
        <v>0.27300000000000002</v>
      </c>
      <c r="S2891" s="175">
        <v>9.2999999999999999E-2</v>
      </c>
      <c r="T2891" s="175">
        <v>0.121</v>
      </c>
      <c r="U2891" s="175">
        <v>1.4999999999999999E-2</v>
      </c>
      <c r="V2891" s="175">
        <v>2.8000000000000001E-2</v>
      </c>
      <c r="W2891" s="175">
        <v>0.316</v>
      </c>
      <c r="X2891" s="175">
        <v>0.36</v>
      </c>
      <c r="Y2891" s="175">
        <v>8.0000000000000002E-3</v>
      </c>
      <c r="Z2891" s="175">
        <v>1.7999999999999999E-2</v>
      </c>
      <c r="AA2891" s="175">
        <v>1.4E-2</v>
      </c>
      <c r="AB2891" s="175">
        <v>2.7E-2</v>
      </c>
    </row>
    <row r="2892" spans="1:28" x14ac:dyDescent="0.25">
      <c r="A2892" s="92" t="s">
        <v>4209</v>
      </c>
      <c r="B2892" s="175" t="s">
        <v>143</v>
      </c>
      <c r="C2892" s="175">
        <v>0.45038167938931295</v>
      </c>
      <c r="D2892" s="175">
        <v>0.34678298800436202</v>
      </c>
      <c r="E2892" s="175">
        <v>5.8887677208287893E-2</v>
      </c>
      <c r="F2892" s="175">
        <v>1.0905125408942203E-2</v>
      </c>
      <c r="G2892" s="175">
        <v>2.7262813522355506E-2</v>
      </c>
      <c r="H2892" s="175" t="s">
        <v>143</v>
      </c>
      <c r="I2892" s="175">
        <v>0.10577971646673937</v>
      </c>
      <c r="J2892" s="174">
        <v>0.99999999999999989</v>
      </c>
      <c r="K2892" s="176">
        <v>917</v>
      </c>
      <c r="L2892" s="92"/>
      <c r="M2892" s="175" t="s">
        <v>143</v>
      </c>
      <c r="N2892" s="175" t="s">
        <v>143</v>
      </c>
      <c r="O2892" s="175">
        <v>0.41799999999999998</v>
      </c>
      <c r="P2892" s="175">
        <v>0.48299999999999998</v>
      </c>
      <c r="Q2892" s="175">
        <v>0.317</v>
      </c>
      <c r="R2892" s="175">
        <v>0.378</v>
      </c>
      <c r="S2892" s="175">
        <v>4.4999999999999998E-2</v>
      </c>
      <c r="T2892" s="175">
        <v>7.5999999999999998E-2</v>
      </c>
      <c r="U2892" s="175">
        <v>6.0000000000000001E-3</v>
      </c>
      <c r="V2892" s="175">
        <v>0.02</v>
      </c>
      <c r="W2892" s="175">
        <v>1.9E-2</v>
      </c>
      <c r="X2892" s="175">
        <v>0.04</v>
      </c>
      <c r="Y2892" s="175" t="s">
        <v>143</v>
      </c>
      <c r="Z2892" s="175" t="s">
        <v>143</v>
      </c>
      <c r="AA2892" s="175">
        <v>8.6999999999999994E-2</v>
      </c>
      <c r="AB2892" s="175">
        <v>0.127</v>
      </c>
    </row>
    <row r="2893" spans="1:28" x14ac:dyDescent="0.25">
      <c r="A2893" s="92" t="s">
        <v>4210</v>
      </c>
      <c r="B2893" s="175" t="s">
        <v>143</v>
      </c>
      <c r="C2893" s="175">
        <v>0.21001390820584145</v>
      </c>
      <c r="D2893" s="175">
        <v>0.33796940194714881</v>
      </c>
      <c r="E2893" s="175">
        <v>0.11126564673157163</v>
      </c>
      <c r="F2893" s="175">
        <v>9.7357440890125171E-3</v>
      </c>
      <c r="G2893" s="175">
        <v>0.28094575799721838</v>
      </c>
      <c r="H2893" s="175">
        <v>2.7816411682892906E-3</v>
      </c>
      <c r="I2893" s="175">
        <v>4.7287899860917942E-2</v>
      </c>
      <c r="J2893" s="174">
        <v>1</v>
      </c>
      <c r="K2893" s="176">
        <v>719</v>
      </c>
      <c r="L2893" s="92"/>
      <c r="M2893" s="175" t="s">
        <v>143</v>
      </c>
      <c r="N2893" s="175" t="s">
        <v>143</v>
      </c>
      <c r="O2893" s="175">
        <v>0.182</v>
      </c>
      <c r="P2893" s="175">
        <v>0.24099999999999999</v>
      </c>
      <c r="Q2893" s="175">
        <v>0.30399999999999999</v>
      </c>
      <c r="R2893" s="175">
        <v>0.373</v>
      </c>
      <c r="S2893" s="175">
        <v>0.09</v>
      </c>
      <c r="T2893" s="175">
        <v>0.13600000000000001</v>
      </c>
      <c r="U2893" s="175">
        <v>5.0000000000000001E-3</v>
      </c>
      <c r="V2893" s="175">
        <v>0.02</v>
      </c>
      <c r="W2893" s="175">
        <v>0.249</v>
      </c>
      <c r="X2893" s="175">
        <v>0.315</v>
      </c>
      <c r="Y2893" s="175">
        <v>1E-3</v>
      </c>
      <c r="Z2893" s="175">
        <v>0.01</v>
      </c>
      <c r="AA2893" s="175">
        <v>3.4000000000000002E-2</v>
      </c>
      <c r="AB2893" s="175">
        <v>6.5000000000000002E-2</v>
      </c>
    </row>
    <row r="2894" spans="1:28" x14ac:dyDescent="0.25">
      <c r="A2894" s="92" t="s">
        <v>4211</v>
      </c>
      <c r="B2894" s="175" t="s">
        <v>143</v>
      </c>
      <c r="C2894" s="175">
        <v>0.41647058823529409</v>
      </c>
      <c r="D2894" s="175">
        <v>0.19529411764705881</v>
      </c>
      <c r="E2894" s="175">
        <v>6.5882352941176475E-2</v>
      </c>
      <c r="F2894" s="175">
        <v>0.12705882352941175</v>
      </c>
      <c r="G2894" s="175">
        <v>0.16705882352941176</v>
      </c>
      <c r="H2894" s="175">
        <v>1.1764705882352941E-2</v>
      </c>
      <c r="I2894" s="175">
        <v>1.6470588235294119E-2</v>
      </c>
      <c r="J2894" s="174">
        <v>0.99999999999999989</v>
      </c>
      <c r="K2894" s="176">
        <v>425</v>
      </c>
      <c r="L2894" s="92"/>
      <c r="M2894" s="175" t="s">
        <v>143</v>
      </c>
      <c r="N2894" s="175" t="s">
        <v>143</v>
      </c>
      <c r="O2894" s="175">
        <v>0.371</v>
      </c>
      <c r="P2894" s="175">
        <v>0.46400000000000002</v>
      </c>
      <c r="Q2894" s="175">
        <v>0.16</v>
      </c>
      <c r="R2894" s="175">
        <v>0.23599999999999999</v>
      </c>
      <c r="S2894" s="175">
        <v>4.5999999999999999E-2</v>
      </c>
      <c r="T2894" s="175">
        <v>9.4E-2</v>
      </c>
      <c r="U2894" s="175">
        <v>9.9000000000000005E-2</v>
      </c>
      <c r="V2894" s="175">
        <v>0.16200000000000001</v>
      </c>
      <c r="W2894" s="175">
        <v>0.13500000000000001</v>
      </c>
      <c r="X2894" s="175">
        <v>0.20499999999999999</v>
      </c>
      <c r="Y2894" s="175">
        <v>5.0000000000000001E-3</v>
      </c>
      <c r="Z2894" s="175">
        <v>2.7E-2</v>
      </c>
      <c r="AA2894" s="175">
        <v>8.0000000000000002E-3</v>
      </c>
      <c r="AB2894" s="175">
        <v>3.4000000000000002E-2</v>
      </c>
    </row>
    <row r="2895" spans="1:28" x14ac:dyDescent="0.25">
      <c r="A2895" s="92" t="s">
        <v>4212</v>
      </c>
      <c r="B2895" s="175" t="s">
        <v>143</v>
      </c>
      <c r="C2895" s="175">
        <v>0.16796875</v>
      </c>
      <c r="D2895" s="175">
        <v>0.224609375</v>
      </c>
      <c r="E2895" s="175">
        <v>9.5703125E-2</v>
      </c>
      <c r="F2895" s="175">
        <v>2.34375E-2</v>
      </c>
      <c r="G2895" s="175">
        <v>0.431640625</v>
      </c>
      <c r="H2895" s="175">
        <v>1.5625E-2</v>
      </c>
      <c r="I2895" s="175">
        <v>4.1015625E-2</v>
      </c>
      <c r="J2895" s="174">
        <v>1</v>
      </c>
      <c r="K2895" s="176">
        <v>512</v>
      </c>
      <c r="L2895" s="92"/>
      <c r="M2895" s="175" t="s">
        <v>143</v>
      </c>
      <c r="N2895" s="175" t="s">
        <v>143</v>
      </c>
      <c r="O2895" s="175">
        <v>0.13800000000000001</v>
      </c>
      <c r="P2895" s="175">
        <v>0.20300000000000001</v>
      </c>
      <c r="Q2895" s="175">
        <v>0.191</v>
      </c>
      <c r="R2895" s="175">
        <v>0.26300000000000001</v>
      </c>
      <c r="S2895" s="175">
        <v>7.2999999999999995E-2</v>
      </c>
      <c r="T2895" s="175">
        <v>0.124</v>
      </c>
      <c r="U2895" s="175">
        <v>1.2999999999999999E-2</v>
      </c>
      <c r="V2895" s="175">
        <v>4.1000000000000002E-2</v>
      </c>
      <c r="W2895" s="175">
        <v>0.38900000000000001</v>
      </c>
      <c r="X2895" s="175">
        <v>0.47499999999999998</v>
      </c>
      <c r="Y2895" s="175">
        <v>8.0000000000000002E-3</v>
      </c>
      <c r="Z2895" s="175">
        <v>3.1E-2</v>
      </c>
      <c r="AA2895" s="175">
        <v>2.7E-2</v>
      </c>
      <c r="AB2895" s="175">
        <v>6.2E-2</v>
      </c>
    </row>
    <row r="2896" spans="1:28" x14ac:dyDescent="0.25">
      <c r="A2896" s="92" t="s">
        <v>4213</v>
      </c>
      <c r="B2896" s="175" t="s">
        <v>143</v>
      </c>
      <c r="C2896" s="175">
        <v>0.31626168224299067</v>
      </c>
      <c r="D2896" s="175">
        <v>0.43514018691588785</v>
      </c>
      <c r="E2896" s="175">
        <v>0.08</v>
      </c>
      <c r="F2896" s="175">
        <v>1.1588785046728972E-2</v>
      </c>
      <c r="G2896" s="175">
        <v>0.10429906542056075</v>
      </c>
      <c r="H2896" s="175">
        <v>4.1121495327102802E-3</v>
      </c>
      <c r="I2896" s="175">
        <v>4.8598130841121495E-2</v>
      </c>
      <c r="J2896" s="174">
        <v>1</v>
      </c>
      <c r="K2896" s="176">
        <v>2675</v>
      </c>
      <c r="L2896" s="92"/>
      <c r="M2896" s="175" t="s">
        <v>143</v>
      </c>
      <c r="N2896" s="175" t="s">
        <v>143</v>
      </c>
      <c r="O2896" s="175">
        <v>0.29899999999999999</v>
      </c>
      <c r="P2896" s="175">
        <v>0.33400000000000002</v>
      </c>
      <c r="Q2896" s="175">
        <v>0.41599999999999998</v>
      </c>
      <c r="R2896" s="175">
        <v>0.45400000000000001</v>
      </c>
      <c r="S2896" s="175">
        <v>7.0000000000000007E-2</v>
      </c>
      <c r="T2896" s="175">
        <v>9.0999999999999998E-2</v>
      </c>
      <c r="U2896" s="175">
        <v>8.0000000000000002E-3</v>
      </c>
      <c r="V2896" s="175">
        <v>1.6E-2</v>
      </c>
      <c r="W2896" s="175">
        <v>9.2999999999999999E-2</v>
      </c>
      <c r="X2896" s="175">
        <v>0.11600000000000001</v>
      </c>
      <c r="Y2896" s="175">
        <v>2E-3</v>
      </c>
      <c r="Z2896" s="175">
        <v>7.0000000000000001E-3</v>
      </c>
      <c r="AA2896" s="175">
        <v>4.1000000000000002E-2</v>
      </c>
      <c r="AB2896" s="175">
        <v>5.7000000000000002E-2</v>
      </c>
    </row>
    <row r="2897" spans="1:28" x14ac:dyDescent="0.25">
      <c r="A2897" s="92" t="s">
        <v>4214</v>
      </c>
      <c r="B2897" s="175" t="s">
        <v>143</v>
      </c>
      <c r="C2897" s="175">
        <v>0.5</v>
      </c>
      <c r="D2897" s="175">
        <v>0.29310344827586204</v>
      </c>
      <c r="E2897" s="175">
        <v>7.1428571428571425E-2</v>
      </c>
      <c r="F2897" s="175">
        <v>4.9261083743842365E-3</v>
      </c>
      <c r="G2897" s="175">
        <v>6.8965517241379309E-2</v>
      </c>
      <c r="H2897" s="175">
        <v>7.3891625615763543E-3</v>
      </c>
      <c r="I2897" s="175">
        <v>5.4187192118226604E-2</v>
      </c>
      <c r="J2897" s="174">
        <v>1</v>
      </c>
      <c r="K2897" s="176">
        <v>406</v>
      </c>
      <c r="L2897" s="92"/>
      <c r="M2897" s="175" t="s">
        <v>143</v>
      </c>
      <c r="N2897" s="175" t="s">
        <v>143</v>
      </c>
      <c r="O2897" s="175">
        <v>0.45200000000000001</v>
      </c>
      <c r="P2897" s="175">
        <v>0.54800000000000004</v>
      </c>
      <c r="Q2897" s="175">
        <v>0.251</v>
      </c>
      <c r="R2897" s="175">
        <v>0.33900000000000002</v>
      </c>
      <c r="S2897" s="175">
        <v>0.05</v>
      </c>
      <c r="T2897" s="175">
        <v>0.10100000000000001</v>
      </c>
      <c r="U2897" s="175">
        <v>1E-3</v>
      </c>
      <c r="V2897" s="175">
        <v>1.7999999999999999E-2</v>
      </c>
      <c r="W2897" s="175">
        <v>4.8000000000000001E-2</v>
      </c>
      <c r="X2897" s="175">
        <v>9.8000000000000004E-2</v>
      </c>
      <c r="Y2897" s="175">
        <v>3.0000000000000001E-3</v>
      </c>
      <c r="Z2897" s="175">
        <v>2.1000000000000001E-2</v>
      </c>
      <c r="AA2897" s="175">
        <v>3.5999999999999997E-2</v>
      </c>
      <c r="AB2897" s="175">
        <v>8.1000000000000003E-2</v>
      </c>
    </row>
    <row r="2898" spans="1:28" x14ac:dyDescent="0.25">
      <c r="A2898" s="92" t="s">
        <v>4215</v>
      </c>
      <c r="B2898" s="175">
        <v>6.7212008770450332E-2</v>
      </c>
      <c r="C2898" s="175">
        <v>0.31076066790352502</v>
      </c>
      <c r="D2898" s="175">
        <v>0.28891887333445776</v>
      </c>
      <c r="E2898" s="175">
        <v>7.6741440377804018E-2</v>
      </c>
      <c r="F2898" s="175">
        <v>2.9094282341035588E-2</v>
      </c>
      <c r="G2898" s="175">
        <v>0.1782762691853601</v>
      </c>
      <c r="H2898" s="175">
        <v>5.6501939618822739E-3</v>
      </c>
      <c r="I2898" s="175">
        <v>4.3346264125484903E-2</v>
      </c>
      <c r="J2898" s="174">
        <v>1</v>
      </c>
      <c r="K2898" s="176">
        <v>11858</v>
      </c>
      <c r="L2898" s="92"/>
      <c r="M2898" s="175">
        <v>6.3E-2</v>
      </c>
      <c r="N2898" s="175">
        <v>7.1999999999999995E-2</v>
      </c>
      <c r="O2898" s="175">
        <v>0.30199999999999999</v>
      </c>
      <c r="P2898" s="175">
        <v>0.31900000000000001</v>
      </c>
      <c r="Q2898" s="175">
        <v>0.28100000000000003</v>
      </c>
      <c r="R2898" s="175">
        <v>0.29699999999999999</v>
      </c>
      <c r="S2898" s="175">
        <v>7.1999999999999995E-2</v>
      </c>
      <c r="T2898" s="175">
        <v>8.2000000000000003E-2</v>
      </c>
      <c r="U2898" s="175">
        <v>2.5999999999999999E-2</v>
      </c>
      <c r="V2898" s="175">
        <v>3.2000000000000001E-2</v>
      </c>
      <c r="W2898" s="175">
        <v>0.17100000000000001</v>
      </c>
      <c r="X2898" s="175">
        <v>0.185</v>
      </c>
      <c r="Y2898" s="175">
        <v>4.0000000000000001E-3</v>
      </c>
      <c r="Z2898" s="175">
        <v>7.0000000000000001E-3</v>
      </c>
      <c r="AA2898" s="175">
        <v>0.04</v>
      </c>
      <c r="AB2898" s="175">
        <v>4.7E-2</v>
      </c>
    </row>
    <row r="2899" spans="1:28" x14ac:dyDescent="0.25">
      <c r="A2899" s="92" t="s">
        <v>4216</v>
      </c>
      <c r="B2899" s="175" t="s">
        <v>143</v>
      </c>
      <c r="C2899" s="175">
        <v>0.48749999999999999</v>
      </c>
      <c r="D2899" s="175">
        <v>0.24374999999999999</v>
      </c>
      <c r="E2899" s="175">
        <v>8.1250000000000003E-2</v>
      </c>
      <c r="F2899" s="175">
        <v>1.2500000000000001E-2</v>
      </c>
      <c r="G2899" s="175">
        <v>0.13750000000000001</v>
      </c>
      <c r="H2899" s="175">
        <v>3.1250000000000002E-3</v>
      </c>
      <c r="I2899" s="175">
        <v>3.4375000000000003E-2</v>
      </c>
      <c r="J2899" s="174">
        <v>1</v>
      </c>
      <c r="K2899" s="176">
        <v>320</v>
      </c>
      <c r="L2899" s="92"/>
      <c r="M2899" s="175" t="s">
        <v>143</v>
      </c>
      <c r="N2899" s="175" t="s">
        <v>143</v>
      </c>
      <c r="O2899" s="175">
        <v>0.433</v>
      </c>
      <c r="P2899" s="175">
        <v>0.54200000000000004</v>
      </c>
      <c r="Q2899" s="175">
        <v>0.2</v>
      </c>
      <c r="R2899" s="175">
        <v>0.29399999999999998</v>
      </c>
      <c r="S2899" s="175">
        <v>5.6000000000000001E-2</v>
      </c>
      <c r="T2899" s="175">
        <v>0.11600000000000001</v>
      </c>
      <c r="U2899" s="175">
        <v>5.0000000000000001E-3</v>
      </c>
      <c r="V2899" s="175">
        <v>3.2000000000000001E-2</v>
      </c>
      <c r="W2899" s="175">
        <v>0.104</v>
      </c>
      <c r="X2899" s="175">
        <v>0.18</v>
      </c>
      <c r="Y2899" s="175">
        <v>1E-3</v>
      </c>
      <c r="Z2899" s="175">
        <v>1.7000000000000001E-2</v>
      </c>
      <c r="AA2899" s="175">
        <v>1.9E-2</v>
      </c>
      <c r="AB2899" s="175">
        <v>0.06</v>
      </c>
    </row>
    <row r="2900" spans="1:28" x14ac:dyDescent="0.25">
      <c r="A2900" s="92" t="s">
        <v>4217</v>
      </c>
      <c r="B2900" s="175" t="s">
        <v>143</v>
      </c>
      <c r="C2900" s="175">
        <v>6.2015503875968991E-2</v>
      </c>
      <c r="D2900" s="175">
        <v>0.22480620155038761</v>
      </c>
      <c r="E2900" s="175">
        <v>7.3643410852713184E-2</v>
      </c>
      <c r="F2900" s="175">
        <v>1.937984496124031E-2</v>
      </c>
      <c r="G2900" s="175">
        <v>0.56976744186046513</v>
      </c>
      <c r="H2900" s="175">
        <v>2.3255813953488372E-2</v>
      </c>
      <c r="I2900" s="175">
        <v>2.7131782945736434E-2</v>
      </c>
      <c r="J2900" s="174">
        <v>1</v>
      </c>
      <c r="K2900" s="176">
        <v>258</v>
      </c>
      <c r="L2900" s="92"/>
      <c r="M2900" s="175" t="s">
        <v>143</v>
      </c>
      <c r="N2900" s="175" t="s">
        <v>143</v>
      </c>
      <c r="O2900" s="175">
        <v>3.9E-2</v>
      </c>
      <c r="P2900" s="175">
        <v>9.8000000000000004E-2</v>
      </c>
      <c r="Q2900" s="175">
        <v>0.17799999999999999</v>
      </c>
      <c r="R2900" s="175">
        <v>0.28000000000000003</v>
      </c>
      <c r="S2900" s="175">
        <v>4.8000000000000001E-2</v>
      </c>
      <c r="T2900" s="175">
        <v>0.112</v>
      </c>
      <c r="U2900" s="175">
        <v>8.0000000000000002E-3</v>
      </c>
      <c r="V2900" s="175">
        <v>4.4999999999999998E-2</v>
      </c>
      <c r="W2900" s="175">
        <v>0.50900000000000001</v>
      </c>
      <c r="X2900" s="175">
        <v>0.629</v>
      </c>
      <c r="Y2900" s="175">
        <v>1.0999999999999999E-2</v>
      </c>
      <c r="Z2900" s="175">
        <v>0.05</v>
      </c>
      <c r="AA2900" s="175">
        <v>1.2999999999999999E-2</v>
      </c>
      <c r="AB2900" s="175">
        <v>5.5E-2</v>
      </c>
    </row>
    <row r="2901" spans="1:28" x14ac:dyDescent="0.25">
      <c r="A2901" s="92" t="s">
        <v>4218</v>
      </c>
      <c r="B2901" s="175">
        <v>9.1273821464393182E-2</v>
      </c>
      <c r="C2901" s="175">
        <v>1.0030090270812437E-3</v>
      </c>
      <c r="D2901" s="175">
        <v>0.70210631895687059</v>
      </c>
      <c r="E2901" s="175">
        <v>0.17953861584754263</v>
      </c>
      <c r="F2901" s="175">
        <v>4.0120361083249749E-3</v>
      </c>
      <c r="G2901" s="175">
        <v>1.0030090270812437E-2</v>
      </c>
      <c r="H2901" s="175" t="s">
        <v>143</v>
      </c>
      <c r="I2901" s="175">
        <v>1.2036108324974924E-2</v>
      </c>
      <c r="J2901" s="174">
        <v>1</v>
      </c>
      <c r="K2901" s="176">
        <v>997</v>
      </c>
      <c r="L2901" s="92"/>
      <c r="M2901" s="175">
        <v>7.4999999999999997E-2</v>
      </c>
      <c r="N2901" s="175">
        <v>0.111</v>
      </c>
      <c r="O2901" s="175">
        <v>0</v>
      </c>
      <c r="P2901" s="175">
        <v>6.0000000000000001E-3</v>
      </c>
      <c r="Q2901" s="175">
        <v>0.67300000000000004</v>
      </c>
      <c r="R2901" s="175">
        <v>0.73</v>
      </c>
      <c r="S2901" s="175">
        <v>0.157</v>
      </c>
      <c r="T2901" s="175">
        <v>0.20499999999999999</v>
      </c>
      <c r="U2901" s="175">
        <v>2E-3</v>
      </c>
      <c r="V2901" s="175">
        <v>0.01</v>
      </c>
      <c r="W2901" s="175">
        <v>5.0000000000000001E-3</v>
      </c>
      <c r="X2901" s="175">
        <v>1.7999999999999999E-2</v>
      </c>
      <c r="Y2901" s="175" t="s">
        <v>143</v>
      </c>
      <c r="Z2901" s="175" t="s">
        <v>143</v>
      </c>
      <c r="AA2901" s="175">
        <v>7.0000000000000001E-3</v>
      </c>
      <c r="AB2901" s="175">
        <v>2.1000000000000001E-2</v>
      </c>
    </row>
    <row r="2902" spans="1:28" x14ac:dyDescent="0.25">
      <c r="A2902" s="92" t="s">
        <v>4219</v>
      </c>
      <c r="B2902" s="175">
        <v>0.10194174757281553</v>
      </c>
      <c r="C2902" s="175">
        <v>0.22330097087378642</v>
      </c>
      <c r="D2902" s="175">
        <v>0.25034674063800277</v>
      </c>
      <c r="E2902" s="175">
        <v>7.004160887656033E-2</v>
      </c>
      <c r="F2902" s="175">
        <v>7.6976421636615805E-2</v>
      </c>
      <c r="G2902" s="175">
        <v>0.22607489597780861</v>
      </c>
      <c r="H2902" s="175">
        <v>6.9348127600554789E-3</v>
      </c>
      <c r="I2902" s="175">
        <v>4.4382801664355064E-2</v>
      </c>
      <c r="J2902" s="174">
        <v>0.99999999999999989</v>
      </c>
      <c r="K2902" s="176">
        <v>1442</v>
      </c>
      <c r="L2902" s="92"/>
      <c r="M2902" s="175">
        <v>8.6999999999999994E-2</v>
      </c>
      <c r="N2902" s="175">
        <v>0.11899999999999999</v>
      </c>
      <c r="O2902" s="175">
        <v>0.20300000000000001</v>
      </c>
      <c r="P2902" s="175">
        <v>0.246</v>
      </c>
      <c r="Q2902" s="175">
        <v>0.22900000000000001</v>
      </c>
      <c r="R2902" s="175">
        <v>0.27300000000000002</v>
      </c>
      <c r="S2902" s="175">
        <v>5.8000000000000003E-2</v>
      </c>
      <c r="T2902" s="175">
        <v>8.4000000000000005E-2</v>
      </c>
      <c r="U2902" s="175">
        <v>6.4000000000000001E-2</v>
      </c>
      <c r="V2902" s="175">
        <v>9.1999999999999998E-2</v>
      </c>
      <c r="W2902" s="175">
        <v>0.20499999999999999</v>
      </c>
      <c r="X2902" s="175">
        <v>0.248</v>
      </c>
      <c r="Y2902" s="175">
        <v>4.0000000000000001E-3</v>
      </c>
      <c r="Z2902" s="175">
        <v>1.2999999999999999E-2</v>
      </c>
      <c r="AA2902" s="175">
        <v>3.5000000000000003E-2</v>
      </c>
      <c r="AB2902" s="175">
        <v>5.6000000000000001E-2</v>
      </c>
    </row>
    <row r="2903" spans="1:28" x14ac:dyDescent="0.25">
      <c r="A2903" s="92" t="s">
        <v>4220</v>
      </c>
      <c r="B2903" s="175">
        <v>0.31443037974683546</v>
      </c>
      <c r="C2903" s="175">
        <v>0.41113924050632911</v>
      </c>
      <c r="D2903" s="175">
        <v>0.16405063291139241</v>
      </c>
      <c r="E2903" s="175">
        <v>2.2278481012658228E-2</v>
      </c>
      <c r="F2903" s="175">
        <v>4.5569620253164559E-3</v>
      </c>
      <c r="G2903" s="175">
        <v>2.7341772151898733E-2</v>
      </c>
      <c r="H2903" s="175">
        <v>3.5443037974683543E-3</v>
      </c>
      <c r="I2903" s="175">
        <v>5.2658227848101265E-2</v>
      </c>
      <c r="J2903" s="174">
        <v>1</v>
      </c>
      <c r="K2903" s="176">
        <v>1975</v>
      </c>
      <c r="L2903" s="92"/>
      <c r="M2903" s="175">
        <v>0.29399999999999998</v>
      </c>
      <c r="N2903" s="175">
        <v>0.33500000000000002</v>
      </c>
      <c r="O2903" s="175">
        <v>0.39</v>
      </c>
      <c r="P2903" s="175">
        <v>0.433</v>
      </c>
      <c r="Q2903" s="175">
        <v>0.14799999999999999</v>
      </c>
      <c r="R2903" s="175">
        <v>0.18099999999999999</v>
      </c>
      <c r="S2903" s="175">
        <v>1.7000000000000001E-2</v>
      </c>
      <c r="T2903" s="175">
        <v>0.03</v>
      </c>
      <c r="U2903" s="175">
        <v>2E-3</v>
      </c>
      <c r="V2903" s="175">
        <v>8.9999999999999993E-3</v>
      </c>
      <c r="W2903" s="175">
        <v>2.1000000000000001E-2</v>
      </c>
      <c r="X2903" s="175">
        <v>3.5999999999999997E-2</v>
      </c>
      <c r="Y2903" s="175">
        <v>2E-3</v>
      </c>
      <c r="Z2903" s="175">
        <v>7.0000000000000001E-3</v>
      </c>
      <c r="AA2903" s="175">
        <v>4.3999999999999997E-2</v>
      </c>
      <c r="AB2903" s="175">
        <v>6.3E-2</v>
      </c>
    </row>
    <row r="2904" spans="1:28" x14ac:dyDescent="0.25">
      <c r="A2904" s="92" t="s">
        <v>4221</v>
      </c>
      <c r="B2904" s="175" t="s">
        <v>143</v>
      </c>
      <c r="C2904" s="175">
        <v>0.27405247813411077</v>
      </c>
      <c r="D2904" s="175">
        <v>0.33236151603498543</v>
      </c>
      <c r="E2904" s="175">
        <v>9.9125364431486881E-2</v>
      </c>
      <c r="F2904" s="175">
        <v>4.3731778425655975E-2</v>
      </c>
      <c r="G2904" s="175">
        <v>0.18367346938775511</v>
      </c>
      <c r="H2904" s="175">
        <v>5.8309037900874635E-3</v>
      </c>
      <c r="I2904" s="175">
        <v>6.1224489795918366E-2</v>
      </c>
      <c r="J2904" s="174">
        <v>1</v>
      </c>
      <c r="K2904" s="176">
        <v>343</v>
      </c>
      <c r="L2904" s="92"/>
      <c r="M2904" s="175" t="s">
        <v>143</v>
      </c>
      <c r="N2904" s="175" t="s">
        <v>143</v>
      </c>
      <c r="O2904" s="175">
        <v>0.23</v>
      </c>
      <c r="P2904" s="175">
        <v>0.32400000000000001</v>
      </c>
      <c r="Q2904" s="175">
        <v>0.28499999999999998</v>
      </c>
      <c r="R2904" s="175">
        <v>0.38400000000000001</v>
      </c>
      <c r="S2904" s="175">
        <v>7.1999999999999995E-2</v>
      </c>
      <c r="T2904" s="175">
        <v>0.13500000000000001</v>
      </c>
      <c r="U2904" s="175">
        <v>2.7E-2</v>
      </c>
      <c r="V2904" s="175">
        <v>7.0999999999999994E-2</v>
      </c>
      <c r="W2904" s="175">
        <v>0.14599999999999999</v>
      </c>
      <c r="X2904" s="175">
        <v>0.22800000000000001</v>
      </c>
      <c r="Y2904" s="175">
        <v>2E-3</v>
      </c>
      <c r="Z2904" s="175">
        <v>2.1000000000000001E-2</v>
      </c>
      <c r="AA2904" s="175">
        <v>0.04</v>
      </c>
      <c r="AB2904" s="175">
        <v>9.1999999999999998E-2</v>
      </c>
    </row>
    <row r="2905" spans="1:28" x14ac:dyDescent="0.25">
      <c r="A2905" s="92" t="s">
        <v>4222</v>
      </c>
      <c r="B2905" s="175" t="s">
        <v>143</v>
      </c>
      <c r="C2905" s="175">
        <v>0.23036649214659685</v>
      </c>
      <c r="D2905" s="175">
        <v>0.2731239092495637</v>
      </c>
      <c r="E2905" s="175">
        <v>0.11082024432809773</v>
      </c>
      <c r="F2905" s="175">
        <v>1.4834205933682374E-2</v>
      </c>
      <c r="G2905" s="175">
        <v>0.33158813263525305</v>
      </c>
      <c r="H2905" s="175">
        <v>1.0471204188481676E-2</v>
      </c>
      <c r="I2905" s="175">
        <v>2.8795811518324606E-2</v>
      </c>
      <c r="J2905" s="174">
        <v>0.99999999999999978</v>
      </c>
      <c r="K2905" s="176">
        <v>1146</v>
      </c>
      <c r="L2905" s="92"/>
      <c r="M2905" s="175" t="s">
        <v>143</v>
      </c>
      <c r="N2905" s="175" t="s">
        <v>143</v>
      </c>
      <c r="O2905" s="175">
        <v>0.20699999999999999</v>
      </c>
      <c r="P2905" s="175">
        <v>0.25600000000000001</v>
      </c>
      <c r="Q2905" s="175">
        <v>0.248</v>
      </c>
      <c r="R2905" s="175">
        <v>0.3</v>
      </c>
      <c r="S2905" s="175">
        <v>9.4E-2</v>
      </c>
      <c r="T2905" s="175">
        <v>0.13</v>
      </c>
      <c r="U2905" s="175">
        <v>8.9999999999999993E-3</v>
      </c>
      <c r="V2905" s="175">
        <v>2.4E-2</v>
      </c>
      <c r="W2905" s="175">
        <v>0.30499999999999999</v>
      </c>
      <c r="X2905" s="175">
        <v>0.35899999999999999</v>
      </c>
      <c r="Y2905" s="175">
        <v>6.0000000000000001E-3</v>
      </c>
      <c r="Z2905" s="175">
        <v>1.7999999999999999E-2</v>
      </c>
      <c r="AA2905" s="175">
        <v>2.1000000000000001E-2</v>
      </c>
      <c r="AB2905" s="175">
        <v>0.04</v>
      </c>
    </row>
    <row r="2906" spans="1:28" x14ac:dyDescent="0.25">
      <c r="A2906" s="92" t="s">
        <v>4223</v>
      </c>
      <c r="B2906" s="175" t="s">
        <v>143</v>
      </c>
      <c r="C2906" s="175">
        <v>0.55624036979969183</v>
      </c>
      <c r="D2906" s="175">
        <v>0.36209553158705698</v>
      </c>
      <c r="E2906" s="175">
        <v>3.0816640986132512E-2</v>
      </c>
      <c r="F2906" s="175" t="s">
        <v>143</v>
      </c>
      <c r="G2906" s="175">
        <v>4.6224961479198771E-3</v>
      </c>
      <c r="H2906" s="175">
        <v>1.5408320493066256E-3</v>
      </c>
      <c r="I2906" s="175">
        <v>4.4684129429892139E-2</v>
      </c>
      <c r="J2906" s="174">
        <v>1</v>
      </c>
      <c r="K2906" s="176">
        <v>649</v>
      </c>
      <c r="L2906" s="92"/>
      <c r="M2906" s="175" t="s">
        <v>143</v>
      </c>
      <c r="N2906" s="175" t="s">
        <v>143</v>
      </c>
      <c r="O2906" s="175">
        <v>0.51800000000000002</v>
      </c>
      <c r="P2906" s="175">
        <v>0.59399999999999997</v>
      </c>
      <c r="Q2906" s="175">
        <v>0.32600000000000001</v>
      </c>
      <c r="R2906" s="175">
        <v>0.4</v>
      </c>
      <c r="S2906" s="175">
        <v>0.02</v>
      </c>
      <c r="T2906" s="175">
        <v>4.7E-2</v>
      </c>
      <c r="U2906" s="175" t="s">
        <v>143</v>
      </c>
      <c r="V2906" s="175" t="s">
        <v>143</v>
      </c>
      <c r="W2906" s="175">
        <v>2E-3</v>
      </c>
      <c r="X2906" s="175">
        <v>1.4E-2</v>
      </c>
      <c r="Y2906" s="175">
        <v>0</v>
      </c>
      <c r="Z2906" s="175">
        <v>8.9999999999999993E-3</v>
      </c>
      <c r="AA2906" s="175">
        <v>3.1E-2</v>
      </c>
      <c r="AB2906" s="175">
        <v>6.3E-2</v>
      </c>
    </row>
    <row r="2907" spans="1:28" x14ac:dyDescent="0.25">
      <c r="A2907" s="92" t="s">
        <v>4224</v>
      </c>
      <c r="B2907" s="175" t="s">
        <v>143</v>
      </c>
      <c r="C2907" s="175">
        <v>0.21272365805168986</v>
      </c>
      <c r="D2907" s="175">
        <v>0.35586481113320079</v>
      </c>
      <c r="E2907" s="175">
        <v>0.1172962226640159</v>
      </c>
      <c r="F2907" s="175">
        <v>3.1809145129224649E-2</v>
      </c>
      <c r="G2907" s="175">
        <v>0.23856858846918488</v>
      </c>
      <c r="H2907" s="175" t="s">
        <v>143</v>
      </c>
      <c r="I2907" s="175">
        <v>4.37375745526839E-2</v>
      </c>
      <c r="J2907" s="174">
        <v>0.99999999999999989</v>
      </c>
      <c r="K2907" s="176">
        <v>503</v>
      </c>
      <c r="L2907" s="92"/>
      <c r="M2907" s="175" t="s">
        <v>143</v>
      </c>
      <c r="N2907" s="175" t="s">
        <v>143</v>
      </c>
      <c r="O2907" s="175">
        <v>0.17899999999999999</v>
      </c>
      <c r="P2907" s="175">
        <v>0.251</v>
      </c>
      <c r="Q2907" s="175">
        <v>0.315</v>
      </c>
      <c r="R2907" s="175">
        <v>0.39900000000000002</v>
      </c>
      <c r="S2907" s="175">
        <v>9.1999999999999998E-2</v>
      </c>
      <c r="T2907" s="175">
        <v>0.14799999999999999</v>
      </c>
      <c r="U2907" s="175">
        <v>0.02</v>
      </c>
      <c r="V2907" s="175">
        <v>5.0999999999999997E-2</v>
      </c>
      <c r="W2907" s="175">
        <v>0.20300000000000001</v>
      </c>
      <c r="X2907" s="175">
        <v>0.27800000000000002</v>
      </c>
      <c r="Y2907" s="175" t="s">
        <v>143</v>
      </c>
      <c r="Z2907" s="175" t="s">
        <v>143</v>
      </c>
      <c r="AA2907" s="175">
        <v>2.9000000000000001E-2</v>
      </c>
      <c r="AB2907" s="175">
        <v>6.5000000000000002E-2</v>
      </c>
    </row>
    <row r="2908" spans="1:28" x14ac:dyDescent="0.25">
      <c r="A2908" s="92" t="s">
        <v>4225</v>
      </c>
      <c r="B2908" s="175" t="s">
        <v>143</v>
      </c>
      <c r="C2908" s="175">
        <v>0.33211678832116787</v>
      </c>
      <c r="D2908" s="175">
        <v>0.19343065693430658</v>
      </c>
      <c r="E2908" s="175">
        <v>8.0291970802919707E-2</v>
      </c>
      <c r="F2908" s="175">
        <v>0.145985401459854</v>
      </c>
      <c r="G2908" s="175">
        <v>0.16058394160583941</v>
      </c>
      <c r="H2908" s="175">
        <v>3.6496350364963502E-3</v>
      </c>
      <c r="I2908" s="175">
        <v>8.3941605839416053E-2</v>
      </c>
      <c r="J2908" s="174">
        <v>1.0000000000000002</v>
      </c>
      <c r="K2908" s="176">
        <v>274</v>
      </c>
      <c r="L2908" s="92"/>
      <c r="M2908" s="175" t="s">
        <v>143</v>
      </c>
      <c r="N2908" s="175" t="s">
        <v>143</v>
      </c>
      <c r="O2908" s="175">
        <v>0.27900000000000003</v>
      </c>
      <c r="P2908" s="175">
        <v>0.39</v>
      </c>
      <c r="Q2908" s="175">
        <v>0.151</v>
      </c>
      <c r="R2908" s="175">
        <v>0.24399999999999999</v>
      </c>
      <c r="S2908" s="175">
        <v>5.3999999999999999E-2</v>
      </c>
      <c r="T2908" s="175">
        <v>0.11899999999999999</v>
      </c>
      <c r="U2908" s="175">
        <v>0.109</v>
      </c>
      <c r="V2908" s="175">
        <v>0.193</v>
      </c>
      <c r="W2908" s="175">
        <v>0.122</v>
      </c>
      <c r="X2908" s="175">
        <v>0.20899999999999999</v>
      </c>
      <c r="Y2908" s="175">
        <v>1E-3</v>
      </c>
      <c r="Z2908" s="175">
        <v>0.02</v>
      </c>
      <c r="AA2908" s="175">
        <v>5.7000000000000002E-2</v>
      </c>
      <c r="AB2908" s="175">
        <v>0.123</v>
      </c>
    </row>
    <row r="2909" spans="1:28" x14ac:dyDescent="0.25">
      <c r="A2909" s="92" t="s">
        <v>4226</v>
      </c>
      <c r="B2909" s="175" t="s">
        <v>143</v>
      </c>
      <c r="C2909" s="175">
        <v>0.1643059490084986</v>
      </c>
      <c r="D2909" s="175">
        <v>0.25212464589235128</v>
      </c>
      <c r="E2909" s="175">
        <v>0.11614730878186968</v>
      </c>
      <c r="F2909" s="175">
        <v>4.2492917847025496E-2</v>
      </c>
      <c r="G2909" s="175">
        <v>0.38243626062322944</v>
      </c>
      <c r="H2909" s="175">
        <v>8.4985835694051E-3</v>
      </c>
      <c r="I2909" s="175">
        <v>3.39943342776204E-2</v>
      </c>
      <c r="J2909" s="174">
        <v>1</v>
      </c>
      <c r="K2909" s="176">
        <v>353</v>
      </c>
      <c r="L2909" s="92"/>
      <c r="M2909" s="175" t="s">
        <v>143</v>
      </c>
      <c r="N2909" s="175" t="s">
        <v>143</v>
      </c>
      <c r="O2909" s="175">
        <v>0.129</v>
      </c>
      <c r="P2909" s="175">
        <v>0.20699999999999999</v>
      </c>
      <c r="Q2909" s="175">
        <v>0.21</v>
      </c>
      <c r="R2909" s="175">
        <v>0.3</v>
      </c>
      <c r="S2909" s="175">
        <v>8.6999999999999994E-2</v>
      </c>
      <c r="T2909" s="175">
        <v>0.154</v>
      </c>
      <c r="U2909" s="175">
        <v>2.5999999999999999E-2</v>
      </c>
      <c r="V2909" s="175">
        <v>6.9000000000000006E-2</v>
      </c>
      <c r="W2909" s="175">
        <v>0.33300000000000002</v>
      </c>
      <c r="X2909" s="175">
        <v>0.434</v>
      </c>
      <c r="Y2909" s="175">
        <v>3.0000000000000001E-3</v>
      </c>
      <c r="Z2909" s="175">
        <v>2.5000000000000001E-2</v>
      </c>
      <c r="AA2909" s="175">
        <v>0.02</v>
      </c>
      <c r="AB2909" s="175">
        <v>5.8000000000000003E-2</v>
      </c>
    </row>
    <row r="2910" spans="1:28" x14ac:dyDescent="0.25">
      <c r="A2910" s="92" t="s">
        <v>4227</v>
      </c>
      <c r="B2910" s="175" t="s">
        <v>143</v>
      </c>
      <c r="C2910" s="175">
        <v>0.45934959349593496</v>
      </c>
      <c r="D2910" s="175">
        <v>0.36120789779326362</v>
      </c>
      <c r="E2910" s="175">
        <v>5.4006968641114983E-2</v>
      </c>
      <c r="F2910" s="175">
        <v>1.2195121951219513E-2</v>
      </c>
      <c r="G2910" s="175">
        <v>7.2590011614401859E-2</v>
      </c>
      <c r="H2910" s="175">
        <v>3.4843205574912892E-3</v>
      </c>
      <c r="I2910" s="175">
        <v>3.7166085946573751E-2</v>
      </c>
      <c r="J2910" s="174">
        <v>1</v>
      </c>
      <c r="K2910" s="176">
        <v>1722</v>
      </c>
      <c r="L2910" s="92"/>
      <c r="M2910" s="175" t="s">
        <v>143</v>
      </c>
      <c r="N2910" s="175" t="s">
        <v>143</v>
      </c>
      <c r="O2910" s="175">
        <v>0.436</v>
      </c>
      <c r="P2910" s="175">
        <v>0.48299999999999998</v>
      </c>
      <c r="Q2910" s="175">
        <v>0.33900000000000002</v>
      </c>
      <c r="R2910" s="175">
        <v>0.38400000000000001</v>
      </c>
      <c r="S2910" s="175">
        <v>4.3999999999999997E-2</v>
      </c>
      <c r="T2910" s="175">
        <v>6.6000000000000003E-2</v>
      </c>
      <c r="U2910" s="175">
        <v>8.0000000000000002E-3</v>
      </c>
      <c r="V2910" s="175">
        <v>1.9E-2</v>
      </c>
      <c r="W2910" s="175">
        <v>6.0999999999999999E-2</v>
      </c>
      <c r="X2910" s="175">
        <v>8.5999999999999993E-2</v>
      </c>
      <c r="Y2910" s="175">
        <v>2E-3</v>
      </c>
      <c r="Z2910" s="175">
        <v>8.0000000000000002E-3</v>
      </c>
      <c r="AA2910" s="175">
        <v>2.9000000000000001E-2</v>
      </c>
      <c r="AB2910" s="175">
        <v>4.7E-2</v>
      </c>
    </row>
    <row r="2911" spans="1:28" x14ac:dyDescent="0.25">
      <c r="A2911" s="92" t="s">
        <v>4228</v>
      </c>
      <c r="B2911" s="175" t="s">
        <v>143</v>
      </c>
      <c r="C2911" s="175">
        <v>0.43529411764705883</v>
      </c>
      <c r="D2911" s="175">
        <v>0.3411764705882353</v>
      </c>
      <c r="E2911" s="175">
        <v>8.2352941176470587E-2</v>
      </c>
      <c r="F2911" s="175" t="s">
        <v>143</v>
      </c>
      <c r="G2911" s="175">
        <v>0.10196078431372549</v>
      </c>
      <c r="H2911" s="175">
        <v>7.8431372549019607E-3</v>
      </c>
      <c r="I2911" s="175">
        <v>3.1372549019607843E-2</v>
      </c>
      <c r="J2911" s="174">
        <v>1</v>
      </c>
      <c r="K2911" s="176">
        <v>255</v>
      </c>
      <c r="L2911" s="92"/>
      <c r="M2911" s="175" t="s">
        <v>143</v>
      </c>
      <c r="N2911" s="175" t="s">
        <v>143</v>
      </c>
      <c r="O2911" s="175">
        <v>0.376</v>
      </c>
      <c r="P2911" s="175">
        <v>0.497</v>
      </c>
      <c r="Q2911" s="175">
        <v>0.28599999999999998</v>
      </c>
      <c r="R2911" s="175">
        <v>0.40100000000000002</v>
      </c>
      <c r="S2911" s="175">
        <v>5.3999999999999999E-2</v>
      </c>
      <c r="T2911" s="175">
        <v>0.123</v>
      </c>
      <c r="U2911" s="175" t="s">
        <v>143</v>
      </c>
      <c r="V2911" s="175" t="s">
        <v>143</v>
      </c>
      <c r="W2911" s="175">
        <v>7.0999999999999994E-2</v>
      </c>
      <c r="X2911" s="175">
        <v>0.14499999999999999</v>
      </c>
      <c r="Y2911" s="175">
        <v>2E-3</v>
      </c>
      <c r="Z2911" s="175">
        <v>2.8000000000000001E-2</v>
      </c>
      <c r="AA2911" s="175">
        <v>1.6E-2</v>
      </c>
      <c r="AB2911" s="175">
        <v>6.0999999999999999E-2</v>
      </c>
    </row>
    <row r="2912" spans="1:28" x14ac:dyDescent="0.25">
      <c r="A2912" s="92" t="s">
        <v>4229</v>
      </c>
      <c r="B2912" s="175">
        <v>5.9561517918141731E-2</v>
      </c>
      <c r="C2912" s="175">
        <v>0.32128439227377181</v>
      </c>
      <c r="D2912" s="175">
        <v>0.2634618967765977</v>
      </c>
      <c r="E2912" s="175">
        <v>9.9869573318427426E-2</v>
      </c>
      <c r="F2912" s="175">
        <v>3.2109806844295388E-2</v>
      </c>
      <c r="G2912" s="175">
        <v>0.18135519532948263</v>
      </c>
      <c r="H2912" s="175">
        <v>7.0803055710825418E-3</v>
      </c>
      <c r="I2912" s="175">
        <v>3.5277311968200734E-2</v>
      </c>
      <c r="J2912" s="174">
        <v>1</v>
      </c>
      <c r="K2912" s="176">
        <v>16101</v>
      </c>
      <c r="L2912" s="92"/>
      <c r="M2912" s="175">
        <v>5.6000000000000001E-2</v>
      </c>
      <c r="N2912" s="175">
        <v>6.3E-2</v>
      </c>
      <c r="O2912" s="175">
        <v>0.314</v>
      </c>
      <c r="P2912" s="175">
        <v>0.32900000000000001</v>
      </c>
      <c r="Q2912" s="175">
        <v>0.25700000000000001</v>
      </c>
      <c r="R2912" s="175">
        <v>0.27</v>
      </c>
      <c r="S2912" s="175">
        <v>9.5000000000000001E-2</v>
      </c>
      <c r="T2912" s="175">
        <v>0.105</v>
      </c>
      <c r="U2912" s="175">
        <v>2.9000000000000001E-2</v>
      </c>
      <c r="V2912" s="175">
        <v>3.5000000000000003E-2</v>
      </c>
      <c r="W2912" s="175">
        <v>0.17499999999999999</v>
      </c>
      <c r="X2912" s="175">
        <v>0.187</v>
      </c>
      <c r="Y2912" s="175">
        <v>6.0000000000000001E-3</v>
      </c>
      <c r="Z2912" s="175">
        <v>8.0000000000000002E-3</v>
      </c>
      <c r="AA2912" s="175">
        <v>3.3000000000000002E-2</v>
      </c>
      <c r="AB2912" s="175">
        <v>3.7999999999999999E-2</v>
      </c>
    </row>
    <row r="2913" spans="1:28" x14ac:dyDescent="0.25">
      <c r="A2913" s="92" t="s">
        <v>4230</v>
      </c>
      <c r="B2913" s="175" t="s">
        <v>143</v>
      </c>
      <c r="C2913" s="175">
        <v>0.35920177383592017</v>
      </c>
      <c r="D2913" s="175">
        <v>0.21064301552106429</v>
      </c>
      <c r="E2913" s="175">
        <v>0.17960088691796008</v>
      </c>
      <c r="F2913" s="175">
        <v>3.5476718403547672E-2</v>
      </c>
      <c r="G2913" s="175">
        <v>0.17073170731707318</v>
      </c>
      <c r="H2913" s="175">
        <v>8.869179600886918E-3</v>
      </c>
      <c r="I2913" s="175">
        <v>3.5476718403547672E-2</v>
      </c>
      <c r="J2913" s="174">
        <v>1</v>
      </c>
      <c r="K2913" s="176">
        <v>451</v>
      </c>
      <c r="L2913" s="92"/>
      <c r="M2913" s="175" t="s">
        <v>143</v>
      </c>
      <c r="N2913" s="175" t="s">
        <v>143</v>
      </c>
      <c r="O2913" s="175">
        <v>0.316</v>
      </c>
      <c r="P2913" s="175">
        <v>0.40400000000000003</v>
      </c>
      <c r="Q2913" s="175">
        <v>0.17599999999999999</v>
      </c>
      <c r="R2913" s="175">
        <v>0.251</v>
      </c>
      <c r="S2913" s="175">
        <v>0.14699999999999999</v>
      </c>
      <c r="T2913" s="175">
        <v>0.218</v>
      </c>
      <c r="U2913" s="175">
        <v>2.1999999999999999E-2</v>
      </c>
      <c r="V2913" s="175">
        <v>5.7000000000000002E-2</v>
      </c>
      <c r="W2913" s="175">
        <v>0.13900000000000001</v>
      </c>
      <c r="X2913" s="175">
        <v>0.20799999999999999</v>
      </c>
      <c r="Y2913" s="175">
        <v>3.0000000000000001E-3</v>
      </c>
      <c r="Z2913" s="175">
        <v>2.3E-2</v>
      </c>
      <c r="AA2913" s="175">
        <v>2.1999999999999999E-2</v>
      </c>
      <c r="AB2913" s="175">
        <v>5.7000000000000002E-2</v>
      </c>
    </row>
    <row r="2914" spans="1:28" x14ac:dyDescent="0.25">
      <c r="A2914" s="92" t="s">
        <v>4231</v>
      </c>
      <c r="B2914" s="175" t="s">
        <v>143</v>
      </c>
      <c r="C2914" s="175">
        <v>0.11343283582089553</v>
      </c>
      <c r="D2914" s="175">
        <v>0.19701492537313434</v>
      </c>
      <c r="E2914" s="175">
        <v>7.7611940298507459E-2</v>
      </c>
      <c r="F2914" s="175">
        <v>2.0895522388059702E-2</v>
      </c>
      <c r="G2914" s="175">
        <v>0.48656716417910445</v>
      </c>
      <c r="H2914" s="175">
        <v>5.9701492537313432E-2</v>
      </c>
      <c r="I2914" s="175">
        <v>4.4776119402985072E-2</v>
      </c>
      <c r="J2914" s="174">
        <v>0.99999999999999989</v>
      </c>
      <c r="K2914" s="176">
        <v>335</v>
      </c>
      <c r="L2914" s="92"/>
      <c r="M2914" s="175" t="s">
        <v>143</v>
      </c>
      <c r="N2914" s="175" t="s">
        <v>143</v>
      </c>
      <c r="O2914" s="175">
        <v>8.4000000000000005E-2</v>
      </c>
      <c r="P2914" s="175">
        <v>0.152</v>
      </c>
      <c r="Q2914" s="175">
        <v>0.158</v>
      </c>
      <c r="R2914" s="175">
        <v>0.24299999999999999</v>
      </c>
      <c r="S2914" s="175">
        <v>5.3999999999999999E-2</v>
      </c>
      <c r="T2914" s="175">
        <v>0.111</v>
      </c>
      <c r="U2914" s="175">
        <v>0.01</v>
      </c>
      <c r="V2914" s="175">
        <v>4.2000000000000003E-2</v>
      </c>
      <c r="W2914" s="175">
        <v>0.433</v>
      </c>
      <c r="X2914" s="175">
        <v>0.54</v>
      </c>
      <c r="Y2914" s="175">
        <v>3.9E-2</v>
      </c>
      <c r="Z2914" s="175">
        <v>0.09</v>
      </c>
      <c r="AA2914" s="175">
        <v>2.7E-2</v>
      </c>
      <c r="AB2914" s="175">
        <v>7.2999999999999995E-2</v>
      </c>
    </row>
    <row r="2915" spans="1:28" x14ac:dyDescent="0.25">
      <c r="A2915" s="92" t="s">
        <v>4232</v>
      </c>
      <c r="B2915" s="175">
        <v>0.43821022727272729</v>
      </c>
      <c r="C2915" s="175">
        <v>7.1022727272727275E-4</v>
      </c>
      <c r="D2915" s="175">
        <v>0.34375</v>
      </c>
      <c r="E2915" s="175">
        <v>0.20241477272727273</v>
      </c>
      <c r="F2915" s="175">
        <v>1.4204545454545455E-3</v>
      </c>
      <c r="G2915" s="175">
        <v>4.261363636363636E-3</v>
      </c>
      <c r="H2915" s="175" t="s">
        <v>143</v>
      </c>
      <c r="I2915" s="175">
        <v>9.2329545454545459E-3</v>
      </c>
      <c r="J2915" s="174">
        <v>1</v>
      </c>
      <c r="K2915" s="176">
        <v>1408</v>
      </c>
      <c r="L2915" s="92"/>
      <c r="M2915" s="175">
        <v>0.41199999999999998</v>
      </c>
      <c r="N2915" s="175">
        <v>0.46400000000000002</v>
      </c>
      <c r="O2915" s="175">
        <v>0</v>
      </c>
      <c r="P2915" s="175">
        <v>4.0000000000000001E-3</v>
      </c>
      <c r="Q2915" s="175">
        <v>0.31900000000000001</v>
      </c>
      <c r="R2915" s="175">
        <v>0.36899999999999999</v>
      </c>
      <c r="S2915" s="175">
        <v>0.182</v>
      </c>
      <c r="T2915" s="175">
        <v>0.224</v>
      </c>
      <c r="U2915" s="175">
        <v>0</v>
      </c>
      <c r="V2915" s="175">
        <v>5.0000000000000001E-3</v>
      </c>
      <c r="W2915" s="175">
        <v>2E-3</v>
      </c>
      <c r="X2915" s="175">
        <v>8.9999999999999993E-3</v>
      </c>
      <c r="Y2915" s="175" t="s">
        <v>143</v>
      </c>
      <c r="Z2915" s="175" t="s">
        <v>143</v>
      </c>
      <c r="AA2915" s="175">
        <v>5.0000000000000001E-3</v>
      </c>
      <c r="AB2915" s="175">
        <v>1.6E-2</v>
      </c>
    </row>
    <row r="2916" spans="1:28" x14ac:dyDescent="0.25">
      <c r="A2916" s="92" t="s">
        <v>4233</v>
      </c>
      <c r="B2916" s="175">
        <v>0.12841091492776885</v>
      </c>
      <c r="C2916" s="175">
        <v>0.26163723916532905</v>
      </c>
      <c r="D2916" s="175">
        <v>0.22525414660246121</v>
      </c>
      <c r="E2916" s="175">
        <v>8.8282504012841087E-2</v>
      </c>
      <c r="F2916" s="175">
        <v>5.8855002675227391E-2</v>
      </c>
      <c r="G2916" s="175">
        <v>0.20759764579989298</v>
      </c>
      <c r="H2916" s="175">
        <v>9.630818619582664E-3</v>
      </c>
      <c r="I2916" s="175">
        <v>2.0331728196896735E-2</v>
      </c>
      <c r="J2916" s="174">
        <v>1</v>
      </c>
      <c r="K2916" s="176">
        <v>1869</v>
      </c>
      <c r="L2916" s="92"/>
      <c r="M2916" s="175">
        <v>0.114</v>
      </c>
      <c r="N2916" s="175">
        <v>0.14399999999999999</v>
      </c>
      <c r="O2916" s="175">
        <v>0.24199999999999999</v>
      </c>
      <c r="P2916" s="175">
        <v>0.28199999999999997</v>
      </c>
      <c r="Q2916" s="175">
        <v>0.20699999999999999</v>
      </c>
      <c r="R2916" s="175">
        <v>0.245</v>
      </c>
      <c r="S2916" s="175">
        <v>7.5999999999999998E-2</v>
      </c>
      <c r="T2916" s="175">
        <v>0.10199999999999999</v>
      </c>
      <c r="U2916" s="175">
        <v>4.9000000000000002E-2</v>
      </c>
      <c r="V2916" s="175">
        <v>7.0000000000000007E-2</v>
      </c>
      <c r="W2916" s="175">
        <v>0.19</v>
      </c>
      <c r="X2916" s="175">
        <v>0.22700000000000001</v>
      </c>
      <c r="Y2916" s="175">
        <v>6.0000000000000001E-3</v>
      </c>
      <c r="Z2916" s="175">
        <v>1.4999999999999999E-2</v>
      </c>
      <c r="AA2916" s="175">
        <v>1.4999999999999999E-2</v>
      </c>
      <c r="AB2916" s="175">
        <v>2.8000000000000001E-2</v>
      </c>
    </row>
    <row r="2917" spans="1:28" x14ac:dyDescent="0.25">
      <c r="A2917" s="92" t="s">
        <v>4234</v>
      </c>
      <c r="B2917" s="175">
        <v>0.27869546802202455</v>
      </c>
      <c r="C2917" s="175">
        <v>0.49004659042778481</v>
      </c>
      <c r="D2917" s="175">
        <v>9.9110546378653117E-2</v>
      </c>
      <c r="E2917" s="175">
        <v>3.727234222786955E-2</v>
      </c>
      <c r="F2917" s="175">
        <v>4.6590427784836937E-3</v>
      </c>
      <c r="G2917" s="175">
        <v>3.6848792884371026E-2</v>
      </c>
      <c r="H2917" s="175">
        <v>5.5061414654807286E-3</v>
      </c>
      <c r="I2917" s="175">
        <v>4.7861075815332485E-2</v>
      </c>
      <c r="J2917" s="174">
        <v>1</v>
      </c>
      <c r="K2917" s="176">
        <v>2361</v>
      </c>
      <c r="L2917" s="92"/>
      <c r="M2917" s="175">
        <v>0.26100000000000001</v>
      </c>
      <c r="N2917" s="175">
        <v>0.29699999999999999</v>
      </c>
      <c r="O2917" s="175">
        <v>0.47</v>
      </c>
      <c r="P2917" s="175">
        <v>0.51</v>
      </c>
      <c r="Q2917" s="175">
        <v>8.7999999999999995E-2</v>
      </c>
      <c r="R2917" s="175">
        <v>0.112</v>
      </c>
      <c r="S2917" s="175">
        <v>0.03</v>
      </c>
      <c r="T2917" s="175">
        <v>4.5999999999999999E-2</v>
      </c>
      <c r="U2917" s="175">
        <v>3.0000000000000001E-3</v>
      </c>
      <c r="V2917" s="175">
        <v>8.0000000000000002E-3</v>
      </c>
      <c r="W2917" s="175">
        <v>0.03</v>
      </c>
      <c r="X2917" s="175">
        <v>4.4999999999999998E-2</v>
      </c>
      <c r="Y2917" s="175">
        <v>3.0000000000000001E-3</v>
      </c>
      <c r="Z2917" s="175">
        <v>8.9999999999999993E-3</v>
      </c>
      <c r="AA2917" s="175">
        <v>0.04</v>
      </c>
      <c r="AB2917" s="175">
        <v>5.7000000000000002E-2</v>
      </c>
    </row>
    <row r="2918" spans="1:28" x14ac:dyDescent="0.25">
      <c r="A2918" s="92" t="s">
        <v>4235</v>
      </c>
      <c r="B2918" s="175" t="s">
        <v>143</v>
      </c>
      <c r="C2918" s="175">
        <v>0.23014256619144602</v>
      </c>
      <c r="D2918" s="175">
        <v>0.29124236252545826</v>
      </c>
      <c r="E2918" s="175">
        <v>0.18737270875763748</v>
      </c>
      <c r="F2918" s="175">
        <v>5.4989816700610997E-2</v>
      </c>
      <c r="G2918" s="175">
        <v>0.19144602851323828</v>
      </c>
      <c r="H2918" s="175">
        <v>1.0183299389002037E-2</v>
      </c>
      <c r="I2918" s="175">
        <v>3.4623217922606926E-2</v>
      </c>
      <c r="J2918" s="174">
        <v>1</v>
      </c>
      <c r="K2918" s="176">
        <v>491</v>
      </c>
      <c r="L2918" s="92"/>
      <c r="M2918" s="175" t="s">
        <v>143</v>
      </c>
      <c r="N2918" s="175" t="s">
        <v>143</v>
      </c>
      <c r="O2918" s="175">
        <v>0.19500000000000001</v>
      </c>
      <c r="P2918" s="175">
        <v>0.26900000000000002</v>
      </c>
      <c r="Q2918" s="175">
        <v>0.253</v>
      </c>
      <c r="R2918" s="175">
        <v>0.33300000000000002</v>
      </c>
      <c r="S2918" s="175">
        <v>0.155</v>
      </c>
      <c r="T2918" s="175">
        <v>0.224</v>
      </c>
      <c r="U2918" s="175">
        <v>3.7999999999999999E-2</v>
      </c>
      <c r="V2918" s="175">
        <v>7.9000000000000001E-2</v>
      </c>
      <c r="W2918" s="175">
        <v>0.159</v>
      </c>
      <c r="X2918" s="175">
        <v>0.22900000000000001</v>
      </c>
      <c r="Y2918" s="175">
        <v>4.0000000000000001E-3</v>
      </c>
      <c r="Z2918" s="175">
        <v>2.4E-2</v>
      </c>
      <c r="AA2918" s="175">
        <v>2.1999999999999999E-2</v>
      </c>
      <c r="AB2918" s="175">
        <v>5.5E-2</v>
      </c>
    </row>
    <row r="2919" spans="1:28" x14ac:dyDescent="0.25">
      <c r="A2919" s="92" t="s">
        <v>4236</v>
      </c>
      <c r="B2919" s="175" t="s">
        <v>143</v>
      </c>
      <c r="C2919" s="175">
        <v>0.22428820453224868</v>
      </c>
      <c r="D2919" s="175">
        <v>0.21557234166182451</v>
      </c>
      <c r="E2919" s="175">
        <v>0.14584543869843114</v>
      </c>
      <c r="F2919" s="175">
        <v>3.37013364323068E-2</v>
      </c>
      <c r="G2919" s="175">
        <v>0.3381754793724579</v>
      </c>
      <c r="H2919" s="175">
        <v>8.1348053457292267E-3</v>
      </c>
      <c r="I2919" s="175">
        <v>3.4282393957001743E-2</v>
      </c>
      <c r="J2919" s="174">
        <v>1</v>
      </c>
      <c r="K2919" s="176">
        <v>1721</v>
      </c>
      <c r="L2919" s="92"/>
      <c r="M2919" s="175" t="s">
        <v>143</v>
      </c>
      <c r="N2919" s="175" t="s">
        <v>143</v>
      </c>
      <c r="O2919" s="175">
        <v>0.20499999999999999</v>
      </c>
      <c r="P2919" s="175">
        <v>0.245</v>
      </c>
      <c r="Q2919" s="175">
        <v>0.19700000000000001</v>
      </c>
      <c r="R2919" s="175">
        <v>0.23599999999999999</v>
      </c>
      <c r="S2919" s="175">
        <v>0.13</v>
      </c>
      <c r="T2919" s="175">
        <v>0.16300000000000001</v>
      </c>
      <c r="U2919" s="175">
        <v>2.5999999999999999E-2</v>
      </c>
      <c r="V2919" s="175">
        <v>4.2999999999999997E-2</v>
      </c>
      <c r="W2919" s="175">
        <v>0.316</v>
      </c>
      <c r="X2919" s="175">
        <v>0.36099999999999999</v>
      </c>
      <c r="Y2919" s="175">
        <v>5.0000000000000001E-3</v>
      </c>
      <c r="Z2919" s="175">
        <v>1.4E-2</v>
      </c>
      <c r="AA2919" s="175">
        <v>2.7E-2</v>
      </c>
      <c r="AB2919" s="175">
        <v>4.3999999999999997E-2</v>
      </c>
    </row>
    <row r="2920" spans="1:28" x14ac:dyDescent="0.25">
      <c r="A2920" s="92" t="s">
        <v>4237</v>
      </c>
      <c r="B2920" s="175" t="s">
        <v>143</v>
      </c>
      <c r="C2920" s="175">
        <v>0.56481481481481477</v>
      </c>
      <c r="D2920" s="175">
        <v>0.32523148148148145</v>
      </c>
      <c r="E2920" s="175">
        <v>3.0092592592592591E-2</v>
      </c>
      <c r="F2920" s="175">
        <v>1.1574074074074073E-2</v>
      </c>
      <c r="G2920" s="175">
        <v>1.3888888888888888E-2</v>
      </c>
      <c r="H2920" s="175">
        <v>1.1574074074074073E-3</v>
      </c>
      <c r="I2920" s="175">
        <v>5.3240740740740741E-2</v>
      </c>
      <c r="J2920" s="174">
        <v>0.99999999999999989</v>
      </c>
      <c r="K2920" s="176">
        <v>864</v>
      </c>
      <c r="L2920" s="92"/>
      <c r="M2920" s="175" t="s">
        <v>143</v>
      </c>
      <c r="N2920" s="175" t="s">
        <v>143</v>
      </c>
      <c r="O2920" s="175">
        <v>0.53200000000000003</v>
      </c>
      <c r="P2920" s="175">
        <v>0.59799999999999998</v>
      </c>
      <c r="Q2920" s="175">
        <v>0.29499999999999998</v>
      </c>
      <c r="R2920" s="175">
        <v>0.35699999999999998</v>
      </c>
      <c r="S2920" s="175">
        <v>2.1000000000000001E-2</v>
      </c>
      <c r="T2920" s="175">
        <v>4.3999999999999997E-2</v>
      </c>
      <c r="U2920" s="175">
        <v>6.0000000000000001E-3</v>
      </c>
      <c r="V2920" s="175">
        <v>2.1000000000000001E-2</v>
      </c>
      <c r="W2920" s="175">
        <v>8.0000000000000002E-3</v>
      </c>
      <c r="X2920" s="175">
        <v>2.4E-2</v>
      </c>
      <c r="Y2920" s="175">
        <v>0</v>
      </c>
      <c r="Z2920" s="175">
        <v>7.0000000000000001E-3</v>
      </c>
      <c r="AA2920" s="175">
        <v>0.04</v>
      </c>
      <c r="AB2920" s="175">
        <v>7.0000000000000007E-2</v>
      </c>
    </row>
    <row r="2921" spans="1:28" x14ac:dyDescent="0.25">
      <c r="A2921" s="92" t="s">
        <v>4238</v>
      </c>
      <c r="B2921" s="175" t="s">
        <v>143</v>
      </c>
      <c r="C2921" s="175">
        <v>0.24651162790697675</v>
      </c>
      <c r="D2921" s="175">
        <v>0.31317829457364343</v>
      </c>
      <c r="E2921" s="175">
        <v>0.11782945736434108</v>
      </c>
      <c r="F2921" s="175">
        <v>2.7906976744186046E-2</v>
      </c>
      <c r="G2921" s="175">
        <v>0.25116279069767444</v>
      </c>
      <c r="H2921" s="175">
        <v>1.5503875968992248E-3</v>
      </c>
      <c r="I2921" s="175">
        <v>4.1860465116279069E-2</v>
      </c>
      <c r="J2921" s="174">
        <v>1</v>
      </c>
      <c r="K2921" s="176">
        <v>645</v>
      </c>
      <c r="L2921" s="92"/>
      <c r="M2921" s="175" t="s">
        <v>143</v>
      </c>
      <c r="N2921" s="175" t="s">
        <v>143</v>
      </c>
      <c r="O2921" s="175">
        <v>0.215</v>
      </c>
      <c r="P2921" s="175">
        <v>0.28100000000000003</v>
      </c>
      <c r="Q2921" s="175">
        <v>0.27900000000000003</v>
      </c>
      <c r="R2921" s="175">
        <v>0.35</v>
      </c>
      <c r="S2921" s="175">
        <v>9.5000000000000001E-2</v>
      </c>
      <c r="T2921" s="175">
        <v>0.14499999999999999</v>
      </c>
      <c r="U2921" s="175">
        <v>1.7999999999999999E-2</v>
      </c>
      <c r="V2921" s="175">
        <v>4.3999999999999997E-2</v>
      </c>
      <c r="W2921" s="175">
        <v>0.219</v>
      </c>
      <c r="X2921" s="175">
        <v>0.28599999999999998</v>
      </c>
      <c r="Y2921" s="175">
        <v>0</v>
      </c>
      <c r="Z2921" s="175">
        <v>8.9999999999999993E-3</v>
      </c>
      <c r="AA2921" s="175">
        <v>2.9000000000000001E-2</v>
      </c>
      <c r="AB2921" s="175">
        <v>0.06</v>
      </c>
    </row>
    <row r="2922" spans="1:28" x14ac:dyDescent="0.25">
      <c r="A2922" s="92" t="s">
        <v>4239</v>
      </c>
      <c r="B2922" s="175" t="s">
        <v>143</v>
      </c>
      <c r="C2922" s="175">
        <v>0.33589743589743587</v>
      </c>
      <c r="D2922" s="175">
        <v>0.21282051282051281</v>
      </c>
      <c r="E2922" s="175">
        <v>8.9743589743589744E-2</v>
      </c>
      <c r="F2922" s="175">
        <v>0.15641025641025641</v>
      </c>
      <c r="G2922" s="175">
        <v>0.18205128205128204</v>
      </c>
      <c r="H2922" s="175" t="s">
        <v>143</v>
      </c>
      <c r="I2922" s="175">
        <v>2.3076923076923078E-2</v>
      </c>
      <c r="J2922" s="174">
        <v>1</v>
      </c>
      <c r="K2922" s="176">
        <v>390</v>
      </c>
      <c r="L2922" s="92"/>
      <c r="M2922" s="175" t="s">
        <v>143</v>
      </c>
      <c r="N2922" s="175" t="s">
        <v>143</v>
      </c>
      <c r="O2922" s="175">
        <v>0.29099999999999998</v>
      </c>
      <c r="P2922" s="175">
        <v>0.38400000000000001</v>
      </c>
      <c r="Q2922" s="175">
        <v>0.17499999999999999</v>
      </c>
      <c r="R2922" s="175">
        <v>0.25600000000000001</v>
      </c>
      <c r="S2922" s="175">
        <v>6.5000000000000002E-2</v>
      </c>
      <c r="T2922" s="175">
        <v>0.122</v>
      </c>
      <c r="U2922" s="175">
        <v>0.124</v>
      </c>
      <c r="V2922" s="175">
        <v>0.19600000000000001</v>
      </c>
      <c r="W2922" s="175">
        <v>0.14699999999999999</v>
      </c>
      <c r="X2922" s="175">
        <v>0.223</v>
      </c>
      <c r="Y2922" s="175" t="s">
        <v>143</v>
      </c>
      <c r="Z2922" s="175" t="s">
        <v>143</v>
      </c>
      <c r="AA2922" s="175">
        <v>1.2E-2</v>
      </c>
      <c r="AB2922" s="175">
        <v>4.2999999999999997E-2</v>
      </c>
    </row>
    <row r="2923" spans="1:28" x14ac:dyDescent="0.25">
      <c r="A2923" s="92" t="s">
        <v>4240</v>
      </c>
      <c r="B2923" s="175" t="s">
        <v>143</v>
      </c>
      <c r="C2923" s="175">
        <v>0.18385650224215247</v>
      </c>
      <c r="D2923" s="175">
        <v>0.19730941704035873</v>
      </c>
      <c r="E2923" s="175">
        <v>0.13004484304932734</v>
      </c>
      <c r="F2923" s="175">
        <v>2.2421524663677129E-2</v>
      </c>
      <c r="G2923" s="175">
        <v>0.4349775784753363</v>
      </c>
      <c r="H2923" s="175">
        <v>2.242152466367713E-3</v>
      </c>
      <c r="I2923" s="175">
        <v>2.914798206278027E-2</v>
      </c>
      <c r="J2923" s="174">
        <v>0.99999999999999989</v>
      </c>
      <c r="K2923" s="176">
        <v>446</v>
      </c>
      <c r="L2923" s="92"/>
      <c r="M2923" s="175" t="s">
        <v>143</v>
      </c>
      <c r="N2923" s="175" t="s">
        <v>143</v>
      </c>
      <c r="O2923" s="175">
        <v>0.151</v>
      </c>
      <c r="P2923" s="175">
        <v>0.222</v>
      </c>
      <c r="Q2923" s="175">
        <v>0.16300000000000001</v>
      </c>
      <c r="R2923" s="175">
        <v>0.23699999999999999</v>
      </c>
      <c r="S2923" s="175">
        <v>0.10199999999999999</v>
      </c>
      <c r="T2923" s="175">
        <v>0.16400000000000001</v>
      </c>
      <c r="U2923" s="175">
        <v>1.2E-2</v>
      </c>
      <c r="V2923" s="175">
        <v>4.1000000000000002E-2</v>
      </c>
      <c r="W2923" s="175">
        <v>0.39</v>
      </c>
      <c r="X2923" s="175">
        <v>0.48099999999999998</v>
      </c>
      <c r="Y2923" s="175">
        <v>0</v>
      </c>
      <c r="Z2923" s="175">
        <v>1.2999999999999999E-2</v>
      </c>
      <c r="AA2923" s="175">
        <v>1.7000000000000001E-2</v>
      </c>
      <c r="AB2923" s="175">
        <v>4.9000000000000002E-2</v>
      </c>
    </row>
    <row r="2924" spans="1:28" x14ac:dyDescent="0.25">
      <c r="A2924" s="92" t="s">
        <v>4241</v>
      </c>
      <c r="B2924" s="175" t="s">
        <v>143</v>
      </c>
      <c r="C2924" s="175">
        <v>0.40055031446540879</v>
      </c>
      <c r="D2924" s="175">
        <v>0.39897798742138363</v>
      </c>
      <c r="E2924" s="175">
        <v>8.5691823899371064E-2</v>
      </c>
      <c r="F2924" s="175">
        <v>1.3757861635220126E-2</v>
      </c>
      <c r="G2924" s="175">
        <v>6.9968553459119495E-2</v>
      </c>
      <c r="H2924" s="175">
        <v>1.9654088050314465E-3</v>
      </c>
      <c r="I2924" s="175">
        <v>2.9088050314465409E-2</v>
      </c>
      <c r="J2924" s="174">
        <v>0.99999999999999989</v>
      </c>
      <c r="K2924" s="176">
        <v>2544</v>
      </c>
      <c r="L2924" s="92"/>
      <c r="M2924" s="175" t="s">
        <v>143</v>
      </c>
      <c r="N2924" s="175" t="s">
        <v>143</v>
      </c>
      <c r="O2924" s="175">
        <v>0.38200000000000001</v>
      </c>
      <c r="P2924" s="175">
        <v>0.42</v>
      </c>
      <c r="Q2924" s="175">
        <v>0.38</v>
      </c>
      <c r="R2924" s="175">
        <v>0.41799999999999998</v>
      </c>
      <c r="S2924" s="175">
        <v>7.4999999999999997E-2</v>
      </c>
      <c r="T2924" s="175">
        <v>9.7000000000000003E-2</v>
      </c>
      <c r="U2924" s="175">
        <v>0.01</v>
      </c>
      <c r="V2924" s="175">
        <v>1.9E-2</v>
      </c>
      <c r="W2924" s="175">
        <v>6.0999999999999999E-2</v>
      </c>
      <c r="X2924" s="175">
        <v>8.1000000000000003E-2</v>
      </c>
      <c r="Y2924" s="175">
        <v>1E-3</v>
      </c>
      <c r="Z2924" s="175">
        <v>5.0000000000000001E-3</v>
      </c>
      <c r="AA2924" s="175">
        <v>2.3E-2</v>
      </c>
      <c r="AB2924" s="175">
        <v>3.5999999999999997E-2</v>
      </c>
    </row>
    <row r="2925" spans="1:28" x14ac:dyDescent="0.25">
      <c r="A2925" s="92" t="s">
        <v>4242</v>
      </c>
      <c r="B2925" s="175" t="s">
        <v>143</v>
      </c>
      <c r="C2925" s="175">
        <v>0.42168674698795183</v>
      </c>
      <c r="D2925" s="175">
        <v>0.38072289156626504</v>
      </c>
      <c r="E2925" s="175">
        <v>7.2289156626506021E-2</v>
      </c>
      <c r="F2925" s="175">
        <v>2.891566265060241E-2</v>
      </c>
      <c r="G2925" s="175">
        <v>6.0240963855421686E-2</v>
      </c>
      <c r="H2925" s="175">
        <v>4.8192771084337354E-3</v>
      </c>
      <c r="I2925" s="175">
        <v>3.1325301204819279E-2</v>
      </c>
      <c r="J2925" s="174">
        <v>1</v>
      </c>
      <c r="K2925" s="176">
        <v>415</v>
      </c>
      <c r="L2925" s="92"/>
      <c r="M2925" s="175" t="s">
        <v>143</v>
      </c>
      <c r="N2925" s="175" t="s">
        <v>143</v>
      </c>
      <c r="O2925" s="175">
        <v>0.375</v>
      </c>
      <c r="P2925" s="175">
        <v>0.47</v>
      </c>
      <c r="Q2925" s="175">
        <v>0.33500000000000002</v>
      </c>
      <c r="R2925" s="175">
        <v>0.42799999999999999</v>
      </c>
      <c r="S2925" s="175">
        <v>5.0999999999999997E-2</v>
      </c>
      <c r="T2925" s="175">
        <v>0.10100000000000001</v>
      </c>
      <c r="U2925" s="175">
        <v>1.7000000000000001E-2</v>
      </c>
      <c r="V2925" s="175">
        <v>0.05</v>
      </c>
      <c r="W2925" s="175">
        <v>4.1000000000000002E-2</v>
      </c>
      <c r="X2925" s="175">
        <v>8.6999999999999994E-2</v>
      </c>
      <c r="Y2925" s="175">
        <v>1E-3</v>
      </c>
      <c r="Z2925" s="175">
        <v>1.7000000000000001E-2</v>
      </c>
      <c r="AA2925" s="175">
        <v>1.7999999999999999E-2</v>
      </c>
      <c r="AB2925" s="175">
        <v>5.2999999999999999E-2</v>
      </c>
    </row>
    <row r="2926" spans="1:28" x14ac:dyDescent="0.25">
      <c r="A2926" s="92" t="s">
        <v>4243</v>
      </c>
      <c r="B2926" s="175">
        <v>5.595819465613238E-2</v>
      </c>
      <c r="C2926" s="175">
        <v>0.33441164577436311</v>
      </c>
      <c r="D2926" s="175">
        <v>0.27658714112414073</v>
      </c>
      <c r="E2926" s="175">
        <v>8.3890634234346326E-2</v>
      </c>
      <c r="F2926" s="175">
        <v>1.427727145478864E-2</v>
      </c>
      <c r="G2926" s="175">
        <v>0.20513857351706119</v>
      </c>
      <c r="H2926" s="175">
        <v>4.2614078198388756E-3</v>
      </c>
      <c r="I2926" s="175">
        <v>2.547513141932875E-2</v>
      </c>
      <c r="J2926" s="174">
        <v>1</v>
      </c>
      <c r="K2926" s="176">
        <v>32149</v>
      </c>
      <c r="L2926" s="92"/>
      <c r="M2926" s="175">
        <v>5.2999999999999999E-2</v>
      </c>
      <c r="N2926" s="175">
        <v>5.8999999999999997E-2</v>
      </c>
      <c r="O2926" s="175">
        <v>0.32900000000000001</v>
      </c>
      <c r="P2926" s="175">
        <v>0.34</v>
      </c>
      <c r="Q2926" s="175">
        <v>0.27200000000000002</v>
      </c>
      <c r="R2926" s="175">
        <v>0.28199999999999997</v>
      </c>
      <c r="S2926" s="175">
        <v>8.1000000000000003E-2</v>
      </c>
      <c r="T2926" s="175">
        <v>8.6999999999999994E-2</v>
      </c>
      <c r="U2926" s="175">
        <v>1.2999999999999999E-2</v>
      </c>
      <c r="V2926" s="175">
        <v>1.6E-2</v>
      </c>
      <c r="W2926" s="175">
        <v>0.20100000000000001</v>
      </c>
      <c r="X2926" s="175">
        <v>0.21</v>
      </c>
      <c r="Y2926" s="175">
        <v>4.0000000000000001E-3</v>
      </c>
      <c r="Z2926" s="175">
        <v>5.0000000000000001E-3</v>
      </c>
      <c r="AA2926" s="175">
        <v>2.4E-2</v>
      </c>
      <c r="AB2926" s="175">
        <v>2.7E-2</v>
      </c>
    </row>
    <row r="2927" spans="1:28" x14ac:dyDescent="0.25">
      <c r="A2927" s="92" t="s">
        <v>4244</v>
      </c>
      <c r="B2927" s="175" t="s">
        <v>143</v>
      </c>
      <c r="C2927" s="175">
        <v>0.42483026188166828</v>
      </c>
      <c r="D2927" s="175">
        <v>0.27740058195926287</v>
      </c>
      <c r="E2927" s="175">
        <v>9.6993210475266725E-2</v>
      </c>
      <c r="F2927" s="175">
        <v>6.7895247332686714E-3</v>
      </c>
      <c r="G2927" s="175">
        <v>0.17846750727449079</v>
      </c>
      <c r="H2927" s="175">
        <v>2.9097963142580021E-3</v>
      </c>
      <c r="I2927" s="175">
        <v>1.2609117361784675E-2</v>
      </c>
      <c r="J2927" s="174">
        <v>1</v>
      </c>
      <c r="K2927" s="176">
        <v>1031</v>
      </c>
      <c r="L2927" s="92"/>
      <c r="M2927" s="175" t="s">
        <v>143</v>
      </c>
      <c r="N2927" s="175" t="s">
        <v>143</v>
      </c>
      <c r="O2927" s="175">
        <v>0.39500000000000002</v>
      </c>
      <c r="P2927" s="175">
        <v>0.45500000000000002</v>
      </c>
      <c r="Q2927" s="175">
        <v>0.251</v>
      </c>
      <c r="R2927" s="175">
        <v>0.30599999999999999</v>
      </c>
      <c r="S2927" s="175">
        <v>0.08</v>
      </c>
      <c r="T2927" s="175">
        <v>0.11700000000000001</v>
      </c>
      <c r="U2927" s="175">
        <v>3.0000000000000001E-3</v>
      </c>
      <c r="V2927" s="175">
        <v>1.4E-2</v>
      </c>
      <c r="W2927" s="175">
        <v>0.156</v>
      </c>
      <c r="X2927" s="175">
        <v>0.20300000000000001</v>
      </c>
      <c r="Y2927" s="175">
        <v>1E-3</v>
      </c>
      <c r="Z2927" s="175">
        <v>8.9999999999999993E-3</v>
      </c>
      <c r="AA2927" s="175">
        <v>7.0000000000000001E-3</v>
      </c>
      <c r="AB2927" s="175">
        <v>2.1000000000000001E-2</v>
      </c>
    </row>
    <row r="2928" spans="1:28" x14ac:dyDescent="0.25">
      <c r="A2928" s="92" t="s">
        <v>4245</v>
      </c>
      <c r="B2928" s="175" t="s">
        <v>143</v>
      </c>
      <c r="C2928" s="175">
        <v>7.5433231396534142E-2</v>
      </c>
      <c r="D2928" s="175">
        <v>0.21100917431192662</v>
      </c>
      <c r="E2928" s="175">
        <v>7.2375127420998983E-2</v>
      </c>
      <c r="F2928" s="175">
        <v>1.3251783893985729E-2</v>
      </c>
      <c r="G2928" s="175">
        <v>0.58002038735983685</v>
      </c>
      <c r="H2928" s="175">
        <v>2.3445463812436288E-2</v>
      </c>
      <c r="I2928" s="175">
        <v>2.4464831804281346E-2</v>
      </c>
      <c r="J2928" s="174">
        <v>1</v>
      </c>
      <c r="K2928" s="176">
        <v>981</v>
      </c>
      <c r="L2928" s="92"/>
      <c r="M2928" s="175" t="s">
        <v>143</v>
      </c>
      <c r="N2928" s="175" t="s">
        <v>143</v>
      </c>
      <c r="O2928" s="175">
        <v>6.0999999999999999E-2</v>
      </c>
      <c r="P2928" s="175">
        <v>9.4E-2</v>
      </c>
      <c r="Q2928" s="175">
        <v>0.187</v>
      </c>
      <c r="R2928" s="175">
        <v>0.23799999999999999</v>
      </c>
      <c r="S2928" s="175">
        <v>5.8000000000000003E-2</v>
      </c>
      <c r="T2928" s="175">
        <v>0.09</v>
      </c>
      <c r="U2928" s="175">
        <v>8.0000000000000002E-3</v>
      </c>
      <c r="V2928" s="175">
        <v>2.3E-2</v>
      </c>
      <c r="W2928" s="175">
        <v>0.54900000000000004</v>
      </c>
      <c r="X2928" s="175">
        <v>0.61099999999999999</v>
      </c>
      <c r="Y2928" s="175">
        <v>1.6E-2</v>
      </c>
      <c r="Z2928" s="175">
        <v>3.5000000000000003E-2</v>
      </c>
      <c r="AA2928" s="175">
        <v>1.6E-2</v>
      </c>
      <c r="AB2928" s="175">
        <v>3.5999999999999997E-2</v>
      </c>
    </row>
    <row r="2929" spans="1:28" x14ac:dyDescent="0.25">
      <c r="A2929" s="92" t="s">
        <v>4246</v>
      </c>
      <c r="B2929" s="175">
        <v>0.3017168589924008</v>
      </c>
      <c r="C2929" s="175">
        <v>5.6290458767238951E-4</v>
      </c>
      <c r="D2929" s="175">
        <v>0.5747255840135097</v>
      </c>
      <c r="E2929" s="175">
        <v>2.842668167745567E-2</v>
      </c>
      <c r="F2929" s="175">
        <v>6.7548550520686743E-2</v>
      </c>
      <c r="G2929" s="175">
        <v>5.0661412890515055E-3</v>
      </c>
      <c r="H2929" s="175" t="s">
        <v>143</v>
      </c>
      <c r="I2929" s="175">
        <v>2.195327891922319E-2</v>
      </c>
      <c r="J2929" s="174">
        <v>0.99999999999999989</v>
      </c>
      <c r="K2929" s="176">
        <v>3553</v>
      </c>
      <c r="L2929" s="92"/>
      <c r="M2929" s="175">
        <v>0.28699999999999998</v>
      </c>
      <c r="N2929" s="175">
        <v>0.317</v>
      </c>
      <c r="O2929" s="175">
        <v>0</v>
      </c>
      <c r="P2929" s="175">
        <v>2E-3</v>
      </c>
      <c r="Q2929" s="175">
        <v>0.55800000000000005</v>
      </c>
      <c r="R2929" s="175">
        <v>0.59099999999999997</v>
      </c>
      <c r="S2929" s="175">
        <v>2.3E-2</v>
      </c>
      <c r="T2929" s="175">
        <v>3.4000000000000002E-2</v>
      </c>
      <c r="U2929" s="175">
        <v>0.06</v>
      </c>
      <c r="V2929" s="175">
        <v>7.5999999999999998E-2</v>
      </c>
      <c r="W2929" s="175">
        <v>3.0000000000000001E-3</v>
      </c>
      <c r="X2929" s="175">
        <v>8.0000000000000002E-3</v>
      </c>
      <c r="Y2929" s="175" t="s">
        <v>143</v>
      </c>
      <c r="Z2929" s="175" t="s">
        <v>143</v>
      </c>
      <c r="AA2929" s="175">
        <v>1.7999999999999999E-2</v>
      </c>
      <c r="AB2929" s="175">
        <v>2.7E-2</v>
      </c>
    </row>
    <row r="2930" spans="1:28" x14ac:dyDescent="0.25">
      <c r="A2930" s="92" t="s">
        <v>4247</v>
      </c>
      <c r="B2930" s="175">
        <v>8.6101514748870581E-2</v>
      </c>
      <c r="C2930" s="175">
        <v>0.30959340951368591</v>
      </c>
      <c r="D2930" s="175">
        <v>0.23810789263885199</v>
      </c>
      <c r="E2930" s="175">
        <v>6.4576136061652939E-2</v>
      </c>
      <c r="F2930" s="175">
        <v>2.444857826202498E-2</v>
      </c>
      <c r="G2930" s="175">
        <v>0.25564709008769598</v>
      </c>
      <c r="H2930" s="175">
        <v>2.9231995748073346E-3</v>
      </c>
      <c r="I2930" s="175">
        <v>1.860217911241031E-2</v>
      </c>
      <c r="J2930" s="174">
        <v>1</v>
      </c>
      <c r="K2930" s="176">
        <v>3763</v>
      </c>
      <c r="L2930" s="92"/>
      <c r="M2930" s="175">
        <v>7.8E-2</v>
      </c>
      <c r="N2930" s="175">
        <v>9.5000000000000001E-2</v>
      </c>
      <c r="O2930" s="175">
        <v>0.29499999999999998</v>
      </c>
      <c r="P2930" s="175">
        <v>0.32500000000000001</v>
      </c>
      <c r="Q2930" s="175">
        <v>0.22500000000000001</v>
      </c>
      <c r="R2930" s="175">
        <v>0.252</v>
      </c>
      <c r="S2930" s="175">
        <v>5.7000000000000002E-2</v>
      </c>
      <c r="T2930" s="175">
        <v>7.2999999999999995E-2</v>
      </c>
      <c r="U2930" s="175">
        <v>0.02</v>
      </c>
      <c r="V2930" s="175">
        <v>0.03</v>
      </c>
      <c r="W2930" s="175">
        <v>0.24199999999999999</v>
      </c>
      <c r="X2930" s="175">
        <v>0.27</v>
      </c>
      <c r="Y2930" s="175">
        <v>2E-3</v>
      </c>
      <c r="Z2930" s="175">
        <v>5.0000000000000001E-3</v>
      </c>
      <c r="AA2930" s="175">
        <v>1.4999999999999999E-2</v>
      </c>
      <c r="AB2930" s="175">
        <v>2.3E-2</v>
      </c>
    </row>
    <row r="2931" spans="1:28" x14ac:dyDescent="0.25">
      <c r="A2931" s="92" t="s">
        <v>4248</v>
      </c>
      <c r="B2931" s="175">
        <v>0.29467680608365021</v>
      </c>
      <c r="C2931" s="175">
        <v>0.53907900295732991</v>
      </c>
      <c r="D2931" s="175">
        <v>8.1537811575834396E-2</v>
      </c>
      <c r="E2931" s="175">
        <v>2.2391212505280946E-2</v>
      </c>
      <c r="F2931" s="175">
        <v>6.3371356147021542E-4</v>
      </c>
      <c r="G2931" s="175">
        <v>3.4854245880861848E-2</v>
      </c>
      <c r="H2931" s="175">
        <v>2.957329953527672E-3</v>
      </c>
      <c r="I2931" s="175">
        <v>2.3869877482044784E-2</v>
      </c>
      <c r="J2931" s="174">
        <v>1</v>
      </c>
      <c r="K2931" s="176">
        <v>4734</v>
      </c>
      <c r="L2931" s="92"/>
      <c r="M2931" s="175">
        <v>0.28199999999999997</v>
      </c>
      <c r="N2931" s="175">
        <v>0.308</v>
      </c>
      <c r="O2931" s="175">
        <v>0.52500000000000002</v>
      </c>
      <c r="P2931" s="175">
        <v>0.55300000000000005</v>
      </c>
      <c r="Q2931" s="175">
        <v>7.3999999999999996E-2</v>
      </c>
      <c r="R2931" s="175">
        <v>0.09</v>
      </c>
      <c r="S2931" s="175">
        <v>1.9E-2</v>
      </c>
      <c r="T2931" s="175">
        <v>2.7E-2</v>
      </c>
      <c r="U2931" s="175">
        <v>0</v>
      </c>
      <c r="V2931" s="175">
        <v>2E-3</v>
      </c>
      <c r="W2931" s="175">
        <v>0.03</v>
      </c>
      <c r="X2931" s="175">
        <v>0.04</v>
      </c>
      <c r="Y2931" s="175">
        <v>2E-3</v>
      </c>
      <c r="Z2931" s="175">
        <v>5.0000000000000001E-3</v>
      </c>
      <c r="AA2931" s="175">
        <v>0.02</v>
      </c>
      <c r="AB2931" s="175">
        <v>2.9000000000000001E-2</v>
      </c>
    </row>
    <row r="2932" spans="1:28" x14ac:dyDescent="0.25">
      <c r="A2932" s="92" t="s">
        <v>4249</v>
      </c>
      <c r="B2932" s="175" t="s">
        <v>143</v>
      </c>
      <c r="C2932" s="175">
        <v>0.22440087145969498</v>
      </c>
      <c r="D2932" s="175">
        <v>0.34858387799564272</v>
      </c>
      <c r="E2932" s="175">
        <v>0.15032679738562091</v>
      </c>
      <c r="F2932" s="175">
        <v>9.8039215686274508E-3</v>
      </c>
      <c r="G2932" s="175">
        <v>0.23093681917211328</v>
      </c>
      <c r="H2932" s="175">
        <v>5.4466230936819175E-3</v>
      </c>
      <c r="I2932" s="175">
        <v>3.0501089324618737E-2</v>
      </c>
      <c r="J2932" s="174">
        <v>1</v>
      </c>
      <c r="K2932" s="176">
        <v>918</v>
      </c>
      <c r="L2932" s="92"/>
      <c r="M2932" s="175" t="s">
        <v>143</v>
      </c>
      <c r="N2932" s="175" t="s">
        <v>143</v>
      </c>
      <c r="O2932" s="175">
        <v>0.19900000000000001</v>
      </c>
      <c r="P2932" s="175">
        <v>0.253</v>
      </c>
      <c r="Q2932" s="175">
        <v>0.318</v>
      </c>
      <c r="R2932" s="175">
        <v>0.38</v>
      </c>
      <c r="S2932" s="175">
        <v>0.129</v>
      </c>
      <c r="T2932" s="175">
        <v>0.17499999999999999</v>
      </c>
      <c r="U2932" s="175">
        <v>5.0000000000000001E-3</v>
      </c>
      <c r="V2932" s="175">
        <v>1.9E-2</v>
      </c>
      <c r="W2932" s="175">
        <v>0.20499999999999999</v>
      </c>
      <c r="X2932" s="175">
        <v>0.25900000000000001</v>
      </c>
      <c r="Y2932" s="175">
        <v>2E-3</v>
      </c>
      <c r="Z2932" s="175">
        <v>1.2999999999999999E-2</v>
      </c>
      <c r="AA2932" s="175">
        <v>2.1000000000000001E-2</v>
      </c>
      <c r="AB2932" s="175">
        <v>4.3999999999999997E-2</v>
      </c>
    </row>
    <row r="2933" spans="1:28" x14ac:dyDescent="0.25">
      <c r="A2933" s="92" t="s">
        <v>4250</v>
      </c>
      <c r="B2933" s="175" t="s">
        <v>143</v>
      </c>
      <c r="C2933" s="175">
        <v>0.24092071611253196</v>
      </c>
      <c r="D2933" s="175">
        <v>0.24450127877237851</v>
      </c>
      <c r="E2933" s="175">
        <v>0.12915601023017903</v>
      </c>
      <c r="F2933" s="175">
        <v>1.4833759590792838E-2</v>
      </c>
      <c r="G2933" s="175">
        <v>0.34347826086956523</v>
      </c>
      <c r="H2933" s="175">
        <v>5.3708439897698209E-3</v>
      </c>
      <c r="I2933" s="175">
        <v>2.1739130434782608E-2</v>
      </c>
      <c r="J2933" s="174">
        <v>1</v>
      </c>
      <c r="K2933" s="176">
        <v>3910</v>
      </c>
      <c r="L2933" s="92"/>
      <c r="M2933" s="175" t="s">
        <v>143</v>
      </c>
      <c r="N2933" s="175" t="s">
        <v>143</v>
      </c>
      <c r="O2933" s="175">
        <v>0.22800000000000001</v>
      </c>
      <c r="P2933" s="175">
        <v>0.255</v>
      </c>
      <c r="Q2933" s="175">
        <v>0.23100000000000001</v>
      </c>
      <c r="R2933" s="175">
        <v>0.25800000000000001</v>
      </c>
      <c r="S2933" s="175">
        <v>0.11899999999999999</v>
      </c>
      <c r="T2933" s="175">
        <v>0.14000000000000001</v>
      </c>
      <c r="U2933" s="175">
        <v>1.0999999999999999E-2</v>
      </c>
      <c r="V2933" s="175">
        <v>1.9E-2</v>
      </c>
      <c r="W2933" s="175">
        <v>0.32900000000000001</v>
      </c>
      <c r="X2933" s="175">
        <v>0.35899999999999999</v>
      </c>
      <c r="Y2933" s="175">
        <v>4.0000000000000001E-3</v>
      </c>
      <c r="Z2933" s="175">
        <v>8.0000000000000002E-3</v>
      </c>
      <c r="AA2933" s="175">
        <v>1.7999999999999999E-2</v>
      </c>
      <c r="AB2933" s="175">
        <v>2.7E-2</v>
      </c>
    </row>
    <row r="2934" spans="1:28" x14ac:dyDescent="0.25">
      <c r="A2934" s="92" t="s">
        <v>4251</v>
      </c>
      <c r="B2934" s="175" t="s">
        <v>143</v>
      </c>
      <c r="C2934" s="175">
        <v>0.62422634836427937</v>
      </c>
      <c r="D2934" s="175">
        <v>0.25287356321839083</v>
      </c>
      <c r="E2934" s="175">
        <v>3.6251105216622455E-2</v>
      </c>
      <c r="F2934" s="175">
        <v>3.5366931918656055E-3</v>
      </c>
      <c r="G2934" s="175">
        <v>1.1494252873563218E-2</v>
      </c>
      <c r="H2934" s="175">
        <v>8.8417329796640137E-4</v>
      </c>
      <c r="I2934" s="175">
        <v>7.0733863837312116E-2</v>
      </c>
      <c r="J2934" s="174">
        <v>1</v>
      </c>
      <c r="K2934" s="176">
        <v>1131</v>
      </c>
      <c r="L2934" s="92"/>
      <c r="M2934" s="175" t="s">
        <v>143</v>
      </c>
      <c r="N2934" s="175" t="s">
        <v>143</v>
      </c>
      <c r="O2934" s="175">
        <v>0.59599999999999997</v>
      </c>
      <c r="P2934" s="175">
        <v>0.65200000000000002</v>
      </c>
      <c r="Q2934" s="175">
        <v>0.22800000000000001</v>
      </c>
      <c r="R2934" s="175">
        <v>0.27900000000000003</v>
      </c>
      <c r="S2934" s="175">
        <v>2.7E-2</v>
      </c>
      <c r="T2934" s="175">
        <v>4.9000000000000002E-2</v>
      </c>
      <c r="U2934" s="175">
        <v>1E-3</v>
      </c>
      <c r="V2934" s="175">
        <v>8.9999999999999993E-3</v>
      </c>
      <c r="W2934" s="175">
        <v>7.0000000000000001E-3</v>
      </c>
      <c r="X2934" s="175">
        <v>0.02</v>
      </c>
      <c r="Y2934" s="175">
        <v>0</v>
      </c>
      <c r="Z2934" s="175">
        <v>5.0000000000000001E-3</v>
      </c>
      <c r="AA2934" s="175">
        <v>5.7000000000000002E-2</v>
      </c>
      <c r="AB2934" s="175">
        <v>8.6999999999999994E-2</v>
      </c>
    </row>
    <row r="2935" spans="1:28" x14ac:dyDescent="0.25">
      <c r="A2935" s="92" t="s">
        <v>4252</v>
      </c>
      <c r="B2935" s="175" t="s">
        <v>143</v>
      </c>
      <c r="C2935" s="175">
        <v>0.22056239015817222</v>
      </c>
      <c r="D2935" s="175">
        <v>0.36028119507908613</v>
      </c>
      <c r="E2935" s="175">
        <v>0.12741652021089631</v>
      </c>
      <c r="F2935" s="175">
        <v>1.4059753954305799E-2</v>
      </c>
      <c r="G2935" s="175">
        <v>0.24428822495606328</v>
      </c>
      <c r="H2935" s="175">
        <v>8.7873462214411243E-4</v>
      </c>
      <c r="I2935" s="175">
        <v>3.2513181019332163E-2</v>
      </c>
      <c r="J2935" s="174">
        <v>1</v>
      </c>
      <c r="K2935" s="176">
        <v>1138</v>
      </c>
      <c r="L2935" s="92"/>
      <c r="M2935" s="175" t="s">
        <v>143</v>
      </c>
      <c r="N2935" s="175" t="s">
        <v>143</v>
      </c>
      <c r="O2935" s="175">
        <v>0.19700000000000001</v>
      </c>
      <c r="P2935" s="175">
        <v>0.246</v>
      </c>
      <c r="Q2935" s="175">
        <v>0.33300000000000002</v>
      </c>
      <c r="R2935" s="175">
        <v>0.38900000000000001</v>
      </c>
      <c r="S2935" s="175">
        <v>0.109</v>
      </c>
      <c r="T2935" s="175">
        <v>0.14799999999999999</v>
      </c>
      <c r="U2935" s="175">
        <v>8.9999999999999993E-3</v>
      </c>
      <c r="V2935" s="175">
        <v>2.3E-2</v>
      </c>
      <c r="W2935" s="175">
        <v>0.22</v>
      </c>
      <c r="X2935" s="175">
        <v>0.27</v>
      </c>
      <c r="Y2935" s="175">
        <v>0</v>
      </c>
      <c r="Z2935" s="175">
        <v>5.0000000000000001E-3</v>
      </c>
      <c r="AA2935" s="175">
        <v>2.4E-2</v>
      </c>
      <c r="AB2935" s="175">
        <v>4.3999999999999997E-2</v>
      </c>
    </row>
    <row r="2936" spans="1:28" x14ac:dyDescent="0.25">
      <c r="A2936" s="92" t="s">
        <v>4253</v>
      </c>
      <c r="B2936" s="175" t="s">
        <v>143</v>
      </c>
      <c r="C2936" s="175">
        <v>0.47306791569086654</v>
      </c>
      <c r="D2936" s="175">
        <v>0.20843091334894615</v>
      </c>
      <c r="E2936" s="175">
        <v>5.6206088992974239E-2</v>
      </c>
      <c r="F2936" s="175">
        <v>6.0889929742388757E-2</v>
      </c>
      <c r="G2936" s="175">
        <v>0.17915690866510539</v>
      </c>
      <c r="H2936" s="175">
        <v>4.6838407494145199E-3</v>
      </c>
      <c r="I2936" s="175">
        <v>1.7564402810304448E-2</v>
      </c>
      <c r="J2936" s="174">
        <v>1</v>
      </c>
      <c r="K2936" s="176">
        <v>854</v>
      </c>
      <c r="L2936" s="92"/>
      <c r="M2936" s="175" t="s">
        <v>143</v>
      </c>
      <c r="N2936" s="175" t="s">
        <v>143</v>
      </c>
      <c r="O2936" s="175">
        <v>0.44</v>
      </c>
      <c r="P2936" s="175">
        <v>0.50700000000000001</v>
      </c>
      <c r="Q2936" s="175">
        <v>0.183</v>
      </c>
      <c r="R2936" s="175">
        <v>0.23699999999999999</v>
      </c>
      <c r="S2936" s="175">
        <v>4.2999999999999997E-2</v>
      </c>
      <c r="T2936" s="175">
        <v>7.3999999999999996E-2</v>
      </c>
      <c r="U2936" s="175">
        <v>4.7E-2</v>
      </c>
      <c r="V2936" s="175">
        <v>7.9000000000000001E-2</v>
      </c>
      <c r="W2936" s="175">
        <v>0.155</v>
      </c>
      <c r="X2936" s="175">
        <v>0.20599999999999999</v>
      </c>
      <c r="Y2936" s="175">
        <v>2E-3</v>
      </c>
      <c r="Z2936" s="175">
        <v>1.2E-2</v>
      </c>
      <c r="AA2936" s="175">
        <v>1.0999999999999999E-2</v>
      </c>
      <c r="AB2936" s="175">
        <v>2.9000000000000001E-2</v>
      </c>
    </row>
    <row r="2937" spans="1:28" x14ac:dyDescent="0.25">
      <c r="A2937" s="92" t="s">
        <v>4254</v>
      </c>
      <c r="B2937" s="175" t="s">
        <v>143</v>
      </c>
      <c r="C2937" s="175">
        <v>0.16764361078546308</v>
      </c>
      <c r="D2937" s="175">
        <v>0.26025791324736225</v>
      </c>
      <c r="E2937" s="175">
        <v>0.10199296600234467</v>
      </c>
      <c r="F2937" s="175">
        <v>2.3446658851113716E-2</v>
      </c>
      <c r="G2937" s="175">
        <v>0.42672919109026963</v>
      </c>
      <c r="H2937" s="175">
        <v>3.5169988276670576E-3</v>
      </c>
      <c r="I2937" s="175">
        <v>1.6412661195779603E-2</v>
      </c>
      <c r="J2937" s="174">
        <v>1</v>
      </c>
      <c r="K2937" s="176">
        <v>853</v>
      </c>
      <c r="L2937" s="92"/>
      <c r="M2937" s="175" t="s">
        <v>143</v>
      </c>
      <c r="N2937" s="175" t="s">
        <v>143</v>
      </c>
      <c r="O2937" s="175">
        <v>0.14399999999999999</v>
      </c>
      <c r="P2937" s="175">
        <v>0.19400000000000001</v>
      </c>
      <c r="Q2937" s="175">
        <v>0.23200000000000001</v>
      </c>
      <c r="R2937" s="175">
        <v>0.29099999999999998</v>
      </c>
      <c r="S2937" s="175">
        <v>8.3000000000000004E-2</v>
      </c>
      <c r="T2937" s="175">
        <v>0.124</v>
      </c>
      <c r="U2937" s="175">
        <v>1.4999999999999999E-2</v>
      </c>
      <c r="V2937" s="175">
        <v>3.5999999999999997E-2</v>
      </c>
      <c r="W2937" s="175">
        <v>0.39400000000000002</v>
      </c>
      <c r="X2937" s="175">
        <v>0.46</v>
      </c>
      <c r="Y2937" s="175">
        <v>1E-3</v>
      </c>
      <c r="Z2937" s="175">
        <v>0.01</v>
      </c>
      <c r="AA2937" s="175">
        <v>0.01</v>
      </c>
      <c r="AB2937" s="175">
        <v>2.7E-2</v>
      </c>
    </row>
    <row r="2938" spans="1:28" x14ac:dyDescent="0.25">
      <c r="A2938" s="92" t="s">
        <v>4255</v>
      </c>
      <c r="B2938" s="175" t="s">
        <v>143</v>
      </c>
      <c r="C2938" s="175">
        <v>0.41500329019521826</v>
      </c>
      <c r="D2938" s="175">
        <v>0.42399649045843385</v>
      </c>
      <c r="E2938" s="175">
        <v>6.053959201579294E-2</v>
      </c>
      <c r="F2938" s="175">
        <v>1.0309278350515464E-2</v>
      </c>
      <c r="G2938" s="175">
        <v>6.1197631059442863E-2</v>
      </c>
      <c r="H2938" s="175">
        <v>1.754770783066462E-3</v>
      </c>
      <c r="I2938" s="175">
        <v>2.7198947137530158E-2</v>
      </c>
      <c r="J2938" s="174">
        <v>1</v>
      </c>
      <c r="K2938" s="176">
        <v>4559</v>
      </c>
      <c r="L2938" s="92"/>
      <c r="M2938" s="175" t="s">
        <v>143</v>
      </c>
      <c r="N2938" s="175" t="s">
        <v>143</v>
      </c>
      <c r="O2938" s="175">
        <v>0.40100000000000002</v>
      </c>
      <c r="P2938" s="175">
        <v>0.42899999999999999</v>
      </c>
      <c r="Q2938" s="175">
        <v>0.41</v>
      </c>
      <c r="R2938" s="175">
        <v>0.438</v>
      </c>
      <c r="S2938" s="175">
        <v>5.3999999999999999E-2</v>
      </c>
      <c r="T2938" s="175">
        <v>6.8000000000000005E-2</v>
      </c>
      <c r="U2938" s="175">
        <v>8.0000000000000002E-3</v>
      </c>
      <c r="V2938" s="175">
        <v>1.4E-2</v>
      </c>
      <c r="W2938" s="175">
        <v>5.5E-2</v>
      </c>
      <c r="X2938" s="175">
        <v>6.9000000000000006E-2</v>
      </c>
      <c r="Y2938" s="175">
        <v>1E-3</v>
      </c>
      <c r="Z2938" s="175">
        <v>3.0000000000000001E-3</v>
      </c>
      <c r="AA2938" s="175">
        <v>2.3E-2</v>
      </c>
      <c r="AB2938" s="175">
        <v>3.2000000000000001E-2</v>
      </c>
    </row>
    <row r="2939" spans="1:28" x14ac:dyDescent="0.25">
      <c r="A2939" s="92" t="s">
        <v>4256</v>
      </c>
      <c r="B2939" s="175" t="s">
        <v>143</v>
      </c>
      <c r="C2939" s="175">
        <v>0.47876004592422505</v>
      </c>
      <c r="D2939" s="175">
        <v>0.34213547646383469</v>
      </c>
      <c r="E2939" s="175">
        <v>7.3478760045924227E-2</v>
      </c>
      <c r="F2939" s="175">
        <v>1.148105625717566E-3</v>
      </c>
      <c r="G2939" s="175">
        <v>7.4626865671641784E-2</v>
      </c>
      <c r="H2939" s="175">
        <v>3.4443168771526979E-3</v>
      </c>
      <c r="I2939" s="175">
        <v>2.6406429391504019E-2</v>
      </c>
      <c r="J2939" s="174">
        <v>1</v>
      </c>
      <c r="K2939" s="176">
        <v>871</v>
      </c>
      <c r="L2939" s="92"/>
      <c r="M2939" s="175" t="s">
        <v>143</v>
      </c>
      <c r="N2939" s="175" t="s">
        <v>143</v>
      </c>
      <c r="O2939" s="175">
        <v>0.44600000000000001</v>
      </c>
      <c r="P2939" s="175">
        <v>0.51200000000000001</v>
      </c>
      <c r="Q2939" s="175">
        <v>0.311</v>
      </c>
      <c r="R2939" s="175">
        <v>0.374</v>
      </c>
      <c r="S2939" s="175">
        <v>5.8000000000000003E-2</v>
      </c>
      <c r="T2939" s="175">
        <v>9.2999999999999999E-2</v>
      </c>
      <c r="U2939" s="175">
        <v>0</v>
      </c>
      <c r="V2939" s="175">
        <v>6.0000000000000001E-3</v>
      </c>
      <c r="W2939" s="175">
        <v>5.8999999999999997E-2</v>
      </c>
      <c r="X2939" s="175">
        <v>9.4E-2</v>
      </c>
      <c r="Y2939" s="175">
        <v>1E-3</v>
      </c>
      <c r="Z2939" s="175">
        <v>0.01</v>
      </c>
      <c r="AA2939" s="175">
        <v>1.7999999999999999E-2</v>
      </c>
      <c r="AB2939" s="175">
        <v>3.9E-2</v>
      </c>
    </row>
    <row r="2940" spans="1:28" x14ac:dyDescent="0.25">
      <c r="A2940" s="92" t="s">
        <v>4257</v>
      </c>
      <c r="B2940" s="175">
        <v>4.7267254942198508E-2</v>
      </c>
      <c r="C2940" s="175">
        <v>0.26787057938299474</v>
      </c>
      <c r="D2940" s="175">
        <v>0.27279567685888229</v>
      </c>
      <c r="E2940" s="175">
        <v>0.1170394691839387</v>
      </c>
      <c r="F2940" s="175">
        <v>1.6964224639168204E-2</v>
      </c>
      <c r="G2940" s="175">
        <v>0.22703331281209385</v>
      </c>
      <c r="H2940" s="175">
        <v>6.2247759764689787E-3</v>
      </c>
      <c r="I2940" s="175">
        <v>4.4804706204254738E-2</v>
      </c>
      <c r="J2940" s="174">
        <v>1</v>
      </c>
      <c r="K2940" s="176">
        <v>14619</v>
      </c>
      <c r="L2940" s="92"/>
      <c r="M2940" s="175">
        <v>4.3999999999999997E-2</v>
      </c>
      <c r="N2940" s="175">
        <v>5.0999999999999997E-2</v>
      </c>
      <c r="O2940" s="175">
        <v>0.26100000000000001</v>
      </c>
      <c r="P2940" s="175">
        <v>0.27500000000000002</v>
      </c>
      <c r="Q2940" s="175">
        <v>0.26600000000000001</v>
      </c>
      <c r="R2940" s="175">
        <v>0.28000000000000003</v>
      </c>
      <c r="S2940" s="175">
        <v>0.112</v>
      </c>
      <c r="T2940" s="175">
        <v>0.122</v>
      </c>
      <c r="U2940" s="175">
        <v>1.4999999999999999E-2</v>
      </c>
      <c r="V2940" s="175">
        <v>1.9E-2</v>
      </c>
      <c r="W2940" s="175">
        <v>0.22</v>
      </c>
      <c r="X2940" s="175">
        <v>0.23400000000000001</v>
      </c>
      <c r="Y2940" s="175">
        <v>5.0000000000000001E-3</v>
      </c>
      <c r="Z2940" s="175">
        <v>8.0000000000000002E-3</v>
      </c>
      <c r="AA2940" s="175">
        <v>4.2000000000000003E-2</v>
      </c>
      <c r="AB2940" s="175">
        <v>4.8000000000000001E-2</v>
      </c>
    </row>
    <row r="2941" spans="1:28" x14ac:dyDescent="0.25">
      <c r="A2941" s="92" t="s">
        <v>4258</v>
      </c>
      <c r="B2941" s="175" t="s">
        <v>143</v>
      </c>
      <c r="C2941" s="175">
        <v>0.34903047091412742</v>
      </c>
      <c r="D2941" s="175">
        <v>0.29085872576177285</v>
      </c>
      <c r="E2941" s="175">
        <v>8.0332409972299165E-2</v>
      </c>
      <c r="F2941" s="175">
        <v>1.662049861495845E-2</v>
      </c>
      <c r="G2941" s="175">
        <v>0.22160664819944598</v>
      </c>
      <c r="H2941" s="175">
        <v>2.7700831024930748E-3</v>
      </c>
      <c r="I2941" s="175">
        <v>3.8781163434903045E-2</v>
      </c>
      <c r="J2941" s="174">
        <v>0.99999999999999989</v>
      </c>
      <c r="K2941" s="176">
        <v>361</v>
      </c>
      <c r="L2941" s="92"/>
      <c r="M2941" s="175" t="s">
        <v>143</v>
      </c>
      <c r="N2941" s="175" t="s">
        <v>143</v>
      </c>
      <c r="O2941" s="175">
        <v>0.30199999999999999</v>
      </c>
      <c r="P2941" s="175">
        <v>0.4</v>
      </c>
      <c r="Q2941" s="175">
        <v>0.246</v>
      </c>
      <c r="R2941" s="175">
        <v>0.34</v>
      </c>
      <c r="S2941" s="175">
        <v>5.7000000000000002E-2</v>
      </c>
      <c r="T2941" s="175">
        <v>0.113</v>
      </c>
      <c r="U2941" s="175">
        <v>8.0000000000000002E-3</v>
      </c>
      <c r="V2941" s="175">
        <v>3.5999999999999997E-2</v>
      </c>
      <c r="W2941" s="175">
        <v>0.182</v>
      </c>
      <c r="X2941" s="175">
        <v>0.26700000000000002</v>
      </c>
      <c r="Y2941" s="175">
        <v>0</v>
      </c>
      <c r="Z2941" s="175">
        <v>1.6E-2</v>
      </c>
      <c r="AA2941" s="175">
        <v>2.3E-2</v>
      </c>
      <c r="AB2941" s="175">
        <v>6.4000000000000001E-2</v>
      </c>
    </row>
    <row r="2942" spans="1:28" x14ac:dyDescent="0.25">
      <c r="A2942" s="92" t="s">
        <v>4259</v>
      </c>
      <c r="B2942" s="175" t="s">
        <v>143</v>
      </c>
      <c r="C2942" s="175">
        <v>7.1979434447300775E-2</v>
      </c>
      <c r="D2942" s="175">
        <v>0.23136246786632392</v>
      </c>
      <c r="E2942" s="175">
        <v>8.7403598971722368E-2</v>
      </c>
      <c r="F2942" s="175">
        <v>5.1413881748071976E-3</v>
      </c>
      <c r="G2942" s="175">
        <v>0.53984575835475579</v>
      </c>
      <c r="H2942" s="175">
        <v>3.3419023136246784E-2</v>
      </c>
      <c r="I2942" s="175">
        <v>3.0848329048843187E-2</v>
      </c>
      <c r="J2942" s="174">
        <v>0.99999999999999989</v>
      </c>
      <c r="K2942" s="176">
        <v>389</v>
      </c>
      <c r="L2942" s="92"/>
      <c r="M2942" s="175" t="s">
        <v>143</v>
      </c>
      <c r="N2942" s="175" t="s">
        <v>143</v>
      </c>
      <c r="O2942" s="175">
        <v>0.05</v>
      </c>
      <c r="P2942" s="175">
        <v>0.10199999999999999</v>
      </c>
      <c r="Q2942" s="175">
        <v>0.192</v>
      </c>
      <c r="R2942" s="175">
        <v>0.27600000000000002</v>
      </c>
      <c r="S2942" s="175">
        <v>6.3E-2</v>
      </c>
      <c r="T2942" s="175">
        <v>0.12</v>
      </c>
      <c r="U2942" s="175">
        <v>1E-3</v>
      </c>
      <c r="V2942" s="175">
        <v>1.9E-2</v>
      </c>
      <c r="W2942" s="175">
        <v>0.49</v>
      </c>
      <c r="X2942" s="175">
        <v>0.58899999999999997</v>
      </c>
      <c r="Y2942" s="175">
        <v>0.02</v>
      </c>
      <c r="Z2942" s="175">
        <v>5.6000000000000001E-2</v>
      </c>
      <c r="AA2942" s="175">
        <v>1.7999999999999999E-2</v>
      </c>
      <c r="AB2942" s="175">
        <v>5.2999999999999999E-2</v>
      </c>
    </row>
    <row r="2943" spans="1:28" x14ac:dyDescent="0.25">
      <c r="A2943" s="92" t="s">
        <v>4260</v>
      </c>
      <c r="B2943" s="175">
        <v>0.10909090909090909</v>
      </c>
      <c r="C2943" s="175">
        <v>2.4242424242424242E-3</v>
      </c>
      <c r="D2943" s="175">
        <v>0.6581818181818182</v>
      </c>
      <c r="E2943" s="175">
        <v>9.2121212121212118E-2</v>
      </c>
      <c r="F2943" s="175">
        <v>8.8484848484848486E-2</v>
      </c>
      <c r="G2943" s="175">
        <v>1.5757575757575758E-2</v>
      </c>
      <c r="H2943" s="175" t="s">
        <v>143</v>
      </c>
      <c r="I2943" s="175">
        <v>3.3939393939393943E-2</v>
      </c>
      <c r="J2943" s="174">
        <v>1.0000000000000002</v>
      </c>
      <c r="K2943" s="176">
        <v>825</v>
      </c>
      <c r="L2943" s="92"/>
      <c r="M2943" s="175">
        <v>0.09</v>
      </c>
      <c r="N2943" s="175">
        <v>0.13200000000000001</v>
      </c>
      <c r="O2943" s="175">
        <v>1E-3</v>
      </c>
      <c r="P2943" s="175">
        <v>8.9999999999999993E-3</v>
      </c>
      <c r="Q2943" s="175">
        <v>0.625</v>
      </c>
      <c r="R2943" s="175">
        <v>0.69</v>
      </c>
      <c r="S2943" s="175">
        <v>7.3999999999999996E-2</v>
      </c>
      <c r="T2943" s="175">
        <v>0.114</v>
      </c>
      <c r="U2943" s="175">
        <v>7.0999999999999994E-2</v>
      </c>
      <c r="V2943" s="175">
        <v>0.11</v>
      </c>
      <c r="W2943" s="175">
        <v>8.9999999999999993E-3</v>
      </c>
      <c r="X2943" s="175">
        <v>2.7E-2</v>
      </c>
      <c r="Y2943" s="175" t="s">
        <v>143</v>
      </c>
      <c r="Z2943" s="175" t="s">
        <v>143</v>
      </c>
      <c r="AA2943" s="175">
        <v>2.4E-2</v>
      </c>
      <c r="AB2943" s="175">
        <v>4.9000000000000002E-2</v>
      </c>
    </row>
    <row r="2944" spans="1:28" x14ac:dyDescent="0.25">
      <c r="A2944" s="92" t="s">
        <v>4261</v>
      </c>
      <c r="B2944" s="175">
        <v>8.3816892327530632E-2</v>
      </c>
      <c r="C2944" s="175">
        <v>0.24113475177304963</v>
      </c>
      <c r="D2944" s="175">
        <v>0.24693745970341716</v>
      </c>
      <c r="E2944" s="175">
        <v>8.0593165699548677E-2</v>
      </c>
      <c r="F2944" s="175">
        <v>3.3526756931012251E-2</v>
      </c>
      <c r="G2944" s="175">
        <v>0.26950354609929078</v>
      </c>
      <c r="H2944" s="175">
        <v>7.0921985815602835E-3</v>
      </c>
      <c r="I2944" s="175">
        <v>3.7395228884590584E-2</v>
      </c>
      <c r="J2944" s="174">
        <v>1</v>
      </c>
      <c r="K2944" s="176">
        <v>1551</v>
      </c>
      <c r="L2944" s="92"/>
      <c r="M2944" s="175">
        <v>7.0999999999999994E-2</v>
      </c>
      <c r="N2944" s="175">
        <v>9.9000000000000005E-2</v>
      </c>
      <c r="O2944" s="175">
        <v>0.221</v>
      </c>
      <c r="P2944" s="175">
        <v>0.26300000000000001</v>
      </c>
      <c r="Q2944" s="175">
        <v>0.22600000000000001</v>
      </c>
      <c r="R2944" s="175">
        <v>0.26900000000000002</v>
      </c>
      <c r="S2944" s="175">
        <v>6.8000000000000005E-2</v>
      </c>
      <c r="T2944" s="175">
        <v>9.5000000000000001E-2</v>
      </c>
      <c r="U2944" s="175">
        <v>2.5999999999999999E-2</v>
      </c>
      <c r="V2944" s="175">
        <v>4.3999999999999997E-2</v>
      </c>
      <c r="W2944" s="175">
        <v>0.248</v>
      </c>
      <c r="X2944" s="175">
        <v>0.29199999999999998</v>
      </c>
      <c r="Y2944" s="175">
        <v>4.0000000000000001E-3</v>
      </c>
      <c r="Z2944" s="175">
        <v>1.2999999999999999E-2</v>
      </c>
      <c r="AA2944" s="175">
        <v>2.9000000000000001E-2</v>
      </c>
      <c r="AB2944" s="175">
        <v>4.8000000000000001E-2</v>
      </c>
    </row>
    <row r="2945" spans="1:28" x14ac:dyDescent="0.25">
      <c r="A2945" s="92" t="s">
        <v>4262</v>
      </c>
      <c r="B2945" s="175">
        <v>0.23070136744596384</v>
      </c>
      <c r="C2945" s="175">
        <v>0.48301720335244819</v>
      </c>
      <c r="D2945" s="175">
        <v>0.13277459197176886</v>
      </c>
      <c r="E2945" s="175">
        <v>5.5138950154389063E-2</v>
      </c>
      <c r="F2945" s="175">
        <v>8.8222320247022495E-4</v>
      </c>
      <c r="G2945" s="175">
        <v>4.4111160123511246E-2</v>
      </c>
      <c r="H2945" s="175">
        <v>2.6466696074106751E-3</v>
      </c>
      <c r="I2945" s="175">
        <v>5.0727834142037936E-2</v>
      </c>
      <c r="J2945" s="174">
        <v>1</v>
      </c>
      <c r="K2945" s="176">
        <v>2267</v>
      </c>
      <c r="L2945" s="92"/>
      <c r="M2945" s="175">
        <v>0.214</v>
      </c>
      <c r="N2945" s="175">
        <v>0.248</v>
      </c>
      <c r="O2945" s="175">
        <v>0.46200000000000002</v>
      </c>
      <c r="P2945" s="175">
        <v>0.504</v>
      </c>
      <c r="Q2945" s="175">
        <v>0.11899999999999999</v>
      </c>
      <c r="R2945" s="175">
        <v>0.14699999999999999</v>
      </c>
      <c r="S2945" s="175">
        <v>4.5999999999999999E-2</v>
      </c>
      <c r="T2945" s="175">
        <v>6.5000000000000002E-2</v>
      </c>
      <c r="U2945" s="175">
        <v>0</v>
      </c>
      <c r="V2945" s="175">
        <v>3.0000000000000001E-3</v>
      </c>
      <c r="W2945" s="175">
        <v>3.5999999999999997E-2</v>
      </c>
      <c r="X2945" s="175">
        <v>5.2999999999999999E-2</v>
      </c>
      <c r="Y2945" s="175">
        <v>1E-3</v>
      </c>
      <c r="Z2945" s="175">
        <v>6.0000000000000001E-3</v>
      </c>
      <c r="AA2945" s="175">
        <v>4.2000000000000003E-2</v>
      </c>
      <c r="AB2945" s="175">
        <v>6.0999999999999999E-2</v>
      </c>
    </row>
    <row r="2946" spans="1:28" x14ac:dyDescent="0.25">
      <c r="A2946" s="92" t="s">
        <v>4263</v>
      </c>
      <c r="B2946" s="175" t="s">
        <v>143</v>
      </c>
      <c r="C2946" s="175">
        <v>0.1891891891891892</v>
      </c>
      <c r="D2946" s="175">
        <v>0.30145530145530147</v>
      </c>
      <c r="E2946" s="175">
        <v>0.24948024948024949</v>
      </c>
      <c r="F2946" s="175">
        <v>1.4553014553014554E-2</v>
      </c>
      <c r="G2946" s="175">
        <v>0.21621621621621623</v>
      </c>
      <c r="H2946" s="175">
        <v>4.1580041580041582E-3</v>
      </c>
      <c r="I2946" s="175">
        <v>2.4948024948024949E-2</v>
      </c>
      <c r="J2946" s="174">
        <v>1</v>
      </c>
      <c r="K2946" s="176">
        <v>481</v>
      </c>
      <c r="L2946" s="92"/>
      <c r="M2946" s="175" t="s">
        <v>143</v>
      </c>
      <c r="N2946" s="175" t="s">
        <v>143</v>
      </c>
      <c r="O2946" s="175">
        <v>0.157</v>
      </c>
      <c r="P2946" s="175">
        <v>0.22700000000000001</v>
      </c>
      <c r="Q2946" s="175">
        <v>0.26200000000000001</v>
      </c>
      <c r="R2946" s="175">
        <v>0.34399999999999997</v>
      </c>
      <c r="S2946" s="175">
        <v>0.21299999999999999</v>
      </c>
      <c r="T2946" s="175">
        <v>0.28999999999999998</v>
      </c>
      <c r="U2946" s="175">
        <v>7.0000000000000001E-3</v>
      </c>
      <c r="V2946" s="175">
        <v>0.03</v>
      </c>
      <c r="W2946" s="175">
        <v>0.182</v>
      </c>
      <c r="X2946" s="175">
        <v>0.255</v>
      </c>
      <c r="Y2946" s="175">
        <v>1E-3</v>
      </c>
      <c r="Z2946" s="175">
        <v>1.4999999999999999E-2</v>
      </c>
      <c r="AA2946" s="175">
        <v>1.4E-2</v>
      </c>
      <c r="AB2946" s="175">
        <v>4.2999999999999997E-2</v>
      </c>
    </row>
    <row r="2947" spans="1:28" x14ac:dyDescent="0.25">
      <c r="A2947" s="92" t="s">
        <v>4264</v>
      </c>
      <c r="B2947" s="175" t="s">
        <v>143</v>
      </c>
      <c r="C2947" s="175">
        <v>0.1529051987767584</v>
      </c>
      <c r="D2947" s="175">
        <v>0.22691131498470948</v>
      </c>
      <c r="E2947" s="175">
        <v>0.15963302752293579</v>
      </c>
      <c r="F2947" s="175">
        <v>1.2232415902140673E-2</v>
      </c>
      <c r="G2947" s="175">
        <v>0.40856269113149846</v>
      </c>
      <c r="H2947" s="175">
        <v>6.1162079510703364E-3</v>
      </c>
      <c r="I2947" s="175">
        <v>3.3639143730886847E-2</v>
      </c>
      <c r="J2947" s="174">
        <v>0.99999999999999989</v>
      </c>
      <c r="K2947" s="176">
        <v>1635</v>
      </c>
      <c r="L2947" s="92"/>
      <c r="M2947" s="175" t="s">
        <v>143</v>
      </c>
      <c r="N2947" s="175" t="s">
        <v>143</v>
      </c>
      <c r="O2947" s="175">
        <v>0.13600000000000001</v>
      </c>
      <c r="P2947" s="175">
        <v>0.17100000000000001</v>
      </c>
      <c r="Q2947" s="175">
        <v>0.20699999999999999</v>
      </c>
      <c r="R2947" s="175">
        <v>0.248</v>
      </c>
      <c r="S2947" s="175">
        <v>0.14299999999999999</v>
      </c>
      <c r="T2947" s="175">
        <v>0.17799999999999999</v>
      </c>
      <c r="U2947" s="175">
        <v>8.0000000000000002E-3</v>
      </c>
      <c r="V2947" s="175">
        <v>1.9E-2</v>
      </c>
      <c r="W2947" s="175">
        <v>0.38500000000000001</v>
      </c>
      <c r="X2947" s="175">
        <v>0.433</v>
      </c>
      <c r="Y2947" s="175">
        <v>3.0000000000000001E-3</v>
      </c>
      <c r="Z2947" s="175">
        <v>1.0999999999999999E-2</v>
      </c>
      <c r="AA2947" s="175">
        <v>2.5999999999999999E-2</v>
      </c>
      <c r="AB2947" s="175">
        <v>4.3999999999999997E-2</v>
      </c>
    </row>
    <row r="2948" spans="1:28" x14ac:dyDescent="0.25">
      <c r="A2948" s="92" t="s">
        <v>4265</v>
      </c>
      <c r="B2948" s="175" t="s">
        <v>143</v>
      </c>
      <c r="C2948" s="175">
        <v>0.41980198019801979</v>
      </c>
      <c r="D2948" s="175">
        <v>0.39009900990099011</v>
      </c>
      <c r="E2948" s="175">
        <v>4.5544554455445543E-2</v>
      </c>
      <c r="F2948" s="175">
        <v>3.9603960396039604E-3</v>
      </c>
      <c r="G2948" s="175">
        <v>4.3564356435643561E-2</v>
      </c>
      <c r="H2948" s="175">
        <v>3.9603960396039604E-3</v>
      </c>
      <c r="I2948" s="175">
        <v>9.3069306930693069E-2</v>
      </c>
      <c r="J2948" s="174">
        <v>1.0000000000000002</v>
      </c>
      <c r="K2948" s="176">
        <v>505</v>
      </c>
      <c r="L2948" s="92"/>
      <c r="M2948" s="175" t="s">
        <v>143</v>
      </c>
      <c r="N2948" s="175" t="s">
        <v>143</v>
      </c>
      <c r="O2948" s="175">
        <v>0.378</v>
      </c>
      <c r="P2948" s="175">
        <v>0.46300000000000002</v>
      </c>
      <c r="Q2948" s="175">
        <v>0.34899999999999998</v>
      </c>
      <c r="R2948" s="175">
        <v>0.433</v>
      </c>
      <c r="S2948" s="175">
        <v>3.1E-2</v>
      </c>
      <c r="T2948" s="175">
        <v>6.7000000000000004E-2</v>
      </c>
      <c r="U2948" s="175">
        <v>1E-3</v>
      </c>
      <c r="V2948" s="175">
        <v>1.4E-2</v>
      </c>
      <c r="W2948" s="175">
        <v>2.9000000000000001E-2</v>
      </c>
      <c r="X2948" s="175">
        <v>6.5000000000000002E-2</v>
      </c>
      <c r="Y2948" s="175">
        <v>1E-3</v>
      </c>
      <c r="Z2948" s="175">
        <v>1.4E-2</v>
      </c>
      <c r="AA2948" s="175">
        <v>7.0999999999999994E-2</v>
      </c>
      <c r="AB2948" s="175">
        <v>0.122</v>
      </c>
    </row>
    <row r="2949" spans="1:28" x14ac:dyDescent="0.25">
      <c r="A2949" s="92" t="s">
        <v>4266</v>
      </c>
      <c r="B2949" s="175" t="s">
        <v>143</v>
      </c>
      <c r="C2949" s="175">
        <v>0.16181229773462782</v>
      </c>
      <c r="D2949" s="175">
        <v>0.3446601941747573</v>
      </c>
      <c r="E2949" s="175">
        <v>0.14239482200647249</v>
      </c>
      <c r="F2949" s="175">
        <v>1.7799352750809062E-2</v>
      </c>
      <c r="G2949" s="175">
        <v>0.27022653721682849</v>
      </c>
      <c r="H2949" s="175">
        <v>3.2362459546925568E-3</v>
      </c>
      <c r="I2949" s="175">
        <v>5.9870550161812294E-2</v>
      </c>
      <c r="J2949" s="174">
        <v>1</v>
      </c>
      <c r="K2949" s="176">
        <v>618</v>
      </c>
      <c r="L2949" s="92"/>
      <c r="M2949" s="175" t="s">
        <v>143</v>
      </c>
      <c r="N2949" s="175" t="s">
        <v>143</v>
      </c>
      <c r="O2949" s="175">
        <v>0.13500000000000001</v>
      </c>
      <c r="P2949" s="175">
        <v>0.193</v>
      </c>
      <c r="Q2949" s="175">
        <v>0.308</v>
      </c>
      <c r="R2949" s="175">
        <v>0.38300000000000001</v>
      </c>
      <c r="S2949" s="175">
        <v>0.11700000000000001</v>
      </c>
      <c r="T2949" s="175">
        <v>0.17199999999999999</v>
      </c>
      <c r="U2949" s="175">
        <v>0.01</v>
      </c>
      <c r="V2949" s="175">
        <v>3.2000000000000001E-2</v>
      </c>
      <c r="W2949" s="175">
        <v>0.23699999999999999</v>
      </c>
      <c r="X2949" s="175">
        <v>0.307</v>
      </c>
      <c r="Y2949" s="175">
        <v>1E-3</v>
      </c>
      <c r="Z2949" s="175">
        <v>1.2E-2</v>
      </c>
      <c r="AA2949" s="175">
        <v>4.3999999999999997E-2</v>
      </c>
      <c r="AB2949" s="175">
        <v>8.1000000000000003E-2</v>
      </c>
    </row>
    <row r="2950" spans="1:28" x14ac:dyDescent="0.25">
      <c r="A2950" s="92" t="s">
        <v>4267</v>
      </c>
      <c r="B2950" s="175" t="s">
        <v>143</v>
      </c>
      <c r="C2950" s="175">
        <v>0.28424657534246578</v>
      </c>
      <c r="D2950" s="175">
        <v>0.23972602739726026</v>
      </c>
      <c r="E2950" s="175">
        <v>8.9041095890410954E-2</v>
      </c>
      <c r="F2950" s="175">
        <v>6.1643835616438353E-2</v>
      </c>
      <c r="G2950" s="175">
        <v>0.27397260273972601</v>
      </c>
      <c r="H2950" s="175">
        <v>3.4246575342465752E-3</v>
      </c>
      <c r="I2950" s="175">
        <v>4.7945205479452052E-2</v>
      </c>
      <c r="J2950" s="174">
        <v>1</v>
      </c>
      <c r="K2950" s="176">
        <v>292</v>
      </c>
      <c r="L2950" s="92"/>
      <c r="M2950" s="175" t="s">
        <v>143</v>
      </c>
      <c r="N2950" s="175" t="s">
        <v>143</v>
      </c>
      <c r="O2950" s="175">
        <v>0.23599999999999999</v>
      </c>
      <c r="P2950" s="175">
        <v>0.33900000000000002</v>
      </c>
      <c r="Q2950" s="175">
        <v>0.19400000000000001</v>
      </c>
      <c r="R2950" s="175">
        <v>0.29199999999999998</v>
      </c>
      <c r="S2950" s="175">
        <v>6.0999999999999999E-2</v>
      </c>
      <c r="T2950" s="175">
        <v>0.127</v>
      </c>
      <c r="U2950" s="175">
        <v>3.9E-2</v>
      </c>
      <c r="V2950" s="175">
        <v>9.5000000000000001E-2</v>
      </c>
      <c r="W2950" s="175">
        <v>0.22600000000000001</v>
      </c>
      <c r="X2950" s="175">
        <v>0.32800000000000001</v>
      </c>
      <c r="Y2950" s="175">
        <v>1E-3</v>
      </c>
      <c r="Z2950" s="175">
        <v>1.9E-2</v>
      </c>
      <c r="AA2950" s="175">
        <v>2.9000000000000001E-2</v>
      </c>
      <c r="AB2950" s="175">
        <v>7.9000000000000001E-2</v>
      </c>
    </row>
    <row r="2951" spans="1:28" x14ac:dyDescent="0.25">
      <c r="A2951" s="92" t="s">
        <v>4268</v>
      </c>
      <c r="B2951" s="175" t="s">
        <v>143</v>
      </c>
      <c r="C2951" s="175">
        <v>0.10554089709762533</v>
      </c>
      <c r="D2951" s="175">
        <v>0.24010554089709762</v>
      </c>
      <c r="E2951" s="175">
        <v>0.14511873350923482</v>
      </c>
      <c r="F2951" s="175">
        <v>3.1662269129287601E-2</v>
      </c>
      <c r="G2951" s="175">
        <v>0.43007915567282323</v>
      </c>
      <c r="H2951" s="175">
        <v>1.5831134564643801E-2</v>
      </c>
      <c r="I2951" s="175">
        <v>3.1662269129287601E-2</v>
      </c>
      <c r="J2951" s="174">
        <v>1</v>
      </c>
      <c r="K2951" s="176">
        <v>379</v>
      </c>
      <c r="L2951" s="92"/>
      <c r="M2951" s="175" t="s">
        <v>143</v>
      </c>
      <c r="N2951" s="175" t="s">
        <v>143</v>
      </c>
      <c r="O2951" s="175">
        <v>7.8E-2</v>
      </c>
      <c r="P2951" s="175">
        <v>0.14099999999999999</v>
      </c>
      <c r="Q2951" s="175">
        <v>0.2</v>
      </c>
      <c r="R2951" s="175">
        <v>0.28599999999999998</v>
      </c>
      <c r="S2951" s="175">
        <v>0.113</v>
      </c>
      <c r="T2951" s="175">
        <v>0.184</v>
      </c>
      <c r="U2951" s="175">
        <v>1.7999999999999999E-2</v>
      </c>
      <c r="V2951" s="175">
        <v>5.5E-2</v>
      </c>
      <c r="W2951" s="175">
        <v>0.38100000000000001</v>
      </c>
      <c r="X2951" s="175">
        <v>0.48</v>
      </c>
      <c r="Y2951" s="175">
        <v>7.0000000000000001E-3</v>
      </c>
      <c r="Z2951" s="175">
        <v>3.4000000000000002E-2</v>
      </c>
      <c r="AA2951" s="175">
        <v>1.7999999999999999E-2</v>
      </c>
      <c r="AB2951" s="175">
        <v>5.5E-2</v>
      </c>
    </row>
    <row r="2952" spans="1:28" x14ac:dyDescent="0.25">
      <c r="A2952" s="92" t="s">
        <v>4269</v>
      </c>
      <c r="B2952" s="175" t="s">
        <v>143</v>
      </c>
      <c r="C2952" s="175">
        <v>0.31147540983606559</v>
      </c>
      <c r="D2952" s="175">
        <v>0.40139095876800795</v>
      </c>
      <c r="E2952" s="175">
        <v>9.3889716840536513E-2</v>
      </c>
      <c r="F2952" s="175">
        <v>7.4515648286140089E-3</v>
      </c>
      <c r="G2952" s="175">
        <v>0.13015399900645802</v>
      </c>
      <c r="H2952" s="175">
        <v>2.4838549428713363E-3</v>
      </c>
      <c r="I2952" s="175">
        <v>5.3154495777446596E-2</v>
      </c>
      <c r="J2952" s="174">
        <v>0.99999999999999989</v>
      </c>
      <c r="K2952" s="176">
        <v>2013</v>
      </c>
      <c r="L2952" s="92"/>
      <c r="M2952" s="175" t="s">
        <v>143</v>
      </c>
      <c r="N2952" s="175" t="s">
        <v>143</v>
      </c>
      <c r="O2952" s="175">
        <v>0.29199999999999998</v>
      </c>
      <c r="P2952" s="175">
        <v>0.33200000000000002</v>
      </c>
      <c r="Q2952" s="175">
        <v>0.38</v>
      </c>
      <c r="R2952" s="175">
        <v>0.42299999999999999</v>
      </c>
      <c r="S2952" s="175">
        <v>8.2000000000000003E-2</v>
      </c>
      <c r="T2952" s="175">
        <v>0.107</v>
      </c>
      <c r="U2952" s="175">
        <v>5.0000000000000001E-3</v>
      </c>
      <c r="V2952" s="175">
        <v>1.2E-2</v>
      </c>
      <c r="W2952" s="175">
        <v>0.11600000000000001</v>
      </c>
      <c r="X2952" s="175">
        <v>0.14599999999999999</v>
      </c>
      <c r="Y2952" s="175">
        <v>1E-3</v>
      </c>
      <c r="Z2952" s="175">
        <v>6.0000000000000001E-3</v>
      </c>
      <c r="AA2952" s="175">
        <v>4.3999999999999997E-2</v>
      </c>
      <c r="AB2952" s="175">
        <v>6.4000000000000001E-2</v>
      </c>
    </row>
    <row r="2953" spans="1:28" x14ac:dyDescent="0.25">
      <c r="A2953" s="92" t="s">
        <v>4270</v>
      </c>
      <c r="B2953" s="175" t="s">
        <v>143</v>
      </c>
      <c r="C2953" s="175">
        <v>0.5</v>
      </c>
      <c r="D2953" s="175">
        <v>0.275609756097561</v>
      </c>
      <c r="E2953" s="175">
        <v>6.3414634146341464E-2</v>
      </c>
      <c r="F2953" s="175">
        <v>1.7073170731707318E-2</v>
      </c>
      <c r="G2953" s="175">
        <v>0.1024390243902439</v>
      </c>
      <c r="H2953" s="175">
        <v>4.8780487804878049E-3</v>
      </c>
      <c r="I2953" s="175">
        <v>3.6585365853658534E-2</v>
      </c>
      <c r="J2953" s="174">
        <v>1</v>
      </c>
      <c r="K2953" s="176">
        <v>410</v>
      </c>
      <c r="L2953" s="92"/>
      <c r="M2953" s="175" t="s">
        <v>143</v>
      </c>
      <c r="N2953" s="175" t="s">
        <v>143</v>
      </c>
      <c r="O2953" s="175">
        <v>0.45200000000000001</v>
      </c>
      <c r="P2953" s="175">
        <v>0.54800000000000004</v>
      </c>
      <c r="Q2953" s="175">
        <v>0.23499999999999999</v>
      </c>
      <c r="R2953" s="175">
        <v>0.32100000000000001</v>
      </c>
      <c r="S2953" s="175">
        <v>4.3999999999999997E-2</v>
      </c>
      <c r="T2953" s="175">
        <v>9.0999999999999998E-2</v>
      </c>
      <c r="U2953" s="175">
        <v>8.0000000000000002E-3</v>
      </c>
      <c r="V2953" s="175">
        <v>3.5000000000000003E-2</v>
      </c>
      <c r="W2953" s="175">
        <v>7.6999999999999999E-2</v>
      </c>
      <c r="X2953" s="175">
        <v>0.13600000000000001</v>
      </c>
      <c r="Y2953" s="175">
        <v>1E-3</v>
      </c>
      <c r="Z2953" s="175">
        <v>1.7999999999999999E-2</v>
      </c>
      <c r="AA2953" s="175">
        <v>2.1999999999999999E-2</v>
      </c>
      <c r="AB2953" s="175">
        <v>5.8999999999999997E-2</v>
      </c>
    </row>
    <row r="2954" spans="1:28" x14ac:dyDescent="0.25">
      <c r="A2954" s="92" t="s">
        <v>4271</v>
      </c>
      <c r="B2954" s="175">
        <v>5.5882950619792725E-2</v>
      </c>
      <c r="C2954" s="175">
        <v>0.34972566551513917</v>
      </c>
      <c r="D2954" s="175">
        <v>0.24053376684955632</v>
      </c>
      <c r="E2954" s="175">
        <v>9.8557203820361719E-2</v>
      </c>
      <c r="F2954" s="175">
        <v>1.3276434329065908E-2</v>
      </c>
      <c r="G2954" s="175">
        <v>0.21526789947842578</v>
      </c>
      <c r="H2954" s="175">
        <v>2.641739483844747E-3</v>
      </c>
      <c r="I2954" s="175">
        <v>2.4114339903813588E-2</v>
      </c>
      <c r="J2954" s="174">
        <v>0.99999999999999989</v>
      </c>
      <c r="K2954" s="176">
        <v>14763</v>
      </c>
      <c r="L2954" s="92"/>
      <c r="M2954" s="175">
        <v>5.1999999999999998E-2</v>
      </c>
      <c r="N2954" s="175">
        <v>0.06</v>
      </c>
      <c r="O2954" s="175">
        <v>0.34200000000000003</v>
      </c>
      <c r="P2954" s="175">
        <v>0.35699999999999998</v>
      </c>
      <c r="Q2954" s="175">
        <v>0.23400000000000001</v>
      </c>
      <c r="R2954" s="175">
        <v>0.247</v>
      </c>
      <c r="S2954" s="175">
        <v>9.4E-2</v>
      </c>
      <c r="T2954" s="175">
        <v>0.10299999999999999</v>
      </c>
      <c r="U2954" s="175">
        <v>1.2E-2</v>
      </c>
      <c r="V2954" s="175">
        <v>1.4999999999999999E-2</v>
      </c>
      <c r="W2954" s="175">
        <v>0.20899999999999999</v>
      </c>
      <c r="X2954" s="175">
        <v>0.222</v>
      </c>
      <c r="Y2954" s="175">
        <v>2E-3</v>
      </c>
      <c r="Z2954" s="175">
        <v>4.0000000000000001E-3</v>
      </c>
      <c r="AA2954" s="175">
        <v>2.1999999999999999E-2</v>
      </c>
      <c r="AB2954" s="175">
        <v>2.7E-2</v>
      </c>
    </row>
    <row r="2955" spans="1:28" x14ac:dyDescent="0.25">
      <c r="A2955" s="92" t="s">
        <v>4272</v>
      </c>
      <c r="B2955" s="175" t="s">
        <v>143</v>
      </c>
      <c r="C2955" s="175">
        <v>0.32338308457711445</v>
      </c>
      <c r="D2955" s="175">
        <v>0.33333333333333331</v>
      </c>
      <c r="E2955" s="175">
        <v>0.12935323383084577</v>
      </c>
      <c r="F2955" s="175">
        <v>7.462686567164179E-3</v>
      </c>
      <c r="G2955" s="175">
        <v>0.19402985074626866</v>
      </c>
      <c r="H2955" s="175">
        <v>4.9751243781094526E-3</v>
      </c>
      <c r="I2955" s="175">
        <v>7.462686567164179E-3</v>
      </c>
      <c r="J2955" s="174">
        <v>1</v>
      </c>
      <c r="K2955" s="176">
        <v>402</v>
      </c>
      <c r="L2955" s="92"/>
      <c r="M2955" s="175" t="s">
        <v>143</v>
      </c>
      <c r="N2955" s="175" t="s">
        <v>143</v>
      </c>
      <c r="O2955" s="175">
        <v>0.28000000000000003</v>
      </c>
      <c r="P2955" s="175">
        <v>0.371</v>
      </c>
      <c r="Q2955" s="175">
        <v>0.28899999999999998</v>
      </c>
      <c r="R2955" s="175">
        <v>0.38100000000000001</v>
      </c>
      <c r="S2955" s="175">
        <v>0.1</v>
      </c>
      <c r="T2955" s="175">
        <v>0.16600000000000001</v>
      </c>
      <c r="U2955" s="175">
        <v>3.0000000000000001E-3</v>
      </c>
      <c r="V2955" s="175">
        <v>2.1999999999999999E-2</v>
      </c>
      <c r="W2955" s="175">
        <v>0.158</v>
      </c>
      <c r="X2955" s="175">
        <v>0.23599999999999999</v>
      </c>
      <c r="Y2955" s="175">
        <v>1E-3</v>
      </c>
      <c r="Z2955" s="175">
        <v>1.7999999999999999E-2</v>
      </c>
      <c r="AA2955" s="175">
        <v>3.0000000000000001E-3</v>
      </c>
      <c r="AB2955" s="175">
        <v>2.1999999999999999E-2</v>
      </c>
    </row>
    <row r="2956" spans="1:28" x14ac:dyDescent="0.25">
      <c r="A2956" s="92" t="s">
        <v>4273</v>
      </c>
      <c r="B2956" s="175" t="s">
        <v>143</v>
      </c>
      <c r="C2956" s="175">
        <v>0.11212121212121212</v>
      </c>
      <c r="D2956" s="175">
        <v>0.1393939393939394</v>
      </c>
      <c r="E2956" s="175">
        <v>9.0909090909090912E-2</v>
      </c>
      <c r="F2956" s="175">
        <v>3.0303030303030303E-3</v>
      </c>
      <c r="G2956" s="175">
        <v>0.60909090909090913</v>
      </c>
      <c r="H2956" s="175">
        <v>2.1212121212121213E-2</v>
      </c>
      <c r="I2956" s="175">
        <v>2.4242424242424242E-2</v>
      </c>
      <c r="J2956" s="174">
        <v>1</v>
      </c>
      <c r="K2956" s="176">
        <v>330</v>
      </c>
      <c r="L2956" s="92"/>
      <c r="M2956" s="175" t="s">
        <v>143</v>
      </c>
      <c r="N2956" s="175" t="s">
        <v>143</v>
      </c>
      <c r="O2956" s="175">
        <v>8.2000000000000003E-2</v>
      </c>
      <c r="P2956" s="175">
        <v>0.151</v>
      </c>
      <c r="Q2956" s="175">
        <v>0.106</v>
      </c>
      <c r="R2956" s="175">
        <v>0.18099999999999999</v>
      </c>
      <c r="S2956" s="175">
        <v>6.4000000000000001E-2</v>
      </c>
      <c r="T2956" s="175">
        <v>0.127</v>
      </c>
      <c r="U2956" s="175">
        <v>1E-3</v>
      </c>
      <c r="V2956" s="175">
        <v>1.7000000000000001E-2</v>
      </c>
      <c r="W2956" s="175">
        <v>0.55500000000000005</v>
      </c>
      <c r="X2956" s="175">
        <v>0.66</v>
      </c>
      <c r="Y2956" s="175">
        <v>0.01</v>
      </c>
      <c r="Z2956" s="175">
        <v>4.2999999999999997E-2</v>
      </c>
      <c r="AA2956" s="175">
        <v>1.2E-2</v>
      </c>
      <c r="AB2956" s="175">
        <v>4.7E-2</v>
      </c>
    </row>
    <row r="2957" spans="1:28" x14ac:dyDescent="0.25">
      <c r="A2957" s="92" t="s">
        <v>4274</v>
      </c>
      <c r="B2957" s="175">
        <v>0.5637393767705382</v>
      </c>
      <c r="C2957" s="175">
        <v>1.4164305949008499E-3</v>
      </c>
      <c r="D2957" s="175">
        <v>0.28611898016997167</v>
      </c>
      <c r="E2957" s="175">
        <v>4.3909348441926344E-2</v>
      </c>
      <c r="F2957" s="175">
        <v>8.2152974504249299E-2</v>
      </c>
      <c r="G2957" s="175">
        <v>1.5580736543909348E-2</v>
      </c>
      <c r="H2957" s="175" t="s">
        <v>143</v>
      </c>
      <c r="I2957" s="175">
        <v>7.0821529745042494E-3</v>
      </c>
      <c r="J2957" s="174">
        <v>1</v>
      </c>
      <c r="K2957" s="176">
        <v>706</v>
      </c>
      <c r="L2957" s="92"/>
      <c r="M2957" s="175">
        <v>0.52700000000000002</v>
      </c>
      <c r="N2957" s="175">
        <v>0.6</v>
      </c>
      <c r="O2957" s="175">
        <v>0</v>
      </c>
      <c r="P2957" s="175">
        <v>8.0000000000000002E-3</v>
      </c>
      <c r="Q2957" s="175">
        <v>0.254</v>
      </c>
      <c r="R2957" s="175">
        <v>0.32100000000000001</v>
      </c>
      <c r="S2957" s="175">
        <v>3.1E-2</v>
      </c>
      <c r="T2957" s="175">
        <v>6.2E-2</v>
      </c>
      <c r="U2957" s="175">
        <v>6.4000000000000001E-2</v>
      </c>
      <c r="V2957" s="175">
        <v>0.105</v>
      </c>
      <c r="W2957" s="175">
        <v>8.9999999999999993E-3</v>
      </c>
      <c r="X2957" s="175">
        <v>2.8000000000000001E-2</v>
      </c>
      <c r="Y2957" s="175" t="s">
        <v>143</v>
      </c>
      <c r="Z2957" s="175" t="s">
        <v>143</v>
      </c>
      <c r="AA2957" s="175">
        <v>3.0000000000000001E-3</v>
      </c>
      <c r="AB2957" s="175">
        <v>1.6E-2</v>
      </c>
    </row>
    <row r="2958" spans="1:28" x14ac:dyDescent="0.25">
      <c r="A2958" s="92" t="s">
        <v>4275</v>
      </c>
      <c r="B2958" s="175">
        <v>0.10227936879018118</v>
      </c>
      <c r="C2958" s="175">
        <v>0.3085914669783752</v>
      </c>
      <c r="D2958" s="175">
        <v>0.23027469316189364</v>
      </c>
      <c r="E2958" s="175">
        <v>7.0718877849210993E-2</v>
      </c>
      <c r="F2958" s="175">
        <v>1.8702513150204558E-2</v>
      </c>
      <c r="G2958" s="175">
        <v>0.24371712448860317</v>
      </c>
      <c r="H2958" s="175">
        <v>1.7533606078316774E-3</v>
      </c>
      <c r="I2958" s="175">
        <v>2.396259497369959E-2</v>
      </c>
      <c r="J2958" s="174">
        <v>0.99999999999999989</v>
      </c>
      <c r="K2958" s="176">
        <v>1711</v>
      </c>
      <c r="L2958" s="92"/>
      <c r="M2958" s="175">
        <v>8.8999999999999996E-2</v>
      </c>
      <c r="N2958" s="175">
        <v>0.11799999999999999</v>
      </c>
      <c r="O2958" s="175">
        <v>0.28699999999999998</v>
      </c>
      <c r="P2958" s="175">
        <v>0.33100000000000002</v>
      </c>
      <c r="Q2958" s="175">
        <v>0.21099999999999999</v>
      </c>
      <c r="R2958" s="175">
        <v>0.251</v>
      </c>
      <c r="S2958" s="175">
        <v>0.06</v>
      </c>
      <c r="T2958" s="175">
        <v>8.4000000000000005E-2</v>
      </c>
      <c r="U2958" s="175">
        <v>1.2999999999999999E-2</v>
      </c>
      <c r="V2958" s="175">
        <v>2.5999999999999999E-2</v>
      </c>
      <c r="W2958" s="175">
        <v>0.224</v>
      </c>
      <c r="X2958" s="175">
        <v>0.26500000000000001</v>
      </c>
      <c r="Y2958" s="175">
        <v>1E-3</v>
      </c>
      <c r="Z2958" s="175">
        <v>5.0000000000000001E-3</v>
      </c>
      <c r="AA2958" s="175">
        <v>1.7999999999999999E-2</v>
      </c>
      <c r="AB2958" s="175">
        <v>3.2000000000000001E-2</v>
      </c>
    </row>
    <row r="2959" spans="1:28" x14ac:dyDescent="0.25">
      <c r="A2959" s="92" t="s">
        <v>4276</v>
      </c>
      <c r="B2959" s="175">
        <v>0.29076620825147348</v>
      </c>
      <c r="C2959" s="175">
        <v>0.55255402750491156</v>
      </c>
      <c r="D2959" s="175">
        <v>6.2377210216110021E-2</v>
      </c>
      <c r="E2959" s="175">
        <v>2.111984282907662E-2</v>
      </c>
      <c r="F2959" s="175" t="s">
        <v>143</v>
      </c>
      <c r="G2959" s="175">
        <v>4.8624754420432223E-2</v>
      </c>
      <c r="H2959" s="175" t="s">
        <v>143</v>
      </c>
      <c r="I2959" s="175">
        <v>2.4557956777996069E-2</v>
      </c>
      <c r="J2959" s="174">
        <v>1</v>
      </c>
      <c r="K2959" s="176">
        <v>2036</v>
      </c>
      <c r="L2959" s="92"/>
      <c r="M2959" s="175">
        <v>0.27100000000000002</v>
      </c>
      <c r="N2959" s="175">
        <v>0.311</v>
      </c>
      <c r="O2959" s="175">
        <v>0.53100000000000003</v>
      </c>
      <c r="P2959" s="175">
        <v>0.57399999999999995</v>
      </c>
      <c r="Q2959" s="175">
        <v>5.2999999999999999E-2</v>
      </c>
      <c r="R2959" s="175">
        <v>7.3999999999999996E-2</v>
      </c>
      <c r="S2959" s="175">
        <v>1.6E-2</v>
      </c>
      <c r="T2959" s="175">
        <v>2.8000000000000001E-2</v>
      </c>
      <c r="U2959" s="175" t="s">
        <v>143</v>
      </c>
      <c r="V2959" s="175" t="s">
        <v>143</v>
      </c>
      <c r="W2959" s="175">
        <v>0.04</v>
      </c>
      <c r="X2959" s="175">
        <v>5.8999999999999997E-2</v>
      </c>
      <c r="Y2959" s="175" t="s">
        <v>143</v>
      </c>
      <c r="Z2959" s="175" t="s">
        <v>143</v>
      </c>
      <c r="AA2959" s="175">
        <v>1.9E-2</v>
      </c>
      <c r="AB2959" s="175">
        <v>3.2000000000000001E-2</v>
      </c>
    </row>
    <row r="2960" spans="1:28" x14ac:dyDescent="0.25">
      <c r="A2960" s="92" t="s">
        <v>4277</v>
      </c>
      <c r="B2960" s="175" t="s">
        <v>143</v>
      </c>
      <c r="C2960" s="175">
        <v>0.23829787234042554</v>
      </c>
      <c r="D2960" s="175">
        <v>0.30212765957446808</v>
      </c>
      <c r="E2960" s="175">
        <v>0.18085106382978725</v>
      </c>
      <c r="F2960" s="175">
        <v>6.382978723404255E-3</v>
      </c>
      <c r="G2960" s="175">
        <v>0.24680851063829787</v>
      </c>
      <c r="H2960" s="175" t="s">
        <v>143</v>
      </c>
      <c r="I2960" s="175">
        <v>2.553191489361702E-2</v>
      </c>
      <c r="J2960" s="174">
        <v>1</v>
      </c>
      <c r="K2960" s="176">
        <v>470</v>
      </c>
      <c r="L2960" s="92"/>
      <c r="M2960" s="175" t="s">
        <v>143</v>
      </c>
      <c r="N2960" s="175" t="s">
        <v>143</v>
      </c>
      <c r="O2960" s="175">
        <v>0.20200000000000001</v>
      </c>
      <c r="P2960" s="175">
        <v>0.27900000000000003</v>
      </c>
      <c r="Q2960" s="175">
        <v>0.26200000000000001</v>
      </c>
      <c r="R2960" s="175">
        <v>0.34499999999999997</v>
      </c>
      <c r="S2960" s="175">
        <v>0.14899999999999999</v>
      </c>
      <c r="T2960" s="175">
        <v>0.218</v>
      </c>
      <c r="U2960" s="175">
        <v>2E-3</v>
      </c>
      <c r="V2960" s="175">
        <v>1.9E-2</v>
      </c>
      <c r="W2960" s="175">
        <v>0.21</v>
      </c>
      <c r="X2960" s="175">
        <v>0.28799999999999998</v>
      </c>
      <c r="Y2960" s="175" t="s">
        <v>143</v>
      </c>
      <c r="Z2960" s="175" t="s">
        <v>143</v>
      </c>
      <c r="AA2960" s="175">
        <v>1.4999999999999999E-2</v>
      </c>
      <c r="AB2960" s="175">
        <v>4.3999999999999997E-2</v>
      </c>
    </row>
    <row r="2961" spans="1:28" x14ac:dyDescent="0.25">
      <c r="A2961" s="92" t="s">
        <v>4278</v>
      </c>
      <c r="B2961" s="175" t="s">
        <v>143</v>
      </c>
      <c r="C2961" s="175">
        <v>0.31160896130346233</v>
      </c>
      <c r="D2961" s="175">
        <v>0.18737270875763748</v>
      </c>
      <c r="E2961" s="175">
        <v>0.12953156822810591</v>
      </c>
      <c r="F2961" s="175">
        <v>1.4256619144602852E-2</v>
      </c>
      <c r="G2961" s="175">
        <v>0.33604887983706722</v>
      </c>
      <c r="H2961" s="175">
        <v>2.443991853360489E-3</v>
      </c>
      <c r="I2961" s="175">
        <v>1.8737270875763747E-2</v>
      </c>
      <c r="J2961" s="174">
        <v>1.0000000000000002</v>
      </c>
      <c r="K2961" s="176">
        <v>2455</v>
      </c>
      <c r="L2961" s="92"/>
      <c r="M2961" s="175" t="s">
        <v>143</v>
      </c>
      <c r="N2961" s="175" t="s">
        <v>143</v>
      </c>
      <c r="O2961" s="175">
        <v>0.29399999999999998</v>
      </c>
      <c r="P2961" s="175">
        <v>0.33</v>
      </c>
      <c r="Q2961" s="175">
        <v>0.17199999999999999</v>
      </c>
      <c r="R2961" s="175">
        <v>0.20300000000000001</v>
      </c>
      <c r="S2961" s="175">
        <v>0.11700000000000001</v>
      </c>
      <c r="T2961" s="175">
        <v>0.14299999999999999</v>
      </c>
      <c r="U2961" s="175">
        <v>0.01</v>
      </c>
      <c r="V2961" s="175">
        <v>0.02</v>
      </c>
      <c r="W2961" s="175">
        <v>0.318</v>
      </c>
      <c r="X2961" s="175">
        <v>0.35499999999999998</v>
      </c>
      <c r="Y2961" s="175">
        <v>1E-3</v>
      </c>
      <c r="Z2961" s="175">
        <v>5.0000000000000001E-3</v>
      </c>
      <c r="AA2961" s="175">
        <v>1.4E-2</v>
      </c>
      <c r="AB2961" s="175">
        <v>2.5000000000000001E-2</v>
      </c>
    </row>
    <row r="2962" spans="1:28" x14ac:dyDescent="0.25">
      <c r="A2962" s="92" t="s">
        <v>4279</v>
      </c>
      <c r="B2962" s="175" t="s">
        <v>143</v>
      </c>
      <c r="C2962" s="175">
        <v>0.61068702290076338</v>
      </c>
      <c r="D2962" s="175">
        <v>0.2862595419847328</v>
      </c>
      <c r="E2962" s="175">
        <v>4.7709923664122141E-2</v>
      </c>
      <c r="F2962" s="175" t="s">
        <v>143</v>
      </c>
      <c r="G2962" s="175">
        <v>1.9083969465648856E-2</v>
      </c>
      <c r="H2962" s="175" t="s">
        <v>143</v>
      </c>
      <c r="I2962" s="175">
        <v>3.6259541984732822E-2</v>
      </c>
      <c r="J2962" s="174">
        <v>1</v>
      </c>
      <c r="K2962" s="176">
        <v>524</v>
      </c>
      <c r="L2962" s="92"/>
      <c r="M2962" s="175" t="s">
        <v>143</v>
      </c>
      <c r="N2962" s="175" t="s">
        <v>143</v>
      </c>
      <c r="O2962" s="175">
        <v>0.56799999999999995</v>
      </c>
      <c r="P2962" s="175">
        <v>0.65100000000000002</v>
      </c>
      <c r="Q2962" s="175">
        <v>0.249</v>
      </c>
      <c r="R2962" s="175">
        <v>0.32600000000000001</v>
      </c>
      <c r="S2962" s="175">
        <v>3.3000000000000002E-2</v>
      </c>
      <c r="T2962" s="175">
        <v>6.9000000000000006E-2</v>
      </c>
      <c r="U2962" s="175" t="s">
        <v>143</v>
      </c>
      <c r="V2962" s="175" t="s">
        <v>143</v>
      </c>
      <c r="W2962" s="175">
        <v>0.01</v>
      </c>
      <c r="X2962" s="175">
        <v>3.5000000000000003E-2</v>
      </c>
      <c r="Y2962" s="175" t="s">
        <v>143</v>
      </c>
      <c r="Z2962" s="175" t="s">
        <v>143</v>
      </c>
      <c r="AA2962" s="175">
        <v>2.3E-2</v>
      </c>
      <c r="AB2962" s="175">
        <v>5.6000000000000001E-2</v>
      </c>
    </row>
    <row r="2963" spans="1:28" x14ac:dyDescent="0.25">
      <c r="A2963" s="92" t="s">
        <v>4280</v>
      </c>
      <c r="B2963" s="175" t="s">
        <v>143</v>
      </c>
      <c r="C2963" s="175">
        <v>0.2734375</v>
      </c>
      <c r="D2963" s="175">
        <v>0.33984375</v>
      </c>
      <c r="E2963" s="175">
        <v>0.107421875</v>
      </c>
      <c r="F2963" s="175">
        <v>1.5625E-2</v>
      </c>
      <c r="G2963" s="175">
        <v>0.248046875</v>
      </c>
      <c r="H2963" s="175" t="s">
        <v>143</v>
      </c>
      <c r="I2963" s="175">
        <v>1.5625E-2</v>
      </c>
      <c r="J2963" s="174">
        <v>1</v>
      </c>
      <c r="K2963" s="176">
        <v>512</v>
      </c>
      <c r="L2963" s="92"/>
      <c r="M2963" s="175" t="s">
        <v>143</v>
      </c>
      <c r="N2963" s="175" t="s">
        <v>143</v>
      </c>
      <c r="O2963" s="175">
        <v>0.23699999999999999</v>
      </c>
      <c r="P2963" s="175">
        <v>0.314</v>
      </c>
      <c r="Q2963" s="175">
        <v>0.3</v>
      </c>
      <c r="R2963" s="175">
        <v>0.38200000000000001</v>
      </c>
      <c r="S2963" s="175">
        <v>8.3000000000000004E-2</v>
      </c>
      <c r="T2963" s="175">
        <v>0.13700000000000001</v>
      </c>
      <c r="U2963" s="175">
        <v>8.0000000000000002E-3</v>
      </c>
      <c r="V2963" s="175">
        <v>3.1E-2</v>
      </c>
      <c r="W2963" s="175">
        <v>0.21299999999999999</v>
      </c>
      <c r="X2963" s="175">
        <v>0.28699999999999998</v>
      </c>
      <c r="Y2963" s="175" t="s">
        <v>143</v>
      </c>
      <c r="Z2963" s="175" t="s">
        <v>143</v>
      </c>
      <c r="AA2963" s="175">
        <v>8.0000000000000002E-3</v>
      </c>
      <c r="AB2963" s="175">
        <v>3.1E-2</v>
      </c>
    </row>
    <row r="2964" spans="1:28" x14ac:dyDescent="0.25">
      <c r="A2964" s="92" t="s">
        <v>4281</v>
      </c>
      <c r="B2964" s="175" t="s">
        <v>143</v>
      </c>
      <c r="C2964" s="175">
        <v>0.41927083333333331</v>
      </c>
      <c r="D2964" s="175">
        <v>0.23697916666666666</v>
      </c>
      <c r="E2964" s="175">
        <v>4.6875E-2</v>
      </c>
      <c r="F2964" s="175">
        <v>9.1145833333333329E-2</v>
      </c>
      <c r="G2964" s="175">
        <v>0.19010416666666666</v>
      </c>
      <c r="H2964" s="175" t="s">
        <v>143</v>
      </c>
      <c r="I2964" s="175">
        <v>1.5625E-2</v>
      </c>
      <c r="J2964" s="174">
        <v>1</v>
      </c>
      <c r="K2964" s="176">
        <v>384</v>
      </c>
      <c r="L2964" s="92"/>
      <c r="M2964" s="175" t="s">
        <v>143</v>
      </c>
      <c r="N2964" s="175" t="s">
        <v>143</v>
      </c>
      <c r="O2964" s="175">
        <v>0.371</v>
      </c>
      <c r="P2964" s="175">
        <v>0.46899999999999997</v>
      </c>
      <c r="Q2964" s="175">
        <v>0.19700000000000001</v>
      </c>
      <c r="R2964" s="175">
        <v>0.28199999999999997</v>
      </c>
      <c r="S2964" s="175">
        <v>0.03</v>
      </c>
      <c r="T2964" s="175">
        <v>7.2999999999999995E-2</v>
      </c>
      <c r="U2964" s="175">
        <v>6.6000000000000003E-2</v>
      </c>
      <c r="V2964" s="175">
        <v>0.124</v>
      </c>
      <c r="W2964" s="175">
        <v>0.154</v>
      </c>
      <c r="X2964" s="175">
        <v>0.23200000000000001</v>
      </c>
      <c r="Y2964" s="175" t="s">
        <v>143</v>
      </c>
      <c r="Z2964" s="175" t="s">
        <v>143</v>
      </c>
      <c r="AA2964" s="175">
        <v>7.0000000000000001E-3</v>
      </c>
      <c r="AB2964" s="175">
        <v>3.4000000000000002E-2</v>
      </c>
    </row>
    <row r="2965" spans="1:28" x14ac:dyDescent="0.25">
      <c r="A2965" s="92" t="s">
        <v>4282</v>
      </c>
      <c r="B2965" s="175" t="s">
        <v>143</v>
      </c>
      <c r="C2965" s="175">
        <v>0.18481012658227849</v>
      </c>
      <c r="D2965" s="175">
        <v>0.18481012658227849</v>
      </c>
      <c r="E2965" s="175">
        <v>0.11645569620253164</v>
      </c>
      <c r="F2965" s="175">
        <v>1.5189873417721518E-2</v>
      </c>
      <c r="G2965" s="175">
        <v>0.4708860759493671</v>
      </c>
      <c r="H2965" s="175">
        <v>7.5949367088607592E-3</v>
      </c>
      <c r="I2965" s="175">
        <v>2.0253164556962026E-2</v>
      </c>
      <c r="J2965" s="174">
        <v>1.0000000000000002</v>
      </c>
      <c r="K2965" s="176">
        <v>395</v>
      </c>
      <c r="L2965" s="92"/>
      <c r="M2965" s="175" t="s">
        <v>143</v>
      </c>
      <c r="N2965" s="175" t="s">
        <v>143</v>
      </c>
      <c r="O2965" s="175">
        <v>0.15</v>
      </c>
      <c r="P2965" s="175">
        <v>0.22600000000000001</v>
      </c>
      <c r="Q2965" s="175">
        <v>0.15</v>
      </c>
      <c r="R2965" s="175">
        <v>0.22600000000000001</v>
      </c>
      <c r="S2965" s="175">
        <v>8.7999999999999995E-2</v>
      </c>
      <c r="T2965" s="175">
        <v>0.152</v>
      </c>
      <c r="U2965" s="175">
        <v>7.0000000000000001E-3</v>
      </c>
      <c r="V2965" s="175">
        <v>3.3000000000000002E-2</v>
      </c>
      <c r="W2965" s="175">
        <v>0.42199999999999999</v>
      </c>
      <c r="X2965" s="175">
        <v>0.52</v>
      </c>
      <c r="Y2965" s="175">
        <v>3.0000000000000001E-3</v>
      </c>
      <c r="Z2965" s="175">
        <v>2.1999999999999999E-2</v>
      </c>
      <c r="AA2965" s="175">
        <v>0.01</v>
      </c>
      <c r="AB2965" s="175">
        <v>3.9E-2</v>
      </c>
    </row>
    <row r="2966" spans="1:28" x14ac:dyDescent="0.25">
      <c r="A2966" s="92" t="s">
        <v>4283</v>
      </c>
      <c r="B2966" s="175" t="s">
        <v>143</v>
      </c>
      <c r="C2966" s="175">
        <v>0.41001747233546881</v>
      </c>
      <c r="D2966" s="175">
        <v>0.37449039021549213</v>
      </c>
      <c r="E2966" s="175">
        <v>8.3867210250436808E-2</v>
      </c>
      <c r="F2966" s="175">
        <v>1.0483401281304601E-2</v>
      </c>
      <c r="G2966" s="175">
        <v>9.4350611531741416E-2</v>
      </c>
      <c r="H2966" s="175">
        <v>2.9120559114735002E-3</v>
      </c>
      <c r="I2966" s="175">
        <v>2.3878858474082703E-2</v>
      </c>
      <c r="J2966" s="174">
        <v>0.99999999999999989</v>
      </c>
      <c r="K2966" s="176">
        <v>1717</v>
      </c>
      <c r="L2966" s="92"/>
      <c r="M2966" s="175" t="s">
        <v>143</v>
      </c>
      <c r="N2966" s="175" t="s">
        <v>143</v>
      </c>
      <c r="O2966" s="175">
        <v>0.38700000000000001</v>
      </c>
      <c r="P2966" s="175">
        <v>0.433</v>
      </c>
      <c r="Q2966" s="175">
        <v>0.35199999999999998</v>
      </c>
      <c r="R2966" s="175">
        <v>0.39800000000000002</v>
      </c>
      <c r="S2966" s="175">
        <v>7.1999999999999995E-2</v>
      </c>
      <c r="T2966" s="175">
        <v>9.8000000000000004E-2</v>
      </c>
      <c r="U2966" s="175">
        <v>7.0000000000000001E-3</v>
      </c>
      <c r="V2966" s="175">
        <v>1.7000000000000001E-2</v>
      </c>
      <c r="W2966" s="175">
        <v>8.1000000000000003E-2</v>
      </c>
      <c r="X2966" s="175">
        <v>0.109</v>
      </c>
      <c r="Y2966" s="175">
        <v>1E-3</v>
      </c>
      <c r="Z2966" s="175">
        <v>7.0000000000000001E-3</v>
      </c>
      <c r="AA2966" s="175">
        <v>1.7999999999999999E-2</v>
      </c>
      <c r="AB2966" s="175">
        <v>3.2000000000000001E-2</v>
      </c>
    </row>
    <row r="2967" spans="1:28" x14ac:dyDescent="0.25">
      <c r="A2967" s="92" t="s">
        <v>4284</v>
      </c>
      <c r="B2967" s="175" t="s">
        <v>143</v>
      </c>
      <c r="C2967" s="175">
        <v>0.51006711409395977</v>
      </c>
      <c r="D2967" s="175">
        <v>0.30201342281879195</v>
      </c>
      <c r="E2967" s="175">
        <v>8.0536912751677847E-2</v>
      </c>
      <c r="F2967" s="175" t="s">
        <v>143</v>
      </c>
      <c r="G2967" s="175">
        <v>6.3758389261744972E-2</v>
      </c>
      <c r="H2967" s="175">
        <v>3.3557046979865771E-3</v>
      </c>
      <c r="I2967" s="175">
        <v>4.0268456375838924E-2</v>
      </c>
      <c r="J2967" s="174">
        <v>1</v>
      </c>
      <c r="K2967" s="176">
        <v>298</v>
      </c>
      <c r="L2967" s="92"/>
      <c r="M2967" s="175" t="s">
        <v>143</v>
      </c>
      <c r="N2967" s="175" t="s">
        <v>143</v>
      </c>
      <c r="O2967" s="175">
        <v>0.45400000000000001</v>
      </c>
      <c r="P2967" s="175">
        <v>0.56599999999999995</v>
      </c>
      <c r="Q2967" s="175">
        <v>0.253</v>
      </c>
      <c r="R2967" s="175">
        <v>0.35599999999999998</v>
      </c>
      <c r="S2967" s="175">
        <v>5.5E-2</v>
      </c>
      <c r="T2967" s="175">
        <v>0.11700000000000001</v>
      </c>
      <c r="U2967" s="175" t="s">
        <v>143</v>
      </c>
      <c r="V2967" s="175" t="s">
        <v>143</v>
      </c>
      <c r="W2967" s="175">
        <v>4.1000000000000002E-2</v>
      </c>
      <c r="X2967" s="175">
        <v>9.7000000000000003E-2</v>
      </c>
      <c r="Y2967" s="175">
        <v>1E-3</v>
      </c>
      <c r="Z2967" s="175">
        <v>1.9E-2</v>
      </c>
      <c r="AA2967" s="175">
        <v>2.3E-2</v>
      </c>
      <c r="AB2967" s="175">
        <v>6.9000000000000006E-2</v>
      </c>
    </row>
    <row r="2968" spans="1:28" x14ac:dyDescent="0.25">
      <c r="A2968" s="92" t="s">
        <v>4285</v>
      </c>
      <c r="B2968" s="175">
        <v>5.4376758688873678E-2</v>
      </c>
      <c r="C2968" s="175">
        <v>0.368621187923036</v>
      </c>
      <c r="D2968" s="175">
        <v>0.23286941972773595</v>
      </c>
      <c r="E2968" s="175">
        <v>6.9663092250361242E-2</v>
      </c>
      <c r="F2968" s="175">
        <v>1.6351053312038937E-2</v>
      </c>
      <c r="G2968" s="175">
        <v>0.22959920906532816</v>
      </c>
      <c r="H2968" s="175">
        <v>3.1941592516541184E-3</v>
      </c>
      <c r="I2968" s="175">
        <v>2.5325119780971937E-2</v>
      </c>
      <c r="J2968" s="174">
        <v>1</v>
      </c>
      <c r="K2968" s="176">
        <v>13149</v>
      </c>
      <c r="L2968" s="92"/>
      <c r="M2968" s="175">
        <v>5.0999999999999997E-2</v>
      </c>
      <c r="N2968" s="175">
        <v>5.8000000000000003E-2</v>
      </c>
      <c r="O2968" s="175">
        <v>0.36</v>
      </c>
      <c r="P2968" s="175">
        <v>0.377</v>
      </c>
      <c r="Q2968" s="175">
        <v>0.22600000000000001</v>
      </c>
      <c r="R2968" s="175">
        <v>0.24</v>
      </c>
      <c r="S2968" s="175">
        <v>6.5000000000000002E-2</v>
      </c>
      <c r="T2968" s="175">
        <v>7.3999999999999996E-2</v>
      </c>
      <c r="U2968" s="175">
        <v>1.4E-2</v>
      </c>
      <c r="V2968" s="175">
        <v>1.9E-2</v>
      </c>
      <c r="W2968" s="175">
        <v>0.222</v>
      </c>
      <c r="X2968" s="175">
        <v>0.23699999999999999</v>
      </c>
      <c r="Y2968" s="175">
        <v>2E-3</v>
      </c>
      <c r="Z2968" s="175">
        <v>4.0000000000000001E-3</v>
      </c>
      <c r="AA2968" s="175">
        <v>2.3E-2</v>
      </c>
      <c r="AB2968" s="175">
        <v>2.8000000000000001E-2</v>
      </c>
    </row>
    <row r="2969" spans="1:28" x14ac:dyDescent="0.25">
      <c r="A2969" s="92" t="s">
        <v>4286</v>
      </c>
      <c r="B2969" s="175" t="s">
        <v>143</v>
      </c>
      <c r="C2969" s="175">
        <v>0.43316831683168316</v>
      </c>
      <c r="D2969" s="175">
        <v>0.24752475247524752</v>
      </c>
      <c r="E2969" s="175">
        <v>8.1683168316831686E-2</v>
      </c>
      <c r="F2969" s="175">
        <v>1.2376237623762377E-2</v>
      </c>
      <c r="G2969" s="175">
        <v>0.20049504950495051</v>
      </c>
      <c r="H2969" s="175">
        <v>9.9009900990099011E-3</v>
      </c>
      <c r="I2969" s="175">
        <v>1.4851485148514851E-2</v>
      </c>
      <c r="J2969" s="174">
        <v>1</v>
      </c>
      <c r="K2969" s="176">
        <v>404</v>
      </c>
      <c r="L2969" s="92"/>
      <c r="M2969" s="175" t="s">
        <v>143</v>
      </c>
      <c r="N2969" s="175" t="s">
        <v>143</v>
      </c>
      <c r="O2969" s="175">
        <v>0.38600000000000001</v>
      </c>
      <c r="P2969" s="175">
        <v>0.48199999999999998</v>
      </c>
      <c r="Q2969" s="175">
        <v>0.20799999999999999</v>
      </c>
      <c r="R2969" s="175">
        <v>0.29199999999999998</v>
      </c>
      <c r="S2969" s="175">
        <v>5.8999999999999997E-2</v>
      </c>
      <c r="T2969" s="175">
        <v>0.112</v>
      </c>
      <c r="U2969" s="175">
        <v>5.0000000000000001E-3</v>
      </c>
      <c r="V2969" s="175">
        <v>2.9000000000000001E-2</v>
      </c>
      <c r="W2969" s="175">
        <v>0.16400000000000001</v>
      </c>
      <c r="X2969" s="175">
        <v>0.24199999999999999</v>
      </c>
      <c r="Y2969" s="175">
        <v>4.0000000000000001E-3</v>
      </c>
      <c r="Z2969" s="175">
        <v>2.5000000000000001E-2</v>
      </c>
      <c r="AA2969" s="175">
        <v>7.0000000000000001E-3</v>
      </c>
      <c r="AB2969" s="175">
        <v>3.2000000000000001E-2</v>
      </c>
    </row>
    <row r="2970" spans="1:28" x14ac:dyDescent="0.25">
      <c r="A2970" s="92" t="s">
        <v>4287</v>
      </c>
      <c r="B2970" s="175" t="s">
        <v>143</v>
      </c>
      <c r="C2970" s="175">
        <v>0.10465116279069768</v>
      </c>
      <c r="D2970" s="175">
        <v>0.19186046511627908</v>
      </c>
      <c r="E2970" s="175">
        <v>5.232558139534884E-2</v>
      </c>
      <c r="F2970" s="175">
        <v>5.8139534883720929E-3</v>
      </c>
      <c r="G2970" s="175">
        <v>0.60174418604651159</v>
      </c>
      <c r="H2970" s="175">
        <v>2.0348837209302327E-2</v>
      </c>
      <c r="I2970" s="175">
        <v>2.3255813953488372E-2</v>
      </c>
      <c r="J2970" s="174">
        <v>1</v>
      </c>
      <c r="K2970" s="176">
        <v>344</v>
      </c>
      <c r="L2970" s="92"/>
      <c r="M2970" s="175" t="s">
        <v>143</v>
      </c>
      <c r="N2970" s="175" t="s">
        <v>143</v>
      </c>
      <c r="O2970" s="175">
        <v>7.6999999999999999E-2</v>
      </c>
      <c r="P2970" s="175">
        <v>0.14099999999999999</v>
      </c>
      <c r="Q2970" s="175">
        <v>0.154</v>
      </c>
      <c r="R2970" s="175">
        <v>0.23699999999999999</v>
      </c>
      <c r="S2970" s="175">
        <v>3.3000000000000002E-2</v>
      </c>
      <c r="T2970" s="175">
        <v>8.1000000000000003E-2</v>
      </c>
      <c r="U2970" s="175">
        <v>2E-3</v>
      </c>
      <c r="V2970" s="175">
        <v>2.1000000000000001E-2</v>
      </c>
      <c r="W2970" s="175">
        <v>0.54900000000000004</v>
      </c>
      <c r="X2970" s="175">
        <v>0.65200000000000002</v>
      </c>
      <c r="Y2970" s="175">
        <v>0.01</v>
      </c>
      <c r="Z2970" s="175">
        <v>4.1000000000000002E-2</v>
      </c>
      <c r="AA2970" s="175">
        <v>1.2E-2</v>
      </c>
      <c r="AB2970" s="175">
        <v>4.4999999999999998E-2</v>
      </c>
    </row>
    <row r="2971" spans="1:28" x14ac:dyDescent="0.25">
      <c r="A2971" s="92" t="s">
        <v>4288</v>
      </c>
      <c r="B2971" s="175">
        <v>0.44149908592321757</v>
      </c>
      <c r="C2971" s="175" t="s">
        <v>143</v>
      </c>
      <c r="D2971" s="175">
        <v>0.5</v>
      </c>
      <c r="E2971" s="175">
        <v>2.6508226691042046E-2</v>
      </c>
      <c r="F2971" s="175">
        <v>1.8281535648994515E-3</v>
      </c>
      <c r="G2971" s="175">
        <v>1.1882998171846435E-2</v>
      </c>
      <c r="H2971" s="175" t="s">
        <v>143</v>
      </c>
      <c r="I2971" s="175">
        <v>1.8281535648994516E-2</v>
      </c>
      <c r="J2971" s="174">
        <v>0.99999999999999989</v>
      </c>
      <c r="K2971" s="176">
        <v>1094</v>
      </c>
      <c r="L2971" s="92"/>
      <c r="M2971" s="175">
        <v>0.41199999999999998</v>
      </c>
      <c r="N2971" s="175">
        <v>0.47099999999999997</v>
      </c>
      <c r="O2971" s="175" t="s">
        <v>143</v>
      </c>
      <c r="P2971" s="175" t="s">
        <v>143</v>
      </c>
      <c r="Q2971" s="175">
        <v>0.47</v>
      </c>
      <c r="R2971" s="175">
        <v>0.53</v>
      </c>
      <c r="S2971" s="175">
        <v>1.9E-2</v>
      </c>
      <c r="T2971" s="175">
        <v>3.7999999999999999E-2</v>
      </c>
      <c r="U2971" s="175">
        <v>1E-3</v>
      </c>
      <c r="V2971" s="175">
        <v>7.0000000000000001E-3</v>
      </c>
      <c r="W2971" s="175">
        <v>7.0000000000000001E-3</v>
      </c>
      <c r="X2971" s="175">
        <v>0.02</v>
      </c>
      <c r="Y2971" s="175" t="s">
        <v>143</v>
      </c>
      <c r="Z2971" s="175" t="s">
        <v>143</v>
      </c>
      <c r="AA2971" s="175">
        <v>1.2E-2</v>
      </c>
      <c r="AB2971" s="175">
        <v>2.8000000000000001E-2</v>
      </c>
    </row>
    <row r="2972" spans="1:28" x14ac:dyDescent="0.25">
      <c r="A2972" s="92" t="s">
        <v>4289</v>
      </c>
      <c r="B2972" s="175">
        <v>8.1023454157782518E-2</v>
      </c>
      <c r="C2972" s="175">
        <v>0.36886993603411516</v>
      </c>
      <c r="D2972" s="175">
        <v>0.2068230277185501</v>
      </c>
      <c r="E2972" s="175">
        <v>5.3304904051172705E-2</v>
      </c>
      <c r="F2972" s="175">
        <v>2.3454157782515993E-2</v>
      </c>
      <c r="G2972" s="175">
        <v>0.23525230987917556</v>
      </c>
      <c r="H2972" s="175">
        <v>4.2643923240938165E-3</v>
      </c>
      <c r="I2972" s="175">
        <v>2.7007818052594171E-2</v>
      </c>
      <c r="J2972" s="174">
        <v>1</v>
      </c>
      <c r="K2972" s="176">
        <v>1407</v>
      </c>
      <c r="L2972" s="92"/>
      <c r="M2972" s="175">
        <v>6.8000000000000005E-2</v>
      </c>
      <c r="N2972" s="175">
        <v>9.6000000000000002E-2</v>
      </c>
      <c r="O2972" s="175">
        <v>0.34399999999999997</v>
      </c>
      <c r="P2972" s="175">
        <v>0.39400000000000002</v>
      </c>
      <c r="Q2972" s="175">
        <v>0.186</v>
      </c>
      <c r="R2972" s="175">
        <v>0.22900000000000001</v>
      </c>
      <c r="S2972" s="175">
        <v>4.2999999999999997E-2</v>
      </c>
      <c r="T2972" s="175">
        <v>6.6000000000000003E-2</v>
      </c>
      <c r="U2972" s="175">
        <v>1.7000000000000001E-2</v>
      </c>
      <c r="V2972" s="175">
        <v>3.3000000000000002E-2</v>
      </c>
      <c r="W2972" s="175">
        <v>0.214</v>
      </c>
      <c r="X2972" s="175">
        <v>0.25800000000000001</v>
      </c>
      <c r="Y2972" s="175">
        <v>2E-3</v>
      </c>
      <c r="Z2972" s="175">
        <v>8.9999999999999993E-3</v>
      </c>
      <c r="AA2972" s="175">
        <v>0.02</v>
      </c>
      <c r="AB2972" s="175">
        <v>3.6999999999999998E-2</v>
      </c>
    </row>
    <row r="2973" spans="1:28" x14ac:dyDescent="0.25">
      <c r="A2973" s="92" t="s">
        <v>4290</v>
      </c>
      <c r="B2973" s="175">
        <v>0.29588014981273408</v>
      </c>
      <c r="C2973" s="175">
        <v>0.52701979668271803</v>
      </c>
      <c r="D2973" s="175">
        <v>6.0460139111824504E-2</v>
      </c>
      <c r="E2973" s="175">
        <v>1.7121455323702513E-2</v>
      </c>
      <c r="F2973" s="175">
        <v>1.0700909577314071E-3</v>
      </c>
      <c r="G2973" s="175">
        <v>7.2231139646869988E-2</v>
      </c>
      <c r="H2973" s="175">
        <v>3.2102728731942215E-3</v>
      </c>
      <c r="I2973" s="175">
        <v>2.3006955591225255E-2</v>
      </c>
      <c r="J2973" s="174">
        <v>0.99999999999999978</v>
      </c>
      <c r="K2973" s="176">
        <v>1869</v>
      </c>
      <c r="L2973" s="92"/>
      <c r="M2973" s="175">
        <v>0.27600000000000002</v>
      </c>
      <c r="N2973" s="175">
        <v>0.317</v>
      </c>
      <c r="O2973" s="175">
        <v>0.504</v>
      </c>
      <c r="P2973" s="175">
        <v>0.55000000000000004</v>
      </c>
      <c r="Q2973" s="175">
        <v>5.0999999999999997E-2</v>
      </c>
      <c r="R2973" s="175">
        <v>7.1999999999999995E-2</v>
      </c>
      <c r="S2973" s="175">
        <v>1.2E-2</v>
      </c>
      <c r="T2973" s="175">
        <v>2.4E-2</v>
      </c>
      <c r="U2973" s="175">
        <v>0</v>
      </c>
      <c r="V2973" s="175">
        <v>4.0000000000000001E-3</v>
      </c>
      <c r="W2973" s="175">
        <v>6.0999999999999999E-2</v>
      </c>
      <c r="X2973" s="175">
        <v>8.5000000000000006E-2</v>
      </c>
      <c r="Y2973" s="175">
        <v>1E-3</v>
      </c>
      <c r="Z2973" s="175">
        <v>7.0000000000000001E-3</v>
      </c>
      <c r="AA2973" s="175">
        <v>1.7000000000000001E-2</v>
      </c>
      <c r="AB2973" s="175">
        <v>3.1E-2</v>
      </c>
    </row>
    <row r="2974" spans="1:28" x14ac:dyDescent="0.25">
      <c r="A2974" s="92" t="s">
        <v>4291</v>
      </c>
      <c r="B2974" s="175" t="s">
        <v>143</v>
      </c>
      <c r="C2974" s="175">
        <v>0.33023255813953489</v>
      </c>
      <c r="D2974" s="175">
        <v>0.30232558139534882</v>
      </c>
      <c r="E2974" s="175">
        <v>0.10465116279069768</v>
      </c>
      <c r="F2974" s="175">
        <v>1.627906976744186E-2</v>
      </c>
      <c r="G2974" s="175">
        <v>0.23953488372093024</v>
      </c>
      <c r="H2974" s="175" t="s">
        <v>143</v>
      </c>
      <c r="I2974" s="175">
        <v>6.9767441860465115E-3</v>
      </c>
      <c r="J2974" s="174">
        <v>1</v>
      </c>
      <c r="K2974" s="176">
        <v>430</v>
      </c>
      <c r="L2974" s="92"/>
      <c r="M2974" s="175" t="s">
        <v>143</v>
      </c>
      <c r="N2974" s="175" t="s">
        <v>143</v>
      </c>
      <c r="O2974" s="175">
        <v>0.28699999999999998</v>
      </c>
      <c r="P2974" s="175">
        <v>0.376</v>
      </c>
      <c r="Q2974" s="175">
        <v>0.26100000000000001</v>
      </c>
      <c r="R2974" s="175">
        <v>0.34699999999999998</v>
      </c>
      <c r="S2974" s="175">
        <v>7.9000000000000001E-2</v>
      </c>
      <c r="T2974" s="175">
        <v>0.13700000000000001</v>
      </c>
      <c r="U2974" s="175">
        <v>8.0000000000000002E-3</v>
      </c>
      <c r="V2974" s="175">
        <v>3.3000000000000002E-2</v>
      </c>
      <c r="W2974" s="175">
        <v>0.20200000000000001</v>
      </c>
      <c r="X2974" s="175">
        <v>0.28199999999999997</v>
      </c>
      <c r="Y2974" s="175" t="s">
        <v>143</v>
      </c>
      <c r="Z2974" s="175" t="s">
        <v>143</v>
      </c>
      <c r="AA2974" s="175">
        <v>2E-3</v>
      </c>
      <c r="AB2974" s="175">
        <v>0.02</v>
      </c>
    </row>
    <row r="2975" spans="1:28" x14ac:dyDescent="0.25">
      <c r="A2975" s="92" t="s">
        <v>4292</v>
      </c>
      <c r="B2975" s="175" t="s">
        <v>143</v>
      </c>
      <c r="C2975" s="175">
        <v>0.28622448979591836</v>
      </c>
      <c r="D2975" s="175">
        <v>0.20918367346938777</v>
      </c>
      <c r="E2975" s="175">
        <v>9.285714285714286E-2</v>
      </c>
      <c r="F2975" s="175">
        <v>1.5306122448979591E-2</v>
      </c>
      <c r="G2975" s="175">
        <v>0.37857142857142856</v>
      </c>
      <c r="H2975" s="175">
        <v>2.5510204081632651E-3</v>
      </c>
      <c r="I2975" s="175">
        <v>1.5306122448979591E-2</v>
      </c>
      <c r="J2975" s="174">
        <v>0.99999999999999989</v>
      </c>
      <c r="K2975" s="176">
        <v>1960</v>
      </c>
      <c r="L2975" s="92"/>
      <c r="M2975" s="175" t="s">
        <v>143</v>
      </c>
      <c r="N2975" s="175" t="s">
        <v>143</v>
      </c>
      <c r="O2975" s="175">
        <v>0.26700000000000002</v>
      </c>
      <c r="P2975" s="175">
        <v>0.307</v>
      </c>
      <c r="Q2975" s="175">
        <v>0.192</v>
      </c>
      <c r="R2975" s="175">
        <v>0.22800000000000001</v>
      </c>
      <c r="S2975" s="175">
        <v>8.1000000000000003E-2</v>
      </c>
      <c r="T2975" s="175">
        <v>0.107</v>
      </c>
      <c r="U2975" s="175">
        <v>1.0999999999999999E-2</v>
      </c>
      <c r="V2975" s="175">
        <v>2.1999999999999999E-2</v>
      </c>
      <c r="W2975" s="175">
        <v>0.35699999999999998</v>
      </c>
      <c r="X2975" s="175">
        <v>0.4</v>
      </c>
      <c r="Y2975" s="175">
        <v>1E-3</v>
      </c>
      <c r="Z2975" s="175">
        <v>6.0000000000000001E-3</v>
      </c>
      <c r="AA2975" s="175">
        <v>1.0999999999999999E-2</v>
      </c>
      <c r="AB2975" s="175">
        <v>2.1999999999999999E-2</v>
      </c>
    </row>
    <row r="2976" spans="1:28" x14ac:dyDescent="0.25">
      <c r="A2976" s="92" t="s">
        <v>4293</v>
      </c>
      <c r="B2976" s="175" t="s">
        <v>143</v>
      </c>
      <c r="C2976" s="175">
        <v>0.62727272727272732</v>
      </c>
      <c r="D2976" s="175">
        <v>0.25</v>
      </c>
      <c r="E2976" s="175">
        <v>3.6363636363636362E-2</v>
      </c>
      <c r="F2976" s="175">
        <v>6.8181818181818179E-3</v>
      </c>
      <c r="G2976" s="175">
        <v>2.7272727272727271E-2</v>
      </c>
      <c r="H2976" s="175" t="s">
        <v>143</v>
      </c>
      <c r="I2976" s="175">
        <v>5.2272727272727269E-2</v>
      </c>
      <c r="J2976" s="174">
        <v>1</v>
      </c>
      <c r="K2976" s="176">
        <v>440</v>
      </c>
      <c r="L2976" s="92"/>
      <c r="M2976" s="175" t="s">
        <v>143</v>
      </c>
      <c r="N2976" s="175" t="s">
        <v>143</v>
      </c>
      <c r="O2976" s="175">
        <v>0.58099999999999996</v>
      </c>
      <c r="P2976" s="175">
        <v>0.67100000000000004</v>
      </c>
      <c r="Q2976" s="175">
        <v>0.21199999999999999</v>
      </c>
      <c r="R2976" s="175">
        <v>0.29299999999999998</v>
      </c>
      <c r="S2976" s="175">
        <v>2.3E-2</v>
      </c>
      <c r="T2976" s="175">
        <v>5.8000000000000003E-2</v>
      </c>
      <c r="U2976" s="175">
        <v>2E-3</v>
      </c>
      <c r="V2976" s="175">
        <v>0.02</v>
      </c>
      <c r="W2976" s="175">
        <v>1.6E-2</v>
      </c>
      <c r="X2976" s="175">
        <v>4.7E-2</v>
      </c>
      <c r="Y2976" s="175" t="s">
        <v>143</v>
      </c>
      <c r="Z2976" s="175" t="s">
        <v>143</v>
      </c>
      <c r="AA2976" s="175">
        <v>3.5000000000000003E-2</v>
      </c>
      <c r="AB2976" s="175">
        <v>7.6999999999999999E-2</v>
      </c>
    </row>
    <row r="2977" spans="1:28" x14ac:dyDescent="0.25">
      <c r="A2977" s="92" t="s">
        <v>4294</v>
      </c>
      <c r="B2977" s="175" t="s">
        <v>143</v>
      </c>
      <c r="C2977" s="175">
        <v>0.3139784946236559</v>
      </c>
      <c r="D2977" s="175">
        <v>0.26451612903225807</v>
      </c>
      <c r="E2977" s="175">
        <v>0.1032258064516129</v>
      </c>
      <c r="F2977" s="175">
        <v>8.6021505376344086E-3</v>
      </c>
      <c r="G2977" s="175">
        <v>0.2709677419354839</v>
      </c>
      <c r="H2977" s="175">
        <v>2.1505376344086021E-3</v>
      </c>
      <c r="I2977" s="175">
        <v>3.6559139784946237E-2</v>
      </c>
      <c r="J2977" s="174">
        <v>1</v>
      </c>
      <c r="K2977" s="176">
        <v>465</v>
      </c>
      <c r="L2977" s="92"/>
      <c r="M2977" s="175" t="s">
        <v>143</v>
      </c>
      <c r="N2977" s="175" t="s">
        <v>143</v>
      </c>
      <c r="O2977" s="175">
        <v>0.27300000000000002</v>
      </c>
      <c r="P2977" s="175">
        <v>0.35799999999999998</v>
      </c>
      <c r="Q2977" s="175">
        <v>0.22600000000000001</v>
      </c>
      <c r="R2977" s="175">
        <v>0.30599999999999999</v>
      </c>
      <c r="S2977" s="175">
        <v>7.9000000000000001E-2</v>
      </c>
      <c r="T2977" s="175">
        <v>0.13400000000000001</v>
      </c>
      <c r="U2977" s="175">
        <v>3.0000000000000001E-3</v>
      </c>
      <c r="V2977" s="175">
        <v>2.1999999999999999E-2</v>
      </c>
      <c r="W2977" s="175">
        <v>0.23300000000000001</v>
      </c>
      <c r="X2977" s="175">
        <v>0.313</v>
      </c>
      <c r="Y2977" s="175">
        <v>0</v>
      </c>
      <c r="Z2977" s="175">
        <v>1.2E-2</v>
      </c>
      <c r="AA2977" s="175">
        <v>2.3E-2</v>
      </c>
      <c r="AB2977" s="175">
        <v>5.8000000000000003E-2</v>
      </c>
    </row>
    <row r="2978" spans="1:28" x14ac:dyDescent="0.25">
      <c r="A2978" s="92" t="s">
        <v>4295</v>
      </c>
      <c r="B2978" s="175" t="s">
        <v>143</v>
      </c>
      <c r="C2978" s="175">
        <v>0.44729344729344728</v>
      </c>
      <c r="D2978" s="175">
        <v>0.1623931623931624</v>
      </c>
      <c r="E2978" s="175">
        <v>5.4131054131054131E-2</v>
      </c>
      <c r="F2978" s="175">
        <v>9.4017094017094016E-2</v>
      </c>
      <c r="G2978" s="175">
        <v>0.21937321937321938</v>
      </c>
      <c r="H2978" s="175" t="s">
        <v>143</v>
      </c>
      <c r="I2978" s="175">
        <v>2.2792022792022793E-2</v>
      </c>
      <c r="J2978" s="174">
        <v>1</v>
      </c>
      <c r="K2978" s="176">
        <v>351</v>
      </c>
      <c r="L2978" s="92"/>
      <c r="M2978" s="175" t="s">
        <v>143</v>
      </c>
      <c r="N2978" s="175" t="s">
        <v>143</v>
      </c>
      <c r="O2978" s="175">
        <v>0.39600000000000002</v>
      </c>
      <c r="P2978" s="175">
        <v>0.5</v>
      </c>
      <c r="Q2978" s="175">
        <v>0.128</v>
      </c>
      <c r="R2978" s="175">
        <v>0.20499999999999999</v>
      </c>
      <c r="S2978" s="175">
        <v>3.5000000000000003E-2</v>
      </c>
      <c r="T2978" s="175">
        <v>8.3000000000000004E-2</v>
      </c>
      <c r="U2978" s="175">
        <v>6.8000000000000005E-2</v>
      </c>
      <c r="V2978" s="175">
        <v>0.129</v>
      </c>
      <c r="W2978" s="175">
        <v>0.17899999999999999</v>
      </c>
      <c r="X2978" s="175">
        <v>0.26600000000000001</v>
      </c>
      <c r="Y2978" s="175" t="s">
        <v>143</v>
      </c>
      <c r="Z2978" s="175" t="s">
        <v>143</v>
      </c>
      <c r="AA2978" s="175">
        <v>1.2E-2</v>
      </c>
      <c r="AB2978" s="175">
        <v>4.3999999999999997E-2</v>
      </c>
    </row>
    <row r="2979" spans="1:28" x14ac:dyDescent="0.25">
      <c r="A2979" s="92" t="s">
        <v>4296</v>
      </c>
      <c r="B2979" s="175" t="s">
        <v>143</v>
      </c>
      <c r="C2979" s="175">
        <v>0.15076923076923077</v>
      </c>
      <c r="D2979" s="175">
        <v>0.2</v>
      </c>
      <c r="E2979" s="175">
        <v>6.7692307692307691E-2</v>
      </c>
      <c r="F2979" s="175">
        <v>3.6923076923076927E-2</v>
      </c>
      <c r="G2979" s="175">
        <v>0.49230769230769234</v>
      </c>
      <c r="H2979" s="175">
        <v>9.2307692307692316E-3</v>
      </c>
      <c r="I2979" s="175">
        <v>4.3076923076923075E-2</v>
      </c>
      <c r="J2979" s="174">
        <v>1</v>
      </c>
      <c r="K2979" s="176">
        <v>325</v>
      </c>
      <c r="L2979" s="92"/>
      <c r="M2979" s="175" t="s">
        <v>143</v>
      </c>
      <c r="N2979" s="175" t="s">
        <v>143</v>
      </c>
      <c r="O2979" s="175">
        <v>0.11600000000000001</v>
      </c>
      <c r="P2979" s="175">
        <v>0.19400000000000001</v>
      </c>
      <c r="Q2979" s="175">
        <v>0.16</v>
      </c>
      <c r="R2979" s="175">
        <v>0.247</v>
      </c>
      <c r="S2979" s="175">
        <v>4.4999999999999998E-2</v>
      </c>
      <c r="T2979" s="175">
        <v>0.1</v>
      </c>
      <c r="U2979" s="175">
        <v>2.1000000000000001E-2</v>
      </c>
      <c r="V2979" s="175">
        <v>6.3E-2</v>
      </c>
      <c r="W2979" s="175">
        <v>0.438</v>
      </c>
      <c r="X2979" s="175">
        <v>0.54600000000000004</v>
      </c>
      <c r="Y2979" s="175">
        <v>3.0000000000000001E-3</v>
      </c>
      <c r="Z2979" s="175">
        <v>2.7E-2</v>
      </c>
      <c r="AA2979" s="175">
        <v>2.5999999999999999E-2</v>
      </c>
      <c r="AB2979" s="175">
        <v>7.0999999999999994E-2</v>
      </c>
    </row>
    <row r="2980" spans="1:28" x14ac:dyDescent="0.25">
      <c r="A2980" s="92" t="s">
        <v>4297</v>
      </c>
      <c r="B2980" s="175" t="s">
        <v>143</v>
      </c>
      <c r="C2980" s="175">
        <v>0.48014226437462953</v>
      </c>
      <c r="D2980" s="175">
        <v>0.35151155898043862</v>
      </c>
      <c r="E2980" s="175">
        <v>4.4457617071724957E-2</v>
      </c>
      <c r="F2980" s="175">
        <v>9.4842916419679898E-3</v>
      </c>
      <c r="G2980" s="175">
        <v>9.0693538826318906E-2</v>
      </c>
      <c r="H2980" s="175">
        <v>5.9276822762299936E-4</v>
      </c>
      <c r="I2980" s="175">
        <v>2.3117960877296978E-2</v>
      </c>
      <c r="J2980" s="174">
        <v>0.99999999999999989</v>
      </c>
      <c r="K2980" s="176">
        <v>1687</v>
      </c>
      <c r="L2980" s="92"/>
      <c r="M2980" s="175" t="s">
        <v>143</v>
      </c>
      <c r="N2980" s="175" t="s">
        <v>143</v>
      </c>
      <c r="O2980" s="175">
        <v>0.45600000000000002</v>
      </c>
      <c r="P2980" s="175">
        <v>0.504</v>
      </c>
      <c r="Q2980" s="175">
        <v>0.32900000000000001</v>
      </c>
      <c r="R2980" s="175">
        <v>0.375</v>
      </c>
      <c r="S2980" s="175">
        <v>3.5999999999999997E-2</v>
      </c>
      <c r="T2980" s="175">
        <v>5.5E-2</v>
      </c>
      <c r="U2980" s="175">
        <v>6.0000000000000001E-3</v>
      </c>
      <c r="V2980" s="175">
        <v>1.4999999999999999E-2</v>
      </c>
      <c r="W2980" s="175">
        <v>7.8E-2</v>
      </c>
      <c r="X2980" s="175">
        <v>0.105</v>
      </c>
      <c r="Y2980" s="175">
        <v>0</v>
      </c>
      <c r="Z2980" s="175">
        <v>3.0000000000000001E-3</v>
      </c>
      <c r="AA2980" s="175">
        <v>1.7000000000000001E-2</v>
      </c>
      <c r="AB2980" s="175">
        <v>3.1E-2</v>
      </c>
    </row>
    <row r="2981" spans="1:28" x14ac:dyDescent="0.25">
      <c r="A2981" s="92" t="s">
        <v>4298</v>
      </c>
      <c r="B2981" s="175" t="s">
        <v>143</v>
      </c>
      <c r="C2981" s="175">
        <v>0.52159468438538203</v>
      </c>
      <c r="D2981" s="175">
        <v>0.3122923588039867</v>
      </c>
      <c r="E2981" s="175">
        <v>5.9800664451827246E-2</v>
      </c>
      <c r="F2981" s="175" t="s">
        <v>143</v>
      </c>
      <c r="G2981" s="175">
        <v>8.3056478405315617E-2</v>
      </c>
      <c r="H2981" s="175" t="s">
        <v>143</v>
      </c>
      <c r="I2981" s="175">
        <v>2.3255813953488372E-2</v>
      </c>
      <c r="J2981" s="174">
        <v>1</v>
      </c>
      <c r="K2981" s="176">
        <v>301</v>
      </c>
      <c r="L2981" s="92"/>
      <c r="M2981" s="175" t="s">
        <v>143</v>
      </c>
      <c r="N2981" s="175" t="s">
        <v>143</v>
      </c>
      <c r="O2981" s="175">
        <v>0.46500000000000002</v>
      </c>
      <c r="P2981" s="175">
        <v>0.57699999999999996</v>
      </c>
      <c r="Q2981" s="175">
        <v>0.26300000000000001</v>
      </c>
      <c r="R2981" s="175">
        <v>0.36699999999999999</v>
      </c>
      <c r="S2981" s="175">
        <v>3.7999999999999999E-2</v>
      </c>
      <c r="T2981" s="175">
        <v>9.2999999999999999E-2</v>
      </c>
      <c r="U2981" s="175" t="s">
        <v>143</v>
      </c>
      <c r="V2981" s="175" t="s">
        <v>143</v>
      </c>
      <c r="W2981" s="175">
        <v>5.7000000000000002E-2</v>
      </c>
      <c r="X2981" s="175">
        <v>0.12</v>
      </c>
      <c r="Y2981" s="175" t="s">
        <v>143</v>
      </c>
      <c r="Z2981" s="175" t="s">
        <v>143</v>
      </c>
      <c r="AA2981" s="175">
        <v>1.0999999999999999E-2</v>
      </c>
      <c r="AB2981" s="175">
        <v>4.7E-2</v>
      </c>
    </row>
    <row r="2982" spans="1:28" x14ac:dyDescent="0.25">
      <c r="A2982" s="92" t="s">
        <v>4299</v>
      </c>
      <c r="B2982" s="175">
        <v>4.619361294088218E-2</v>
      </c>
      <c r="C2982" s="175">
        <v>0.28408238138914366</v>
      </c>
      <c r="D2982" s="175">
        <v>0.26874009839072793</v>
      </c>
      <c r="E2982" s="175">
        <v>0.11048111398315684</v>
      </c>
      <c r="F2982" s="175">
        <v>1.5425664971233219E-2</v>
      </c>
      <c r="G2982" s="175">
        <v>0.23638789293754689</v>
      </c>
      <c r="H2982" s="175">
        <v>5.7533561244059034E-3</v>
      </c>
      <c r="I2982" s="175">
        <v>3.293587926290336E-2</v>
      </c>
      <c r="J2982" s="174">
        <v>0.99999999999999989</v>
      </c>
      <c r="K2982" s="176">
        <v>11993</v>
      </c>
      <c r="L2982" s="92"/>
      <c r="M2982" s="175">
        <v>4.2999999999999997E-2</v>
      </c>
      <c r="N2982" s="175">
        <v>0.05</v>
      </c>
      <c r="O2982" s="175">
        <v>0.27600000000000002</v>
      </c>
      <c r="P2982" s="175">
        <v>0.29199999999999998</v>
      </c>
      <c r="Q2982" s="175">
        <v>0.26100000000000001</v>
      </c>
      <c r="R2982" s="175">
        <v>0.27700000000000002</v>
      </c>
      <c r="S2982" s="175">
        <v>0.105</v>
      </c>
      <c r="T2982" s="175">
        <v>0.11600000000000001</v>
      </c>
      <c r="U2982" s="175">
        <v>1.2999999999999999E-2</v>
      </c>
      <c r="V2982" s="175">
        <v>1.7999999999999999E-2</v>
      </c>
      <c r="W2982" s="175">
        <v>0.22900000000000001</v>
      </c>
      <c r="X2982" s="175">
        <v>0.24399999999999999</v>
      </c>
      <c r="Y2982" s="175">
        <v>5.0000000000000001E-3</v>
      </c>
      <c r="Z2982" s="175">
        <v>7.0000000000000001E-3</v>
      </c>
      <c r="AA2982" s="175">
        <v>0.03</v>
      </c>
      <c r="AB2982" s="175">
        <v>3.5999999999999997E-2</v>
      </c>
    </row>
    <row r="2983" spans="1:28" x14ac:dyDescent="0.25">
      <c r="A2983" s="92" t="s">
        <v>4300</v>
      </c>
      <c r="B2983" s="175" t="s">
        <v>143</v>
      </c>
      <c r="C2983" s="175">
        <v>0.29062500000000002</v>
      </c>
      <c r="D2983" s="175">
        <v>0.28749999999999998</v>
      </c>
      <c r="E2983" s="175">
        <v>0.15937499999999999</v>
      </c>
      <c r="F2983" s="175">
        <v>1.8749999999999999E-2</v>
      </c>
      <c r="G2983" s="175">
        <v>0.21249999999999999</v>
      </c>
      <c r="H2983" s="175">
        <v>6.2500000000000003E-3</v>
      </c>
      <c r="I2983" s="175">
        <v>2.5000000000000001E-2</v>
      </c>
      <c r="J2983" s="174">
        <v>1</v>
      </c>
      <c r="K2983" s="176">
        <v>320</v>
      </c>
      <c r="L2983" s="92"/>
      <c r="M2983" s="175" t="s">
        <v>143</v>
      </c>
      <c r="N2983" s="175" t="s">
        <v>143</v>
      </c>
      <c r="O2983" s="175">
        <v>0.24399999999999999</v>
      </c>
      <c r="P2983" s="175">
        <v>0.34300000000000003</v>
      </c>
      <c r="Q2983" s="175">
        <v>0.24099999999999999</v>
      </c>
      <c r="R2983" s="175">
        <v>0.33900000000000002</v>
      </c>
      <c r="S2983" s="175">
        <v>0.123</v>
      </c>
      <c r="T2983" s="175">
        <v>0.20300000000000001</v>
      </c>
      <c r="U2983" s="175">
        <v>8.9999999999999993E-3</v>
      </c>
      <c r="V2983" s="175">
        <v>0.04</v>
      </c>
      <c r="W2983" s="175">
        <v>0.17100000000000001</v>
      </c>
      <c r="X2983" s="175">
        <v>0.26100000000000001</v>
      </c>
      <c r="Y2983" s="175">
        <v>2E-3</v>
      </c>
      <c r="Z2983" s="175">
        <v>2.1999999999999999E-2</v>
      </c>
      <c r="AA2983" s="175">
        <v>1.2999999999999999E-2</v>
      </c>
      <c r="AB2983" s="175">
        <v>4.9000000000000002E-2</v>
      </c>
    </row>
    <row r="2984" spans="1:28" x14ac:dyDescent="0.25">
      <c r="A2984" s="92" t="s">
        <v>4301</v>
      </c>
      <c r="B2984" s="175" t="s">
        <v>143</v>
      </c>
      <c r="C2984" s="175">
        <v>9.2592592592592587E-2</v>
      </c>
      <c r="D2984" s="175">
        <v>0.20061728395061729</v>
      </c>
      <c r="E2984" s="175">
        <v>6.7901234567901231E-2</v>
      </c>
      <c r="F2984" s="175">
        <v>2.4691358024691357E-2</v>
      </c>
      <c r="G2984" s="175">
        <v>0.55246913580246915</v>
      </c>
      <c r="H2984" s="175">
        <v>2.1604938271604937E-2</v>
      </c>
      <c r="I2984" s="175">
        <v>4.0123456790123455E-2</v>
      </c>
      <c r="J2984" s="174">
        <v>0.99999999999999989</v>
      </c>
      <c r="K2984" s="176">
        <v>324</v>
      </c>
      <c r="L2984" s="92"/>
      <c r="M2984" s="175" t="s">
        <v>143</v>
      </c>
      <c r="N2984" s="175" t="s">
        <v>143</v>
      </c>
      <c r="O2984" s="175">
        <v>6.6000000000000003E-2</v>
      </c>
      <c r="P2984" s="175">
        <v>0.129</v>
      </c>
      <c r="Q2984" s="175">
        <v>0.161</v>
      </c>
      <c r="R2984" s="175">
        <v>0.248</v>
      </c>
      <c r="S2984" s="175">
        <v>4.4999999999999998E-2</v>
      </c>
      <c r="T2984" s="175">
        <v>0.10100000000000001</v>
      </c>
      <c r="U2984" s="175">
        <v>1.2999999999999999E-2</v>
      </c>
      <c r="V2984" s="175">
        <v>4.8000000000000001E-2</v>
      </c>
      <c r="W2984" s="175">
        <v>0.498</v>
      </c>
      <c r="X2984" s="175">
        <v>0.60599999999999998</v>
      </c>
      <c r="Y2984" s="175">
        <v>1.0999999999999999E-2</v>
      </c>
      <c r="Z2984" s="175">
        <v>4.3999999999999997E-2</v>
      </c>
      <c r="AA2984" s="175">
        <v>2.4E-2</v>
      </c>
      <c r="AB2984" s="175">
        <v>6.7000000000000004E-2</v>
      </c>
    </row>
    <row r="2985" spans="1:28" x14ac:dyDescent="0.25">
      <c r="A2985" s="92" t="s">
        <v>4302</v>
      </c>
      <c r="B2985" s="175">
        <v>4.8659384309831182E-2</v>
      </c>
      <c r="C2985" s="175">
        <v>9.930486593843098E-4</v>
      </c>
      <c r="D2985" s="175">
        <v>0.73982125124131082</v>
      </c>
      <c r="E2985" s="175">
        <v>6.7527308838133071E-2</v>
      </c>
      <c r="F2985" s="175" t="s">
        <v>143</v>
      </c>
      <c r="G2985" s="175">
        <v>1.7874875868917579E-2</v>
      </c>
      <c r="H2985" s="175" t="s">
        <v>143</v>
      </c>
      <c r="I2985" s="175">
        <v>0.12512413108242304</v>
      </c>
      <c r="J2985" s="174">
        <v>1</v>
      </c>
      <c r="K2985" s="176">
        <v>1007</v>
      </c>
      <c r="L2985" s="92"/>
      <c r="M2985" s="175">
        <v>3.6999999999999998E-2</v>
      </c>
      <c r="N2985" s="175">
        <v>6.4000000000000001E-2</v>
      </c>
      <c r="O2985" s="175">
        <v>0</v>
      </c>
      <c r="P2985" s="175">
        <v>6.0000000000000001E-3</v>
      </c>
      <c r="Q2985" s="175">
        <v>0.71199999999999997</v>
      </c>
      <c r="R2985" s="175">
        <v>0.76600000000000001</v>
      </c>
      <c r="S2985" s="175">
        <v>5.3999999999999999E-2</v>
      </c>
      <c r="T2985" s="175">
        <v>8.5000000000000006E-2</v>
      </c>
      <c r="U2985" s="175" t="s">
        <v>143</v>
      </c>
      <c r="V2985" s="175" t="s">
        <v>143</v>
      </c>
      <c r="W2985" s="175">
        <v>1.0999999999999999E-2</v>
      </c>
      <c r="X2985" s="175">
        <v>2.8000000000000001E-2</v>
      </c>
      <c r="Y2985" s="175" t="s">
        <v>143</v>
      </c>
      <c r="Z2985" s="175" t="s">
        <v>143</v>
      </c>
      <c r="AA2985" s="175">
        <v>0.106</v>
      </c>
      <c r="AB2985" s="175">
        <v>0.14699999999999999</v>
      </c>
    </row>
    <row r="2986" spans="1:28" x14ac:dyDescent="0.25">
      <c r="A2986" s="92" t="s">
        <v>4303</v>
      </c>
      <c r="B2986" s="175">
        <v>6.0606060606060608E-2</v>
      </c>
      <c r="C2986" s="175">
        <v>0.28419328419328421</v>
      </c>
      <c r="D2986" s="175">
        <v>0.22358722358722358</v>
      </c>
      <c r="E2986" s="175">
        <v>7.0434070434070434E-2</v>
      </c>
      <c r="F2986" s="175">
        <v>2.8665028665028666E-2</v>
      </c>
      <c r="G2986" s="175">
        <v>0.30466830466830469</v>
      </c>
      <c r="H2986" s="175">
        <v>6.5520065520065524E-3</v>
      </c>
      <c r="I2986" s="175">
        <v>2.1294021294021293E-2</v>
      </c>
      <c r="J2986" s="174">
        <v>1.0000000000000002</v>
      </c>
      <c r="K2986" s="176">
        <v>1221</v>
      </c>
      <c r="L2986" s="92"/>
      <c r="M2986" s="175">
        <v>4.9000000000000002E-2</v>
      </c>
      <c r="N2986" s="175">
        <v>7.4999999999999997E-2</v>
      </c>
      <c r="O2986" s="175">
        <v>0.26</v>
      </c>
      <c r="P2986" s="175">
        <v>0.31</v>
      </c>
      <c r="Q2986" s="175">
        <v>0.20100000000000001</v>
      </c>
      <c r="R2986" s="175">
        <v>0.248</v>
      </c>
      <c r="S2986" s="175">
        <v>5.7000000000000002E-2</v>
      </c>
      <c r="T2986" s="175">
        <v>8.5999999999999993E-2</v>
      </c>
      <c r="U2986" s="175">
        <v>2.1000000000000001E-2</v>
      </c>
      <c r="V2986" s="175">
        <v>0.04</v>
      </c>
      <c r="W2986" s="175">
        <v>0.27900000000000003</v>
      </c>
      <c r="X2986" s="175">
        <v>0.33100000000000002</v>
      </c>
      <c r="Y2986" s="175">
        <v>3.0000000000000001E-3</v>
      </c>
      <c r="Z2986" s="175">
        <v>1.2999999999999999E-2</v>
      </c>
      <c r="AA2986" s="175">
        <v>1.4999999999999999E-2</v>
      </c>
      <c r="AB2986" s="175">
        <v>3.1E-2</v>
      </c>
    </row>
    <row r="2987" spans="1:28" x14ac:dyDescent="0.25">
      <c r="A2987" s="92" t="s">
        <v>4304</v>
      </c>
      <c r="B2987" s="175">
        <v>0.2290889717634523</v>
      </c>
      <c r="C2987" s="175">
        <v>0.44912093766648908</v>
      </c>
      <c r="D2987" s="175">
        <v>0.17527970165157167</v>
      </c>
      <c r="E2987" s="175">
        <v>3.8891848694725624E-2</v>
      </c>
      <c r="F2987" s="175">
        <v>1.0655301012253596E-3</v>
      </c>
      <c r="G2987" s="175">
        <v>6.126798082045818E-2</v>
      </c>
      <c r="H2987" s="175">
        <v>4.7948854555141182E-3</v>
      </c>
      <c r="I2987" s="175">
        <v>4.0490143846563666E-2</v>
      </c>
      <c r="J2987" s="174">
        <v>1</v>
      </c>
      <c r="K2987" s="176">
        <v>1877</v>
      </c>
      <c r="L2987" s="92"/>
      <c r="M2987" s="175">
        <v>0.21099999999999999</v>
      </c>
      <c r="N2987" s="175">
        <v>0.249</v>
      </c>
      <c r="O2987" s="175">
        <v>0.42699999999999999</v>
      </c>
      <c r="P2987" s="175">
        <v>0.47199999999999998</v>
      </c>
      <c r="Q2987" s="175">
        <v>0.159</v>
      </c>
      <c r="R2987" s="175">
        <v>0.193</v>
      </c>
      <c r="S2987" s="175">
        <v>3.1E-2</v>
      </c>
      <c r="T2987" s="175">
        <v>4.9000000000000002E-2</v>
      </c>
      <c r="U2987" s="175">
        <v>0</v>
      </c>
      <c r="V2987" s="175">
        <v>4.0000000000000001E-3</v>
      </c>
      <c r="W2987" s="175">
        <v>5.0999999999999997E-2</v>
      </c>
      <c r="X2987" s="175">
        <v>7.2999999999999995E-2</v>
      </c>
      <c r="Y2987" s="175">
        <v>3.0000000000000001E-3</v>
      </c>
      <c r="Z2987" s="175">
        <v>8.9999999999999993E-3</v>
      </c>
      <c r="AA2987" s="175">
        <v>3.2000000000000001E-2</v>
      </c>
      <c r="AB2987" s="175">
        <v>0.05</v>
      </c>
    </row>
    <row r="2988" spans="1:28" x14ac:dyDescent="0.25">
      <c r="A2988" s="92" t="s">
        <v>4305</v>
      </c>
      <c r="B2988" s="175" t="s">
        <v>143</v>
      </c>
      <c r="C2988" s="175">
        <v>0.19770773638968481</v>
      </c>
      <c r="D2988" s="175">
        <v>0.30945558739255014</v>
      </c>
      <c r="E2988" s="175">
        <v>0.25787965616045844</v>
      </c>
      <c r="F2988" s="175">
        <v>1.7191977077363897E-2</v>
      </c>
      <c r="G2988" s="175">
        <v>0.19197707736389685</v>
      </c>
      <c r="H2988" s="175">
        <v>2.8653295128939827E-3</v>
      </c>
      <c r="I2988" s="175">
        <v>2.2922636103151862E-2</v>
      </c>
      <c r="J2988" s="174">
        <v>1</v>
      </c>
      <c r="K2988" s="176">
        <v>349</v>
      </c>
      <c r="L2988" s="92"/>
      <c r="M2988" s="175" t="s">
        <v>143</v>
      </c>
      <c r="N2988" s="175" t="s">
        <v>143</v>
      </c>
      <c r="O2988" s="175">
        <v>0.159</v>
      </c>
      <c r="P2988" s="175">
        <v>0.24299999999999999</v>
      </c>
      <c r="Q2988" s="175">
        <v>0.26300000000000001</v>
      </c>
      <c r="R2988" s="175">
        <v>0.36</v>
      </c>
      <c r="S2988" s="175">
        <v>0.215</v>
      </c>
      <c r="T2988" s="175">
        <v>0.30599999999999999</v>
      </c>
      <c r="U2988" s="175">
        <v>8.0000000000000002E-3</v>
      </c>
      <c r="V2988" s="175">
        <v>3.6999999999999998E-2</v>
      </c>
      <c r="W2988" s="175">
        <v>0.154</v>
      </c>
      <c r="X2988" s="175">
        <v>0.23699999999999999</v>
      </c>
      <c r="Y2988" s="175">
        <v>1E-3</v>
      </c>
      <c r="Z2988" s="175">
        <v>1.6E-2</v>
      </c>
      <c r="AA2988" s="175">
        <v>1.2E-2</v>
      </c>
      <c r="AB2988" s="175">
        <v>4.4999999999999998E-2</v>
      </c>
    </row>
    <row r="2989" spans="1:28" x14ac:dyDescent="0.25">
      <c r="A2989" s="92" t="s">
        <v>4306</v>
      </c>
      <c r="B2989" s="175" t="s">
        <v>143</v>
      </c>
      <c r="C2989" s="175">
        <v>0.19238218205293739</v>
      </c>
      <c r="D2989" s="175">
        <v>0.22530664945125889</v>
      </c>
      <c r="E2989" s="175">
        <v>0.131697869593286</v>
      </c>
      <c r="F2989" s="175">
        <v>1.2911555842479019E-2</v>
      </c>
      <c r="G2989" s="175">
        <v>0.40994189799870884</v>
      </c>
      <c r="H2989" s="175">
        <v>1.0329244673983214E-2</v>
      </c>
      <c r="I2989" s="175">
        <v>1.7430600387346677E-2</v>
      </c>
      <c r="J2989" s="174">
        <v>1</v>
      </c>
      <c r="K2989" s="176">
        <v>1549</v>
      </c>
      <c r="L2989" s="92"/>
      <c r="M2989" s="175" t="s">
        <v>143</v>
      </c>
      <c r="N2989" s="175" t="s">
        <v>143</v>
      </c>
      <c r="O2989" s="175">
        <v>0.17399999999999999</v>
      </c>
      <c r="P2989" s="175">
        <v>0.21299999999999999</v>
      </c>
      <c r="Q2989" s="175">
        <v>0.20499999999999999</v>
      </c>
      <c r="R2989" s="175">
        <v>0.247</v>
      </c>
      <c r="S2989" s="175">
        <v>0.11600000000000001</v>
      </c>
      <c r="T2989" s="175">
        <v>0.14899999999999999</v>
      </c>
      <c r="U2989" s="175">
        <v>8.0000000000000002E-3</v>
      </c>
      <c r="V2989" s="175">
        <v>0.02</v>
      </c>
      <c r="W2989" s="175">
        <v>0.38600000000000001</v>
      </c>
      <c r="X2989" s="175">
        <v>0.435</v>
      </c>
      <c r="Y2989" s="175">
        <v>6.0000000000000001E-3</v>
      </c>
      <c r="Z2989" s="175">
        <v>1.7000000000000001E-2</v>
      </c>
      <c r="AA2989" s="175">
        <v>1.2E-2</v>
      </c>
      <c r="AB2989" s="175">
        <v>2.5000000000000001E-2</v>
      </c>
    </row>
    <row r="2990" spans="1:28" x14ac:dyDescent="0.25">
      <c r="A2990" s="92" t="s">
        <v>4307</v>
      </c>
      <c r="B2990" s="175" t="s">
        <v>143</v>
      </c>
      <c r="C2990" s="175">
        <v>0.48525469168900803</v>
      </c>
      <c r="D2990" s="175">
        <v>0.36729222520107241</v>
      </c>
      <c r="E2990" s="175">
        <v>6.4343163538873996E-2</v>
      </c>
      <c r="F2990" s="175">
        <v>2.6809651474530832E-3</v>
      </c>
      <c r="G2990" s="175">
        <v>3.2171581769436998E-2</v>
      </c>
      <c r="H2990" s="175">
        <v>2.6809651474530832E-3</v>
      </c>
      <c r="I2990" s="175">
        <v>4.5576407506702415E-2</v>
      </c>
      <c r="J2990" s="174">
        <v>1</v>
      </c>
      <c r="K2990" s="176">
        <v>373</v>
      </c>
      <c r="L2990" s="92"/>
      <c r="M2990" s="175" t="s">
        <v>143</v>
      </c>
      <c r="N2990" s="175" t="s">
        <v>143</v>
      </c>
      <c r="O2990" s="175">
        <v>0.435</v>
      </c>
      <c r="P2990" s="175">
        <v>0.53600000000000003</v>
      </c>
      <c r="Q2990" s="175">
        <v>0.32</v>
      </c>
      <c r="R2990" s="175">
        <v>0.41699999999999998</v>
      </c>
      <c r="S2990" s="175">
        <v>4.3999999999999997E-2</v>
      </c>
      <c r="T2990" s="175">
        <v>9.4E-2</v>
      </c>
      <c r="U2990" s="175">
        <v>0</v>
      </c>
      <c r="V2990" s="175">
        <v>1.4999999999999999E-2</v>
      </c>
      <c r="W2990" s="175">
        <v>1.7999999999999999E-2</v>
      </c>
      <c r="X2990" s="175">
        <v>5.5E-2</v>
      </c>
      <c r="Y2990" s="175">
        <v>0</v>
      </c>
      <c r="Z2990" s="175">
        <v>1.4999999999999999E-2</v>
      </c>
      <c r="AA2990" s="175">
        <v>2.9000000000000001E-2</v>
      </c>
      <c r="AB2990" s="175">
        <v>7.1999999999999995E-2</v>
      </c>
    </row>
    <row r="2991" spans="1:28" x14ac:dyDescent="0.25">
      <c r="A2991" s="92" t="s">
        <v>4308</v>
      </c>
      <c r="B2991" s="175" t="s">
        <v>143</v>
      </c>
      <c r="C2991" s="175">
        <v>0.19774011299435029</v>
      </c>
      <c r="D2991" s="175">
        <v>0.31638418079096048</v>
      </c>
      <c r="E2991" s="175">
        <v>0.12429378531073447</v>
      </c>
      <c r="F2991" s="175">
        <v>1.5065913370998116E-2</v>
      </c>
      <c r="G2991" s="175">
        <v>0.29190207156308851</v>
      </c>
      <c r="H2991" s="175">
        <v>3.766478342749529E-3</v>
      </c>
      <c r="I2991" s="175">
        <v>5.0847457627118647E-2</v>
      </c>
      <c r="J2991" s="174">
        <v>1.0000000000000002</v>
      </c>
      <c r="K2991" s="176">
        <v>531</v>
      </c>
      <c r="L2991" s="92"/>
      <c r="M2991" s="175" t="s">
        <v>143</v>
      </c>
      <c r="N2991" s="175" t="s">
        <v>143</v>
      </c>
      <c r="O2991" s="175">
        <v>0.16600000000000001</v>
      </c>
      <c r="P2991" s="175">
        <v>0.23400000000000001</v>
      </c>
      <c r="Q2991" s="175">
        <v>0.27800000000000002</v>
      </c>
      <c r="R2991" s="175">
        <v>0.35699999999999998</v>
      </c>
      <c r="S2991" s="175">
        <v>9.9000000000000005E-2</v>
      </c>
      <c r="T2991" s="175">
        <v>0.155</v>
      </c>
      <c r="U2991" s="175">
        <v>8.0000000000000002E-3</v>
      </c>
      <c r="V2991" s="175">
        <v>2.9000000000000001E-2</v>
      </c>
      <c r="W2991" s="175">
        <v>0.255</v>
      </c>
      <c r="X2991" s="175">
        <v>0.33200000000000002</v>
      </c>
      <c r="Y2991" s="175">
        <v>1E-3</v>
      </c>
      <c r="Z2991" s="175">
        <v>1.4E-2</v>
      </c>
      <c r="AA2991" s="175">
        <v>3.5000000000000003E-2</v>
      </c>
      <c r="AB2991" s="175">
        <v>7.2999999999999995E-2</v>
      </c>
    </row>
    <row r="2992" spans="1:28" x14ac:dyDescent="0.25">
      <c r="A2992" s="92" t="s">
        <v>4309</v>
      </c>
      <c r="B2992" s="175" t="s">
        <v>143</v>
      </c>
      <c r="C2992" s="175">
        <v>0.4329004329004329</v>
      </c>
      <c r="D2992" s="175">
        <v>0.21212121212121213</v>
      </c>
      <c r="E2992" s="175">
        <v>7.3593073593073599E-2</v>
      </c>
      <c r="F2992" s="175">
        <v>4.7619047619047616E-2</v>
      </c>
      <c r="G2992" s="175">
        <v>0.21645021645021645</v>
      </c>
      <c r="H2992" s="175" t="s">
        <v>143</v>
      </c>
      <c r="I2992" s="175">
        <v>1.7316017316017316E-2</v>
      </c>
      <c r="J2992" s="174">
        <v>1.0000000000000002</v>
      </c>
      <c r="K2992" s="176">
        <v>231</v>
      </c>
      <c r="L2992" s="92"/>
      <c r="M2992" s="175" t="s">
        <v>143</v>
      </c>
      <c r="N2992" s="175" t="s">
        <v>143</v>
      </c>
      <c r="O2992" s="175">
        <v>0.371</v>
      </c>
      <c r="P2992" s="175">
        <v>0.497</v>
      </c>
      <c r="Q2992" s="175">
        <v>0.16400000000000001</v>
      </c>
      <c r="R2992" s="175">
        <v>0.26900000000000002</v>
      </c>
      <c r="S2992" s="175">
        <v>4.5999999999999999E-2</v>
      </c>
      <c r="T2992" s="175">
        <v>0.115</v>
      </c>
      <c r="U2992" s="175">
        <v>2.7E-2</v>
      </c>
      <c r="V2992" s="175">
        <v>8.3000000000000004E-2</v>
      </c>
      <c r="W2992" s="175">
        <v>0.16800000000000001</v>
      </c>
      <c r="X2992" s="175">
        <v>0.27400000000000002</v>
      </c>
      <c r="Y2992" s="175" t="s">
        <v>143</v>
      </c>
      <c r="Z2992" s="175" t="s">
        <v>143</v>
      </c>
      <c r="AA2992" s="175">
        <v>7.0000000000000001E-3</v>
      </c>
      <c r="AB2992" s="175">
        <v>4.3999999999999997E-2</v>
      </c>
    </row>
    <row r="2993" spans="1:28" x14ac:dyDescent="0.25">
      <c r="A2993" s="92" t="s">
        <v>4310</v>
      </c>
      <c r="B2993" s="175" t="s">
        <v>143</v>
      </c>
      <c r="C2993" s="175">
        <v>0.16265060240963855</v>
      </c>
      <c r="D2993" s="175">
        <v>0.20481927710843373</v>
      </c>
      <c r="E2993" s="175">
        <v>0.13253012048192772</v>
      </c>
      <c r="F2993" s="175">
        <v>2.4096385542168676E-2</v>
      </c>
      <c r="G2993" s="175">
        <v>0.42771084337349397</v>
      </c>
      <c r="H2993" s="175">
        <v>1.5060240963855422E-2</v>
      </c>
      <c r="I2993" s="175">
        <v>3.313253012048193E-2</v>
      </c>
      <c r="J2993" s="174">
        <v>0.99999999999999989</v>
      </c>
      <c r="K2993" s="176">
        <v>332</v>
      </c>
      <c r="L2993" s="92"/>
      <c r="M2993" s="175" t="s">
        <v>143</v>
      </c>
      <c r="N2993" s="175" t="s">
        <v>143</v>
      </c>
      <c r="O2993" s="175">
        <v>0.127</v>
      </c>
      <c r="P2993" s="175">
        <v>0.20599999999999999</v>
      </c>
      <c r="Q2993" s="175">
        <v>0.16500000000000001</v>
      </c>
      <c r="R2993" s="175">
        <v>0.251</v>
      </c>
      <c r="S2993" s="175">
        <v>0.1</v>
      </c>
      <c r="T2993" s="175">
        <v>0.17299999999999999</v>
      </c>
      <c r="U2993" s="175">
        <v>1.2E-2</v>
      </c>
      <c r="V2993" s="175">
        <v>4.7E-2</v>
      </c>
      <c r="W2993" s="175">
        <v>0.376</v>
      </c>
      <c r="X2993" s="175">
        <v>0.48099999999999998</v>
      </c>
      <c r="Y2993" s="175">
        <v>6.0000000000000001E-3</v>
      </c>
      <c r="Z2993" s="175">
        <v>3.5000000000000003E-2</v>
      </c>
      <c r="AA2993" s="175">
        <v>1.9E-2</v>
      </c>
      <c r="AB2993" s="175">
        <v>5.8000000000000003E-2</v>
      </c>
    </row>
    <row r="2994" spans="1:28" x14ac:dyDescent="0.25">
      <c r="A2994" s="92" t="s">
        <v>4311</v>
      </c>
      <c r="B2994" s="175" t="s">
        <v>143</v>
      </c>
      <c r="C2994" s="175">
        <v>0.33443271767810029</v>
      </c>
      <c r="D2994" s="175">
        <v>0.40567282321899734</v>
      </c>
      <c r="E2994" s="175">
        <v>0.10620052770448549</v>
      </c>
      <c r="F2994" s="175">
        <v>4.6174142480211082E-3</v>
      </c>
      <c r="G2994" s="175">
        <v>0.11213720316622691</v>
      </c>
      <c r="H2994" s="175">
        <v>2.6385224274406332E-3</v>
      </c>
      <c r="I2994" s="175">
        <v>3.430079155672823E-2</v>
      </c>
      <c r="J2994" s="174">
        <v>1</v>
      </c>
      <c r="K2994" s="176">
        <v>1516</v>
      </c>
      <c r="L2994" s="92"/>
      <c r="M2994" s="175" t="s">
        <v>143</v>
      </c>
      <c r="N2994" s="175" t="s">
        <v>143</v>
      </c>
      <c r="O2994" s="175">
        <v>0.311</v>
      </c>
      <c r="P2994" s="175">
        <v>0.35899999999999999</v>
      </c>
      <c r="Q2994" s="175">
        <v>0.38100000000000001</v>
      </c>
      <c r="R2994" s="175">
        <v>0.43099999999999999</v>
      </c>
      <c r="S2994" s="175">
        <v>9.1999999999999998E-2</v>
      </c>
      <c r="T2994" s="175">
        <v>0.123</v>
      </c>
      <c r="U2994" s="175">
        <v>2E-3</v>
      </c>
      <c r="V2994" s="175">
        <v>0.01</v>
      </c>
      <c r="W2994" s="175">
        <v>9.7000000000000003E-2</v>
      </c>
      <c r="X2994" s="175">
        <v>0.129</v>
      </c>
      <c r="Y2994" s="175">
        <v>1E-3</v>
      </c>
      <c r="Z2994" s="175">
        <v>7.0000000000000001E-3</v>
      </c>
      <c r="AA2994" s="175">
        <v>2.5999999999999999E-2</v>
      </c>
      <c r="AB2994" s="175">
        <v>4.4999999999999998E-2</v>
      </c>
    </row>
    <row r="2995" spans="1:28" x14ac:dyDescent="0.25">
      <c r="A2995" s="92" t="s">
        <v>4312</v>
      </c>
      <c r="B2995" s="175" t="s">
        <v>143</v>
      </c>
      <c r="C2995" s="175">
        <v>0.50142450142450146</v>
      </c>
      <c r="D2995" s="175">
        <v>0.28774928774928776</v>
      </c>
      <c r="E2995" s="175">
        <v>7.1225071225071226E-2</v>
      </c>
      <c r="F2995" s="175">
        <v>2.8490028490028491E-3</v>
      </c>
      <c r="G2995" s="175">
        <v>9.9715099715099717E-2</v>
      </c>
      <c r="H2995" s="175" t="s">
        <v>143</v>
      </c>
      <c r="I2995" s="175">
        <v>3.7037037037037035E-2</v>
      </c>
      <c r="J2995" s="174">
        <v>1</v>
      </c>
      <c r="K2995" s="176">
        <v>351</v>
      </c>
      <c r="L2995" s="92"/>
      <c r="M2995" s="175" t="s">
        <v>143</v>
      </c>
      <c r="N2995" s="175" t="s">
        <v>143</v>
      </c>
      <c r="O2995" s="175">
        <v>0.44900000000000001</v>
      </c>
      <c r="P2995" s="175">
        <v>0.55300000000000005</v>
      </c>
      <c r="Q2995" s="175">
        <v>0.24299999999999999</v>
      </c>
      <c r="R2995" s="175">
        <v>0.33700000000000002</v>
      </c>
      <c r="S2995" s="175">
        <v>4.9000000000000002E-2</v>
      </c>
      <c r="T2995" s="175">
        <v>0.10299999999999999</v>
      </c>
      <c r="U2995" s="175">
        <v>1E-3</v>
      </c>
      <c r="V2995" s="175">
        <v>1.6E-2</v>
      </c>
      <c r="W2995" s="175">
        <v>7.2999999999999995E-2</v>
      </c>
      <c r="X2995" s="175">
        <v>0.13600000000000001</v>
      </c>
      <c r="Y2995" s="175" t="s">
        <v>143</v>
      </c>
      <c r="Z2995" s="175" t="s">
        <v>143</v>
      </c>
      <c r="AA2995" s="175">
        <v>2.1999999999999999E-2</v>
      </c>
      <c r="AB2995" s="175">
        <v>6.2E-2</v>
      </c>
    </row>
    <row r="2996" spans="1:28" x14ac:dyDescent="0.25">
      <c r="A2996" s="92" t="s">
        <v>4313</v>
      </c>
      <c r="B2996" s="175">
        <v>6.3081830609986331E-2</v>
      </c>
      <c r="C2996" s="175">
        <v>0.34913091595599244</v>
      </c>
      <c r="D2996" s="175">
        <v>0.24223683353948311</v>
      </c>
      <c r="E2996" s="175">
        <v>0.11073497819152399</v>
      </c>
      <c r="F2996" s="175">
        <v>1.4972983529718117E-2</v>
      </c>
      <c r="G2996" s="175">
        <v>0.19490918559989584</v>
      </c>
      <c r="H2996" s="175">
        <v>8.4629906907102398E-4</v>
      </c>
      <c r="I2996" s="175">
        <v>2.4086973504329146E-2</v>
      </c>
      <c r="J2996" s="174">
        <v>1</v>
      </c>
      <c r="K2996" s="176">
        <v>15361</v>
      </c>
      <c r="L2996" s="92"/>
      <c r="M2996" s="175">
        <v>5.8999999999999997E-2</v>
      </c>
      <c r="N2996" s="175">
        <v>6.7000000000000004E-2</v>
      </c>
      <c r="O2996" s="175">
        <v>0.34200000000000003</v>
      </c>
      <c r="P2996" s="175">
        <v>0.35699999999999998</v>
      </c>
      <c r="Q2996" s="175">
        <v>0.23599999999999999</v>
      </c>
      <c r="R2996" s="175">
        <v>0.249</v>
      </c>
      <c r="S2996" s="175">
        <v>0.106</v>
      </c>
      <c r="T2996" s="175">
        <v>0.11600000000000001</v>
      </c>
      <c r="U2996" s="175">
        <v>1.2999999999999999E-2</v>
      </c>
      <c r="V2996" s="175">
        <v>1.7000000000000001E-2</v>
      </c>
      <c r="W2996" s="175">
        <v>0.189</v>
      </c>
      <c r="X2996" s="175">
        <v>0.20100000000000001</v>
      </c>
      <c r="Y2996" s="175">
        <v>0</v>
      </c>
      <c r="Z2996" s="175">
        <v>1E-3</v>
      </c>
      <c r="AA2996" s="175">
        <v>2.1999999999999999E-2</v>
      </c>
      <c r="AB2996" s="175">
        <v>2.7E-2</v>
      </c>
    </row>
    <row r="2997" spans="1:28" x14ac:dyDescent="0.25">
      <c r="A2997" s="92" t="s">
        <v>4314</v>
      </c>
      <c r="B2997" s="175" t="s">
        <v>143</v>
      </c>
      <c r="C2997" s="175">
        <v>0.3867924528301887</v>
      </c>
      <c r="D2997" s="175">
        <v>0.25707547169811323</v>
      </c>
      <c r="E2997" s="175">
        <v>0.17452830188679244</v>
      </c>
      <c r="F2997" s="175" t="s">
        <v>143</v>
      </c>
      <c r="G2997" s="175">
        <v>0.16273584905660377</v>
      </c>
      <c r="H2997" s="175" t="s">
        <v>143</v>
      </c>
      <c r="I2997" s="175">
        <v>1.8867924528301886E-2</v>
      </c>
      <c r="J2997" s="174">
        <v>1</v>
      </c>
      <c r="K2997" s="176">
        <v>424</v>
      </c>
      <c r="L2997" s="92"/>
      <c r="M2997" s="175" t="s">
        <v>143</v>
      </c>
      <c r="N2997" s="175" t="s">
        <v>143</v>
      </c>
      <c r="O2997" s="175">
        <v>0.34200000000000003</v>
      </c>
      <c r="P2997" s="175">
        <v>0.434</v>
      </c>
      <c r="Q2997" s="175">
        <v>0.218</v>
      </c>
      <c r="R2997" s="175">
        <v>0.30099999999999999</v>
      </c>
      <c r="S2997" s="175">
        <v>0.14099999999999999</v>
      </c>
      <c r="T2997" s="175">
        <v>0.214</v>
      </c>
      <c r="U2997" s="175" t="s">
        <v>143</v>
      </c>
      <c r="V2997" s="175" t="s">
        <v>143</v>
      </c>
      <c r="W2997" s="175">
        <v>0.13100000000000001</v>
      </c>
      <c r="X2997" s="175">
        <v>0.20100000000000001</v>
      </c>
      <c r="Y2997" s="175" t="s">
        <v>143</v>
      </c>
      <c r="Z2997" s="175" t="s">
        <v>143</v>
      </c>
      <c r="AA2997" s="175">
        <v>0.01</v>
      </c>
      <c r="AB2997" s="175">
        <v>3.6999999999999998E-2</v>
      </c>
    </row>
    <row r="2998" spans="1:28" x14ac:dyDescent="0.25">
      <c r="A2998" s="92" t="s">
        <v>4315</v>
      </c>
      <c r="B2998" s="175" t="s">
        <v>143</v>
      </c>
      <c r="C2998" s="175">
        <v>0.10256410256410256</v>
      </c>
      <c r="D2998" s="175">
        <v>0.25356125356125359</v>
      </c>
      <c r="E2998" s="175">
        <v>7.1225071225071226E-2</v>
      </c>
      <c r="F2998" s="175">
        <v>1.7094017094017096E-2</v>
      </c>
      <c r="G2998" s="175">
        <v>0.5242165242165242</v>
      </c>
      <c r="H2998" s="175">
        <v>1.1396011396011397E-2</v>
      </c>
      <c r="I2998" s="175">
        <v>1.9943019943019943E-2</v>
      </c>
      <c r="J2998" s="174">
        <v>1</v>
      </c>
      <c r="K2998" s="176">
        <v>351</v>
      </c>
      <c r="L2998" s="92"/>
      <c r="M2998" s="175" t="s">
        <v>143</v>
      </c>
      <c r="N2998" s="175" t="s">
        <v>143</v>
      </c>
      <c r="O2998" s="175">
        <v>7.4999999999999997E-2</v>
      </c>
      <c r="P2998" s="175">
        <v>0.13900000000000001</v>
      </c>
      <c r="Q2998" s="175">
        <v>0.21099999999999999</v>
      </c>
      <c r="R2998" s="175">
        <v>0.30199999999999999</v>
      </c>
      <c r="S2998" s="175">
        <v>4.9000000000000002E-2</v>
      </c>
      <c r="T2998" s="175">
        <v>0.10299999999999999</v>
      </c>
      <c r="U2998" s="175">
        <v>8.0000000000000002E-3</v>
      </c>
      <c r="V2998" s="175">
        <v>3.6999999999999998E-2</v>
      </c>
      <c r="W2998" s="175">
        <v>0.47199999999999998</v>
      </c>
      <c r="X2998" s="175">
        <v>0.57599999999999996</v>
      </c>
      <c r="Y2998" s="175">
        <v>4.0000000000000001E-3</v>
      </c>
      <c r="Z2998" s="175">
        <v>2.9000000000000001E-2</v>
      </c>
      <c r="AA2998" s="175">
        <v>0.01</v>
      </c>
      <c r="AB2998" s="175">
        <v>4.1000000000000002E-2</v>
      </c>
    </row>
    <row r="2999" spans="1:28" x14ac:dyDescent="0.25">
      <c r="A2999" s="92" t="s">
        <v>4316</v>
      </c>
      <c r="B2999" s="175">
        <v>0.43843283582089554</v>
      </c>
      <c r="C2999" s="175" t="s">
        <v>143</v>
      </c>
      <c r="D2999" s="175">
        <v>0.36380597014925375</v>
      </c>
      <c r="E2999" s="175">
        <v>0.14925373134328357</v>
      </c>
      <c r="F2999" s="175" t="s">
        <v>143</v>
      </c>
      <c r="G2999" s="175">
        <v>1.3059701492537313E-2</v>
      </c>
      <c r="H2999" s="175" t="s">
        <v>143</v>
      </c>
      <c r="I2999" s="175">
        <v>3.5447761194029849E-2</v>
      </c>
      <c r="J2999" s="174">
        <v>1</v>
      </c>
      <c r="K2999" s="176">
        <v>536</v>
      </c>
      <c r="L2999" s="92"/>
      <c r="M2999" s="175">
        <v>0.39700000000000002</v>
      </c>
      <c r="N2999" s="175">
        <v>0.48099999999999998</v>
      </c>
      <c r="O2999" s="175" t="s">
        <v>143</v>
      </c>
      <c r="P2999" s="175" t="s">
        <v>143</v>
      </c>
      <c r="Q2999" s="175">
        <v>0.32400000000000001</v>
      </c>
      <c r="R2999" s="175">
        <v>0.40500000000000003</v>
      </c>
      <c r="S2999" s="175">
        <v>0.122</v>
      </c>
      <c r="T2999" s="175">
        <v>0.182</v>
      </c>
      <c r="U2999" s="175" t="s">
        <v>143</v>
      </c>
      <c r="V2999" s="175" t="s">
        <v>143</v>
      </c>
      <c r="W2999" s="175">
        <v>6.0000000000000001E-3</v>
      </c>
      <c r="X2999" s="175">
        <v>2.7E-2</v>
      </c>
      <c r="Y2999" s="175" t="s">
        <v>143</v>
      </c>
      <c r="Z2999" s="175" t="s">
        <v>143</v>
      </c>
      <c r="AA2999" s="175">
        <v>2.3E-2</v>
      </c>
      <c r="AB2999" s="175">
        <v>5.5E-2</v>
      </c>
    </row>
    <row r="3000" spans="1:28" x14ac:dyDescent="0.25">
      <c r="A3000" s="92" t="s">
        <v>4317</v>
      </c>
      <c r="B3000" s="175">
        <v>8.3333333333333329E-2</v>
      </c>
      <c r="C3000" s="175">
        <v>0.30739514348785874</v>
      </c>
      <c r="D3000" s="175">
        <v>0.2488962472406181</v>
      </c>
      <c r="E3000" s="175">
        <v>7.4503311258278151E-2</v>
      </c>
      <c r="F3000" s="175">
        <v>3.4216335540838853E-2</v>
      </c>
      <c r="G3000" s="175">
        <v>0.23178807947019867</v>
      </c>
      <c r="H3000" s="175" t="s">
        <v>143</v>
      </c>
      <c r="I3000" s="175">
        <v>1.9867549668874173E-2</v>
      </c>
      <c r="J3000" s="174">
        <v>0.99999999999999989</v>
      </c>
      <c r="K3000" s="176">
        <v>1812</v>
      </c>
      <c r="L3000" s="92"/>
      <c r="M3000" s="175">
        <v>7.0999999999999994E-2</v>
      </c>
      <c r="N3000" s="175">
        <v>9.7000000000000003E-2</v>
      </c>
      <c r="O3000" s="175">
        <v>0.28699999999999998</v>
      </c>
      <c r="P3000" s="175">
        <v>0.32900000000000001</v>
      </c>
      <c r="Q3000" s="175">
        <v>0.23</v>
      </c>
      <c r="R3000" s="175">
        <v>0.26900000000000002</v>
      </c>
      <c r="S3000" s="175">
        <v>6.3E-2</v>
      </c>
      <c r="T3000" s="175">
        <v>8.7999999999999995E-2</v>
      </c>
      <c r="U3000" s="175">
        <v>2.7E-2</v>
      </c>
      <c r="V3000" s="175">
        <v>4.3999999999999997E-2</v>
      </c>
      <c r="W3000" s="175">
        <v>0.21299999999999999</v>
      </c>
      <c r="X3000" s="175">
        <v>0.252</v>
      </c>
      <c r="Y3000" s="175" t="s">
        <v>143</v>
      </c>
      <c r="Z3000" s="175" t="s">
        <v>143</v>
      </c>
      <c r="AA3000" s="175">
        <v>1.4E-2</v>
      </c>
      <c r="AB3000" s="175">
        <v>2.7E-2</v>
      </c>
    </row>
    <row r="3001" spans="1:28" x14ac:dyDescent="0.25">
      <c r="A3001" s="92" t="s">
        <v>4318</v>
      </c>
      <c r="B3001" s="175">
        <v>0.33544018058690744</v>
      </c>
      <c r="C3001" s="175">
        <v>0.52505643340857788</v>
      </c>
      <c r="D3001" s="175">
        <v>4.9661399548532728E-2</v>
      </c>
      <c r="E3001" s="175">
        <v>2.0316027088036117E-2</v>
      </c>
      <c r="F3001" s="175">
        <v>9.0293453724604961E-4</v>
      </c>
      <c r="G3001" s="175">
        <v>4.3792325056433407E-2</v>
      </c>
      <c r="H3001" s="175">
        <v>9.0293453724604961E-4</v>
      </c>
      <c r="I3001" s="175">
        <v>2.3927765237020317E-2</v>
      </c>
      <c r="J3001" s="174">
        <v>1</v>
      </c>
      <c r="K3001" s="176">
        <v>2215</v>
      </c>
      <c r="L3001" s="92"/>
      <c r="M3001" s="175">
        <v>0.316</v>
      </c>
      <c r="N3001" s="175">
        <v>0.35499999999999998</v>
      </c>
      <c r="O3001" s="175">
        <v>0.504</v>
      </c>
      <c r="P3001" s="175">
        <v>0.54600000000000004</v>
      </c>
      <c r="Q3001" s="175">
        <v>4.1000000000000002E-2</v>
      </c>
      <c r="R3001" s="175">
        <v>0.06</v>
      </c>
      <c r="S3001" s="175">
        <v>1.4999999999999999E-2</v>
      </c>
      <c r="T3001" s="175">
        <v>2.7E-2</v>
      </c>
      <c r="U3001" s="175">
        <v>0</v>
      </c>
      <c r="V3001" s="175">
        <v>3.0000000000000001E-3</v>
      </c>
      <c r="W3001" s="175">
        <v>3.5999999999999997E-2</v>
      </c>
      <c r="X3001" s="175">
        <v>5.2999999999999999E-2</v>
      </c>
      <c r="Y3001" s="175">
        <v>0</v>
      </c>
      <c r="Z3001" s="175">
        <v>3.0000000000000001E-3</v>
      </c>
      <c r="AA3001" s="175">
        <v>1.7999999999999999E-2</v>
      </c>
      <c r="AB3001" s="175">
        <v>3.1E-2</v>
      </c>
    </row>
    <row r="3002" spans="1:28" x14ac:dyDescent="0.25">
      <c r="A3002" s="92" t="s">
        <v>4319</v>
      </c>
      <c r="B3002" s="175" t="s">
        <v>143</v>
      </c>
      <c r="C3002" s="175">
        <v>0.2311111111111111</v>
      </c>
      <c r="D3002" s="175">
        <v>0.2911111111111111</v>
      </c>
      <c r="E3002" s="175">
        <v>0.24</v>
      </c>
      <c r="F3002" s="175" t="s">
        <v>143</v>
      </c>
      <c r="G3002" s="175">
        <v>0.21777777777777776</v>
      </c>
      <c r="H3002" s="175" t="s">
        <v>143</v>
      </c>
      <c r="I3002" s="175">
        <v>0.02</v>
      </c>
      <c r="J3002" s="174">
        <v>0.99999999999999989</v>
      </c>
      <c r="K3002" s="176">
        <v>450</v>
      </c>
      <c r="L3002" s="92"/>
      <c r="M3002" s="175" t="s">
        <v>143</v>
      </c>
      <c r="N3002" s="175" t="s">
        <v>143</v>
      </c>
      <c r="O3002" s="175">
        <v>0.19500000000000001</v>
      </c>
      <c r="P3002" s="175">
        <v>0.27200000000000002</v>
      </c>
      <c r="Q3002" s="175">
        <v>0.251</v>
      </c>
      <c r="R3002" s="175">
        <v>0.33500000000000002</v>
      </c>
      <c r="S3002" s="175">
        <v>0.20300000000000001</v>
      </c>
      <c r="T3002" s="175">
        <v>0.28199999999999997</v>
      </c>
      <c r="U3002" s="175" t="s">
        <v>143</v>
      </c>
      <c r="V3002" s="175" t="s">
        <v>143</v>
      </c>
      <c r="W3002" s="175">
        <v>0.182</v>
      </c>
      <c r="X3002" s="175">
        <v>0.25800000000000001</v>
      </c>
      <c r="Y3002" s="175" t="s">
        <v>143</v>
      </c>
      <c r="Z3002" s="175" t="s">
        <v>143</v>
      </c>
      <c r="AA3002" s="175">
        <v>1.0999999999999999E-2</v>
      </c>
      <c r="AB3002" s="175">
        <v>3.7999999999999999E-2</v>
      </c>
    </row>
    <row r="3003" spans="1:28" x14ac:dyDescent="0.25">
      <c r="A3003" s="92" t="s">
        <v>4320</v>
      </c>
      <c r="B3003" s="175" t="s">
        <v>143</v>
      </c>
      <c r="C3003" s="175">
        <v>0.31273804485823103</v>
      </c>
      <c r="D3003" s="175">
        <v>0.21117223867964452</v>
      </c>
      <c r="E3003" s="175">
        <v>0.14388489208633093</v>
      </c>
      <c r="F3003" s="175">
        <v>1.3542107490478206E-2</v>
      </c>
      <c r="G3003" s="175">
        <v>0.29623360135421073</v>
      </c>
      <c r="H3003" s="175">
        <v>8.4638171815488788E-4</v>
      </c>
      <c r="I3003" s="175">
        <v>2.1582733812949641E-2</v>
      </c>
      <c r="J3003" s="174">
        <v>0.99999999999999989</v>
      </c>
      <c r="K3003" s="176">
        <v>2363</v>
      </c>
      <c r="L3003" s="92"/>
      <c r="M3003" s="175" t="s">
        <v>143</v>
      </c>
      <c r="N3003" s="175" t="s">
        <v>143</v>
      </c>
      <c r="O3003" s="175">
        <v>0.29399999999999998</v>
      </c>
      <c r="P3003" s="175">
        <v>0.33200000000000002</v>
      </c>
      <c r="Q3003" s="175">
        <v>0.19500000000000001</v>
      </c>
      <c r="R3003" s="175">
        <v>0.22800000000000001</v>
      </c>
      <c r="S3003" s="175">
        <v>0.13</v>
      </c>
      <c r="T3003" s="175">
        <v>0.159</v>
      </c>
      <c r="U3003" s="175">
        <v>0.01</v>
      </c>
      <c r="V3003" s="175">
        <v>1.9E-2</v>
      </c>
      <c r="W3003" s="175">
        <v>0.27800000000000002</v>
      </c>
      <c r="X3003" s="175">
        <v>0.315</v>
      </c>
      <c r="Y3003" s="175">
        <v>0</v>
      </c>
      <c r="Z3003" s="175">
        <v>3.0000000000000001E-3</v>
      </c>
      <c r="AA3003" s="175">
        <v>1.6E-2</v>
      </c>
      <c r="AB3003" s="175">
        <v>2.8000000000000001E-2</v>
      </c>
    </row>
    <row r="3004" spans="1:28" x14ac:dyDescent="0.25">
      <c r="A3004" s="92" t="s">
        <v>4321</v>
      </c>
      <c r="B3004" s="175" t="s">
        <v>143</v>
      </c>
      <c r="C3004" s="175">
        <v>0.58536585365853655</v>
      </c>
      <c r="D3004" s="175">
        <v>0.27546628407460544</v>
      </c>
      <c r="E3004" s="175">
        <v>6.0258249641319941E-2</v>
      </c>
      <c r="F3004" s="175">
        <v>1.4347202295552368E-3</v>
      </c>
      <c r="G3004" s="175">
        <v>1.8651362984218076E-2</v>
      </c>
      <c r="H3004" s="175" t="s">
        <v>143</v>
      </c>
      <c r="I3004" s="175">
        <v>5.8823529411764705E-2</v>
      </c>
      <c r="J3004" s="174">
        <v>1</v>
      </c>
      <c r="K3004" s="176">
        <v>697</v>
      </c>
      <c r="L3004" s="92"/>
      <c r="M3004" s="175" t="s">
        <v>143</v>
      </c>
      <c r="N3004" s="175" t="s">
        <v>143</v>
      </c>
      <c r="O3004" s="175">
        <v>0.54800000000000004</v>
      </c>
      <c r="P3004" s="175">
        <v>0.621</v>
      </c>
      <c r="Q3004" s="175">
        <v>0.24399999999999999</v>
      </c>
      <c r="R3004" s="175">
        <v>0.31</v>
      </c>
      <c r="S3004" s="175">
        <v>4.4999999999999998E-2</v>
      </c>
      <c r="T3004" s="175">
        <v>0.08</v>
      </c>
      <c r="U3004" s="175">
        <v>0</v>
      </c>
      <c r="V3004" s="175">
        <v>8.0000000000000002E-3</v>
      </c>
      <c r="W3004" s="175">
        <v>1.0999999999999999E-2</v>
      </c>
      <c r="X3004" s="175">
        <v>3.2000000000000001E-2</v>
      </c>
      <c r="Y3004" s="175" t="s">
        <v>143</v>
      </c>
      <c r="Z3004" s="175" t="s">
        <v>143</v>
      </c>
      <c r="AA3004" s="175">
        <v>4.3999999999999997E-2</v>
      </c>
      <c r="AB3004" s="175">
        <v>7.9000000000000001E-2</v>
      </c>
    </row>
    <row r="3005" spans="1:28" x14ac:dyDescent="0.25">
      <c r="A3005" s="92" t="s">
        <v>4322</v>
      </c>
      <c r="B3005" s="175" t="s">
        <v>143</v>
      </c>
      <c r="C3005" s="175">
        <v>0.17741935483870969</v>
      </c>
      <c r="D3005" s="175">
        <v>0.37275985663082439</v>
      </c>
      <c r="E3005" s="175">
        <v>0.14695340501792115</v>
      </c>
      <c r="F3005" s="175">
        <v>1.2544802867383513E-2</v>
      </c>
      <c r="G3005" s="175">
        <v>0.26164874551971329</v>
      </c>
      <c r="H3005" s="175" t="s">
        <v>143</v>
      </c>
      <c r="I3005" s="175">
        <v>2.8673835125448029E-2</v>
      </c>
      <c r="J3005" s="174">
        <v>1</v>
      </c>
      <c r="K3005" s="176">
        <v>558</v>
      </c>
      <c r="L3005" s="92"/>
      <c r="M3005" s="175" t="s">
        <v>143</v>
      </c>
      <c r="N3005" s="175" t="s">
        <v>143</v>
      </c>
      <c r="O3005" s="175">
        <v>0.14799999999999999</v>
      </c>
      <c r="P3005" s="175">
        <v>0.21099999999999999</v>
      </c>
      <c r="Q3005" s="175">
        <v>0.33400000000000002</v>
      </c>
      <c r="R3005" s="175">
        <v>0.41399999999999998</v>
      </c>
      <c r="S3005" s="175">
        <v>0.12</v>
      </c>
      <c r="T3005" s="175">
        <v>0.17899999999999999</v>
      </c>
      <c r="U3005" s="175">
        <v>6.0000000000000001E-3</v>
      </c>
      <c r="V3005" s="175">
        <v>2.5999999999999999E-2</v>
      </c>
      <c r="W3005" s="175">
        <v>0.22700000000000001</v>
      </c>
      <c r="X3005" s="175">
        <v>0.3</v>
      </c>
      <c r="Y3005" s="175" t="s">
        <v>143</v>
      </c>
      <c r="Z3005" s="175" t="s">
        <v>143</v>
      </c>
      <c r="AA3005" s="175">
        <v>1.7999999999999999E-2</v>
      </c>
      <c r="AB3005" s="175">
        <v>4.5999999999999999E-2</v>
      </c>
    </row>
    <row r="3006" spans="1:28" x14ac:dyDescent="0.25">
      <c r="A3006" s="92" t="s">
        <v>4323</v>
      </c>
      <c r="B3006" s="175" t="s">
        <v>143</v>
      </c>
      <c r="C3006" s="175">
        <v>0.42039800995024873</v>
      </c>
      <c r="D3006" s="175">
        <v>0.20149253731343283</v>
      </c>
      <c r="E3006" s="175">
        <v>9.4527363184079602E-2</v>
      </c>
      <c r="F3006" s="175">
        <v>0.10945273631840796</v>
      </c>
      <c r="G3006" s="175">
        <v>0.15422885572139303</v>
      </c>
      <c r="H3006" s="175" t="s">
        <v>143</v>
      </c>
      <c r="I3006" s="175">
        <v>1.9900497512437811E-2</v>
      </c>
      <c r="J3006" s="174">
        <v>1</v>
      </c>
      <c r="K3006" s="176">
        <v>402</v>
      </c>
      <c r="L3006" s="92"/>
      <c r="M3006" s="175" t="s">
        <v>143</v>
      </c>
      <c r="N3006" s="175" t="s">
        <v>143</v>
      </c>
      <c r="O3006" s="175">
        <v>0.373</v>
      </c>
      <c r="P3006" s="175">
        <v>0.46899999999999997</v>
      </c>
      <c r="Q3006" s="175">
        <v>0.16500000000000001</v>
      </c>
      <c r="R3006" s="175">
        <v>0.24299999999999999</v>
      </c>
      <c r="S3006" s="175">
        <v>7.0000000000000007E-2</v>
      </c>
      <c r="T3006" s="175">
        <v>0.127</v>
      </c>
      <c r="U3006" s="175">
        <v>8.3000000000000004E-2</v>
      </c>
      <c r="V3006" s="175">
        <v>0.14399999999999999</v>
      </c>
      <c r="W3006" s="175">
        <v>0.122</v>
      </c>
      <c r="X3006" s="175">
        <v>0.193</v>
      </c>
      <c r="Y3006" s="175" t="s">
        <v>143</v>
      </c>
      <c r="Z3006" s="175" t="s">
        <v>143</v>
      </c>
      <c r="AA3006" s="175">
        <v>0.01</v>
      </c>
      <c r="AB3006" s="175">
        <v>3.9E-2</v>
      </c>
    </row>
    <row r="3007" spans="1:28" x14ac:dyDescent="0.25">
      <c r="A3007" s="92" t="s">
        <v>4324</v>
      </c>
      <c r="B3007" s="175" t="s">
        <v>143</v>
      </c>
      <c r="C3007" s="175">
        <v>0.1486146095717884</v>
      </c>
      <c r="D3007" s="175">
        <v>0.24433249370277077</v>
      </c>
      <c r="E3007" s="175">
        <v>0.16120906801007556</v>
      </c>
      <c r="F3007" s="175">
        <v>1.2594458438287154E-2</v>
      </c>
      <c r="G3007" s="175">
        <v>0.40806045340050379</v>
      </c>
      <c r="H3007" s="175">
        <v>2.5188916876574307E-3</v>
      </c>
      <c r="I3007" s="175">
        <v>2.2670025188916875E-2</v>
      </c>
      <c r="J3007" s="174">
        <v>1</v>
      </c>
      <c r="K3007" s="176">
        <v>397</v>
      </c>
      <c r="L3007" s="92"/>
      <c r="M3007" s="175" t="s">
        <v>143</v>
      </c>
      <c r="N3007" s="175" t="s">
        <v>143</v>
      </c>
      <c r="O3007" s="175">
        <v>0.11700000000000001</v>
      </c>
      <c r="P3007" s="175">
        <v>0.187</v>
      </c>
      <c r="Q3007" s="175">
        <v>0.20499999999999999</v>
      </c>
      <c r="R3007" s="175">
        <v>0.28899999999999998</v>
      </c>
      <c r="S3007" s="175">
        <v>0.128</v>
      </c>
      <c r="T3007" s="175">
        <v>0.20100000000000001</v>
      </c>
      <c r="U3007" s="175">
        <v>5.0000000000000001E-3</v>
      </c>
      <c r="V3007" s="175">
        <v>2.9000000000000001E-2</v>
      </c>
      <c r="W3007" s="175">
        <v>0.36099999999999999</v>
      </c>
      <c r="X3007" s="175">
        <v>0.45700000000000002</v>
      </c>
      <c r="Y3007" s="175">
        <v>0</v>
      </c>
      <c r="Z3007" s="175">
        <v>1.4E-2</v>
      </c>
      <c r="AA3007" s="175">
        <v>1.2E-2</v>
      </c>
      <c r="AB3007" s="175">
        <v>4.2999999999999997E-2</v>
      </c>
    </row>
    <row r="3008" spans="1:28" x14ac:dyDescent="0.25">
      <c r="A3008" s="92" t="s">
        <v>4325</v>
      </c>
      <c r="B3008" s="175" t="s">
        <v>143</v>
      </c>
      <c r="C3008" s="175">
        <v>0.40102681118083283</v>
      </c>
      <c r="D3008" s="175">
        <v>0.38106103822019394</v>
      </c>
      <c r="E3008" s="175">
        <v>9.8117512835139767E-2</v>
      </c>
      <c r="F3008" s="175">
        <v>5.1340559041642897E-3</v>
      </c>
      <c r="G3008" s="175">
        <v>8.5567598402738157E-2</v>
      </c>
      <c r="H3008" s="175">
        <v>1.7113519680547634E-3</v>
      </c>
      <c r="I3008" s="175">
        <v>2.7381631488876214E-2</v>
      </c>
      <c r="J3008" s="174">
        <v>1</v>
      </c>
      <c r="K3008" s="176">
        <v>1753</v>
      </c>
      <c r="L3008" s="92"/>
      <c r="M3008" s="175" t="s">
        <v>143</v>
      </c>
      <c r="N3008" s="175" t="s">
        <v>143</v>
      </c>
      <c r="O3008" s="175">
        <v>0.378</v>
      </c>
      <c r="P3008" s="175">
        <v>0.42399999999999999</v>
      </c>
      <c r="Q3008" s="175">
        <v>0.35899999999999999</v>
      </c>
      <c r="R3008" s="175">
        <v>0.40400000000000003</v>
      </c>
      <c r="S3008" s="175">
        <v>8.5000000000000006E-2</v>
      </c>
      <c r="T3008" s="175">
        <v>0.113</v>
      </c>
      <c r="U3008" s="175">
        <v>3.0000000000000001E-3</v>
      </c>
      <c r="V3008" s="175">
        <v>0.01</v>
      </c>
      <c r="W3008" s="175">
        <v>7.2999999999999995E-2</v>
      </c>
      <c r="X3008" s="175">
        <v>0.1</v>
      </c>
      <c r="Y3008" s="175">
        <v>1E-3</v>
      </c>
      <c r="Z3008" s="175">
        <v>5.0000000000000001E-3</v>
      </c>
      <c r="AA3008" s="175">
        <v>2.1000000000000001E-2</v>
      </c>
      <c r="AB3008" s="175">
        <v>3.5999999999999997E-2</v>
      </c>
    </row>
    <row r="3009" spans="1:28" x14ac:dyDescent="0.25">
      <c r="A3009" s="92" t="s">
        <v>4326</v>
      </c>
      <c r="B3009" s="175" t="s">
        <v>143</v>
      </c>
      <c r="C3009" s="175">
        <v>0.61351351351351346</v>
      </c>
      <c r="D3009" s="175">
        <v>0.23513513513513515</v>
      </c>
      <c r="E3009" s="175">
        <v>4.8648648648648651E-2</v>
      </c>
      <c r="F3009" s="175" t="s">
        <v>143</v>
      </c>
      <c r="G3009" s="175">
        <v>8.6486486486486491E-2</v>
      </c>
      <c r="H3009" s="175" t="s">
        <v>143</v>
      </c>
      <c r="I3009" s="175">
        <v>1.6216216216216217E-2</v>
      </c>
      <c r="J3009" s="174">
        <v>1</v>
      </c>
      <c r="K3009" s="176">
        <v>370</v>
      </c>
      <c r="L3009" s="92"/>
      <c r="M3009" s="175" t="s">
        <v>143</v>
      </c>
      <c r="N3009" s="175" t="s">
        <v>143</v>
      </c>
      <c r="O3009" s="175">
        <v>0.56299999999999994</v>
      </c>
      <c r="P3009" s="175">
        <v>0.66200000000000003</v>
      </c>
      <c r="Q3009" s="175">
        <v>0.19500000000000001</v>
      </c>
      <c r="R3009" s="175">
        <v>0.28100000000000003</v>
      </c>
      <c r="S3009" s="175">
        <v>3.1E-2</v>
      </c>
      <c r="T3009" s="175">
        <v>7.5999999999999998E-2</v>
      </c>
      <c r="U3009" s="175" t="s">
        <v>143</v>
      </c>
      <c r="V3009" s="175" t="s">
        <v>143</v>
      </c>
      <c r="W3009" s="175">
        <v>6.2E-2</v>
      </c>
      <c r="X3009" s="175">
        <v>0.12</v>
      </c>
      <c r="Y3009" s="175" t="s">
        <v>143</v>
      </c>
      <c r="Z3009" s="175" t="s">
        <v>143</v>
      </c>
      <c r="AA3009" s="175">
        <v>7.0000000000000001E-3</v>
      </c>
      <c r="AB3009" s="175">
        <v>3.5000000000000003E-2</v>
      </c>
    </row>
    <row r="3010" spans="1:28" x14ac:dyDescent="0.25">
      <c r="A3010" s="92" t="s">
        <v>4327</v>
      </c>
      <c r="B3010" s="175">
        <v>6.8422434158719042E-2</v>
      </c>
      <c r="C3010" s="175">
        <v>0.37308600927465219</v>
      </c>
      <c r="D3010" s="175">
        <v>0.23282876892116547</v>
      </c>
      <c r="E3010" s="175">
        <v>8.3428121445445799E-2</v>
      </c>
      <c r="F3010" s="175">
        <v>1.5486919240528481E-2</v>
      </c>
      <c r="G3010" s="175">
        <v>0.19914253215504418</v>
      </c>
      <c r="H3010" s="175">
        <v>1.5749409397147608E-3</v>
      </c>
      <c r="I3010" s="175">
        <v>2.6030273864730072E-2</v>
      </c>
      <c r="J3010" s="174">
        <v>1</v>
      </c>
      <c r="K3010" s="176">
        <v>22858</v>
      </c>
      <c r="L3010" s="92"/>
      <c r="M3010" s="175">
        <v>6.5000000000000002E-2</v>
      </c>
      <c r="N3010" s="175">
        <v>7.1999999999999995E-2</v>
      </c>
      <c r="O3010" s="175">
        <v>0.36699999999999999</v>
      </c>
      <c r="P3010" s="175">
        <v>0.379</v>
      </c>
      <c r="Q3010" s="175">
        <v>0.22700000000000001</v>
      </c>
      <c r="R3010" s="175">
        <v>0.23799999999999999</v>
      </c>
      <c r="S3010" s="175">
        <v>0.08</v>
      </c>
      <c r="T3010" s="175">
        <v>8.6999999999999994E-2</v>
      </c>
      <c r="U3010" s="175">
        <v>1.4E-2</v>
      </c>
      <c r="V3010" s="175">
        <v>1.7000000000000001E-2</v>
      </c>
      <c r="W3010" s="175">
        <v>0.19400000000000001</v>
      </c>
      <c r="X3010" s="175">
        <v>0.20399999999999999</v>
      </c>
      <c r="Y3010" s="175">
        <v>1E-3</v>
      </c>
      <c r="Z3010" s="175">
        <v>2E-3</v>
      </c>
      <c r="AA3010" s="175">
        <v>2.4E-2</v>
      </c>
      <c r="AB3010" s="175">
        <v>2.8000000000000001E-2</v>
      </c>
    </row>
    <row r="3011" spans="1:28" x14ac:dyDescent="0.25">
      <c r="A3011" s="92" t="s">
        <v>4328</v>
      </c>
      <c r="B3011" s="175" t="s">
        <v>143</v>
      </c>
      <c r="C3011" s="175">
        <v>0.44426494345718903</v>
      </c>
      <c r="D3011" s="175">
        <v>0.23586429725363489</v>
      </c>
      <c r="E3011" s="175">
        <v>0.12116316639741519</v>
      </c>
      <c r="F3011" s="175">
        <v>8.0775444264943458E-3</v>
      </c>
      <c r="G3011" s="175">
        <v>0.18255250403877221</v>
      </c>
      <c r="H3011" s="175" t="s">
        <v>143</v>
      </c>
      <c r="I3011" s="175">
        <v>8.0775444264943458E-3</v>
      </c>
      <c r="J3011" s="174">
        <v>1</v>
      </c>
      <c r="K3011" s="176">
        <v>619</v>
      </c>
      <c r="L3011" s="92"/>
      <c r="M3011" s="175" t="s">
        <v>143</v>
      </c>
      <c r="N3011" s="175" t="s">
        <v>143</v>
      </c>
      <c r="O3011" s="175">
        <v>0.40600000000000003</v>
      </c>
      <c r="P3011" s="175">
        <v>0.48399999999999999</v>
      </c>
      <c r="Q3011" s="175">
        <v>0.20399999999999999</v>
      </c>
      <c r="R3011" s="175">
        <v>0.27100000000000002</v>
      </c>
      <c r="S3011" s="175">
        <v>9.8000000000000004E-2</v>
      </c>
      <c r="T3011" s="175">
        <v>0.14899999999999999</v>
      </c>
      <c r="U3011" s="175">
        <v>3.0000000000000001E-3</v>
      </c>
      <c r="V3011" s="175">
        <v>1.9E-2</v>
      </c>
      <c r="W3011" s="175">
        <v>0.154</v>
      </c>
      <c r="X3011" s="175">
        <v>0.215</v>
      </c>
      <c r="Y3011" s="175" t="s">
        <v>143</v>
      </c>
      <c r="Z3011" s="175" t="s">
        <v>143</v>
      </c>
      <c r="AA3011" s="175">
        <v>3.0000000000000001E-3</v>
      </c>
      <c r="AB3011" s="175">
        <v>1.9E-2</v>
      </c>
    </row>
    <row r="3012" spans="1:28" x14ac:dyDescent="0.25">
      <c r="A3012" s="92" t="s">
        <v>4329</v>
      </c>
      <c r="B3012" s="175" t="s">
        <v>143</v>
      </c>
      <c r="C3012" s="175">
        <v>0.12559618441971382</v>
      </c>
      <c r="D3012" s="175">
        <v>0.20985691573926868</v>
      </c>
      <c r="E3012" s="175">
        <v>6.518282988871224E-2</v>
      </c>
      <c r="F3012" s="175">
        <v>1.1128775834658187E-2</v>
      </c>
      <c r="G3012" s="175">
        <v>0.54372019077901435</v>
      </c>
      <c r="H3012" s="175">
        <v>1.4308426073131956E-2</v>
      </c>
      <c r="I3012" s="175">
        <v>3.0206677265500796E-2</v>
      </c>
      <c r="J3012" s="174">
        <v>1</v>
      </c>
      <c r="K3012" s="176">
        <v>629</v>
      </c>
      <c r="L3012" s="92"/>
      <c r="M3012" s="175" t="s">
        <v>143</v>
      </c>
      <c r="N3012" s="175" t="s">
        <v>143</v>
      </c>
      <c r="O3012" s="175">
        <v>0.10199999999999999</v>
      </c>
      <c r="P3012" s="175">
        <v>0.154</v>
      </c>
      <c r="Q3012" s="175">
        <v>0.18</v>
      </c>
      <c r="R3012" s="175">
        <v>0.24299999999999999</v>
      </c>
      <c r="S3012" s="175">
        <v>4.8000000000000001E-2</v>
      </c>
      <c r="T3012" s="175">
        <v>8.6999999999999994E-2</v>
      </c>
      <c r="U3012" s="175">
        <v>5.0000000000000001E-3</v>
      </c>
      <c r="V3012" s="175">
        <v>2.3E-2</v>
      </c>
      <c r="W3012" s="175">
        <v>0.505</v>
      </c>
      <c r="X3012" s="175">
        <v>0.58199999999999996</v>
      </c>
      <c r="Y3012" s="175">
        <v>8.0000000000000002E-3</v>
      </c>
      <c r="Z3012" s="175">
        <v>2.7E-2</v>
      </c>
      <c r="AA3012" s="175">
        <v>1.9E-2</v>
      </c>
      <c r="AB3012" s="175">
        <v>4.7E-2</v>
      </c>
    </row>
    <row r="3013" spans="1:28" x14ac:dyDescent="0.25">
      <c r="A3013" s="92" t="s">
        <v>4330</v>
      </c>
      <c r="B3013" s="175">
        <v>0.50229071220324861</v>
      </c>
      <c r="C3013" s="175">
        <v>8.3298625572678054E-4</v>
      </c>
      <c r="D3013" s="175">
        <v>0.35360266555601833</v>
      </c>
      <c r="E3013" s="175">
        <v>6.8304872969596003E-2</v>
      </c>
      <c r="F3013" s="175">
        <v>4.7896709704289879E-2</v>
      </c>
      <c r="G3013" s="175">
        <v>5.8309037900874635E-3</v>
      </c>
      <c r="H3013" s="175" t="s">
        <v>143</v>
      </c>
      <c r="I3013" s="175">
        <v>2.1241149521032902E-2</v>
      </c>
      <c r="J3013" s="174">
        <v>1</v>
      </c>
      <c r="K3013" s="176">
        <v>2401</v>
      </c>
      <c r="L3013" s="92"/>
      <c r="M3013" s="175">
        <v>0.48199999999999998</v>
      </c>
      <c r="N3013" s="175">
        <v>0.52200000000000002</v>
      </c>
      <c r="O3013" s="175">
        <v>0</v>
      </c>
      <c r="P3013" s="175">
        <v>3.0000000000000001E-3</v>
      </c>
      <c r="Q3013" s="175">
        <v>0.33500000000000002</v>
      </c>
      <c r="R3013" s="175">
        <v>0.373</v>
      </c>
      <c r="S3013" s="175">
        <v>5.8999999999999997E-2</v>
      </c>
      <c r="T3013" s="175">
        <v>7.9000000000000001E-2</v>
      </c>
      <c r="U3013" s="175">
        <v>0.04</v>
      </c>
      <c r="V3013" s="175">
        <v>5.7000000000000002E-2</v>
      </c>
      <c r="W3013" s="175">
        <v>3.0000000000000001E-3</v>
      </c>
      <c r="X3013" s="175">
        <v>0.01</v>
      </c>
      <c r="Y3013" s="175" t="s">
        <v>143</v>
      </c>
      <c r="Z3013" s="175" t="s">
        <v>143</v>
      </c>
      <c r="AA3013" s="175">
        <v>1.6E-2</v>
      </c>
      <c r="AB3013" s="175">
        <v>2.8000000000000001E-2</v>
      </c>
    </row>
    <row r="3014" spans="1:28" x14ac:dyDescent="0.25">
      <c r="A3014" s="92" t="s">
        <v>4331</v>
      </c>
      <c r="B3014" s="175">
        <v>0.10512024825446083</v>
      </c>
      <c r="C3014" s="175">
        <v>0.33902249806051205</v>
      </c>
      <c r="D3014" s="175">
        <v>0.21373157486423583</v>
      </c>
      <c r="E3014" s="175">
        <v>5.4305663304887508E-2</v>
      </c>
      <c r="F3014" s="175">
        <v>2.7928626842513578E-2</v>
      </c>
      <c r="G3014" s="175">
        <v>0.23855702094647013</v>
      </c>
      <c r="H3014" s="175">
        <v>7.7579519006982156E-4</v>
      </c>
      <c r="I3014" s="175">
        <v>2.0558572536850273E-2</v>
      </c>
      <c r="J3014" s="174">
        <v>1</v>
      </c>
      <c r="K3014" s="176">
        <v>2578</v>
      </c>
      <c r="L3014" s="92"/>
      <c r="M3014" s="175">
        <v>9.4E-2</v>
      </c>
      <c r="N3014" s="175">
        <v>0.11799999999999999</v>
      </c>
      <c r="O3014" s="175">
        <v>0.32100000000000001</v>
      </c>
      <c r="P3014" s="175">
        <v>0.35799999999999998</v>
      </c>
      <c r="Q3014" s="175">
        <v>0.19800000000000001</v>
      </c>
      <c r="R3014" s="175">
        <v>0.23</v>
      </c>
      <c r="S3014" s="175">
        <v>4.5999999999999999E-2</v>
      </c>
      <c r="T3014" s="175">
        <v>6.4000000000000001E-2</v>
      </c>
      <c r="U3014" s="175">
        <v>2.1999999999999999E-2</v>
      </c>
      <c r="V3014" s="175">
        <v>3.5000000000000003E-2</v>
      </c>
      <c r="W3014" s="175">
        <v>0.223</v>
      </c>
      <c r="X3014" s="175">
        <v>0.255</v>
      </c>
      <c r="Y3014" s="175">
        <v>0</v>
      </c>
      <c r="Z3014" s="175">
        <v>3.0000000000000001E-3</v>
      </c>
      <c r="AA3014" s="175">
        <v>1.6E-2</v>
      </c>
      <c r="AB3014" s="175">
        <v>2.7E-2</v>
      </c>
    </row>
    <row r="3015" spans="1:28" x14ac:dyDescent="0.25">
      <c r="A3015" s="92" t="s">
        <v>4332</v>
      </c>
      <c r="B3015" s="175">
        <v>0.34030525720746185</v>
      </c>
      <c r="C3015" s="175">
        <v>0.48247597512719048</v>
      </c>
      <c r="D3015" s="175">
        <v>8.8750706613906161E-2</v>
      </c>
      <c r="E3015" s="175">
        <v>2.5155455059355569E-2</v>
      </c>
      <c r="F3015" s="175">
        <v>5.6529112492933857E-4</v>
      </c>
      <c r="G3015" s="175">
        <v>3.2504239683436971E-2</v>
      </c>
      <c r="H3015" s="175">
        <v>1.978518937252685E-3</v>
      </c>
      <c r="I3015" s="175">
        <v>2.826455624646693E-2</v>
      </c>
      <c r="J3015" s="174">
        <v>1</v>
      </c>
      <c r="K3015" s="176">
        <v>3538</v>
      </c>
      <c r="L3015" s="92"/>
      <c r="M3015" s="175">
        <v>0.32500000000000001</v>
      </c>
      <c r="N3015" s="175">
        <v>0.35599999999999998</v>
      </c>
      <c r="O3015" s="175">
        <v>0.46600000000000003</v>
      </c>
      <c r="P3015" s="175">
        <v>0.499</v>
      </c>
      <c r="Q3015" s="175">
        <v>0.08</v>
      </c>
      <c r="R3015" s="175">
        <v>9.9000000000000005E-2</v>
      </c>
      <c r="S3015" s="175">
        <v>0.02</v>
      </c>
      <c r="T3015" s="175">
        <v>3.1E-2</v>
      </c>
      <c r="U3015" s="175">
        <v>0</v>
      </c>
      <c r="V3015" s="175">
        <v>2E-3</v>
      </c>
      <c r="W3015" s="175">
        <v>2.7E-2</v>
      </c>
      <c r="X3015" s="175">
        <v>3.9E-2</v>
      </c>
      <c r="Y3015" s="175">
        <v>1E-3</v>
      </c>
      <c r="Z3015" s="175">
        <v>4.0000000000000001E-3</v>
      </c>
      <c r="AA3015" s="175">
        <v>2.3E-2</v>
      </c>
      <c r="AB3015" s="175">
        <v>3.4000000000000002E-2</v>
      </c>
    </row>
    <row r="3016" spans="1:28" x14ac:dyDescent="0.25">
      <c r="A3016" s="92" t="s">
        <v>4333</v>
      </c>
      <c r="B3016" s="175" t="s">
        <v>143</v>
      </c>
      <c r="C3016" s="175">
        <v>0.29541864139020535</v>
      </c>
      <c r="D3016" s="175">
        <v>0.30963665086887837</v>
      </c>
      <c r="E3016" s="175">
        <v>0.13428120063191154</v>
      </c>
      <c r="F3016" s="175">
        <v>4.7393364928909956E-3</v>
      </c>
      <c r="G3016" s="175">
        <v>0.22274881516587677</v>
      </c>
      <c r="H3016" s="175" t="s">
        <v>143</v>
      </c>
      <c r="I3016" s="175">
        <v>3.3175355450236969E-2</v>
      </c>
      <c r="J3016" s="174">
        <v>1</v>
      </c>
      <c r="K3016" s="176">
        <v>633</v>
      </c>
      <c r="L3016" s="92"/>
      <c r="M3016" s="175" t="s">
        <v>143</v>
      </c>
      <c r="N3016" s="175" t="s">
        <v>143</v>
      </c>
      <c r="O3016" s="175">
        <v>0.26100000000000001</v>
      </c>
      <c r="P3016" s="175">
        <v>0.33200000000000002</v>
      </c>
      <c r="Q3016" s="175">
        <v>0.27500000000000002</v>
      </c>
      <c r="R3016" s="175">
        <v>0.34699999999999998</v>
      </c>
      <c r="S3016" s="175">
        <v>0.11</v>
      </c>
      <c r="T3016" s="175">
        <v>0.16300000000000001</v>
      </c>
      <c r="U3016" s="175">
        <v>2E-3</v>
      </c>
      <c r="V3016" s="175">
        <v>1.4E-2</v>
      </c>
      <c r="W3016" s="175">
        <v>0.192</v>
      </c>
      <c r="X3016" s="175">
        <v>0.25700000000000001</v>
      </c>
      <c r="Y3016" s="175" t="s">
        <v>143</v>
      </c>
      <c r="Z3016" s="175" t="s">
        <v>143</v>
      </c>
      <c r="AA3016" s="175">
        <v>2.1999999999999999E-2</v>
      </c>
      <c r="AB3016" s="175">
        <v>0.05</v>
      </c>
    </row>
    <row r="3017" spans="1:28" x14ac:dyDescent="0.25">
      <c r="A3017" s="92" t="s">
        <v>4334</v>
      </c>
      <c r="B3017" s="175" t="s">
        <v>143</v>
      </c>
      <c r="C3017" s="175">
        <v>0.3191933240611961</v>
      </c>
      <c r="D3017" s="175">
        <v>0.21349095966620307</v>
      </c>
      <c r="E3017" s="175">
        <v>8.4492350486787202E-2</v>
      </c>
      <c r="F3017" s="175">
        <v>1.3212795549374131E-2</v>
      </c>
      <c r="G3017" s="175">
        <v>0.34979137691237833</v>
      </c>
      <c r="H3017" s="175">
        <v>2.4339360222531293E-3</v>
      </c>
      <c r="I3017" s="175">
        <v>1.7385257301808066E-2</v>
      </c>
      <c r="J3017" s="174">
        <v>1</v>
      </c>
      <c r="K3017" s="176">
        <v>2876</v>
      </c>
      <c r="L3017" s="92"/>
      <c r="M3017" s="175" t="s">
        <v>143</v>
      </c>
      <c r="N3017" s="175" t="s">
        <v>143</v>
      </c>
      <c r="O3017" s="175">
        <v>0.30199999999999999</v>
      </c>
      <c r="P3017" s="175">
        <v>0.33600000000000002</v>
      </c>
      <c r="Q3017" s="175">
        <v>0.19900000000000001</v>
      </c>
      <c r="R3017" s="175">
        <v>0.22900000000000001</v>
      </c>
      <c r="S3017" s="175">
        <v>7.4999999999999997E-2</v>
      </c>
      <c r="T3017" s="175">
        <v>9.5000000000000001E-2</v>
      </c>
      <c r="U3017" s="175">
        <v>0.01</v>
      </c>
      <c r="V3017" s="175">
        <v>1.7999999999999999E-2</v>
      </c>
      <c r="W3017" s="175">
        <v>0.33300000000000002</v>
      </c>
      <c r="X3017" s="175">
        <v>0.36699999999999999</v>
      </c>
      <c r="Y3017" s="175">
        <v>1E-3</v>
      </c>
      <c r="Z3017" s="175">
        <v>5.0000000000000001E-3</v>
      </c>
      <c r="AA3017" s="175">
        <v>1.2999999999999999E-2</v>
      </c>
      <c r="AB3017" s="175">
        <v>2.3E-2</v>
      </c>
    </row>
    <row r="3018" spans="1:28" x14ac:dyDescent="0.25">
      <c r="A3018" s="92" t="s">
        <v>4335</v>
      </c>
      <c r="B3018" s="175" t="s">
        <v>143</v>
      </c>
      <c r="C3018" s="175">
        <v>0.57451181911613569</v>
      </c>
      <c r="D3018" s="175">
        <v>0.28160328879753338</v>
      </c>
      <c r="E3018" s="175">
        <v>5.2415210688591986E-2</v>
      </c>
      <c r="F3018" s="175">
        <v>4.1109969167523125E-3</v>
      </c>
      <c r="G3018" s="175">
        <v>2.3638232271325797E-2</v>
      </c>
      <c r="H3018" s="175" t="s">
        <v>143</v>
      </c>
      <c r="I3018" s="175">
        <v>6.3720452209660841E-2</v>
      </c>
      <c r="J3018" s="174">
        <v>1</v>
      </c>
      <c r="K3018" s="176">
        <v>973</v>
      </c>
      <c r="L3018" s="92"/>
      <c r="M3018" s="175" t="s">
        <v>143</v>
      </c>
      <c r="N3018" s="175" t="s">
        <v>143</v>
      </c>
      <c r="O3018" s="175">
        <v>0.54300000000000004</v>
      </c>
      <c r="P3018" s="175">
        <v>0.60499999999999998</v>
      </c>
      <c r="Q3018" s="175">
        <v>0.254</v>
      </c>
      <c r="R3018" s="175">
        <v>0.311</v>
      </c>
      <c r="S3018" s="175">
        <v>0.04</v>
      </c>
      <c r="T3018" s="175">
        <v>6.8000000000000005E-2</v>
      </c>
      <c r="U3018" s="175">
        <v>2E-3</v>
      </c>
      <c r="V3018" s="175">
        <v>1.0999999999999999E-2</v>
      </c>
      <c r="W3018" s="175">
        <v>1.6E-2</v>
      </c>
      <c r="X3018" s="175">
        <v>3.5000000000000003E-2</v>
      </c>
      <c r="Y3018" s="175" t="s">
        <v>143</v>
      </c>
      <c r="Z3018" s="175" t="s">
        <v>143</v>
      </c>
      <c r="AA3018" s="175">
        <v>0.05</v>
      </c>
      <c r="AB3018" s="175">
        <v>8.1000000000000003E-2</v>
      </c>
    </row>
    <row r="3019" spans="1:28" x14ac:dyDescent="0.25">
      <c r="A3019" s="92" t="s">
        <v>4336</v>
      </c>
      <c r="B3019" s="175" t="s">
        <v>143</v>
      </c>
      <c r="C3019" s="175">
        <v>0.32774869109947646</v>
      </c>
      <c r="D3019" s="175">
        <v>0.28481675392670158</v>
      </c>
      <c r="E3019" s="175">
        <v>9.3193717277486918E-2</v>
      </c>
      <c r="F3019" s="175">
        <v>1.5706806282722512E-2</v>
      </c>
      <c r="G3019" s="175">
        <v>0.24502617801047119</v>
      </c>
      <c r="H3019" s="175" t="s">
        <v>143</v>
      </c>
      <c r="I3019" s="175">
        <v>3.3507853403141365E-2</v>
      </c>
      <c r="J3019" s="174">
        <v>1</v>
      </c>
      <c r="K3019" s="176">
        <v>955</v>
      </c>
      <c r="L3019" s="92"/>
      <c r="M3019" s="175" t="s">
        <v>143</v>
      </c>
      <c r="N3019" s="175" t="s">
        <v>143</v>
      </c>
      <c r="O3019" s="175">
        <v>0.29899999999999999</v>
      </c>
      <c r="P3019" s="175">
        <v>0.35799999999999998</v>
      </c>
      <c r="Q3019" s="175">
        <v>0.25700000000000001</v>
      </c>
      <c r="R3019" s="175">
        <v>0.314</v>
      </c>
      <c r="S3019" s="175">
        <v>7.5999999999999998E-2</v>
      </c>
      <c r="T3019" s="175">
        <v>0.113</v>
      </c>
      <c r="U3019" s="175">
        <v>0.01</v>
      </c>
      <c r="V3019" s="175">
        <v>2.5999999999999999E-2</v>
      </c>
      <c r="W3019" s="175">
        <v>0.219</v>
      </c>
      <c r="X3019" s="175">
        <v>0.27300000000000002</v>
      </c>
      <c r="Y3019" s="175" t="s">
        <v>143</v>
      </c>
      <c r="Z3019" s="175" t="s">
        <v>143</v>
      </c>
      <c r="AA3019" s="175">
        <v>2.4E-2</v>
      </c>
      <c r="AB3019" s="175">
        <v>4.7E-2</v>
      </c>
    </row>
    <row r="3020" spans="1:28" x14ac:dyDescent="0.25">
      <c r="A3020" s="92" t="s">
        <v>4337</v>
      </c>
      <c r="B3020" s="175" t="s">
        <v>143</v>
      </c>
      <c r="C3020" s="175">
        <v>0.44719471947194722</v>
      </c>
      <c r="D3020" s="175">
        <v>0.19636963696369636</v>
      </c>
      <c r="E3020" s="175">
        <v>4.7854785478547858E-2</v>
      </c>
      <c r="F3020" s="175">
        <v>9.2409240924092403E-2</v>
      </c>
      <c r="G3020" s="175">
        <v>0.19966996699669967</v>
      </c>
      <c r="H3020" s="175" t="s">
        <v>143</v>
      </c>
      <c r="I3020" s="175">
        <v>1.65016501650165E-2</v>
      </c>
      <c r="J3020" s="174">
        <v>1</v>
      </c>
      <c r="K3020" s="176">
        <v>606</v>
      </c>
      <c r="L3020" s="92"/>
      <c r="M3020" s="175" t="s">
        <v>143</v>
      </c>
      <c r="N3020" s="175" t="s">
        <v>143</v>
      </c>
      <c r="O3020" s="175">
        <v>0.40799999999999997</v>
      </c>
      <c r="P3020" s="175">
        <v>0.48699999999999999</v>
      </c>
      <c r="Q3020" s="175">
        <v>0.16700000000000001</v>
      </c>
      <c r="R3020" s="175">
        <v>0.23</v>
      </c>
      <c r="S3020" s="175">
        <v>3.4000000000000002E-2</v>
      </c>
      <c r="T3020" s="175">
        <v>6.8000000000000005E-2</v>
      </c>
      <c r="U3020" s="175">
        <v>7.1999999999999995E-2</v>
      </c>
      <c r="V3020" s="175">
        <v>0.11799999999999999</v>
      </c>
      <c r="W3020" s="175">
        <v>0.17</v>
      </c>
      <c r="X3020" s="175">
        <v>0.23300000000000001</v>
      </c>
      <c r="Y3020" s="175" t="s">
        <v>143</v>
      </c>
      <c r="Z3020" s="175" t="s">
        <v>143</v>
      </c>
      <c r="AA3020" s="175">
        <v>8.9999999999999993E-3</v>
      </c>
      <c r="AB3020" s="175">
        <v>0.03</v>
      </c>
    </row>
    <row r="3021" spans="1:28" x14ac:dyDescent="0.25">
      <c r="A3021" s="92" t="s">
        <v>4338</v>
      </c>
      <c r="B3021" s="175" t="s">
        <v>143</v>
      </c>
      <c r="C3021" s="175">
        <v>0.20285261489698891</v>
      </c>
      <c r="D3021" s="175">
        <v>0.21077654516640254</v>
      </c>
      <c r="E3021" s="175">
        <v>0.10301109350237718</v>
      </c>
      <c r="F3021" s="175">
        <v>2.3771790808240888E-2</v>
      </c>
      <c r="G3021" s="175">
        <v>0.44057052297939781</v>
      </c>
      <c r="H3021" s="175">
        <v>4.7543581616481777E-3</v>
      </c>
      <c r="I3021" s="175">
        <v>1.4263074484944533E-2</v>
      </c>
      <c r="J3021" s="174">
        <v>1</v>
      </c>
      <c r="K3021" s="176">
        <v>631</v>
      </c>
      <c r="L3021" s="92"/>
      <c r="M3021" s="175" t="s">
        <v>143</v>
      </c>
      <c r="N3021" s="175" t="s">
        <v>143</v>
      </c>
      <c r="O3021" s="175">
        <v>0.17299999999999999</v>
      </c>
      <c r="P3021" s="175">
        <v>0.23599999999999999</v>
      </c>
      <c r="Q3021" s="175">
        <v>0.18099999999999999</v>
      </c>
      <c r="R3021" s="175">
        <v>0.24399999999999999</v>
      </c>
      <c r="S3021" s="175">
        <v>8.2000000000000003E-2</v>
      </c>
      <c r="T3021" s="175">
        <v>0.129</v>
      </c>
      <c r="U3021" s="175">
        <v>1.4E-2</v>
      </c>
      <c r="V3021" s="175">
        <v>3.9E-2</v>
      </c>
      <c r="W3021" s="175">
        <v>0.40200000000000002</v>
      </c>
      <c r="X3021" s="175">
        <v>0.48</v>
      </c>
      <c r="Y3021" s="175">
        <v>2E-3</v>
      </c>
      <c r="Z3021" s="175">
        <v>1.4E-2</v>
      </c>
      <c r="AA3021" s="175">
        <v>8.0000000000000002E-3</v>
      </c>
      <c r="AB3021" s="175">
        <v>2.7E-2</v>
      </c>
    </row>
    <row r="3022" spans="1:28" x14ac:dyDescent="0.25">
      <c r="A3022" s="92" t="s">
        <v>4339</v>
      </c>
      <c r="B3022" s="175" t="s">
        <v>143</v>
      </c>
      <c r="C3022" s="175">
        <v>0.49493243243243246</v>
      </c>
      <c r="D3022" s="175">
        <v>0.30202702702702705</v>
      </c>
      <c r="E3022" s="175">
        <v>0.10439189189189189</v>
      </c>
      <c r="F3022" s="175">
        <v>1.0135135135135136E-2</v>
      </c>
      <c r="G3022" s="175">
        <v>6.25E-2</v>
      </c>
      <c r="H3022" s="175">
        <v>1.0135135135135136E-3</v>
      </c>
      <c r="I3022" s="175">
        <v>2.5000000000000001E-2</v>
      </c>
      <c r="J3022" s="174">
        <v>1</v>
      </c>
      <c r="K3022" s="176">
        <v>2960</v>
      </c>
      <c r="L3022" s="92"/>
      <c r="M3022" s="175" t="s">
        <v>143</v>
      </c>
      <c r="N3022" s="175" t="s">
        <v>143</v>
      </c>
      <c r="O3022" s="175">
        <v>0.47699999999999998</v>
      </c>
      <c r="P3022" s="175">
        <v>0.51300000000000001</v>
      </c>
      <c r="Q3022" s="175">
        <v>0.28599999999999998</v>
      </c>
      <c r="R3022" s="175">
        <v>0.31900000000000001</v>
      </c>
      <c r="S3022" s="175">
        <v>9.4E-2</v>
      </c>
      <c r="T3022" s="175">
        <v>0.11600000000000001</v>
      </c>
      <c r="U3022" s="175">
        <v>7.0000000000000001E-3</v>
      </c>
      <c r="V3022" s="175">
        <v>1.4E-2</v>
      </c>
      <c r="W3022" s="175">
        <v>5.3999999999999999E-2</v>
      </c>
      <c r="X3022" s="175">
        <v>7.1999999999999995E-2</v>
      </c>
      <c r="Y3022" s="175">
        <v>0</v>
      </c>
      <c r="Z3022" s="175">
        <v>3.0000000000000001E-3</v>
      </c>
      <c r="AA3022" s="175">
        <v>0.02</v>
      </c>
      <c r="AB3022" s="175">
        <v>3.1E-2</v>
      </c>
    </row>
    <row r="3023" spans="1:28" x14ac:dyDescent="0.25">
      <c r="A3023" s="92" t="s">
        <v>4340</v>
      </c>
      <c r="B3023" s="175" t="s">
        <v>143</v>
      </c>
      <c r="C3023" s="175">
        <v>0.59004392386530014</v>
      </c>
      <c r="D3023" s="175">
        <v>0.24597364568081992</v>
      </c>
      <c r="E3023" s="175">
        <v>6.0029282576866766E-2</v>
      </c>
      <c r="F3023" s="175">
        <v>4.3923865300146414E-3</v>
      </c>
      <c r="G3023" s="175">
        <v>7.9062957540263545E-2</v>
      </c>
      <c r="H3023" s="175" t="s">
        <v>143</v>
      </c>
      <c r="I3023" s="175">
        <v>2.0497803806734993E-2</v>
      </c>
      <c r="J3023" s="174">
        <v>1</v>
      </c>
      <c r="K3023" s="176">
        <v>683</v>
      </c>
      <c r="L3023" s="92"/>
      <c r="M3023" s="175" t="s">
        <v>143</v>
      </c>
      <c r="N3023" s="175" t="s">
        <v>143</v>
      </c>
      <c r="O3023" s="175">
        <v>0.55300000000000005</v>
      </c>
      <c r="P3023" s="175">
        <v>0.626</v>
      </c>
      <c r="Q3023" s="175">
        <v>0.215</v>
      </c>
      <c r="R3023" s="175">
        <v>0.28000000000000003</v>
      </c>
      <c r="S3023" s="175">
        <v>4.4999999999999998E-2</v>
      </c>
      <c r="T3023" s="175">
        <v>0.08</v>
      </c>
      <c r="U3023" s="175">
        <v>1E-3</v>
      </c>
      <c r="V3023" s="175">
        <v>1.2999999999999999E-2</v>
      </c>
      <c r="W3023" s="175">
        <v>6.0999999999999999E-2</v>
      </c>
      <c r="X3023" s="175">
        <v>0.10199999999999999</v>
      </c>
      <c r="Y3023" s="175" t="s">
        <v>143</v>
      </c>
      <c r="Z3023" s="175" t="s">
        <v>143</v>
      </c>
      <c r="AA3023" s="175">
        <v>1.2E-2</v>
      </c>
      <c r="AB3023" s="175">
        <v>3.4000000000000002E-2</v>
      </c>
    </row>
    <row r="3024" spans="1:28" x14ac:dyDescent="0.25">
      <c r="A3024" s="92" t="s">
        <v>4341</v>
      </c>
      <c r="B3024" s="175">
        <v>5.6920328289877732E-2</v>
      </c>
      <c r="C3024" s="175">
        <v>0.35215789179833623</v>
      </c>
      <c r="D3024" s="175">
        <v>0.26790798950365696</v>
      </c>
      <c r="E3024" s="175">
        <v>7.8108424990229464E-2</v>
      </c>
      <c r="F3024" s="175">
        <v>1.8480263525207971E-2</v>
      </c>
      <c r="G3024" s="175">
        <v>0.18965998548378091</v>
      </c>
      <c r="H3024" s="175">
        <v>2.5124225336385463E-4</v>
      </c>
      <c r="I3024" s="175">
        <v>3.6513874155546869E-2</v>
      </c>
      <c r="J3024" s="174">
        <v>0.99999999999999989</v>
      </c>
      <c r="K3024" s="176">
        <v>35822</v>
      </c>
      <c r="L3024" s="92"/>
      <c r="M3024" s="175">
        <v>5.5E-2</v>
      </c>
      <c r="N3024" s="175">
        <v>5.8999999999999997E-2</v>
      </c>
      <c r="O3024" s="175">
        <v>0.34699999999999998</v>
      </c>
      <c r="P3024" s="175">
        <v>0.35699999999999998</v>
      </c>
      <c r="Q3024" s="175">
        <v>0.26300000000000001</v>
      </c>
      <c r="R3024" s="175">
        <v>0.27300000000000002</v>
      </c>
      <c r="S3024" s="175">
        <v>7.4999999999999997E-2</v>
      </c>
      <c r="T3024" s="175">
        <v>8.1000000000000003E-2</v>
      </c>
      <c r="U3024" s="175">
        <v>1.7000000000000001E-2</v>
      </c>
      <c r="V3024" s="175">
        <v>0.02</v>
      </c>
      <c r="W3024" s="175">
        <v>0.186</v>
      </c>
      <c r="X3024" s="175">
        <v>0.19400000000000001</v>
      </c>
      <c r="Y3024" s="175">
        <v>0</v>
      </c>
      <c r="Z3024" s="175">
        <v>0</v>
      </c>
      <c r="AA3024" s="175">
        <v>3.5000000000000003E-2</v>
      </c>
      <c r="AB3024" s="175">
        <v>3.9E-2</v>
      </c>
    </row>
    <row r="3025" spans="1:28" x14ac:dyDescent="0.25">
      <c r="A3025" s="92" t="s">
        <v>4342</v>
      </c>
      <c r="B3025" s="175" t="s">
        <v>143</v>
      </c>
      <c r="C3025" s="175">
        <v>0.41650671785028792</v>
      </c>
      <c r="D3025" s="175">
        <v>0.28406909788867563</v>
      </c>
      <c r="E3025" s="175">
        <v>9.7888675623800381E-2</v>
      </c>
      <c r="F3025" s="175">
        <v>1.1516314779270634E-2</v>
      </c>
      <c r="G3025" s="175">
        <v>0.15930902111324377</v>
      </c>
      <c r="H3025" s="175">
        <v>9.5969289827255275E-4</v>
      </c>
      <c r="I3025" s="175">
        <v>2.9750479846449136E-2</v>
      </c>
      <c r="J3025" s="174">
        <v>1</v>
      </c>
      <c r="K3025" s="176">
        <v>1042</v>
      </c>
      <c r="L3025" s="92"/>
      <c r="M3025" s="175" t="s">
        <v>143</v>
      </c>
      <c r="N3025" s="175" t="s">
        <v>143</v>
      </c>
      <c r="O3025" s="175">
        <v>0.38700000000000001</v>
      </c>
      <c r="P3025" s="175">
        <v>0.44700000000000001</v>
      </c>
      <c r="Q3025" s="175">
        <v>0.25800000000000001</v>
      </c>
      <c r="R3025" s="175">
        <v>0.312</v>
      </c>
      <c r="S3025" s="175">
        <v>8.1000000000000003E-2</v>
      </c>
      <c r="T3025" s="175">
        <v>0.11700000000000001</v>
      </c>
      <c r="U3025" s="175">
        <v>7.0000000000000001E-3</v>
      </c>
      <c r="V3025" s="175">
        <v>0.02</v>
      </c>
      <c r="W3025" s="175">
        <v>0.13800000000000001</v>
      </c>
      <c r="X3025" s="175">
        <v>0.183</v>
      </c>
      <c r="Y3025" s="175">
        <v>0</v>
      </c>
      <c r="Z3025" s="175">
        <v>5.0000000000000001E-3</v>
      </c>
      <c r="AA3025" s="175">
        <v>2.1000000000000001E-2</v>
      </c>
      <c r="AB3025" s="175">
        <v>4.2000000000000003E-2</v>
      </c>
    </row>
    <row r="3026" spans="1:28" x14ac:dyDescent="0.25">
      <c r="A3026" s="92" t="s">
        <v>4343</v>
      </c>
      <c r="B3026" s="175" t="s">
        <v>143</v>
      </c>
      <c r="C3026" s="175">
        <v>0.1204954954954955</v>
      </c>
      <c r="D3026" s="175">
        <v>0.20382882882882883</v>
      </c>
      <c r="E3026" s="175">
        <v>7.8828828828828829E-2</v>
      </c>
      <c r="F3026" s="175">
        <v>1.5765765765765764E-2</v>
      </c>
      <c r="G3026" s="175">
        <v>0.54054054054054057</v>
      </c>
      <c r="H3026" s="175">
        <v>1.1261261261261261E-3</v>
      </c>
      <c r="I3026" s="175">
        <v>3.9414414414414414E-2</v>
      </c>
      <c r="J3026" s="174">
        <v>1</v>
      </c>
      <c r="K3026" s="176">
        <v>888</v>
      </c>
      <c r="L3026" s="92"/>
      <c r="M3026" s="175" t="s">
        <v>143</v>
      </c>
      <c r="N3026" s="175" t="s">
        <v>143</v>
      </c>
      <c r="O3026" s="175">
        <v>0.10100000000000001</v>
      </c>
      <c r="P3026" s="175">
        <v>0.14399999999999999</v>
      </c>
      <c r="Q3026" s="175">
        <v>0.17899999999999999</v>
      </c>
      <c r="R3026" s="175">
        <v>0.23200000000000001</v>
      </c>
      <c r="S3026" s="175">
        <v>6.3E-2</v>
      </c>
      <c r="T3026" s="175">
        <v>9.8000000000000004E-2</v>
      </c>
      <c r="U3026" s="175">
        <v>8.9999999999999993E-3</v>
      </c>
      <c r="V3026" s="175">
        <v>2.5999999999999999E-2</v>
      </c>
      <c r="W3026" s="175">
        <v>0.50800000000000001</v>
      </c>
      <c r="X3026" s="175">
        <v>0.57299999999999995</v>
      </c>
      <c r="Y3026" s="175">
        <v>0</v>
      </c>
      <c r="Z3026" s="175">
        <v>6.0000000000000001E-3</v>
      </c>
      <c r="AA3026" s="175">
        <v>2.8000000000000001E-2</v>
      </c>
      <c r="AB3026" s="175">
        <v>5.3999999999999999E-2</v>
      </c>
    </row>
    <row r="3027" spans="1:28" x14ac:dyDescent="0.25">
      <c r="A3027" s="92" t="s">
        <v>4344</v>
      </c>
      <c r="B3027" s="175">
        <v>0.39091173900378678</v>
      </c>
      <c r="C3027" s="175">
        <v>8.7387124963588696E-4</v>
      </c>
      <c r="D3027" s="175">
        <v>0.41188464899504806</v>
      </c>
      <c r="E3027" s="175">
        <v>0.154675211185552</v>
      </c>
      <c r="F3027" s="175">
        <v>1.8642586658898921E-2</v>
      </c>
      <c r="G3027" s="175">
        <v>6.4083891639965043E-3</v>
      </c>
      <c r="H3027" s="175" t="s">
        <v>143</v>
      </c>
      <c r="I3027" s="175">
        <v>1.6603553743081853E-2</v>
      </c>
      <c r="J3027" s="174">
        <v>1.0000000000000002</v>
      </c>
      <c r="K3027" s="176">
        <v>3433</v>
      </c>
      <c r="L3027" s="92"/>
      <c r="M3027" s="175">
        <v>0.375</v>
      </c>
      <c r="N3027" s="175">
        <v>0.40699999999999997</v>
      </c>
      <c r="O3027" s="175">
        <v>0</v>
      </c>
      <c r="P3027" s="175">
        <v>3.0000000000000001E-3</v>
      </c>
      <c r="Q3027" s="175">
        <v>0.39600000000000002</v>
      </c>
      <c r="R3027" s="175">
        <v>0.42799999999999999</v>
      </c>
      <c r="S3027" s="175">
        <v>0.14299999999999999</v>
      </c>
      <c r="T3027" s="175">
        <v>0.16700000000000001</v>
      </c>
      <c r="U3027" s="175">
        <v>1.4999999999999999E-2</v>
      </c>
      <c r="V3027" s="175">
        <v>2.4E-2</v>
      </c>
      <c r="W3027" s="175">
        <v>4.0000000000000001E-3</v>
      </c>
      <c r="X3027" s="175">
        <v>0.01</v>
      </c>
      <c r="Y3027" s="175" t="s">
        <v>143</v>
      </c>
      <c r="Z3027" s="175" t="s">
        <v>143</v>
      </c>
      <c r="AA3027" s="175">
        <v>1.2999999999999999E-2</v>
      </c>
      <c r="AB3027" s="175">
        <v>2.1000000000000001E-2</v>
      </c>
    </row>
    <row r="3028" spans="1:28" x14ac:dyDescent="0.25">
      <c r="A3028" s="92" t="s">
        <v>4345</v>
      </c>
      <c r="B3028" s="175">
        <v>9.1304347826086957E-2</v>
      </c>
      <c r="C3028" s="175">
        <v>0.30434782608695654</v>
      </c>
      <c r="D3028" s="175">
        <v>0.23743961352657006</v>
      </c>
      <c r="E3028" s="175">
        <v>5.3623188405797099E-2</v>
      </c>
      <c r="F3028" s="175">
        <v>3.8164251207729469E-2</v>
      </c>
      <c r="G3028" s="175">
        <v>0.24227053140096619</v>
      </c>
      <c r="H3028" s="175" t="s">
        <v>143</v>
      </c>
      <c r="I3028" s="175">
        <v>3.2850241545893721E-2</v>
      </c>
      <c r="J3028" s="174">
        <v>1</v>
      </c>
      <c r="K3028" s="176">
        <v>4140</v>
      </c>
      <c r="L3028" s="92"/>
      <c r="M3028" s="175">
        <v>8.3000000000000004E-2</v>
      </c>
      <c r="N3028" s="175">
        <v>0.1</v>
      </c>
      <c r="O3028" s="175">
        <v>0.29099999999999998</v>
      </c>
      <c r="P3028" s="175">
        <v>0.31900000000000001</v>
      </c>
      <c r="Q3028" s="175">
        <v>0.22500000000000001</v>
      </c>
      <c r="R3028" s="175">
        <v>0.251</v>
      </c>
      <c r="S3028" s="175">
        <v>4.7E-2</v>
      </c>
      <c r="T3028" s="175">
        <v>6.0999999999999999E-2</v>
      </c>
      <c r="U3028" s="175">
        <v>3.3000000000000002E-2</v>
      </c>
      <c r="V3028" s="175">
        <v>4.3999999999999997E-2</v>
      </c>
      <c r="W3028" s="175">
        <v>0.22900000000000001</v>
      </c>
      <c r="X3028" s="175">
        <v>0.25600000000000001</v>
      </c>
      <c r="Y3028" s="175" t="s">
        <v>143</v>
      </c>
      <c r="Z3028" s="175" t="s">
        <v>143</v>
      </c>
      <c r="AA3028" s="175">
        <v>2.8000000000000001E-2</v>
      </c>
      <c r="AB3028" s="175">
        <v>3.9E-2</v>
      </c>
    </row>
    <row r="3029" spans="1:28" x14ac:dyDescent="0.25">
      <c r="A3029" s="92" t="s">
        <v>4346</v>
      </c>
      <c r="B3029" s="175">
        <v>0.28405641849669699</v>
      </c>
      <c r="C3029" s="175">
        <v>0.52454918764506342</v>
      </c>
      <c r="D3029" s="175">
        <v>8.7662917336189972E-2</v>
      </c>
      <c r="E3029" s="175">
        <v>2.4102838778789503E-2</v>
      </c>
      <c r="F3029" s="175">
        <v>1.2497768255668631E-3</v>
      </c>
      <c r="G3029" s="175">
        <v>3.3029816104267098E-2</v>
      </c>
      <c r="H3029" s="175">
        <v>5.3561863952865559E-4</v>
      </c>
      <c r="I3029" s="175">
        <v>4.4813426173897518E-2</v>
      </c>
      <c r="J3029" s="174">
        <v>1</v>
      </c>
      <c r="K3029" s="176">
        <v>5601</v>
      </c>
      <c r="L3029" s="92"/>
      <c r="M3029" s="175">
        <v>0.27200000000000002</v>
      </c>
      <c r="N3029" s="175">
        <v>0.29599999999999999</v>
      </c>
      <c r="O3029" s="175">
        <v>0.51100000000000001</v>
      </c>
      <c r="P3029" s="175">
        <v>0.53800000000000003</v>
      </c>
      <c r="Q3029" s="175">
        <v>8.1000000000000003E-2</v>
      </c>
      <c r="R3029" s="175">
        <v>9.5000000000000001E-2</v>
      </c>
      <c r="S3029" s="175">
        <v>0.02</v>
      </c>
      <c r="T3029" s="175">
        <v>2.8000000000000001E-2</v>
      </c>
      <c r="U3029" s="175">
        <v>1E-3</v>
      </c>
      <c r="V3029" s="175">
        <v>3.0000000000000001E-3</v>
      </c>
      <c r="W3029" s="175">
        <v>2.9000000000000001E-2</v>
      </c>
      <c r="X3029" s="175">
        <v>3.7999999999999999E-2</v>
      </c>
      <c r="Y3029" s="175">
        <v>0</v>
      </c>
      <c r="Z3029" s="175">
        <v>2E-3</v>
      </c>
      <c r="AA3029" s="175">
        <v>0.04</v>
      </c>
      <c r="AB3029" s="175">
        <v>5.0999999999999997E-2</v>
      </c>
    </row>
    <row r="3030" spans="1:28" x14ac:dyDescent="0.25">
      <c r="A3030" s="92" t="s">
        <v>4347</v>
      </c>
      <c r="B3030" s="175" t="s">
        <v>143</v>
      </c>
      <c r="C3030" s="175">
        <v>0.26075504828797191</v>
      </c>
      <c r="D3030" s="175">
        <v>0.30553116769095701</v>
      </c>
      <c r="E3030" s="175">
        <v>0.15539947322212466</v>
      </c>
      <c r="F3030" s="175">
        <v>1.755926251097454E-2</v>
      </c>
      <c r="G3030" s="175">
        <v>0.22124670763827919</v>
      </c>
      <c r="H3030" s="175" t="s">
        <v>143</v>
      </c>
      <c r="I3030" s="175">
        <v>3.9508340649692712E-2</v>
      </c>
      <c r="J3030" s="174">
        <v>0.99999999999999989</v>
      </c>
      <c r="K3030" s="176">
        <v>1139</v>
      </c>
      <c r="L3030" s="92"/>
      <c r="M3030" s="175" t="s">
        <v>143</v>
      </c>
      <c r="N3030" s="175" t="s">
        <v>143</v>
      </c>
      <c r="O3030" s="175">
        <v>0.23599999999999999</v>
      </c>
      <c r="P3030" s="175">
        <v>0.28699999999999998</v>
      </c>
      <c r="Q3030" s="175">
        <v>0.27900000000000003</v>
      </c>
      <c r="R3030" s="175">
        <v>0.33300000000000002</v>
      </c>
      <c r="S3030" s="175">
        <v>0.13600000000000001</v>
      </c>
      <c r="T3030" s="175">
        <v>0.17799999999999999</v>
      </c>
      <c r="U3030" s="175">
        <v>1.0999999999999999E-2</v>
      </c>
      <c r="V3030" s="175">
        <v>2.7E-2</v>
      </c>
      <c r="W3030" s="175">
        <v>0.19800000000000001</v>
      </c>
      <c r="X3030" s="175">
        <v>0.246</v>
      </c>
      <c r="Y3030" s="175" t="s">
        <v>143</v>
      </c>
      <c r="Z3030" s="175" t="s">
        <v>143</v>
      </c>
      <c r="AA3030" s="175">
        <v>0.03</v>
      </c>
      <c r="AB3030" s="175">
        <v>5.1999999999999998E-2</v>
      </c>
    </row>
    <row r="3031" spans="1:28" x14ac:dyDescent="0.25">
      <c r="A3031" s="92" t="s">
        <v>4348</v>
      </c>
      <c r="B3031" s="175" t="s">
        <v>143</v>
      </c>
      <c r="C3031" s="175">
        <v>0.25555555555555554</v>
      </c>
      <c r="D3031" s="175">
        <v>0.25404040404040407</v>
      </c>
      <c r="E3031" s="175">
        <v>0.11565656565656565</v>
      </c>
      <c r="F3031" s="175">
        <v>1.5909090909090907E-2</v>
      </c>
      <c r="G3031" s="175">
        <v>0.33383838383838382</v>
      </c>
      <c r="H3031" s="175" t="s">
        <v>143</v>
      </c>
      <c r="I3031" s="175">
        <v>2.5000000000000001E-2</v>
      </c>
      <c r="J3031" s="174">
        <v>1</v>
      </c>
      <c r="K3031" s="176">
        <v>3960</v>
      </c>
      <c r="L3031" s="92"/>
      <c r="M3031" s="175" t="s">
        <v>143</v>
      </c>
      <c r="N3031" s="175" t="s">
        <v>143</v>
      </c>
      <c r="O3031" s="175">
        <v>0.24199999999999999</v>
      </c>
      <c r="P3031" s="175">
        <v>0.26900000000000002</v>
      </c>
      <c r="Q3031" s="175">
        <v>0.24099999999999999</v>
      </c>
      <c r="R3031" s="175">
        <v>0.26800000000000002</v>
      </c>
      <c r="S3031" s="175">
        <v>0.106</v>
      </c>
      <c r="T3031" s="175">
        <v>0.126</v>
      </c>
      <c r="U3031" s="175">
        <v>1.2E-2</v>
      </c>
      <c r="V3031" s="175">
        <v>0.02</v>
      </c>
      <c r="W3031" s="175">
        <v>0.31900000000000001</v>
      </c>
      <c r="X3031" s="175">
        <v>0.34899999999999998</v>
      </c>
      <c r="Y3031" s="175" t="s">
        <v>143</v>
      </c>
      <c r="Z3031" s="175" t="s">
        <v>143</v>
      </c>
      <c r="AA3031" s="175">
        <v>2.1000000000000001E-2</v>
      </c>
      <c r="AB3031" s="175">
        <v>0.03</v>
      </c>
    </row>
    <row r="3032" spans="1:28" x14ac:dyDescent="0.25">
      <c r="A3032" s="92" t="s">
        <v>4349</v>
      </c>
      <c r="B3032" s="175" t="s">
        <v>143</v>
      </c>
      <c r="C3032" s="175">
        <v>0.56903225806451618</v>
      </c>
      <c r="D3032" s="175">
        <v>0.3038709677419355</v>
      </c>
      <c r="E3032" s="175">
        <v>4.9032258064516131E-2</v>
      </c>
      <c r="F3032" s="175">
        <v>1.9354838709677419E-3</v>
      </c>
      <c r="G3032" s="175">
        <v>1.6774193548387096E-2</v>
      </c>
      <c r="H3032" s="175" t="s">
        <v>143</v>
      </c>
      <c r="I3032" s="175">
        <v>5.9354838709677421E-2</v>
      </c>
      <c r="J3032" s="174">
        <v>1.0000000000000002</v>
      </c>
      <c r="K3032" s="176">
        <v>1550</v>
      </c>
      <c r="L3032" s="92"/>
      <c r="M3032" s="175" t="s">
        <v>143</v>
      </c>
      <c r="N3032" s="175" t="s">
        <v>143</v>
      </c>
      <c r="O3032" s="175">
        <v>0.54400000000000004</v>
      </c>
      <c r="P3032" s="175">
        <v>0.59299999999999997</v>
      </c>
      <c r="Q3032" s="175">
        <v>0.28100000000000003</v>
      </c>
      <c r="R3032" s="175">
        <v>0.32700000000000001</v>
      </c>
      <c r="S3032" s="175">
        <v>3.9E-2</v>
      </c>
      <c r="T3032" s="175">
        <v>6.0999999999999999E-2</v>
      </c>
      <c r="U3032" s="175">
        <v>1E-3</v>
      </c>
      <c r="V3032" s="175">
        <v>6.0000000000000001E-3</v>
      </c>
      <c r="W3032" s="175">
        <v>1.0999999999999999E-2</v>
      </c>
      <c r="X3032" s="175">
        <v>2.4E-2</v>
      </c>
      <c r="Y3032" s="175" t="s">
        <v>143</v>
      </c>
      <c r="Z3032" s="175" t="s">
        <v>143</v>
      </c>
      <c r="AA3032" s="175">
        <v>4.9000000000000002E-2</v>
      </c>
      <c r="AB3032" s="175">
        <v>7.1999999999999995E-2</v>
      </c>
    </row>
    <row r="3033" spans="1:28" x14ac:dyDescent="0.25">
      <c r="A3033" s="92" t="s">
        <v>4350</v>
      </c>
      <c r="B3033" s="175" t="s">
        <v>143</v>
      </c>
      <c r="C3033" s="175">
        <v>0.23307291666666666</v>
      </c>
      <c r="D3033" s="175">
        <v>0.35807291666666669</v>
      </c>
      <c r="E3033" s="175">
        <v>9.1145833333333329E-2</v>
      </c>
      <c r="F3033" s="175">
        <v>1.7578125E-2</v>
      </c>
      <c r="G3033" s="175">
        <v>0.2578125</v>
      </c>
      <c r="H3033" s="175">
        <v>6.5104166666666663E-4</v>
      </c>
      <c r="I3033" s="175">
        <v>4.1666666666666664E-2</v>
      </c>
      <c r="J3033" s="174">
        <v>1</v>
      </c>
      <c r="K3033" s="176">
        <v>1536</v>
      </c>
      <c r="L3033" s="92"/>
      <c r="M3033" s="175" t="s">
        <v>143</v>
      </c>
      <c r="N3033" s="175" t="s">
        <v>143</v>
      </c>
      <c r="O3033" s="175">
        <v>0.21299999999999999</v>
      </c>
      <c r="P3033" s="175">
        <v>0.255</v>
      </c>
      <c r="Q3033" s="175">
        <v>0.33400000000000002</v>
      </c>
      <c r="R3033" s="175">
        <v>0.38200000000000001</v>
      </c>
      <c r="S3033" s="175">
        <v>7.8E-2</v>
      </c>
      <c r="T3033" s="175">
        <v>0.107</v>
      </c>
      <c r="U3033" s="175">
        <v>1.2E-2</v>
      </c>
      <c r="V3033" s="175">
        <v>2.5000000000000001E-2</v>
      </c>
      <c r="W3033" s="175">
        <v>0.23699999999999999</v>
      </c>
      <c r="X3033" s="175">
        <v>0.28000000000000003</v>
      </c>
      <c r="Y3033" s="175">
        <v>0</v>
      </c>
      <c r="Z3033" s="175">
        <v>4.0000000000000001E-3</v>
      </c>
      <c r="AA3033" s="175">
        <v>3.3000000000000002E-2</v>
      </c>
      <c r="AB3033" s="175">
        <v>5.2999999999999999E-2</v>
      </c>
    </row>
    <row r="3034" spans="1:28" x14ac:dyDescent="0.25">
      <c r="A3034" s="92" t="s">
        <v>4351</v>
      </c>
      <c r="B3034" s="175" t="s">
        <v>143</v>
      </c>
      <c r="C3034" s="175">
        <v>0.41463414634146339</v>
      </c>
      <c r="D3034" s="175">
        <v>0.20487804878048779</v>
      </c>
      <c r="E3034" s="175">
        <v>5.731707317073171E-2</v>
      </c>
      <c r="F3034" s="175">
        <v>9.6341463414634149E-2</v>
      </c>
      <c r="G3034" s="175">
        <v>0.20243902439024392</v>
      </c>
      <c r="H3034" s="175">
        <v>1.2195121951219512E-3</v>
      </c>
      <c r="I3034" s="175">
        <v>2.3170731707317073E-2</v>
      </c>
      <c r="J3034" s="174">
        <v>1</v>
      </c>
      <c r="K3034" s="176">
        <v>820</v>
      </c>
      <c r="L3034" s="92"/>
      <c r="M3034" s="175" t="s">
        <v>143</v>
      </c>
      <c r="N3034" s="175" t="s">
        <v>143</v>
      </c>
      <c r="O3034" s="175">
        <v>0.38100000000000001</v>
      </c>
      <c r="P3034" s="175">
        <v>0.44900000000000001</v>
      </c>
      <c r="Q3034" s="175">
        <v>0.17899999999999999</v>
      </c>
      <c r="R3034" s="175">
        <v>0.23400000000000001</v>
      </c>
      <c r="S3034" s="175">
        <v>4.2999999999999997E-2</v>
      </c>
      <c r="T3034" s="175">
        <v>7.4999999999999997E-2</v>
      </c>
      <c r="U3034" s="175">
        <v>7.8E-2</v>
      </c>
      <c r="V3034" s="175">
        <v>0.11799999999999999</v>
      </c>
      <c r="W3034" s="175">
        <v>0.17599999999999999</v>
      </c>
      <c r="X3034" s="175">
        <v>0.23100000000000001</v>
      </c>
      <c r="Y3034" s="175">
        <v>0</v>
      </c>
      <c r="Z3034" s="175">
        <v>7.0000000000000001E-3</v>
      </c>
      <c r="AA3034" s="175">
        <v>1.4999999999999999E-2</v>
      </c>
      <c r="AB3034" s="175">
        <v>3.5999999999999997E-2</v>
      </c>
    </row>
    <row r="3035" spans="1:28" x14ac:dyDescent="0.25">
      <c r="A3035" s="92" t="s">
        <v>4352</v>
      </c>
      <c r="B3035" s="175" t="s">
        <v>143</v>
      </c>
      <c r="C3035" s="175">
        <v>0.18055555555555555</v>
      </c>
      <c r="D3035" s="175">
        <v>0.23313492063492064</v>
      </c>
      <c r="E3035" s="175">
        <v>7.9365079365079361E-2</v>
      </c>
      <c r="F3035" s="175">
        <v>3.4722222222222224E-2</v>
      </c>
      <c r="G3035" s="175">
        <v>0.43353174603174605</v>
      </c>
      <c r="H3035" s="175" t="s">
        <v>143</v>
      </c>
      <c r="I3035" s="175">
        <v>3.8690476190476192E-2</v>
      </c>
      <c r="J3035" s="174">
        <v>1</v>
      </c>
      <c r="K3035" s="176">
        <v>1008</v>
      </c>
      <c r="L3035" s="92"/>
      <c r="M3035" s="175" t="s">
        <v>143</v>
      </c>
      <c r="N3035" s="175" t="s">
        <v>143</v>
      </c>
      <c r="O3035" s="175">
        <v>0.158</v>
      </c>
      <c r="P3035" s="175">
        <v>0.20599999999999999</v>
      </c>
      <c r="Q3035" s="175">
        <v>0.20799999999999999</v>
      </c>
      <c r="R3035" s="175">
        <v>0.26</v>
      </c>
      <c r="S3035" s="175">
        <v>6.4000000000000001E-2</v>
      </c>
      <c r="T3035" s="175">
        <v>9.8000000000000004E-2</v>
      </c>
      <c r="U3035" s="175">
        <v>2.5000000000000001E-2</v>
      </c>
      <c r="V3035" s="175">
        <v>4.8000000000000001E-2</v>
      </c>
      <c r="W3035" s="175">
        <v>0.40300000000000002</v>
      </c>
      <c r="X3035" s="175">
        <v>0.46400000000000002</v>
      </c>
      <c r="Y3035" s="175" t="s">
        <v>143</v>
      </c>
      <c r="Z3035" s="175" t="s">
        <v>143</v>
      </c>
      <c r="AA3035" s="175">
        <v>2.8000000000000001E-2</v>
      </c>
      <c r="AB3035" s="175">
        <v>5.1999999999999998E-2</v>
      </c>
    </row>
    <row r="3036" spans="1:28" x14ac:dyDescent="0.25">
      <c r="A3036" s="92" t="s">
        <v>4353</v>
      </c>
      <c r="B3036" s="175" t="s">
        <v>143</v>
      </c>
      <c r="C3036" s="175">
        <v>0.43781003123277606</v>
      </c>
      <c r="D3036" s="175">
        <v>0.38783758956457837</v>
      </c>
      <c r="E3036" s="175">
        <v>7.0733051625941581E-2</v>
      </c>
      <c r="F3036" s="175">
        <v>1.2493110417049421E-2</v>
      </c>
      <c r="G3036" s="175">
        <v>5.9709718905015613E-2</v>
      </c>
      <c r="H3036" s="175" t="s">
        <v>143</v>
      </c>
      <c r="I3036" s="175">
        <v>3.1416498254638985E-2</v>
      </c>
      <c r="J3036" s="174">
        <v>1</v>
      </c>
      <c r="K3036" s="176">
        <v>5443</v>
      </c>
      <c r="L3036" s="92"/>
      <c r="M3036" s="175" t="s">
        <v>143</v>
      </c>
      <c r="N3036" s="175" t="s">
        <v>143</v>
      </c>
      <c r="O3036" s="175">
        <v>0.42499999999999999</v>
      </c>
      <c r="P3036" s="175">
        <v>0.45100000000000001</v>
      </c>
      <c r="Q3036" s="175">
        <v>0.375</v>
      </c>
      <c r="R3036" s="175">
        <v>0.40100000000000002</v>
      </c>
      <c r="S3036" s="175">
        <v>6.4000000000000001E-2</v>
      </c>
      <c r="T3036" s="175">
        <v>7.8E-2</v>
      </c>
      <c r="U3036" s="175">
        <v>0.01</v>
      </c>
      <c r="V3036" s="175">
        <v>1.6E-2</v>
      </c>
      <c r="W3036" s="175">
        <v>5.3999999999999999E-2</v>
      </c>
      <c r="X3036" s="175">
        <v>6.6000000000000003E-2</v>
      </c>
      <c r="Y3036" s="175" t="s">
        <v>143</v>
      </c>
      <c r="Z3036" s="175" t="s">
        <v>143</v>
      </c>
      <c r="AA3036" s="175">
        <v>2.7E-2</v>
      </c>
      <c r="AB3036" s="175">
        <v>3.5999999999999997E-2</v>
      </c>
    </row>
    <row r="3037" spans="1:28" x14ac:dyDescent="0.25">
      <c r="A3037" s="92" t="s">
        <v>4354</v>
      </c>
      <c r="B3037" s="175" t="s">
        <v>143</v>
      </c>
      <c r="C3037" s="175">
        <v>0.57304526748971196</v>
      </c>
      <c r="D3037" s="175">
        <v>0.28292181069958849</v>
      </c>
      <c r="E3037" s="175">
        <v>5.0411522633744855E-2</v>
      </c>
      <c r="F3037" s="175">
        <v>5.1440329218106996E-3</v>
      </c>
      <c r="G3037" s="175">
        <v>5.4526748971193417E-2</v>
      </c>
      <c r="H3037" s="175" t="s">
        <v>143</v>
      </c>
      <c r="I3037" s="175">
        <v>3.3950617283950615E-2</v>
      </c>
      <c r="J3037" s="174">
        <v>1</v>
      </c>
      <c r="K3037" s="176">
        <v>972</v>
      </c>
      <c r="L3037" s="92"/>
      <c r="M3037" s="175" t="s">
        <v>143</v>
      </c>
      <c r="N3037" s="175" t="s">
        <v>143</v>
      </c>
      <c r="O3037" s="175">
        <v>0.54200000000000004</v>
      </c>
      <c r="P3037" s="175">
        <v>0.60399999999999998</v>
      </c>
      <c r="Q3037" s="175">
        <v>0.25600000000000001</v>
      </c>
      <c r="R3037" s="175">
        <v>0.312</v>
      </c>
      <c r="S3037" s="175">
        <v>3.7999999999999999E-2</v>
      </c>
      <c r="T3037" s="175">
        <v>6.6000000000000003E-2</v>
      </c>
      <c r="U3037" s="175">
        <v>2E-3</v>
      </c>
      <c r="V3037" s="175">
        <v>1.2E-2</v>
      </c>
      <c r="W3037" s="175">
        <v>4.2000000000000003E-2</v>
      </c>
      <c r="X3037" s="175">
        <v>7.0999999999999994E-2</v>
      </c>
      <c r="Y3037" s="175" t="s">
        <v>143</v>
      </c>
      <c r="Z3037" s="175" t="s">
        <v>143</v>
      </c>
      <c r="AA3037" s="175">
        <v>2.4E-2</v>
      </c>
      <c r="AB3037" s="175">
        <v>4.7E-2</v>
      </c>
    </row>
    <row r="3038" spans="1:28" x14ac:dyDescent="0.25">
      <c r="A3038" s="92" t="s">
        <v>4355</v>
      </c>
      <c r="B3038" s="175">
        <v>5.8320465613493286E-2</v>
      </c>
      <c r="C3038" s="175">
        <v>0.39102031120085523</v>
      </c>
      <c r="D3038" s="175">
        <v>0.24836678940491744</v>
      </c>
      <c r="E3038" s="175">
        <v>5.8201686661123651E-2</v>
      </c>
      <c r="F3038" s="175">
        <v>1.4609811141465732E-2</v>
      </c>
      <c r="G3038" s="175">
        <v>0.20418101912341133</v>
      </c>
      <c r="H3038" s="175">
        <v>8.3145266658748074E-4</v>
      </c>
      <c r="I3038" s="175">
        <v>2.4468464188145862E-2</v>
      </c>
      <c r="J3038" s="174">
        <v>1.0000000000000002</v>
      </c>
      <c r="K3038" s="176">
        <v>8419</v>
      </c>
      <c r="L3038" s="92"/>
      <c r="M3038" s="175">
        <v>5.3999999999999999E-2</v>
      </c>
      <c r="N3038" s="175">
        <v>6.4000000000000001E-2</v>
      </c>
      <c r="O3038" s="175">
        <v>0.38100000000000001</v>
      </c>
      <c r="P3038" s="175">
        <v>0.40100000000000002</v>
      </c>
      <c r="Q3038" s="175">
        <v>0.23899999999999999</v>
      </c>
      <c r="R3038" s="175">
        <v>0.25800000000000001</v>
      </c>
      <c r="S3038" s="175">
        <v>5.2999999999999999E-2</v>
      </c>
      <c r="T3038" s="175">
        <v>6.3E-2</v>
      </c>
      <c r="U3038" s="175">
        <v>1.2E-2</v>
      </c>
      <c r="V3038" s="175">
        <v>1.7000000000000001E-2</v>
      </c>
      <c r="W3038" s="175">
        <v>0.19600000000000001</v>
      </c>
      <c r="X3038" s="175">
        <v>0.21299999999999999</v>
      </c>
      <c r="Y3038" s="175">
        <v>0</v>
      </c>
      <c r="Z3038" s="175">
        <v>2E-3</v>
      </c>
      <c r="AA3038" s="175">
        <v>2.1000000000000001E-2</v>
      </c>
      <c r="AB3038" s="175">
        <v>2.8000000000000001E-2</v>
      </c>
    </row>
    <row r="3039" spans="1:28" x14ac:dyDescent="0.25">
      <c r="A3039" s="92" t="s">
        <v>4356</v>
      </c>
      <c r="B3039" s="175" t="s">
        <v>143</v>
      </c>
      <c r="C3039" s="175">
        <v>0.31615120274914088</v>
      </c>
      <c r="D3039" s="175">
        <v>0.43986254295532645</v>
      </c>
      <c r="E3039" s="175">
        <v>7.903780068728522E-2</v>
      </c>
      <c r="F3039" s="175">
        <v>2.4054982817869417E-2</v>
      </c>
      <c r="G3039" s="175">
        <v>0.12371134020618557</v>
      </c>
      <c r="H3039" s="175" t="s">
        <v>143</v>
      </c>
      <c r="I3039" s="175">
        <v>1.7182130584192441E-2</v>
      </c>
      <c r="J3039" s="174">
        <v>1</v>
      </c>
      <c r="K3039" s="176">
        <v>291</v>
      </c>
      <c r="L3039" s="92"/>
      <c r="M3039" s="175" t="s">
        <v>143</v>
      </c>
      <c r="N3039" s="175" t="s">
        <v>143</v>
      </c>
      <c r="O3039" s="175">
        <v>0.26500000000000001</v>
      </c>
      <c r="P3039" s="175">
        <v>0.372</v>
      </c>
      <c r="Q3039" s="175">
        <v>0.38400000000000001</v>
      </c>
      <c r="R3039" s="175">
        <v>0.497</v>
      </c>
      <c r="S3039" s="175">
        <v>5.2999999999999999E-2</v>
      </c>
      <c r="T3039" s="175">
        <v>0.11600000000000001</v>
      </c>
      <c r="U3039" s="175">
        <v>1.2E-2</v>
      </c>
      <c r="V3039" s="175">
        <v>4.9000000000000002E-2</v>
      </c>
      <c r="W3039" s="175">
        <v>9.0999999999999998E-2</v>
      </c>
      <c r="X3039" s="175">
        <v>0.16700000000000001</v>
      </c>
      <c r="Y3039" s="175" t="s">
        <v>143</v>
      </c>
      <c r="Z3039" s="175" t="s">
        <v>143</v>
      </c>
      <c r="AA3039" s="175">
        <v>7.0000000000000001E-3</v>
      </c>
      <c r="AB3039" s="175">
        <v>0.04</v>
      </c>
    </row>
    <row r="3040" spans="1:28" x14ac:dyDescent="0.25">
      <c r="A3040" s="92" t="s">
        <v>4357</v>
      </c>
      <c r="B3040" s="175" t="s">
        <v>143</v>
      </c>
      <c r="C3040" s="175">
        <v>0.18137254901960784</v>
      </c>
      <c r="D3040" s="175">
        <v>0.18137254901960784</v>
      </c>
      <c r="E3040" s="175">
        <v>1.9607843137254902E-2</v>
      </c>
      <c r="F3040" s="175">
        <v>1.4705882352941176E-2</v>
      </c>
      <c r="G3040" s="175">
        <v>0.5490196078431373</v>
      </c>
      <c r="H3040" s="175">
        <v>4.9019607843137254E-3</v>
      </c>
      <c r="I3040" s="175">
        <v>4.9019607843137254E-2</v>
      </c>
      <c r="J3040" s="174">
        <v>1</v>
      </c>
      <c r="K3040" s="176">
        <v>204</v>
      </c>
      <c r="L3040" s="92"/>
      <c r="M3040" s="175" t="s">
        <v>143</v>
      </c>
      <c r="N3040" s="175" t="s">
        <v>143</v>
      </c>
      <c r="O3040" s="175">
        <v>0.13500000000000001</v>
      </c>
      <c r="P3040" s="175">
        <v>0.24</v>
      </c>
      <c r="Q3040" s="175">
        <v>0.13500000000000001</v>
      </c>
      <c r="R3040" s="175">
        <v>0.24</v>
      </c>
      <c r="S3040" s="175">
        <v>8.0000000000000002E-3</v>
      </c>
      <c r="T3040" s="175">
        <v>4.9000000000000002E-2</v>
      </c>
      <c r="U3040" s="175">
        <v>5.0000000000000001E-3</v>
      </c>
      <c r="V3040" s="175">
        <v>4.2000000000000003E-2</v>
      </c>
      <c r="W3040" s="175">
        <v>0.48</v>
      </c>
      <c r="X3040" s="175">
        <v>0.61599999999999999</v>
      </c>
      <c r="Y3040" s="175">
        <v>1E-3</v>
      </c>
      <c r="Z3040" s="175">
        <v>2.7E-2</v>
      </c>
      <c r="AA3040" s="175">
        <v>2.7E-2</v>
      </c>
      <c r="AB3040" s="175">
        <v>8.7999999999999995E-2</v>
      </c>
    </row>
    <row r="3041" spans="1:28" x14ac:dyDescent="0.25">
      <c r="A3041" s="92" t="s">
        <v>4358</v>
      </c>
      <c r="B3041" s="175">
        <v>0.17959617428267799</v>
      </c>
      <c r="C3041" s="175">
        <v>1.0626992561105207E-3</v>
      </c>
      <c r="D3041" s="175">
        <v>0.7736450584484591</v>
      </c>
      <c r="E3041" s="175">
        <v>1.8065887353878853E-2</v>
      </c>
      <c r="F3041" s="175">
        <v>2.1253985122210413E-3</v>
      </c>
      <c r="G3041" s="175" t="s">
        <v>143</v>
      </c>
      <c r="H3041" s="175" t="s">
        <v>143</v>
      </c>
      <c r="I3041" s="175">
        <v>2.5504782146652496E-2</v>
      </c>
      <c r="J3041" s="174">
        <v>1</v>
      </c>
      <c r="K3041" s="176">
        <v>941</v>
      </c>
      <c r="L3041" s="92"/>
      <c r="M3041" s="175">
        <v>0.156</v>
      </c>
      <c r="N3041" s="175">
        <v>0.20499999999999999</v>
      </c>
      <c r="O3041" s="175">
        <v>0</v>
      </c>
      <c r="P3041" s="175">
        <v>6.0000000000000001E-3</v>
      </c>
      <c r="Q3041" s="175">
        <v>0.746</v>
      </c>
      <c r="R3041" s="175">
        <v>0.79900000000000004</v>
      </c>
      <c r="S3041" s="175">
        <v>1.0999999999999999E-2</v>
      </c>
      <c r="T3041" s="175">
        <v>2.9000000000000001E-2</v>
      </c>
      <c r="U3041" s="175">
        <v>1E-3</v>
      </c>
      <c r="V3041" s="175">
        <v>8.0000000000000002E-3</v>
      </c>
      <c r="W3041" s="175" t="s">
        <v>143</v>
      </c>
      <c r="X3041" s="175" t="s">
        <v>143</v>
      </c>
      <c r="Y3041" s="175" t="s">
        <v>143</v>
      </c>
      <c r="Z3041" s="175" t="s">
        <v>143</v>
      </c>
      <c r="AA3041" s="175">
        <v>1.7000000000000001E-2</v>
      </c>
      <c r="AB3041" s="175">
        <v>3.7999999999999999E-2</v>
      </c>
    </row>
    <row r="3042" spans="1:28" x14ac:dyDescent="0.25">
      <c r="A3042" s="92" t="s">
        <v>4359</v>
      </c>
      <c r="B3042" s="175">
        <v>0.10090817356205853</v>
      </c>
      <c r="C3042" s="175">
        <v>0.34409687184661958</v>
      </c>
      <c r="D3042" s="175">
        <v>0.22906155398587286</v>
      </c>
      <c r="E3042" s="175">
        <v>6.1553985872855703E-2</v>
      </c>
      <c r="F3042" s="175">
        <v>1.7154389505549948E-2</v>
      </c>
      <c r="G3042" s="175">
        <v>0.23410696266397579</v>
      </c>
      <c r="H3042" s="175" t="s">
        <v>143</v>
      </c>
      <c r="I3042" s="175">
        <v>1.3118062563067608E-2</v>
      </c>
      <c r="J3042" s="174">
        <v>0.99999999999999989</v>
      </c>
      <c r="K3042" s="176">
        <v>991</v>
      </c>
      <c r="L3042" s="92"/>
      <c r="M3042" s="175">
        <v>8.4000000000000005E-2</v>
      </c>
      <c r="N3042" s="175">
        <v>0.121</v>
      </c>
      <c r="O3042" s="175">
        <v>0.315</v>
      </c>
      <c r="P3042" s="175">
        <v>0.374</v>
      </c>
      <c r="Q3042" s="175">
        <v>0.20399999999999999</v>
      </c>
      <c r="R3042" s="175">
        <v>0.25600000000000001</v>
      </c>
      <c r="S3042" s="175">
        <v>4.8000000000000001E-2</v>
      </c>
      <c r="T3042" s="175">
        <v>7.8E-2</v>
      </c>
      <c r="U3042" s="175">
        <v>1.0999999999999999E-2</v>
      </c>
      <c r="V3042" s="175">
        <v>2.7E-2</v>
      </c>
      <c r="W3042" s="175">
        <v>0.20899999999999999</v>
      </c>
      <c r="X3042" s="175">
        <v>0.26100000000000001</v>
      </c>
      <c r="Y3042" s="175" t="s">
        <v>143</v>
      </c>
      <c r="Z3042" s="175" t="s">
        <v>143</v>
      </c>
      <c r="AA3042" s="175">
        <v>8.0000000000000002E-3</v>
      </c>
      <c r="AB3042" s="175">
        <v>2.1999999999999999E-2</v>
      </c>
    </row>
    <row r="3043" spans="1:28" x14ac:dyDescent="0.25">
      <c r="A3043" s="92" t="s">
        <v>4360</v>
      </c>
      <c r="B3043" s="175">
        <v>0.31529209621993126</v>
      </c>
      <c r="C3043" s="175">
        <v>0.54295532646048106</v>
      </c>
      <c r="D3043" s="175">
        <v>6.2714776632302405E-2</v>
      </c>
      <c r="E3043" s="175">
        <v>1.7182130584192441E-2</v>
      </c>
      <c r="F3043" s="175" t="s">
        <v>143</v>
      </c>
      <c r="G3043" s="175">
        <v>4.2096219931271481E-2</v>
      </c>
      <c r="H3043" s="175" t="s">
        <v>143</v>
      </c>
      <c r="I3043" s="175">
        <v>1.9759450171821305E-2</v>
      </c>
      <c r="J3043" s="174">
        <v>1</v>
      </c>
      <c r="K3043" s="176">
        <v>1164</v>
      </c>
      <c r="L3043" s="92"/>
      <c r="M3043" s="175">
        <v>0.28899999999999998</v>
      </c>
      <c r="N3043" s="175">
        <v>0.34300000000000003</v>
      </c>
      <c r="O3043" s="175">
        <v>0.51400000000000001</v>
      </c>
      <c r="P3043" s="175">
        <v>0.57099999999999995</v>
      </c>
      <c r="Q3043" s="175">
        <v>0.05</v>
      </c>
      <c r="R3043" s="175">
        <v>7.8E-2</v>
      </c>
      <c r="S3043" s="175">
        <v>1.0999999999999999E-2</v>
      </c>
      <c r="T3043" s="175">
        <v>2.5999999999999999E-2</v>
      </c>
      <c r="U3043" s="175" t="s">
        <v>143</v>
      </c>
      <c r="V3043" s="175" t="s">
        <v>143</v>
      </c>
      <c r="W3043" s="175">
        <v>3.2000000000000001E-2</v>
      </c>
      <c r="X3043" s="175">
        <v>5.5E-2</v>
      </c>
      <c r="Y3043" s="175" t="s">
        <v>143</v>
      </c>
      <c r="Z3043" s="175" t="s">
        <v>143</v>
      </c>
      <c r="AA3043" s="175">
        <v>1.2999999999999999E-2</v>
      </c>
      <c r="AB3043" s="175">
        <v>2.9000000000000001E-2</v>
      </c>
    </row>
    <row r="3044" spans="1:28" x14ac:dyDescent="0.25">
      <c r="A3044" s="92" t="s">
        <v>4361</v>
      </c>
      <c r="B3044" s="175" t="s">
        <v>143</v>
      </c>
      <c r="C3044" s="175">
        <v>0.28178694158075601</v>
      </c>
      <c r="D3044" s="175">
        <v>0.31958762886597936</v>
      </c>
      <c r="E3044" s="175">
        <v>9.6219931271477668E-2</v>
      </c>
      <c r="F3044" s="175">
        <v>1.0309278350515464E-2</v>
      </c>
      <c r="G3044" s="175">
        <v>0.26460481099656358</v>
      </c>
      <c r="H3044" s="175">
        <v>3.4364261168384879E-3</v>
      </c>
      <c r="I3044" s="175">
        <v>2.4054982817869417E-2</v>
      </c>
      <c r="J3044" s="174">
        <v>0.99999999999999989</v>
      </c>
      <c r="K3044" s="176">
        <v>291</v>
      </c>
      <c r="L3044" s="92"/>
      <c r="M3044" s="175" t="s">
        <v>143</v>
      </c>
      <c r="N3044" s="175" t="s">
        <v>143</v>
      </c>
      <c r="O3044" s="175">
        <v>0.23300000000000001</v>
      </c>
      <c r="P3044" s="175">
        <v>0.33600000000000002</v>
      </c>
      <c r="Q3044" s="175">
        <v>0.26900000000000002</v>
      </c>
      <c r="R3044" s="175">
        <v>0.375</v>
      </c>
      <c r="S3044" s="175">
        <v>6.7000000000000004E-2</v>
      </c>
      <c r="T3044" s="175">
        <v>0.13600000000000001</v>
      </c>
      <c r="U3044" s="175">
        <v>4.0000000000000001E-3</v>
      </c>
      <c r="V3044" s="175">
        <v>0.03</v>
      </c>
      <c r="W3044" s="175">
        <v>0.217</v>
      </c>
      <c r="X3044" s="175">
        <v>0.318</v>
      </c>
      <c r="Y3044" s="175">
        <v>1E-3</v>
      </c>
      <c r="Z3044" s="175">
        <v>1.9E-2</v>
      </c>
      <c r="AA3044" s="175">
        <v>1.2E-2</v>
      </c>
      <c r="AB3044" s="175">
        <v>4.9000000000000002E-2</v>
      </c>
    </row>
    <row r="3045" spans="1:28" x14ac:dyDescent="0.25">
      <c r="A3045" s="92" t="s">
        <v>4362</v>
      </c>
      <c r="B3045" s="175" t="s">
        <v>143</v>
      </c>
      <c r="C3045" s="175">
        <v>0.38810900082576383</v>
      </c>
      <c r="D3045" s="175">
        <v>0.19322873658133774</v>
      </c>
      <c r="E3045" s="175">
        <v>5.615194054500413E-2</v>
      </c>
      <c r="F3045" s="175">
        <v>1.4037985136251032E-2</v>
      </c>
      <c r="G3045" s="175">
        <v>0.32617671345995047</v>
      </c>
      <c r="H3045" s="175">
        <v>1.6515276630883566E-3</v>
      </c>
      <c r="I3045" s="175">
        <v>2.0644095788604461E-2</v>
      </c>
      <c r="J3045" s="174">
        <v>1</v>
      </c>
      <c r="K3045" s="176">
        <v>1211</v>
      </c>
      <c r="L3045" s="92"/>
      <c r="M3045" s="175" t="s">
        <v>143</v>
      </c>
      <c r="N3045" s="175" t="s">
        <v>143</v>
      </c>
      <c r="O3045" s="175">
        <v>0.36099999999999999</v>
      </c>
      <c r="P3045" s="175">
        <v>0.41599999999999998</v>
      </c>
      <c r="Q3045" s="175">
        <v>0.17199999999999999</v>
      </c>
      <c r="R3045" s="175">
        <v>0.216</v>
      </c>
      <c r="S3045" s="175">
        <v>4.4999999999999998E-2</v>
      </c>
      <c r="T3045" s="175">
        <v>7.0999999999999994E-2</v>
      </c>
      <c r="U3045" s="175">
        <v>8.9999999999999993E-3</v>
      </c>
      <c r="V3045" s="175">
        <v>2.1999999999999999E-2</v>
      </c>
      <c r="W3045" s="175">
        <v>0.3</v>
      </c>
      <c r="X3045" s="175">
        <v>0.35299999999999998</v>
      </c>
      <c r="Y3045" s="175">
        <v>0</v>
      </c>
      <c r="Z3045" s="175">
        <v>6.0000000000000001E-3</v>
      </c>
      <c r="AA3045" s="175">
        <v>1.4E-2</v>
      </c>
      <c r="AB3045" s="175">
        <v>0.03</v>
      </c>
    </row>
    <row r="3046" spans="1:28" x14ac:dyDescent="0.25">
      <c r="A3046" s="92" t="s">
        <v>4363</v>
      </c>
      <c r="B3046" s="175" t="s">
        <v>143</v>
      </c>
      <c r="C3046" s="175">
        <v>0.63354037267080743</v>
      </c>
      <c r="D3046" s="175">
        <v>0.27329192546583853</v>
      </c>
      <c r="E3046" s="175">
        <v>2.1739130434782608E-2</v>
      </c>
      <c r="F3046" s="175">
        <v>6.2111801242236021E-3</v>
      </c>
      <c r="G3046" s="175">
        <v>1.5527950310559006E-2</v>
      </c>
      <c r="H3046" s="175" t="s">
        <v>143</v>
      </c>
      <c r="I3046" s="175">
        <v>4.9689440993788817E-2</v>
      </c>
      <c r="J3046" s="174">
        <v>0.99999999999999989</v>
      </c>
      <c r="K3046" s="176">
        <v>322</v>
      </c>
      <c r="L3046" s="92"/>
      <c r="M3046" s="175" t="s">
        <v>143</v>
      </c>
      <c r="N3046" s="175" t="s">
        <v>143</v>
      </c>
      <c r="O3046" s="175">
        <v>0.57999999999999996</v>
      </c>
      <c r="P3046" s="175">
        <v>0.68400000000000005</v>
      </c>
      <c r="Q3046" s="175">
        <v>0.22800000000000001</v>
      </c>
      <c r="R3046" s="175">
        <v>0.32400000000000001</v>
      </c>
      <c r="S3046" s="175">
        <v>1.0999999999999999E-2</v>
      </c>
      <c r="T3046" s="175">
        <v>4.3999999999999997E-2</v>
      </c>
      <c r="U3046" s="175">
        <v>2E-3</v>
      </c>
      <c r="V3046" s="175">
        <v>2.1999999999999999E-2</v>
      </c>
      <c r="W3046" s="175">
        <v>7.0000000000000001E-3</v>
      </c>
      <c r="X3046" s="175">
        <v>3.5999999999999997E-2</v>
      </c>
      <c r="Y3046" s="175" t="s">
        <v>143</v>
      </c>
      <c r="Z3046" s="175" t="s">
        <v>143</v>
      </c>
      <c r="AA3046" s="175">
        <v>3.1E-2</v>
      </c>
      <c r="AB3046" s="175">
        <v>7.9000000000000001E-2</v>
      </c>
    </row>
    <row r="3047" spans="1:28" x14ac:dyDescent="0.25">
      <c r="A3047" s="92" t="s">
        <v>4364</v>
      </c>
      <c r="B3047" s="175" t="s">
        <v>143</v>
      </c>
      <c r="C3047" s="175">
        <v>0.29934210526315791</v>
      </c>
      <c r="D3047" s="175">
        <v>0.34868421052631576</v>
      </c>
      <c r="E3047" s="175">
        <v>6.25E-2</v>
      </c>
      <c r="F3047" s="175">
        <v>3.2894736842105261E-3</v>
      </c>
      <c r="G3047" s="175">
        <v>0.25328947368421051</v>
      </c>
      <c r="H3047" s="175" t="s">
        <v>143</v>
      </c>
      <c r="I3047" s="175">
        <v>3.2894736842105261E-2</v>
      </c>
      <c r="J3047" s="174">
        <v>1</v>
      </c>
      <c r="K3047" s="176">
        <v>304</v>
      </c>
      <c r="L3047" s="92"/>
      <c r="M3047" s="175" t="s">
        <v>143</v>
      </c>
      <c r="N3047" s="175" t="s">
        <v>143</v>
      </c>
      <c r="O3047" s="175">
        <v>0.251</v>
      </c>
      <c r="P3047" s="175">
        <v>0.35299999999999998</v>
      </c>
      <c r="Q3047" s="175">
        <v>0.29699999999999999</v>
      </c>
      <c r="R3047" s="175">
        <v>0.40400000000000003</v>
      </c>
      <c r="S3047" s="175">
        <v>0.04</v>
      </c>
      <c r="T3047" s="175">
        <v>9.6000000000000002E-2</v>
      </c>
      <c r="U3047" s="175">
        <v>1E-3</v>
      </c>
      <c r="V3047" s="175">
        <v>1.7999999999999999E-2</v>
      </c>
      <c r="W3047" s="175">
        <v>0.20799999999999999</v>
      </c>
      <c r="X3047" s="175">
        <v>0.30499999999999999</v>
      </c>
      <c r="Y3047" s="175" t="s">
        <v>143</v>
      </c>
      <c r="Z3047" s="175" t="s">
        <v>143</v>
      </c>
      <c r="AA3047" s="175">
        <v>1.7999999999999999E-2</v>
      </c>
      <c r="AB3047" s="175">
        <v>5.8999999999999997E-2</v>
      </c>
    </row>
    <row r="3048" spans="1:28" x14ac:dyDescent="0.25">
      <c r="A3048" s="92" t="s">
        <v>4365</v>
      </c>
      <c r="B3048" s="175" t="s">
        <v>143</v>
      </c>
      <c r="C3048" s="175">
        <v>0.46948356807511737</v>
      </c>
      <c r="D3048" s="175">
        <v>0.18309859154929578</v>
      </c>
      <c r="E3048" s="175">
        <v>6.5727699530516437E-2</v>
      </c>
      <c r="F3048" s="175">
        <v>5.6338028169014086E-2</v>
      </c>
      <c r="G3048" s="175">
        <v>0.19718309859154928</v>
      </c>
      <c r="H3048" s="175" t="s">
        <v>143</v>
      </c>
      <c r="I3048" s="175">
        <v>2.8169014084507043E-2</v>
      </c>
      <c r="J3048" s="174">
        <v>0.99999999999999989</v>
      </c>
      <c r="K3048" s="176">
        <v>213</v>
      </c>
      <c r="L3048" s="92"/>
      <c r="M3048" s="175" t="s">
        <v>143</v>
      </c>
      <c r="N3048" s="175" t="s">
        <v>143</v>
      </c>
      <c r="O3048" s="175">
        <v>0.40400000000000003</v>
      </c>
      <c r="P3048" s="175">
        <v>0.53600000000000003</v>
      </c>
      <c r="Q3048" s="175">
        <v>0.13700000000000001</v>
      </c>
      <c r="R3048" s="175">
        <v>0.24</v>
      </c>
      <c r="S3048" s="175">
        <v>0.04</v>
      </c>
      <c r="T3048" s="175">
        <v>0.107</v>
      </c>
      <c r="U3048" s="175">
        <v>3.3000000000000002E-2</v>
      </c>
      <c r="V3048" s="175">
        <v>9.6000000000000002E-2</v>
      </c>
      <c r="W3048" s="175">
        <v>0.14899999999999999</v>
      </c>
      <c r="X3048" s="175">
        <v>0.25600000000000001</v>
      </c>
      <c r="Y3048" s="175" t="s">
        <v>143</v>
      </c>
      <c r="Z3048" s="175" t="s">
        <v>143</v>
      </c>
      <c r="AA3048" s="175">
        <v>1.2999999999999999E-2</v>
      </c>
      <c r="AB3048" s="175">
        <v>0.06</v>
      </c>
    </row>
    <row r="3049" spans="1:28" x14ac:dyDescent="0.25">
      <c r="A3049" s="92" t="s">
        <v>4366</v>
      </c>
      <c r="B3049" s="175" t="s">
        <v>143</v>
      </c>
      <c r="C3049" s="175">
        <v>0.22885572139303484</v>
      </c>
      <c r="D3049" s="175">
        <v>0.15920398009950248</v>
      </c>
      <c r="E3049" s="175">
        <v>6.4676616915422883E-2</v>
      </c>
      <c r="F3049" s="175">
        <v>1.4925373134328358E-2</v>
      </c>
      <c r="G3049" s="175">
        <v>0.50248756218905477</v>
      </c>
      <c r="H3049" s="175" t="s">
        <v>143</v>
      </c>
      <c r="I3049" s="175">
        <v>2.9850746268656716E-2</v>
      </c>
      <c r="J3049" s="174">
        <v>1</v>
      </c>
      <c r="K3049" s="176">
        <v>201</v>
      </c>
      <c r="L3049" s="92"/>
      <c r="M3049" s="175" t="s">
        <v>143</v>
      </c>
      <c r="N3049" s="175" t="s">
        <v>143</v>
      </c>
      <c r="O3049" s="175">
        <v>0.17599999999999999</v>
      </c>
      <c r="P3049" s="175">
        <v>0.29199999999999998</v>
      </c>
      <c r="Q3049" s="175">
        <v>0.115</v>
      </c>
      <c r="R3049" s="175">
        <v>0.216</v>
      </c>
      <c r="S3049" s="175">
        <v>3.7999999999999999E-2</v>
      </c>
      <c r="T3049" s="175">
        <v>0.107</v>
      </c>
      <c r="U3049" s="175">
        <v>5.0000000000000001E-3</v>
      </c>
      <c r="V3049" s="175">
        <v>4.2999999999999997E-2</v>
      </c>
      <c r="W3049" s="175">
        <v>0.434</v>
      </c>
      <c r="X3049" s="175">
        <v>0.57099999999999995</v>
      </c>
      <c r="Y3049" s="175" t="s">
        <v>143</v>
      </c>
      <c r="Z3049" s="175" t="s">
        <v>143</v>
      </c>
      <c r="AA3049" s="175">
        <v>1.4E-2</v>
      </c>
      <c r="AB3049" s="175">
        <v>6.4000000000000001E-2</v>
      </c>
    </row>
    <row r="3050" spans="1:28" x14ac:dyDescent="0.25">
      <c r="A3050" s="92" t="s">
        <v>4367</v>
      </c>
      <c r="B3050" s="175" t="s">
        <v>143</v>
      </c>
      <c r="C3050" s="175">
        <v>0.48355899419729209</v>
      </c>
      <c r="D3050" s="175">
        <v>0.34042553191489361</v>
      </c>
      <c r="E3050" s="175">
        <v>6.1895551257253385E-2</v>
      </c>
      <c r="F3050" s="175">
        <v>2.321083172147002E-2</v>
      </c>
      <c r="G3050" s="175">
        <v>6.673114119922631E-2</v>
      </c>
      <c r="H3050" s="175" t="s">
        <v>143</v>
      </c>
      <c r="I3050" s="175">
        <v>2.4177949709864602E-2</v>
      </c>
      <c r="J3050" s="174">
        <v>1</v>
      </c>
      <c r="K3050" s="176">
        <v>1034</v>
      </c>
      <c r="L3050" s="92"/>
      <c r="M3050" s="175" t="s">
        <v>143</v>
      </c>
      <c r="N3050" s="175" t="s">
        <v>143</v>
      </c>
      <c r="O3050" s="175">
        <v>0.45300000000000001</v>
      </c>
      <c r="P3050" s="175">
        <v>0.51400000000000001</v>
      </c>
      <c r="Q3050" s="175">
        <v>0.312</v>
      </c>
      <c r="R3050" s="175">
        <v>0.37</v>
      </c>
      <c r="S3050" s="175">
        <v>4.9000000000000002E-2</v>
      </c>
      <c r="T3050" s="175">
        <v>7.8E-2</v>
      </c>
      <c r="U3050" s="175">
        <v>1.6E-2</v>
      </c>
      <c r="V3050" s="175">
        <v>3.4000000000000002E-2</v>
      </c>
      <c r="W3050" s="175">
        <v>5.2999999999999999E-2</v>
      </c>
      <c r="X3050" s="175">
        <v>8.4000000000000005E-2</v>
      </c>
      <c r="Y3050" s="175" t="s">
        <v>143</v>
      </c>
      <c r="Z3050" s="175" t="s">
        <v>143</v>
      </c>
      <c r="AA3050" s="175">
        <v>1.6E-2</v>
      </c>
      <c r="AB3050" s="175">
        <v>3.5000000000000003E-2</v>
      </c>
    </row>
    <row r="3051" spans="1:28" x14ac:dyDescent="0.25">
      <c r="A3051" s="92" t="s">
        <v>4368</v>
      </c>
      <c r="B3051" s="175" t="s">
        <v>143</v>
      </c>
      <c r="C3051" s="175">
        <v>0.59898477157360408</v>
      </c>
      <c r="D3051" s="175">
        <v>0.28426395939086296</v>
      </c>
      <c r="E3051" s="175">
        <v>3.0456852791878174E-2</v>
      </c>
      <c r="F3051" s="175">
        <v>5.076142131979695E-3</v>
      </c>
      <c r="G3051" s="175">
        <v>6.5989847715736044E-2</v>
      </c>
      <c r="H3051" s="175" t="s">
        <v>143</v>
      </c>
      <c r="I3051" s="175">
        <v>1.5228426395939087E-2</v>
      </c>
      <c r="J3051" s="174">
        <v>1</v>
      </c>
      <c r="K3051" s="176">
        <v>197</v>
      </c>
      <c r="L3051" s="92"/>
      <c r="M3051" s="175" t="s">
        <v>143</v>
      </c>
      <c r="N3051" s="175" t="s">
        <v>143</v>
      </c>
      <c r="O3051" s="175">
        <v>0.52900000000000003</v>
      </c>
      <c r="P3051" s="175">
        <v>0.66500000000000004</v>
      </c>
      <c r="Q3051" s="175">
        <v>0.22600000000000001</v>
      </c>
      <c r="R3051" s="175">
        <v>0.35099999999999998</v>
      </c>
      <c r="S3051" s="175">
        <v>1.4E-2</v>
      </c>
      <c r="T3051" s="175">
        <v>6.5000000000000002E-2</v>
      </c>
      <c r="U3051" s="175">
        <v>1E-3</v>
      </c>
      <c r="V3051" s="175">
        <v>2.8000000000000001E-2</v>
      </c>
      <c r="W3051" s="175">
        <v>3.9E-2</v>
      </c>
      <c r="X3051" s="175">
        <v>0.11</v>
      </c>
      <c r="Y3051" s="175" t="s">
        <v>143</v>
      </c>
      <c r="Z3051" s="175" t="s">
        <v>143</v>
      </c>
      <c r="AA3051" s="175">
        <v>5.0000000000000001E-3</v>
      </c>
      <c r="AB3051" s="175">
        <v>4.3999999999999997E-2</v>
      </c>
    </row>
    <row r="3052" spans="1:28" x14ac:dyDescent="0.25">
      <c r="A3052" s="92" t="s">
        <v>4369</v>
      </c>
      <c r="B3052" s="175">
        <v>5.1568010675817365E-2</v>
      </c>
      <c r="C3052" s="175">
        <v>0.32408731293489657</v>
      </c>
      <c r="D3052" s="175">
        <v>0.26460775903155087</v>
      </c>
      <c r="E3052" s="175">
        <v>9.6558955295014778E-2</v>
      </c>
      <c r="F3052" s="175">
        <v>1.8301401201029455E-2</v>
      </c>
      <c r="G3052" s="175">
        <v>0.20350776856353064</v>
      </c>
      <c r="H3052" s="175">
        <v>6.3864264607759033E-3</v>
      </c>
      <c r="I3052" s="175">
        <v>3.4982365837384427E-2</v>
      </c>
      <c r="J3052" s="174">
        <v>1</v>
      </c>
      <c r="K3052" s="176">
        <v>10491</v>
      </c>
      <c r="L3052" s="92"/>
      <c r="M3052" s="175">
        <v>4.7E-2</v>
      </c>
      <c r="N3052" s="175">
        <v>5.6000000000000001E-2</v>
      </c>
      <c r="O3052" s="175">
        <v>0.315</v>
      </c>
      <c r="P3052" s="175">
        <v>0.33300000000000002</v>
      </c>
      <c r="Q3052" s="175">
        <v>0.25600000000000001</v>
      </c>
      <c r="R3052" s="175">
        <v>0.27300000000000002</v>
      </c>
      <c r="S3052" s="175">
        <v>9.0999999999999998E-2</v>
      </c>
      <c r="T3052" s="175">
        <v>0.10199999999999999</v>
      </c>
      <c r="U3052" s="175">
        <v>1.6E-2</v>
      </c>
      <c r="V3052" s="175">
        <v>2.1000000000000001E-2</v>
      </c>
      <c r="W3052" s="175">
        <v>0.19600000000000001</v>
      </c>
      <c r="X3052" s="175">
        <v>0.21099999999999999</v>
      </c>
      <c r="Y3052" s="175">
        <v>5.0000000000000001E-3</v>
      </c>
      <c r="Z3052" s="175">
        <v>8.0000000000000002E-3</v>
      </c>
      <c r="AA3052" s="175">
        <v>3.2000000000000001E-2</v>
      </c>
      <c r="AB3052" s="175">
        <v>3.9E-2</v>
      </c>
    </row>
    <row r="3053" spans="1:28" x14ac:dyDescent="0.25">
      <c r="A3053" s="92" t="s">
        <v>4370</v>
      </c>
      <c r="B3053" s="175" t="s">
        <v>143</v>
      </c>
      <c r="C3053" s="175">
        <v>0.38636363636363635</v>
      </c>
      <c r="D3053" s="175">
        <v>0.20202020202020202</v>
      </c>
      <c r="E3053" s="175">
        <v>0.14898989898989898</v>
      </c>
      <c r="F3053" s="175">
        <v>2.0202020202020204E-2</v>
      </c>
      <c r="G3053" s="175">
        <v>0.20454545454545456</v>
      </c>
      <c r="H3053" s="175">
        <v>1.0101010101010102E-2</v>
      </c>
      <c r="I3053" s="175">
        <v>2.7777777777777776E-2</v>
      </c>
      <c r="J3053" s="174">
        <v>1</v>
      </c>
      <c r="K3053" s="176">
        <v>396</v>
      </c>
      <c r="L3053" s="92"/>
      <c r="M3053" s="175" t="s">
        <v>143</v>
      </c>
      <c r="N3053" s="175" t="s">
        <v>143</v>
      </c>
      <c r="O3053" s="175">
        <v>0.34</v>
      </c>
      <c r="P3053" s="175">
        <v>0.435</v>
      </c>
      <c r="Q3053" s="175">
        <v>0.16500000000000001</v>
      </c>
      <c r="R3053" s="175">
        <v>0.24399999999999999</v>
      </c>
      <c r="S3053" s="175">
        <v>0.11700000000000001</v>
      </c>
      <c r="T3053" s="175">
        <v>0.187</v>
      </c>
      <c r="U3053" s="175">
        <v>0.01</v>
      </c>
      <c r="V3053" s="175">
        <v>3.9E-2</v>
      </c>
      <c r="W3053" s="175">
        <v>0.16800000000000001</v>
      </c>
      <c r="X3053" s="175">
        <v>0.247</v>
      </c>
      <c r="Y3053" s="175">
        <v>4.0000000000000001E-3</v>
      </c>
      <c r="Z3053" s="175">
        <v>2.5999999999999999E-2</v>
      </c>
      <c r="AA3053" s="175">
        <v>1.6E-2</v>
      </c>
      <c r="AB3053" s="175">
        <v>4.9000000000000002E-2</v>
      </c>
    </row>
    <row r="3054" spans="1:28" x14ac:dyDescent="0.25">
      <c r="A3054" s="92" t="s">
        <v>4371</v>
      </c>
      <c r="B3054" s="175" t="s">
        <v>143</v>
      </c>
      <c r="C3054" s="175">
        <v>9.2250922509225092E-2</v>
      </c>
      <c r="D3054" s="175">
        <v>0.17712177121771217</v>
      </c>
      <c r="E3054" s="175">
        <v>8.1180811808118078E-2</v>
      </c>
      <c r="F3054" s="175">
        <v>1.107011070110701E-2</v>
      </c>
      <c r="G3054" s="175">
        <v>0.54612546125461259</v>
      </c>
      <c r="H3054" s="175">
        <v>4.797047970479705E-2</v>
      </c>
      <c r="I3054" s="175">
        <v>4.4280442804428041E-2</v>
      </c>
      <c r="J3054" s="174">
        <v>1.0000000000000002</v>
      </c>
      <c r="K3054" s="176">
        <v>271</v>
      </c>
      <c r="L3054" s="92"/>
      <c r="M3054" s="175" t="s">
        <v>143</v>
      </c>
      <c r="N3054" s="175" t="s">
        <v>143</v>
      </c>
      <c r="O3054" s="175">
        <v>6.3E-2</v>
      </c>
      <c r="P3054" s="175">
        <v>0.13300000000000001</v>
      </c>
      <c r="Q3054" s="175">
        <v>0.13600000000000001</v>
      </c>
      <c r="R3054" s="175">
        <v>0.22700000000000001</v>
      </c>
      <c r="S3054" s="175">
        <v>5.3999999999999999E-2</v>
      </c>
      <c r="T3054" s="175">
        <v>0.12</v>
      </c>
      <c r="U3054" s="175">
        <v>4.0000000000000001E-3</v>
      </c>
      <c r="V3054" s="175">
        <v>3.2000000000000001E-2</v>
      </c>
      <c r="W3054" s="175">
        <v>0.48699999999999999</v>
      </c>
      <c r="X3054" s="175">
        <v>0.60399999999999998</v>
      </c>
      <c r="Y3054" s="175">
        <v>2.8000000000000001E-2</v>
      </c>
      <c r="Z3054" s="175">
        <v>0.08</v>
      </c>
      <c r="AA3054" s="175">
        <v>2.5999999999999999E-2</v>
      </c>
      <c r="AB3054" s="175">
        <v>7.5999999999999998E-2</v>
      </c>
    </row>
    <row r="3055" spans="1:28" x14ac:dyDescent="0.25">
      <c r="A3055" s="92" t="s">
        <v>4372</v>
      </c>
      <c r="B3055" s="175">
        <v>0.74491682070240295</v>
      </c>
      <c r="C3055" s="175">
        <v>1.8484288354898336E-3</v>
      </c>
      <c r="D3055" s="175">
        <v>0.10905730129390019</v>
      </c>
      <c r="E3055" s="175">
        <v>0.12199630314232902</v>
      </c>
      <c r="F3055" s="175" t="s">
        <v>143</v>
      </c>
      <c r="G3055" s="175">
        <v>7.3937153419593345E-3</v>
      </c>
      <c r="H3055" s="175" t="s">
        <v>143</v>
      </c>
      <c r="I3055" s="175">
        <v>1.4787430683918669E-2</v>
      </c>
      <c r="J3055" s="174">
        <v>1</v>
      </c>
      <c r="K3055" s="176">
        <v>541</v>
      </c>
      <c r="L3055" s="92"/>
      <c r="M3055" s="175">
        <v>0.70699999999999996</v>
      </c>
      <c r="N3055" s="175">
        <v>0.78</v>
      </c>
      <c r="O3055" s="175">
        <v>0</v>
      </c>
      <c r="P3055" s="175">
        <v>0.01</v>
      </c>
      <c r="Q3055" s="175">
        <v>8.5000000000000006E-2</v>
      </c>
      <c r="R3055" s="175">
        <v>0.13800000000000001</v>
      </c>
      <c r="S3055" s="175">
        <v>9.7000000000000003E-2</v>
      </c>
      <c r="T3055" s="175">
        <v>0.152</v>
      </c>
      <c r="U3055" s="175" t="s">
        <v>143</v>
      </c>
      <c r="V3055" s="175" t="s">
        <v>143</v>
      </c>
      <c r="W3055" s="175">
        <v>3.0000000000000001E-3</v>
      </c>
      <c r="X3055" s="175">
        <v>1.9E-2</v>
      </c>
      <c r="Y3055" s="175" t="s">
        <v>143</v>
      </c>
      <c r="Z3055" s="175" t="s">
        <v>143</v>
      </c>
      <c r="AA3055" s="175">
        <v>8.0000000000000002E-3</v>
      </c>
      <c r="AB3055" s="175">
        <v>2.9000000000000001E-2</v>
      </c>
    </row>
    <row r="3056" spans="1:28" x14ac:dyDescent="0.25">
      <c r="A3056" s="92" t="s">
        <v>4373</v>
      </c>
      <c r="B3056" s="175">
        <v>0.10955518945634267</v>
      </c>
      <c r="C3056" s="175">
        <v>0.24299835255354202</v>
      </c>
      <c r="D3056" s="175">
        <v>0.27182866556836904</v>
      </c>
      <c r="E3056" s="175">
        <v>8.1548599670510702E-2</v>
      </c>
      <c r="F3056" s="175">
        <v>2.800658978583196E-2</v>
      </c>
      <c r="G3056" s="175">
        <v>0.24299835255354202</v>
      </c>
      <c r="H3056" s="175">
        <v>1.6474464579901153E-3</v>
      </c>
      <c r="I3056" s="175">
        <v>2.1416803953871501E-2</v>
      </c>
      <c r="J3056" s="174">
        <v>0.99999999999999989</v>
      </c>
      <c r="K3056" s="176">
        <v>1214</v>
      </c>
      <c r="L3056" s="92"/>
      <c r="M3056" s="175">
        <v>9.2999999999999999E-2</v>
      </c>
      <c r="N3056" s="175">
        <v>0.128</v>
      </c>
      <c r="O3056" s="175">
        <v>0.22</v>
      </c>
      <c r="P3056" s="175">
        <v>0.26800000000000002</v>
      </c>
      <c r="Q3056" s="175">
        <v>0.248</v>
      </c>
      <c r="R3056" s="175">
        <v>0.29799999999999999</v>
      </c>
      <c r="S3056" s="175">
        <v>6.7000000000000004E-2</v>
      </c>
      <c r="T3056" s="175">
        <v>9.8000000000000004E-2</v>
      </c>
      <c r="U3056" s="175">
        <v>0.02</v>
      </c>
      <c r="V3056" s="175">
        <v>3.9E-2</v>
      </c>
      <c r="W3056" s="175">
        <v>0.22</v>
      </c>
      <c r="X3056" s="175">
        <v>0.26800000000000002</v>
      </c>
      <c r="Y3056" s="175">
        <v>0</v>
      </c>
      <c r="Z3056" s="175">
        <v>6.0000000000000001E-3</v>
      </c>
      <c r="AA3056" s="175">
        <v>1.4999999999999999E-2</v>
      </c>
      <c r="AB3056" s="175">
        <v>3.1E-2</v>
      </c>
    </row>
    <row r="3057" spans="1:28" x14ac:dyDescent="0.25">
      <c r="A3057" s="92" t="s">
        <v>4374</v>
      </c>
      <c r="B3057" s="175">
        <v>0.25016414970453055</v>
      </c>
      <c r="C3057" s="175">
        <v>0.50558108995403805</v>
      </c>
      <c r="D3057" s="175">
        <v>0.10242941562705186</v>
      </c>
      <c r="E3057" s="175">
        <v>3.1516743269862112E-2</v>
      </c>
      <c r="F3057" s="175">
        <v>1.969796454366382E-3</v>
      </c>
      <c r="G3057" s="175">
        <v>4.333552199606041E-2</v>
      </c>
      <c r="H3057" s="175">
        <v>6.5659881812212741E-3</v>
      </c>
      <c r="I3057" s="175">
        <v>5.8437294812869335E-2</v>
      </c>
      <c r="J3057" s="174">
        <v>0.99999999999999989</v>
      </c>
      <c r="K3057" s="176">
        <v>1523</v>
      </c>
      <c r="L3057" s="92"/>
      <c r="M3057" s="175">
        <v>0.22900000000000001</v>
      </c>
      <c r="N3057" s="175">
        <v>0.27300000000000002</v>
      </c>
      <c r="O3057" s="175">
        <v>0.48</v>
      </c>
      <c r="P3057" s="175">
        <v>0.53100000000000003</v>
      </c>
      <c r="Q3057" s="175">
        <v>8.7999999999999995E-2</v>
      </c>
      <c r="R3057" s="175">
        <v>0.11899999999999999</v>
      </c>
      <c r="S3057" s="175">
        <v>2.4E-2</v>
      </c>
      <c r="T3057" s="175">
        <v>4.2000000000000003E-2</v>
      </c>
      <c r="U3057" s="175">
        <v>1E-3</v>
      </c>
      <c r="V3057" s="175">
        <v>6.0000000000000001E-3</v>
      </c>
      <c r="W3057" s="175">
        <v>3.4000000000000002E-2</v>
      </c>
      <c r="X3057" s="175">
        <v>5.5E-2</v>
      </c>
      <c r="Y3057" s="175">
        <v>4.0000000000000001E-3</v>
      </c>
      <c r="Z3057" s="175">
        <v>1.2E-2</v>
      </c>
      <c r="AA3057" s="175">
        <v>4.8000000000000001E-2</v>
      </c>
      <c r="AB3057" s="175">
        <v>7.0999999999999994E-2</v>
      </c>
    </row>
    <row r="3058" spans="1:28" x14ac:dyDescent="0.25">
      <c r="A3058" s="92" t="s">
        <v>4375</v>
      </c>
      <c r="B3058" s="175" t="s">
        <v>143</v>
      </c>
      <c r="C3058" s="175">
        <v>0.23030303030303031</v>
      </c>
      <c r="D3058" s="175">
        <v>0.30909090909090908</v>
      </c>
      <c r="E3058" s="175">
        <v>0.1393939393939394</v>
      </c>
      <c r="F3058" s="175">
        <v>1.8181818181818181E-2</v>
      </c>
      <c r="G3058" s="175">
        <v>0.27272727272727271</v>
      </c>
      <c r="H3058" s="175" t="s">
        <v>143</v>
      </c>
      <c r="I3058" s="175">
        <v>3.0303030303030304E-2</v>
      </c>
      <c r="J3058" s="174">
        <v>1</v>
      </c>
      <c r="K3058" s="176">
        <v>330</v>
      </c>
      <c r="L3058" s="92"/>
      <c r="M3058" s="175" t="s">
        <v>143</v>
      </c>
      <c r="N3058" s="175" t="s">
        <v>143</v>
      </c>
      <c r="O3058" s="175">
        <v>0.188</v>
      </c>
      <c r="P3058" s="175">
        <v>0.27900000000000003</v>
      </c>
      <c r="Q3058" s="175">
        <v>0.26200000000000001</v>
      </c>
      <c r="R3058" s="175">
        <v>0.36099999999999999</v>
      </c>
      <c r="S3058" s="175">
        <v>0.106</v>
      </c>
      <c r="T3058" s="175">
        <v>0.18099999999999999</v>
      </c>
      <c r="U3058" s="175">
        <v>8.0000000000000002E-3</v>
      </c>
      <c r="V3058" s="175">
        <v>3.9E-2</v>
      </c>
      <c r="W3058" s="175">
        <v>0.22700000000000001</v>
      </c>
      <c r="X3058" s="175">
        <v>0.32300000000000001</v>
      </c>
      <c r="Y3058" s="175" t="s">
        <v>143</v>
      </c>
      <c r="Z3058" s="175" t="s">
        <v>143</v>
      </c>
      <c r="AA3058" s="175">
        <v>1.7000000000000001E-2</v>
      </c>
      <c r="AB3058" s="175">
        <v>5.5E-2</v>
      </c>
    </row>
    <row r="3059" spans="1:28" x14ac:dyDescent="0.25">
      <c r="A3059" s="92" t="s">
        <v>4376</v>
      </c>
      <c r="B3059" s="175" t="s">
        <v>143</v>
      </c>
      <c r="C3059" s="175">
        <v>0.25</v>
      </c>
      <c r="D3059" s="175">
        <v>0.24124203821656051</v>
      </c>
      <c r="E3059" s="175">
        <v>0.1178343949044586</v>
      </c>
      <c r="F3059" s="175">
        <v>2.0700636942675158E-2</v>
      </c>
      <c r="G3059" s="175">
        <v>0.34315286624203822</v>
      </c>
      <c r="H3059" s="175">
        <v>9.5541401273885346E-3</v>
      </c>
      <c r="I3059" s="175">
        <v>1.751592356687898E-2</v>
      </c>
      <c r="J3059" s="174">
        <v>1</v>
      </c>
      <c r="K3059" s="176">
        <v>1256</v>
      </c>
      <c r="L3059" s="92"/>
      <c r="M3059" s="175" t="s">
        <v>143</v>
      </c>
      <c r="N3059" s="175" t="s">
        <v>143</v>
      </c>
      <c r="O3059" s="175">
        <v>0.22700000000000001</v>
      </c>
      <c r="P3059" s="175">
        <v>0.27500000000000002</v>
      </c>
      <c r="Q3059" s="175">
        <v>0.218</v>
      </c>
      <c r="R3059" s="175">
        <v>0.26600000000000001</v>
      </c>
      <c r="S3059" s="175">
        <v>0.10100000000000001</v>
      </c>
      <c r="T3059" s="175">
        <v>0.13700000000000001</v>
      </c>
      <c r="U3059" s="175">
        <v>1.4E-2</v>
      </c>
      <c r="V3059" s="175">
        <v>0.03</v>
      </c>
      <c r="W3059" s="175">
        <v>0.317</v>
      </c>
      <c r="X3059" s="175">
        <v>0.37</v>
      </c>
      <c r="Y3059" s="175">
        <v>5.0000000000000001E-3</v>
      </c>
      <c r="Z3059" s="175">
        <v>1.7000000000000001E-2</v>
      </c>
      <c r="AA3059" s="175">
        <v>1.2E-2</v>
      </c>
      <c r="AB3059" s="175">
        <v>2.5999999999999999E-2</v>
      </c>
    </row>
    <row r="3060" spans="1:28" x14ac:dyDescent="0.25">
      <c r="A3060" s="92" t="s">
        <v>4377</v>
      </c>
      <c r="B3060" s="175" t="s">
        <v>143</v>
      </c>
      <c r="C3060" s="175">
        <v>0.53280839895013121</v>
      </c>
      <c r="D3060" s="175">
        <v>0.32020997375328086</v>
      </c>
      <c r="E3060" s="175">
        <v>4.1994750656167978E-2</v>
      </c>
      <c r="F3060" s="175">
        <v>2.6246719160104987E-3</v>
      </c>
      <c r="G3060" s="175">
        <v>2.0997375328083989E-2</v>
      </c>
      <c r="H3060" s="175" t="s">
        <v>143</v>
      </c>
      <c r="I3060" s="175">
        <v>8.1364829396325458E-2</v>
      </c>
      <c r="J3060" s="174">
        <v>1</v>
      </c>
      <c r="K3060" s="176">
        <v>381</v>
      </c>
      <c r="L3060" s="92"/>
      <c r="M3060" s="175" t="s">
        <v>143</v>
      </c>
      <c r="N3060" s="175" t="s">
        <v>143</v>
      </c>
      <c r="O3060" s="175">
        <v>0.48299999999999998</v>
      </c>
      <c r="P3060" s="175">
        <v>0.58199999999999996</v>
      </c>
      <c r="Q3060" s="175">
        <v>0.27500000000000002</v>
      </c>
      <c r="R3060" s="175">
        <v>0.36899999999999999</v>
      </c>
      <c r="S3060" s="175">
        <v>2.5999999999999999E-2</v>
      </c>
      <c r="T3060" s="175">
        <v>6.7000000000000004E-2</v>
      </c>
      <c r="U3060" s="175">
        <v>0</v>
      </c>
      <c r="V3060" s="175">
        <v>1.4999999999999999E-2</v>
      </c>
      <c r="W3060" s="175">
        <v>1.0999999999999999E-2</v>
      </c>
      <c r="X3060" s="175">
        <v>4.1000000000000002E-2</v>
      </c>
      <c r="Y3060" s="175" t="s">
        <v>143</v>
      </c>
      <c r="Z3060" s="175" t="s">
        <v>143</v>
      </c>
      <c r="AA3060" s="175">
        <v>5.8000000000000003E-2</v>
      </c>
      <c r="AB3060" s="175">
        <v>0.113</v>
      </c>
    </row>
    <row r="3061" spans="1:28" x14ac:dyDescent="0.25">
      <c r="A3061" s="92" t="s">
        <v>4378</v>
      </c>
      <c r="B3061" s="175" t="s">
        <v>143</v>
      </c>
      <c r="C3061" s="175">
        <v>0.16169154228855723</v>
      </c>
      <c r="D3061" s="175">
        <v>0.40049751243781095</v>
      </c>
      <c r="E3061" s="175">
        <v>0.1417910447761194</v>
      </c>
      <c r="F3061" s="175">
        <v>1.9900497512437811E-2</v>
      </c>
      <c r="G3061" s="175">
        <v>0.24378109452736318</v>
      </c>
      <c r="H3061" s="175" t="s">
        <v>143</v>
      </c>
      <c r="I3061" s="175">
        <v>3.2338308457711441E-2</v>
      </c>
      <c r="J3061" s="174">
        <v>1</v>
      </c>
      <c r="K3061" s="176">
        <v>402</v>
      </c>
      <c r="L3061" s="92"/>
      <c r="M3061" s="175" t="s">
        <v>143</v>
      </c>
      <c r="N3061" s="175" t="s">
        <v>143</v>
      </c>
      <c r="O3061" s="175">
        <v>0.129</v>
      </c>
      <c r="P3061" s="175">
        <v>0.20100000000000001</v>
      </c>
      <c r="Q3061" s="175">
        <v>0.35399999999999998</v>
      </c>
      <c r="R3061" s="175">
        <v>0.44900000000000001</v>
      </c>
      <c r="S3061" s="175">
        <v>0.111</v>
      </c>
      <c r="T3061" s="175">
        <v>0.17899999999999999</v>
      </c>
      <c r="U3061" s="175">
        <v>0.01</v>
      </c>
      <c r="V3061" s="175">
        <v>3.9E-2</v>
      </c>
      <c r="W3061" s="175">
        <v>0.20399999999999999</v>
      </c>
      <c r="X3061" s="175">
        <v>0.28799999999999998</v>
      </c>
      <c r="Y3061" s="175" t="s">
        <v>143</v>
      </c>
      <c r="Z3061" s="175" t="s">
        <v>143</v>
      </c>
      <c r="AA3061" s="175">
        <v>1.9E-2</v>
      </c>
      <c r="AB3061" s="175">
        <v>5.5E-2</v>
      </c>
    </row>
    <row r="3062" spans="1:28" x14ac:dyDescent="0.25">
      <c r="A3062" s="92" t="s">
        <v>4379</v>
      </c>
      <c r="B3062" s="175" t="s">
        <v>143</v>
      </c>
      <c r="C3062" s="175">
        <v>0.40601503759398494</v>
      </c>
      <c r="D3062" s="175">
        <v>0.18796992481203006</v>
      </c>
      <c r="E3062" s="175">
        <v>7.5187969924812026E-2</v>
      </c>
      <c r="F3062" s="175">
        <v>8.2706766917293228E-2</v>
      </c>
      <c r="G3062" s="175">
        <v>0.21052631578947367</v>
      </c>
      <c r="H3062" s="175" t="s">
        <v>143</v>
      </c>
      <c r="I3062" s="175">
        <v>3.7593984962406013E-2</v>
      </c>
      <c r="J3062" s="174">
        <v>1</v>
      </c>
      <c r="K3062" s="176">
        <v>266</v>
      </c>
      <c r="L3062" s="92"/>
      <c r="M3062" s="175" t="s">
        <v>143</v>
      </c>
      <c r="N3062" s="175" t="s">
        <v>143</v>
      </c>
      <c r="O3062" s="175">
        <v>0.34899999999999998</v>
      </c>
      <c r="P3062" s="175">
        <v>0.46600000000000003</v>
      </c>
      <c r="Q3062" s="175">
        <v>0.14599999999999999</v>
      </c>
      <c r="R3062" s="175">
        <v>0.23899999999999999</v>
      </c>
      <c r="S3062" s="175">
        <v>4.9000000000000002E-2</v>
      </c>
      <c r="T3062" s="175">
        <v>0.113</v>
      </c>
      <c r="U3062" s="175">
        <v>5.5E-2</v>
      </c>
      <c r="V3062" s="175">
        <v>0.122</v>
      </c>
      <c r="W3062" s="175">
        <v>0.16600000000000001</v>
      </c>
      <c r="X3062" s="175">
        <v>0.26300000000000001</v>
      </c>
      <c r="Y3062" s="175" t="s">
        <v>143</v>
      </c>
      <c r="Z3062" s="175" t="s">
        <v>143</v>
      </c>
      <c r="AA3062" s="175">
        <v>2.1000000000000001E-2</v>
      </c>
      <c r="AB3062" s="175">
        <v>6.8000000000000005E-2</v>
      </c>
    </row>
    <row r="3063" spans="1:28" x14ac:dyDescent="0.25">
      <c r="A3063" s="92" t="s">
        <v>4380</v>
      </c>
      <c r="B3063" s="175" t="s">
        <v>143</v>
      </c>
      <c r="C3063" s="175">
        <v>0.16158536585365854</v>
      </c>
      <c r="D3063" s="175">
        <v>0.2347560975609756</v>
      </c>
      <c r="E3063" s="175">
        <v>0.10670731707317073</v>
      </c>
      <c r="F3063" s="175">
        <v>3.048780487804878E-2</v>
      </c>
      <c r="G3063" s="175">
        <v>0.43597560975609756</v>
      </c>
      <c r="H3063" s="175">
        <v>9.1463414634146336E-3</v>
      </c>
      <c r="I3063" s="175">
        <v>2.1341463414634148E-2</v>
      </c>
      <c r="J3063" s="174">
        <v>1</v>
      </c>
      <c r="K3063" s="176">
        <v>328</v>
      </c>
      <c r="L3063" s="92"/>
      <c r="M3063" s="175" t="s">
        <v>143</v>
      </c>
      <c r="N3063" s="175" t="s">
        <v>143</v>
      </c>
      <c r="O3063" s="175">
        <v>0.126</v>
      </c>
      <c r="P3063" s="175">
        <v>0.20499999999999999</v>
      </c>
      <c r="Q3063" s="175">
        <v>0.192</v>
      </c>
      <c r="R3063" s="175">
        <v>0.28399999999999997</v>
      </c>
      <c r="S3063" s="175">
        <v>7.8E-2</v>
      </c>
      <c r="T3063" s="175">
        <v>0.14499999999999999</v>
      </c>
      <c r="U3063" s="175">
        <v>1.7000000000000001E-2</v>
      </c>
      <c r="V3063" s="175">
        <v>5.5E-2</v>
      </c>
      <c r="W3063" s="175">
        <v>0.38300000000000001</v>
      </c>
      <c r="X3063" s="175">
        <v>0.49</v>
      </c>
      <c r="Y3063" s="175">
        <v>3.0000000000000001E-3</v>
      </c>
      <c r="Z3063" s="175">
        <v>2.7E-2</v>
      </c>
      <c r="AA3063" s="175">
        <v>0.01</v>
      </c>
      <c r="AB3063" s="175">
        <v>4.2999999999999997E-2</v>
      </c>
    </row>
    <row r="3064" spans="1:28" x14ac:dyDescent="0.25">
      <c r="A3064" s="92" t="s">
        <v>4381</v>
      </c>
      <c r="B3064" s="175" t="s">
        <v>143</v>
      </c>
      <c r="C3064" s="175">
        <v>0.42703349282296649</v>
      </c>
      <c r="D3064" s="175">
        <v>0.36064593301435405</v>
      </c>
      <c r="E3064" s="175">
        <v>8.5526315789473686E-2</v>
      </c>
      <c r="F3064" s="175">
        <v>8.9712918660287081E-3</v>
      </c>
      <c r="G3064" s="175">
        <v>7.2966507177033499E-2</v>
      </c>
      <c r="H3064" s="175">
        <v>3.5885167464114833E-3</v>
      </c>
      <c r="I3064" s="175">
        <v>4.1267942583732058E-2</v>
      </c>
      <c r="J3064" s="174">
        <v>0.99999999999999989</v>
      </c>
      <c r="K3064" s="176">
        <v>1672</v>
      </c>
      <c r="L3064" s="92"/>
      <c r="M3064" s="175" t="s">
        <v>143</v>
      </c>
      <c r="N3064" s="175" t="s">
        <v>143</v>
      </c>
      <c r="O3064" s="175">
        <v>0.40400000000000003</v>
      </c>
      <c r="P3064" s="175">
        <v>0.45100000000000001</v>
      </c>
      <c r="Q3064" s="175">
        <v>0.33800000000000002</v>
      </c>
      <c r="R3064" s="175">
        <v>0.38400000000000001</v>
      </c>
      <c r="S3064" s="175">
        <v>7.2999999999999995E-2</v>
      </c>
      <c r="T3064" s="175">
        <v>0.1</v>
      </c>
      <c r="U3064" s="175">
        <v>5.0000000000000001E-3</v>
      </c>
      <c r="V3064" s="175">
        <v>1.4999999999999999E-2</v>
      </c>
      <c r="W3064" s="175">
        <v>6.0999999999999999E-2</v>
      </c>
      <c r="X3064" s="175">
        <v>8.5999999999999993E-2</v>
      </c>
      <c r="Y3064" s="175">
        <v>2E-3</v>
      </c>
      <c r="Z3064" s="175">
        <v>8.0000000000000002E-3</v>
      </c>
      <c r="AA3064" s="175">
        <v>3.3000000000000002E-2</v>
      </c>
      <c r="AB3064" s="175">
        <v>5.1999999999999998E-2</v>
      </c>
    </row>
    <row r="3065" spans="1:28" x14ac:dyDescent="0.25">
      <c r="A3065" s="92" t="s">
        <v>4382</v>
      </c>
      <c r="B3065" s="175" t="s">
        <v>143</v>
      </c>
      <c r="C3065" s="175">
        <v>0.5381526104417671</v>
      </c>
      <c r="D3065" s="175">
        <v>0.2971887550200803</v>
      </c>
      <c r="E3065" s="175">
        <v>4.8192771084337352E-2</v>
      </c>
      <c r="F3065" s="175" t="s">
        <v>143</v>
      </c>
      <c r="G3065" s="175">
        <v>9.2369477911646583E-2</v>
      </c>
      <c r="H3065" s="175">
        <v>8.0321285140562242E-3</v>
      </c>
      <c r="I3065" s="175">
        <v>1.6064257028112448E-2</v>
      </c>
      <c r="J3065" s="174">
        <v>1</v>
      </c>
      <c r="K3065" s="176">
        <v>249</v>
      </c>
      <c r="L3065" s="92"/>
      <c r="M3065" s="175" t="s">
        <v>143</v>
      </c>
      <c r="N3065" s="175" t="s">
        <v>143</v>
      </c>
      <c r="O3065" s="175">
        <v>0.47599999999999998</v>
      </c>
      <c r="P3065" s="175">
        <v>0.59899999999999998</v>
      </c>
      <c r="Q3065" s="175">
        <v>0.24399999999999999</v>
      </c>
      <c r="R3065" s="175">
        <v>0.35699999999999998</v>
      </c>
      <c r="S3065" s="175">
        <v>2.8000000000000001E-2</v>
      </c>
      <c r="T3065" s="175">
        <v>8.2000000000000003E-2</v>
      </c>
      <c r="U3065" s="175" t="s">
        <v>143</v>
      </c>
      <c r="V3065" s="175" t="s">
        <v>143</v>
      </c>
      <c r="W3065" s="175">
        <v>6.2E-2</v>
      </c>
      <c r="X3065" s="175">
        <v>0.13500000000000001</v>
      </c>
      <c r="Y3065" s="175">
        <v>2E-3</v>
      </c>
      <c r="Z3065" s="175">
        <v>2.9000000000000001E-2</v>
      </c>
      <c r="AA3065" s="175">
        <v>6.0000000000000001E-3</v>
      </c>
      <c r="AB3065" s="175">
        <v>4.1000000000000002E-2</v>
      </c>
    </row>
    <row r="3066" spans="1:28" x14ac:dyDescent="0.25">
      <c r="A3066" s="92" t="s">
        <v>4383</v>
      </c>
      <c r="B3066" s="175">
        <v>5.710647467920462E-2</v>
      </c>
      <c r="C3066" s="175">
        <v>0.37114310902145164</v>
      </c>
      <c r="D3066" s="175">
        <v>0.24213928886276814</v>
      </c>
      <c r="E3066" s="175">
        <v>7.7872465471642671E-2</v>
      </c>
      <c r="F3066" s="175">
        <v>1.9198746204329514E-2</v>
      </c>
      <c r="G3066" s="175">
        <v>0.21059849152708396</v>
      </c>
      <c r="H3066" s="175">
        <v>1.3713390145949653E-3</v>
      </c>
      <c r="I3066" s="175">
        <v>2.0570085218924478E-2</v>
      </c>
      <c r="J3066" s="174">
        <v>1</v>
      </c>
      <c r="K3066" s="176">
        <v>10209</v>
      </c>
      <c r="L3066" s="92"/>
      <c r="M3066" s="175">
        <v>5.2999999999999999E-2</v>
      </c>
      <c r="N3066" s="175">
        <v>6.2E-2</v>
      </c>
      <c r="O3066" s="175">
        <v>0.36199999999999999</v>
      </c>
      <c r="P3066" s="175">
        <v>0.38100000000000001</v>
      </c>
      <c r="Q3066" s="175">
        <v>0.23400000000000001</v>
      </c>
      <c r="R3066" s="175">
        <v>0.251</v>
      </c>
      <c r="S3066" s="175">
        <v>7.2999999999999995E-2</v>
      </c>
      <c r="T3066" s="175">
        <v>8.3000000000000004E-2</v>
      </c>
      <c r="U3066" s="175">
        <v>1.7000000000000001E-2</v>
      </c>
      <c r="V3066" s="175">
        <v>2.1999999999999999E-2</v>
      </c>
      <c r="W3066" s="175">
        <v>0.20300000000000001</v>
      </c>
      <c r="X3066" s="175">
        <v>0.219</v>
      </c>
      <c r="Y3066" s="175">
        <v>1E-3</v>
      </c>
      <c r="Z3066" s="175">
        <v>2E-3</v>
      </c>
      <c r="AA3066" s="175">
        <v>1.7999999999999999E-2</v>
      </c>
      <c r="AB3066" s="175">
        <v>2.4E-2</v>
      </c>
    </row>
    <row r="3067" spans="1:28" x14ac:dyDescent="0.25">
      <c r="A3067" s="92" t="s">
        <v>4384</v>
      </c>
      <c r="B3067" s="175" t="s">
        <v>143</v>
      </c>
      <c r="C3067" s="175">
        <v>0.48405797101449277</v>
      </c>
      <c r="D3067" s="175">
        <v>0.2318840579710145</v>
      </c>
      <c r="E3067" s="175">
        <v>0.12173913043478261</v>
      </c>
      <c r="F3067" s="175">
        <v>5.7971014492753624E-3</v>
      </c>
      <c r="G3067" s="175">
        <v>0.14492753623188406</v>
      </c>
      <c r="H3067" s="175">
        <v>2.8985507246376812E-3</v>
      </c>
      <c r="I3067" s="175">
        <v>8.6956521739130436E-3</v>
      </c>
      <c r="J3067" s="174">
        <v>0.99999999999999989</v>
      </c>
      <c r="K3067" s="176">
        <v>345</v>
      </c>
      <c r="L3067" s="92"/>
      <c r="M3067" s="175" t="s">
        <v>143</v>
      </c>
      <c r="N3067" s="175" t="s">
        <v>143</v>
      </c>
      <c r="O3067" s="175">
        <v>0.432</v>
      </c>
      <c r="P3067" s="175">
        <v>0.53700000000000003</v>
      </c>
      <c r="Q3067" s="175">
        <v>0.19</v>
      </c>
      <c r="R3067" s="175">
        <v>0.27900000000000003</v>
      </c>
      <c r="S3067" s="175">
        <v>9.0999999999999998E-2</v>
      </c>
      <c r="T3067" s="175">
        <v>0.16</v>
      </c>
      <c r="U3067" s="175">
        <v>2E-3</v>
      </c>
      <c r="V3067" s="175">
        <v>2.1000000000000001E-2</v>
      </c>
      <c r="W3067" s="175">
        <v>0.112</v>
      </c>
      <c r="X3067" s="175">
        <v>0.186</v>
      </c>
      <c r="Y3067" s="175">
        <v>1E-3</v>
      </c>
      <c r="Z3067" s="175">
        <v>1.6E-2</v>
      </c>
      <c r="AA3067" s="175">
        <v>3.0000000000000001E-3</v>
      </c>
      <c r="AB3067" s="175">
        <v>2.5000000000000001E-2</v>
      </c>
    </row>
    <row r="3068" spans="1:28" x14ac:dyDescent="0.25">
      <c r="A3068" s="92" t="s">
        <v>4385</v>
      </c>
      <c r="B3068" s="175" t="s">
        <v>143</v>
      </c>
      <c r="C3068" s="175">
        <v>0.15207373271889402</v>
      </c>
      <c r="D3068" s="175">
        <v>0.1889400921658986</v>
      </c>
      <c r="E3068" s="175">
        <v>1.3824884792626729E-2</v>
      </c>
      <c r="F3068" s="175">
        <v>1.3824884792626729E-2</v>
      </c>
      <c r="G3068" s="175">
        <v>0.61290322580645162</v>
      </c>
      <c r="H3068" s="175">
        <v>4.608294930875576E-3</v>
      </c>
      <c r="I3068" s="175">
        <v>1.3824884792626729E-2</v>
      </c>
      <c r="J3068" s="174">
        <v>1</v>
      </c>
      <c r="K3068" s="176">
        <v>217</v>
      </c>
      <c r="L3068" s="92"/>
      <c r="M3068" s="175" t="s">
        <v>143</v>
      </c>
      <c r="N3068" s="175" t="s">
        <v>143</v>
      </c>
      <c r="O3068" s="175">
        <v>0.11</v>
      </c>
      <c r="P3068" s="175">
        <v>0.20599999999999999</v>
      </c>
      <c r="Q3068" s="175">
        <v>0.14199999999999999</v>
      </c>
      <c r="R3068" s="175">
        <v>0.246</v>
      </c>
      <c r="S3068" s="175">
        <v>5.0000000000000001E-3</v>
      </c>
      <c r="T3068" s="175">
        <v>0.04</v>
      </c>
      <c r="U3068" s="175">
        <v>5.0000000000000001E-3</v>
      </c>
      <c r="V3068" s="175">
        <v>0.04</v>
      </c>
      <c r="W3068" s="175">
        <v>0.54700000000000004</v>
      </c>
      <c r="X3068" s="175">
        <v>0.67500000000000004</v>
      </c>
      <c r="Y3068" s="175">
        <v>1E-3</v>
      </c>
      <c r="Z3068" s="175">
        <v>2.5999999999999999E-2</v>
      </c>
      <c r="AA3068" s="175">
        <v>5.0000000000000001E-3</v>
      </c>
      <c r="AB3068" s="175">
        <v>0.04</v>
      </c>
    </row>
    <row r="3069" spans="1:28" x14ac:dyDescent="0.25">
      <c r="A3069" s="92" t="s">
        <v>4386</v>
      </c>
      <c r="B3069" s="175">
        <v>0.27633587786259545</v>
      </c>
      <c r="C3069" s="175">
        <v>6.1068702290076335E-3</v>
      </c>
      <c r="D3069" s="175">
        <v>0.66259541984732828</v>
      </c>
      <c r="E3069" s="175">
        <v>3.3587786259541987E-2</v>
      </c>
      <c r="F3069" s="175">
        <v>1.5267175572519084E-3</v>
      </c>
      <c r="G3069" s="175">
        <v>9.1603053435114507E-3</v>
      </c>
      <c r="H3069" s="175" t="s">
        <v>143</v>
      </c>
      <c r="I3069" s="175">
        <v>1.0687022900763359E-2</v>
      </c>
      <c r="J3069" s="174">
        <v>1</v>
      </c>
      <c r="K3069" s="176">
        <v>655</v>
      </c>
      <c r="L3069" s="92"/>
      <c r="M3069" s="175">
        <v>0.24299999999999999</v>
      </c>
      <c r="N3069" s="175">
        <v>0.312</v>
      </c>
      <c r="O3069" s="175">
        <v>2E-3</v>
      </c>
      <c r="P3069" s="175">
        <v>1.6E-2</v>
      </c>
      <c r="Q3069" s="175">
        <v>0.626</v>
      </c>
      <c r="R3069" s="175">
        <v>0.69799999999999995</v>
      </c>
      <c r="S3069" s="175">
        <v>2.1999999999999999E-2</v>
      </c>
      <c r="T3069" s="175">
        <v>0.05</v>
      </c>
      <c r="U3069" s="175">
        <v>0</v>
      </c>
      <c r="V3069" s="175">
        <v>8.9999999999999993E-3</v>
      </c>
      <c r="W3069" s="175">
        <v>4.0000000000000001E-3</v>
      </c>
      <c r="X3069" s="175">
        <v>0.02</v>
      </c>
      <c r="Y3069" s="175" t="s">
        <v>143</v>
      </c>
      <c r="Z3069" s="175" t="s">
        <v>143</v>
      </c>
      <c r="AA3069" s="175">
        <v>5.0000000000000001E-3</v>
      </c>
      <c r="AB3069" s="175">
        <v>2.1999999999999999E-2</v>
      </c>
    </row>
    <row r="3070" spans="1:28" x14ac:dyDescent="0.25">
      <c r="A3070" s="92" t="s">
        <v>4387</v>
      </c>
      <c r="B3070" s="175">
        <v>9.6663815226689473E-2</v>
      </c>
      <c r="C3070" s="175">
        <v>0.29341317365269459</v>
      </c>
      <c r="D3070" s="175">
        <v>0.2369546621043627</v>
      </c>
      <c r="E3070" s="175">
        <v>5.6458511548331911E-2</v>
      </c>
      <c r="F3070" s="175">
        <v>3.2506415739948676E-2</v>
      </c>
      <c r="G3070" s="175">
        <v>0.26518391787852863</v>
      </c>
      <c r="H3070" s="175" t="s">
        <v>143</v>
      </c>
      <c r="I3070" s="175">
        <v>1.8819503849443968E-2</v>
      </c>
      <c r="J3070" s="174">
        <v>1</v>
      </c>
      <c r="K3070" s="176">
        <v>1169</v>
      </c>
      <c r="L3070" s="92"/>
      <c r="M3070" s="175">
        <v>8.1000000000000003E-2</v>
      </c>
      <c r="N3070" s="175">
        <v>0.115</v>
      </c>
      <c r="O3070" s="175">
        <v>0.26800000000000002</v>
      </c>
      <c r="P3070" s="175">
        <v>0.32</v>
      </c>
      <c r="Q3070" s="175">
        <v>0.21299999999999999</v>
      </c>
      <c r="R3070" s="175">
        <v>0.26200000000000001</v>
      </c>
      <c r="S3070" s="175">
        <v>4.4999999999999998E-2</v>
      </c>
      <c r="T3070" s="175">
        <v>7.0999999999999994E-2</v>
      </c>
      <c r="U3070" s="175">
        <v>2.4E-2</v>
      </c>
      <c r="V3070" s="175">
        <v>4.3999999999999997E-2</v>
      </c>
      <c r="W3070" s="175">
        <v>0.24099999999999999</v>
      </c>
      <c r="X3070" s="175">
        <v>0.29099999999999998</v>
      </c>
      <c r="Y3070" s="175" t="s">
        <v>143</v>
      </c>
      <c r="Z3070" s="175" t="s">
        <v>143</v>
      </c>
      <c r="AA3070" s="175">
        <v>1.2E-2</v>
      </c>
      <c r="AB3070" s="175">
        <v>2.8000000000000001E-2</v>
      </c>
    </row>
    <row r="3071" spans="1:28" x14ac:dyDescent="0.25">
      <c r="A3071" s="92" t="s">
        <v>4388</v>
      </c>
      <c r="B3071" s="175">
        <v>0.286493860845839</v>
      </c>
      <c r="C3071" s="175">
        <v>0.55184174624829463</v>
      </c>
      <c r="D3071" s="175">
        <v>7.9809004092769434E-2</v>
      </c>
      <c r="E3071" s="175">
        <v>2.3874488403819918E-2</v>
      </c>
      <c r="F3071" s="175" t="s">
        <v>143</v>
      </c>
      <c r="G3071" s="175">
        <v>3.6152796725784447E-2</v>
      </c>
      <c r="H3071" s="175">
        <v>2.0463847203274215E-3</v>
      </c>
      <c r="I3071" s="175">
        <v>1.9781718963165076E-2</v>
      </c>
      <c r="J3071" s="174">
        <v>1</v>
      </c>
      <c r="K3071" s="176">
        <v>1466</v>
      </c>
      <c r="L3071" s="92"/>
      <c r="M3071" s="175">
        <v>0.26400000000000001</v>
      </c>
      <c r="N3071" s="175">
        <v>0.31</v>
      </c>
      <c r="O3071" s="175">
        <v>0.52600000000000002</v>
      </c>
      <c r="P3071" s="175">
        <v>0.57699999999999996</v>
      </c>
      <c r="Q3071" s="175">
        <v>6.7000000000000004E-2</v>
      </c>
      <c r="R3071" s="175">
        <v>9.5000000000000001E-2</v>
      </c>
      <c r="S3071" s="175">
        <v>1.7000000000000001E-2</v>
      </c>
      <c r="T3071" s="175">
        <v>3.3000000000000002E-2</v>
      </c>
      <c r="U3071" s="175" t="s">
        <v>143</v>
      </c>
      <c r="V3071" s="175" t="s">
        <v>143</v>
      </c>
      <c r="W3071" s="175">
        <v>2.8000000000000001E-2</v>
      </c>
      <c r="X3071" s="175">
        <v>4.7E-2</v>
      </c>
      <c r="Y3071" s="175">
        <v>1E-3</v>
      </c>
      <c r="Z3071" s="175">
        <v>6.0000000000000001E-3</v>
      </c>
      <c r="AA3071" s="175">
        <v>1.4E-2</v>
      </c>
      <c r="AB3071" s="175">
        <v>2.8000000000000001E-2</v>
      </c>
    </row>
    <row r="3072" spans="1:28" x14ac:dyDescent="0.25">
      <c r="A3072" s="92" t="s">
        <v>4389</v>
      </c>
      <c r="B3072" s="175" t="s">
        <v>143</v>
      </c>
      <c r="C3072" s="175">
        <v>0.27652733118971062</v>
      </c>
      <c r="D3072" s="175">
        <v>0.30225080385852088</v>
      </c>
      <c r="E3072" s="175">
        <v>0.13183279742765272</v>
      </c>
      <c r="F3072" s="175">
        <v>9.6463022508038593E-3</v>
      </c>
      <c r="G3072" s="175">
        <v>0.24758842443729903</v>
      </c>
      <c r="H3072" s="175" t="s">
        <v>143</v>
      </c>
      <c r="I3072" s="175">
        <v>3.215434083601286E-2</v>
      </c>
      <c r="J3072" s="174">
        <v>1</v>
      </c>
      <c r="K3072" s="176">
        <v>311</v>
      </c>
      <c r="L3072" s="92"/>
      <c r="M3072" s="175" t="s">
        <v>143</v>
      </c>
      <c r="N3072" s="175" t="s">
        <v>143</v>
      </c>
      <c r="O3072" s="175">
        <v>0.23</v>
      </c>
      <c r="P3072" s="175">
        <v>0.32900000000000001</v>
      </c>
      <c r="Q3072" s="175">
        <v>0.254</v>
      </c>
      <c r="R3072" s="175">
        <v>0.35499999999999998</v>
      </c>
      <c r="S3072" s="175">
        <v>9.9000000000000005E-2</v>
      </c>
      <c r="T3072" s="175">
        <v>0.17399999999999999</v>
      </c>
      <c r="U3072" s="175">
        <v>3.0000000000000001E-3</v>
      </c>
      <c r="V3072" s="175">
        <v>2.8000000000000001E-2</v>
      </c>
      <c r="W3072" s="175">
        <v>0.20300000000000001</v>
      </c>
      <c r="X3072" s="175">
        <v>0.29799999999999999</v>
      </c>
      <c r="Y3072" s="175" t="s">
        <v>143</v>
      </c>
      <c r="Z3072" s="175" t="s">
        <v>143</v>
      </c>
      <c r="AA3072" s="175">
        <v>1.7999999999999999E-2</v>
      </c>
      <c r="AB3072" s="175">
        <v>5.8000000000000003E-2</v>
      </c>
    </row>
    <row r="3073" spans="1:28" x14ac:dyDescent="0.25">
      <c r="A3073" s="92" t="s">
        <v>4390</v>
      </c>
      <c r="B3073" s="175" t="s">
        <v>143</v>
      </c>
      <c r="C3073" s="175">
        <v>0.31672597864768681</v>
      </c>
      <c r="D3073" s="175">
        <v>0.19572953736654805</v>
      </c>
      <c r="E3073" s="175">
        <v>7.9003558718861208E-2</v>
      </c>
      <c r="F3073" s="175">
        <v>2.3487544483985764E-2</v>
      </c>
      <c r="G3073" s="175">
        <v>0.36156583629893241</v>
      </c>
      <c r="H3073" s="175">
        <v>7.1174377224199293E-4</v>
      </c>
      <c r="I3073" s="175">
        <v>2.2775800711743774E-2</v>
      </c>
      <c r="J3073" s="174">
        <v>1</v>
      </c>
      <c r="K3073" s="176">
        <v>1405</v>
      </c>
      <c r="L3073" s="92"/>
      <c r="M3073" s="175" t="s">
        <v>143</v>
      </c>
      <c r="N3073" s="175" t="s">
        <v>143</v>
      </c>
      <c r="O3073" s="175">
        <v>0.29299999999999998</v>
      </c>
      <c r="P3073" s="175">
        <v>0.34200000000000003</v>
      </c>
      <c r="Q3073" s="175">
        <v>0.17599999999999999</v>
      </c>
      <c r="R3073" s="175">
        <v>0.217</v>
      </c>
      <c r="S3073" s="175">
        <v>6.6000000000000003E-2</v>
      </c>
      <c r="T3073" s="175">
        <v>9.4E-2</v>
      </c>
      <c r="U3073" s="175">
        <v>1.7000000000000001E-2</v>
      </c>
      <c r="V3073" s="175">
        <v>3.3000000000000002E-2</v>
      </c>
      <c r="W3073" s="175">
        <v>0.33700000000000002</v>
      </c>
      <c r="X3073" s="175">
        <v>0.38700000000000001</v>
      </c>
      <c r="Y3073" s="175">
        <v>0</v>
      </c>
      <c r="Z3073" s="175">
        <v>4.0000000000000001E-3</v>
      </c>
      <c r="AA3073" s="175">
        <v>1.6E-2</v>
      </c>
      <c r="AB3073" s="175">
        <v>3.2000000000000001E-2</v>
      </c>
    </row>
    <row r="3074" spans="1:28" x14ac:dyDescent="0.25">
      <c r="A3074" s="92" t="s">
        <v>4391</v>
      </c>
      <c r="B3074" s="175" t="s">
        <v>143</v>
      </c>
      <c r="C3074" s="175">
        <v>0.59583333333333333</v>
      </c>
      <c r="D3074" s="175">
        <v>0.27708333333333335</v>
      </c>
      <c r="E3074" s="175">
        <v>6.0416666666666667E-2</v>
      </c>
      <c r="F3074" s="175">
        <v>1.0416666666666666E-2</v>
      </c>
      <c r="G3074" s="175">
        <v>2.5000000000000001E-2</v>
      </c>
      <c r="H3074" s="175" t="s">
        <v>143</v>
      </c>
      <c r="I3074" s="175">
        <v>3.125E-2</v>
      </c>
      <c r="J3074" s="174">
        <v>1</v>
      </c>
      <c r="K3074" s="176">
        <v>480</v>
      </c>
      <c r="L3074" s="92"/>
      <c r="M3074" s="175" t="s">
        <v>143</v>
      </c>
      <c r="N3074" s="175" t="s">
        <v>143</v>
      </c>
      <c r="O3074" s="175">
        <v>0.55100000000000005</v>
      </c>
      <c r="P3074" s="175">
        <v>0.63900000000000001</v>
      </c>
      <c r="Q3074" s="175">
        <v>0.23899999999999999</v>
      </c>
      <c r="R3074" s="175">
        <v>0.31900000000000001</v>
      </c>
      <c r="S3074" s="175">
        <v>4.2000000000000003E-2</v>
      </c>
      <c r="T3074" s="175">
        <v>8.5000000000000006E-2</v>
      </c>
      <c r="U3074" s="175">
        <v>4.0000000000000001E-3</v>
      </c>
      <c r="V3074" s="175">
        <v>2.4E-2</v>
      </c>
      <c r="W3074" s="175">
        <v>1.4E-2</v>
      </c>
      <c r="X3074" s="175">
        <v>4.2999999999999997E-2</v>
      </c>
      <c r="Y3074" s="175" t="s">
        <v>143</v>
      </c>
      <c r="Z3074" s="175" t="s">
        <v>143</v>
      </c>
      <c r="AA3074" s="175">
        <v>1.9E-2</v>
      </c>
      <c r="AB3074" s="175">
        <v>5.0999999999999997E-2</v>
      </c>
    </row>
    <row r="3075" spans="1:28" x14ac:dyDescent="0.25">
      <c r="A3075" s="92" t="s">
        <v>4392</v>
      </c>
      <c r="B3075" s="175" t="s">
        <v>143</v>
      </c>
      <c r="C3075" s="175">
        <v>0.26775956284153007</v>
      </c>
      <c r="D3075" s="175">
        <v>0.36065573770491804</v>
      </c>
      <c r="E3075" s="175">
        <v>0.11748633879781421</v>
      </c>
      <c r="F3075" s="175">
        <v>1.092896174863388E-2</v>
      </c>
      <c r="G3075" s="175">
        <v>0.22131147540983606</v>
      </c>
      <c r="H3075" s="175" t="s">
        <v>143</v>
      </c>
      <c r="I3075" s="175">
        <v>2.185792349726776E-2</v>
      </c>
      <c r="J3075" s="174">
        <v>1</v>
      </c>
      <c r="K3075" s="176">
        <v>366</v>
      </c>
      <c r="L3075" s="92"/>
      <c r="M3075" s="175" t="s">
        <v>143</v>
      </c>
      <c r="N3075" s="175" t="s">
        <v>143</v>
      </c>
      <c r="O3075" s="175">
        <v>0.22500000000000001</v>
      </c>
      <c r="P3075" s="175">
        <v>0.315</v>
      </c>
      <c r="Q3075" s="175">
        <v>0.313</v>
      </c>
      <c r="R3075" s="175">
        <v>0.41099999999999998</v>
      </c>
      <c r="S3075" s="175">
        <v>8.7999999999999995E-2</v>
      </c>
      <c r="T3075" s="175">
        <v>0.155</v>
      </c>
      <c r="U3075" s="175">
        <v>4.0000000000000001E-3</v>
      </c>
      <c r="V3075" s="175">
        <v>2.8000000000000001E-2</v>
      </c>
      <c r="W3075" s="175">
        <v>0.182</v>
      </c>
      <c r="X3075" s="175">
        <v>0.26700000000000002</v>
      </c>
      <c r="Y3075" s="175" t="s">
        <v>143</v>
      </c>
      <c r="Z3075" s="175" t="s">
        <v>143</v>
      </c>
      <c r="AA3075" s="175">
        <v>1.0999999999999999E-2</v>
      </c>
      <c r="AB3075" s="175">
        <v>4.2999999999999997E-2</v>
      </c>
    </row>
    <row r="3076" spans="1:28" x14ac:dyDescent="0.25">
      <c r="A3076" s="92" t="s">
        <v>4393</v>
      </c>
      <c r="B3076" s="175" t="s">
        <v>143</v>
      </c>
      <c r="C3076" s="175">
        <v>0.50541516245487361</v>
      </c>
      <c r="D3076" s="175">
        <v>0.1552346570397112</v>
      </c>
      <c r="E3076" s="175">
        <v>6.4981949458483748E-2</v>
      </c>
      <c r="F3076" s="175">
        <v>9.3862815884476536E-2</v>
      </c>
      <c r="G3076" s="175">
        <v>0.16245487364620939</v>
      </c>
      <c r="H3076" s="175" t="s">
        <v>143</v>
      </c>
      <c r="I3076" s="175">
        <v>1.8050541516245487E-2</v>
      </c>
      <c r="J3076" s="174">
        <v>1</v>
      </c>
      <c r="K3076" s="176">
        <v>277</v>
      </c>
      <c r="L3076" s="92"/>
      <c r="M3076" s="175" t="s">
        <v>143</v>
      </c>
      <c r="N3076" s="175" t="s">
        <v>143</v>
      </c>
      <c r="O3076" s="175">
        <v>0.44700000000000001</v>
      </c>
      <c r="P3076" s="175">
        <v>0.56399999999999995</v>
      </c>
      <c r="Q3076" s="175">
        <v>0.11700000000000001</v>
      </c>
      <c r="R3076" s="175">
        <v>0.20300000000000001</v>
      </c>
      <c r="S3076" s="175">
        <v>4.1000000000000002E-2</v>
      </c>
      <c r="T3076" s="175">
        <v>0.1</v>
      </c>
      <c r="U3076" s="175">
        <v>6.5000000000000002E-2</v>
      </c>
      <c r="V3076" s="175">
        <v>0.13400000000000001</v>
      </c>
      <c r="W3076" s="175">
        <v>0.124</v>
      </c>
      <c r="X3076" s="175">
        <v>0.21</v>
      </c>
      <c r="Y3076" s="175" t="s">
        <v>143</v>
      </c>
      <c r="Z3076" s="175" t="s">
        <v>143</v>
      </c>
      <c r="AA3076" s="175">
        <v>8.0000000000000002E-3</v>
      </c>
      <c r="AB3076" s="175">
        <v>4.2000000000000003E-2</v>
      </c>
    </row>
    <row r="3077" spans="1:28" x14ac:dyDescent="0.25">
      <c r="A3077" s="92" t="s">
        <v>4394</v>
      </c>
      <c r="B3077" s="175" t="s">
        <v>143</v>
      </c>
      <c r="C3077" s="175">
        <v>0.18823529411764706</v>
      </c>
      <c r="D3077" s="175">
        <v>0.2</v>
      </c>
      <c r="E3077" s="175">
        <v>6.6666666666666666E-2</v>
      </c>
      <c r="F3077" s="175">
        <v>3.5294117647058823E-2</v>
      </c>
      <c r="G3077" s="175">
        <v>0.47058823529411764</v>
      </c>
      <c r="H3077" s="175">
        <v>3.9215686274509803E-3</v>
      </c>
      <c r="I3077" s="175">
        <v>3.5294117647058823E-2</v>
      </c>
      <c r="J3077" s="174">
        <v>0.99999999999999989</v>
      </c>
      <c r="K3077" s="176">
        <v>255</v>
      </c>
      <c r="L3077" s="92"/>
      <c r="M3077" s="175" t="s">
        <v>143</v>
      </c>
      <c r="N3077" s="175" t="s">
        <v>143</v>
      </c>
      <c r="O3077" s="175">
        <v>0.14499999999999999</v>
      </c>
      <c r="P3077" s="175">
        <v>0.24099999999999999</v>
      </c>
      <c r="Q3077" s="175">
        <v>0.156</v>
      </c>
      <c r="R3077" s="175">
        <v>0.253</v>
      </c>
      <c r="S3077" s="175">
        <v>4.2000000000000003E-2</v>
      </c>
      <c r="T3077" s="175">
        <v>0.104</v>
      </c>
      <c r="U3077" s="175">
        <v>1.9E-2</v>
      </c>
      <c r="V3077" s="175">
        <v>6.6000000000000003E-2</v>
      </c>
      <c r="W3077" s="175">
        <v>0.41</v>
      </c>
      <c r="X3077" s="175">
        <v>0.53200000000000003</v>
      </c>
      <c r="Y3077" s="175">
        <v>1E-3</v>
      </c>
      <c r="Z3077" s="175">
        <v>2.1999999999999999E-2</v>
      </c>
      <c r="AA3077" s="175">
        <v>1.9E-2</v>
      </c>
      <c r="AB3077" s="175">
        <v>6.6000000000000003E-2</v>
      </c>
    </row>
    <row r="3078" spans="1:28" x14ac:dyDescent="0.25">
      <c r="A3078" s="92" t="s">
        <v>4395</v>
      </c>
      <c r="B3078" s="175" t="s">
        <v>143</v>
      </c>
      <c r="C3078" s="175">
        <v>0.44311853619729513</v>
      </c>
      <c r="D3078" s="175">
        <v>0.3524264120922832</v>
      </c>
      <c r="E3078" s="175">
        <v>6.7621320604614163E-2</v>
      </c>
      <c r="F3078" s="175">
        <v>2.386634844868735E-2</v>
      </c>
      <c r="G3078" s="175">
        <v>9.9443118536197292E-2</v>
      </c>
      <c r="H3078" s="175" t="s">
        <v>143</v>
      </c>
      <c r="I3078" s="175">
        <v>1.3524264120922832E-2</v>
      </c>
      <c r="J3078" s="174">
        <v>0.99999999999999989</v>
      </c>
      <c r="K3078" s="176">
        <v>1257</v>
      </c>
      <c r="L3078" s="92"/>
      <c r="M3078" s="175" t="s">
        <v>143</v>
      </c>
      <c r="N3078" s="175" t="s">
        <v>143</v>
      </c>
      <c r="O3078" s="175">
        <v>0.41599999999999998</v>
      </c>
      <c r="P3078" s="175">
        <v>0.47099999999999997</v>
      </c>
      <c r="Q3078" s="175">
        <v>0.32700000000000001</v>
      </c>
      <c r="R3078" s="175">
        <v>0.379</v>
      </c>
      <c r="S3078" s="175">
        <v>5.5E-2</v>
      </c>
      <c r="T3078" s="175">
        <v>8.3000000000000004E-2</v>
      </c>
      <c r="U3078" s="175">
        <v>1.7000000000000001E-2</v>
      </c>
      <c r="V3078" s="175">
        <v>3.4000000000000002E-2</v>
      </c>
      <c r="W3078" s="175">
        <v>8.4000000000000005E-2</v>
      </c>
      <c r="X3078" s="175">
        <v>0.11700000000000001</v>
      </c>
      <c r="Y3078" s="175" t="s">
        <v>143</v>
      </c>
      <c r="Z3078" s="175" t="s">
        <v>143</v>
      </c>
      <c r="AA3078" s="175">
        <v>8.0000000000000002E-3</v>
      </c>
      <c r="AB3078" s="175">
        <v>2.1999999999999999E-2</v>
      </c>
    </row>
    <row r="3079" spans="1:28" x14ac:dyDescent="0.25">
      <c r="A3079" s="92" t="s">
        <v>4396</v>
      </c>
      <c r="B3079" s="175" t="s">
        <v>143</v>
      </c>
      <c r="C3079" s="175">
        <v>0.62890625</v>
      </c>
      <c r="D3079" s="175">
        <v>0.23828125</v>
      </c>
      <c r="E3079" s="175">
        <v>5.078125E-2</v>
      </c>
      <c r="F3079" s="175">
        <v>7.8125E-3</v>
      </c>
      <c r="G3079" s="175">
        <v>6.25E-2</v>
      </c>
      <c r="H3079" s="175" t="s">
        <v>143</v>
      </c>
      <c r="I3079" s="175">
        <v>1.171875E-2</v>
      </c>
      <c r="J3079" s="174">
        <v>1</v>
      </c>
      <c r="K3079" s="176">
        <v>256</v>
      </c>
      <c r="L3079" s="92"/>
      <c r="M3079" s="175" t="s">
        <v>143</v>
      </c>
      <c r="N3079" s="175" t="s">
        <v>143</v>
      </c>
      <c r="O3079" s="175">
        <v>0.56799999999999995</v>
      </c>
      <c r="P3079" s="175">
        <v>0.68600000000000005</v>
      </c>
      <c r="Q3079" s="175">
        <v>0.19</v>
      </c>
      <c r="R3079" s="175">
        <v>0.29399999999999998</v>
      </c>
      <c r="S3079" s="175">
        <v>0.03</v>
      </c>
      <c r="T3079" s="175">
        <v>8.5000000000000006E-2</v>
      </c>
      <c r="U3079" s="175">
        <v>2E-3</v>
      </c>
      <c r="V3079" s="175">
        <v>2.8000000000000001E-2</v>
      </c>
      <c r="W3079" s="175">
        <v>3.9E-2</v>
      </c>
      <c r="X3079" s="175">
        <v>9.9000000000000005E-2</v>
      </c>
      <c r="Y3079" s="175" t="s">
        <v>143</v>
      </c>
      <c r="Z3079" s="175" t="s">
        <v>143</v>
      </c>
      <c r="AA3079" s="175">
        <v>4.0000000000000001E-3</v>
      </c>
      <c r="AB3079" s="175">
        <v>3.4000000000000002E-2</v>
      </c>
    </row>
    <row r="3080" spans="1:28" x14ac:dyDescent="0.25">
      <c r="A3080" s="92" t="s">
        <v>4397</v>
      </c>
      <c r="B3080" s="175">
        <v>5.9470239312742895E-2</v>
      </c>
      <c r="C3080" s="175">
        <v>0.3822356310083862</v>
      </c>
      <c r="D3080" s="175">
        <v>0.22903456739619554</v>
      </c>
      <c r="E3080" s="175">
        <v>7.2458580486807117E-2</v>
      </c>
      <c r="F3080" s="175">
        <v>2.1272243812640621E-2</v>
      </c>
      <c r="G3080" s="175">
        <v>0.21129065248517079</v>
      </c>
      <c r="H3080" s="175">
        <v>3.0681120883616281E-4</v>
      </c>
      <c r="I3080" s="175">
        <v>2.3931274289220698E-2</v>
      </c>
      <c r="J3080" s="174">
        <v>0.99999999999999989</v>
      </c>
      <c r="K3080" s="176">
        <v>19556</v>
      </c>
      <c r="L3080" s="92"/>
      <c r="M3080" s="175">
        <v>5.6000000000000001E-2</v>
      </c>
      <c r="N3080" s="175">
        <v>6.3E-2</v>
      </c>
      <c r="O3080" s="175">
        <v>0.375</v>
      </c>
      <c r="P3080" s="175">
        <v>0.38900000000000001</v>
      </c>
      <c r="Q3080" s="175">
        <v>0.223</v>
      </c>
      <c r="R3080" s="175">
        <v>0.23499999999999999</v>
      </c>
      <c r="S3080" s="175">
        <v>6.9000000000000006E-2</v>
      </c>
      <c r="T3080" s="175">
        <v>7.5999999999999998E-2</v>
      </c>
      <c r="U3080" s="175">
        <v>1.9E-2</v>
      </c>
      <c r="V3080" s="175">
        <v>2.3E-2</v>
      </c>
      <c r="W3080" s="175">
        <v>0.20599999999999999</v>
      </c>
      <c r="X3080" s="175">
        <v>0.217</v>
      </c>
      <c r="Y3080" s="175">
        <v>0</v>
      </c>
      <c r="Z3080" s="175">
        <v>1E-3</v>
      </c>
      <c r="AA3080" s="175">
        <v>2.1999999999999999E-2</v>
      </c>
      <c r="AB3080" s="175">
        <v>2.5999999999999999E-2</v>
      </c>
    </row>
    <row r="3081" spans="1:28" x14ac:dyDescent="0.25">
      <c r="A3081" s="92" t="s">
        <v>4398</v>
      </c>
      <c r="B3081" s="175" t="s">
        <v>143</v>
      </c>
      <c r="C3081" s="175">
        <v>0.43272727272727274</v>
      </c>
      <c r="D3081" s="175">
        <v>0.29636363636363638</v>
      </c>
      <c r="E3081" s="175">
        <v>9.2727272727272728E-2</v>
      </c>
      <c r="F3081" s="175">
        <v>2.5454545454545455E-2</v>
      </c>
      <c r="G3081" s="175">
        <v>0.13636363636363635</v>
      </c>
      <c r="H3081" s="175" t="s">
        <v>143</v>
      </c>
      <c r="I3081" s="175">
        <v>1.6363636363636365E-2</v>
      </c>
      <c r="J3081" s="174">
        <v>1.0000000000000002</v>
      </c>
      <c r="K3081" s="176">
        <v>550</v>
      </c>
      <c r="L3081" s="92"/>
      <c r="M3081" s="175" t="s">
        <v>143</v>
      </c>
      <c r="N3081" s="175" t="s">
        <v>143</v>
      </c>
      <c r="O3081" s="175">
        <v>0.39200000000000002</v>
      </c>
      <c r="P3081" s="175">
        <v>0.47399999999999998</v>
      </c>
      <c r="Q3081" s="175">
        <v>0.26</v>
      </c>
      <c r="R3081" s="175">
        <v>0.33600000000000002</v>
      </c>
      <c r="S3081" s="175">
        <v>7.0999999999999994E-2</v>
      </c>
      <c r="T3081" s="175">
        <v>0.12</v>
      </c>
      <c r="U3081" s="175">
        <v>1.4999999999999999E-2</v>
      </c>
      <c r="V3081" s="175">
        <v>4.2000000000000003E-2</v>
      </c>
      <c r="W3081" s="175">
        <v>0.11</v>
      </c>
      <c r="X3081" s="175">
        <v>0.16800000000000001</v>
      </c>
      <c r="Y3081" s="175" t="s">
        <v>143</v>
      </c>
      <c r="Z3081" s="175" t="s">
        <v>143</v>
      </c>
      <c r="AA3081" s="175">
        <v>8.9999999999999993E-3</v>
      </c>
      <c r="AB3081" s="175">
        <v>3.1E-2</v>
      </c>
    </row>
    <row r="3082" spans="1:28" x14ac:dyDescent="0.25">
      <c r="A3082" s="92" t="s">
        <v>4399</v>
      </c>
      <c r="B3082" s="175" t="s">
        <v>143</v>
      </c>
      <c r="C3082" s="175">
        <v>0.11706349206349206</v>
      </c>
      <c r="D3082" s="175">
        <v>0.16071428571428573</v>
      </c>
      <c r="E3082" s="175">
        <v>5.7539682539682536E-2</v>
      </c>
      <c r="F3082" s="175">
        <v>9.9206349206349201E-3</v>
      </c>
      <c r="G3082" s="175">
        <v>0.60912698412698407</v>
      </c>
      <c r="H3082" s="175">
        <v>3.968253968253968E-3</v>
      </c>
      <c r="I3082" s="175">
        <v>4.1666666666666664E-2</v>
      </c>
      <c r="J3082" s="174">
        <v>0.99999999999999989</v>
      </c>
      <c r="K3082" s="176">
        <v>504</v>
      </c>
      <c r="L3082" s="92"/>
      <c r="M3082" s="175" t="s">
        <v>143</v>
      </c>
      <c r="N3082" s="175" t="s">
        <v>143</v>
      </c>
      <c r="O3082" s="175">
        <v>9.1999999999999998E-2</v>
      </c>
      <c r="P3082" s="175">
        <v>0.14799999999999999</v>
      </c>
      <c r="Q3082" s="175">
        <v>0.13100000000000001</v>
      </c>
      <c r="R3082" s="175">
        <v>0.19500000000000001</v>
      </c>
      <c r="S3082" s="175">
        <v>0.04</v>
      </c>
      <c r="T3082" s="175">
        <v>8.1000000000000003E-2</v>
      </c>
      <c r="U3082" s="175">
        <v>4.0000000000000001E-3</v>
      </c>
      <c r="V3082" s="175">
        <v>2.3E-2</v>
      </c>
      <c r="W3082" s="175">
        <v>0.56599999999999995</v>
      </c>
      <c r="X3082" s="175">
        <v>0.65100000000000002</v>
      </c>
      <c r="Y3082" s="175">
        <v>1E-3</v>
      </c>
      <c r="Z3082" s="175">
        <v>1.4E-2</v>
      </c>
      <c r="AA3082" s="175">
        <v>2.7E-2</v>
      </c>
      <c r="AB3082" s="175">
        <v>6.3E-2</v>
      </c>
    </row>
    <row r="3083" spans="1:28" x14ac:dyDescent="0.25">
      <c r="A3083" s="92" t="s">
        <v>4400</v>
      </c>
      <c r="B3083" s="175">
        <v>0.48670668953687823</v>
      </c>
      <c r="C3083" s="175">
        <v>8.576329331046312E-4</v>
      </c>
      <c r="D3083" s="175">
        <v>0.37650085763293312</v>
      </c>
      <c r="E3083" s="175">
        <v>0.11620926243567753</v>
      </c>
      <c r="F3083" s="175">
        <v>1.2864493996569469E-3</v>
      </c>
      <c r="G3083" s="175">
        <v>1.072041166380789E-2</v>
      </c>
      <c r="H3083" s="175" t="s">
        <v>143</v>
      </c>
      <c r="I3083" s="175">
        <v>7.7186963979416811E-3</v>
      </c>
      <c r="J3083" s="174">
        <v>1</v>
      </c>
      <c r="K3083" s="176">
        <v>2332</v>
      </c>
      <c r="L3083" s="92"/>
      <c r="M3083" s="175">
        <v>0.46600000000000003</v>
      </c>
      <c r="N3083" s="175">
        <v>0.50700000000000001</v>
      </c>
      <c r="O3083" s="175">
        <v>0</v>
      </c>
      <c r="P3083" s="175">
        <v>3.0000000000000001E-3</v>
      </c>
      <c r="Q3083" s="175">
        <v>0.35699999999999998</v>
      </c>
      <c r="R3083" s="175">
        <v>0.39600000000000002</v>
      </c>
      <c r="S3083" s="175">
        <v>0.104</v>
      </c>
      <c r="T3083" s="175">
        <v>0.13</v>
      </c>
      <c r="U3083" s="175">
        <v>0</v>
      </c>
      <c r="V3083" s="175">
        <v>4.0000000000000001E-3</v>
      </c>
      <c r="W3083" s="175">
        <v>7.0000000000000001E-3</v>
      </c>
      <c r="X3083" s="175">
        <v>1.6E-2</v>
      </c>
      <c r="Y3083" s="175" t="s">
        <v>143</v>
      </c>
      <c r="Z3083" s="175" t="s">
        <v>143</v>
      </c>
      <c r="AA3083" s="175">
        <v>5.0000000000000001E-3</v>
      </c>
      <c r="AB3083" s="175">
        <v>1.2E-2</v>
      </c>
    </row>
    <row r="3084" spans="1:28" x14ac:dyDescent="0.25">
      <c r="A3084" s="92" t="s">
        <v>4401</v>
      </c>
      <c r="B3084" s="175">
        <v>0.10312913177611283</v>
      </c>
      <c r="C3084" s="175">
        <v>0.33847509916262669</v>
      </c>
      <c r="D3084" s="175">
        <v>0.21903922432789774</v>
      </c>
      <c r="E3084" s="175">
        <v>5.4208902600264432E-2</v>
      </c>
      <c r="F3084" s="175">
        <v>3.6579991185544294E-2</v>
      </c>
      <c r="G3084" s="175">
        <v>0.23710885852798591</v>
      </c>
      <c r="H3084" s="175">
        <v>8.8144557073600708E-4</v>
      </c>
      <c r="I3084" s="175">
        <v>1.0577346848832084E-2</v>
      </c>
      <c r="J3084" s="174">
        <v>1</v>
      </c>
      <c r="K3084" s="176">
        <v>2269</v>
      </c>
      <c r="L3084" s="92"/>
      <c r="M3084" s="175">
        <v>9.0999999999999998E-2</v>
      </c>
      <c r="N3084" s="175">
        <v>0.11600000000000001</v>
      </c>
      <c r="O3084" s="175">
        <v>0.31900000000000001</v>
      </c>
      <c r="P3084" s="175">
        <v>0.35799999999999998</v>
      </c>
      <c r="Q3084" s="175">
        <v>0.20300000000000001</v>
      </c>
      <c r="R3084" s="175">
        <v>0.23699999999999999</v>
      </c>
      <c r="S3084" s="175">
        <v>4.5999999999999999E-2</v>
      </c>
      <c r="T3084" s="175">
        <v>6.4000000000000001E-2</v>
      </c>
      <c r="U3084" s="175">
        <v>0.03</v>
      </c>
      <c r="V3084" s="175">
        <v>4.4999999999999998E-2</v>
      </c>
      <c r="W3084" s="175">
        <v>0.22</v>
      </c>
      <c r="X3084" s="175">
        <v>0.255</v>
      </c>
      <c r="Y3084" s="175">
        <v>0</v>
      </c>
      <c r="Z3084" s="175">
        <v>3.0000000000000001E-3</v>
      </c>
      <c r="AA3084" s="175">
        <v>7.0000000000000001E-3</v>
      </c>
      <c r="AB3084" s="175">
        <v>1.6E-2</v>
      </c>
    </row>
    <row r="3085" spans="1:28" x14ac:dyDescent="0.25">
      <c r="A3085" s="92" t="s">
        <v>4402</v>
      </c>
      <c r="B3085" s="175">
        <v>0.31034482758620691</v>
      </c>
      <c r="C3085" s="175">
        <v>0.54994667614646287</v>
      </c>
      <c r="D3085" s="175">
        <v>5.7945254177035194E-2</v>
      </c>
      <c r="E3085" s="175">
        <v>1.9196587273373623E-2</v>
      </c>
      <c r="F3085" s="175">
        <v>1.4219694276573053E-3</v>
      </c>
      <c r="G3085" s="175">
        <v>3.7326697476004263E-2</v>
      </c>
      <c r="H3085" s="175">
        <v>3.5549235691432633E-4</v>
      </c>
      <c r="I3085" s="175">
        <v>2.3462495556345539E-2</v>
      </c>
      <c r="J3085" s="174">
        <v>0.99999999999999989</v>
      </c>
      <c r="K3085" s="176">
        <v>2813</v>
      </c>
      <c r="L3085" s="92"/>
      <c r="M3085" s="175">
        <v>0.29399999999999998</v>
      </c>
      <c r="N3085" s="175">
        <v>0.32800000000000001</v>
      </c>
      <c r="O3085" s="175">
        <v>0.53200000000000003</v>
      </c>
      <c r="P3085" s="175">
        <v>0.56799999999999995</v>
      </c>
      <c r="Q3085" s="175">
        <v>0.05</v>
      </c>
      <c r="R3085" s="175">
        <v>6.7000000000000004E-2</v>
      </c>
      <c r="S3085" s="175">
        <v>1.4999999999999999E-2</v>
      </c>
      <c r="T3085" s="175">
        <v>2.5000000000000001E-2</v>
      </c>
      <c r="U3085" s="175">
        <v>1E-3</v>
      </c>
      <c r="V3085" s="175">
        <v>4.0000000000000001E-3</v>
      </c>
      <c r="W3085" s="175">
        <v>3.1E-2</v>
      </c>
      <c r="X3085" s="175">
        <v>4.4999999999999998E-2</v>
      </c>
      <c r="Y3085" s="175">
        <v>0</v>
      </c>
      <c r="Z3085" s="175">
        <v>2E-3</v>
      </c>
      <c r="AA3085" s="175">
        <v>1.7999999999999999E-2</v>
      </c>
      <c r="AB3085" s="175">
        <v>0.03</v>
      </c>
    </row>
    <row r="3086" spans="1:28" x14ac:dyDescent="0.25">
      <c r="A3086" s="92" t="s">
        <v>4403</v>
      </c>
      <c r="B3086" s="175" t="s">
        <v>143</v>
      </c>
      <c r="C3086" s="175">
        <v>0.3253012048192771</v>
      </c>
      <c r="D3086" s="175">
        <v>0.29668674698795183</v>
      </c>
      <c r="E3086" s="175">
        <v>0.11295180722891567</v>
      </c>
      <c r="F3086" s="175">
        <v>2.5602409638554216E-2</v>
      </c>
      <c r="G3086" s="175">
        <v>0.21536144578313254</v>
      </c>
      <c r="H3086" s="175" t="s">
        <v>143</v>
      </c>
      <c r="I3086" s="175">
        <v>2.4096385542168676E-2</v>
      </c>
      <c r="J3086" s="174">
        <v>0.99999999999999989</v>
      </c>
      <c r="K3086" s="176">
        <v>664</v>
      </c>
      <c r="L3086" s="92"/>
      <c r="M3086" s="175" t="s">
        <v>143</v>
      </c>
      <c r="N3086" s="175" t="s">
        <v>143</v>
      </c>
      <c r="O3086" s="175">
        <v>0.29099999999999998</v>
      </c>
      <c r="P3086" s="175">
        <v>0.36199999999999999</v>
      </c>
      <c r="Q3086" s="175">
        <v>0.26300000000000001</v>
      </c>
      <c r="R3086" s="175">
        <v>0.33300000000000002</v>
      </c>
      <c r="S3086" s="175">
        <v>9.0999999999999998E-2</v>
      </c>
      <c r="T3086" s="175">
        <v>0.13900000000000001</v>
      </c>
      <c r="U3086" s="175">
        <v>1.6E-2</v>
      </c>
      <c r="V3086" s="175">
        <v>4.1000000000000002E-2</v>
      </c>
      <c r="W3086" s="175">
        <v>0.186</v>
      </c>
      <c r="X3086" s="175">
        <v>0.248</v>
      </c>
      <c r="Y3086" s="175" t="s">
        <v>143</v>
      </c>
      <c r="Z3086" s="175" t="s">
        <v>143</v>
      </c>
      <c r="AA3086" s="175">
        <v>1.4999999999999999E-2</v>
      </c>
      <c r="AB3086" s="175">
        <v>3.9E-2</v>
      </c>
    </row>
    <row r="3087" spans="1:28" x14ac:dyDescent="0.25">
      <c r="A3087" s="92" t="s">
        <v>4404</v>
      </c>
      <c r="B3087" s="175" t="s">
        <v>143</v>
      </c>
      <c r="C3087" s="175">
        <v>0.28306628966383912</v>
      </c>
      <c r="D3087" s="175">
        <v>0.2265158655356582</v>
      </c>
      <c r="E3087" s="175">
        <v>0.10053408733898837</v>
      </c>
      <c r="F3087" s="175">
        <v>1.8221803330191643E-2</v>
      </c>
      <c r="G3087" s="175">
        <v>0.34967012252591895</v>
      </c>
      <c r="H3087" s="175" t="s">
        <v>143</v>
      </c>
      <c r="I3087" s="175">
        <v>2.1991831605403706E-2</v>
      </c>
      <c r="J3087" s="174">
        <v>1</v>
      </c>
      <c r="K3087" s="176">
        <v>3183</v>
      </c>
      <c r="L3087" s="92"/>
      <c r="M3087" s="175" t="s">
        <v>143</v>
      </c>
      <c r="N3087" s="175" t="s">
        <v>143</v>
      </c>
      <c r="O3087" s="175">
        <v>0.26800000000000002</v>
      </c>
      <c r="P3087" s="175">
        <v>0.29899999999999999</v>
      </c>
      <c r="Q3087" s="175">
        <v>0.21199999999999999</v>
      </c>
      <c r="R3087" s="175">
        <v>0.24099999999999999</v>
      </c>
      <c r="S3087" s="175">
        <v>9.0999999999999998E-2</v>
      </c>
      <c r="T3087" s="175">
        <v>0.111</v>
      </c>
      <c r="U3087" s="175">
        <v>1.4E-2</v>
      </c>
      <c r="V3087" s="175">
        <v>2.3E-2</v>
      </c>
      <c r="W3087" s="175">
        <v>0.33300000000000002</v>
      </c>
      <c r="X3087" s="175">
        <v>0.36599999999999999</v>
      </c>
      <c r="Y3087" s="175" t="s">
        <v>143</v>
      </c>
      <c r="Z3087" s="175" t="s">
        <v>143</v>
      </c>
      <c r="AA3087" s="175">
        <v>1.7000000000000001E-2</v>
      </c>
      <c r="AB3087" s="175">
        <v>2.8000000000000001E-2</v>
      </c>
    </row>
    <row r="3088" spans="1:28" x14ac:dyDescent="0.25">
      <c r="A3088" s="92" t="s">
        <v>4405</v>
      </c>
      <c r="B3088" s="175" t="s">
        <v>143</v>
      </c>
      <c r="C3088" s="175">
        <v>0.68564650059311982</v>
      </c>
      <c r="D3088" s="175">
        <v>0.19098457888493475</v>
      </c>
      <c r="E3088" s="175">
        <v>4.9822064056939501E-2</v>
      </c>
      <c r="F3088" s="175">
        <v>7.1174377224199285E-3</v>
      </c>
      <c r="G3088" s="175">
        <v>1.3048635824436536E-2</v>
      </c>
      <c r="H3088" s="175" t="s">
        <v>143</v>
      </c>
      <c r="I3088" s="175">
        <v>5.3380782918149468E-2</v>
      </c>
      <c r="J3088" s="174">
        <v>0.99999999999999989</v>
      </c>
      <c r="K3088" s="176">
        <v>843</v>
      </c>
      <c r="L3088" s="92"/>
      <c r="M3088" s="175" t="s">
        <v>143</v>
      </c>
      <c r="N3088" s="175" t="s">
        <v>143</v>
      </c>
      <c r="O3088" s="175">
        <v>0.65400000000000003</v>
      </c>
      <c r="P3088" s="175">
        <v>0.71599999999999997</v>
      </c>
      <c r="Q3088" s="175">
        <v>0.16600000000000001</v>
      </c>
      <c r="R3088" s="175">
        <v>0.219</v>
      </c>
      <c r="S3088" s="175">
        <v>3.6999999999999998E-2</v>
      </c>
      <c r="T3088" s="175">
        <v>6.7000000000000004E-2</v>
      </c>
      <c r="U3088" s="175">
        <v>3.0000000000000001E-3</v>
      </c>
      <c r="V3088" s="175">
        <v>1.4999999999999999E-2</v>
      </c>
      <c r="W3088" s="175">
        <v>7.0000000000000001E-3</v>
      </c>
      <c r="X3088" s="175">
        <v>2.3E-2</v>
      </c>
      <c r="Y3088" s="175" t="s">
        <v>143</v>
      </c>
      <c r="Z3088" s="175" t="s">
        <v>143</v>
      </c>
      <c r="AA3088" s="175">
        <v>0.04</v>
      </c>
      <c r="AB3088" s="175">
        <v>7.0999999999999994E-2</v>
      </c>
    </row>
    <row r="3089" spans="1:28" x14ac:dyDescent="0.25">
      <c r="A3089" s="92" t="s">
        <v>4406</v>
      </c>
      <c r="B3089" s="175" t="s">
        <v>143</v>
      </c>
      <c r="C3089" s="175">
        <v>0.26788218793828894</v>
      </c>
      <c r="D3089" s="175">
        <v>0.31977559607293127</v>
      </c>
      <c r="E3089" s="175">
        <v>7.9943899018232817E-2</v>
      </c>
      <c r="F3089" s="175">
        <v>1.5427769985974754E-2</v>
      </c>
      <c r="G3089" s="175">
        <v>0.28190743338008417</v>
      </c>
      <c r="H3089" s="175" t="s">
        <v>143</v>
      </c>
      <c r="I3089" s="175">
        <v>3.5063113604488078E-2</v>
      </c>
      <c r="J3089" s="174">
        <v>1</v>
      </c>
      <c r="K3089" s="176">
        <v>713</v>
      </c>
      <c r="L3089" s="92"/>
      <c r="M3089" s="175" t="s">
        <v>143</v>
      </c>
      <c r="N3089" s="175" t="s">
        <v>143</v>
      </c>
      <c r="O3089" s="175">
        <v>0.23699999999999999</v>
      </c>
      <c r="P3089" s="175">
        <v>0.30199999999999999</v>
      </c>
      <c r="Q3089" s="175">
        <v>0.28699999999999998</v>
      </c>
      <c r="R3089" s="175">
        <v>0.35499999999999998</v>
      </c>
      <c r="S3089" s="175">
        <v>6.2E-2</v>
      </c>
      <c r="T3089" s="175">
        <v>0.10199999999999999</v>
      </c>
      <c r="U3089" s="175">
        <v>8.9999999999999993E-3</v>
      </c>
      <c r="V3089" s="175">
        <v>2.7E-2</v>
      </c>
      <c r="W3089" s="175">
        <v>0.25</v>
      </c>
      <c r="X3089" s="175">
        <v>0.316</v>
      </c>
      <c r="Y3089" s="175" t="s">
        <v>143</v>
      </c>
      <c r="Z3089" s="175" t="s">
        <v>143</v>
      </c>
      <c r="AA3089" s="175">
        <v>2.4E-2</v>
      </c>
      <c r="AB3089" s="175">
        <v>5.0999999999999997E-2</v>
      </c>
    </row>
    <row r="3090" spans="1:28" x14ac:dyDescent="0.25">
      <c r="A3090" s="92" t="s">
        <v>4407</v>
      </c>
      <c r="B3090" s="175" t="s">
        <v>143</v>
      </c>
      <c r="C3090" s="175">
        <v>0.49593495934959347</v>
      </c>
      <c r="D3090" s="175">
        <v>0.1951219512195122</v>
      </c>
      <c r="E3090" s="175">
        <v>4.2682926829268296E-2</v>
      </c>
      <c r="F3090" s="175">
        <v>0.1016260162601626</v>
      </c>
      <c r="G3090" s="175">
        <v>0.1565040650406504</v>
      </c>
      <c r="H3090" s="175" t="s">
        <v>143</v>
      </c>
      <c r="I3090" s="175">
        <v>8.130081300813009E-3</v>
      </c>
      <c r="J3090" s="174">
        <v>1</v>
      </c>
      <c r="K3090" s="176">
        <v>492</v>
      </c>
      <c r="L3090" s="92"/>
      <c r="M3090" s="175" t="s">
        <v>143</v>
      </c>
      <c r="N3090" s="175" t="s">
        <v>143</v>
      </c>
      <c r="O3090" s="175">
        <v>0.45200000000000001</v>
      </c>
      <c r="P3090" s="175">
        <v>0.54</v>
      </c>
      <c r="Q3090" s="175">
        <v>0.16300000000000001</v>
      </c>
      <c r="R3090" s="175">
        <v>0.23200000000000001</v>
      </c>
      <c r="S3090" s="175">
        <v>2.8000000000000001E-2</v>
      </c>
      <c r="T3090" s="175">
        <v>6.4000000000000001E-2</v>
      </c>
      <c r="U3090" s="175">
        <v>7.8E-2</v>
      </c>
      <c r="V3090" s="175">
        <v>0.13100000000000001</v>
      </c>
      <c r="W3090" s="175">
        <v>0.127</v>
      </c>
      <c r="X3090" s="175">
        <v>0.191</v>
      </c>
      <c r="Y3090" s="175" t="s">
        <v>143</v>
      </c>
      <c r="Z3090" s="175" t="s">
        <v>143</v>
      </c>
      <c r="AA3090" s="175">
        <v>3.0000000000000001E-3</v>
      </c>
      <c r="AB3090" s="175">
        <v>2.1000000000000001E-2</v>
      </c>
    </row>
    <row r="3091" spans="1:28" x14ac:dyDescent="0.25">
      <c r="A3091" s="92" t="s">
        <v>4408</v>
      </c>
      <c r="B3091" s="175" t="s">
        <v>143</v>
      </c>
      <c r="C3091" s="175">
        <v>0.21165048543689322</v>
      </c>
      <c r="D3091" s="175">
        <v>0.21941747572815534</v>
      </c>
      <c r="E3091" s="175">
        <v>9.7087378640776698E-2</v>
      </c>
      <c r="F3091" s="175">
        <v>2.7184466019417475E-2</v>
      </c>
      <c r="G3091" s="175">
        <v>0.42524271844660194</v>
      </c>
      <c r="H3091" s="175" t="s">
        <v>143</v>
      </c>
      <c r="I3091" s="175">
        <v>1.9417475728155338E-2</v>
      </c>
      <c r="J3091" s="174">
        <v>1</v>
      </c>
      <c r="K3091" s="176">
        <v>515</v>
      </c>
      <c r="L3091" s="92"/>
      <c r="M3091" s="175" t="s">
        <v>143</v>
      </c>
      <c r="N3091" s="175" t="s">
        <v>143</v>
      </c>
      <c r="O3091" s="175">
        <v>0.17899999999999999</v>
      </c>
      <c r="P3091" s="175">
        <v>0.249</v>
      </c>
      <c r="Q3091" s="175">
        <v>0.186</v>
      </c>
      <c r="R3091" s="175">
        <v>0.25700000000000001</v>
      </c>
      <c r="S3091" s="175">
        <v>7.3999999999999996E-2</v>
      </c>
      <c r="T3091" s="175">
        <v>0.126</v>
      </c>
      <c r="U3091" s="175">
        <v>1.6E-2</v>
      </c>
      <c r="V3091" s="175">
        <v>4.4999999999999998E-2</v>
      </c>
      <c r="W3091" s="175">
        <v>0.38300000000000001</v>
      </c>
      <c r="X3091" s="175">
        <v>0.46800000000000003</v>
      </c>
      <c r="Y3091" s="175" t="s">
        <v>143</v>
      </c>
      <c r="Z3091" s="175" t="s">
        <v>143</v>
      </c>
      <c r="AA3091" s="175">
        <v>1.0999999999999999E-2</v>
      </c>
      <c r="AB3091" s="175">
        <v>3.5000000000000003E-2</v>
      </c>
    </row>
    <row r="3092" spans="1:28" x14ac:dyDescent="0.25">
      <c r="A3092" s="92" t="s">
        <v>4409</v>
      </c>
      <c r="B3092" s="175" t="s">
        <v>143</v>
      </c>
      <c r="C3092" s="175">
        <v>0.5321348314606742</v>
      </c>
      <c r="D3092" s="175">
        <v>0.29797752808988764</v>
      </c>
      <c r="E3092" s="175">
        <v>4.5393258426966294E-2</v>
      </c>
      <c r="F3092" s="175">
        <v>1.303370786516854E-2</v>
      </c>
      <c r="G3092" s="175">
        <v>8.0898876404494377E-2</v>
      </c>
      <c r="H3092" s="175" t="s">
        <v>143</v>
      </c>
      <c r="I3092" s="175">
        <v>3.056179775280899E-2</v>
      </c>
      <c r="J3092" s="174">
        <v>1</v>
      </c>
      <c r="K3092" s="176">
        <v>2225</v>
      </c>
      <c r="L3092" s="92"/>
      <c r="M3092" s="175" t="s">
        <v>143</v>
      </c>
      <c r="N3092" s="175" t="s">
        <v>143</v>
      </c>
      <c r="O3092" s="175">
        <v>0.51100000000000001</v>
      </c>
      <c r="P3092" s="175">
        <v>0.55300000000000005</v>
      </c>
      <c r="Q3092" s="175">
        <v>0.27900000000000003</v>
      </c>
      <c r="R3092" s="175">
        <v>0.317</v>
      </c>
      <c r="S3092" s="175">
        <v>3.6999999999999998E-2</v>
      </c>
      <c r="T3092" s="175">
        <v>5.5E-2</v>
      </c>
      <c r="U3092" s="175">
        <v>8.9999999999999993E-3</v>
      </c>
      <c r="V3092" s="175">
        <v>1.9E-2</v>
      </c>
      <c r="W3092" s="175">
        <v>7.0000000000000007E-2</v>
      </c>
      <c r="X3092" s="175">
        <v>9.2999999999999999E-2</v>
      </c>
      <c r="Y3092" s="175" t="s">
        <v>143</v>
      </c>
      <c r="Z3092" s="175" t="s">
        <v>143</v>
      </c>
      <c r="AA3092" s="175">
        <v>2.4E-2</v>
      </c>
      <c r="AB3092" s="175">
        <v>3.9E-2</v>
      </c>
    </row>
    <row r="3093" spans="1:28" x14ac:dyDescent="0.25">
      <c r="A3093" s="92" t="s">
        <v>4410</v>
      </c>
      <c r="B3093" s="175" t="s">
        <v>143</v>
      </c>
      <c r="C3093" s="175">
        <v>0.60770975056689347</v>
      </c>
      <c r="D3093" s="175">
        <v>0.27210884353741499</v>
      </c>
      <c r="E3093" s="175">
        <v>4.3083900226757371E-2</v>
      </c>
      <c r="F3093" s="175">
        <v>2.2675736961451248E-3</v>
      </c>
      <c r="G3093" s="175">
        <v>6.5759637188208611E-2</v>
      </c>
      <c r="H3093" s="175" t="s">
        <v>143</v>
      </c>
      <c r="I3093" s="175">
        <v>9.0702947845804991E-3</v>
      </c>
      <c r="J3093" s="174">
        <v>1</v>
      </c>
      <c r="K3093" s="176">
        <v>441</v>
      </c>
      <c r="L3093" s="92"/>
      <c r="M3093" s="175" t="s">
        <v>143</v>
      </c>
      <c r="N3093" s="175" t="s">
        <v>143</v>
      </c>
      <c r="O3093" s="175">
        <v>0.56100000000000005</v>
      </c>
      <c r="P3093" s="175">
        <v>0.65200000000000002</v>
      </c>
      <c r="Q3093" s="175">
        <v>0.23300000000000001</v>
      </c>
      <c r="R3093" s="175">
        <v>0.315</v>
      </c>
      <c r="S3093" s="175">
        <v>2.8000000000000001E-2</v>
      </c>
      <c r="T3093" s="175">
        <v>6.6000000000000003E-2</v>
      </c>
      <c r="U3093" s="175">
        <v>0</v>
      </c>
      <c r="V3093" s="175">
        <v>1.2999999999999999E-2</v>
      </c>
      <c r="W3093" s="175">
        <v>4.5999999999999999E-2</v>
      </c>
      <c r="X3093" s="175">
        <v>9.2999999999999999E-2</v>
      </c>
      <c r="Y3093" s="175" t="s">
        <v>143</v>
      </c>
      <c r="Z3093" s="175" t="s">
        <v>143</v>
      </c>
      <c r="AA3093" s="175">
        <v>4.0000000000000001E-3</v>
      </c>
      <c r="AB3093" s="175">
        <v>2.3E-2</v>
      </c>
    </row>
    <row r="3094" spans="1:28" x14ac:dyDescent="0.25">
      <c r="A3094" s="92" t="s">
        <v>4411</v>
      </c>
      <c r="B3094" s="175">
        <v>5.7611438183347352E-2</v>
      </c>
      <c r="C3094" s="175">
        <v>0.38553406223717407</v>
      </c>
      <c r="D3094" s="175">
        <v>0.2385197645079899</v>
      </c>
      <c r="E3094" s="175">
        <v>9.9411269974768707E-2</v>
      </c>
      <c r="F3094" s="175">
        <v>1.295206055508831E-2</v>
      </c>
      <c r="G3094" s="175">
        <v>0.1783851976450799</v>
      </c>
      <c r="H3094" s="175">
        <v>1.7661900756938604E-3</v>
      </c>
      <c r="I3094" s="175">
        <v>2.5820016820857862E-2</v>
      </c>
      <c r="J3094" s="174">
        <v>1</v>
      </c>
      <c r="K3094" s="176">
        <v>11890</v>
      </c>
      <c r="L3094" s="92"/>
      <c r="M3094" s="175">
        <v>5.3999999999999999E-2</v>
      </c>
      <c r="N3094" s="175">
        <v>6.2E-2</v>
      </c>
      <c r="O3094" s="175">
        <v>0.377</v>
      </c>
      <c r="P3094" s="175">
        <v>0.39400000000000002</v>
      </c>
      <c r="Q3094" s="175">
        <v>0.23100000000000001</v>
      </c>
      <c r="R3094" s="175">
        <v>0.246</v>
      </c>
      <c r="S3094" s="175">
        <v>9.4E-2</v>
      </c>
      <c r="T3094" s="175">
        <v>0.105</v>
      </c>
      <c r="U3094" s="175">
        <v>1.0999999999999999E-2</v>
      </c>
      <c r="V3094" s="175">
        <v>1.4999999999999999E-2</v>
      </c>
      <c r="W3094" s="175">
        <v>0.17199999999999999</v>
      </c>
      <c r="X3094" s="175">
        <v>0.185</v>
      </c>
      <c r="Y3094" s="175">
        <v>1E-3</v>
      </c>
      <c r="Z3094" s="175">
        <v>3.0000000000000001E-3</v>
      </c>
      <c r="AA3094" s="175">
        <v>2.3E-2</v>
      </c>
      <c r="AB3094" s="175">
        <v>2.9000000000000001E-2</v>
      </c>
    </row>
    <row r="3095" spans="1:28" x14ac:dyDescent="0.25">
      <c r="A3095" s="92" t="s">
        <v>4412</v>
      </c>
      <c r="B3095" s="175" t="s">
        <v>143</v>
      </c>
      <c r="C3095" s="175">
        <v>0.46625766871165641</v>
      </c>
      <c r="D3095" s="175">
        <v>0.21779141104294478</v>
      </c>
      <c r="E3095" s="175">
        <v>0.13496932515337423</v>
      </c>
      <c r="F3095" s="175">
        <v>1.8404907975460124E-2</v>
      </c>
      <c r="G3095" s="175">
        <v>0.15337423312883436</v>
      </c>
      <c r="H3095" s="175" t="s">
        <v>143</v>
      </c>
      <c r="I3095" s="175">
        <v>9.202453987730062E-3</v>
      </c>
      <c r="J3095" s="174">
        <v>0.99999999999999989</v>
      </c>
      <c r="K3095" s="176">
        <v>326</v>
      </c>
      <c r="L3095" s="92"/>
      <c r="M3095" s="175" t="s">
        <v>143</v>
      </c>
      <c r="N3095" s="175" t="s">
        <v>143</v>
      </c>
      <c r="O3095" s="175">
        <v>0.41299999999999998</v>
      </c>
      <c r="P3095" s="175">
        <v>0.52</v>
      </c>
      <c r="Q3095" s="175">
        <v>0.17599999999999999</v>
      </c>
      <c r="R3095" s="175">
        <v>0.26600000000000001</v>
      </c>
      <c r="S3095" s="175">
        <v>0.10199999999999999</v>
      </c>
      <c r="T3095" s="175">
        <v>0.17599999999999999</v>
      </c>
      <c r="U3095" s="175">
        <v>8.0000000000000002E-3</v>
      </c>
      <c r="V3095" s="175">
        <v>0.04</v>
      </c>
      <c r="W3095" s="175">
        <v>0.11799999999999999</v>
      </c>
      <c r="X3095" s="175">
        <v>0.19700000000000001</v>
      </c>
      <c r="Y3095" s="175" t="s">
        <v>143</v>
      </c>
      <c r="Z3095" s="175" t="s">
        <v>143</v>
      </c>
      <c r="AA3095" s="175">
        <v>3.0000000000000001E-3</v>
      </c>
      <c r="AB3095" s="175">
        <v>2.7E-2</v>
      </c>
    </row>
    <row r="3096" spans="1:28" x14ac:dyDescent="0.25">
      <c r="A3096" s="92" t="s">
        <v>4413</v>
      </c>
      <c r="B3096" s="175" t="s">
        <v>143</v>
      </c>
      <c r="C3096" s="175">
        <v>0.13306451612903225</v>
      </c>
      <c r="D3096" s="175">
        <v>0.20564516129032259</v>
      </c>
      <c r="E3096" s="175">
        <v>9.2741935483870969E-2</v>
      </c>
      <c r="F3096" s="175">
        <v>8.0645161290322578E-3</v>
      </c>
      <c r="G3096" s="175">
        <v>0.47580645161290325</v>
      </c>
      <c r="H3096" s="175">
        <v>1.6129032258064516E-2</v>
      </c>
      <c r="I3096" s="175">
        <v>6.8548387096774188E-2</v>
      </c>
      <c r="J3096" s="174">
        <v>1</v>
      </c>
      <c r="K3096" s="176">
        <v>248</v>
      </c>
      <c r="L3096" s="92"/>
      <c r="M3096" s="175" t="s">
        <v>143</v>
      </c>
      <c r="N3096" s="175" t="s">
        <v>143</v>
      </c>
      <c r="O3096" s="175">
        <v>9.6000000000000002E-2</v>
      </c>
      <c r="P3096" s="175">
        <v>0.18099999999999999</v>
      </c>
      <c r="Q3096" s="175">
        <v>0.16</v>
      </c>
      <c r="R3096" s="175">
        <v>0.26</v>
      </c>
      <c r="S3096" s="175">
        <v>6.3E-2</v>
      </c>
      <c r="T3096" s="175">
        <v>0.13500000000000001</v>
      </c>
      <c r="U3096" s="175">
        <v>2E-3</v>
      </c>
      <c r="V3096" s="175">
        <v>2.9000000000000001E-2</v>
      </c>
      <c r="W3096" s="175">
        <v>0.41399999999999998</v>
      </c>
      <c r="X3096" s="175">
        <v>0.53800000000000003</v>
      </c>
      <c r="Y3096" s="175">
        <v>6.0000000000000001E-3</v>
      </c>
      <c r="Z3096" s="175">
        <v>4.1000000000000002E-2</v>
      </c>
      <c r="AA3096" s="175">
        <v>4.2999999999999997E-2</v>
      </c>
      <c r="AB3096" s="175">
        <v>0.107</v>
      </c>
    </row>
    <row r="3097" spans="1:28" x14ac:dyDescent="0.25">
      <c r="A3097" s="92" t="s">
        <v>4414</v>
      </c>
      <c r="B3097" s="175">
        <v>1.2807881773399015E-2</v>
      </c>
      <c r="C3097" s="175">
        <v>9.8522167487684722E-4</v>
      </c>
      <c r="D3097" s="175">
        <v>0.70738916256157636</v>
      </c>
      <c r="E3097" s="175">
        <v>0.27093596059113301</v>
      </c>
      <c r="F3097" s="175">
        <v>9.8522167487684722E-4</v>
      </c>
      <c r="G3097" s="175">
        <v>9.8522167487684722E-4</v>
      </c>
      <c r="H3097" s="175" t="s">
        <v>143</v>
      </c>
      <c r="I3097" s="175">
        <v>5.9113300492610842E-3</v>
      </c>
      <c r="J3097" s="174">
        <v>0.99999999999999989</v>
      </c>
      <c r="K3097" s="176">
        <v>1015</v>
      </c>
      <c r="L3097" s="92"/>
      <c r="M3097" s="175">
        <v>8.0000000000000002E-3</v>
      </c>
      <c r="N3097" s="175">
        <v>2.1999999999999999E-2</v>
      </c>
      <c r="O3097" s="175">
        <v>0</v>
      </c>
      <c r="P3097" s="175">
        <v>6.0000000000000001E-3</v>
      </c>
      <c r="Q3097" s="175">
        <v>0.67900000000000005</v>
      </c>
      <c r="R3097" s="175">
        <v>0.73499999999999999</v>
      </c>
      <c r="S3097" s="175">
        <v>0.24399999999999999</v>
      </c>
      <c r="T3097" s="175">
        <v>0.29899999999999999</v>
      </c>
      <c r="U3097" s="175">
        <v>0</v>
      </c>
      <c r="V3097" s="175">
        <v>6.0000000000000001E-3</v>
      </c>
      <c r="W3097" s="175">
        <v>0</v>
      </c>
      <c r="X3097" s="175">
        <v>6.0000000000000001E-3</v>
      </c>
      <c r="Y3097" s="175" t="s">
        <v>143</v>
      </c>
      <c r="Z3097" s="175" t="s">
        <v>143</v>
      </c>
      <c r="AA3097" s="175">
        <v>3.0000000000000001E-3</v>
      </c>
      <c r="AB3097" s="175">
        <v>1.2999999999999999E-2</v>
      </c>
    </row>
    <row r="3098" spans="1:28" x14ac:dyDescent="0.25">
      <c r="A3098" s="92" t="s">
        <v>4415</v>
      </c>
      <c r="B3098" s="175">
        <v>9.9722991689750698E-2</v>
      </c>
      <c r="C3098" s="175">
        <v>0.3476454293628809</v>
      </c>
      <c r="D3098" s="175">
        <v>0.20221606648199447</v>
      </c>
      <c r="E3098" s="175">
        <v>0.10041551246537396</v>
      </c>
      <c r="F3098" s="175">
        <v>1.662049861495845E-2</v>
      </c>
      <c r="G3098" s="175">
        <v>0.21745152354570638</v>
      </c>
      <c r="H3098" s="175">
        <v>2.0775623268698062E-3</v>
      </c>
      <c r="I3098" s="175">
        <v>1.3850415512465374E-2</v>
      </c>
      <c r="J3098" s="174">
        <v>1</v>
      </c>
      <c r="K3098" s="176">
        <v>1444</v>
      </c>
      <c r="L3098" s="92"/>
      <c r="M3098" s="175">
        <v>8.5000000000000006E-2</v>
      </c>
      <c r="N3098" s="175">
        <v>0.11600000000000001</v>
      </c>
      <c r="O3098" s="175">
        <v>0.32400000000000001</v>
      </c>
      <c r="P3098" s="175">
        <v>0.373</v>
      </c>
      <c r="Q3098" s="175">
        <v>0.182</v>
      </c>
      <c r="R3098" s="175">
        <v>0.224</v>
      </c>
      <c r="S3098" s="175">
        <v>8.5999999999999993E-2</v>
      </c>
      <c r="T3098" s="175">
        <v>0.11700000000000001</v>
      </c>
      <c r="U3098" s="175">
        <v>1.0999999999999999E-2</v>
      </c>
      <c r="V3098" s="175">
        <v>2.5000000000000001E-2</v>
      </c>
      <c r="W3098" s="175">
        <v>0.19700000000000001</v>
      </c>
      <c r="X3098" s="175">
        <v>0.23899999999999999</v>
      </c>
      <c r="Y3098" s="175">
        <v>1E-3</v>
      </c>
      <c r="Z3098" s="175">
        <v>6.0000000000000001E-3</v>
      </c>
      <c r="AA3098" s="175">
        <v>8.9999999999999993E-3</v>
      </c>
      <c r="AB3098" s="175">
        <v>2.1000000000000001E-2</v>
      </c>
    </row>
    <row r="3099" spans="1:28" x14ac:dyDescent="0.25">
      <c r="A3099" s="92" t="s">
        <v>4416</v>
      </c>
      <c r="B3099" s="175">
        <v>0.29965357967667439</v>
      </c>
      <c r="C3099" s="175">
        <v>0.53868360277136262</v>
      </c>
      <c r="D3099" s="175">
        <v>5.889145496535797E-2</v>
      </c>
      <c r="E3099" s="175">
        <v>3.2909930715935336E-2</v>
      </c>
      <c r="F3099" s="175" t="s">
        <v>143</v>
      </c>
      <c r="G3099" s="175">
        <v>4.0993071593533485E-2</v>
      </c>
      <c r="H3099" s="175">
        <v>1.7321016166281756E-3</v>
      </c>
      <c r="I3099" s="175">
        <v>2.7136258660508082E-2</v>
      </c>
      <c r="J3099" s="174">
        <v>1</v>
      </c>
      <c r="K3099" s="176">
        <v>1732</v>
      </c>
      <c r="L3099" s="92"/>
      <c r="M3099" s="175">
        <v>0.27900000000000003</v>
      </c>
      <c r="N3099" s="175">
        <v>0.32200000000000001</v>
      </c>
      <c r="O3099" s="175">
        <v>0.51500000000000001</v>
      </c>
      <c r="P3099" s="175">
        <v>0.56200000000000006</v>
      </c>
      <c r="Q3099" s="175">
        <v>4.9000000000000002E-2</v>
      </c>
      <c r="R3099" s="175">
        <v>7.0999999999999994E-2</v>
      </c>
      <c r="S3099" s="175">
        <v>2.5000000000000001E-2</v>
      </c>
      <c r="T3099" s="175">
        <v>4.2000000000000003E-2</v>
      </c>
      <c r="U3099" s="175" t="s">
        <v>143</v>
      </c>
      <c r="V3099" s="175" t="s">
        <v>143</v>
      </c>
      <c r="W3099" s="175">
        <v>3.3000000000000002E-2</v>
      </c>
      <c r="X3099" s="175">
        <v>5.0999999999999997E-2</v>
      </c>
      <c r="Y3099" s="175">
        <v>1E-3</v>
      </c>
      <c r="Z3099" s="175">
        <v>5.0000000000000001E-3</v>
      </c>
      <c r="AA3099" s="175">
        <v>0.02</v>
      </c>
      <c r="AB3099" s="175">
        <v>3.5999999999999997E-2</v>
      </c>
    </row>
    <row r="3100" spans="1:28" x14ac:dyDescent="0.25">
      <c r="A3100" s="92" t="s">
        <v>4417</v>
      </c>
      <c r="B3100" s="175" t="s">
        <v>143</v>
      </c>
      <c r="C3100" s="175">
        <v>0.28763440860215056</v>
      </c>
      <c r="D3100" s="175">
        <v>0.29838709677419356</v>
      </c>
      <c r="E3100" s="175">
        <v>0.1424731182795699</v>
      </c>
      <c r="F3100" s="175">
        <v>1.6129032258064516E-2</v>
      </c>
      <c r="G3100" s="175">
        <v>0.22580645161290322</v>
      </c>
      <c r="H3100" s="175" t="s">
        <v>143</v>
      </c>
      <c r="I3100" s="175">
        <v>2.9569892473118281E-2</v>
      </c>
      <c r="J3100" s="174">
        <v>1</v>
      </c>
      <c r="K3100" s="176">
        <v>372</v>
      </c>
      <c r="L3100" s="92"/>
      <c r="M3100" s="175" t="s">
        <v>143</v>
      </c>
      <c r="N3100" s="175" t="s">
        <v>143</v>
      </c>
      <c r="O3100" s="175">
        <v>0.24399999999999999</v>
      </c>
      <c r="P3100" s="175">
        <v>0.33600000000000002</v>
      </c>
      <c r="Q3100" s="175">
        <v>0.254</v>
      </c>
      <c r="R3100" s="175">
        <v>0.34699999999999998</v>
      </c>
      <c r="S3100" s="175">
        <v>0.111</v>
      </c>
      <c r="T3100" s="175">
        <v>0.182</v>
      </c>
      <c r="U3100" s="175">
        <v>7.0000000000000001E-3</v>
      </c>
      <c r="V3100" s="175">
        <v>3.5000000000000003E-2</v>
      </c>
      <c r="W3100" s="175">
        <v>0.186</v>
      </c>
      <c r="X3100" s="175">
        <v>0.27100000000000002</v>
      </c>
      <c r="Y3100" s="175" t="s">
        <v>143</v>
      </c>
      <c r="Z3100" s="175" t="s">
        <v>143</v>
      </c>
      <c r="AA3100" s="175">
        <v>1.7000000000000001E-2</v>
      </c>
      <c r="AB3100" s="175">
        <v>5.1999999999999998E-2</v>
      </c>
    </row>
    <row r="3101" spans="1:28" x14ac:dyDescent="0.25">
      <c r="A3101" s="92" t="s">
        <v>4418</v>
      </c>
      <c r="B3101" s="175" t="s">
        <v>143</v>
      </c>
      <c r="C3101" s="175">
        <v>0.30564024390243905</v>
      </c>
      <c r="D3101" s="175">
        <v>0.20198170731707318</v>
      </c>
      <c r="E3101" s="175">
        <v>0.10899390243902439</v>
      </c>
      <c r="F3101" s="175">
        <v>1.600609756097561E-2</v>
      </c>
      <c r="G3101" s="175">
        <v>0.3361280487804878</v>
      </c>
      <c r="H3101" s="175">
        <v>7.6219512195121954E-4</v>
      </c>
      <c r="I3101" s="175">
        <v>3.048780487804878E-2</v>
      </c>
      <c r="J3101" s="174">
        <v>1</v>
      </c>
      <c r="K3101" s="176">
        <v>1312</v>
      </c>
      <c r="L3101" s="92"/>
      <c r="M3101" s="175" t="s">
        <v>143</v>
      </c>
      <c r="N3101" s="175" t="s">
        <v>143</v>
      </c>
      <c r="O3101" s="175">
        <v>0.28100000000000003</v>
      </c>
      <c r="P3101" s="175">
        <v>0.33100000000000002</v>
      </c>
      <c r="Q3101" s="175">
        <v>0.18099999999999999</v>
      </c>
      <c r="R3101" s="175">
        <v>0.22500000000000001</v>
      </c>
      <c r="S3101" s="175">
        <v>9.2999999999999999E-2</v>
      </c>
      <c r="T3101" s="175">
        <v>0.127</v>
      </c>
      <c r="U3101" s="175">
        <v>0.01</v>
      </c>
      <c r="V3101" s="175">
        <v>2.4E-2</v>
      </c>
      <c r="W3101" s="175">
        <v>0.311</v>
      </c>
      <c r="X3101" s="175">
        <v>0.36199999999999999</v>
      </c>
      <c r="Y3101" s="175">
        <v>0</v>
      </c>
      <c r="Z3101" s="175">
        <v>4.0000000000000001E-3</v>
      </c>
      <c r="AA3101" s="175">
        <v>2.1999999999999999E-2</v>
      </c>
      <c r="AB3101" s="175">
        <v>4.1000000000000002E-2</v>
      </c>
    </row>
    <row r="3102" spans="1:28" x14ac:dyDescent="0.25">
      <c r="A3102" s="92" t="s">
        <v>4419</v>
      </c>
      <c r="B3102" s="175" t="s">
        <v>143</v>
      </c>
      <c r="C3102" s="175">
        <v>0.6097560975609756</v>
      </c>
      <c r="D3102" s="175">
        <v>0.27342747111681642</v>
      </c>
      <c r="E3102" s="175">
        <v>4.6213093709884467E-2</v>
      </c>
      <c r="F3102" s="175">
        <v>3.8510911424903724E-3</v>
      </c>
      <c r="G3102" s="175">
        <v>2.3106546854942234E-2</v>
      </c>
      <c r="H3102" s="175" t="s">
        <v>143</v>
      </c>
      <c r="I3102" s="175">
        <v>4.3645699614890884E-2</v>
      </c>
      <c r="J3102" s="174">
        <v>1</v>
      </c>
      <c r="K3102" s="176">
        <v>779</v>
      </c>
      <c r="L3102" s="92"/>
      <c r="M3102" s="175" t="s">
        <v>143</v>
      </c>
      <c r="N3102" s="175" t="s">
        <v>143</v>
      </c>
      <c r="O3102" s="175">
        <v>0.57499999999999996</v>
      </c>
      <c r="P3102" s="175">
        <v>0.64300000000000002</v>
      </c>
      <c r="Q3102" s="175">
        <v>0.24299999999999999</v>
      </c>
      <c r="R3102" s="175">
        <v>0.30599999999999999</v>
      </c>
      <c r="S3102" s="175">
        <v>3.4000000000000002E-2</v>
      </c>
      <c r="T3102" s="175">
        <v>6.3E-2</v>
      </c>
      <c r="U3102" s="175">
        <v>1E-3</v>
      </c>
      <c r="V3102" s="175">
        <v>1.0999999999999999E-2</v>
      </c>
      <c r="W3102" s="175">
        <v>1.4999999999999999E-2</v>
      </c>
      <c r="X3102" s="175">
        <v>3.5999999999999997E-2</v>
      </c>
      <c r="Y3102" s="175" t="s">
        <v>143</v>
      </c>
      <c r="Z3102" s="175" t="s">
        <v>143</v>
      </c>
      <c r="AA3102" s="175">
        <v>3.1E-2</v>
      </c>
      <c r="AB3102" s="175">
        <v>0.06</v>
      </c>
    </row>
    <row r="3103" spans="1:28" x14ac:dyDescent="0.25">
      <c r="A3103" s="92" t="s">
        <v>4420</v>
      </c>
      <c r="B3103" s="175" t="s">
        <v>143</v>
      </c>
      <c r="C3103" s="175">
        <v>0.25</v>
      </c>
      <c r="D3103" s="175">
        <v>0.3584070796460177</v>
      </c>
      <c r="E3103" s="175">
        <v>0.11283185840707964</v>
      </c>
      <c r="F3103" s="175">
        <v>2.2123893805309734E-2</v>
      </c>
      <c r="G3103" s="175">
        <v>0.23672566371681417</v>
      </c>
      <c r="H3103" s="175" t="s">
        <v>143</v>
      </c>
      <c r="I3103" s="175">
        <v>1.9911504424778761E-2</v>
      </c>
      <c r="J3103" s="174">
        <v>1</v>
      </c>
      <c r="K3103" s="176">
        <v>452</v>
      </c>
      <c r="L3103" s="92"/>
      <c r="M3103" s="175" t="s">
        <v>143</v>
      </c>
      <c r="N3103" s="175" t="s">
        <v>143</v>
      </c>
      <c r="O3103" s="175">
        <v>0.21199999999999999</v>
      </c>
      <c r="P3103" s="175">
        <v>0.29199999999999998</v>
      </c>
      <c r="Q3103" s="175">
        <v>0.316</v>
      </c>
      <c r="R3103" s="175">
        <v>0.40400000000000003</v>
      </c>
      <c r="S3103" s="175">
        <v>8.6999999999999994E-2</v>
      </c>
      <c r="T3103" s="175">
        <v>0.14499999999999999</v>
      </c>
      <c r="U3103" s="175">
        <v>1.2E-2</v>
      </c>
      <c r="V3103" s="175">
        <v>0.04</v>
      </c>
      <c r="W3103" s="175">
        <v>0.2</v>
      </c>
      <c r="X3103" s="175">
        <v>0.27800000000000002</v>
      </c>
      <c r="Y3103" s="175" t="s">
        <v>143</v>
      </c>
      <c r="Z3103" s="175" t="s">
        <v>143</v>
      </c>
      <c r="AA3103" s="175">
        <v>1.0999999999999999E-2</v>
      </c>
      <c r="AB3103" s="175">
        <v>3.6999999999999998E-2</v>
      </c>
    </row>
    <row r="3104" spans="1:28" x14ac:dyDescent="0.25">
      <c r="A3104" s="92" t="s">
        <v>4421</v>
      </c>
      <c r="B3104" s="175" t="s">
        <v>143</v>
      </c>
      <c r="C3104" s="175">
        <v>0.41935483870967744</v>
      </c>
      <c r="D3104" s="175">
        <v>0.17419354838709677</v>
      </c>
      <c r="E3104" s="175">
        <v>0.12258064516129032</v>
      </c>
      <c r="F3104" s="175">
        <v>5.1612903225806452E-2</v>
      </c>
      <c r="G3104" s="175">
        <v>0.2129032258064516</v>
      </c>
      <c r="H3104" s="175">
        <v>3.2258064516129032E-3</v>
      </c>
      <c r="I3104" s="175">
        <v>1.6129032258064516E-2</v>
      </c>
      <c r="J3104" s="174">
        <v>0.99999999999999989</v>
      </c>
      <c r="K3104" s="176">
        <v>310</v>
      </c>
      <c r="L3104" s="92"/>
      <c r="M3104" s="175" t="s">
        <v>143</v>
      </c>
      <c r="N3104" s="175" t="s">
        <v>143</v>
      </c>
      <c r="O3104" s="175">
        <v>0.36599999999999999</v>
      </c>
      <c r="P3104" s="175">
        <v>0.47499999999999998</v>
      </c>
      <c r="Q3104" s="175">
        <v>0.13600000000000001</v>
      </c>
      <c r="R3104" s="175">
        <v>0.22</v>
      </c>
      <c r="S3104" s="175">
        <v>9.0999999999999998E-2</v>
      </c>
      <c r="T3104" s="175">
        <v>0.16400000000000001</v>
      </c>
      <c r="U3104" s="175">
        <v>3.2000000000000001E-2</v>
      </c>
      <c r="V3104" s="175">
        <v>8.2000000000000003E-2</v>
      </c>
      <c r="W3104" s="175">
        <v>0.17100000000000001</v>
      </c>
      <c r="X3104" s="175">
        <v>0.26200000000000001</v>
      </c>
      <c r="Y3104" s="175">
        <v>1E-3</v>
      </c>
      <c r="Z3104" s="175">
        <v>1.7999999999999999E-2</v>
      </c>
      <c r="AA3104" s="175">
        <v>7.0000000000000001E-3</v>
      </c>
      <c r="AB3104" s="175">
        <v>3.6999999999999998E-2</v>
      </c>
    </row>
    <row r="3105" spans="1:28" x14ac:dyDescent="0.25">
      <c r="A3105" s="92" t="s">
        <v>4422</v>
      </c>
      <c r="B3105" s="175" t="s">
        <v>143</v>
      </c>
      <c r="C3105" s="175">
        <v>0.20180722891566266</v>
      </c>
      <c r="D3105" s="175">
        <v>0.26506024096385544</v>
      </c>
      <c r="E3105" s="175">
        <v>9.036144578313253E-2</v>
      </c>
      <c r="F3105" s="175">
        <v>1.8072289156626505E-2</v>
      </c>
      <c r="G3105" s="175">
        <v>0.37951807228915663</v>
      </c>
      <c r="H3105" s="175">
        <v>6.024096385542169E-3</v>
      </c>
      <c r="I3105" s="175">
        <v>3.9156626506024098E-2</v>
      </c>
      <c r="J3105" s="174">
        <v>1</v>
      </c>
      <c r="K3105" s="176">
        <v>332</v>
      </c>
      <c r="L3105" s="92"/>
      <c r="M3105" s="175" t="s">
        <v>143</v>
      </c>
      <c r="N3105" s="175" t="s">
        <v>143</v>
      </c>
      <c r="O3105" s="175">
        <v>0.16200000000000001</v>
      </c>
      <c r="P3105" s="175">
        <v>0.248</v>
      </c>
      <c r="Q3105" s="175">
        <v>0.22</v>
      </c>
      <c r="R3105" s="175">
        <v>0.315</v>
      </c>
      <c r="S3105" s="175">
        <v>6.4000000000000001E-2</v>
      </c>
      <c r="T3105" s="175">
        <v>0.126</v>
      </c>
      <c r="U3105" s="175">
        <v>8.0000000000000002E-3</v>
      </c>
      <c r="V3105" s="175">
        <v>3.9E-2</v>
      </c>
      <c r="W3105" s="175">
        <v>0.32900000000000001</v>
      </c>
      <c r="X3105" s="175">
        <v>0.433</v>
      </c>
      <c r="Y3105" s="175">
        <v>2E-3</v>
      </c>
      <c r="Z3105" s="175">
        <v>2.1999999999999999E-2</v>
      </c>
      <c r="AA3105" s="175">
        <v>2.3E-2</v>
      </c>
      <c r="AB3105" s="175">
        <v>6.6000000000000003E-2</v>
      </c>
    </row>
    <row r="3106" spans="1:28" x14ac:dyDescent="0.25">
      <c r="A3106" s="92" t="s">
        <v>4423</v>
      </c>
      <c r="B3106" s="175" t="s">
        <v>143</v>
      </c>
      <c r="C3106" s="175">
        <v>0.46735990756787982</v>
      </c>
      <c r="D3106" s="175">
        <v>0.33853264009243211</v>
      </c>
      <c r="E3106" s="175">
        <v>0.10340843443096476</v>
      </c>
      <c r="F3106" s="175">
        <v>1.0398613518197574E-2</v>
      </c>
      <c r="G3106" s="175">
        <v>6.0658578856152515E-2</v>
      </c>
      <c r="H3106" s="175">
        <v>1.7331022530329288E-3</v>
      </c>
      <c r="I3106" s="175">
        <v>1.7908723281340265E-2</v>
      </c>
      <c r="J3106" s="174">
        <v>1</v>
      </c>
      <c r="K3106" s="176">
        <v>1731</v>
      </c>
      <c r="L3106" s="92"/>
      <c r="M3106" s="175" t="s">
        <v>143</v>
      </c>
      <c r="N3106" s="175" t="s">
        <v>143</v>
      </c>
      <c r="O3106" s="175">
        <v>0.44400000000000001</v>
      </c>
      <c r="P3106" s="175">
        <v>0.49099999999999999</v>
      </c>
      <c r="Q3106" s="175">
        <v>0.317</v>
      </c>
      <c r="R3106" s="175">
        <v>0.36099999999999999</v>
      </c>
      <c r="S3106" s="175">
        <v>0.09</v>
      </c>
      <c r="T3106" s="175">
        <v>0.11899999999999999</v>
      </c>
      <c r="U3106" s="175">
        <v>7.0000000000000001E-3</v>
      </c>
      <c r="V3106" s="175">
        <v>1.6E-2</v>
      </c>
      <c r="W3106" s="175">
        <v>0.05</v>
      </c>
      <c r="X3106" s="175">
        <v>7.2999999999999995E-2</v>
      </c>
      <c r="Y3106" s="175">
        <v>1E-3</v>
      </c>
      <c r="Z3106" s="175">
        <v>5.0000000000000001E-3</v>
      </c>
      <c r="AA3106" s="175">
        <v>1.2999999999999999E-2</v>
      </c>
      <c r="AB3106" s="175">
        <v>2.5000000000000001E-2</v>
      </c>
    </row>
    <row r="3107" spans="1:28" x14ac:dyDescent="0.25">
      <c r="A3107" s="92" t="s">
        <v>4424</v>
      </c>
      <c r="B3107" s="175" t="s">
        <v>143</v>
      </c>
      <c r="C3107" s="175">
        <v>0.63604240282685509</v>
      </c>
      <c r="D3107" s="175">
        <v>0.22261484098939929</v>
      </c>
      <c r="E3107" s="175">
        <v>7.7738515901060068E-2</v>
      </c>
      <c r="F3107" s="175" t="s">
        <v>143</v>
      </c>
      <c r="G3107" s="175">
        <v>5.3003533568904596E-2</v>
      </c>
      <c r="H3107" s="175" t="s">
        <v>143</v>
      </c>
      <c r="I3107" s="175">
        <v>1.0600706713780919E-2</v>
      </c>
      <c r="J3107" s="174">
        <v>1</v>
      </c>
      <c r="K3107" s="176">
        <v>283</v>
      </c>
      <c r="L3107" s="92"/>
      <c r="M3107" s="175" t="s">
        <v>143</v>
      </c>
      <c r="N3107" s="175" t="s">
        <v>143</v>
      </c>
      <c r="O3107" s="175">
        <v>0.57899999999999996</v>
      </c>
      <c r="P3107" s="175">
        <v>0.69</v>
      </c>
      <c r="Q3107" s="175">
        <v>0.17799999999999999</v>
      </c>
      <c r="R3107" s="175">
        <v>0.27500000000000002</v>
      </c>
      <c r="S3107" s="175">
        <v>5.1999999999999998E-2</v>
      </c>
      <c r="T3107" s="175">
        <v>0.115</v>
      </c>
      <c r="U3107" s="175" t="s">
        <v>143</v>
      </c>
      <c r="V3107" s="175" t="s">
        <v>143</v>
      </c>
      <c r="W3107" s="175">
        <v>3.2000000000000001E-2</v>
      </c>
      <c r="X3107" s="175">
        <v>8.5999999999999993E-2</v>
      </c>
      <c r="Y3107" s="175" t="s">
        <v>143</v>
      </c>
      <c r="Z3107" s="175" t="s">
        <v>143</v>
      </c>
      <c r="AA3107" s="175">
        <v>4.0000000000000001E-3</v>
      </c>
      <c r="AB3107" s="175">
        <v>3.1E-2</v>
      </c>
    </row>
    <row r="3108" spans="1:28" x14ac:dyDescent="0.25">
      <c r="A3108" s="92" t="s">
        <v>4425</v>
      </c>
      <c r="B3108" s="175">
        <v>6.4192329140591115E-2</v>
      </c>
      <c r="C3108" s="175">
        <v>0.36724704132845903</v>
      </c>
      <c r="D3108" s="175">
        <v>0.24140281306152797</v>
      </c>
      <c r="E3108" s="175">
        <v>8.7489931222504494E-2</v>
      </c>
      <c r="F3108" s="175">
        <v>1.8960282545386949E-2</v>
      </c>
      <c r="G3108" s="175">
        <v>0.18173368858045727</v>
      </c>
      <c r="H3108" s="175">
        <v>1.7349278146105707E-3</v>
      </c>
      <c r="I3108" s="175">
        <v>3.7238986306462607E-2</v>
      </c>
      <c r="J3108" s="174">
        <v>1</v>
      </c>
      <c r="K3108" s="176">
        <v>16139</v>
      </c>
      <c r="L3108" s="92"/>
      <c r="M3108" s="175">
        <v>6.0999999999999999E-2</v>
      </c>
      <c r="N3108" s="175">
        <v>6.8000000000000005E-2</v>
      </c>
      <c r="O3108" s="175">
        <v>0.36</v>
      </c>
      <c r="P3108" s="175">
        <v>0.375</v>
      </c>
      <c r="Q3108" s="175">
        <v>0.23499999999999999</v>
      </c>
      <c r="R3108" s="175">
        <v>0.248</v>
      </c>
      <c r="S3108" s="175">
        <v>8.3000000000000004E-2</v>
      </c>
      <c r="T3108" s="175">
        <v>9.1999999999999998E-2</v>
      </c>
      <c r="U3108" s="175">
        <v>1.7000000000000001E-2</v>
      </c>
      <c r="V3108" s="175">
        <v>2.1000000000000001E-2</v>
      </c>
      <c r="W3108" s="175">
        <v>0.17599999999999999</v>
      </c>
      <c r="X3108" s="175">
        <v>0.188</v>
      </c>
      <c r="Y3108" s="175">
        <v>1E-3</v>
      </c>
      <c r="Z3108" s="175">
        <v>3.0000000000000001E-3</v>
      </c>
      <c r="AA3108" s="175">
        <v>3.4000000000000002E-2</v>
      </c>
      <c r="AB3108" s="175">
        <v>0.04</v>
      </c>
    </row>
    <row r="3109" spans="1:28" x14ac:dyDescent="0.25">
      <c r="A3109" s="92" t="s">
        <v>4426</v>
      </c>
      <c r="B3109" s="175" t="s">
        <v>143</v>
      </c>
      <c r="C3109" s="175">
        <v>0.37945492662473795</v>
      </c>
      <c r="D3109" s="175">
        <v>0.29140461215932911</v>
      </c>
      <c r="E3109" s="175">
        <v>0.12578616352201258</v>
      </c>
      <c r="F3109" s="175">
        <v>1.2578616352201259E-2</v>
      </c>
      <c r="G3109" s="175">
        <v>0.1488469601677149</v>
      </c>
      <c r="H3109" s="175">
        <v>6.2893081761006293E-3</v>
      </c>
      <c r="I3109" s="175">
        <v>3.5639412997903561E-2</v>
      </c>
      <c r="J3109" s="174">
        <v>0.99999999999999989</v>
      </c>
      <c r="K3109" s="176">
        <v>477</v>
      </c>
      <c r="L3109" s="92"/>
      <c r="M3109" s="175" t="s">
        <v>143</v>
      </c>
      <c r="N3109" s="175" t="s">
        <v>143</v>
      </c>
      <c r="O3109" s="175">
        <v>0.33700000000000002</v>
      </c>
      <c r="P3109" s="175">
        <v>0.42399999999999999</v>
      </c>
      <c r="Q3109" s="175">
        <v>0.252</v>
      </c>
      <c r="R3109" s="175">
        <v>0.33400000000000002</v>
      </c>
      <c r="S3109" s="175">
        <v>9.9000000000000005E-2</v>
      </c>
      <c r="T3109" s="175">
        <v>0.159</v>
      </c>
      <c r="U3109" s="175">
        <v>6.0000000000000001E-3</v>
      </c>
      <c r="V3109" s="175">
        <v>2.7E-2</v>
      </c>
      <c r="W3109" s="175">
        <v>0.12</v>
      </c>
      <c r="X3109" s="175">
        <v>0.184</v>
      </c>
      <c r="Y3109" s="175">
        <v>2E-3</v>
      </c>
      <c r="Z3109" s="175">
        <v>1.7999999999999999E-2</v>
      </c>
      <c r="AA3109" s="175">
        <v>2.1999999999999999E-2</v>
      </c>
      <c r="AB3109" s="175">
        <v>5.6000000000000001E-2</v>
      </c>
    </row>
    <row r="3110" spans="1:28" x14ac:dyDescent="0.25">
      <c r="A3110" s="92" t="s">
        <v>4427</v>
      </c>
      <c r="B3110" s="175" t="s">
        <v>143</v>
      </c>
      <c r="C3110" s="175">
        <v>0.13428571428571429</v>
      </c>
      <c r="D3110" s="175">
        <v>0.19714285714285715</v>
      </c>
      <c r="E3110" s="175">
        <v>7.7142857142857138E-2</v>
      </c>
      <c r="F3110" s="175">
        <v>1.1428571428571429E-2</v>
      </c>
      <c r="G3110" s="175">
        <v>0.52285714285714291</v>
      </c>
      <c r="H3110" s="175">
        <v>1.7142857142857144E-2</v>
      </c>
      <c r="I3110" s="175">
        <v>0.04</v>
      </c>
      <c r="J3110" s="174">
        <v>1</v>
      </c>
      <c r="K3110" s="176">
        <v>350</v>
      </c>
      <c r="L3110" s="92"/>
      <c r="M3110" s="175" t="s">
        <v>143</v>
      </c>
      <c r="N3110" s="175" t="s">
        <v>143</v>
      </c>
      <c r="O3110" s="175">
        <v>0.10299999999999999</v>
      </c>
      <c r="P3110" s="175">
        <v>0.17399999999999999</v>
      </c>
      <c r="Q3110" s="175">
        <v>0.159</v>
      </c>
      <c r="R3110" s="175">
        <v>0.24199999999999999</v>
      </c>
      <c r="S3110" s="175">
        <v>5.3999999999999999E-2</v>
      </c>
      <c r="T3110" s="175">
        <v>0.11</v>
      </c>
      <c r="U3110" s="175">
        <v>4.0000000000000001E-3</v>
      </c>
      <c r="V3110" s="175">
        <v>2.9000000000000001E-2</v>
      </c>
      <c r="W3110" s="175">
        <v>0.47099999999999997</v>
      </c>
      <c r="X3110" s="175">
        <v>0.57499999999999996</v>
      </c>
      <c r="Y3110" s="175">
        <v>8.0000000000000002E-3</v>
      </c>
      <c r="Z3110" s="175">
        <v>3.6999999999999998E-2</v>
      </c>
      <c r="AA3110" s="175">
        <v>2.4E-2</v>
      </c>
      <c r="AB3110" s="175">
        <v>6.6000000000000003E-2</v>
      </c>
    </row>
    <row r="3111" spans="1:28" x14ac:dyDescent="0.25">
      <c r="A3111" s="92" t="s">
        <v>4428</v>
      </c>
      <c r="B3111" s="175">
        <v>0.2888135593220339</v>
      </c>
      <c r="C3111" s="175">
        <v>2.0338983050847458E-3</v>
      </c>
      <c r="D3111" s="175">
        <v>0.49559322033898306</v>
      </c>
      <c r="E3111" s="175">
        <v>0.19728813559322034</v>
      </c>
      <c r="F3111" s="175">
        <v>1.3559322033898306E-3</v>
      </c>
      <c r="G3111" s="175">
        <v>9.4915254237288131E-3</v>
      </c>
      <c r="H3111" s="175" t="s">
        <v>143</v>
      </c>
      <c r="I3111" s="175">
        <v>5.4237288135593224E-3</v>
      </c>
      <c r="J3111" s="174">
        <v>1</v>
      </c>
      <c r="K3111" s="176">
        <v>1475</v>
      </c>
      <c r="L3111" s="92"/>
      <c r="M3111" s="175">
        <v>0.26600000000000001</v>
      </c>
      <c r="N3111" s="175">
        <v>0.312</v>
      </c>
      <c r="O3111" s="175">
        <v>1E-3</v>
      </c>
      <c r="P3111" s="175">
        <v>6.0000000000000001E-3</v>
      </c>
      <c r="Q3111" s="175">
        <v>0.47</v>
      </c>
      <c r="R3111" s="175">
        <v>0.52100000000000002</v>
      </c>
      <c r="S3111" s="175">
        <v>0.17799999999999999</v>
      </c>
      <c r="T3111" s="175">
        <v>0.218</v>
      </c>
      <c r="U3111" s="175">
        <v>0</v>
      </c>
      <c r="V3111" s="175">
        <v>5.0000000000000001E-3</v>
      </c>
      <c r="W3111" s="175">
        <v>6.0000000000000001E-3</v>
      </c>
      <c r="X3111" s="175">
        <v>1.6E-2</v>
      </c>
      <c r="Y3111" s="175" t="s">
        <v>143</v>
      </c>
      <c r="Z3111" s="175" t="s">
        <v>143</v>
      </c>
      <c r="AA3111" s="175">
        <v>3.0000000000000001E-3</v>
      </c>
      <c r="AB3111" s="175">
        <v>1.0999999999999999E-2</v>
      </c>
    </row>
    <row r="3112" spans="1:28" x14ac:dyDescent="0.25">
      <c r="A3112" s="92" t="s">
        <v>4429</v>
      </c>
      <c r="B3112" s="175">
        <v>8.8050314465408799E-2</v>
      </c>
      <c r="C3112" s="175">
        <v>0.34381551362683438</v>
      </c>
      <c r="D3112" s="175">
        <v>0.19496855345911951</v>
      </c>
      <c r="E3112" s="175">
        <v>5.8700209643605873E-2</v>
      </c>
      <c r="F3112" s="175">
        <v>4.7693920335429768E-2</v>
      </c>
      <c r="G3112" s="175">
        <v>0.23480083857442349</v>
      </c>
      <c r="H3112" s="175">
        <v>3.1446540880503146E-3</v>
      </c>
      <c r="I3112" s="175">
        <v>2.8825995807127882E-2</v>
      </c>
      <c r="J3112" s="174">
        <v>0.99999999999999989</v>
      </c>
      <c r="K3112" s="176">
        <v>1908</v>
      </c>
      <c r="L3112" s="92"/>
      <c r="M3112" s="175">
        <v>7.5999999999999998E-2</v>
      </c>
      <c r="N3112" s="175">
        <v>0.10199999999999999</v>
      </c>
      <c r="O3112" s="175">
        <v>0.32300000000000001</v>
      </c>
      <c r="P3112" s="175">
        <v>0.36499999999999999</v>
      </c>
      <c r="Q3112" s="175">
        <v>0.17799999999999999</v>
      </c>
      <c r="R3112" s="175">
        <v>0.21299999999999999</v>
      </c>
      <c r="S3112" s="175">
        <v>4.9000000000000002E-2</v>
      </c>
      <c r="T3112" s="175">
        <v>7.0000000000000007E-2</v>
      </c>
      <c r="U3112" s="175">
        <v>3.9E-2</v>
      </c>
      <c r="V3112" s="175">
        <v>5.8000000000000003E-2</v>
      </c>
      <c r="W3112" s="175">
        <v>0.216</v>
      </c>
      <c r="X3112" s="175">
        <v>0.254</v>
      </c>
      <c r="Y3112" s="175">
        <v>1E-3</v>
      </c>
      <c r="Z3112" s="175">
        <v>7.0000000000000001E-3</v>
      </c>
      <c r="AA3112" s="175">
        <v>2.1999999999999999E-2</v>
      </c>
      <c r="AB3112" s="175">
        <v>3.6999999999999998E-2</v>
      </c>
    </row>
    <row r="3113" spans="1:28" x14ac:dyDescent="0.25">
      <c r="A3113" s="92" t="s">
        <v>4430</v>
      </c>
      <c r="B3113" s="175">
        <v>0.30798624379059991</v>
      </c>
      <c r="C3113" s="175">
        <v>0.50630492930836835</v>
      </c>
      <c r="D3113" s="175">
        <v>7.7951853267099733E-2</v>
      </c>
      <c r="E3113" s="175">
        <v>2.8276652655712647E-2</v>
      </c>
      <c r="F3113" s="175">
        <v>1.5284677111196026E-3</v>
      </c>
      <c r="G3113" s="175">
        <v>4.0886511272449369E-2</v>
      </c>
      <c r="H3113" s="175">
        <v>3.8211692777990065E-4</v>
      </c>
      <c r="I3113" s="175">
        <v>3.668322506687046E-2</v>
      </c>
      <c r="J3113" s="174">
        <v>1</v>
      </c>
      <c r="K3113" s="176">
        <v>2617</v>
      </c>
      <c r="L3113" s="92"/>
      <c r="M3113" s="175">
        <v>0.29099999999999998</v>
      </c>
      <c r="N3113" s="175">
        <v>0.32600000000000001</v>
      </c>
      <c r="O3113" s="175">
        <v>0.48699999999999999</v>
      </c>
      <c r="P3113" s="175">
        <v>0.52500000000000002</v>
      </c>
      <c r="Q3113" s="175">
        <v>6.8000000000000005E-2</v>
      </c>
      <c r="R3113" s="175">
        <v>8.8999999999999996E-2</v>
      </c>
      <c r="S3113" s="175">
        <v>2.3E-2</v>
      </c>
      <c r="T3113" s="175">
        <v>3.5000000000000003E-2</v>
      </c>
      <c r="U3113" s="175">
        <v>1E-3</v>
      </c>
      <c r="V3113" s="175">
        <v>4.0000000000000001E-3</v>
      </c>
      <c r="W3113" s="175">
        <v>3.4000000000000002E-2</v>
      </c>
      <c r="X3113" s="175">
        <v>4.9000000000000002E-2</v>
      </c>
      <c r="Y3113" s="175">
        <v>0</v>
      </c>
      <c r="Z3113" s="175">
        <v>2E-3</v>
      </c>
      <c r="AA3113" s="175">
        <v>0.03</v>
      </c>
      <c r="AB3113" s="175">
        <v>4.4999999999999998E-2</v>
      </c>
    </row>
    <row r="3114" spans="1:28" x14ac:dyDescent="0.25">
      <c r="A3114" s="92" t="s">
        <v>4431</v>
      </c>
      <c r="B3114" s="175" t="s">
        <v>143</v>
      </c>
      <c r="C3114" s="175">
        <v>0.29961089494163423</v>
      </c>
      <c r="D3114" s="175">
        <v>0.28015564202334631</v>
      </c>
      <c r="E3114" s="175">
        <v>0.19455252918287938</v>
      </c>
      <c r="F3114" s="175">
        <v>7.7821011673151752E-3</v>
      </c>
      <c r="G3114" s="175">
        <v>0.18093385214007782</v>
      </c>
      <c r="H3114" s="175" t="s">
        <v>143</v>
      </c>
      <c r="I3114" s="175">
        <v>3.6964980544747082E-2</v>
      </c>
      <c r="J3114" s="174">
        <v>0.99999999999999989</v>
      </c>
      <c r="K3114" s="176">
        <v>514</v>
      </c>
      <c r="L3114" s="92"/>
      <c r="M3114" s="175" t="s">
        <v>143</v>
      </c>
      <c r="N3114" s="175" t="s">
        <v>143</v>
      </c>
      <c r="O3114" s="175">
        <v>0.26200000000000001</v>
      </c>
      <c r="P3114" s="175">
        <v>0.34100000000000003</v>
      </c>
      <c r="Q3114" s="175">
        <v>0.24299999999999999</v>
      </c>
      <c r="R3114" s="175">
        <v>0.32100000000000001</v>
      </c>
      <c r="S3114" s="175">
        <v>0.16300000000000001</v>
      </c>
      <c r="T3114" s="175">
        <v>0.23100000000000001</v>
      </c>
      <c r="U3114" s="175">
        <v>3.0000000000000001E-3</v>
      </c>
      <c r="V3114" s="175">
        <v>0.02</v>
      </c>
      <c r="W3114" s="175">
        <v>0.15</v>
      </c>
      <c r="X3114" s="175">
        <v>0.217</v>
      </c>
      <c r="Y3114" s="175" t="s">
        <v>143</v>
      </c>
      <c r="Z3114" s="175" t="s">
        <v>143</v>
      </c>
      <c r="AA3114" s="175">
        <v>2.4E-2</v>
      </c>
      <c r="AB3114" s="175">
        <v>5.7000000000000002E-2</v>
      </c>
    </row>
    <row r="3115" spans="1:28" x14ac:dyDescent="0.25">
      <c r="A3115" s="92" t="s">
        <v>4432</v>
      </c>
      <c r="B3115" s="175" t="s">
        <v>143</v>
      </c>
      <c r="C3115" s="175">
        <v>0.32448036951501152</v>
      </c>
      <c r="D3115" s="175">
        <v>0.23036951501154734</v>
      </c>
      <c r="E3115" s="175">
        <v>8.8337182448036955E-2</v>
      </c>
      <c r="F3115" s="175">
        <v>1.7898383371824481E-2</v>
      </c>
      <c r="G3115" s="175">
        <v>0.31639722863741337</v>
      </c>
      <c r="H3115" s="175">
        <v>1.7321016166281756E-3</v>
      </c>
      <c r="I3115" s="175">
        <v>2.0785219399538105E-2</v>
      </c>
      <c r="J3115" s="174">
        <v>1</v>
      </c>
      <c r="K3115" s="176">
        <v>1732</v>
      </c>
      <c r="L3115" s="92"/>
      <c r="M3115" s="175" t="s">
        <v>143</v>
      </c>
      <c r="N3115" s="175" t="s">
        <v>143</v>
      </c>
      <c r="O3115" s="175">
        <v>0.30299999999999999</v>
      </c>
      <c r="P3115" s="175">
        <v>0.34699999999999998</v>
      </c>
      <c r="Q3115" s="175">
        <v>0.21099999999999999</v>
      </c>
      <c r="R3115" s="175">
        <v>0.251</v>
      </c>
      <c r="S3115" s="175">
        <v>7.5999999999999998E-2</v>
      </c>
      <c r="T3115" s="175">
        <v>0.10299999999999999</v>
      </c>
      <c r="U3115" s="175">
        <v>1.2999999999999999E-2</v>
      </c>
      <c r="V3115" s="175">
        <v>2.5000000000000001E-2</v>
      </c>
      <c r="W3115" s="175">
        <v>0.29499999999999998</v>
      </c>
      <c r="X3115" s="175">
        <v>0.33900000000000002</v>
      </c>
      <c r="Y3115" s="175">
        <v>1E-3</v>
      </c>
      <c r="Z3115" s="175">
        <v>5.0000000000000001E-3</v>
      </c>
      <c r="AA3115" s="175">
        <v>1.4999999999999999E-2</v>
      </c>
      <c r="AB3115" s="175">
        <v>2.9000000000000001E-2</v>
      </c>
    </row>
    <row r="3116" spans="1:28" x14ac:dyDescent="0.25">
      <c r="A3116" s="92" t="s">
        <v>4433</v>
      </c>
      <c r="B3116" s="175" t="s">
        <v>143</v>
      </c>
      <c r="C3116" s="175">
        <v>0.56653992395437258</v>
      </c>
      <c r="D3116" s="175">
        <v>0.26108998732572875</v>
      </c>
      <c r="E3116" s="175">
        <v>6.9708491761723695E-2</v>
      </c>
      <c r="F3116" s="175">
        <v>1.2674271229404308E-3</v>
      </c>
      <c r="G3116" s="175">
        <v>1.9011406844106463E-2</v>
      </c>
      <c r="H3116" s="175" t="s">
        <v>143</v>
      </c>
      <c r="I3116" s="175">
        <v>8.2382762991128011E-2</v>
      </c>
      <c r="J3116" s="174">
        <v>1</v>
      </c>
      <c r="K3116" s="176">
        <v>789</v>
      </c>
      <c r="L3116" s="92"/>
      <c r="M3116" s="175" t="s">
        <v>143</v>
      </c>
      <c r="N3116" s="175" t="s">
        <v>143</v>
      </c>
      <c r="O3116" s="175">
        <v>0.53200000000000003</v>
      </c>
      <c r="P3116" s="175">
        <v>0.60099999999999998</v>
      </c>
      <c r="Q3116" s="175">
        <v>0.23200000000000001</v>
      </c>
      <c r="R3116" s="175">
        <v>0.29299999999999998</v>
      </c>
      <c r="S3116" s="175">
        <v>5.3999999999999999E-2</v>
      </c>
      <c r="T3116" s="175">
        <v>0.09</v>
      </c>
      <c r="U3116" s="175">
        <v>0</v>
      </c>
      <c r="V3116" s="175">
        <v>7.0000000000000001E-3</v>
      </c>
      <c r="W3116" s="175">
        <v>1.2E-2</v>
      </c>
      <c r="X3116" s="175">
        <v>3.1E-2</v>
      </c>
      <c r="Y3116" s="175" t="s">
        <v>143</v>
      </c>
      <c r="Z3116" s="175" t="s">
        <v>143</v>
      </c>
      <c r="AA3116" s="175">
        <v>6.5000000000000002E-2</v>
      </c>
      <c r="AB3116" s="175">
        <v>0.104</v>
      </c>
    </row>
    <row r="3117" spans="1:28" x14ac:dyDescent="0.25">
      <c r="A3117" s="92" t="s">
        <v>4434</v>
      </c>
      <c r="B3117" s="175" t="s">
        <v>143</v>
      </c>
      <c r="C3117" s="175">
        <v>0.26386806596701651</v>
      </c>
      <c r="D3117" s="175">
        <v>0.33133433283358321</v>
      </c>
      <c r="E3117" s="175">
        <v>9.145427286356822E-2</v>
      </c>
      <c r="F3117" s="175">
        <v>1.6491754122938532E-2</v>
      </c>
      <c r="G3117" s="175">
        <v>0.25037481259370314</v>
      </c>
      <c r="H3117" s="175" t="s">
        <v>143</v>
      </c>
      <c r="I3117" s="175">
        <v>4.6476761619190406E-2</v>
      </c>
      <c r="J3117" s="174">
        <v>1</v>
      </c>
      <c r="K3117" s="176">
        <v>667</v>
      </c>
      <c r="L3117" s="92"/>
      <c r="M3117" s="175" t="s">
        <v>143</v>
      </c>
      <c r="N3117" s="175" t="s">
        <v>143</v>
      </c>
      <c r="O3117" s="175">
        <v>0.23200000000000001</v>
      </c>
      <c r="P3117" s="175">
        <v>0.29899999999999999</v>
      </c>
      <c r="Q3117" s="175">
        <v>0.29699999999999999</v>
      </c>
      <c r="R3117" s="175">
        <v>0.36799999999999999</v>
      </c>
      <c r="S3117" s="175">
        <v>7.1999999999999995E-2</v>
      </c>
      <c r="T3117" s="175">
        <v>0.11600000000000001</v>
      </c>
      <c r="U3117" s="175">
        <v>8.9999999999999993E-3</v>
      </c>
      <c r="V3117" s="175">
        <v>2.9000000000000001E-2</v>
      </c>
      <c r="W3117" s="175">
        <v>0.219</v>
      </c>
      <c r="X3117" s="175">
        <v>0.28499999999999998</v>
      </c>
      <c r="Y3117" s="175" t="s">
        <v>143</v>
      </c>
      <c r="Z3117" s="175" t="s">
        <v>143</v>
      </c>
      <c r="AA3117" s="175">
        <v>3.3000000000000002E-2</v>
      </c>
      <c r="AB3117" s="175">
        <v>6.5000000000000002E-2</v>
      </c>
    </row>
    <row r="3118" spans="1:28" x14ac:dyDescent="0.25">
      <c r="A3118" s="92" t="s">
        <v>4435</v>
      </c>
      <c r="B3118" s="175" t="s">
        <v>143</v>
      </c>
      <c r="C3118" s="175">
        <v>0.49202127659574468</v>
      </c>
      <c r="D3118" s="175">
        <v>0.13829787234042554</v>
      </c>
      <c r="E3118" s="175">
        <v>7.1808510638297879E-2</v>
      </c>
      <c r="F3118" s="175">
        <v>0.11170212765957446</v>
      </c>
      <c r="G3118" s="175">
        <v>0.15691489361702127</v>
      </c>
      <c r="H3118" s="175" t="s">
        <v>143</v>
      </c>
      <c r="I3118" s="175">
        <v>2.9255319148936171E-2</v>
      </c>
      <c r="J3118" s="174">
        <v>1</v>
      </c>
      <c r="K3118" s="176">
        <v>376</v>
      </c>
      <c r="L3118" s="92"/>
      <c r="M3118" s="175" t="s">
        <v>143</v>
      </c>
      <c r="N3118" s="175" t="s">
        <v>143</v>
      </c>
      <c r="O3118" s="175">
        <v>0.442</v>
      </c>
      <c r="P3118" s="175">
        <v>0.54200000000000004</v>
      </c>
      <c r="Q3118" s="175">
        <v>0.107</v>
      </c>
      <c r="R3118" s="175">
        <v>0.17699999999999999</v>
      </c>
      <c r="S3118" s="175">
        <v>0.05</v>
      </c>
      <c r="T3118" s="175">
        <v>0.10199999999999999</v>
      </c>
      <c r="U3118" s="175">
        <v>8.4000000000000005E-2</v>
      </c>
      <c r="V3118" s="175">
        <v>0.14799999999999999</v>
      </c>
      <c r="W3118" s="175">
        <v>0.124</v>
      </c>
      <c r="X3118" s="175">
        <v>0.19700000000000001</v>
      </c>
      <c r="Y3118" s="175" t="s">
        <v>143</v>
      </c>
      <c r="Z3118" s="175" t="s">
        <v>143</v>
      </c>
      <c r="AA3118" s="175">
        <v>1.6E-2</v>
      </c>
      <c r="AB3118" s="175">
        <v>5.1999999999999998E-2</v>
      </c>
    </row>
    <row r="3119" spans="1:28" x14ac:dyDescent="0.25">
      <c r="A3119" s="92" t="s">
        <v>4436</v>
      </c>
      <c r="B3119" s="175" t="s">
        <v>143</v>
      </c>
      <c r="C3119" s="175">
        <v>0.22391304347826088</v>
      </c>
      <c r="D3119" s="175">
        <v>0.19130434782608696</v>
      </c>
      <c r="E3119" s="175">
        <v>8.9130434782608695E-2</v>
      </c>
      <c r="F3119" s="175">
        <v>2.8260869565217391E-2</v>
      </c>
      <c r="G3119" s="175">
        <v>0.43913043478260871</v>
      </c>
      <c r="H3119" s="175">
        <v>2.1739130434782609E-3</v>
      </c>
      <c r="I3119" s="175">
        <v>2.6086956521739129E-2</v>
      </c>
      <c r="J3119" s="174">
        <v>1</v>
      </c>
      <c r="K3119" s="176">
        <v>460</v>
      </c>
      <c r="L3119" s="92"/>
      <c r="M3119" s="175" t="s">
        <v>143</v>
      </c>
      <c r="N3119" s="175" t="s">
        <v>143</v>
      </c>
      <c r="O3119" s="175">
        <v>0.188</v>
      </c>
      <c r="P3119" s="175">
        <v>0.26400000000000001</v>
      </c>
      <c r="Q3119" s="175">
        <v>0.158</v>
      </c>
      <c r="R3119" s="175">
        <v>0.23</v>
      </c>
      <c r="S3119" s="175">
        <v>6.6000000000000003E-2</v>
      </c>
      <c r="T3119" s="175">
        <v>0.11899999999999999</v>
      </c>
      <c r="U3119" s="175">
        <v>1.7000000000000001E-2</v>
      </c>
      <c r="V3119" s="175">
        <v>4.8000000000000001E-2</v>
      </c>
      <c r="W3119" s="175">
        <v>0.39400000000000002</v>
      </c>
      <c r="X3119" s="175">
        <v>0.48499999999999999</v>
      </c>
      <c r="Y3119" s="175">
        <v>0</v>
      </c>
      <c r="Z3119" s="175">
        <v>1.2E-2</v>
      </c>
      <c r="AA3119" s="175">
        <v>1.4999999999999999E-2</v>
      </c>
      <c r="AB3119" s="175">
        <v>4.4999999999999998E-2</v>
      </c>
    </row>
    <row r="3120" spans="1:28" x14ac:dyDescent="0.25">
      <c r="A3120" s="92" t="s">
        <v>4437</v>
      </c>
      <c r="B3120" s="175" t="s">
        <v>143</v>
      </c>
      <c r="C3120" s="175">
        <v>0.39902998236331572</v>
      </c>
      <c r="D3120" s="175">
        <v>0.36375661375661378</v>
      </c>
      <c r="E3120" s="175">
        <v>0.11552028218694885</v>
      </c>
      <c r="F3120" s="175">
        <v>1.146384479717813E-2</v>
      </c>
      <c r="G3120" s="175">
        <v>6.0405643738977069E-2</v>
      </c>
      <c r="H3120" s="175">
        <v>1.7636684303350969E-3</v>
      </c>
      <c r="I3120" s="175">
        <v>4.8059964726631391E-2</v>
      </c>
      <c r="J3120" s="174">
        <v>1</v>
      </c>
      <c r="K3120" s="176">
        <v>2268</v>
      </c>
      <c r="L3120" s="92"/>
      <c r="M3120" s="175" t="s">
        <v>143</v>
      </c>
      <c r="N3120" s="175" t="s">
        <v>143</v>
      </c>
      <c r="O3120" s="175">
        <v>0.379</v>
      </c>
      <c r="P3120" s="175">
        <v>0.41899999999999998</v>
      </c>
      <c r="Q3120" s="175">
        <v>0.34399999999999997</v>
      </c>
      <c r="R3120" s="175">
        <v>0.38400000000000001</v>
      </c>
      <c r="S3120" s="175">
        <v>0.10299999999999999</v>
      </c>
      <c r="T3120" s="175">
        <v>0.129</v>
      </c>
      <c r="U3120" s="175">
        <v>8.0000000000000002E-3</v>
      </c>
      <c r="V3120" s="175">
        <v>1.7000000000000001E-2</v>
      </c>
      <c r="W3120" s="175">
        <v>5.0999999999999997E-2</v>
      </c>
      <c r="X3120" s="175">
        <v>7.0999999999999994E-2</v>
      </c>
      <c r="Y3120" s="175">
        <v>1E-3</v>
      </c>
      <c r="Z3120" s="175">
        <v>5.0000000000000001E-3</v>
      </c>
      <c r="AA3120" s="175">
        <v>0.04</v>
      </c>
      <c r="AB3120" s="175">
        <v>5.8000000000000003E-2</v>
      </c>
    </row>
    <row r="3121" spans="1:28" x14ac:dyDescent="0.25">
      <c r="A3121" s="92" t="s">
        <v>4438</v>
      </c>
      <c r="B3121" s="175" t="s">
        <v>143</v>
      </c>
      <c r="C3121" s="175">
        <v>0.60431654676258995</v>
      </c>
      <c r="D3121" s="175">
        <v>0.26618705035971224</v>
      </c>
      <c r="E3121" s="175">
        <v>3.8369304556354913E-2</v>
      </c>
      <c r="F3121" s="175">
        <v>7.1942446043165471E-3</v>
      </c>
      <c r="G3121" s="175">
        <v>5.5155875299760189E-2</v>
      </c>
      <c r="H3121" s="175">
        <v>2.3980815347721821E-3</v>
      </c>
      <c r="I3121" s="175">
        <v>2.6378896882494004E-2</v>
      </c>
      <c r="J3121" s="174">
        <v>0.99999999999999989</v>
      </c>
      <c r="K3121" s="176">
        <v>417</v>
      </c>
      <c r="L3121" s="92"/>
      <c r="M3121" s="175" t="s">
        <v>143</v>
      </c>
      <c r="N3121" s="175" t="s">
        <v>143</v>
      </c>
      <c r="O3121" s="175">
        <v>0.55700000000000005</v>
      </c>
      <c r="P3121" s="175">
        <v>0.65</v>
      </c>
      <c r="Q3121" s="175">
        <v>0.22600000000000001</v>
      </c>
      <c r="R3121" s="175">
        <v>0.311</v>
      </c>
      <c r="S3121" s="175">
        <v>2.4E-2</v>
      </c>
      <c r="T3121" s="175">
        <v>6.0999999999999999E-2</v>
      </c>
      <c r="U3121" s="175">
        <v>2E-3</v>
      </c>
      <c r="V3121" s="175">
        <v>2.1000000000000001E-2</v>
      </c>
      <c r="W3121" s="175">
        <v>3.6999999999999998E-2</v>
      </c>
      <c r="X3121" s="175">
        <v>8.1000000000000003E-2</v>
      </c>
      <c r="Y3121" s="175">
        <v>0</v>
      </c>
      <c r="Z3121" s="175">
        <v>1.2999999999999999E-2</v>
      </c>
      <c r="AA3121" s="175">
        <v>1.4999999999999999E-2</v>
      </c>
      <c r="AB3121" s="175">
        <v>4.7E-2</v>
      </c>
    </row>
    <row r="3122" spans="1:28" x14ac:dyDescent="0.25">
      <c r="A3122" s="92" t="s">
        <v>4439</v>
      </c>
      <c r="B3122" s="175">
        <v>5.2804377564979479E-2</v>
      </c>
      <c r="C3122" s="175">
        <v>0.35923392612859095</v>
      </c>
      <c r="D3122" s="175">
        <v>0.23652530779753761</v>
      </c>
      <c r="E3122" s="175">
        <v>0.10300957592339262</v>
      </c>
      <c r="F3122" s="175">
        <v>1.3816689466484268E-2</v>
      </c>
      <c r="G3122" s="175">
        <v>0.19931600547195621</v>
      </c>
      <c r="H3122" s="175">
        <v>4.9247606019151846E-3</v>
      </c>
      <c r="I3122" s="175">
        <v>3.0369357045143638E-2</v>
      </c>
      <c r="J3122" s="174">
        <v>0.99999999999999989</v>
      </c>
      <c r="K3122" s="176">
        <v>7310</v>
      </c>
      <c r="L3122" s="92"/>
      <c r="M3122" s="175">
        <v>4.8000000000000001E-2</v>
      </c>
      <c r="N3122" s="175">
        <v>5.8000000000000003E-2</v>
      </c>
      <c r="O3122" s="175">
        <v>0.34799999999999998</v>
      </c>
      <c r="P3122" s="175">
        <v>0.37</v>
      </c>
      <c r="Q3122" s="175">
        <v>0.22700000000000001</v>
      </c>
      <c r="R3122" s="175">
        <v>0.246</v>
      </c>
      <c r="S3122" s="175">
        <v>9.6000000000000002E-2</v>
      </c>
      <c r="T3122" s="175">
        <v>0.11</v>
      </c>
      <c r="U3122" s="175">
        <v>1.0999999999999999E-2</v>
      </c>
      <c r="V3122" s="175">
        <v>1.7000000000000001E-2</v>
      </c>
      <c r="W3122" s="175">
        <v>0.19</v>
      </c>
      <c r="X3122" s="175">
        <v>0.20899999999999999</v>
      </c>
      <c r="Y3122" s="175">
        <v>4.0000000000000001E-3</v>
      </c>
      <c r="Z3122" s="175">
        <v>7.0000000000000001E-3</v>
      </c>
      <c r="AA3122" s="175">
        <v>2.7E-2</v>
      </c>
      <c r="AB3122" s="175">
        <v>3.5000000000000003E-2</v>
      </c>
    </row>
    <row r="3123" spans="1:28" x14ac:dyDescent="0.25">
      <c r="A3123" s="92" t="s">
        <v>4440</v>
      </c>
      <c r="B3123" s="175" t="s">
        <v>143</v>
      </c>
      <c r="C3123" s="175">
        <v>0.36499999999999999</v>
      </c>
      <c r="D3123" s="175">
        <v>0.27</v>
      </c>
      <c r="E3123" s="175">
        <v>0.1</v>
      </c>
      <c r="F3123" s="175">
        <v>5.0000000000000001E-3</v>
      </c>
      <c r="G3123" s="175">
        <v>0.245</v>
      </c>
      <c r="H3123" s="175" t="s">
        <v>143</v>
      </c>
      <c r="I3123" s="175">
        <v>1.4999999999999999E-2</v>
      </c>
      <c r="J3123" s="174">
        <v>1</v>
      </c>
      <c r="K3123" s="176">
        <v>200</v>
      </c>
      <c r="L3123" s="92"/>
      <c r="M3123" s="175" t="s">
        <v>143</v>
      </c>
      <c r="N3123" s="175" t="s">
        <v>143</v>
      </c>
      <c r="O3123" s="175">
        <v>0.30099999999999999</v>
      </c>
      <c r="P3123" s="175">
        <v>0.434</v>
      </c>
      <c r="Q3123" s="175">
        <v>0.21299999999999999</v>
      </c>
      <c r="R3123" s="175">
        <v>0.33500000000000002</v>
      </c>
      <c r="S3123" s="175">
        <v>6.6000000000000003E-2</v>
      </c>
      <c r="T3123" s="175">
        <v>0.14899999999999999</v>
      </c>
      <c r="U3123" s="175">
        <v>1E-3</v>
      </c>
      <c r="V3123" s="175">
        <v>2.8000000000000001E-2</v>
      </c>
      <c r="W3123" s="175">
        <v>0.191</v>
      </c>
      <c r="X3123" s="175">
        <v>0.309</v>
      </c>
      <c r="Y3123" s="175" t="s">
        <v>143</v>
      </c>
      <c r="Z3123" s="175" t="s">
        <v>143</v>
      </c>
      <c r="AA3123" s="175">
        <v>5.0000000000000001E-3</v>
      </c>
      <c r="AB3123" s="175">
        <v>4.2999999999999997E-2</v>
      </c>
    </row>
    <row r="3124" spans="1:28" x14ac:dyDescent="0.25">
      <c r="A3124" s="92" t="s">
        <v>4441</v>
      </c>
      <c r="B3124" s="175" t="s">
        <v>143</v>
      </c>
      <c r="C3124" s="175">
        <v>0.11515151515151516</v>
      </c>
      <c r="D3124" s="175">
        <v>0.22424242424242424</v>
      </c>
      <c r="E3124" s="175">
        <v>8.4848484848484854E-2</v>
      </c>
      <c r="F3124" s="175">
        <v>1.2121212121212121E-2</v>
      </c>
      <c r="G3124" s="175">
        <v>0.50909090909090904</v>
      </c>
      <c r="H3124" s="175">
        <v>3.0303030303030304E-2</v>
      </c>
      <c r="I3124" s="175">
        <v>2.4242424242424242E-2</v>
      </c>
      <c r="J3124" s="174">
        <v>1</v>
      </c>
      <c r="K3124" s="176">
        <v>165</v>
      </c>
      <c r="L3124" s="92"/>
      <c r="M3124" s="175" t="s">
        <v>143</v>
      </c>
      <c r="N3124" s="175" t="s">
        <v>143</v>
      </c>
      <c r="O3124" s="175">
        <v>7.4999999999999997E-2</v>
      </c>
      <c r="P3124" s="175">
        <v>0.17299999999999999</v>
      </c>
      <c r="Q3124" s="175">
        <v>0.16700000000000001</v>
      </c>
      <c r="R3124" s="175">
        <v>0.29399999999999998</v>
      </c>
      <c r="S3124" s="175">
        <v>5.0999999999999997E-2</v>
      </c>
      <c r="T3124" s="175">
        <v>0.13700000000000001</v>
      </c>
      <c r="U3124" s="175">
        <v>3.0000000000000001E-3</v>
      </c>
      <c r="V3124" s="175">
        <v>4.2999999999999997E-2</v>
      </c>
      <c r="W3124" s="175">
        <v>0.433</v>
      </c>
      <c r="X3124" s="175">
        <v>0.58399999999999996</v>
      </c>
      <c r="Y3124" s="175">
        <v>1.2999999999999999E-2</v>
      </c>
      <c r="Z3124" s="175">
        <v>6.9000000000000006E-2</v>
      </c>
      <c r="AA3124" s="175">
        <v>8.9999999999999993E-3</v>
      </c>
      <c r="AB3124" s="175">
        <v>6.0999999999999999E-2</v>
      </c>
    </row>
    <row r="3125" spans="1:28" x14ac:dyDescent="0.25">
      <c r="A3125" s="92" t="s">
        <v>4442</v>
      </c>
      <c r="B3125" s="175">
        <v>8.5836909871244635E-3</v>
      </c>
      <c r="C3125" s="175">
        <v>2.1459227467811159E-3</v>
      </c>
      <c r="D3125" s="175">
        <v>0.77896995708154504</v>
      </c>
      <c r="E3125" s="175">
        <v>0.19098712446351931</v>
      </c>
      <c r="F3125" s="175" t="s">
        <v>143</v>
      </c>
      <c r="G3125" s="175">
        <v>8.5836909871244635E-3</v>
      </c>
      <c r="H3125" s="175" t="s">
        <v>143</v>
      </c>
      <c r="I3125" s="175">
        <v>1.0729613733905579E-2</v>
      </c>
      <c r="J3125" s="174">
        <v>0.99999999999999989</v>
      </c>
      <c r="K3125" s="176">
        <v>466</v>
      </c>
      <c r="L3125" s="92"/>
      <c r="M3125" s="175">
        <v>3.0000000000000001E-3</v>
      </c>
      <c r="N3125" s="175">
        <v>2.1999999999999999E-2</v>
      </c>
      <c r="O3125" s="175">
        <v>0</v>
      </c>
      <c r="P3125" s="175">
        <v>1.2E-2</v>
      </c>
      <c r="Q3125" s="175">
        <v>0.73899999999999999</v>
      </c>
      <c r="R3125" s="175">
        <v>0.81399999999999995</v>
      </c>
      <c r="S3125" s="175">
        <v>0.158</v>
      </c>
      <c r="T3125" s="175">
        <v>0.22900000000000001</v>
      </c>
      <c r="U3125" s="175" t="s">
        <v>143</v>
      </c>
      <c r="V3125" s="175" t="s">
        <v>143</v>
      </c>
      <c r="W3125" s="175">
        <v>3.0000000000000001E-3</v>
      </c>
      <c r="X3125" s="175">
        <v>2.1999999999999999E-2</v>
      </c>
      <c r="Y3125" s="175" t="s">
        <v>143</v>
      </c>
      <c r="Z3125" s="175" t="s">
        <v>143</v>
      </c>
      <c r="AA3125" s="175">
        <v>5.0000000000000001E-3</v>
      </c>
      <c r="AB3125" s="175">
        <v>2.5000000000000001E-2</v>
      </c>
    </row>
    <row r="3126" spans="1:28" x14ac:dyDescent="0.25">
      <c r="A3126" s="92" t="s">
        <v>4443</v>
      </c>
      <c r="B3126" s="175">
        <v>7.4209245742092464E-2</v>
      </c>
      <c r="C3126" s="175">
        <v>0.30900243309002434</v>
      </c>
      <c r="D3126" s="175">
        <v>0.23600973236009731</v>
      </c>
      <c r="E3126" s="175">
        <v>8.5158150851581502E-2</v>
      </c>
      <c r="F3126" s="175">
        <v>1.7031630170316302E-2</v>
      </c>
      <c r="G3126" s="175">
        <v>0.25304136253041365</v>
      </c>
      <c r="H3126" s="175">
        <v>2.4330900243309003E-3</v>
      </c>
      <c r="I3126" s="175">
        <v>2.3114355231143552E-2</v>
      </c>
      <c r="J3126" s="174">
        <v>1</v>
      </c>
      <c r="K3126" s="176">
        <v>822</v>
      </c>
      <c r="L3126" s="92"/>
      <c r="M3126" s="175">
        <v>5.8000000000000003E-2</v>
      </c>
      <c r="N3126" s="175">
        <v>9.4E-2</v>
      </c>
      <c r="O3126" s="175">
        <v>0.27800000000000002</v>
      </c>
      <c r="P3126" s="175">
        <v>0.34100000000000003</v>
      </c>
      <c r="Q3126" s="175">
        <v>0.20799999999999999</v>
      </c>
      <c r="R3126" s="175">
        <v>0.26600000000000001</v>
      </c>
      <c r="S3126" s="175">
        <v>6.8000000000000005E-2</v>
      </c>
      <c r="T3126" s="175">
        <v>0.106</v>
      </c>
      <c r="U3126" s="175">
        <v>0.01</v>
      </c>
      <c r="V3126" s="175">
        <v>2.8000000000000001E-2</v>
      </c>
      <c r="W3126" s="175">
        <v>0.22500000000000001</v>
      </c>
      <c r="X3126" s="175">
        <v>0.28399999999999997</v>
      </c>
      <c r="Y3126" s="175">
        <v>1E-3</v>
      </c>
      <c r="Z3126" s="175">
        <v>8.9999999999999993E-3</v>
      </c>
      <c r="AA3126" s="175">
        <v>1.4999999999999999E-2</v>
      </c>
      <c r="AB3126" s="175">
        <v>3.5999999999999997E-2</v>
      </c>
    </row>
    <row r="3127" spans="1:28" x14ac:dyDescent="0.25">
      <c r="A3127" s="92" t="s">
        <v>4444</v>
      </c>
      <c r="B3127" s="175">
        <v>0.25591586327782645</v>
      </c>
      <c r="C3127" s="175">
        <v>0.53111305872042069</v>
      </c>
      <c r="D3127" s="175">
        <v>9.7283085013146364E-2</v>
      </c>
      <c r="E3127" s="175">
        <v>3.6809815950920248E-2</v>
      </c>
      <c r="F3127" s="175">
        <v>2.6292725679228747E-3</v>
      </c>
      <c r="G3127" s="175">
        <v>3.1551270815074493E-2</v>
      </c>
      <c r="H3127" s="175">
        <v>1.7528483786152498E-3</v>
      </c>
      <c r="I3127" s="175">
        <v>4.2944785276073622E-2</v>
      </c>
      <c r="J3127" s="174">
        <v>0.99999999999999989</v>
      </c>
      <c r="K3127" s="176">
        <v>1141</v>
      </c>
      <c r="L3127" s="92"/>
      <c r="M3127" s="175">
        <v>0.23100000000000001</v>
      </c>
      <c r="N3127" s="175">
        <v>0.28199999999999997</v>
      </c>
      <c r="O3127" s="175">
        <v>0.502</v>
      </c>
      <c r="P3127" s="175">
        <v>0.56000000000000005</v>
      </c>
      <c r="Q3127" s="175">
        <v>8.1000000000000003E-2</v>
      </c>
      <c r="R3127" s="175">
        <v>0.11600000000000001</v>
      </c>
      <c r="S3127" s="175">
        <v>2.7E-2</v>
      </c>
      <c r="T3127" s="175">
        <v>4.9000000000000002E-2</v>
      </c>
      <c r="U3127" s="175">
        <v>1E-3</v>
      </c>
      <c r="V3127" s="175">
        <v>8.0000000000000002E-3</v>
      </c>
      <c r="W3127" s="175">
        <v>2.3E-2</v>
      </c>
      <c r="X3127" s="175">
        <v>4.2999999999999997E-2</v>
      </c>
      <c r="Y3127" s="175">
        <v>0</v>
      </c>
      <c r="Z3127" s="175">
        <v>6.0000000000000001E-3</v>
      </c>
      <c r="AA3127" s="175">
        <v>3.3000000000000002E-2</v>
      </c>
      <c r="AB3127" s="175">
        <v>5.6000000000000001E-2</v>
      </c>
    </row>
    <row r="3128" spans="1:28" x14ac:dyDescent="0.25">
      <c r="A3128" s="92" t="s">
        <v>4445</v>
      </c>
      <c r="B3128" s="175" t="s">
        <v>143</v>
      </c>
      <c r="C3128" s="175">
        <v>0.31221719457013575</v>
      </c>
      <c r="D3128" s="175">
        <v>0.2895927601809955</v>
      </c>
      <c r="E3128" s="175">
        <v>0.12669683257918551</v>
      </c>
      <c r="F3128" s="175">
        <v>1.3574660633484163E-2</v>
      </c>
      <c r="G3128" s="175">
        <v>0.23529411764705882</v>
      </c>
      <c r="H3128" s="175">
        <v>4.5248868778280547E-3</v>
      </c>
      <c r="I3128" s="175">
        <v>1.8099547511312219E-2</v>
      </c>
      <c r="J3128" s="174">
        <v>1</v>
      </c>
      <c r="K3128" s="176">
        <v>221</v>
      </c>
      <c r="L3128" s="92"/>
      <c r="M3128" s="175" t="s">
        <v>143</v>
      </c>
      <c r="N3128" s="175" t="s">
        <v>143</v>
      </c>
      <c r="O3128" s="175">
        <v>0.255</v>
      </c>
      <c r="P3128" s="175">
        <v>0.376</v>
      </c>
      <c r="Q3128" s="175">
        <v>0.23400000000000001</v>
      </c>
      <c r="R3128" s="175">
        <v>0.35299999999999998</v>
      </c>
      <c r="S3128" s="175">
        <v>8.8999999999999996E-2</v>
      </c>
      <c r="T3128" s="175">
        <v>0.17699999999999999</v>
      </c>
      <c r="U3128" s="175">
        <v>5.0000000000000001E-3</v>
      </c>
      <c r="V3128" s="175">
        <v>3.9E-2</v>
      </c>
      <c r="W3128" s="175">
        <v>0.184</v>
      </c>
      <c r="X3128" s="175">
        <v>0.29499999999999998</v>
      </c>
      <c r="Y3128" s="175">
        <v>1E-3</v>
      </c>
      <c r="Z3128" s="175">
        <v>2.5000000000000001E-2</v>
      </c>
      <c r="AA3128" s="175">
        <v>7.0000000000000001E-3</v>
      </c>
      <c r="AB3128" s="175">
        <v>4.5999999999999999E-2</v>
      </c>
    </row>
    <row r="3129" spans="1:28" x14ac:dyDescent="0.25">
      <c r="A3129" s="92" t="s">
        <v>4446</v>
      </c>
      <c r="B3129" s="175" t="s">
        <v>143</v>
      </c>
      <c r="C3129" s="175">
        <v>0.22258064516129034</v>
      </c>
      <c r="D3129" s="175">
        <v>0.2129032258064516</v>
      </c>
      <c r="E3129" s="175">
        <v>0.17096774193548386</v>
      </c>
      <c r="F3129" s="175">
        <v>1.2903225806451613E-2</v>
      </c>
      <c r="G3129" s="175">
        <v>0.36236559139784946</v>
      </c>
      <c r="H3129" s="175">
        <v>4.3010752688172043E-3</v>
      </c>
      <c r="I3129" s="175">
        <v>1.3978494623655914E-2</v>
      </c>
      <c r="J3129" s="174">
        <v>1</v>
      </c>
      <c r="K3129" s="176">
        <v>930</v>
      </c>
      <c r="L3129" s="92"/>
      <c r="M3129" s="175" t="s">
        <v>143</v>
      </c>
      <c r="N3129" s="175" t="s">
        <v>143</v>
      </c>
      <c r="O3129" s="175">
        <v>0.19700000000000001</v>
      </c>
      <c r="P3129" s="175">
        <v>0.25</v>
      </c>
      <c r="Q3129" s="175">
        <v>0.188</v>
      </c>
      <c r="R3129" s="175">
        <v>0.24</v>
      </c>
      <c r="S3129" s="175">
        <v>0.14799999999999999</v>
      </c>
      <c r="T3129" s="175">
        <v>0.19700000000000001</v>
      </c>
      <c r="U3129" s="175">
        <v>7.0000000000000001E-3</v>
      </c>
      <c r="V3129" s="175">
        <v>2.1999999999999999E-2</v>
      </c>
      <c r="W3129" s="175">
        <v>0.33200000000000002</v>
      </c>
      <c r="X3129" s="175">
        <v>0.39400000000000002</v>
      </c>
      <c r="Y3129" s="175">
        <v>2E-3</v>
      </c>
      <c r="Z3129" s="175">
        <v>1.0999999999999999E-2</v>
      </c>
      <c r="AA3129" s="175">
        <v>8.0000000000000002E-3</v>
      </c>
      <c r="AB3129" s="175">
        <v>2.4E-2</v>
      </c>
    </row>
    <row r="3130" spans="1:28" x14ac:dyDescent="0.25">
      <c r="A3130" s="92" t="s">
        <v>4447</v>
      </c>
      <c r="B3130" s="175" t="s">
        <v>143</v>
      </c>
      <c r="C3130" s="175">
        <v>0.56734693877551023</v>
      </c>
      <c r="D3130" s="175">
        <v>0.31020408163265306</v>
      </c>
      <c r="E3130" s="175">
        <v>4.8979591836734691E-2</v>
      </c>
      <c r="F3130" s="175" t="s">
        <v>143</v>
      </c>
      <c r="G3130" s="175">
        <v>8.1632653061224497E-3</v>
      </c>
      <c r="H3130" s="175">
        <v>8.1632653061224497E-3</v>
      </c>
      <c r="I3130" s="175">
        <v>5.7142857142857141E-2</v>
      </c>
      <c r="J3130" s="174">
        <v>1</v>
      </c>
      <c r="K3130" s="176">
        <v>245</v>
      </c>
      <c r="L3130" s="92"/>
      <c r="M3130" s="175" t="s">
        <v>143</v>
      </c>
      <c r="N3130" s="175" t="s">
        <v>143</v>
      </c>
      <c r="O3130" s="175">
        <v>0.505</v>
      </c>
      <c r="P3130" s="175">
        <v>0.628</v>
      </c>
      <c r="Q3130" s="175">
        <v>0.25600000000000001</v>
      </c>
      <c r="R3130" s="175">
        <v>0.371</v>
      </c>
      <c r="S3130" s="175">
        <v>2.8000000000000001E-2</v>
      </c>
      <c r="T3130" s="175">
        <v>8.4000000000000005E-2</v>
      </c>
      <c r="U3130" s="175" t="s">
        <v>143</v>
      </c>
      <c r="V3130" s="175" t="s">
        <v>143</v>
      </c>
      <c r="W3130" s="175">
        <v>2E-3</v>
      </c>
      <c r="X3130" s="175">
        <v>2.9000000000000001E-2</v>
      </c>
      <c r="Y3130" s="175">
        <v>2E-3</v>
      </c>
      <c r="Z3130" s="175">
        <v>2.9000000000000001E-2</v>
      </c>
      <c r="AA3130" s="175">
        <v>3.4000000000000002E-2</v>
      </c>
      <c r="AB3130" s="175">
        <v>9.4E-2</v>
      </c>
    </row>
    <row r="3131" spans="1:28" x14ac:dyDescent="0.25">
      <c r="A3131" s="92" t="s">
        <v>4448</v>
      </c>
      <c r="B3131" s="175" t="s">
        <v>143</v>
      </c>
      <c r="C3131" s="175">
        <v>0.26515151515151514</v>
      </c>
      <c r="D3131" s="175">
        <v>0.31060606060606061</v>
      </c>
      <c r="E3131" s="175">
        <v>0.1553030303030303</v>
      </c>
      <c r="F3131" s="175">
        <v>1.893939393939394E-2</v>
      </c>
      <c r="G3131" s="175">
        <v>0.2196969696969697</v>
      </c>
      <c r="H3131" s="175" t="s">
        <v>143</v>
      </c>
      <c r="I3131" s="175">
        <v>3.0303030303030304E-2</v>
      </c>
      <c r="J3131" s="174">
        <v>0.99999999999999989</v>
      </c>
      <c r="K3131" s="176">
        <v>264</v>
      </c>
      <c r="L3131" s="92"/>
      <c r="M3131" s="175" t="s">
        <v>143</v>
      </c>
      <c r="N3131" s="175" t="s">
        <v>143</v>
      </c>
      <c r="O3131" s="175">
        <v>0.216</v>
      </c>
      <c r="P3131" s="175">
        <v>0.32100000000000001</v>
      </c>
      <c r="Q3131" s="175">
        <v>0.25800000000000001</v>
      </c>
      <c r="R3131" s="175">
        <v>0.36899999999999999</v>
      </c>
      <c r="S3131" s="175">
        <v>0.11700000000000001</v>
      </c>
      <c r="T3131" s="175">
        <v>0.20399999999999999</v>
      </c>
      <c r="U3131" s="175">
        <v>8.0000000000000002E-3</v>
      </c>
      <c r="V3131" s="175">
        <v>4.3999999999999997E-2</v>
      </c>
      <c r="W3131" s="175">
        <v>0.17399999999999999</v>
      </c>
      <c r="X3131" s="175">
        <v>0.27300000000000002</v>
      </c>
      <c r="Y3131" s="175" t="s">
        <v>143</v>
      </c>
      <c r="Z3131" s="175" t="s">
        <v>143</v>
      </c>
      <c r="AA3131" s="175">
        <v>1.4999999999999999E-2</v>
      </c>
      <c r="AB3131" s="175">
        <v>5.8999999999999997E-2</v>
      </c>
    </row>
    <row r="3132" spans="1:28" x14ac:dyDescent="0.25">
      <c r="A3132" s="92" t="s">
        <v>4449</v>
      </c>
      <c r="B3132" s="175" t="s">
        <v>143</v>
      </c>
      <c r="C3132" s="175">
        <v>0.43884892086330934</v>
      </c>
      <c r="D3132" s="175">
        <v>0.17985611510791366</v>
      </c>
      <c r="E3132" s="175">
        <v>7.1942446043165464E-2</v>
      </c>
      <c r="F3132" s="175">
        <v>9.3525179856115109E-2</v>
      </c>
      <c r="G3132" s="175">
        <v>0.17266187050359713</v>
      </c>
      <c r="H3132" s="175">
        <v>7.1942446043165471E-3</v>
      </c>
      <c r="I3132" s="175">
        <v>3.5971223021582732E-2</v>
      </c>
      <c r="J3132" s="174">
        <v>0.99999999999999989</v>
      </c>
      <c r="K3132" s="176">
        <v>139</v>
      </c>
      <c r="L3132" s="92"/>
      <c r="M3132" s="175" t="s">
        <v>143</v>
      </c>
      <c r="N3132" s="175" t="s">
        <v>143</v>
      </c>
      <c r="O3132" s="175">
        <v>0.35899999999999999</v>
      </c>
      <c r="P3132" s="175">
        <v>0.52200000000000002</v>
      </c>
      <c r="Q3132" s="175">
        <v>0.125</v>
      </c>
      <c r="R3132" s="175">
        <v>0.252</v>
      </c>
      <c r="S3132" s="175">
        <v>0.04</v>
      </c>
      <c r="T3132" s="175">
        <v>0.127</v>
      </c>
      <c r="U3132" s="175">
        <v>5.5E-2</v>
      </c>
      <c r="V3132" s="175">
        <v>0.153</v>
      </c>
      <c r="W3132" s="175">
        <v>0.11899999999999999</v>
      </c>
      <c r="X3132" s="175">
        <v>0.24399999999999999</v>
      </c>
      <c r="Y3132" s="175">
        <v>1E-3</v>
      </c>
      <c r="Z3132" s="175">
        <v>0.04</v>
      </c>
      <c r="AA3132" s="175">
        <v>1.4999999999999999E-2</v>
      </c>
      <c r="AB3132" s="175">
        <v>8.1000000000000003E-2</v>
      </c>
    </row>
    <row r="3133" spans="1:28" x14ac:dyDescent="0.25">
      <c r="A3133" s="92" t="s">
        <v>4450</v>
      </c>
      <c r="B3133" s="175" t="s">
        <v>143</v>
      </c>
      <c r="C3133" s="175">
        <v>0.1407035175879397</v>
      </c>
      <c r="D3133" s="175">
        <v>0.15577889447236182</v>
      </c>
      <c r="E3133" s="175">
        <v>0.11055276381909548</v>
      </c>
      <c r="F3133" s="175">
        <v>1.507537688442211E-2</v>
      </c>
      <c r="G3133" s="175">
        <v>0.51256281407035176</v>
      </c>
      <c r="H3133" s="175">
        <v>2.5125628140703519E-2</v>
      </c>
      <c r="I3133" s="175">
        <v>4.0201005025125629E-2</v>
      </c>
      <c r="J3133" s="174">
        <v>1</v>
      </c>
      <c r="K3133" s="176">
        <v>199</v>
      </c>
      <c r="L3133" s="92"/>
      <c r="M3133" s="175" t="s">
        <v>143</v>
      </c>
      <c r="N3133" s="175" t="s">
        <v>143</v>
      </c>
      <c r="O3133" s="175">
        <v>9.9000000000000005E-2</v>
      </c>
      <c r="P3133" s="175">
        <v>0.19600000000000001</v>
      </c>
      <c r="Q3133" s="175">
        <v>0.112</v>
      </c>
      <c r="R3133" s="175">
        <v>0.21299999999999999</v>
      </c>
      <c r="S3133" s="175">
        <v>7.3999999999999996E-2</v>
      </c>
      <c r="T3133" s="175">
        <v>0.16200000000000001</v>
      </c>
      <c r="U3133" s="175">
        <v>5.0000000000000001E-3</v>
      </c>
      <c r="V3133" s="175">
        <v>4.2999999999999997E-2</v>
      </c>
      <c r="W3133" s="175">
        <v>0.44400000000000001</v>
      </c>
      <c r="X3133" s="175">
        <v>0.58099999999999996</v>
      </c>
      <c r="Y3133" s="175">
        <v>1.0999999999999999E-2</v>
      </c>
      <c r="Z3133" s="175">
        <v>5.7000000000000002E-2</v>
      </c>
      <c r="AA3133" s="175">
        <v>2.1000000000000001E-2</v>
      </c>
      <c r="AB3133" s="175">
        <v>7.6999999999999999E-2</v>
      </c>
    </row>
    <row r="3134" spans="1:28" x14ac:dyDescent="0.25">
      <c r="A3134" s="92" t="s">
        <v>4451</v>
      </c>
      <c r="B3134" s="175" t="s">
        <v>143</v>
      </c>
      <c r="C3134" s="175">
        <v>0.50844444444444448</v>
      </c>
      <c r="D3134" s="175">
        <v>0.32088888888888889</v>
      </c>
      <c r="E3134" s="175">
        <v>5.1555555555555556E-2</v>
      </c>
      <c r="F3134" s="175">
        <v>7.1111111111111115E-3</v>
      </c>
      <c r="G3134" s="175">
        <v>7.644444444444444E-2</v>
      </c>
      <c r="H3134" s="175">
        <v>2.6666666666666666E-3</v>
      </c>
      <c r="I3134" s="175">
        <v>3.2888888888888891E-2</v>
      </c>
      <c r="J3134" s="174">
        <v>1</v>
      </c>
      <c r="K3134" s="176">
        <v>1125</v>
      </c>
      <c r="L3134" s="92"/>
      <c r="M3134" s="175" t="s">
        <v>143</v>
      </c>
      <c r="N3134" s="175" t="s">
        <v>143</v>
      </c>
      <c r="O3134" s="175">
        <v>0.47899999999999998</v>
      </c>
      <c r="P3134" s="175">
        <v>0.53800000000000003</v>
      </c>
      <c r="Q3134" s="175">
        <v>0.29399999999999998</v>
      </c>
      <c r="R3134" s="175">
        <v>0.34899999999999998</v>
      </c>
      <c r="S3134" s="175">
        <v>0.04</v>
      </c>
      <c r="T3134" s="175">
        <v>6.6000000000000003E-2</v>
      </c>
      <c r="U3134" s="175">
        <v>4.0000000000000001E-3</v>
      </c>
      <c r="V3134" s="175">
        <v>1.4E-2</v>
      </c>
      <c r="W3134" s="175">
        <v>6.2E-2</v>
      </c>
      <c r="X3134" s="175">
        <v>9.2999999999999999E-2</v>
      </c>
      <c r="Y3134" s="175">
        <v>1E-3</v>
      </c>
      <c r="Z3134" s="175">
        <v>8.0000000000000002E-3</v>
      </c>
      <c r="AA3134" s="175">
        <v>2.4E-2</v>
      </c>
      <c r="AB3134" s="175">
        <v>4.4999999999999998E-2</v>
      </c>
    </row>
    <row r="3135" spans="1:28" x14ac:dyDescent="0.25">
      <c r="A3135" s="92" t="s">
        <v>4452</v>
      </c>
      <c r="B3135" s="175" t="s">
        <v>143</v>
      </c>
      <c r="C3135" s="175">
        <v>0.55384615384615388</v>
      </c>
      <c r="D3135" s="175">
        <v>0.24615384615384617</v>
      </c>
      <c r="E3135" s="175">
        <v>0.12820512820512819</v>
      </c>
      <c r="F3135" s="175">
        <v>5.1282051282051282E-3</v>
      </c>
      <c r="G3135" s="175">
        <v>4.1025641025641026E-2</v>
      </c>
      <c r="H3135" s="175">
        <v>5.1282051282051282E-3</v>
      </c>
      <c r="I3135" s="175">
        <v>2.0512820512820513E-2</v>
      </c>
      <c r="J3135" s="174">
        <v>1</v>
      </c>
      <c r="K3135" s="176">
        <v>195</v>
      </c>
      <c r="L3135" s="92"/>
      <c r="M3135" s="175" t="s">
        <v>143</v>
      </c>
      <c r="N3135" s="175" t="s">
        <v>143</v>
      </c>
      <c r="O3135" s="175">
        <v>0.48399999999999999</v>
      </c>
      <c r="P3135" s="175">
        <v>0.622</v>
      </c>
      <c r="Q3135" s="175">
        <v>0.191</v>
      </c>
      <c r="R3135" s="175">
        <v>0.311</v>
      </c>
      <c r="S3135" s="175">
        <v>8.7999999999999995E-2</v>
      </c>
      <c r="T3135" s="175">
        <v>0.182</v>
      </c>
      <c r="U3135" s="175">
        <v>1E-3</v>
      </c>
      <c r="V3135" s="175">
        <v>2.8000000000000001E-2</v>
      </c>
      <c r="W3135" s="175">
        <v>2.1000000000000001E-2</v>
      </c>
      <c r="X3135" s="175">
        <v>7.9000000000000001E-2</v>
      </c>
      <c r="Y3135" s="175">
        <v>1E-3</v>
      </c>
      <c r="Z3135" s="175">
        <v>2.8000000000000001E-2</v>
      </c>
      <c r="AA3135" s="175">
        <v>8.0000000000000002E-3</v>
      </c>
      <c r="AB3135" s="175">
        <v>5.1999999999999998E-2</v>
      </c>
    </row>
    <row r="3136" spans="1:28" x14ac:dyDescent="0.25">
      <c r="A3136" s="92" t="s">
        <v>4453</v>
      </c>
      <c r="B3136" s="175">
        <v>5.4961001269726105E-2</v>
      </c>
      <c r="C3136" s="175">
        <v>0.34962815164157446</v>
      </c>
      <c r="D3136" s="175">
        <v>0.23118084527480501</v>
      </c>
      <c r="E3136" s="175">
        <v>9.4322510429892981E-2</v>
      </c>
      <c r="F3136" s="175">
        <v>1.269726101940867E-2</v>
      </c>
      <c r="G3136" s="175">
        <v>0.23979684382368946</v>
      </c>
      <c r="H3136" s="175">
        <v>2.2673680391801197E-3</v>
      </c>
      <c r="I3136" s="175">
        <v>1.51460185017232E-2</v>
      </c>
      <c r="J3136" s="174">
        <v>1.0000000000000002</v>
      </c>
      <c r="K3136" s="176">
        <v>11026</v>
      </c>
      <c r="L3136" s="92"/>
      <c r="M3136" s="175">
        <v>5.0999999999999997E-2</v>
      </c>
      <c r="N3136" s="175">
        <v>5.8999999999999997E-2</v>
      </c>
      <c r="O3136" s="175">
        <v>0.34100000000000003</v>
      </c>
      <c r="P3136" s="175">
        <v>0.35899999999999999</v>
      </c>
      <c r="Q3136" s="175">
        <v>0.223</v>
      </c>
      <c r="R3136" s="175">
        <v>0.23899999999999999</v>
      </c>
      <c r="S3136" s="175">
        <v>8.8999999999999996E-2</v>
      </c>
      <c r="T3136" s="175">
        <v>0.1</v>
      </c>
      <c r="U3136" s="175">
        <v>1.0999999999999999E-2</v>
      </c>
      <c r="V3136" s="175">
        <v>1.4999999999999999E-2</v>
      </c>
      <c r="W3136" s="175">
        <v>0.23200000000000001</v>
      </c>
      <c r="X3136" s="175">
        <v>0.248</v>
      </c>
      <c r="Y3136" s="175">
        <v>2E-3</v>
      </c>
      <c r="Z3136" s="175">
        <v>3.0000000000000001E-3</v>
      </c>
      <c r="AA3136" s="175">
        <v>1.2999999999999999E-2</v>
      </c>
      <c r="AB3136" s="175">
        <v>1.7999999999999999E-2</v>
      </c>
    </row>
    <row r="3137" spans="1:28" x14ac:dyDescent="0.25">
      <c r="A3137" s="92" t="s">
        <v>4454</v>
      </c>
      <c r="B3137" s="175" t="s">
        <v>143</v>
      </c>
      <c r="C3137" s="175">
        <v>0.48363636363636364</v>
      </c>
      <c r="D3137" s="175">
        <v>0.19636363636363635</v>
      </c>
      <c r="E3137" s="175">
        <v>0.10545454545454545</v>
      </c>
      <c r="F3137" s="175" t="s">
        <v>143</v>
      </c>
      <c r="G3137" s="175">
        <v>0.2</v>
      </c>
      <c r="H3137" s="175">
        <v>3.6363636363636364E-3</v>
      </c>
      <c r="I3137" s="175">
        <v>1.090909090909091E-2</v>
      </c>
      <c r="J3137" s="174">
        <v>0.99999999999999989</v>
      </c>
      <c r="K3137" s="176">
        <v>275</v>
      </c>
      <c r="L3137" s="92"/>
      <c r="M3137" s="175" t="s">
        <v>143</v>
      </c>
      <c r="N3137" s="175" t="s">
        <v>143</v>
      </c>
      <c r="O3137" s="175">
        <v>0.42499999999999999</v>
      </c>
      <c r="P3137" s="175">
        <v>0.54300000000000004</v>
      </c>
      <c r="Q3137" s="175">
        <v>0.154</v>
      </c>
      <c r="R3137" s="175">
        <v>0.247</v>
      </c>
      <c r="S3137" s="175">
        <v>7.3999999999999996E-2</v>
      </c>
      <c r="T3137" s="175">
        <v>0.14699999999999999</v>
      </c>
      <c r="U3137" s="175" t="s">
        <v>143</v>
      </c>
      <c r="V3137" s="175" t="s">
        <v>143</v>
      </c>
      <c r="W3137" s="175">
        <v>0.157</v>
      </c>
      <c r="X3137" s="175">
        <v>0.251</v>
      </c>
      <c r="Y3137" s="175">
        <v>1E-3</v>
      </c>
      <c r="Z3137" s="175">
        <v>0.02</v>
      </c>
      <c r="AA3137" s="175">
        <v>4.0000000000000001E-3</v>
      </c>
      <c r="AB3137" s="175">
        <v>3.2000000000000001E-2</v>
      </c>
    </row>
    <row r="3138" spans="1:28" x14ac:dyDescent="0.25">
      <c r="A3138" s="92" t="s">
        <v>4455</v>
      </c>
      <c r="B3138" s="175" t="s">
        <v>143</v>
      </c>
      <c r="C3138" s="175">
        <v>0.15358361774744028</v>
      </c>
      <c r="D3138" s="175">
        <v>0.14675767918088736</v>
      </c>
      <c r="E3138" s="175">
        <v>8.191126279863481E-2</v>
      </c>
      <c r="F3138" s="175">
        <v>3.4129692832764505E-3</v>
      </c>
      <c r="G3138" s="175">
        <v>0.57679180887372017</v>
      </c>
      <c r="H3138" s="175">
        <v>1.0238907849829351E-2</v>
      </c>
      <c r="I3138" s="175">
        <v>2.7303754266211604E-2</v>
      </c>
      <c r="J3138" s="174">
        <v>1.0000000000000002</v>
      </c>
      <c r="K3138" s="176">
        <v>293</v>
      </c>
      <c r="L3138" s="92"/>
      <c r="M3138" s="175" t="s">
        <v>143</v>
      </c>
      <c r="N3138" s="175" t="s">
        <v>143</v>
      </c>
      <c r="O3138" s="175">
        <v>0.11700000000000001</v>
      </c>
      <c r="P3138" s="175">
        <v>0.19900000000000001</v>
      </c>
      <c r="Q3138" s="175">
        <v>0.111</v>
      </c>
      <c r="R3138" s="175">
        <v>0.192</v>
      </c>
      <c r="S3138" s="175">
        <v>5.6000000000000001E-2</v>
      </c>
      <c r="T3138" s="175">
        <v>0.11899999999999999</v>
      </c>
      <c r="U3138" s="175">
        <v>1E-3</v>
      </c>
      <c r="V3138" s="175">
        <v>1.9E-2</v>
      </c>
      <c r="W3138" s="175">
        <v>0.52</v>
      </c>
      <c r="X3138" s="175">
        <v>0.63200000000000001</v>
      </c>
      <c r="Y3138" s="175">
        <v>3.0000000000000001E-3</v>
      </c>
      <c r="Z3138" s="175">
        <v>0.03</v>
      </c>
      <c r="AA3138" s="175">
        <v>1.4E-2</v>
      </c>
      <c r="AB3138" s="175">
        <v>5.2999999999999999E-2</v>
      </c>
    </row>
    <row r="3139" spans="1:28" x14ac:dyDescent="0.25">
      <c r="A3139" s="92" t="s">
        <v>4456</v>
      </c>
      <c r="B3139" s="175">
        <v>5.0445103857566766E-2</v>
      </c>
      <c r="C3139" s="175">
        <v>7.4183976261127599E-4</v>
      </c>
      <c r="D3139" s="175">
        <v>0.53412462908011871</v>
      </c>
      <c r="E3139" s="175">
        <v>0.35756676557863504</v>
      </c>
      <c r="F3139" s="175">
        <v>6.6765578635014835E-3</v>
      </c>
      <c r="G3139" s="175">
        <v>2.2997032640949554E-2</v>
      </c>
      <c r="H3139" s="175" t="s">
        <v>143</v>
      </c>
      <c r="I3139" s="175">
        <v>2.7448071216617211E-2</v>
      </c>
      <c r="J3139" s="174">
        <v>1.0000000000000002</v>
      </c>
      <c r="K3139" s="176">
        <v>1348</v>
      </c>
      <c r="L3139" s="92"/>
      <c r="M3139" s="175">
        <v>0.04</v>
      </c>
      <c r="N3139" s="175">
        <v>6.3E-2</v>
      </c>
      <c r="O3139" s="175">
        <v>0</v>
      </c>
      <c r="P3139" s="175">
        <v>4.0000000000000001E-3</v>
      </c>
      <c r="Q3139" s="175">
        <v>0.50700000000000001</v>
      </c>
      <c r="R3139" s="175">
        <v>0.56100000000000005</v>
      </c>
      <c r="S3139" s="175">
        <v>0.33200000000000002</v>
      </c>
      <c r="T3139" s="175">
        <v>0.38400000000000001</v>
      </c>
      <c r="U3139" s="175">
        <v>4.0000000000000001E-3</v>
      </c>
      <c r="V3139" s="175">
        <v>1.2999999999999999E-2</v>
      </c>
      <c r="W3139" s="175">
        <v>1.6E-2</v>
      </c>
      <c r="X3139" s="175">
        <v>3.2000000000000001E-2</v>
      </c>
      <c r="Y3139" s="175" t="s">
        <v>143</v>
      </c>
      <c r="Z3139" s="175" t="s">
        <v>143</v>
      </c>
      <c r="AA3139" s="175">
        <v>0.02</v>
      </c>
      <c r="AB3139" s="175">
        <v>3.7999999999999999E-2</v>
      </c>
    </row>
    <row r="3140" spans="1:28" x14ac:dyDescent="0.25">
      <c r="A3140" s="92" t="s">
        <v>4457</v>
      </c>
      <c r="B3140" s="175">
        <v>9.8169717138103157E-2</v>
      </c>
      <c r="C3140" s="175">
        <v>0.31281198003327787</v>
      </c>
      <c r="D3140" s="175">
        <v>0.22212978369384359</v>
      </c>
      <c r="E3140" s="175">
        <v>6.9051580698835269E-2</v>
      </c>
      <c r="F3140" s="175">
        <v>2.8286189683860232E-2</v>
      </c>
      <c r="G3140" s="175">
        <v>0.25540765391014975</v>
      </c>
      <c r="H3140" s="175">
        <v>1.6638935108153079E-3</v>
      </c>
      <c r="I3140" s="175">
        <v>1.2479201331114808E-2</v>
      </c>
      <c r="J3140" s="174">
        <v>1</v>
      </c>
      <c r="K3140" s="176">
        <v>1202</v>
      </c>
      <c r="L3140" s="92"/>
      <c r="M3140" s="175">
        <v>8.3000000000000004E-2</v>
      </c>
      <c r="N3140" s="175">
        <v>0.11600000000000001</v>
      </c>
      <c r="O3140" s="175">
        <v>0.28699999999999998</v>
      </c>
      <c r="P3140" s="175">
        <v>0.34</v>
      </c>
      <c r="Q3140" s="175">
        <v>0.2</v>
      </c>
      <c r="R3140" s="175">
        <v>0.246</v>
      </c>
      <c r="S3140" s="175">
        <v>5.6000000000000001E-2</v>
      </c>
      <c r="T3140" s="175">
        <v>8.5000000000000006E-2</v>
      </c>
      <c r="U3140" s="175">
        <v>0.02</v>
      </c>
      <c r="V3140" s="175">
        <v>3.9E-2</v>
      </c>
      <c r="W3140" s="175">
        <v>0.23200000000000001</v>
      </c>
      <c r="X3140" s="175">
        <v>0.28100000000000003</v>
      </c>
      <c r="Y3140" s="175">
        <v>0</v>
      </c>
      <c r="Z3140" s="175">
        <v>6.0000000000000001E-3</v>
      </c>
      <c r="AA3140" s="175">
        <v>8.0000000000000002E-3</v>
      </c>
      <c r="AB3140" s="175">
        <v>0.02</v>
      </c>
    </row>
    <row r="3141" spans="1:28" x14ac:dyDescent="0.25">
      <c r="A3141" s="92" t="s">
        <v>4458</v>
      </c>
      <c r="B3141" s="175">
        <v>0.29096573208722742</v>
      </c>
      <c r="C3141" s="175">
        <v>0.55763239875389403</v>
      </c>
      <c r="D3141" s="175">
        <v>4.9844236760124609E-2</v>
      </c>
      <c r="E3141" s="175">
        <v>2.866043613707165E-2</v>
      </c>
      <c r="F3141" s="175">
        <v>1.869158878504673E-3</v>
      </c>
      <c r="G3141" s="175">
        <v>5.3582554517133958E-2</v>
      </c>
      <c r="H3141" s="175">
        <v>1.2461059190031153E-3</v>
      </c>
      <c r="I3141" s="175">
        <v>1.61993769470405E-2</v>
      </c>
      <c r="J3141" s="174">
        <v>1</v>
      </c>
      <c r="K3141" s="176">
        <v>1605</v>
      </c>
      <c r="L3141" s="92"/>
      <c r="M3141" s="175">
        <v>0.26900000000000002</v>
      </c>
      <c r="N3141" s="175">
        <v>0.314</v>
      </c>
      <c r="O3141" s="175">
        <v>0.53300000000000003</v>
      </c>
      <c r="P3141" s="175">
        <v>0.58199999999999996</v>
      </c>
      <c r="Q3141" s="175">
        <v>0.04</v>
      </c>
      <c r="R3141" s="175">
        <v>6.2E-2</v>
      </c>
      <c r="S3141" s="175">
        <v>2.1999999999999999E-2</v>
      </c>
      <c r="T3141" s="175">
        <v>3.7999999999999999E-2</v>
      </c>
      <c r="U3141" s="175">
        <v>1E-3</v>
      </c>
      <c r="V3141" s="175">
        <v>5.0000000000000001E-3</v>
      </c>
      <c r="W3141" s="175">
        <v>4.3999999999999997E-2</v>
      </c>
      <c r="X3141" s="175">
        <v>6.6000000000000003E-2</v>
      </c>
      <c r="Y3141" s="175">
        <v>0</v>
      </c>
      <c r="Z3141" s="175">
        <v>5.0000000000000001E-3</v>
      </c>
      <c r="AA3141" s="175">
        <v>1.0999999999999999E-2</v>
      </c>
      <c r="AB3141" s="175">
        <v>2.4E-2</v>
      </c>
    </row>
    <row r="3142" spans="1:28" x14ac:dyDescent="0.25">
      <c r="A3142" s="92" t="s">
        <v>4459</v>
      </c>
      <c r="B3142" s="175" t="s">
        <v>143</v>
      </c>
      <c r="C3142" s="175">
        <v>0.29857819905213268</v>
      </c>
      <c r="D3142" s="175">
        <v>0.25829383886255924</v>
      </c>
      <c r="E3142" s="175">
        <v>0.15876777251184834</v>
      </c>
      <c r="F3142" s="175">
        <v>7.1090047393364926E-3</v>
      </c>
      <c r="G3142" s="175">
        <v>0.25592417061611372</v>
      </c>
      <c r="H3142" s="175">
        <v>4.7393364928909956E-3</v>
      </c>
      <c r="I3142" s="175">
        <v>1.6587677725118485E-2</v>
      </c>
      <c r="J3142" s="174">
        <v>1</v>
      </c>
      <c r="K3142" s="176">
        <v>422</v>
      </c>
      <c r="L3142" s="92"/>
      <c r="M3142" s="175" t="s">
        <v>143</v>
      </c>
      <c r="N3142" s="175" t="s">
        <v>143</v>
      </c>
      <c r="O3142" s="175">
        <v>0.25700000000000001</v>
      </c>
      <c r="P3142" s="175">
        <v>0.34399999999999997</v>
      </c>
      <c r="Q3142" s="175">
        <v>0.219</v>
      </c>
      <c r="R3142" s="175">
        <v>0.30199999999999999</v>
      </c>
      <c r="S3142" s="175">
        <v>0.127</v>
      </c>
      <c r="T3142" s="175">
        <v>0.19700000000000001</v>
      </c>
      <c r="U3142" s="175">
        <v>2E-3</v>
      </c>
      <c r="V3142" s="175">
        <v>2.1000000000000001E-2</v>
      </c>
      <c r="W3142" s="175">
        <v>0.217</v>
      </c>
      <c r="X3142" s="175">
        <v>0.3</v>
      </c>
      <c r="Y3142" s="175">
        <v>1E-3</v>
      </c>
      <c r="Z3142" s="175">
        <v>1.7000000000000001E-2</v>
      </c>
      <c r="AA3142" s="175">
        <v>8.0000000000000002E-3</v>
      </c>
      <c r="AB3142" s="175">
        <v>3.4000000000000002E-2</v>
      </c>
    </row>
    <row r="3143" spans="1:28" x14ac:dyDescent="0.25">
      <c r="A3143" s="92" t="s">
        <v>4460</v>
      </c>
      <c r="B3143" s="175" t="s">
        <v>143</v>
      </c>
      <c r="C3143" s="175">
        <v>0.23261250730566921</v>
      </c>
      <c r="D3143" s="175">
        <v>0.24196376388077148</v>
      </c>
      <c r="E3143" s="175">
        <v>0.1011104617182934</v>
      </c>
      <c r="F3143" s="175">
        <v>1.4611338398597311E-2</v>
      </c>
      <c r="G3143" s="175">
        <v>0.38866160140268846</v>
      </c>
      <c r="H3143" s="175">
        <v>5.8445353594389245E-3</v>
      </c>
      <c r="I3143" s="175">
        <v>1.5195791934541203E-2</v>
      </c>
      <c r="J3143" s="174">
        <v>1</v>
      </c>
      <c r="K3143" s="176">
        <v>1711</v>
      </c>
      <c r="L3143" s="92"/>
      <c r="M3143" s="175" t="s">
        <v>143</v>
      </c>
      <c r="N3143" s="175" t="s">
        <v>143</v>
      </c>
      <c r="O3143" s="175">
        <v>0.21299999999999999</v>
      </c>
      <c r="P3143" s="175">
        <v>0.253</v>
      </c>
      <c r="Q3143" s="175">
        <v>0.222</v>
      </c>
      <c r="R3143" s="175">
        <v>0.26300000000000001</v>
      </c>
      <c r="S3143" s="175">
        <v>8.7999999999999995E-2</v>
      </c>
      <c r="T3143" s="175">
        <v>0.11600000000000001</v>
      </c>
      <c r="U3143" s="175">
        <v>0.01</v>
      </c>
      <c r="V3143" s="175">
        <v>2.1000000000000001E-2</v>
      </c>
      <c r="W3143" s="175">
        <v>0.36599999999999999</v>
      </c>
      <c r="X3143" s="175">
        <v>0.41199999999999998</v>
      </c>
      <c r="Y3143" s="175">
        <v>3.0000000000000001E-3</v>
      </c>
      <c r="Z3143" s="175">
        <v>1.0999999999999999E-2</v>
      </c>
      <c r="AA3143" s="175">
        <v>0.01</v>
      </c>
      <c r="AB3143" s="175">
        <v>2.1999999999999999E-2</v>
      </c>
    </row>
    <row r="3144" spans="1:28" x14ac:dyDescent="0.25">
      <c r="A3144" s="92" t="s">
        <v>4461</v>
      </c>
      <c r="B3144" s="175" t="s">
        <v>143</v>
      </c>
      <c r="C3144" s="175">
        <v>0.57462686567164178</v>
      </c>
      <c r="D3144" s="175">
        <v>0.3308457711442786</v>
      </c>
      <c r="E3144" s="175">
        <v>3.482587064676617E-2</v>
      </c>
      <c r="F3144" s="175" t="s">
        <v>143</v>
      </c>
      <c r="G3144" s="175">
        <v>4.9751243781094526E-3</v>
      </c>
      <c r="H3144" s="175" t="s">
        <v>143</v>
      </c>
      <c r="I3144" s="175">
        <v>5.4726368159203981E-2</v>
      </c>
      <c r="J3144" s="174">
        <v>0.99999999999999989</v>
      </c>
      <c r="K3144" s="176">
        <v>402</v>
      </c>
      <c r="L3144" s="92"/>
      <c r="M3144" s="175" t="s">
        <v>143</v>
      </c>
      <c r="N3144" s="175" t="s">
        <v>143</v>
      </c>
      <c r="O3144" s="175">
        <v>0.52600000000000002</v>
      </c>
      <c r="P3144" s="175">
        <v>0.622</v>
      </c>
      <c r="Q3144" s="175">
        <v>0.28699999999999998</v>
      </c>
      <c r="R3144" s="175">
        <v>0.378</v>
      </c>
      <c r="S3144" s="175">
        <v>2.1000000000000001E-2</v>
      </c>
      <c r="T3144" s="175">
        <v>5.8000000000000003E-2</v>
      </c>
      <c r="U3144" s="175" t="s">
        <v>143</v>
      </c>
      <c r="V3144" s="175" t="s">
        <v>143</v>
      </c>
      <c r="W3144" s="175">
        <v>1E-3</v>
      </c>
      <c r="X3144" s="175">
        <v>1.7999999999999999E-2</v>
      </c>
      <c r="Y3144" s="175" t="s">
        <v>143</v>
      </c>
      <c r="Z3144" s="175" t="s">
        <v>143</v>
      </c>
      <c r="AA3144" s="175">
        <v>3.5999999999999997E-2</v>
      </c>
      <c r="AB3144" s="175">
        <v>8.1000000000000003E-2</v>
      </c>
    </row>
    <row r="3145" spans="1:28" x14ac:dyDescent="0.25">
      <c r="A3145" s="92" t="s">
        <v>4462</v>
      </c>
      <c r="B3145" s="175" t="s">
        <v>143</v>
      </c>
      <c r="C3145" s="175">
        <v>0.24533333333333332</v>
      </c>
      <c r="D3145" s="175">
        <v>0.36</v>
      </c>
      <c r="E3145" s="175">
        <v>9.6000000000000002E-2</v>
      </c>
      <c r="F3145" s="175">
        <v>5.3333333333333332E-3</v>
      </c>
      <c r="G3145" s="175">
        <v>0.27466666666666667</v>
      </c>
      <c r="H3145" s="175" t="s">
        <v>143</v>
      </c>
      <c r="I3145" s="175">
        <v>1.8666666666666668E-2</v>
      </c>
      <c r="J3145" s="174">
        <v>0.99999999999999989</v>
      </c>
      <c r="K3145" s="176">
        <v>375</v>
      </c>
      <c r="L3145" s="92"/>
      <c r="M3145" s="175" t="s">
        <v>143</v>
      </c>
      <c r="N3145" s="175" t="s">
        <v>143</v>
      </c>
      <c r="O3145" s="175">
        <v>0.20499999999999999</v>
      </c>
      <c r="P3145" s="175">
        <v>0.29099999999999998</v>
      </c>
      <c r="Q3145" s="175">
        <v>0.313</v>
      </c>
      <c r="R3145" s="175">
        <v>0.41</v>
      </c>
      <c r="S3145" s="175">
        <v>7.0000000000000007E-2</v>
      </c>
      <c r="T3145" s="175">
        <v>0.13</v>
      </c>
      <c r="U3145" s="175">
        <v>1E-3</v>
      </c>
      <c r="V3145" s="175">
        <v>1.9E-2</v>
      </c>
      <c r="W3145" s="175">
        <v>0.23200000000000001</v>
      </c>
      <c r="X3145" s="175">
        <v>0.32200000000000001</v>
      </c>
      <c r="Y3145" s="175" t="s">
        <v>143</v>
      </c>
      <c r="Z3145" s="175" t="s">
        <v>143</v>
      </c>
      <c r="AA3145" s="175">
        <v>8.9999999999999993E-3</v>
      </c>
      <c r="AB3145" s="175">
        <v>3.7999999999999999E-2</v>
      </c>
    </row>
    <row r="3146" spans="1:28" x14ac:dyDescent="0.25">
      <c r="A3146" s="92" t="s">
        <v>4463</v>
      </c>
      <c r="B3146" s="175" t="s">
        <v>143</v>
      </c>
      <c r="C3146" s="175">
        <v>0.48134328358208955</v>
      </c>
      <c r="D3146" s="175">
        <v>0.16417910447761194</v>
      </c>
      <c r="E3146" s="175">
        <v>8.9552238805970144E-2</v>
      </c>
      <c r="F3146" s="175">
        <v>5.5970149253731345E-2</v>
      </c>
      <c r="G3146" s="175">
        <v>0.19029850746268656</v>
      </c>
      <c r="H3146" s="175" t="s">
        <v>143</v>
      </c>
      <c r="I3146" s="175">
        <v>1.8656716417910446E-2</v>
      </c>
      <c r="J3146" s="174">
        <v>1</v>
      </c>
      <c r="K3146" s="176">
        <v>268</v>
      </c>
      <c r="L3146" s="92"/>
      <c r="M3146" s="175" t="s">
        <v>143</v>
      </c>
      <c r="N3146" s="175" t="s">
        <v>143</v>
      </c>
      <c r="O3146" s="175">
        <v>0.42199999999999999</v>
      </c>
      <c r="P3146" s="175">
        <v>0.54100000000000004</v>
      </c>
      <c r="Q3146" s="175">
        <v>0.125</v>
      </c>
      <c r="R3146" s="175">
        <v>0.21299999999999999</v>
      </c>
      <c r="S3146" s="175">
        <v>6.0999999999999999E-2</v>
      </c>
      <c r="T3146" s="175">
        <v>0.13</v>
      </c>
      <c r="U3146" s="175">
        <v>3.4000000000000002E-2</v>
      </c>
      <c r="V3146" s="175">
        <v>0.09</v>
      </c>
      <c r="W3146" s="175">
        <v>0.14799999999999999</v>
      </c>
      <c r="X3146" s="175">
        <v>0.24199999999999999</v>
      </c>
      <c r="Y3146" s="175" t="s">
        <v>143</v>
      </c>
      <c r="Z3146" s="175" t="s">
        <v>143</v>
      </c>
      <c r="AA3146" s="175">
        <v>8.0000000000000002E-3</v>
      </c>
      <c r="AB3146" s="175">
        <v>4.2999999999999997E-2</v>
      </c>
    </row>
    <row r="3147" spans="1:28" x14ac:dyDescent="0.25">
      <c r="A3147" s="92" t="s">
        <v>4464</v>
      </c>
      <c r="B3147" s="175" t="s">
        <v>143</v>
      </c>
      <c r="C3147" s="175">
        <v>0.17592592592592593</v>
      </c>
      <c r="D3147" s="175">
        <v>0.13271604938271606</v>
      </c>
      <c r="E3147" s="175">
        <v>8.0246913580246909E-2</v>
      </c>
      <c r="F3147" s="175">
        <v>1.5432098765432098E-2</v>
      </c>
      <c r="G3147" s="175">
        <v>0.5771604938271605</v>
      </c>
      <c r="H3147" s="175">
        <v>3.0864197530864196E-3</v>
      </c>
      <c r="I3147" s="175">
        <v>1.5432098765432098E-2</v>
      </c>
      <c r="J3147" s="174">
        <v>1.0000000000000002</v>
      </c>
      <c r="K3147" s="176">
        <v>324</v>
      </c>
      <c r="L3147" s="92"/>
      <c r="M3147" s="175" t="s">
        <v>143</v>
      </c>
      <c r="N3147" s="175" t="s">
        <v>143</v>
      </c>
      <c r="O3147" s="175">
        <v>0.13800000000000001</v>
      </c>
      <c r="P3147" s="175">
        <v>0.221</v>
      </c>
      <c r="Q3147" s="175">
        <v>0.1</v>
      </c>
      <c r="R3147" s="175">
        <v>0.17399999999999999</v>
      </c>
      <c r="S3147" s="175">
        <v>5.5E-2</v>
      </c>
      <c r="T3147" s="175">
        <v>0.115</v>
      </c>
      <c r="U3147" s="175">
        <v>7.0000000000000001E-3</v>
      </c>
      <c r="V3147" s="175">
        <v>3.5999999999999997E-2</v>
      </c>
      <c r="W3147" s="175">
        <v>0.52300000000000002</v>
      </c>
      <c r="X3147" s="175">
        <v>0.63</v>
      </c>
      <c r="Y3147" s="175">
        <v>1E-3</v>
      </c>
      <c r="Z3147" s="175">
        <v>1.7000000000000001E-2</v>
      </c>
      <c r="AA3147" s="175">
        <v>7.0000000000000001E-3</v>
      </c>
      <c r="AB3147" s="175">
        <v>3.5999999999999997E-2</v>
      </c>
    </row>
    <row r="3148" spans="1:28" x14ac:dyDescent="0.25">
      <c r="A3148" s="92" t="s">
        <v>4465</v>
      </c>
      <c r="B3148" s="175" t="s">
        <v>143</v>
      </c>
      <c r="C3148" s="175">
        <v>0.45533141210374639</v>
      </c>
      <c r="D3148" s="175">
        <v>0.31988472622478387</v>
      </c>
      <c r="E3148" s="175">
        <v>0.11167146974063401</v>
      </c>
      <c r="F3148" s="175">
        <v>3.6023054755043226E-3</v>
      </c>
      <c r="G3148" s="175">
        <v>0.10230547550432277</v>
      </c>
      <c r="H3148" s="175">
        <v>7.2046109510086451E-4</v>
      </c>
      <c r="I3148" s="175">
        <v>6.4841498559077811E-3</v>
      </c>
      <c r="J3148" s="174">
        <v>1</v>
      </c>
      <c r="K3148" s="176">
        <v>1388</v>
      </c>
      <c r="L3148" s="92"/>
      <c r="M3148" s="175" t="s">
        <v>143</v>
      </c>
      <c r="N3148" s="175" t="s">
        <v>143</v>
      </c>
      <c r="O3148" s="175">
        <v>0.42899999999999999</v>
      </c>
      <c r="P3148" s="175">
        <v>0.48199999999999998</v>
      </c>
      <c r="Q3148" s="175">
        <v>0.29599999999999999</v>
      </c>
      <c r="R3148" s="175">
        <v>0.34499999999999997</v>
      </c>
      <c r="S3148" s="175">
        <v>9.6000000000000002E-2</v>
      </c>
      <c r="T3148" s="175">
        <v>0.129</v>
      </c>
      <c r="U3148" s="175">
        <v>2E-3</v>
      </c>
      <c r="V3148" s="175">
        <v>8.0000000000000002E-3</v>
      </c>
      <c r="W3148" s="175">
        <v>8.6999999999999994E-2</v>
      </c>
      <c r="X3148" s="175">
        <v>0.11899999999999999</v>
      </c>
      <c r="Y3148" s="175">
        <v>0</v>
      </c>
      <c r="Z3148" s="175">
        <v>4.0000000000000001E-3</v>
      </c>
      <c r="AA3148" s="175">
        <v>3.0000000000000001E-3</v>
      </c>
      <c r="AB3148" s="175">
        <v>1.2E-2</v>
      </c>
    </row>
    <row r="3149" spans="1:28" x14ac:dyDescent="0.25">
      <c r="A3149" s="92" t="s">
        <v>4466</v>
      </c>
      <c r="B3149" s="175" t="s">
        <v>143</v>
      </c>
      <c r="C3149" s="175">
        <v>0.53736654804270467</v>
      </c>
      <c r="D3149" s="175">
        <v>0.30604982206405695</v>
      </c>
      <c r="E3149" s="175">
        <v>5.6939501779359428E-2</v>
      </c>
      <c r="F3149" s="175">
        <v>3.5587188612099642E-3</v>
      </c>
      <c r="G3149" s="175">
        <v>7.8291814946619215E-2</v>
      </c>
      <c r="H3149" s="175">
        <v>3.5587188612099642E-3</v>
      </c>
      <c r="I3149" s="175">
        <v>1.4234875444839857E-2</v>
      </c>
      <c r="J3149" s="174">
        <v>1</v>
      </c>
      <c r="K3149" s="176">
        <v>281</v>
      </c>
      <c r="L3149" s="92"/>
      <c r="M3149" s="175" t="s">
        <v>143</v>
      </c>
      <c r="N3149" s="175" t="s">
        <v>143</v>
      </c>
      <c r="O3149" s="175">
        <v>0.47899999999999998</v>
      </c>
      <c r="P3149" s="175">
        <v>0.59499999999999997</v>
      </c>
      <c r="Q3149" s="175">
        <v>0.255</v>
      </c>
      <c r="R3149" s="175">
        <v>0.36199999999999999</v>
      </c>
      <c r="S3149" s="175">
        <v>3.5000000000000003E-2</v>
      </c>
      <c r="T3149" s="175">
        <v>0.09</v>
      </c>
      <c r="U3149" s="175">
        <v>1E-3</v>
      </c>
      <c r="V3149" s="175">
        <v>0.02</v>
      </c>
      <c r="W3149" s="175">
        <v>5.1999999999999998E-2</v>
      </c>
      <c r="X3149" s="175">
        <v>0.11600000000000001</v>
      </c>
      <c r="Y3149" s="175">
        <v>1E-3</v>
      </c>
      <c r="Z3149" s="175">
        <v>0.02</v>
      </c>
      <c r="AA3149" s="175">
        <v>6.0000000000000001E-3</v>
      </c>
      <c r="AB3149" s="175">
        <v>3.5999999999999997E-2</v>
      </c>
    </row>
    <row r="3150" spans="1:28" x14ac:dyDescent="0.25">
      <c r="A3150" s="92" t="s">
        <v>4467</v>
      </c>
      <c r="B3150" s="175">
        <v>5.7863666740922255E-2</v>
      </c>
      <c r="C3150" s="175">
        <v>0.31916907997326799</v>
      </c>
      <c r="D3150" s="175">
        <v>0.2922699933169971</v>
      </c>
      <c r="E3150" s="175">
        <v>8.5431053686789937E-2</v>
      </c>
      <c r="F3150" s="175">
        <v>1.5649365114724884E-2</v>
      </c>
      <c r="G3150" s="175">
        <v>0.18478503007351302</v>
      </c>
      <c r="H3150" s="175">
        <v>4.9565604811762087E-3</v>
      </c>
      <c r="I3150" s="175">
        <v>3.9875250612608597E-2</v>
      </c>
      <c r="J3150" s="174">
        <v>0.99999999999999989</v>
      </c>
      <c r="K3150" s="176">
        <v>17956</v>
      </c>
      <c r="L3150" s="92"/>
      <c r="M3150" s="175">
        <v>5.5E-2</v>
      </c>
      <c r="N3150" s="175">
        <v>6.0999999999999999E-2</v>
      </c>
      <c r="O3150" s="175">
        <v>0.312</v>
      </c>
      <c r="P3150" s="175">
        <v>0.32600000000000001</v>
      </c>
      <c r="Q3150" s="175">
        <v>0.28599999999999998</v>
      </c>
      <c r="R3150" s="175">
        <v>0.29899999999999999</v>
      </c>
      <c r="S3150" s="175">
        <v>8.1000000000000003E-2</v>
      </c>
      <c r="T3150" s="175">
        <v>0.09</v>
      </c>
      <c r="U3150" s="175">
        <v>1.4E-2</v>
      </c>
      <c r="V3150" s="175">
        <v>1.7999999999999999E-2</v>
      </c>
      <c r="W3150" s="175">
        <v>0.17899999999999999</v>
      </c>
      <c r="X3150" s="175">
        <v>0.191</v>
      </c>
      <c r="Y3150" s="175">
        <v>4.0000000000000001E-3</v>
      </c>
      <c r="Z3150" s="175">
        <v>6.0000000000000001E-3</v>
      </c>
      <c r="AA3150" s="175">
        <v>3.6999999999999998E-2</v>
      </c>
      <c r="AB3150" s="175">
        <v>4.2999999999999997E-2</v>
      </c>
    </row>
    <row r="3151" spans="1:28" x14ac:dyDescent="0.25">
      <c r="A3151" s="92" t="s">
        <v>4468</v>
      </c>
      <c r="B3151" s="175" t="s">
        <v>143</v>
      </c>
      <c r="C3151" s="175">
        <v>0.42337164750957856</v>
      </c>
      <c r="D3151" s="175">
        <v>0.2471264367816092</v>
      </c>
      <c r="E3151" s="175">
        <v>0.12643678160919541</v>
      </c>
      <c r="F3151" s="175">
        <v>3.8314176245210726E-3</v>
      </c>
      <c r="G3151" s="175">
        <v>0.17049808429118773</v>
      </c>
      <c r="H3151" s="175" t="s">
        <v>143</v>
      </c>
      <c r="I3151" s="175">
        <v>2.8735632183908046E-2</v>
      </c>
      <c r="J3151" s="174">
        <v>1</v>
      </c>
      <c r="K3151" s="176">
        <v>522</v>
      </c>
      <c r="L3151" s="92"/>
      <c r="M3151" s="175" t="s">
        <v>143</v>
      </c>
      <c r="N3151" s="175" t="s">
        <v>143</v>
      </c>
      <c r="O3151" s="175">
        <v>0.38200000000000001</v>
      </c>
      <c r="P3151" s="175">
        <v>0.46600000000000003</v>
      </c>
      <c r="Q3151" s="175">
        <v>0.21199999999999999</v>
      </c>
      <c r="R3151" s="175">
        <v>0.28599999999999998</v>
      </c>
      <c r="S3151" s="175">
        <v>0.10100000000000001</v>
      </c>
      <c r="T3151" s="175">
        <v>0.158</v>
      </c>
      <c r="U3151" s="175">
        <v>1E-3</v>
      </c>
      <c r="V3151" s="175">
        <v>1.4E-2</v>
      </c>
      <c r="W3151" s="175">
        <v>0.14099999999999999</v>
      </c>
      <c r="X3151" s="175">
        <v>0.20499999999999999</v>
      </c>
      <c r="Y3151" s="175" t="s">
        <v>143</v>
      </c>
      <c r="Z3151" s="175" t="s">
        <v>143</v>
      </c>
      <c r="AA3151" s="175">
        <v>1.7000000000000001E-2</v>
      </c>
      <c r="AB3151" s="175">
        <v>4.7E-2</v>
      </c>
    </row>
    <row r="3152" spans="1:28" x14ac:dyDescent="0.25">
      <c r="A3152" s="92" t="s">
        <v>4469</v>
      </c>
      <c r="B3152" s="175" t="s">
        <v>143</v>
      </c>
      <c r="C3152" s="175">
        <v>0.11333333333333333</v>
      </c>
      <c r="D3152" s="175">
        <v>0.25111111111111112</v>
      </c>
      <c r="E3152" s="175">
        <v>7.1111111111111111E-2</v>
      </c>
      <c r="F3152" s="175">
        <v>4.4444444444444444E-3</v>
      </c>
      <c r="G3152" s="175">
        <v>0.50444444444444447</v>
      </c>
      <c r="H3152" s="175">
        <v>2.8888888888888888E-2</v>
      </c>
      <c r="I3152" s="175">
        <v>2.6666666666666668E-2</v>
      </c>
      <c r="J3152" s="174">
        <v>0.99999999999999989</v>
      </c>
      <c r="K3152" s="176">
        <v>450</v>
      </c>
      <c r="L3152" s="92"/>
      <c r="M3152" s="175" t="s">
        <v>143</v>
      </c>
      <c r="N3152" s="175" t="s">
        <v>143</v>
      </c>
      <c r="O3152" s="175">
        <v>8.6999999999999994E-2</v>
      </c>
      <c r="P3152" s="175">
        <v>0.14599999999999999</v>
      </c>
      <c r="Q3152" s="175">
        <v>0.21299999999999999</v>
      </c>
      <c r="R3152" s="175">
        <v>0.29299999999999998</v>
      </c>
      <c r="S3152" s="175">
        <v>5.0999999999999997E-2</v>
      </c>
      <c r="T3152" s="175">
        <v>9.9000000000000005E-2</v>
      </c>
      <c r="U3152" s="175">
        <v>1E-3</v>
      </c>
      <c r="V3152" s="175">
        <v>1.6E-2</v>
      </c>
      <c r="W3152" s="175">
        <v>0.45800000000000002</v>
      </c>
      <c r="X3152" s="175">
        <v>0.55000000000000004</v>
      </c>
      <c r="Y3152" s="175">
        <v>1.7000000000000001E-2</v>
      </c>
      <c r="Z3152" s="175">
        <v>4.9000000000000002E-2</v>
      </c>
      <c r="AA3152" s="175">
        <v>1.4999999999999999E-2</v>
      </c>
      <c r="AB3152" s="175">
        <v>4.5999999999999999E-2</v>
      </c>
    </row>
    <row r="3153" spans="1:28" x14ac:dyDescent="0.25">
      <c r="A3153" s="92" t="s">
        <v>4470</v>
      </c>
      <c r="B3153" s="175">
        <v>0.61603375527426163</v>
      </c>
      <c r="C3153" s="175">
        <v>8.438818565400844E-4</v>
      </c>
      <c r="D3153" s="175">
        <v>0.29620253164556964</v>
      </c>
      <c r="E3153" s="175">
        <v>6.6666666666666666E-2</v>
      </c>
      <c r="F3153" s="175" t="s">
        <v>143</v>
      </c>
      <c r="G3153" s="175">
        <v>6.7510548523206752E-3</v>
      </c>
      <c r="H3153" s="175" t="s">
        <v>143</v>
      </c>
      <c r="I3153" s="175">
        <v>1.350210970464135E-2</v>
      </c>
      <c r="J3153" s="174">
        <v>1</v>
      </c>
      <c r="K3153" s="176">
        <v>1185</v>
      </c>
      <c r="L3153" s="92"/>
      <c r="M3153" s="175">
        <v>0.58799999999999997</v>
      </c>
      <c r="N3153" s="175">
        <v>0.64300000000000002</v>
      </c>
      <c r="O3153" s="175">
        <v>0</v>
      </c>
      <c r="P3153" s="175">
        <v>5.0000000000000001E-3</v>
      </c>
      <c r="Q3153" s="175">
        <v>0.27100000000000002</v>
      </c>
      <c r="R3153" s="175">
        <v>0.32300000000000001</v>
      </c>
      <c r="S3153" s="175">
        <v>5.3999999999999999E-2</v>
      </c>
      <c r="T3153" s="175">
        <v>8.2000000000000003E-2</v>
      </c>
      <c r="U3153" s="175" t="s">
        <v>143</v>
      </c>
      <c r="V3153" s="175" t="s">
        <v>143</v>
      </c>
      <c r="W3153" s="175">
        <v>3.0000000000000001E-3</v>
      </c>
      <c r="X3153" s="175">
        <v>1.2999999999999999E-2</v>
      </c>
      <c r="Y3153" s="175" t="s">
        <v>143</v>
      </c>
      <c r="Z3153" s="175" t="s">
        <v>143</v>
      </c>
      <c r="AA3153" s="175">
        <v>8.0000000000000002E-3</v>
      </c>
      <c r="AB3153" s="175">
        <v>2.1999999999999999E-2</v>
      </c>
    </row>
    <row r="3154" spans="1:28" x14ac:dyDescent="0.25">
      <c r="A3154" s="92" t="s">
        <v>4471</v>
      </c>
      <c r="B3154" s="175">
        <v>9.2269326683291769E-2</v>
      </c>
      <c r="C3154" s="175">
        <v>0.25236907730673319</v>
      </c>
      <c r="D3154" s="175">
        <v>0.29625935162094763</v>
      </c>
      <c r="E3154" s="175">
        <v>7.2319201995012475E-2</v>
      </c>
      <c r="F3154" s="175">
        <v>3.3915211970074813E-2</v>
      </c>
      <c r="G3154" s="175">
        <v>0.21795511221945138</v>
      </c>
      <c r="H3154" s="175">
        <v>9.4763092269326676E-3</v>
      </c>
      <c r="I3154" s="175">
        <v>2.543640897755611E-2</v>
      </c>
      <c r="J3154" s="174">
        <v>1.0000000000000002</v>
      </c>
      <c r="K3154" s="176">
        <v>2005</v>
      </c>
      <c r="L3154" s="92"/>
      <c r="M3154" s="175">
        <v>0.08</v>
      </c>
      <c r="N3154" s="175">
        <v>0.106</v>
      </c>
      <c r="O3154" s="175">
        <v>0.23400000000000001</v>
      </c>
      <c r="P3154" s="175">
        <v>0.27200000000000002</v>
      </c>
      <c r="Q3154" s="175">
        <v>0.27700000000000002</v>
      </c>
      <c r="R3154" s="175">
        <v>0.317</v>
      </c>
      <c r="S3154" s="175">
        <v>6.2E-2</v>
      </c>
      <c r="T3154" s="175">
        <v>8.4000000000000005E-2</v>
      </c>
      <c r="U3154" s="175">
        <v>2.7E-2</v>
      </c>
      <c r="V3154" s="175">
        <v>4.2999999999999997E-2</v>
      </c>
      <c r="W3154" s="175">
        <v>0.2</v>
      </c>
      <c r="X3154" s="175">
        <v>0.23699999999999999</v>
      </c>
      <c r="Y3154" s="175">
        <v>6.0000000000000001E-3</v>
      </c>
      <c r="Z3154" s="175">
        <v>1.4999999999999999E-2</v>
      </c>
      <c r="AA3154" s="175">
        <v>1.9E-2</v>
      </c>
      <c r="AB3154" s="175">
        <v>3.3000000000000002E-2</v>
      </c>
    </row>
    <row r="3155" spans="1:28" x14ac:dyDescent="0.25">
      <c r="A3155" s="92" t="s">
        <v>4472</v>
      </c>
      <c r="B3155" s="175">
        <v>0.28966005665722377</v>
      </c>
      <c r="C3155" s="175">
        <v>0.48796033994334276</v>
      </c>
      <c r="D3155" s="175">
        <v>0.11437677053824363</v>
      </c>
      <c r="E3155" s="175">
        <v>2.7266288951841359E-2</v>
      </c>
      <c r="F3155" s="175">
        <v>2.8328611898016999E-3</v>
      </c>
      <c r="G3155" s="175">
        <v>3.5764872521246459E-2</v>
      </c>
      <c r="H3155" s="175">
        <v>2.124645892351275E-3</v>
      </c>
      <c r="I3155" s="175">
        <v>4.0014164305949007E-2</v>
      </c>
      <c r="J3155" s="174">
        <v>1.0000000000000002</v>
      </c>
      <c r="K3155" s="176">
        <v>2824</v>
      </c>
      <c r="L3155" s="92"/>
      <c r="M3155" s="175">
        <v>0.27300000000000002</v>
      </c>
      <c r="N3155" s="175">
        <v>0.307</v>
      </c>
      <c r="O3155" s="175">
        <v>0.47</v>
      </c>
      <c r="P3155" s="175">
        <v>0.50600000000000001</v>
      </c>
      <c r="Q3155" s="175">
        <v>0.10299999999999999</v>
      </c>
      <c r="R3155" s="175">
        <v>0.127</v>
      </c>
      <c r="S3155" s="175">
        <v>2.1999999999999999E-2</v>
      </c>
      <c r="T3155" s="175">
        <v>3.4000000000000002E-2</v>
      </c>
      <c r="U3155" s="175">
        <v>1E-3</v>
      </c>
      <c r="V3155" s="175">
        <v>6.0000000000000001E-3</v>
      </c>
      <c r="W3155" s="175">
        <v>0.03</v>
      </c>
      <c r="X3155" s="175">
        <v>4.2999999999999997E-2</v>
      </c>
      <c r="Y3155" s="175">
        <v>1E-3</v>
      </c>
      <c r="Z3155" s="175">
        <v>5.0000000000000001E-3</v>
      </c>
      <c r="AA3155" s="175">
        <v>3.3000000000000002E-2</v>
      </c>
      <c r="AB3155" s="175">
        <v>4.8000000000000001E-2</v>
      </c>
    </row>
    <row r="3156" spans="1:28" x14ac:dyDescent="0.25">
      <c r="A3156" s="92" t="s">
        <v>4473</v>
      </c>
      <c r="B3156" s="175" t="s">
        <v>143</v>
      </c>
      <c r="C3156" s="175">
        <v>0.25352112676056338</v>
      </c>
      <c r="D3156" s="175">
        <v>0.30281690140845069</v>
      </c>
      <c r="E3156" s="175">
        <v>0.15845070422535212</v>
      </c>
      <c r="F3156" s="175">
        <v>1.0563380281690141E-2</v>
      </c>
      <c r="G3156" s="175">
        <v>0.24119718309859156</v>
      </c>
      <c r="H3156" s="175">
        <v>3.5211267605633804E-3</v>
      </c>
      <c r="I3156" s="175">
        <v>2.9929577464788731E-2</v>
      </c>
      <c r="J3156" s="174">
        <v>0.99999999999999989</v>
      </c>
      <c r="K3156" s="176">
        <v>568</v>
      </c>
      <c r="L3156" s="92"/>
      <c r="M3156" s="175" t="s">
        <v>143</v>
      </c>
      <c r="N3156" s="175" t="s">
        <v>143</v>
      </c>
      <c r="O3156" s="175">
        <v>0.219</v>
      </c>
      <c r="P3156" s="175">
        <v>0.29099999999999998</v>
      </c>
      <c r="Q3156" s="175">
        <v>0.26600000000000001</v>
      </c>
      <c r="R3156" s="175">
        <v>0.34200000000000003</v>
      </c>
      <c r="S3156" s="175">
        <v>0.13100000000000001</v>
      </c>
      <c r="T3156" s="175">
        <v>0.191</v>
      </c>
      <c r="U3156" s="175">
        <v>5.0000000000000001E-3</v>
      </c>
      <c r="V3156" s="175">
        <v>2.3E-2</v>
      </c>
      <c r="W3156" s="175">
        <v>0.20799999999999999</v>
      </c>
      <c r="X3156" s="175">
        <v>0.27800000000000002</v>
      </c>
      <c r="Y3156" s="175">
        <v>1E-3</v>
      </c>
      <c r="Z3156" s="175">
        <v>1.2999999999999999E-2</v>
      </c>
      <c r="AA3156" s="175">
        <v>1.9E-2</v>
      </c>
      <c r="AB3156" s="175">
        <v>4.7E-2</v>
      </c>
    </row>
    <row r="3157" spans="1:28" x14ac:dyDescent="0.25">
      <c r="A3157" s="92" t="s">
        <v>4474</v>
      </c>
      <c r="B3157" s="175" t="s">
        <v>143</v>
      </c>
      <c r="C3157" s="175">
        <v>0.26574907358390681</v>
      </c>
      <c r="D3157" s="175">
        <v>0.2440444679724722</v>
      </c>
      <c r="E3157" s="175">
        <v>0.11169931180518793</v>
      </c>
      <c r="F3157" s="175">
        <v>1.8528321863419798E-2</v>
      </c>
      <c r="G3157" s="175">
        <v>0.33350979354155635</v>
      </c>
      <c r="H3157" s="175">
        <v>7.9407093700370572E-3</v>
      </c>
      <c r="I3157" s="175">
        <v>1.8528321863419798E-2</v>
      </c>
      <c r="J3157" s="174">
        <v>0.99999999999999989</v>
      </c>
      <c r="K3157" s="176">
        <v>1889</v>
      </c>
      <c r="L3157" s="92"/>
      <c r="M3157" s="175" t="s">
        <v>143</v>
      </c>
      <c r="N3157" s="175" t="s">
        <v>143</v>
      </c>
      <c r="O3157" s="175">
        <v>0.246</v>
      </c>
      <c r="P3157" s="175">
        <v>0.28599999999999998</v>
      </c>
      <c r="Q3157" s="175">
        <v>0.22500000000000001</v>
      </c>
      <c r="R3157" s="175">
        <v>0.26400000000000001</v>
      </c>
      <c r="S3157" s="175">
        <v>9.8000000000000004E-2</v>
      </c>
      <c r="T3157" s="175">
        <v>0.127</v>
      </c>
      <c r="U3157" s="175">
        <v>1.2999999999999999E-2</v>
      </c>
      <c r="V3157" s="175">
        <v>2.5999999999999999E-2</v>
      </c>
      <c r="W3157" s="175">
        <v>0.313</v>
      </c>
      <c r="X3157" s="175">
        <v>0.35499999999999998</v>
      </c>
      <c r="Y3157" s="175">
        <v>5.0000000000000001E-3</v>
      </c>
      <c r="Z3157" s="175">
        <v>1.2999999999999999E-2</v>
      </c>
      <c r="AA3157" s="175">
        <v>1.2999999999999999E-2</v>
      </c>
      <c r="AB3157" s="175">
        <v>2.5999999999999999E-2</v>
      </c>
    </row>
    <row r="3158" spans="1:28" x14ac:dyDescent="0.25">
      <c r="A3158" s="92" t="s">
        <v>4475</v>
      </c>
      <c r="B3158" s="175" t="s">
        <v>143</v>
      </c>
      <c r="C3158" s="175">
        <v>0.47227356746765248</v>
      </c>
      <c r="D3158" s="175">
        <v>0.35859519408502771</v>
      </c>
      <c r="E3158" s="175">
        <v>4.7134935304990758E-2</v>
      </c>
      <c r="F3158" s="175">
        <v>5.5452865064695009E-3</v>
      </c>
      <c r="G3158" s="175">
        <v>1.2014787430683918E-2</v>
      </c>
      <c r="H3158" s="175">
        <v>9.2421441774491681E-4</v>
      </c>
      <c r="I3158" s="175">
        <v>0.10351201478743069</v>
      </c>
      <c r="J3158" s="174">
        <v>1</v>
      </c>
      <c r="K3158" s="176">
        <v>1082</v>
      </c>
      <c r="L3158" s="92"/>
      <c r="M3158" s="175" t="s">
        <v>143</v>
      </c>
      <c r="N3158" s="175" t="s">
        <v>143</v>
      </c>
      <c r="O3158" s="175">
        <v>0.443</v>
      </c>
      <c r="P3158" s="175">
        <v>0.502</v>
      </c>
      <c r="Q3158" s="175">
        <v>0.33100000000000002</v>
      </c>
      <c r="R3158" s="175">
        <v>0.38800000000000001</v>
      </c>
      <c r="S3158" s="175">
        <v>3.5999999999999997E-2</v>
      </c>
      <c r="T3158" s="175">
        <v>6.0999999999999999E-2</v>
      </c>
      <c r="U3158" s="175">
        <v>3.0000000000000001E-3</v>
      </c>
      <c r="V3158" s="175">
        <v>1.2E-2</v>
      </c>
      <c r="W3158" s="175">
        <v>7.0000000000000001E-3</v>
      </c>
      <c r="X3158" s="175">
        <v>0.02</v>
      </c>
      <c r="Y3158" s="175">
        <v>0</v>
      </c>
      <c r="Z3158" s="175">
        <v>5.0000000000000001E-3</v>
      </c>
      <c r="AA3158" s="175">
        <v>8.6999999999999994E-2</v>
      </c>
      <c r="AB3158" s="175">
        <v>0.123</v>
      </c>
    </row>
    <row r="3159" spans="1:28" x14ac:dyDescent="0.25">
      <c r="A3159" s="92" t="s">
        <v>4476</v>
      </c>
      <c r="B3159" s="175" t="s">
        <v>143</v>
      </c>
      <c r="C3159" s="175">
        <v>0.23236514522821577</v>
      </c>
      <c r="D3159" s="175">
        <v>0.32088520055325037</v>
      </c>
      <c r="E3159" s="175">
        <v>0.13278008298755187</v>
      </c>
      <c r="F3159" s="175">
        <v>2.2130013831258646E-2</v>
      </c>
      <c r="G3159" s="175">
        <v>0.24066390041493776</v>
      </c>
      <c r="H3159" s="175">
        <v>2.7662517289073307E-3</v>
      </c>
      <c r="I3159" s="175">
        <v>4.8409405255878286E-2</v>
      </c>
      <c r="J3159" s="174">
        <v>1</v>
      </c>
      <c r="K3159" s="176">
        <v>723</v>
      </c>
      <c r="L3159" s="92"/>
      <c r="M3159" s="175" t="s">
        <v>143</v>
      </c>
      <c r="N3159" s="175" t="s">
        <v>143</v>
      </c>
      <c r="O3159" s="175">
        <v>0.20300000000000001</v>
      </c>
      <c r="P3159" s="175">
        <v>0.26500000000000001</v>
      </c>
      <c r="Q3159" s="175">
        <v>0.28799999999999998</v>
      </c>
      <c r="R3159" s="175">
        <v>0.35599999999999998</v>
      </c>
      <c r="S3159" s="175">
        <v>0.11</v>
      </c>
      <c r="T3159" s="175">
        <v>0.159</v>
      </c>
      <c r="U3159" s="175">
        <v>1.4E-2</v>
      </c>
      <c r="V3159" s="175">
        <v>3.5999999999999997E-2</v>
      </c>
      <c r="W3159" s="175">
        <v>0.21099999999999999</v>
      </c>
      <c r="X3159" s="175">
        <v>0.27300000000000002</v>
      </c>
      <c r="Y3159" s="175">
        <v>1E-3</v>
      </c>
      <c r="Z3159" s="175">
        <v>0.01</v>
      </c>
      <c r="AA3159" s="175">
        <v>3.5000000000000003E-2</v>
      </c>
      <c r="AB3159" s="175">
        <v>6.7000000000000004E-2</v>
      </c>
    </row>
    <row r="3160" spans="1:28" x14ac:dyDescent="0.25">
      <c r="A3160" s="92" t="s">
        <v>4477</v>
      </c>
      <c r="B3160" s="175" t="s">
        <v>143</v>
      </c>
      <c r="C3160" s="175">
        <v>0.40049751243781095</v>
      </c>
      <c r="D3160" s="175">
        <v>0.20398009950248755</v>
      </c>
      <c r="E3160" s="175">
        <v>7.2139303482587069E-2</v>
      </c>
      <c r="F3160" s="175">
        <v>8.7064676616915429E-2</v>
      </c>
      <c r="G3160" s="175">
        <v>0.20646766169154229</v>
      </c>
      <c r="H3160" s="175">
        <v>2.4875621890547263E-3</v>
      </c>
      <c r="I3160" s="175">
        <v>2.736318407960199E-2</v>
      </c>
      <c r="J3160" s="174">
        <v>1</v>
      </c>
      <c r="K3160" s="176">
        <v>402</v>
      </c>
      <c r="L3160" s="92"/>
      <c r="M3160" s="175" t="s">
        <v>143</v>
      </c>
      <c r="N3160" s="175" t="s">
        <v>143</v>
      </c>
      <c r="O3160" s="175">
        <v>0.35399999999999998</v>
      </c>
      <c r="P3160" s="175">
        <v>0.44900000000000001</v>
      </c>
      <c r="Q3160" s="175">
        <v>0.16700000000000001</v>
      </c>
      <c r="R3160" s="175">
        <v>0.246</v>
      </c>
      <c r="S3160" s="175">
        <v>5.0999999999999997E-2</v>
      </c>
      <c r="T3160" s="175">
        <v>0.10199999999999999</v>
      </c>
      <c r="U3160" s="175">
        <v>6.3E-2</v>
      </c>
      <c r="V3160" s="175">
        <v>0.11899999999999999</v>
      </c>
      <c r="W3160" s="175">
        <v>0.17</v>
      </c>
      <c r="X3160" s="175">
        <v>0.249</v>
      </c>
      <c r="Y3160" s="175">
        <v>0</v>
      </c>
      <c r="Z3160" s="175">
        <v>1.4E-2</v>
      </c>
      <c r="AA3160" s="175">
        <v>1.4999999999999999E-2</v>
      </c>
      <c r="AB3160" s="175">
        <v>4.8000000000000001E-2</v>
      </c>
    </row>
    <row r="3161" spans="1:28" x14ac:dyDescent="0.25">
      <c r="A3161" s="92" t="s">
        <v>4478</v>
      </c>
      <c r="B3161" s="175" t="s">
        <v>143</v>
      </c>
      <c r="C3161" s="175">
        <v>0.19923371647509577</v>
      </c>
      <c r="D3161" s="175">
        <v>0.24904214559386972</v>
      </c>
      <c r="E3161" s="175">
        <v>8.0459770114942528E-2</v>
      </c>
      <c r="F3161" s="175">
        <v>3.2567049808429116E-2</v>
      </c>
      <c r="G3161" s="175">
        <v>0.4061302681992337</v>
      </c>
      <c r="H3161" s="175">
        <v>7.6628352490421452E-3</v>
      </c>
      <c r="I3161" s="175">
        <v>2.4904214559386972E-2</v>
      </c>
      <c r="J3161" s="174">
        <v>1</v>
      </c>
      <c r="K3161" s="176">
        <v>522</v>
      </c>
      <c r="L3161" s="92"/>
      <c r="M3161" s="175" t="s">
        <v>143</v>
      </c>
      <c r="N3161" s="175" t="s">
        <v>143</v>
      </c>
      <c r="O3161" s="175">
        <v>0.16700000000000001</v>
      </c>
      <c r="P3161" s="175">
        <v>0.23599999999999999</v>
      </c>
      <c r="Q3161" s="175">
        <v>0.214</v>
      </c>
      <c r="R3161" s="175">
        <v>0.28799999999999998</v>
      </c>
      <c r="S3161" s="175">
        <v>0.06</v>
      </c>
      <c r="T3161" s="175">
        <v>0.107</v>
      </c>
      <c r="U3161" s="175">
        <v>0.02</v>
      </c>
      <c r="V3161" s="175">
        <v>5.1999999999999998E-2</v>
      </c>
      <c r="W3161" s="175">
        <v>0.36499999999999999</v>
      </c>
      <c r="X3161" s="175">
        <v>0.44900000000000001</v>
      </c>
      <c r="Y3161" s="175">
        <v>3.0000000000000001E-3</v>
      </c>
      <c r="Z3161" s="175">
        <v>0.02</v>
      </c>
      <c r="AA3161" s="175">
        <v>1.4999999999999999E-2</v>
      </c>
      <c r="AB3161" s="175">
        <v>4.2000000000000003E-2</v>
      </c>
    </row>
    <row r="3162" spans="1:28" x14ac:dyDescent="0.25">
      <c r="A3162" s="92" t="s">
        <v>4479</v>
      </c>
      <c r="B3162" s="175" t="s">
        <v>143</v>
      </c>
      <c r="C3162" s="175">
        <v>0.33408662900188324</v>
      </c>
      <c r="D3162" s="175">
        <v>0.4674199623352166</v>
      </c>
      <c r="E3162" s="175">
        <v>6.4783427495291895E-2</v>
      </c>
      <c r="F3162" s="175">
        <v>3.766478342749529E-3</v>
      </c>
      <c r="G3162" s="175">
        <v>8.0979284369114876E-2</v>
      </c>
      <c r="H3162" s="175">
        <v>4.5197740112994352E-3</v>
      </c>
      <c r="I3162" s="175">
        <v>4.4444444444444446E-2</v>
      </c>
      <c r="J3162" s="174">
        <v>0.99999999999999989</v>
      </c>
      <c r="K3162" s="176">
        <v>2655</v>
      </c>
      <c r="L3162" s="92"/>
      <c r="M3162" s="175" t="s">
        <v>143</v>
      </c>
      <c r="N3162" s="175" t="s">
        <v>143</v>
      </c>
      <c r="O3162" s="175">
        <v>0.316</v>
      </c>
      <c r="P3162" s="175">
        <v>0.35199999999999998</v>
      </c>
      <c r="Q3162" s="175">
        <v>0.44900000000000001</v>
      </c>
      <c r="R3162" s="175">
        <v>0.48599999999999999</v>
      </c>
      <c r="S3162" s="175">
        <v>5.6000000000000001E-2</v>
      </c>
      <c r="T3162" s="175">
        <v>7.4999999999999997E-2</v>
      </c>
      <c r="U3162" s="175">
        <v>2E-3</v>
      </c>
      <c r="V3162" s="175">
        <v>7.0000000000000001E-3</v>
      </c>
      <c r="W3162" s="175">
        <v>7.0999999999999994E-2</v>
      </c>
      <c r="X3162" s="175">
        <v>9.1999999999999998E-2</v>
      </c>
      <c r="Y3162" s="175">
        <v>3.0000000000000001E-3</v>
      </c>
      <c r="Z3162" s="175">
        <v>8.0000000000000002E-3</v>
      </c>
      <c r="AA3162" s="175">
        <v>3.6999999999999998E-2</v>
      </c>
      <c r="AB3162" s="175">
        <v>5.2999999999999999E-2</v>
      </c>
    </row>
    <row r="3163" spans="1:28" x14ac:dyDescent="0.25">
      <c r="A3163" s="92" t="s">
        <v>4480</v>
      </c>
      <c r="B3163" s="175" t="s">
        <v>143</v>
      </c>
      <c r="C3163" s="175">
        <v>0.52981651376146788</v>
      </c>
      <c r="D3163" s="175">
        <v>0.3165137614678899</v>
      </c>
      <c r="E3163" s="175">
        <v>6.4220183486238536E-2</v>
      </c>
      <c r="F3163" s="175">
        <v>2.2935779816513763E-3</v>
      </c>
      <c r="G3163" s="175">
        <v>5.0458715596330278E-2</v>
      </c>
      <c r="H3163" s="175">
        <v>4.5871559633027525E-3</v>
      </c>
      <c r="I3163" s="175">
        <v>3.2110091743119268E-2</v>
      </c>
      <c r="J3163" s="174">
        <v>1</v>
      </c>
      <c r="K3163" s="176">
        <v>436</v>
      </c>
      <c r="L3163" s="92"/>
      <c r="M3163" s="175" t="s">
        <v>143</v>
      </c>
      <c r="N3163" s="175" t="s">
        <v>143</v>
      </c>
      <c r="O3163" s="175">
        <v>0.48299999999999998</v>
      </c>
      <c r="P3163" s="175">
        <v>0.57599999999999996</v>
      </c>
      <c r="Q3163" s="175">
        <v>0.27500000000000002</v>
      </c>
      <c r="R3163" s="175">
        <v>0.36199999999999999</v>
      </c>
      <c r="S3163" s="175">
        <v>4.4999999999999998E-2</v>
      </c>
      <c r="T3163" s="175">
        <v>9.0999999999999998E-2</v>
      </c>
      <c r="U3163" s="175">
        <v>0</v>
      </c>
      <c r="V3163" s="175">
        <v>1.2999999999999999E-2</v>
      </c>
      <c r="W3163" s="175">
        <v>3.4000000000000002E-2</v>
      </c>
      <c r="X3163" s="175">
        <v>7.4999999999999997E-2</v>
      </c>
      <c r="Y3163" s="175">
        <v>1E-3</v>
      </c>
      <c r="Z3163" s="175">
        <v>1.7000000000000001E-2</v>
      </c>
      <c r="AA3163" s="175">
        <v>1.9E-2</v>
      </c>
      <c r="AB3163" s="175">
        <v>5.2999999999999999E-2</v>
      </c>
    </row>
    <row r="3164" spans="1:28" x14ac:dyDescent="0.25">
      <c r="A3164" s="92" t="s">
        <v>4481</v>
      </c>
      <c r="B3164" s="175">
        <v>6.8905515921350274E-2</v>
      </c>
      <c r="C3164" s="175">
        <v>0.32582216808769793</v>
      </c>
      <c r="D3164" s="175">
        <v>0.28301722637898036</v>
      </c>
      <c r="E3164" s="175">
        <v>7.2211588654950407E-2</v>
      </c>
      <c r="F3164" s="175">
        <v>2.1315468940316686E-2</v>
      </c>
      <c r="G3164" s="175">
        <v>0.18226900991821821</v>
      </c>
      <c r="H3164" s="175">
        <v>1.5660344527579607E-3</v>
      </c>
      <c r="I3164" s="175">
        <v>4.4892987645728209E-2</v>
      </c>
      <c r="J3164" s="174">
        <v>1</v>
      </c>
      <c r="K3164" s="176">
        <v>11494</v>
      </c>
      <c r="L3164" s="92"/>
      <c r="M3164" s="175">
        <v>6.4000000000000001E-2</v>
      </c>
      <c r="N3164" s="175">
        <v>7.3999999999999996E-2</v>
      </c>
      <c r="O3164" s="175">
        <v>0.317</v>
      </c>
      <c r="P3164" s="175">
        <v>0.33400000000000002</v>
      </c>
      <c r="Q3164" s="175">
        <v>0.27500000000000002</v>
      </c>
      <c r="R3164" s="175">
        <v>0.29099999999999998</v>
      </c>
      <c r="S3164" s="175">
        <v>6.8000000000000005E-2</v>
      </c>
      <c r="T3164" s="175">
        <v>7.6999999999999999E-2</v>
      </c>
      <c r="U3164" s="175">
        <v>1.9E-2</v>
      </c>
      <c r="V3164" s="175">
        <v>2.4E-2</v>
      </c>
      <c r="W3164" s="175">
        <v>0.17499999999999999</v>
      </c>
      <c r="X3164" s="175">
        <v>0.189</v>
      </c>
      <c r="Y3164" s="175">
        <v>1E-3</v>
      </c>
      <c r="Z3164" s="175">
        <v>2E-3</v>
      </c>
      <c r="AA3164" s="175">
        <v>4.1000000000000002E-2</v>
      </c>
      <c r="AB3164" s="175">
        <v>4.9000000000000002E-2</v>
      </c>
    </row>
    <row r="3165" spans="1:28" x14ac:dyDescent="0.25">
      <c r="A3165" s="92" t="s">
        <v>4482</v>
      </c>
      <c r="B3165" s="175" t="s">
        <v>143</v>
      </c>
      <c r="C3165" s="175">
        <v>0.47936507936507938</v>
      </c>
      <c r="D3165" s="175">
        <v>0.26666666666666666</v>
      </c>
      <c r="E3165" s="175">
        <v>6.9841269841269843E-2</v>
      </c>
      <c r="F3165" s="175">
        <v>1.5873015873015872E-2</v>
      </c>
      <c r="G3165" s="175">
        <v>0.14603174603174604</v>
      </c>
      <c r="H3165" s="175">
        <v>3.1746031746031746E-3</v>
      </c>
      <c r="I3165" s="175">
        <v>1.9047619047619049E-2</v>
      </c>
      <c r="J3165" s="174">
        <v>1</v>
      </c>
      <c r="K3165" s="176">
        <v>315</v>
      </c>
      <c r="L3165" s="92"/>
      <c r="M3165" s="175" t="s">
        <v>143</v>
      </c>
      <c r="N3165" s="175" t="s">
        <v>143</v>
      </c>
      <c r="O3165" s="175">
        <v>0.42499999999999999</v>
      </c>
      <c r="P3165" s="175">
        <v>0.53400000000000003</v>
      </c>
      <c r="Q3165" s="175">
        <v>0.221</v>
      </c>
      <c r="R3165" s="175">
        <v>0.318</v>
      </c>
      <c r="S3165" s="175">
        <v>4.7E-2</v>
      </c>
      <c r="T3165" s="175">
        <v>0.10299999999999999</v>
      </c>
      <c r="U3165" s="175">
        <v>7.0000000000000001E-3</v>
      </c>
      <c r="V3165" s="175">
        <v>3.6999999999999998E-2</v>
      </c>
      <c r="W3165" s="175">
        <v>0.111</v>
      </c>
      <c r="X3165" s="175">
        <v>0.189</v>
      </c>
      <c r="Y3165" s="175">
        <v>1E-3</v>
      </c>
      <c r="Z3165" s="175">
        <v>1.7999999999999999E-2</v>
      </c>
      <c r="AA3165" s="175">
        <v>8.9999999999999993E-3</v>
      </c>
      <c r="AB3165" s="175">
        <v>4.1000000000000002E-2</v>
      </c>
    </row>
    <row r="3166" spans="1:28" x14ac:dyDescent="0.25">
      <c r="A3166" s="92" t="s">
        <v>4483</v>
      </c>
      <c r="B3166" s="175" t="s">
        <v>143</v>
      </c>
      <c r="C3166" s="175">
        <v>0.12758620689655173</v>
      </c>
      <c r="D3166" s="175">
        <v>0.21724137931034482</v>
      </c>
      <c r="E3166" s="175">
        <v>6.8965517241379309E-2</v>
      </c>
      <c r="F3166" s="175">
        <v>1.0344827586206896E-2</v>
      </c>
      <c r="G3166" s="175">
        <v>0.53103448275862064</v>
      </c>
      <c r="H3166" s="175">
        <v>6.8965517241379309E-3</v>
      </c>
      <c r="I3166" s="175">
        <v>3.793103448275862E-2</v>
      </c>
      <c r="J3166" s="174">
        <v>1</v>
      </c>
      <c r="K3166" s="176">
        <v>290</v>
      </c>
      <c r="L3166" s="92"/>
      <c r="M3166" s="175" t="s">
        <v>143</v>
      </c>
      <c r="N3166" s="175" t="s">
        <v>143</v>
      </c>
      <c r="O3166" s="175">
        <v>9.4E-2</v>
      </c>
      <c r="P3166" s="175">
        <v>0.17100000000000001</v>
      </c>
      <c r="Q3166" s="175">
        <v>0.17399999999999999</v>
      </c>
      <c r="R3166" s="175">
        <v>0.26800000000000002</v>
      </c>
      <c r="S3166" s="175">
        <v>4.4999999999999998E-2</v>
      </c>
      <c r="T3166" s="175">
        <v>0.104</v>
      </c>
      <c r="U3166" s="175">
        <v>4.0000000000000001E-3</v>
      </c>
      <c r="V3166" s="175">
        <v>0.03</v>
      </c>
      <c r="W3166" s="175">
        <v>0.47399999999999998</v>
      </c>
      <c r="X3166" s="175">
        <v>0.58799999999999997</v>
      </c>
      <c r="Y3166" s="175">
        <v>2E-3</v>
      </c>
      <c r="Z3166" s="175">
        <v>2.5000000000000001E-2</v>
      </c>
      <c r="AA3166" s="175">
        <v>2.1000000000000001E-2</v>
      </c>
      <c r="AB3166" s="175">
        <v>6.7000000000000004E-2</v>
      </c>
    </row>
    <row r="3167" spans="1:28" x14ac:dyDescent="0.25">
      <c r="A3167" s="92" t="s">
        <v>4484</v>
      </c>
      <c r="B3167" s="175">
        <v>0.12303664921465969</v>
      </c>
      <c r="C3167" s="175" t="s">
        <v>143</v>
      </c>
      <c r="D3167" s="175">
        <v>0.71815008726003493</v>
      </c>
      <c r="E3167" s="175">
        <v>0.14485165794066318</v>
      </c>
      <c r="F3167" s="175" t="s">
        <v>143</v>
      </c>
      <c r="G3167" s="175">
        <v>5.235602094240838E-3</v>
      </c>
      <c r="H3167" s="175" t="s">
        <v>143</v>
      </c>
      <c r="I3167" s="175">
        <v>8.7260034904013961E-3</v>
      </c>
      <c r="J3167" s="174">
        <v>1</v>
      </c>
      <c r="K3167" s="176">
        <v>1146</v>
      </c>
      <c r="L3167" s="92"/>
      <c r="M3167" s="175">
        <v>0.105</v>
      </c>
      <c r="N3167" s="175">
        <v>0.14299999999999999</v>
      </c>
      <c r="O3167" s="175" t="s">
        <v>143</v>
      </c>
      <c r="P3167" s="175" t="s">
        <v>143</v>
      </c>
      <c r="Q3167" s="175">
        <v>0.69099999999999995</v>
      </c>
      <c r="R3167" s="175">
        <v>0.74299999999999999</v>
      </c>
      <c r="S3167" s="175">
        <v>0.126</v>
      </c>
      <c r="T3167" s="175">
        <v>0.16600000000000001</v>
      </c>
      <c r="U3167" s="175" t="s">
        <v>143</v>
      </c>
      <c r="V3167" s="175" t="s">
        <v>143</v>
      </c>
      <c r="W3167" s="175">
        <v>2E-3</v>
      </c>
      <c r="X3167" s="175">
        <v>1.0999999999999999E-2</v>
      </c>
      <c r="Y3167" s="175" t="s">
        <v>143</v>
      </c>
      <c r="Z3167" s="175" t="s">
        <v>143</v>
      </c>
      <c r="AA3167" s="175">
        <v>5.0000000000000001E-3</v>
      </c>
      <c r="AB3167" s="175">
        <v>1.6E-2</v>
      </c>
    </row>
    <row r="3168" spans="1:28" x14ac:dyDescent="0.25">
      <c r="A3168" s="92" t="s">
        <v>4485</v>
      </c>
      <c r="B3168" s="175">
        <v>9.0975254730713245E-2</v>
      </c>
      <c r="C3168" s="175">
        <v>0.26346433770014555</v>
      </c>
      <c r="D3168" s="175">
        <v>0.25181950509461426</v>
      </c>
      <c r="E3168" s="175">
        <v>7.132459970887918E-2</v>
      </c>
      <c r="F3168" s="175">
        <v>5.5312954876273655E-2</v>
      </c>
      <c r="G3168" s="175">
        <v>0.21615720524017468</v>
      </c>
      <c r="H3168" s="175">
        <v>2.1834061135371178E-3</v>
      </c>
      <c r="I3168" s="175">
        <v>4.87627365356623E-2</v>
      </c>
      <c r="J3168" s="174">
        <v>0.99999999999999989</v>
      </c>
      <c r="K3168" s="176">
        <v>1374</v>
      </c>
      <c r="L3168" s="92"/>
      <c r="M3168" s="175">
        <v>7.6999999999999999E-2</v>
      </c>
      <c r="N3168" s="175">
        <v>0.107</v>
      </c>
      <c r="O3168" s="175">
        <v>0.24099999999999999</v>
      </c>
      <c r="P3168" s="175">
        <v>0.28699999999999998</v>
      </c>
      <c r="Q3168" s="175">
        <v>0.23</v>
      </c>
      <c r="R3168" s="175">
        <v>0.27500000000000002</v>
      </c>
      <c r="S3168" s="175">
        <v>5.8999999999999997E-2</v>
      </c>
      <c r="T3168" s="175">
        <v>8.5999999999999993E-2</v>
      </c>
      <c r="U3168" s="175">
        <v>4.3999999999999997E-2</v>
      </c>
      <c r="V3168" s="175">
        <v>6.9000000000000006E-2</v>
      </c>
      <c r="W3168" s="175">
        <v>0.19500000000000001</v>
      </c>
      <c r="X3168" s="175">
        <v>0.23899999999999999</v>
      </c>
      <c r="Y3168" s="175">
        <v>1E-3</v>
      </c>
      <c r="Z3168" s="175">
        <v>6.0000000000000001E-3</v>
      </c>
      <c r="AA3168" s="175">
        <v>3.9E-2</v>
      </c>
      <c r="AB3168" s="175">
        <v>6.0999999999999999E-2</v>
      </c>
    </row>
    <row r="3169" spans="1:28" x14ac:dyDescent="0.25">
      <c r="A3169" s="92" t="s">
        <v>4486</v>
      </c>
      <c r="B3169" s="175">
        <v>0.31698860822189201</v>
      </c>
      <c r="C3169" s="175">
        <v>0.41852402179296683</v>
      </c>
      <c r="D3169" s="175">
        <v>0.15651312530955919</v>
      </c>
      <c r="E3169" s="175">
        <v>1.7830609212481426E-2</v>
      </c>
      <c r="F3169" s="175">
        <v>2.4764735017335313E-3</v>
      </c>
      <c r="G3169" s="175">
        <v>2.9717682020802376E-2</v>
      </c>
      <c r="H3169" s="175">
        <v>9.9058940069341253E-4</v>
      </c>
      <c r="I3169" s="175">
        <v>5.6958890539871222E-2</v>
      </c>
      <c r="J3169" s="174">
        <v>1</v>
      </c>
      <c r="K3169" s="176">
        <v>2019</v>
      </c>
      <c r="L3169" s="92"/>
      <c r="M3169" s="175">
        <v>0.29699999999999999</v>
      </c>
      <c r="N3169" s="175">
        <v>0.33800000000000002</v>
      </c>
      <c r="O3169" s="175">
        <v>0.39700000000000002</v>
      </c>
      <c r="P3169" s="175">
        <v>0.44</v>
      </c>
      <c r="Q3169" s="175">
        <v>0.14099999999999999</v>
      </c>
      <c r="R3169" s="175">
        <v>0.17299999999999999</v>
      </c>
      <c r="S3169" s="175">
        <v>1.2999999999999999E-2</v>
      </c>
      <c r="T3169" s="175">
        <v>2.5000000000000001E-2</v>
      </c>
      <c r="U3169" s="175">
        <v>1E-3</v>
      </c>
      <c r="V3169" s="175">
        <v>6.0000000000000001E-3</v>
      </c>
      <c r="W3169" s="175">
        <v>2.3E-2</v>
      </c>
      <c r="X3169" s="175">
        <v>3.7999999999999999E-2</v>
      </c>
      <c r="Y3169" s="175">
        <v>0</v>
      </c>
      <c r="Z3169" s="175">
        <v>4.0000000000000001E-3</v>
      </c>
      <c r="AA3169" s="175">
        <v>4.8000000000000001E-2</v>
      </c>
      <c r="AB3169" s="175">
        <v>6.8000000000000005E-2</v>
      </c>
    </row>
    <row r="3170" spans="1:28" x14ac:dyDescent="0.25">
      <c r="A3170" s="92" t="s">
        <v>4487</v>
      </c>
      <c r="B3170" s="175" t="s">
        <v>143</v>
      </c>
      <c r="C3170" s="175">
        <v>0.24517906336088155</v>
      </c>
      <c r="D3170" s="175">
        <v>0.36363636363636365</v>
      </c>
      <c r="E3170" s="175">
        <v>0.1046831955922865</v>
      </c>
      <c r="F3170" s="175">
        <v>1.928374655647383E-2</v>
      </c>
      <c r="G3170" s="175">
        <v>0.22865013774104684</v>
      </c>
      <c r="H3170" s="175" t="s">
        <v>143</v>
      </c>
      <c r="I3170" s="175">
        <v>3.8567493112947659E-2</v>
      </c>
      <c r="J3170" s="174">
        <v>1</v>
      </c>
      <c r="K3170" s="176">
        <v>363</v>
      </c>
      <c r="L3170" s="92"/>
      <c r="M3170" s="175" t="s">
        <v>143</v>
      </c>
      <c r="N3170" s="175" t="s">
        <v>143</v>
      </c>
      <c r="O3170" s="175">
        <v>0.20399999999999999</v>
      </c>
      <c r="P3170" s="175">
        <v>0.29199999999999998</v>
      </c>
      <c r="Q3170" s="175">
        <v>0.316</v>
      </c>
      <c r="R3170" s="175">
        <v>0.41399999999999998</v>
      </c>
      <c r="S3170" s="175">
        <v>7.6999999999999999E-2</v>
      </c>
      <c r="T3170" s="175">
        <v>0.14000000000000001</v>
      </c>
      <c r="U3170" s="175">
        <v>8.9999999999999993E-3</v>
      </c>
      <c r="V3170" s="175">
        <v>3.9E-2</v>
      </c>
      <c r="W3170" s="175">
        <v>0.188</v>
      </c>
      <c r="X3170" s="175">
        <v>0.27500000000000002</v>
      </c>
      <c r="Y3170" s="175" t="s">
        <v>143</v>
      </c>
      <c r="Z3170" s="175" t="s">
        <v>143</v>
      </c>
      <c r="AA3170" s="175">
        <v>2.3E-2</v>
      </c>
      <c r="AB3170" s="175">
        <v>6.4000000000000001E-2</v>
      </c>
    </row>
    <row r="3171" spans="1:28" x14ac:dyDescent="0.25">
      <c r="A3171" s="92" t="s">
        <v>4488</v>
      </c>
      <c r="B3171" s="175" t="s">
        <v>143</v>
      </c>
      <c r="C3171" s="175">
        <v>0.25526537489469248</v>
      </c>
      <c r="D3171" s="175">
        <v>0.27632687447346249</v>
      </c>
      <c r="E3171" s="175">
        <v>0.10446503791069923</v>
      </c>
      <c r="F3171" s="175">
        <v>1.8534119629317607E-2</v>
      </c>
      <c r="G3171" s="175">
        <v>0.31339511373209772</v>
      </c>
      <c r="H3171" s="175">
        <v>8.4245998315080029E-4</v>
      </c>
      <c r="I3171" s="175">
        <v>3.1171019376579612E-2</v>
      </c>
      <c r="J3171" s="174">
        <v>1</v>
      </c>
      <c r="K3171" s="176">
        <v>1187</v>
      </c>
      <c r="L3171" s="92"/>
      <c r="M3171" s="175" t="s">
        <v>143</v>
      </c>
      <c r="N3171" s="175" t="s">
        <v>143</v>
      </c>
      <c r="O3171" s="175">
        <v>0.23100000000000001</v>
      </c>
      <c r="P3171" s="175">
        <v>0.28100000000000003</v>
      </c>
      <c r="Q3171" s="175">
        <v>0.252</v>
      </c>
      <c r="R3171" s="175">
        <v>0.30199999999999999</v>
      </c>
      <c r="S3171" s="175">
        <v>8.7999999999999995E-2</v>
      </c>
      <c r="T3171" s="175">
        <v>0.123</v>
      </c>
      <c r="U3171" s="175">
        <v>1.2E-2</v>
      </c>
      <c r="V3171" s="175">
        <v>2.8000000000000001E-2</v>
      </c>
      <c r="W3171" s="175">
        <v>0.28799999999999998</v>
      </c>
      <c r="X3171" s="175">
        <v>0.34</v>
      </c>
      <c r="Y3171" s="175">
        <v>0</v>
      </c>
      <c r="Z3171" s="175">
        <v>5.0000000000000001E-3</v>
      </c>
      <c r="AA3171" s="175">
        <v>2.3E-2</v>
      </c>
      <c r="AB3171" s="175">
        <v>4.2999999999999997E-2</v>
      </c>
    </row>
    <row r="3172" spans="1:28" x14ac:dyDescent="0.25">
      <c r="A3172" s="92" t="s">
        <v>4489</v>
      </c>
      <c r="B3172" s="175" t="s">
        <v>143</v>
      </c>
      <c r="C3172" s="175">
        <v>0.53475935828877008</v>
      </c>
      <c r="D3172" s="175">
        <v>0.36898395721925131</v>
      </c>
      <c r="E3172" s="175">
        <v>1.7825311942959002E-2</v>
      </c>
      <c r="F3172" s="175" t="s">
        <v>143</v>
      </c>
      <c r="G3172" s="175">
        <v>1.9607843137254902E-2</v>
      </c>
      <c r="H3172" s="175" t="s">
        <v>143</v>
      </c>
      <c r="I3172" s="175">
        <v>5.8823529411764705E-2</v>
      </c>
      <c r="J3172" s="174">
        <v>1</v>
      </c>
      <c r="K3172" s="176">
        <v>561</v>
      </c>
      <c r="L3172" s="92"/>
      <c r="M3172" s="175" t="s">
        <v>143</v>
      </c>
      <c r="N3172" s="175" t="s">
        <v>143</v>
      </c>
      <c r="O3172" s="175">
        <v>0.49299999999999999</v>
      </c>
      <c r="P3172" s="175">
        <v>0.57599999999999996</v>
      </c>
      <c r="Q3172" s="175">
        <v>0.33</v>
      </c>
      <c r="R3172" s="175">
        <v>0.41</v>
      </c>
      <c r="S3172" s="175">
        <v>0.01</v>
      </c>
      <c r="T3172" s="175">
        <v>3.2000000000000001E-2</v>
      </c>
      <c r="U3172" s="175" t="s">
        <v>143</v>
      </c>
      <c r="V3172" s="175" t="s">
        <v>143</v>
      </c>
      <c r="W3172" s="175">
        <v>1.0999999999999999E-2</v>
      </c>
      <c r="X3172" s="175">
        <v>3.5000000000000003E-2</v>
      </c>
      <c r="Y3172" s="175" t="s">
        <v>143</v>
      </c>
      <c r="Z3172" s="175" t="s">
        <v>143</v>
      </c>
      <c r="AA3172" s="175">
        <v>4.2000000000000003E-2</v>
      </c>
      <c r="AB3172" s="175">
        <v>8.1000000000000003E-2</v>
      </c>
    </row>
    <row r="3173" spans="1:28" x14ac:dyDescent="0.25">
      <c r="A3173" s="92" t="s">
        <v>4490</v>
      </c>
      <c r="B3173" s="175" t="s">
        <v>143</v>
      </c>
      <c r="C3173" s="175">
        <v>0.2119815668202765</v>
      </c>
      <c r="D3173" s="175">
        <v>0.31336405529953915</v>
      </c>
      <c r="E3173" s="175">
        <v>0.10599078341013825</v>
      </c>
      <c r="F3173" s="175">
        <v>2.0737327188940093E-2</v>
      </c>
      <c r="G3173" s="175">
        <v>0.29262672811059909</v>
      </c>
      <c r="H3173" s="175" t="s">
        <v>143</v>
      </c>
      <c r="I3173" s="175">
        <v>5.5299539170506916E-2</v>
      </c>
      <c r="J3173" s="174">
        <v>0.99999999999999989</v>
      </c>
      <c r="K3173" s="176">
        <v>434</v>
      </c>
      <c r="L3173" s="92"/>
      <c r="M3173" s="175" t="s">
        <v>143</v>
      </c>
      <c r="N3173" s="175" t="s">
        <v>143</v>
      </c>
      <c r="O3173" s="175">
        <v>0.17599999999999999</v>
      </c>
      <c r="P3173" s="175">
        <v>0.253</v>
      </c>
      <c r="Q3173" s="175">
        <v>0.27200000000000002</v>
      </c>
      <c r="R3173" s="175">
        <v>0.35799999999999998</v>
      </c>
      <c r="S3173" s="175">
        <v>0.08</v>
      </c>
      <c r="T3173" s="175">
        <v>0.13800000000000001</v>
      </c>
      <c r="U3173" s="175">
        <v>1.0999999999999999E-2</v>
      </c>
      <c r="V3173" s="175">
        <v>3.9E-2</v>
      </c>
      <c r="W3173" s="175">
        <v>0.252</v>
      </c>
      <c r="X3173" s="175">
        <v>0.33700000000000002</v>
      </c>
      <c r="Y3173" s="175" t="s">
        <v>143</v>
      </c>
      <c r="Z3173" s="175" t="s">
        <v>143</v>
      </c>
      <c r="AA3173" s="175">
        <v>3.6999999999999998E-2</v>
      </c>
      <c r="AB3173" s="175">
        <v>8.1000000000000003E-2</v>
      </c>
    </row>
    <row r="3174" spans="1:28" x14ac:dyDescent="0.25">
      <c r="A3174" s="92" t="s">
        <v>4491</v>
      </c>
      <c r="B3174" s="175" t="s">
        <v>143</v>
      </c>
      <c r="C3174" s="175">
        <v>0.43262411347517732</v>
      </c>
      <c r="D3174" s="175">
        <v>0.20212765957446807</v>
      </c>
      <c r="E3174" s="175">
        <v>6.7375886524822695E-2</v>
      </c>
      <c r="F3174" s="175">
        <v>0.12056737588652482</v>
      </c>
      <c r="G3174" s="175">
        <v>0.1453900709219858</v>
      </c>
      <c r="H3174" s="175" t="s">
        <v>143</v>
      </c>
      <c r="I3174" s="175">
        <v>3.1914893617021274E-2</v>
      </c>
      <c r="J3174" s="174">
        <v>1</v>
      </c>
      <c r="K3174" s="176">
        <v>282</v>
      </c>
      <c r="L3174" s="92"/>
      <c r="M3174" s="175" t="s">
        <v>143</v>
      </c>
      <c r="N3174" s="175" t="s">
        <v>143</v>
      </c>
      <c r="O3174" s="175">
        <v>0.376</v>
      </c>
      <c r="P3174" s="175">
        <v>0.49099999999999999</v>
      </c>
      <c r="Q3174" s="175">
        <v>0.159</v>
      </c>
      <c r="R3174" s="175">
        <v>0.253</v>
      </c>
      <c r="S3174" s="175">
        <v>4.3999999999999997E-2</v>
      </c>
      <c r="T3174" s="175">
        <v>0.10299999999999999</v>
      </c>
      <c r="U3174" s="175">
        <v>8.7999999999999995E-2</v>
      </c>
      <c r="V3174" s="175">
        <v>0.16400000000000001</v>
      </c>
      <c r="W3174" s="175">
        <v>0.109</v>
      </c>
      <c r="X3174" s="175">
        <v>0.191</v>
      </c>
      <c r="Y3174" s="175" t="s">
        <v>143</v>
      </c>
      <c r="Z3174" s="175" t="s">
        <v>143</v>
      </c>
      <c r="AA3174" s="175">
        <v>1.7000000000000001E-2</v>
      </c>
      <c r="AB3174" s="175">
        <v>0.06</v>
      </c>
    </row>
    <row r="3175" spans="1:28" x14ac:dyDescent="0.25">
      <c r="A3175" s="92" t="s">
        <v>4492</v>
      </c>
      <c r="B3175" s="175" t="s">
        <v>143</v>
      </c>
      <c r="C3175" s="175">
        <v>0.14150943396226415</v>
      </c>
      <c r="D3175" s="175">
        <v>0.25786163522012578</v>
      </c>
      <c r="E3175" s="175">
        <v>0.10377358490566038</v>
      </c>
      <c r="F3175" s="175">
        <v>3.1446540880503145E-2</v>
      </c>
      <c r="G3175" s="175">
        <v>0.41823899371069184</v>
      </c>
      <c r="H3175" s="175" t="s">
        <v>143</v>
      </c>
      <c r="I3175" s="175">
        <v>4.716981132075472E-2</v>
      </c>
      <c r="J3175" s="174">
        <v>1</v>
      </c>
      <c r="K3175" s="176">
        <v>318</v>
      </c>
      <c r="L3175" s="92"/>
      <c r="M3175" s="175" t="s">
        <v>143</v>
      </c>
      <c r="N3175" s="175" t="s">
        <v>143</v>
      </c>
      <c r="O3175" s="175">
        <v>0.107</v>
      </c>
      <c r="P3175" s="175">
        <v>0.184</v>
      </c>
      <c r="Q3175" s="175">
        <v>0.21299999999999999</v>
      </c>
      <c r="R3175" s="175">
        <v>0.309</v>
      </c>
      <c r="S3175" s="175">
        <v>7.4999999999999997E-2</v>
      </c>
      <c r="T3175" s="175">
        <v>0.14199999999999999</v>
      </c>
      <c r="U3175" s="175">
        <v>1.7000000000000001E-2</v>
      </c>
      <c r="V3175" s="175">
        <v>5.7000000000000002E-2</v>
      </c>
      <c r="W3175" s="175">
        <v>0.36499999999999999</v>
      </c>
      <c r="X3175" s="175">
        <v>0.47299999999999998</v>
      </c>
      <c r="Y3175" s="175" t="s">
        <v>143</v>
      </c>
      <c r="Z3175" s="175" t="s">
        <v>143</v>
      </c>
      <c r="AA3175" s="175">
        <v>2.9000000000000001E-2</v>
      </c>
      <c r="AB3175" s="175">
        <v>7.5999999999999998E-2</v>
      </c>
    </row>
    <row r="3176" spans="1:28" x14ac:dyDescent="0.25">
      <c r="A3176" s="92" t="s">
        <v>4493</v>
      </c>
      <c r="B3176" s="175" t="s">
        <v>143</v>
      </c>
      <c r="C3176" s="175">
        <v>0.46086956521739131</v>
      </c>
      <c r="D3176" s="175">
        <v>0.37257525083612042</v>
      </c>
      <c r="E3176" s="175">
        <v>5.016722408026756E-2</v>
      </c>
      <c r="F3176" s="175">
        <v>2.6755852842809363E-3</v>
      </c>
      <c r="G3176" s="175">
        <v>7.2240802675585289E-2</v>
      </c>
      <c r="H3176" s="175">
        <v>1.3377926421404682E-3</v>
      </c>
      <c r="I3176" s="175">
        <v>4.0133779264214048E-2</v>
      </c>
      <c r="J3176" s="174">
        <v>1</v>
      </c>
      <c r="K3176" s="176">
        <v>1495</v>
      </c>
      <c r="L3176" s="92"/>
      <c r="M3176" s="175" t="s">
        <v>143</v>
      </c>
      <c r="N3176" s="175" t="s">
        <v>143</v>
      </c>
      <c r="O3176" s="175">
        <v>0.436</v>
      </c>
      <c r="P3176" s="175">
        <v>0.48599999999999999</v>
      </c>
      <c r="Q3176" s="175">
        <v>0.34799999999999998</v>
      </c>
      <c r="R3176" s="175">
        <v>0.39700000000000002</v>
      </c>
      <c r="S3176" s="175">
        <v>0.04</v>
      </c>
      <c r="T3176" s="175">
        <v>6.2E-2</v>
      </c>
      <c r="U3176" s="175">
        <v>1E-3</v>
      </c>
      <c r="V3176" s="175">
        <v>7.0000000000000001E-3</v>
      </c>
      <c r="W3176" s="175">
        <v>0.06</v>
      </c>
      <c r="X3176" s="175">
        <v>8.5999999999999993E-2</v>
      </c>
      <c r="Y3176" s="175">
        <v>0</v>
      </c>
      <c r="Z3176" s="175">
        <v>5.0000000000000001E-3</v>
      </c>
      <c r="AA3176" s="175">
        <v>3.1E-2</v>
      </c>
      <c r="AB3176" s="175">
        <v>5.0999999999999997E-2</v>
      </c>
    </row>
    <row r="3177" spans="1:28" x14ac:dyDescent="0.25">
      <c r="A3177" s="92" t="s">
        <v>4494</v>
      </c>
      <c r="B3177" s="175" t="s">
        <v>143</v>
      </c>
      <c r="C3177" s="175">
        <v>0.49609375</v>
      </c>
      <c r="D3177" s="175">
        <v>0.28515625</v>
      </c>
      <c r="E3177" s="175">
        <v>5.078125E-2</v>
      </c>
      <c r="F3177" s="175" t="s">
        <v>143</v>
      </c>
      <c r="G3177" s="175">
        <v>8.203125E-2</v>
      </c>
      <c r="H3177" s="175">
        <v>3.90625E-3</v>
      </c>
      <c r="I3177" s="175">
        <v>8.203125E-2</v>
      </c>
      <c r="J3177" s="174">
        <v>1</v>
      </c>
      <c r="K3177" s="176">
        <v>256</v>
      </c>
      <c r="L3177" s="92"/>
      <c r="M3177" s="175" t="s">
        <v>143</v>
      </c>
      <c r="N3177" s="175" t="s">
        <v>143</v>
      </c>
      <c r="O3177" s="175">
        <v>0.435</v>
      </c>
      <c r="P3177" s="175">
        <v>0.55700000000000005</v>
      </c>
      <c r="Q3177" s="175">
        <v>0.23300000000000001</v>
      </c>
      <c r="R3177" s="175">
        <v>0.34300000000000003</v>
      </c>
      <c r="S3177" s="175">
        <v>0.03</v>
      </c>
      <c r="T3177" s="175">
        <v>8.5000000000000006E-2</v>
      </c>
      <c r="U3177" s="175" t="s">
        <v>143</v>
      </c>
      <c r="V3177" s="175" t="s">
        <v>143</v>
      </c>
      <c r="W3177" s="175">
        <v>5.3999999999999999E-2</v>
      </c>
      <c r="X3177" s="175">
        <v>0.122</v>
      </c>
      <c r="Y3177" s="175">
        <v>1E-3</v>
      </c>
      <c r="Z3177" s="175">
        <v>2.1999999999999999E-2</v>
      </c>
      <c r="AA3177" s="175">
        <v>5.3999999999999999E-2</v>
      </c>
      <c r="AB3177" s="175">
        <v>0.122</v>
      </c>
    </row>
    <row r="3178" spans="1:28" x14ac:dyDescent="0.25">
      <c r="A3178" s="92" t="s">
        <v>4495</v>
      </c>
      <c r="B3178" s="175">
        <v>6.4193388018891379E-2</v>
      </c>
      <c r="C3178" s="175">
        <v>0.34663186676609498</v>
      </c>
      <c r="D3178" s="175">
        <v>0.23564504101416853</v>
      </c>
      <c r="E3178" s="175">
        <v>9.215759383544618E-2</v>
      </c>
      <c r="F3178" s="175">
        <v>3.3992045737012179E-2</v>
      </c>
      <c r="G3178" s="175">
        <v>0.17847377578921203</v>
      </c>
      <c r="H3178" s="175">
        <v>1.3049962714392245E-3</v>
      </c>
      <c r="I3178" s="175">
        <v>4.7601292567735522E-2</v>
      </c>
      <c r="J3178" s="174">
        <v>1</v>
      </c>
      <c r="K3178" s="176">
        <v>16092</v>
      </c>
      <c r="L3178" s="92"/>
      <c r="M3178" s="175">
        <v>6.0999999999999999E-2</v>
      </c>
      <c r="N3178" s="175">
        <v>6.8000000000000005E-2</v>
      </c>
      <c r="O3178" s="175">
        <v>0.33900000000000002</v>
      </c>
      <c r="P3178" s="175">
        <v>0.35399999999999998</v>
      </c>
      <c r="Q3178" s="175">
        <v>0.22900000000000001</v>
      </c>
      <c r="R3178" s="175">
        <v>0.24199999999999999</v>
      </c>
      <c r="S3178" s="175">
        <v>8.7999999999999995E-2</v>
      </c>
      <c r="T3178" s="175">
        <v>9.7000000000000003E-2</v>
      </c>
      <c r="U3178" s="175">
        <v>3.1E-2</v>
      </c>
      <c r="V3178" s="175">
        <v>3.6999999999999998E-2</v>
      </c>
      <c r="W3178" s="175">
        <v>0.17299999999999999</v>
      </c>
      <c r="X3178" s="175">
        <v>0.184</v>
      </c>
      <c r="Y3178" s="175">
        <v>1E-3</v>
      </c>
      <c r="Z3178" s="175">
        <v>2E-3</v>
      </c>
      <c r="AA3178" s="175">
        <v>4.3999999999999997E-2</v>
      </c>
      <c r="AB3178" s="175">
        <v>5.0999999999999997E-2</v>
      </c>
    </row>
    <row r="3179" spans="1:28" x14ac:dyDescent="0.25">
      <c r="A3179" s="92" t="s">
        <v>4496</v>
      </c>
      <c r="B3179" s="175" t="s">
        <v>143</v>
      </c>
      <c r="C3179" s="175">
        <v>0.38577586206896552</v>
      </c>
      <c r="D3179" s="175">
        <v>0.1788793103448276</v>
      </c>
      <c r="E3179" s="175">
        <v>0.18103448275862069</v>
      </c>
      <c r="F3179" s="175">
        <v>5.8189655172413791E-2</v>
      </c>
      <c r="G3179" s="175">
        <v>0.16594827586206898</v>
      </c>
      <c r="H3179" s="175">
        <v>2.1551724137931034E-3</v>
      </c>
      <c r="I3179" s="175">
        <v>2.8017241379310345E-2</v>
      </c>
      <c r="J3179" s="174">
        <v>1</v>
      </c>
      <c r="K3179" s="176">
        <v>464</v>
      </c>
      <c r="L3179" s="92"/>
      <c r="M3179" s="175" t="s">
        <v>143</v>
      </c>
      <c r="N3179" s="175" t="s">
        <v>143</v>
      </c>
      <c r="O3179" s="175">
        <v>0.34300000000000003</v>
      </c>
      <c r="P3179" s="175">
        <v>0.43099999999999999</v>
      </c>
      <c r="Q3179" s="175">
        <v>0.14699999999999999</v>
      </c>
      <c r="R3179" s="175">
        <v>0.216</v>
      </c>
      <c r="S3179" s="175">
        <v>0.14899999999999999</v>
      </c>
      <c r="T3179" s="175">
        <v>0.219</v>
      </c>
      <c r="U3179" s="175">
        <v>0.04</v>
      </c>
      <c r="V3179" s="175">
        <v>8.3000000000000004E-2</v>
      </c>
      <c r="W3179" s="175">
        <v>0.13500000000000001</v>
      </c>
      <c r="X3179" s="175">
        <v>0.20300000000000001</v>
      </c>
      <c r="Y3179" s="175">
        <v>0</v>
      </c>
      <c r="Z3179" s="175">
        <v>1.2E-2</v>
      </c>
      <c r="AA3179" s="175">
        <v>1.6E-2</v>
      </c>
      <c r="AB3179" s="175">
        <v>4.7E-2</v>
      </c>
    </row>
    <row r="3180" spans="1:28" x14ac:dyDescent="0.25">
      <c r="A3180" s="92" t="s">
        <v>4497</v>
      </c>
      <c r="B3180" s="175" t="s">
        <v>143</v>
      </c>
      <c r="C3180" s="175">
        <v>0.1044776119402985</v>
      </c>
      <c r="D3180" s="175">
        <v>0.19701492537313434</v>
      </c>
      <c r="E3180" s="175">
        <v>5.0746268656716415E-2</v>
      </c>
      <c r="F3180" s="175">
        <v>2.9850746268656716E-2</v>
      </c>
      <c r="G3180" s="175">
        <v>0.54626865671641789</v>
      </c>
      <c r="H3180" s="175">
        <v>8.9552238805970154E-3</v>
      </c>
      <c r="I3180" s="175">
        <v>6.2686567164179099E-2</v>
      </c>
      <c r="J3180" s="174">
        <v>0.99999999999999989</v>
      </c>
      <c r="K3180" s="176">
        <v>335</v>
      </c>
      <c r="L3180" s="92"/>
      <c r="M3180" s="175" t="s">
        <v>143</v>
      </c>
      <c r="N3180" s="175" t="s">
        <v>143</v>
      </c>
      <c r="O3180" s="175">
        <v>7.5999999999999998E-2</v>
      </c>
      <c r="P3180" s="175">
        <v>0.14199999999999999</v>
      </c>
      <c r="Q3180" s="175">
        <v>0.158</v>
      </c>
      <c r="R3180" s="175">
        <v>0.24299999999999999</v>
      </c>
      <c r="S3180" s="175">
        <v>3.2000000000000001E-2</v>
      </c>
      <c r="T3180" s="175">
        <v>0.08</v>
      </c>
      <c r="U3180" s="175">
        <v>1.6E-2</v>
      </c>
      <c r="V3180" s="175">
        <v>5.3999999999999999E-2</v>
      </c>
      <c r="W3180" s="175">
        <v>0.49299999999999999</v>
      </c>
      <c r="X3180" s="175">
        <v>0.59899999999999998</v>
      </c>
      <c r="Y3180" s="175">
        <v>3.0000000000000001E-3</v>
      </c>
      <c r="Z3180" s="175">
        <v>2.5999999999999999E-2</v>
      </c>
      <c r="AA3180" s="175">
        <v>4.1000000000000002E-2</v>
      </c>
      <c r="AB3180" s="175">
        <v>9.4E-2</v>
      </c>
    </row>
    <row r="3181" spans="1:28" x14ac:dyDescent="0.25">
      <c r="A3181" s="92" t="s">
        <v>4498</v>
      </c>
      <c r="B3181" s="175">
        <v>0.40562546262028126</v>
      </c>
      <c r="C3181" s="175">
        <v>1.4803849000740192E-3</v>
      </c>
      <c r="D3181" s="175">
        <v>0.34196891191709844</v>
      </c>
      <c r="E3181" s="175">
        <v>0.23242042931162102</v>
      </c>
      <c r="F3181" s="175">
        <v>2.9607698001480384E-3</v>
      </c>
      <c r="G3181" s="175">
        <v>7.4019245003700959E-3</v>
      </c>
      <c r="H3181" s="175" t="s">
        <v>143</v>
      </c>
      <c r="I3181" s="175">
        <v>8.142116950407105E-3</v>
      </c>
      <c r="J3181" s="174">
        <v>1</v>
      </c>
      <c r="K3181" s="176">
        <v>1351</v>
      </c>
      <c r="L3181" s="92"/>
      <c r="M3181" s="175">
        <v>0.38</v>
      </c>
      <c r="N3181" s="175">
        <v>0.432</v>
      </c>
      <c r="O3181" s="175">
        <v>0</v>
      </c>
      <c r="P3181" s="175">
        <v>5.0000000000000001E-3</v>
      </c>
      <c r="Q3181" s="175">
        <v>0.317</v>
      </c>
      <c r="R3181" s="175">
        <v>0.36799999999999999</v>
      </c>
      <c r="S3181" s="175">
        <v>0.21099999999999999</v>
      </c>
      <c r="T3181" s="175">
        <v>0.25600000000000001</v>
      </c>
      <c r="U3181" s="175">
        <v>1E-3</v>
      </c>
      <c r="V3181" s="175">
        <v>8.0000000000000002E-3</v>
      </c>
      <c r="W3181" s="175">
        <v>4.0000000000000001E-3</v>
      </c>
      <c r="X3181" s="175">
        <v>1.4E-2</v>
      </c>
      <c r="Y3181" s="175" t="s">
        <v>143</v>
      </c>
      <c r="Z3181" s="175" t="s">
        <v>143</v>
      </c>
      <c r="AA3181" s="175">
        <v>5.0000000000000001E-3</v>
      </c>
      <c r="AB3181" s="175">
        <v>1.4999999999999999E-2</v>
      </c>
    </row>
    <row r="3182" spans="1:28" x14ac:dyDescent="0.25">
      <c r="A3182" s="92" t="s">
        <v>4499</v>
      </c>
      <c r="B3182" s="175">
        <v>0.11129032258064517</v>
      </c>
      <c r="C3182" s="175">
        <v>0.27741935483870966</v>
      </c>
      <c r="D3182" s="175">
        <v>0.22311827956989247</v>
      </c>
      <c r="E3182" s="175">
        <v>7.4731182795698931E-2</v>
      </c>
      <c r="F3182" s="175">
        <v>5.6451612903225805E-2</v>
      </c>
      <c r="G3182" s="175">
        <v>0.21935483870967742</v>
      </c>
      <c r="H3182" s="175">
        <v>2.1505376344086021E-3</v>
      </c>
      <c r="I3182" s="175">
        <v>3.5483870967741936E-2</v>
      </c>
      <c r="J3182" s="174">
        <v>1</v>
      </c>
      <c r="K3182" s="176">
        <v>1860</v>
      </c>
      <c r="L3182" s="92"/>
      <c r="M3182" s="175">
        <v>9.8000000000000004E-2</v>
      </c>
      <c r="N3182" s="175">
        <v>0.126</v>
      </c>
      <c r="O3182" s="175">
        <v>0.25800000000000001</v>
      </c>
      <c r="P3182" s="175">
        <v>0.29799999999999999</v>
      </c>
      <c r="Q3182" s="175">
        <v>0.20499999999999999</v>
      </c>
      <c r="R3182" s="175">
        <v>0.24299999999999999</v>
      </c>
      <c r="S3182" s="175">
        <v>6.4000000000000001E-2</v>
      </c>
      <c r="T3182" s="175">
        <v>8.7999999999999995E-2</v>
      </c>
      <c r="U3182" s="175">
        <v>4.7E-2</v>
      </c>
      <c r="V3182" s="175">
        <v>6.8000000000000005E-2</v>
      </c>
      <c r="W3182" s="175">
        <v>0.20100000000000001</v>
      </c>
      <c r="X3182" s="175">
        <v>0.23899999999999999</v>
      </c>
      <c r="Y3182" s="175">
        <v>1E-3</v>
      </c>
      <c r="Z3182" s="175">
        <v>6.0000000000000001E-3</v>
      </c>
      <c r="AA3182" s="175">
        <v>2.8000000000000001E-2</v>
      </c>
      <c r="AB3182" s="175">
        <v>4.4999999999999998E-2</v>
      </c>
    </row>
    <row r="3183" spans="1:28" x14ac:dyDescent="0.25">
      <c r="A3183" s="92" t="s">
        <v>4500</v>
      </c>
      <c r="B3183" s="175">
        <v>0.30287907869481767</v>
      </c>
      <c r="C3183" s="175">
        <v>0.50134357005758157</v>
      </c>
      <c r="D3183" s="175">
        <v>7.8694817658349334E-2</v>
      </c>
      <c r="E3183" s="175">
        <v>2.2648752399232246E-2</v>
      </c>
      <c r="F3183" s="175">
        <v>4.9904030710172746E-3</v>
      </c>
      <c r="G3183" s="175">
        <v>3.1861804222648754E-2</v>
      </c>
      <c r="H3183" s="175">
        <v>3.8387715930902113E-4</v>
      </c>
      <c r="I3183" s="175">
        <v>5.7197696737044147E-2</v>
      </c>
      <c r="J3183" s="174">
        <v>0.99999999999999989</v>
      </c>
      <c r="K3183" s="176">
        <v>2605</v>
      </c>
      <c r="L3183" s="92"/>
      <c r="M3183" s="175">
        <v>0.28599999999999998</v>
      </c>
      <c r="N3183" s="175">
        <v>0.32100000000000001</v>
      </c>
      <c r="O3183" s="175">
        <v>0.48199999999999998</v>
      </c>
      <c r="P3183" s="175">
        <v>0.52100000000000002</v>
      </c>
      <c r="Q3183" s="175">
        <v>6.9000000000000006E-2</v>
      </c>
      <c r="R3183" s="175">
        <v>0.09</v>
      </c>
      <c r="S3183" s="175">
        <v>1.7999999999999999E-2</v>
      </c>
      <c r="T3183" s="175">
        <v>2.9000000000000001E-2</v>
      </c>
      <c r="U3183" s="175">
        <v>3.0000000000000001E-3</v>
      </c>
      <c r="V3183" s="175">
        <v>8.9999999999999993E-3</v>
      </c>
      <c r="W3183" s="175">
        <v>2.5999999999999999E-2</v>
      </c>
      <c r="X3183" s="175">
        <v>3.9E-2</v>
      </c>
      <c r="Y3183" s="175">
        <v>0</v>
      </c>
      <c r="Z3183" s="175">
        <v>2E-3</v>
      </c>
      <c r="AA3183" s="175">
        <v>4.9000000000000002E-2</v>
      </c>
      <c r="AB3183" s="175">
        <v>6.7000000000000004E-2</v>
      </c>
    </row>
    <row r="3184" spans="1:28" x14ac:dyDescent="0.25">
      <c r="A3184" s="92" t="s">
        <v>4501</v>
      </c>
      <c r="B3184" s="175" t="s">
        <v>143</v>
      </c>
      <c r="C3184" s="175">
        <v>0.19795918367346937</v>
      </c>
      <c r="D3184" s="175">
        <v>0.3</v>
      </c>
      <c r="E3184" s="175">
        <v>0.2</v>
      </c>
      <c r="F3184" s="175">
        <v>8.3673469387755106E-2</v>
      </c>
      <c r="G3184" s="175">
        <v>0.18775510204081633</v>
      </c>
      <c r="H3184" s="175">
        <v>2.0408163265306124E-3</v>
      </c>
      <c r="I3184" s="175">
        <v>2.8571428571428571E-2</v>
      </c>
      <c r="J3184" s="174">
        <v>1</v>
      </c>
      <c r="K3184" s="176">
        <v>490</v>
      </c>
      <c r="L3184" s="92"/>
      <c r="M3184" s="175" t="s">
        <v>143</v>
      </c>
      <c r="N3184" s="175" t="s">
        <v>143</v>
      </c>
      <c r="O3184" s="175">
        <v>0.16500000000000001</v>
      </c>
      <c r="P3184" s="175">
        <v>0.23599999999999999</v>
      </c>
      <c r="Q3184" s="175">
        <v>0.26100000000000001</v>
      </c>
      <c r="R3184" s="175">
        <v>0.34200000000000003</v>
      </c>
      <c r="S3184" s="175">
        <v>0.16700000000000001</v>
      </c>
      <c r="T3184" s="175">
        <v>0.23799999999999999</v>
      </c>
      <c r="U3184" s="175">
        <v>6.2E-2</v>
      </c>
      <c r="V3184" s="175">
        <v>0.112</v>
      </c>
      <c r="W3184" s="175">
        <v>0.156</v>
      </c>
      <c r="X3184" s="175">
        <v>0.22500000000000001</v>
      </c>
      <c r="Y3184" s="175">
        <v>0</v>
      </c>
      <c r="Z3184" s="175">
        <v>1.0999999999999999E-2</v>
      </c>
      <c r="AA3184" s="175">
        <v>1.7000000000000001E-2</v>
      </c>
      <c r="AB3184" s="175">
        <v>4.7E-2</v>
      </c>
    </row>
    <row r="3185" spans="1:28" x14ac:dyDescent="0.25">
      <c r="A3185" s="92" t="s">
        <v>4502</v>
      </c>
      <c r="B3185" s="175" t="s">
        <v>143</v>
      </c>
      <c r="C3185" s="175">
        <v>0.23353293413173654</v>
      </c>
      <c r="D3185" s="175">
        <v>0.21077844311377245</v>
      </c>
      <c r="E3185" s="175">
        <v>0.12634730538922156</v>
      </c>
      <c r="F3185" s="175">
        <v>4.3113772455089822E-2</v>
      </c>
      <c r="G3185" s="175">
        <v>0.32934131736526945</v>
      </c>
      <c r="H3185" s="175">
        <v>1.1976047904191617E-3</v>
      </c>
      <c r="I3185" s="175">
        <v>5.5688622754491018E-2</v>
      </c>
      <c r="J3185" s="174">
        <v>1</v>
      </c>
      <c r="K3185" s="176">
        <v>1670</v>
      </c>
      <c r="L3185" s="92"/>
      <c r="M3185" s="175" t="s">
        <v>143</v>
      </c>
      <c r="N3185" s="175" t="s">
        <v>143</v>
      </c>
      <c r="O3185" s="175">
        <v>0.214</v>
      </c>
      <c r="P3185" s="175">
        <v>0.254</v>
      </c>
      <c r="Q3185" s="175">
        <v>0.192</v>
      </c>
      <c r="R3185" s="175">
        <v>0.23100000000000001</v>
      </c>
      <c r="S3185" s="175">
        <v>0.111</v>
      </c>
      <c r="T3185" s="175">
        <v>0.14299999999999999</v>
      </c>
      <c r="U3185" s="175">
        <v>3.4000000000000002E-2</v>
      </c>
      <c r="V3185" s="175">
        <v>5.3999999999999999E-2</v>
      </c>
      <c r="W3185" s="175">
        <v>0.307</v>
      </c>
      <c r="X3185" s="175">
        <v>0.35199999999999998</v>
      </c>
      <c r="Y3185" s="175">
        <v>0</v>
      </c>
      <c r="Z3185" s="175">
        <v>4.0000000000000001E-3</v>
      </c>
      <c r="AA3185" s="175">
        <v>4.5999999999999999E-2</v>
      </c>
      <c r="AB3185" s="175">
        <v>6.8000000000000005E-2</v>
      </c>
    </row>
    <row r="3186" spans="1:28" x14ac:dyDescent="0.25">
      <c r="A3186" s="92" t="s">
        <v>4503</v>
      </c>
      <c r="B3186" s="175" t="s">
        <v>143</v>
      </c>
      <c r="C3186" s="175">
        <v>0.59829059829059827</v>
      </c>
      <c r="D3186" s="175">
        <v>0.27777777777777779</v>
      </c>
      <c r="E3186" s="175">
        <v>3.4188034188034191E-2</v>
      </c>
      <c r="F3186" s="175">
        <v>3.205128205128205E-3</v>
      </c>
      <c r="G3186" s="175">
        <v>1.8162393162393164E-2</v>
      </c>
      <c r="H3186" s="175" t="s">
        <v>143</v>
      </c>
      <c r="I3186" s="175">
        <v>6.8376068376068383E-2</v>
      </c>
      <c r="J3186" s="174">
        <v>1</v>
      </c>
      <c r="K3186" s="176">
        <v>936</v>
      </c>
      <c r="L3186" s="92"/>
      <c r="M3186" s="175" t="s">
        <v>143</v>
      </c>
      <c r="N3186" s="175" t="s">
        <v>143</v>
      </c>
      <c r="O3186" s="175">
        <v>0.56699999999999995</v>
      </c>
      <c r="P3186" s="175">
        <v>0.629</v>
      </c>
      <c r="Q3186" s="175">
        <v>0.25</v>
      </c>
      <c r="R3186" s="175">
        <v>0.307</v>
      </c>
      <c r="S3186" s="175">
        <v>2.4E-2</v>
      </c>
      <c r="T3186" s="175">
        <v>4.8000000000000001E-2</v>
      </c>
      <c r="U3186" s="175">
        <v>1E-3</v>
      </c>
      <c r="V3186" s="175">
        <v>8.9999999999999993E-3</v>
      </c>
      <c r="W3186" s="175">
        <v>1.0999999999999999E-2</v>
      </c>
      <c r="X3186" s="175">
        <v>2.9000000000000001E-2</v>
      </c>
      <c r="Y3186" s="175" t="s">
        <v>143</v>
      </c>
      <c r="Z3186" s="175" t="s">
        <v>143</v>
      </c>
      <c r="AA3186" s="175">
        <v>5.3999999999999999E-2</v>
      </c>
      <c r="AB3186" s="175">
        <v>8.5999999999999993E-2</v>
      </c>
    </row>
    <row r="3187" spans="1:28" x14ac:dyDescent="0.25">
      <c r="A3187" s="92" t="s">
        <v>4504</v>
      </c>
      <c r="B3187" s="175" t="s">
        <v>143</v>
      </c>
      <c r="C3187" s="175">
        <v>0.3</v>
      </c>
      <c r="D3187" s="175">
        <v>0.27031250000000001</v>
      </c>
      <c r="E3187" s="175">
        <v>0.10312499999999999</v>
      </c>
      <c r="F3187" s="175">
        <v>2.9687499999999999E-2</v>
      </c>
      <c r="G3187" s="175">
        <v>0.22343750000000001</v>
      </c>
      <c r="H3187" s="175">
        <v>3.1250000000000002E-3</v>
      </c>
      <c r="I3187" s="175">
        <v>7.03125E-2</v>
      </c>
      <c r="J3187" s="174">
        <v>1</v>
      </c>
      <c r="K3187" s="176">
        <v>640</v>
      </c>
      <c r="L3187" s="92"/>
      <c r="M3187" s="175" t="s">
        <v>143</v>
      </c>
      <c r="N3187" s="175" t="s">
        <v>143</v>
      </c>
      <c r="O3187" s="175">
        <v>0.26600000000000001</v>
      </c>
      <c r="P3187" s="175">
        <v>0.33700000000000002</v>
      </c>
      <c r="Q3187" s="175">
        <v>0.23699999999999999</v>
      </c>
      <c r="R3187" s="175">
        <v>0.30599999999999999</v>
      </c>
      <c r="S3187" s="175">
        <v>8.2000000000000003E-2</v>
      </c>
      <c r="T3187" s="175">
        <v>0.129</v>
      </c>
      <c r="U3187" s="175">
        <v>1.9E-2</v>
      </c>
      <c r="V3187" s="175">
        <v>4.5999999999999999E-2</v>
      </c>
      <c r="W3187" s="175">
        <v>0.193</v>
      </c>
      <c r="X3187" s="175">
        <v>0.25700000000000001</v>
      </c>
      <c r="Y3187" s="175">
        <v>1E-3</v>
      </c>
      <c r="Z3187" s="175">
        <v>1.0999999999999999E-2</v>
      </c>
      <c r="AA3187" s="175">
        <v>5.2999999999999999E-2</v>
      </c>
      <c r="AB3187" s="175">
        <v>9.2999999999999999E-2</v>
      </c>
    </row>
    <row r="3188" spans="1:28" x14ac:dyDescent="0.25">
      <c r="A3188" s="92" t="s">
        <v>4505</v>
      </c>
      <c r="B3188" s="175" t="s">
        <v>143</v>
      </c>
      <c r="C3188" s="175">
        <v>0.38847117794486213</v>
      </c>
      <c r="D3188" s="175">
        <v>0.18546365914786966</v>
      </c>
      <c r="E3188" s="175">
        <v>7.2681704260651625E-2</v>
      </c>
      <c r="F3188" s="175">
        <v>0.15288220551378445</v>
      </c>
      <c r="G3188" s="175">
        <v>0.18045112781954886</v>
      </c>
      <c r="H3188" s="175" t="s">
        <v>143</v>
      </c>
      <c r="I3188" s="175">
        <v>2.0050125313283207E-2</v>
      </c>
      <c r="J3188" s="174">
        <v>0.99999999999999978</v>
      </c>
      <c r="K3188" s="176">
        <v>399</v>
      </c>
      <c r="L3188" s="92"/>
      <c r="M3188" s="175" t="s">
        <v>143</v>
      </c>
      <c r="N3188" s="175" t="s">
        <v>143</v>
      </c>
      <c r="O3188" s="175">
        <v>0.34200000000000003</v>
      </c>
      <c r="P3188" s="175">
        <v>0.437</v>
      </c>
      <c r="Q3188" s="175">
        <v>0.15</v>
      </c>
      <c r="R3188" s="175">
        <v>0.22700000000000001</v>
      </c>
      <c r="S3188" s="175">
        <v>5.0999999999999997E-2</v>
      </c>
      <c r="T3188" s="175">
        <v>0.10199999999999999</v>
      </c>
      <c r="U3188" s="175">
        <v>0.121</v>
      </c>
      <c r="V3188" s="175">
        <v>0.191</v>
      </c>
      <c r="W3188" s="175">
        <v>0.14599999999999999</v>
      </c>
      <c r="X3188" s="175">
        <v>0.221</v>
      </c>
      <c r="Y3188" s="175" t="s">
        <v>143</v>
      </c>
      <c r="Z3188" s="175" t="s">
        <v>143</v>
      </c>
      <c r="AA3188" s="175">
        <v>0.01</v>
      </c>
      <c r="AB3188" s="175">
        <v>3.9E-2</v>
      </c>
    </row>
    <row r="3189" spans="1:28" x14ac:dyDescent="0.25">
      <c r="A3189" s="92" t="s">
        <v>4506</v>
      </c>
      <c r="B3189" s="175" t="s">
        <v>143</v>
      </c>
      <c r="C3189" s="175">
        <v>0.22505307855626328</v>
      </c>
      <c r="D3189" s="175">
        <v>0.14861995753715498</v>
      </c>
      <c r="E3189" s="175">
        <v>0.1040339702760085</v>
      </c>
      <c r="F3189" s="175">
        <v>3.8216560509554139E-2</v>
      </c>
      <c r="G3189" s="175">
        <v>0.43736730360934184</v>
      </c>
      <c r="H3189" s="175">
        <v>4.246284501061571E-3</v>
      </c>
      <c r="I3189" s="175">
        <v>4.2462845010615709E-2</v>
      </c>
      <c r="J3189" s="174">
        <v>1</v>
      </c>
      <c r="K3189" s="176">
        <v>471</v>
      </c>
      <c r="L3189" s="92"/>
      <c r="M3189" s="175" t="s">
        <v>143</v>
      </c>
      <c r="N3189" s="175" t="s">
        <v>143</v>
      </c>
      <c r="O3189" s="175">
        <v>0.19</v>
      </c>
      <c r="P3189" s="175">
        <v>0.26500000000000001</v>
      </c>
      <c r="Q3189" s="175">
        <v>0.11899999999999999</v>
      </c>
      <c r="R3189" s="175">
        <v>0.184</v>
      </c>
      <c r="S3189" s="175">
        <v>0.08</v>
      </c>
      <c r="T3189" s="175">
        <v>0.13500000000000001</v>
      </c>
      <c r="U3189" s="175">
        <v>2.4E-2</v>
      </c>
      <c r="V3189" s="175">
        <v>0.06</v>
      </c>
      <c r="W3189" s="175">
        <v>0.39300000000000002</v>
      </c>
      <c r="X3189" s="175">
        <v>0.48199999999999998</v>
      </c>
      <c r="Y3189" s="175">
        <v>1E-3</v>
      </c>
      <c r="Z3189" s="175">
        <v>1.4999999999999999E-2</v>
      </c>
      <c r="AA3189" s="175">
        <v>2.8000000000000001E-2</v>
      </c>
      <c r="AB3189" s="175">
        <v>6.5000000000000002E-2</v>
      </c>
    </row>
    <row r="3190" spans="1:28" x14ac:dyDescent="0.25">
      <c r="A3190" s="92" t="s">
        <v>4507</v>
      </c>
      <c r="B3190" s="175" t="s">
        <v>143</v>
      </c>
      <c r="C3190" s="175">
        <v>0.43138093202223171</v>
      </c>
      <c r="D3190" s="175">
        <v>0.36767849508336897</v>
      </c>
      <c r="E3190" s="175">
        <v>8.8499358700299277E-2</v>
      </c>
      <c r="F3190" s="175">
        <v>1.3253527148353997E-2</v>
      </c>
      <c r="G3190" s="175">
        <v>5.9854638734501926E-2</v>
      </c>
      <c r="H3190" s="175">
        <v>1.2825994014536127E-3</v>
      </c>
      <c r="I3190" s="175">
        <v>3.8050448909790507E-2</v>
      </c>
      <c r="J3190" s="174">
        <v>0.99999999999999989</v>
      </c>
      <c r="K3190" s="176">
        <v>2339</v>
      </c>
      <c r="L3190" s="92"/>
      <c r="M3190" s="175" t="s">
        <v>143</v>
      </c>
      <c r="N3190" s="175" t="s">
        <v>143</v>
      </c>
      <c r="O3190" s="175">
        <v>0.41099999999999998</v>
      </c>
      <c r="P3190" s="175">
        <v>0.45200000000000001</v>
      </c>
      <c r="Q3190" s="175">
        <v>0.34799999999999998</v>
      </c>
      <c r="R3190" s="175">
        <v>0.38700000000000001</v>
      </c>
      <c r="S3190" s="175">
        <v>7.8E-2</v>
      </c>
      <c r="T3190" s="175">
        <v>0.10100000000000001</v>
      </c>
      <c r="U3190" s="175">
        <v>8.9999999999999993E-3</v>
      </c>
      <c r="V3190" s="175">
        <v>1.9E-2</v>
      </c>
      <c r="W3190" s="175">
        <v>5.0999999999999997E-2</v>
      </c>
      <c r="X3190" s="175">
        <v>7.0000000000000007E-2</v>
      </c>
      <c r="Y3190" s="175">
        <v>0</v>
      </c>
      <c r="Z3190" s="175">
        <v>4.0000000000000001E-3</v>
      </c>
      <c r="AA3190" s="175">
        <v>3.1E-2</v>
      </c>
      <c r="AB3190" s="175">
        <v>4.7E-2</v>
      </c>
    </row>
    <row r="3191" spans="1:28" x14ac:dyDescent="0.25">
      <c r="A3191" s="92" t="s">
        <v>4508</v>
      </c>
      <c r="B3191" s="175" t="s">
        <v>143</v>
      </c>
      <c r="C3191" s="175">
        <v>0.48395061728395061</v>
      </c>
      <c r="D3191" s="175">
        <v>0.30864197530864196</v>
      </c>
      <c r="E3191" s="175">
        <v>6.6666666666666666E-2</v>
      </c>
      <c r="F3191" s="175">
        <v>2.2222222222222223E-2</v>
      </c>
      <c r="G3191" s="175">
        <v>6.9135802469135796E-2</v>
      </c>
      <c r="H3191" s="175">
        <v>2.4691358024691358E-3</v>
      </c>
      <c r="I3191" s="175">
        <v>4.6913580246913583E-2</v>
      </c>
      <c r="J3191" s="174">
        <v>0.99999999999999989</v>
      </c>
      <c r="K3191" s="176">
        <v>405</v>
      </c>
      <c r="L3191" s="92"/>
      <c r="M3191" s="175" t="s">
        <v>143</v>
      </c>
      <c r="N3191" s="175" t="s">
        <v>143</v>
      </c>
      <c r="O3191" s="175">
        <v>0.436</v>
      </c>
      <c r="P3191" s="175">
        <v>0.53300000000000003</v>
      </c>
      <c r="Q3191" s="175">
        <v>0.26600000000000001</v>
      </c>
      <c r="R3191" s="175">
        <v>0.35499999999999998</v>
      </c>
      <c r="S3191" s="175">
        <v>4.5999999999999999E-2</v>
      </c>
      <c r="T3191" s="175">
        <v>9.5000000000000001E-2</v>
      </c>
      <c r="U3191" s="175">
        <v>1.2E-2</v>
      </c>
      <c r="V3191" s="175">
        <v>4.2000000000000003E-2</v>
      </c>
      <c r="W3191" s="175">
        <v>4.8000000000000001E-2</v>
      </c>
      <c r="X3191" s="175">
        <v>9.8000000000000004E-2</v>
      </c>
      <c r="Y3191" s="175">
        <v>0</v>
      </c>
      <c r="Z3191" s="175">
        <v>1.4E-2</v>
      </c>
      <c r="AA3191" s="175">
        <v>0.03</v>
      </c>
      <c r="AB3191" s="175">
        <v>7.1999999999999995E-2</v>
      </c>
    </row>
    <row r="3192" spans="1:28" x14ac:dyDescent="0.25">
      <c r="A3192" s="92" t="s">
        <v>4509</v>
      </c>
      <c r="B3192" s="175">
        <v>6.0588793922127258E-2</v>
      </c>
      <c r="C3192" s="175">
        <v>0.34020259575815132</v>
      </c>
      <c r="D3192" s="175">
        <v>0.26517885406774294</v>
      </c>
      <c r="E3192" s="175">
        <v>8.9806900918012023E-2</v>
      </c>
      <c r="F3192" s="175">
        <v>1.2978790756568534E-2</v>
      </c>
      <c r="G3192" s="175">
        <v>0.20107628996517884</v>
      </c>
      <c r="H3192" s="175">
        <v>1.8360240582462805E-3</v>
      </c>
      <c r="I3192" s="175">
        <v>2.8331750553972777E-2</v>
      </c>
      <c r="J3192" s="174">
        <v>0.99999999999999989</v>
      </c>
      <c r="K3192" s="176">
        <v>31590</v>
      </c>
      <c r="L3192" s="92"/>
      <c r="M3192" s="175">
        <v>5.8000000000000003E-2</v>
      </c>
      <c r="N3192" s="175">
        <v>6.3E-2</v>
      </c>
      <c r="O3192" s="175">
        <v>0.33500000000000002</v>
      </c>
      <c r="P3192" s="175">
        <v>0.34499999999999997</v>
      </c>
      <c r="Q3192" s="175">
        <v>0.26</v>
      </c>
      <c r="R3192" s="175">
        <v>0.27</v>
      </c>
      <c r="S3192" s="175">
        <v>8.6999999999999994E-2</v>
      </c>
      <c r="T3192" s="175">
        <v>9.2999999999999999E-2</v>
      </c>
      <c r="U3192" s="175">
        <v>1.2E-2</v>
      </c>
      <c r="V3192" s="175">
        <v>1.4E-2</v>
      </c>
      <c r="W3192" s="175">
        <v>0.19700000000000001</v>
      </c>
      <c r="X3192" s="175">
        <v>0.20599999999999999</v>
      </c>
      <c r="Y3192" s="175">
        <v>1E-3</v>
      </c>
      <c r="Z3192" s="175">
        <v>2E-3</v>
      </c>
      <c r="AA3192" s="175">
        <v>2.7E-2</v>
      </c>
      <c r="AB3192" s="175">
        <v>0.03</v>
      </c>
    </row>
    <row r="3193" spans="1:28" x14ac:dyDescent="0.25">
      <c r="A3193" s="92" t="s">
        <v>4510</v>
      </c>
      <c r="B3193" s="175" t="s">
        <v>143</v>
      </c>
      <c r="C3193" s="175">
        <v>0.470917225950783</v>
      </c>
      <c r="D3193" s="175">
        <v>0.23601789709172261</v>
      </c>
      <c r="E3193" s="175">
        <v>8.9485458612975396E-2</v>
      </c>
      <c r="F3193" s="175">
        <v>2.2371364653243847E-3</v>
      </c>
      <c r="G3193" s="175">
        <v>0.17897091722595079</v>
      </c>
      <c r="H3193" s="175">
        <v>3.3557046979865771E-3</v>
      </c>
      <c r="I3193" s="175">
        <v>1.901565995525727E-2</v>
      </c>
      <c r="J3193" s="174">
        <v>1.0000000000000002</v>
      </c>
      <c r="K3193" s="176">
        <v>894</v>
      </c>
      <c r="L3193" s="92"/>
      <c r="M3193" s="175" t="s">
        <v>143</v>
      </c>
      <c r="N3193" s="175" t="s">
        <v>143</v>
      </c>
      <c r="O3193" s="175">
        <v>0.438</v>
      </c>
      <c r="P3193" s="175">
        <v>0.504</v>
      </c>
      <c r="Q3193" s="175">
        <v>0.20899999999999999</v>
      </c>
      <c r="R3193" s="175">
        <v>0.26500000000000001</v>
      </c>
      <c r="S3193" s="175">
        <v>7.1999999999999995E-2</v>
      </c>
      <c r="T3193" s="175">
        <v>0.11</v>
      </c>
      <c r="U3193" s="175">
        <v>1E-3</v>
      </c>
      <c r="V3193" s="175">
        <v>8.0000000000000002E-3</v>
      </c>
      <c r="W3193" s="175">
        <v>0.155</v>
      </c>
      <c r="X3193" s="175">
        <v>0.20499999999999999</v>
      </c>
      <c r="Y3193" s="175">
        <v>1E-3</v>
      </c>
      <c r="Z3193" s="175">
        <v>0.01</v>
      </c>
      <c r="AA3193" s="175">
        <v>1.2E-2</v>
      </c>
      <c r="AB3193" s="175">
        <v>0.03</v>
      </c>
    </row>
    <row r="3194" spans="1:28" x14ac:dyDescent="0.25">
      <c r="A3194" s="92" t="s">
        <v>4511</v>
      </c>
      <c r="B3194" s="175" t="s">
        <v>143</v>
      </c>
      <c r="C3194" s="175">
        <v>9.4533029612756267E-2</v>
      </c>
      <c r="D3194" s="175">
        <v>0.24259681093394078</v>
      </c>
      <c r="E3194" s="175">
        <v>7.0615034168564919E-2</v>
      </c>
      <c r="F3194" s="175">
        <v>5.6947608200455585E-3</v>
      </c>
      <c r="G3194" s="175">
        <v>0.53644646924829154</v>
      </c>
      <c r="H3194" s="175">
        <v>1.4806378132118452E-2</v>
      </c>
      <c r="I3194" s="175">
        <v>3.530751708428246E-2</v>
      </c>
      <c r="J3194" s="174">
        <v>1</v>
      </c>
      <c r="K3194" s="176">
        <v>878</v>
      </c>
      <c r="L3194" s="92"/>
      <c r="M3194" s="175" t="s">
        <v>143</v>
      </c>
      <c r="N3194" s="175" t="s">
        <v>143</v>
      </c>
      <c r="O3194" s="175">
        <v>7.6999999999999999E-2</v>
      </c>
      <c r="P3194" s="175">
        <v>0.11600000000000001</v>
      </c>
      <c r="Q3194" s="175">
        <v>0.215</v>
      </c>
      <c r="R3194" s="175">
        <v>0.27200000000000002</v>
      </c>
      <c r="S3194" s="175">
        <v>5.5E-2</v>
      </c>
      <c r="T3194" s="175">
        <v>8.8999999999999996E-2</v>
      </c>
      <c r="U3194" s="175">
        <v>2E-3</v>
      </c>
      <c r="V3194" s="175">
        <v>1.2999999999999999E-2</v>
      </c>
      <c r="W3194" s="175">
        <v>0.503</v>
      </c>
      <c r="X3194" s="175">
        <v>0.56899999999999995</v>
      </c>
      <c r="Y3194" s="175">
        <v>8.9999999999999993E-3</v>
      </c>
      <c r="Z3194" s="175">
        <v>2.5000000000000001E-2</v>
      </c>
      <c r="AA3194" s="175">
        <v>2.5000000000000001E-2</v>
      </c>
      <c r="AB3194" s="175">
        <v>0.05</v>
      </c>
    </row>
    <row r="3195" spans="1:28" x14ac:dyDescent="0.25">
      <c r="A3195" s="92" t="s">
        <v>4512</v>
      </c>
      <c r="B3195" s="175">
        <v>0.33028083028083027</v>
      </c>
      <c r="C3195" s="175">
        <v>2.442002442002442E-3</v>
      </c>
      <c r="D3195" s="175">
        <v>0.53632478632478631</v>
      </c>
      <c r="E3195" s="175">
        <v>2.5946275946275948E-2</v>
      </c>
      <c r="F3195" s="175">
        <v>7.8144078144078144E-2</v>
      </c>
      <c r="G3195" s="175">
        <v>7.020757020757021E-3</v>
      </c>
      <c r="H3195" s="175" t="s">
        <v>143</v>
      </c>
      <c r="I3195" s="175">
        <v>1.984126984126984E-2</v>
      </c>
      <c r="J3195" s="174">
        <v>1</v>
      </c>
      <c r="K3195" s="176">
        <v>3276</v>
      </c>
      <c r="L3195" s="92"/>
      <c r="M3195" s="175">
        <v>0.314</v>
      </c>
      <c r="N3195" s="175">
        <v>0.34699999999999998</v>
      </c>
      <c r="O3195" s="175">
        <v>1E-3</v>
      </c>
      <c r="P3195" s="175">
        <v>5.0000000000000001E-3</v>
      </c>
      <c r="Q3195" s="175">
        <v>0.51900000000000002</v>
      </c>
      <c r="R3195" s="175">
        <v>0.55300000000000005</v>
      </c>
      <c r="S3195" s="175">
        <v>2.1000000000000001E-2</v>
      </c>
      <c r="T3195" s="175">
        <v>3.2000000000000001E-2</v>
      </c>
      <c r="U3195" s="175">
        <v>6.9000000000000006E-2</v>
      </c>
      <c r="V3195" s="175">
        <v>8.7999999999999995E-2</v>
      </c>
      <c r="W3195" s="175">
        <v>5.0000000000000001E-3</v>
      </c>
      <c r="X3195" s="175">
        <v>1.0999999999999999E-2</v>
      </c>
      <c r="Y3195" s="175" t="s">
        <v>143</v>
      </c>
      <c r="Z3195" s="175" t="s">
        <v>143</v>
      </c>
      <c r="AA3195" s="175">
        <v>1.6E-2</v>
      </c>
      <c r="AB3195" s="175">
        <v>2.5000000000000001E-2</v>
      </c>
    </row>
    <row r="3196" spans="1:28" x14ac:dyDescent="0.25">
      <c r="A3196" s="92" t="s">
        <v>4513</v>
      </c>
      <c r="B3196" s="175">
        <v>9.0981221898968526E-2</v>
      </c>
      <c r="C3196" s="175">
        <v>0.3271621264215816</v>
      </c>
      <c r="D3196" s="175">
        <v>0.21819624437979371</v>
      </c>
      <c r="E3196" s="175">
        <v>8.0137529754033321E-2</v>
      </c>
      <c r="F3196" s="175">
        <v>1.9307061623909019E-2</v>
      </c>
      <c r="G3196" s="175">
        <v>0.23882570748479237</v>
      </c>
      <c r="H3196" s="175">
        <v>7.9344088865379526E-4</v>
      </c>
      <c r="I3196" s="175">
        <v>2.4596667548267653E-2</v>
      </c>
      <c r="J3196" s="174">
        <v>0.99999999999999989</v>
      </c>
      <c r="K3196" s="176">
        <v>3781</v>
      </c>
      <c r="L3196" s="92"/>
      <c r="M3196" s="175">
        <v>8.2000000000000003E-2</v>
      </c>
      <c r="N3196" s="175">
        <v>0.10100000000000001</v>
      </c>
      <c r="O3196" s="175">
        <v>0.312</v>
      </c>
      <c r="P3196" s="175">
        <v>0.34200000000000003</v>
      </c>
      <c r="Q3196" s="175">
        <v>0.20499999999999999</v>
      </c>
      <c r="R3196" s="175">
        <v>0.23200000000000001</v>
      </c>
      <c r="S3196" s="175">
        <v>7.1999999999999995E-2</v>
      </c>
      <c r="T3196" s="175">
        <v>8.8999999999999996E-2</v>
      </c>
      <c r="U3196" s="175">
        <v>1.4999999999999999E-2</v>
      </c>
      <c r="V3196" s="175">
        <v>2.4E-2</v>
      </c>
      <c r="W3196" s="175">
        <v>0.22600000000000001</v>
      </c>
      <c r="X3196" s="175">
        <v>0.253</v>
      </c>
      <c r="Y3196" s="175">
        <v>0</v>
      </c>
      <c r="Z3196" s="175">
        <v>2E-3</v>
      </c>
      <c r="AA3196" s="175">
        <v>0.02</v>
      </c>
      <c r="AB3196" s="175">
        <v>0.03</v>
      </c>
    </row>
    <row r="3197" spans="1:28" x14ac:dyDescent="0.25">
      <c r="A3197" s="92" t="s">
        <v>4514</v>
      </c>
      <c r="B3197" s="175">
        <v>0.308473171742283</v>
      </c>
      <c r="C3197" s="175">
        <v>0.52061321731924592</v>
      </c>
      <c r="D3197" s="175">
        <v>8.079552517091361E-2</v>
      </c>
      <c r="E3197" s="175">
        <v>2.1959809405427803E-2</v>
      </c>
      <c r="F3197" s="175">
        <v>8.2867205303501141E-4</v>
      </c>
      <c r="G3197" s="175">
        <v>3.9776258545680544E-2</v>
      </c>
      <c r="H3197" s="175">
        <v>1.45017609281127E-3</v>
      </c>
      <c r="I3197" s="175">
        <v>2.610316967060286E-2</v>
      </c>
      <c r="J3197" s="174">
        <v>1.0000000000000002</v>
      </c>
      <c r="K3197" s="176">
        <v>4827</v>
      </c>
      <c r="L3197" s="92"/>
      <c r="M3197" s="175">
        <v>0.29599999999999999</v>
      </c>
      <c r="N3197" s="175">
        <v>0.32200000000000001</v>
      </c>
      <c r="O3197" s="175">
        <v>0.50700000000000001</v>
      </c>
      <c r="P3197" s="175">
        <v>0.53500000000000003</v>
      </c>
      <c r="Q3197" s="175">
        <v>7.2999999999999995E-2</v>
      </c>
      <c r="R3197" s="175">
        <v>8.8999999999999996E-2</v>
      </c>
      <c r="S3197" s="175">
        <v>1.7999999999999999E-2</v>
      </c>
      <c r="T3197" s="175">
        <v>2.5999999999999999E-2</v>
      </c>
      <c r="U3197" s="175">
        <v>0</v>
      </c>
      <c r="V3197" s="175">
        <v>2E-3</v>
      </c>
      <c r="W3197" s="175">
        <v>3.5000000000000003E-2</v>
      </c>
      <c r="X3197" s="175">
        <v>4.5999999999999999E-2</v>
      </c>
      <c r="Y3197" s="175">
        <v>1E-3</v>
      </c>
      <c r="Z3197" s="175">
        <v>3.0000000000000001E-3</v>
      </c>
      <c r="AA3197" s="175">
        <v>2.1999999999999999E-2</v>
      </c>
      <c r="AB3197" s="175">
        <v>3.1E-2</v>
      </c>
    </row>
    <row r="3198" spans="1:28" x14ac:dyDescent="0.25">
      <c r="A3198" s="92" t="s">
        <v>4515</v>
      </c>
      <c r="B3198" s="175" t="s">
        <v>143</v>
      </c>
      <c r="C3198" s="175">
        <v>0.24812030075187969</v>
      </c>
      <c r="D3198" s="175">
        <v>0.35338345864661652</v>
      </c>
      <c r="E3198" s="175">
        <v>0.15467239527389903</v>
      </c>
      <c r="F3198" s="175">
        <v>7.5187969924812026E-3</v>
      </c>
      <c r="G3198" s="175">
        <v>0.20730397422126745</v>
      </c>
      <c r="H3198" s="175">
        <v>2.1482277121374865E-3</v>
      </c>
      <c r="I3198" s="175">
        <v>2.6852846401718582E-2</v>
      </c>
      <c r="J3198" s="174">
        <v>1</v>
      </c>
      <c r="K3198" s="176">
        <v>931</v>
      </c>
      <c r="L3198" s="92"/>
      <c r="M3198" s="175" t="s">
        <v>143</v>
      </c>
      <c r="N3198" s="175" t="s">
        <v>143</v>
      </c>
      <c r="O3198" s="175">
        <v>0.221</v>
      </c>
      <c r="P3198" s="175">
        <v>0.27700000000000002</v>
      </c>
      <c r="Q3198" s="175">
        <v>0.32300000000000001</v>
      </c>
      <c r="R3198" s="175">
        <v>0.38500000000000001</v>
      </c>
      <c r="S3198" s="175">
        <v>0.13300000000000001</v>
      </c>
      <c r="T3198" s="175">
        <v>0.17899999999999999</v>
      </c>
      <c r="U3198" s="175">
        <v>4.0000000000000001E-3</v>
      </c>
      <c r="V3198" s="175">
        <v>1.4999999999999999E-2</v>
      </c>
      <c r="W3198" s="175">
        <v>0.182</v>
      </c>
      <c r="X3198" s="175">
        <v>0.23499999999999999</v>
      </c>
      <c r="Y3198" s="175">
        <v>1E-3</v>
      </c>
      <c r="Z3198" s="175">
        <v>8.0000000000000002E-3</v>
      </c>
      <c r="AA3198" s="175">
        <v>1.7999999999999999E-2</v>
      </c>
      <c r="AB3198" s="175">
        <v>3.9E-2</v>
      </c>
    </row>
    <row r="3199" spans="1:28" x14ac:dyDescent="0.25">
      <c r="A3199" s="92" t="s">
        <v>4516</v>
      </c>
      <c r="B3199" s="175" t="s">
        <v>143</v>
      </c>
      <c r="C3199" s="175">
        <v>0.23601847101077475</v>
      </c>
      <c r="D3199" s="175">
        <v>0.23909697280656747</v>
      </c>
      <c r="E3199" s="175">
        <v>0.1331452026680349</v>
      </c>
      <c r="F3199" s="175">
        <v>1.3853258081067214E-2</v>
      </c>
      <c r="G3199" s="175">
        <v>0.34581836839404823</v>
      </c>
      <c r="H3199" s="175">
        <v>2.3088763468445358E-3</v>
      </c>
      <c r="I3199" s="175">
        <v>2.9758850692662903E-2</v>
      </c>
      <c r="J3199" s="174">
        <v>1</v>
      </c>
      <c r="K3199" s="176">
        <v>3898</v>
      </c>
      <c r="L3199" s="92"/>
      <c r="M3199" s="175" t="s">
        <v>143</v>
      </c>
      <c r="N3199" s="175" t="s">
        <v>143</v>
      </c>
      <c r="O3199" s="175">
        <v>0.223</v>
      </c>
      <c r="P3199" s="175">
        <v>0.25</v>
      </c>
      <c r="Q3199" s="175">
        <v>0.22600000000000001</v>
      </c>
      <c r="R3199" s="175">
        <v>0.253</v>
      </c>
      <c r="S3199" s="175">
        <v>0.123</v>
      </c>
      <c r="T3199" s="175">
        <v>0.14399999999999999</v>
      </c>
      <c r="U3199" s="175">
        <v>1.0999999999999999E-2</v>
      </c>
      <c r="V3199" s="175">
        <v>1.7999999999999999E-2</v>
      </c>
      <c r="W3199" s="175">
        <v>0.33100000000000002</v>
      </c>
      <c r="X3199" s="175">
        <v>0.36099999999999999</v>
      </c>
      <c r="Y3199" s="175">
        <v>1E-3</v>
      </c>
      <c r="Z3199" s="175">
        <v>4.0000000000000001E-3</v>
      </c>
      <c r="AA3199" s="175">
        <v>2.5000000000000001E-2</v>
      </c>
      <c r="AB3199" s="175">
        <v>3.5999999999999997E-2</v>
      </c>
    </row>
    <row r="3200" spans="1:28" x14ac:dyDescent="0.25">
      <c r="A3200" s="92" t="s">
        <v>4517</v>
      </c>
      <c r="B3200" s="175" t="s">
        <v>143</v>
      </c>
      <c r="C3200" s="175">
        <v>0.63130434782608691</v>
      </c>
      <c r="D3200" s="175">
        <v>0.23826086956521739</v>
      </c>
      <c r="E3200" s="175">
        <v>4.4347826086956518E-2</v>
      </c>
      <c r="F3200" s="175">
        <v>1.7391304347826088E-3</v>
      </c>
      <c r="G3200" s="175">
        <v>2.4347826086956521E-2</v>
      </c>
      <c r="H3200" s="175" t="s">
        <v>143</v>
      </c>
      <c r="I3200" s="175">
        <v>0.06</v>
      </c>
      <c r="J3200" s="174">
        <v>1</v>
      </c>
      <c r="K3200" s="176">
        <v>1150</v>
      </c>
      <c r="L3200" s="92"/>
      <c r="M3200" s="175" t="s">
        <v>143</v>
      </c>
      <c r="N3200" s="175" t="s">
        <v>143</v>
      </c>
      <c r="O3200" s="175">
        <v>0.60299999999999998</v>
      </c>
      <c r="P3200" s="175">
        <v>0.65900000000000003</v>
      </c>
      <c r="Q3200" s="175">
        <v>0.215</v>
      </c>
      <c r="R3200" s="175">
        <v>0.26400000000000001</v>
      </c>
      <c r="S3200" s="175">
        <v>3.4000000000000002E-2</v>
      </c>
      <c r="T3200" s="175">
        <v>5.8000000000000003E-2</v>
      </c>
      <c r="U3200" s="175">
        <v>0</v>
      </c>
      <c r="V3200" s="175">
        <v>6.0000000000000001E-3</v>
      </c>
      <c r="W3200" s="175">
        <v>1.7000000000000001E-2</v>
      </c>
      <c r="X3200" s="175">
        <v>3.5000000000000003E-2</v>
      </c>
      <c r="Y3200" s="175" t="s">
        <v>143</v>
      </c>
      <c r="Z3200" s="175" t="s">
        <v>143</v>
      </c>
      <c r="AA3200" s="175">
        <v>4.8000000000000001E-2</v>
      </c>
      <c r="AB3200" s="175">
        <v>7.4999999999999997E-2</v>
      </c>
    </row>
    <row r="3201" spans="1:28" x14ac:dyDescent="0.25">
      <c r="A3201" s="92" t="s">
        <v>4518</v>
      </c>
      <c r="B3201" s="175" t="s">
        <v>143</v>
      </c>
      <c r="C3201" s="175">
        <v>0.23619371282922685</v>
      </c>
      <c r="D3201" s="175">
        <v>0.34664401019541208</v>
      </c>
      <c r="E3201" s="175">
        <v>0.11639762107051826</v>
      </c>
      <c r="F3201" s="175">
        <v>6.7969413763806288E-3</v>
      </c>
      <c r="G3201" s="175">
        <v>0.26338147833474934</v>
      </c>
      <c r="H3201" s="175" t="s">
        <v>143</v>
      </c>
      <c r="I3201" s="175">
        <v>3.058623619371283E-2</v>
      </c>
      <c r="J3201" s="174">
        <v>0.99999999999999989</v>
      </c>
      <c r="K3201" s="176">
        <v>1177</v>
      </c>
      <c r="L3201" s="92"/>
      <c r="M3201" s="175" t="s">
        <v>143</v>
      </c>
      <c r="N3201" s="175" t="s">
        <v>143</v>
      </c>
      <c r="O3201" s="175">
        <v>0.21299999999999999</v>
      </c>
      <c r="P3201" s="175">
        <v>0.26100000000000001</v>
      </c>
      <c r="Q3201" s="175">
        <v>0.32</v>
      </c>
      <c r="R3201" s="175">
        <v>0.374</v>
      </c>
      <c r="S3201" s="175">
        <v>9.9000000000000005E-2</v>
      </c>
      <c r="T3201" s="175">
        <v>0.13600000000000001</v>
      </c>
      <c r="U3201" s="175">
        <v>3.0000000000000001E-3</v>
      </c>
      <c r="V3201" s="175">
        <v>1.2999999999999999E-2</v>
      </c>
      <c r="W3201" s="175">
        <v>0.23899999999999999</v>
      </c>
      <c r="X3201" s="175">
        <v>0.28899999999999998</v>
      </c>
      <c r="Y3201" s="175" t="s">
        <v>143</v>
      </c>
      <c r="Z3201" s="175" t="s">
        <v>143</v>
      </c>
      <c r="AA3201" s="175">
        <v>2.1999999999999999E-2</v>
      </c>
      <c r="AB3201" s="175">
        <v>4.2000000000000003E-2</v>
      </c>
    </row>
    <row r="3202" spans="1:28" x14ac:dyDescent="0.25">
      <c r="A3202" s="92" t="s">
        <v>4519</v>
      </c>
      <c r="B3202" s="175" t="s">
        <v>143</v>
      </c>
      <c r="C3202" s="175">
        <v>0.40929705215419498</v>
      </c>
      <c r="D3202" s="175">
        <v>0.21768707482993196</v>
      </c>
      <c r="E3202" s="175">
        <v>7.029478458049887E-2</v>
      </c>
      <c r="F3202" s="175">
        <v>7.029478458049887E-2</v>
      </c>
      <c r="G3202" s="175">
        <v>0.21315192743764172</v>
      </c>
      <c r="H3202" s="175" t="s">
        <v>143</v>
      </c>
      <c r="I3202" s="175">
        <v>1.927437641723356E-2</v>
      </c>
      <c r="J3202" s="174">
        <v>0.99999999999999989</v>
      </c>
      <c r="K3202" s="176">
        <v>882</v>
      </c>
      <c r="L3202" s="92"/>
      <c r="M3202" s="175" t="s">
        <v>143</v>
      </c>
      <c r="N3202" s="175" t="s">
        <v>143</v>
      </c>
      <c r="O3202" s="175">
        <v>0.377</v>
      </c>
      <c r="P3202" s="175">
        <v>0.442</v>
      </c>
      <c r="Q3202" s="175">
        <v>0.192</v>
      </c>
      <c r="R3202" s="175">
        <v>0.246</v>
      </c>
      <c r="S3202" s="175">
        <v>5.5E-2</v>
      </c>
      <c r="T3202" s="175">
        <v>8.8999999999999996E-2</v>
      </c>
      <c r="U3202" s="175">
        <v>5.5E-2</v>
      </c>
      <c r="V3202" s="175">
        <v>8.8999999999999996E-2</v>
      </c>
      <c r="W3202" s="175">
        <v>0.187</v>
      </c>
      <c r="X3202" s="175">
        <v>0.24099999999999999</v>
      </c>
      <c r="Y3202" s="175" t="s">
        <v>143</v>
      </c>
      <c r="Z3202" s="175" t="s">
        <v>143</v>
      </c>
      <c r="AA3202" s="175">
        <v>1.2E-2</v>
      </c>
      <c r="AB3202" s="175">
        <v>3.1E-2</v>
      </c>
    </row>
    <row r="3203" spans="1:28" x14ac:dyDescent="0.25">
      <c r="A3203" s="92" t="s">
        <v>4520</v>
      </c>
      <c r="B3203" s="175" t="s">
        <v>143</v>
      </c>
      <c r="C3203" s="175">
        <v>0.15279361459521096</v>
      </c>
      <c r="D3203" s="175">
        <v>0.26225769669327254</v>
      </c>
      <c r="E3203" s="175">
        <v>9.6921322690992018E-2</v>
      </c>
      <c r="F3203" s="175">
        <v>2.1664766248574687E-2</v>
      </c>
      <c r="G3203" s="175">
        <v>0.44241733181299886</v>
      </c>
      <c r="H3203" s="175">
        <v>2.2805017103762829E-3</v>
      </c>
      <c r="I3203" s="175">
        <v>2.1664766248574687E-2</v>
      </c>
      <c r="J3203" s="174">
        <v>1</v>
      </c>
      <c r="K3203" s="176">
        <v>877</v>
      </c>
      <c r="L3203" s="92"/>
      <c r="M3203" s="175" t="s">
        <v>143</v>
      </c>
      <c r="N3203" s="175" t="s">
        <v>143</v>
      </c>
      <c r="O3203" s="175">
        <v>0.13</v>
      </c>
      <c r="P3203" s="175">
        <v>0.17799999999999999</v>
      </c>
      <c r="Q3203" s="175">
        <v>0.23400000000000001</v>
      </c>
      <c r="R3203" s="175">
        <v>0.29199999999999998</v>
      </c>
      <c r="S3203" s="175">
        <v>7.9000000000000001E-2</v>
      </c>
      <c r="T3203" s="175">
        <v>0.11799999999999999</v>
      </c>
      <c r="U3203" s="175">
        <v>1.4E-2</v>
      </c>
      <c r="V3203" s="175">
        <v>3.4000000000000002E-2</v>
      </c>
      <c r="W3203" s="175">
        <v>0.41</v>
      </c>
      <c r="X3203" s="175">
        <v>0.47499999999999998</v>
      </c>
      <c r="Y3203" s="175">
        <v>1E-3</v>
      </c>
      <c r="Z3203" s="175">
        <v>8.0000000000000002E-3</v>
      </c>
      <c r="AA3203" s="175">
        <v>1.4E-2</v>
      </c>
      <c r="AB3203" s="175">
        <v>3.4000000000000002E-2</v>
      </c>
    </row>
    <row r="3204" spans="1:28" x14ac:dyDescent="0.25">
      <c r="A3204" s="92" t="s">
        <v>4521</v>
      </c>
      <c r="B3204" s="175" t="s">
        <v>143</v>
      </c>
      <c r="C3204" s="175">
        <v>0.42355947955390333</v>
      </c>
      <c r="D3204" s="175">
        <v>0.40264869888475835</v>
      </c>
      <c r="E3204" s="175">
        <v>6.7379182156133824E-2</v>
      </c>
      <c r="F3204" s="175">
        <v>9.7583643122676582E-3</v>
      </c>
      <c r="G3204" s="175">
        <v>6.4591078066914498E-2</v>
      </c>
      <c r="H3204" s="175">
        <v>6.9702602230483268E-4</v>
      </c>
      <c r="I3204" s="175">
        <v>3.1366171003717469E-2</v>
      </c>
      <c r="J3204" s="174">
        <v>1</v>
      </c>
      <c r="K3204" s="176">
        <v>4304</v>
      </c>
      <c r="L3204" s="92"/>
      <c r="M3204" s="175" t="s">
        <v>143</v>
      </c>
      <c r="N3204" s="175" t="s">
        <v>143</v>
      </c>
      <c r="O3204" s="175">
        <v>0.40899999999999997</v>
      </c>
      <c r="P3204" s="175">
        <v>0.438</v>
      </c>
      <c r="Q3204" s="175">
        <v>0.38800000000000001</v>
      </c>
      <c r="R3204" s="175">
        <v>0.41699999999999998</v>
      </c>
      <c r="S3204" s="175">
        <v>0.06</v>
      </c>
      <c r="T3204" s="175">
        <v>7.4999999999999997E-2</v>
      </c>
      <c r="U3204" s="175">
        <v>7.0000000000000001E-3</v>
      </c>
      <c r="V3204" s="175">
        <v>1.2999999999999999E-2</v>
      </c>
      <c r="W3204" s="175">
        <v>5.8000000000000003E-2</v>
      </c>
      <c r="X3204" s="175">
        <v>7.1999999999999995E-2</v>
      </c>
      <c r="Y3204" s="175">
        <v>0</v>
      </c>
      <c r="Z3204" s="175">
        <v>2E-3</v>
      </c>
      <c r="AA3204" s="175">
        <v>2.7E-2</v>
      </c>
      <c r="AB3204" s="175">
        <v>3.6999999999999998E-2</v>
      </c>
    </row>
    <row r="3205" spans="1:28" x14ac:dyDescent="0.25">
      <c r="A3205" s="92" t="s">
        <v>4522</v>
      </c>
      <c r="B3205" s="175" t="s">
        <v>143</v>
      </c>
      <c r="C3205" s="175">
        <v>0.46407538280329802</v>
      </c>
      <c r="D3205" s="175">
        <v>0.35924617196702002</v>
      </c>
      <c r="E3205" s="175">
        <v>5.7714958775029447E-2</v>
      </c>
      <c r="F3205" s="175">
        <v>8.2449941107184919E-3</v>
      </c>
      <c r="G3205" s="175">
        <v>9.187279151943463E-2</v>
      </c>
      <c r="H3205" s="175" t="s">
        <v>143</v>
      </c>
      <c r="I3205" s="175">
        <v>1.884570082449941E-2</v>
      </c>
      <c r="J3205" s="174">
        <v>1</v>
      </c>
      <c r="K3205" s="176">
        <v>849</v>
      </c>
      <c r="L3205" s="92"/>
      <c r="M3205" s="175" t="s">
        <v>143</v>
      </c>
      <c r="N3205" s="175" t="s">
        <v>143</v>
      </c>
      <c r="O3205" s="175">
        <v>0.43099999999999999</v>
      </c>
      <c r="P3205" s="175">
        <v>0.498</v>
      </c>
      <c r="Q3205" s="175">
        <v>0.32800000000000001</v>
      </c>
      <c r="R3205" s="175">
        <v>0.39200000000000002</v>
      </c>
      <c r="S3205" s="175">
        <v>4.3999999999999997E-2</v>
      </c>
      <c r="T3205" s="175">
        <v>7.4999999999999997E-2</v>
      </c>
      <c r="U3205" s="175">
        <v>4.0000000000000001E-3</v>
      </c>
      <c r="V3205" s="175">
        <v>1.7000000000000001E-2</v>
      </c>
      <c r="W3205" s="175">
        <v>7.3999999999999996E-2</v>
      </c>
      <c r="X3205" s="175">
        <v>0.113</v>
      </c>
      <c r="Y3205" s="175" t="s">
        <v>143</v>
      </c>
      <c r="Z3205" s="175" t="s">
        <v>143</v>
      </c>
      <c r="AA3205" s="175">
        <v>1.2E-2</v>
      </c>
      <c r="AB3205" s="175">
        <v>0.03</v>
      </c>
    </row>
    <row r="3206" spans="1:28" x14ac:dyDescent="0.25">
      <c r="A3206" s="92" t="s">
        <v>4523</v>
      </c>
      <c r="B3206" s="175">
        <v>5.6861413043478262E-2</v>
      </c>
      <c r="C3206" s="175">
        <v>0.30326086956521742</v>
      </c>
      <c r="D3206" s="175">
        <v>0.25536684782608693</v>
      </c>
      <c r="E3206" s="175">
        <v>0.109375</v>
      </c>
      <c r="F3206" s="175">
        <v>1.2500000000000001E-2</v>
      </c>
      <c r="G3206" s="175">
        <v>0.20855978260869565</v>
      </c>
      <c r="H3206" s="175">
        <v>4.4836956521739132E-3</v>
      </c>
      <c r="I3206" s="175">
        <v>4.9592391304347824E-2</v>
      </c>
      <c r="J3206" s="174">
        <v>0.99999999999999989</v>
      </c>
      <c r="K3206" s="176">
        <v>14720</v>
      </c>
      <c r="L3206" s="92"/>
      <c r="M3206" s="175">
        <v>5.2999999999999999E-2</v>
      </c>
      <c r="N3206" s="175">
        <v>6.0999999999999999E-2</v>
      </c>
      <c r="O3206" s="175">
        <v>0.29599999999999999</v>
      </c>
      <c r="P3206" s="175">
        <v>0.311</v>
      </c>
      <c r="Q3206" s="175">
        <v>0.248</v>
      </c>
      <c r="R3206" s="175">
        <v>0.26200000000000001</v>
      </c>
      <c r="S3206" s="175">
        <v>0.104</v>
      </c>
      <c r="T3206" s="175">
        <v>0.115</v>
      </c>
      <c r="U3206" s="175">
        <v>1.0999999999999999E-2</v>
      </c>
      <c r="V3206" s="175">
        <v>1.4E-2</v>
      </c>
      <c r="W3206" s="175">
        <v>0.20200000000000001</v>
      </c>
      <c r="X3206" s="175">
        <v>0.215</v>
      </c>
      <c r="Y3206" s="175">
        <v>4.0000000000000001E-3</v>
      </c>
      <c r="Z3206" s="175">
        <v>6.0000000000000001E-3</v>
      </c>
      <c r="AA3206" s="175">
        <v>4.5999999999999999E-2</v>
      </c>
      <c r="AB3206" s="175">
        <v>5.2999999999999999E-2</v>
      </c>
    </row>
    <row r="3207" spans="1:28" x14ac:dyDescent="0.25">
      <c r="A3207" s="92" t="s">
        <v>4524</v>
      </c>
      <c r="B3207" s="175" t="s">
        <v>143</v>
      </c>
      <c r="C3207" s="175">
        <v>0.31978319783197834</v>
      </c>
      <c r="D3207" s="175">
        <v>0.2791327913279133</v>
      </c>
      <c r="E3207" s="175">
        <v>0.13821138211382114</v>
      </c>
      <c r="F3207" s="175">
        <v>2.7100271002710027E-3</v>
      </c>
      <c r="G3207" s="175">
        <v>0.19241192411924118</v>
      </c>
      <c r="H3207" s="175">
        <v>5.4200542005420054E-3</v>
      </c>
      <c r="I3207" s="175">
        <v>6.2330623306233061E-2</v>
      </c>
      <c r="J3207" s="174">
        <v>1</v>
      </c>
      <c r="K3207" s="176">
        <v>369</v>
      </c>
      <c r="L3207" s="92"/>
      <c r="M3207" s="175" t="s">
        <v>143</v>
      </c>
      <c r="N3207" s="175" t="s">
        <v>143</v>
      </c>
      <c r="O3207" s="175">
        <v>0.27400000000000002</v>
      </c>
      <c r="P3207" s="175">
        <v>0.36899999999999999</v>
      </c>
      <c r="Q3207" s="175">
        <v>0.23599999999999999</v>
      </c>
      <c r="R3207" s="175">
        <v>0.32700000000000001</v>
      </c>
      <c r="S3207" s="175">
        <v>0.107</v>
      </c>
      <c r="T3207" s="175">
        <v>0.17699999999999999</v>
      </c>
      <c r="U3207" s="175">
        <v>0</v>
      </c>
      <c r="V3207" s="175">
        <v>1.4999999999999999E-2</v>
      </c>
      <c r="W3207" s="175">
        <v>0.155</v>
      </c>
      <c r="X3207" s="175">
        <v>0.23599999999999999</v>
      </c>
      <c r="Y3207" s="175">
        <v>1E-3</v>
      </c>
      <c r="Z3207" s="175">
        <v>0.02</v>
      </c>
      <c r="AA3207" s="175">
        <v>4.2000000000000003E-2</v>
      </c>
      <c r="AB3207" s="175">
        <v>9.1999999999999998E-2</v>
      </c>
    </row>
    <row r="3208" spans="1:28" x14ac:dyDescent="0.25">
      <c r="A3208" s="92" t="s">
        <v>4525</v>
      </c>
      <c r="B3208" s="175" t="s">
        <v>143</v>
      </c>
      <c r="C3208" s="175">
        <v>9.8181818181818176E-2</v>
      </c>
      <c r="D3208" s="175">
        <v>0.17454545454545456</v>
      </c>
      <c r="E3208" s="175">
        <v>8.727272727272728E-2</v>
      </c>
      <c r="F3208" s="175">
        <v>1.090909090909091E-2</v>
      </c>
      <c r="G3208" s="175">
        <v>0.55272727272727273</v>
      </c>
      <c r="H3208" s="175">
        <v>1.8181818181818181E-2</v>
      </c>
      <c r="I3208" s="175">
        <v>5.8181818181818182E-2</v>
      </c>
      <c r="J3208" s="174">
        <v>1</v>
      </c>
      <c r="K3208" s="176">
        <v>275</v>
      </c>
      <c r="L3208" s="92"/>
      <c r="M3208" s="175" t="s">
        <v>143</v>
      </c>
      <c r="N3208" s="175" t="s">
        <v>143</v>
      </c>
      <c r="O3208" s="175">
        <v>6.8000000000000005E-2</v>
      </c>
      <c r="P3208" s="175">
        <v>0.13900000000000001</v>
      </c>
      <c r="Q3208" s="175">
        <v>0.13400000000000001</v>
      </c>
      <c r="R3208" s="175">
        <v>0.224</v>
      </c>
      <c r="S3208" s="175">
        <v>5.8999999999999997E-2</v>
      </c>
      <c r="T3208" s="175">
        <v>0.127</v>
      </c>
      <c r="U3208" s="175">
        <v>4.0000000000000001E-3</v>
      </c>
      <c r="V3208" s="175">
        <v>3.2000000000000001E-2</v>
      </c>
      <c r="W3208" s="175">
        <v>0.49399999999999999</v>
      </c>
      <c r="X3208" s="175">
        <v>0.61</v>
      </c>
      <c r="Y3208" s="175">
        <v>8.0000000000000002E-3</v>
      </c>
      <c r="Z3208" s="175">
        <v>4.2000000000000003E-2</v>
      </c>
      <c r="AA3208" s="175">
        <v>3.5999999999999997E-2</v>
      </c>
      <c r="AB3208" s="175">
        <v>9.1999999999999998E-2</v>
      </c>
    </row>
    <row r="3209" spans="1:28" x14ac:dyDescent="0.25">
      <c r="A3209" s="92" t="s">
        <v>4526</v>
      </c>
      <c r="B3209" s="175">
        <v>0.13126491646778043</v>
      </c>
      <c r="C3209" s="175">
        <v>2.3866348448687352E-3</v>
      </c>
      <c r="D3209" s="175">
        <v>0.7935560859188544</v>
      </c>
      <c r="E3209" s="175">
        <v>4.2959427207637228E-2</v>
      </c>
      <c r="F3209" s="175" t="s">
        <v>143</v>
      </c>
      <c r="G3209" s="175">
        <v>1.0739856801909307E-2</v>
      </c>
      <c r="H3209" s="175" t="s">
        <v>143</v>
      </c>
      <c r="I3209" s="175">
        <v>1.9093078758949882E-2</v>
      </c>
      <c r="J3209" s="174">
        <v>0.99999999999999989</v>
      </c>
      <c r="K3209" s="176">
        <v>838</v>
      </c>
      <c r="L3209" s="92"/>
      <c r="M3209" s="175">
        <v>0.11</v>
      </c>
      <c r="N3209" s="175">
        <v>0.156</v>
      </c>
      <c r="O3209" s="175">
        <v>1E-3</v>
      </c>
      <c r="P3209" s="175">
        <v>8.9999999999999993E-3</v>
      </c>
      <c r="Q3209" s="175">
        <v>0.76500000000000001</v>
      </c>
      <c r="R3209" s="175">
        <v>0.82</v>
      </c>
      <c r="S3209" s="175">
        <v>3.1E-2</v>
      </c>
      <c r="T3209" s="175">
        <v>5.8999999999999997E-2</v>
      </c>
      <c r="U3209" s="175" t="s">
        <v>143</v>
      </c>
      <c r="V3209" s="175" t="s">
        <v>143</v>
      </c>
      <c r="W3209" s="175">
        <v>6.0000000000000001E-3</v>
      </c>
      <c r="X3209" s="175">
        <v>0.02</v>
      </c>
      <c r="Y3209" s="175" t="s">
        <v>143</v>
      </c>
      <c r="Z3209" s="175" t="s">
        <v>143</v>
      </c>
      <c r="AA3209" s="175">
        <v>1.2E-2</v>
      </c>
      <c r="AB3209" s="175">
        <v>3.1E-2</v>
      </c>
    </row>
    <row r="3210" spans="1:28" x14ac:dyDescent="0.25">
      <c r="A3210" s="92" t="s">
        <v>4527</v>
      </c>
      <c r="B3210" s="175">
        <v>8.0132450331125829E-2</v>
      </c>
      <c r="C3210" s="175">
        <v>0.29867549668874172</v>
      </c>
      <c r="D3210" s="175">
        <v>0.2185430463576159</v>
      </c>
      <c r="E3210" s="175">
        <v>8.6754966887417212E-2</v>
      </c>
      <c r="F3210" s="175">
        <v>2.5165562913907286E-2</v>
      </c>
      <c r="G3210" s="175">
        <v>0.24437086092715232</v>
      </c>
      <c r="H3210" s="175">
        <v>8.6092715231788075E-3</v>
      </c>
      <c r="I3210" s="175">
        <v>3.7748344370860928E-2</v>
      </c>
      <c r="J3210" s="174">
        <v>1</v>
      </c>
      <c r="K3210" s="176">
        <v>1510</v>
      </c>
      <c r="L3210" s="92"/>
      <c r="M3210" s="175">
        <v>6.7000000000000004E-2</v>
      </c>
      <c r="N3210" s="175">
        <v>9.5000000000000001E-2</v>
      </c>
      <c r="O3210" s="175">
        <v>0.27600000000000002</v>
      </c>
      <c r="P3210" s="175">
        <v>0.32200000000000001</v>
      </c>
      <c r="Q3210" s="175">
        <v>0.19800000000000001</v>
      </c>
      <c r="R3210" s="175">
        <v>0.24</v>
      </c>
      <c r="S3210" s="175">
        <v>7.3999999999999996E-2</v>
      </c>
      <c r="T3210" s="175">
        <v>0.10199999999999999</v>
      </c>
      <c r="U3210" s="175">
        <v>1.7999999999999999E-2</v>
      </c>
      <c r="V3210" s="175">
        <v>3.4000000000000002E-2</v>
      </c>
      <c r="W3210" s="175">
        <v>0.223</v>
      </c>
      <c r="X3210" s="175">
        <v>0.26700000000000002</v>
      </c>
      <c r="Y3210" s="175">
        <v>5.0000000000000001E-3</v>
      </c>
      <c r="Z3210" s="175">
        <v>1.4999999999999999E-2</v>
      </c>
      <c r="AA3210" s="175">
        <v>2.9000000000000001E-2</v>
      </c>
      <c r="AB3210" s="175">
        <v>4.9000000000000002E-2</v>
      </c>
    </row>
    <row r="3211" spans="1:28" x14ac:dyDescent="0.25">
      <c r="A3211" s="92" t="s">
        <v>4528</v>
      </c>
      <c r="B3211" s="175">
        <v>0.26376695929768557</v>
      </c>
      <c r="C3211" s="175">
        <v>0.48004788507581803</v>
      </c>
      <c r="D3211" s="175">
        <v>0.12490023942537909</v>
      </c>
      <c r="E3211" s="175">
        <v>4.0303272146847563E-2</v>
      </c>
      <c r="F3211" s="175">
        <v>1.5961691939345571E-3</v>
      </c>
      <c r="G3211" s="175">
        <v>4.2298483639265763E-2</v>
      </c>
      <c r="H3211" s="175">
        <v>1.1971268954509178E-3</v>
      </c>
      <c r="I3211" s="175">
        <v>4.5889864325618514E-2</v>
      </c>
      <c r="J3211" s="174">
        <v>1</v>
      </c>
      <c r="K3211" s="176">
        <v>2506</v>
      </c>
      <c r="L3211" s="92"/>
      <c r="M3211" s="175">
        <v>0.247</v>
      </c>
      <c r="N3211" s="175">
        <v>0.28100000000000003</v>
      </c>
      <c r="O3211" s="175">
        <v>0.46100000000000002</v>
      </c>
      <c r="P3211" s="175">
        <v>0.5</v>
      </c>
      <c r="Q3211" s="175">
        <v>0.113</v>
      </c>
      <c r="R3211" s="175">
        <v>0.13800000000000001</v>
      </c>
      <c r="S3211" s="175">
        <v>3.3000000000000002E-2</v>
      </c>
      <c r="T3211" s="175">
        <v>4.9000000000000002E-2</v>
      </c>
      <c r="U3211" s="175">
        <v>1E-3</v>
      </c>
      <c r="V3211" s="175">
        <v>4.0000000000000001E-3</v>
      </c>
      <c r="W3211" s="175">
        <v>3.5000000000000003E-2</v>
      </c>
      <c r="X3211" s="175">
        <v>5.0999999999999997E-2</v>
      </c>
      <c r="Y3211" s="175">
        <v>0</v>
      </c>
      <c r="Z3211" s="175">
        <v>4.0000000000000001E-3</v>
      </c>
      <c r="AA3211" s="175">
        <v>3.7999999999999999E-2</v>
      </c>
      <c r="AB3211" s="175">
        <v>5.5E-2</v>
      </c>
    </row>
    <row r="3212" spans="1:28" x14ac:dyDescent="0.25">
      <c r="A3212" s="92" t="s">
        <v>4529</v>
      </c>
      <c r="B3212" s="175" t="s">
        <v>143</v>
      </c>
      <c r="C3212" s="175">
        <v>0.22291666666666668</v>
      </c>
      <c r="D3212" s="175">
        <v>0.30625000000000002</v>
      </c>
      <c r="E3212" s="175">
        <v>0.18541666666666667</v>
      </c>
      <c r="F3212" s="175">
        <v>8.3333333333333332E-3</v>
      </c>
      <c r="G3212" s="175">
        <v>0.23958333333333334</v>
      </c>
      <c r="H3212" s="175">
        <v>6.2500000000000003E-3</v>
      </c>
      <c r="I3212" s="175">
        <v>3.125E-2</v>
      </c>
      <c r="J3212" s="174">
        <v>1</v>
      </c>
      <c r="K3212" s="176">
        <v>480</v>
      </c>
      <c r="L3212" s="92"/>
      <c r="M3212" s="175" t="s">
        <v>143</v>
      </c>
      <c r="N3212" s="175" t="s">
        <v>143</v>
      </c>
      <c r="O3212" s="175">
        <v>0.188</v>
      </c>
      <c r="P3212" s="175">
        <v>0.26200000000000001</v>
      </c>
      <c r="Q3212" s="175">
        <v>0.26700000000000002</v>
      </c>
      <c r="R3212" s="175">
        <v>0.34899999999999998</v>
      </c>
      <c r="S3212" s="175">
        <v>0.153</v>
      </c>
      <c r="T3212" s="175">
        <v>0.223</v>
      </c>
      <c r="U3212" s="175">
        <v>3.0000000000000001E-3</v>
      </c>
      <c r="V3212" s="175">
        <v>2.1000000000000001E-2</v>
      </c>
      <c r="W3212" s="175">
        <v>0.20399999999999999</v>
      </c>
      <c r="X3212" s="175">
        <v>0.28000000000000003</v>
      </c>
      <c r="Y3212" s="175">
        <v>2E-3</v>
      </c>
      <c r="Z3212" s="175">
        <v>1.7999999999999999E-2</v>
      </c>
      <c r="AA3212" s="175">
        <v>1.9E-2</v>
      </c>
      <c r="AB3212" s="175">
        <v>5.0999999999999997E-2</v>
      </c>
    </row>
    <row r="3213" spans="1:28" x14ac:dyDescent="0.25">
      <c r="A3213" s="92" t="s">
        <v>4530</v>
      </c>
      <c r="B3213" s="175" t="s">
        <v>143</v>
      </c>
      <c r="C3213" s="175">
        <v>0.17792932424054556</v>
      </c>
      <c r="D3213" s="175">
        <v>0.21512709237445754</v>
      </c>
      <c r="E3213" s="175">
        <v>0.14817110973341599</v>
      </c>
      <c r="F3213" s="175">
        <v>1.0539367637941723E-2</v>
      </c>
      <c r="G3213" s="175">
        <v>0.40855548667079977</v>
      </c>
      <c r="H3213" s="175">
        <v>7.4395536267823931E-3</v>
      </c>
      <c r="I3213" s="175">
        <v>3.2238065716057036E-2</v>
      </c>
      <c r="J3213" s="174">
        <v>1</v>
      </c>
      <c r="K3213" s="176">
        <v>1613</v>
      </c>
      <c r="L3213" s="92"/>
      <c r="M3213" s="175" t="s">
        <v>143</v>
      </c>
      <c r="N3213" s="175" t="s">
        <v>143</v>
      </c>
      <c r="O3213" s="175">
        <v>0.16</v>
      </c>
      <c r="P3213" s="175">
        <v>0.19700000000000001</v>
      </c>
      <c r="Q3213" s="175">
        <v>0.19600000000000001</v>
      </c>
      <c r="R3213" s="175">
        <v>0.23599999999999999</v>
      </c>
      <c r="S3213" s="175">
        <v>0.13200000000000001</v>
      </c>
      <c r="T3213" s="175">
        <v>0.16600000000000001</v>
      </c>
      <c r="U3213" s="175">
        <v>7.0000000000000001E-3</v>
      </c>
      <c r="V3213" s="175">
        <v>1.7000000000000001E-2</v>
      </c>
      <c r="W3213" s="175">
        <v>0.38500000000000001</v>
      </c>
      <c r="X3213" s="175">
        <v>0.433</v>
      </c>
      <c r="Y3213" s="175">
        <v>4.0000000000000001E-3</v>
      </c>
      <c r="Z3213" s="175">
        <v>1.2999999999999999E-2</v>
      </c>
      <c r="AA3213" s="175">
        <v>2.5000000000000001E-2</v>
      </c>
      <c r="AB3213" s="175">
        <v>4.2000000000000003E-2</v>
      </c>
    </row>
    <row r="3214" spans="1:28" x14ac:dyDescent="0.25">
      <c r="A3214" s="92" t="s">
        <v>4531</v>
      </c>
      <c r="B3214" s="175" t="s">
        <v>143</v>
      </c>
      <c r="C3214" s="175">
        <v>0.46931407942238268</v>
      </c>
      <c r="D3214" s="175">
        <v>0.37184115523465705</v>
      </c>
      <c r="E3214" s="175">
        <v>5.0541516245487361E-2</v>
      </c>
      <c r="F3214" s="175">
        <v>9.0252707581227436E-3</v>
      </c>
      <c r="G3214" s="175">
        <v>3.4296028880866428E-2</v>
      </c>
      <c r="H3214" s="175" t="s">
        <v>143</v>
      </c>
      <c r="I3214" s="175">
        <v>6.4981949458483748E-2</v>
      </c>
      <c r="J3214" s="174">
        <v>1</v>
      </c>
      <c r="K3214" s="176">
        <v>554</v>
      </c>
      <c r="L3214" s="92"/>
      <c r="M3214" s="175" t="s">
        <v>143</v>
      </c>
      <c r="N3214" s="175" t="s">
        <v>143</v>
      </c>
      <c r="O3214" s="175">
        <v>0.42799999999999999</v>
      </c>
      <c r="P3214" s="175">
        <v>0.51100000000000001</v>
      </c>
      <c r="Q3214" s="175">
        <v>0.33300000000000002</v>
      </c>
      <c r="R3214" s="175">
        <v>0.41299999999999998</v>
      </c>
      <c r="S3214" s="175">
        <v>3.5000000000000003E-2</v>
      </c>
      <c r="T3214" s="175">
        <v>7.1999999999999995E-2</v>
      </c>
      <c r="U3214" s="175">
        <v>4.0000000000000001E-3</v>
      </c>
      <c r="V3214" s="175">
        <v>2.1000000000000001E-2</v>
      </c>
      <c r="W3214" s="175">
        <v>2.1999999999999999E-2</v>
      </c>
      <c r="X3214" s="175">
        <v>5.2999999999999999E-2</v>
      </c>
      <c r="Y3214" s="175" t="s">
        <v>143</v>
      </c>
      <c r="Z3214" s="175" t="s">
        <v>143</v>
      </c>
      <c r="AA3214" s="175">
        <v>4.7E-2</v>
      </c>
      <c r="AB3214" s="175">
        <v>8.8999999999999996E-2</v>
      </c>
    </row>
    <row r="3215" spans="1:28" x14ac:dyDescent="0.25">
      <c r="A3215" s="92" t="s">
        <v>4532</v>
      </c>
      <c r="B3215" s="175" t="s">
        <v>143</v>
      </c>
      <c r="C3215" s="175">
        <v>0.2115987460815047</v>
      </c>
      <c r="D3215" s="175">
        <v>0.30721003134796238</v>
      </c>
      <c r="E3215" s="175">
        <v>0.1238244514106583</v>
      </c>
      <c r="F3215" s="175">
        <v>1.2539184952978056E-2</v>
      </c>
      <c r="G3215" s="175">
        <v>0.29467084639498431</v>
      </c>
      <c r="H3215" s="175">
        <v>1.567398119122257E-3</v>
      </c>
      <c r="I3215" s="175">
        <v>4.8589341692789965E-2</v>
      </c>
      <c r="J3215" s="174">
        <v>0.99999999999999989</v>
      </c>
      <c r="K3215" s="176">
        <v>638</v>
      </c>
      <c r="L3215" s="92"/>
      <c r="M3215" s="175" t="s">
        <v>143</v>
      </c>
      <c r="N3215" s="175" t="s">
        <v>143</v>
      </c>
      <c r="O3215" s="175">
        <v>0.182</v>
      </c>
      <c r="P3215" s="175">
        <v>0.245</v>
      </c>
      <c r="Q3215" s="175">
        <v>0.27300000000000002</v>
      </c>
      <c r="R3215" s="175">
        <v>0.34399999999999997</v>
      </c>
      <c r="S3215" s="175">
        <v>0.1</v>
      </c>
      <c r="T3215" s="175">
        <v>0.152</v>
      </c>
      <c r="U3215" s="175">
        <v>6.0000000000000001E-3</v>
      </c>
      <c r="V3215" s="175">
        <v>2.5000000000000001E-2</v>
      </c>
      <c r="W3215" s="175">
        <v>0.26100000000000001</v>
      </c>
      <c r="X3215" s="175">
        <v>0.33100000000000002</v>
      </c>
      <c r="Y3215" s="175">
        <v>0</v>
      </c>
      <c r="Z3215" s="175">
        <v>8.9999999999999993E-3</v>
      </c>
      <c r="AA3215" s="175">
        <v>3.4000000000000002E-2</v>
      </c>
      <c r="AB3215" s="175">
        <v>6.8000000000000005E-2</v>
      </c>
    </row>
    <row r="3216" spans="1:28" x14ac:dyDescent="0.25">
      <c r="A3216" s="92" t="s">
        <v>4533</v>
      </c>
      <c r="B3216" s="175" t="s">
        <v>143</v>
      </c>
      <c r="C3216" s="175">
        <v>0.38996138996138996</v>
      </c>
      <c r="D3216" s="175">
        <v>0.22393822393822393</v>
      </c>
      <c r="E3216" s="175">
        <v>0.10038610038610038</v>
      </c>
      <c r="F3216" s="175">
        <v>5.4054054054054057E-2</v>
      </c>
      <c r="G3216" s="175">
        <v>0.20463320463320464</v>
      </c>
      <c r="H3216" s="175">
        <v>7.7220077220077222E-3</v>
      </c>
      <c r="I3216" s="175">
        <v>1.9305019305019305E-2</v>
      </c>
      <c r="J3216" s="174">
        <v>1</v>
      </c>
      <c r="K3216" s="176">
        <v>259</v>
      </c>
      <c r="L3216" s="92"/>
      <c r="M3216" s="175" t="s">
        <v>143</v>
      </c>
      <c r="N3216" s="175" t="s">
        <v>143</v>
      </c>
      <c r="O3216" s="175">
        <v>0.33300000000000002</v>
      </c>
      <c r="P3216" s="175">
        <v>0.45100000000000001</v>
      </c>
      <c r="Q3216" s="175">
        <v>0.17699999999999999</v>
      </c>
      <c r="R3216" s="175">
        <v>0.27900000000000003</v>
      </c>
      <c r="S3216" s="175">
        <v>6.9000000000000006E-2</v>
      </c>
      <c r="T3216" s="175">
        <v>0.14299999999999999</v>
      </c>
      <c r="U3216" s="175">
        <v>3.2000000000000001E-2</v>
      </c>
      <c r="V3216" s="175">
        <v>8.8999999999999996E-2</v>
      </c>
      <c r="W3216" s="175">
        <v>0.16</v>
      </c>
      <c r="X3216" s="175">
        <v>0.25800000000000001</v>
      </c>
      <c r="Y3216" s="175">
        <v>2E-3</v>
      </c>
      <c r="Z3216" s="175">
        <v>2.8000000000000001E-2</v>
      </c>
      <c r="AA3216" s="175">
        <v>8.0000000000000002E-3</v>
      </c>
      <c r="AB3216" s="175">
        <v>4.3999999999999997E-2</v>
      </c>
    </row>
    <row r="3217" spans="1:28" x14ac:dyDescent="0.25">
      <c r="A3217" s="92" t="s">
        <v>4534</v>
      </c>
      <c r="B3217" s="175" t="s">
        <v>143</v>
      </c>
      <c r="C3217" s="175">
        <v>0.13164556962025317</v>
      </c>
      <c r="D3217" s="175">
        <v>0.22025316455696203</v>
      </c>
      <c r="E3217" s="175">
        <v>0.12658227848101267</v>
      </c>
      <c r="F3217" s="175">
        <v>3.2911392405063293E-2</v>
      </c>
      <c r="G3217" s="175">
        <v>0.43291139240506327</v>
      </c>
      <c r="H3217" s="175">
        <v>1.5189873417721518E-2</v>
      </c>
      <c r="I3217" s="175">
        <v>4.0506329113924051E-2</v>
      </c>
      <c r="J3217" s="174">
        <v>0.99999999999999989</v>
      </c>
      <c r="K3217" s="176">
        <v>395</v>
      </c>
      <c r="L3217" s="92"/>
      <c r="M3217" s="175" t="s">
        <v>143</v>
      </c>
      <c r="N3217" s="175" t="s">
        <v>143</v>
      </c>
      <c r="O3217" s="175">
        <v>0.10199999999999999</v>
      </c>
      <c r="P3217" s="175">
        <v>0.16900000000000001</v>
      </c>
      <c r="Q3217" s="175">
        <v>0.182</v>
      </c>
      <c r="R3217" s="175">
        <v>0.26400000000000001</v>
      </c>
      <c r="S3217" s="175">
        <v>9.7000000000000003E-2</v>
      </c>
      <c r="T3217" s="175">
        <v>0.16300000000000001</v>
      </c>
      <c r="U3217" s="175">
        <v>1.9E-2</v>
      </c>
      <c r="V3217" s="175">
        <v>5.5E-2</v>
      </c>
      <c r="W3217" s="175">
        <v>0.38500000000000001</v>
      </c>
      <c r="X3217" s="175">
        <v>0.48199999999999998</v>
      </c>
      <c r="Y3217" s="175">
        <v>7.0000000000000001E-3</v>
      </c>
      <c r="Z3217" s="175">
        <v>3.3000000000000002E-2</v>
      </c>
      <c r="AA3217" s="175">
        <v>2.5000000000000001E-2</v>
      </c>
      <c r="AB3217" s="175">
        <v>6.5000000000000002E-2</v>
      </c>
    </row>
    <row r="3218" spans="1:28" x14ac:dyDescent="0.25">
      <c r="A3218" s="92" t="s">
        <v>4535</v>
      </c>
      <c r="B3218" s="175" t="s">
        <v>143</v>
      </c>
      <c r="C3218" s="175">
        <v>0.37381781981085116</v>
      </c>
      <c r="D3218" s="175">
        <v>0.36734693877551022</v>
      </c>
      <c r="E3218" s="175">
        <v>9.1090094574415137E-2</v>
      </c>
      <c r="F3218" s="175">
        <v>1.9910403185664509E-3</v>
      </c>
      <c r="G3218" s="175">
        <v>9.158785465405675E-2</v>
      </c>
      <c r="H3218" s="175">
        <v>2.9865604778496766E-3</v>
      </c>
      <c r="I3218" s="175">
        <v>7.1179691388750618E-2</v>
      </c>
      <c r="J3218" s="174">
        <v>1</v>
      </c>
      <c r="K3218" s="176">
        <v>2009</v>
      </c>
      <c r="L3218" s="92"/>
      <c r="M3218" s="175" t="s">
        <v>143</v>
      </c>
      <c r="N3218" s="175" t="s">
        <v>143</v>
      </c>
      <c r="O3218" s="175">
        <v>0.35299999999999998</v>
      </c>
      <c r="P3218" s="175">
        <v>0.39500000000000002</v>
      </c>
      <c r="Q3218" s="175">
        <v>0.34699999999999998</v>
      </c>
      <c r="R3218" s="175">
        <v>0.38900000000000001</v>
      </c>
      <c r="S3218" s="175">
        <v>7.9000000000000001E-2</v>
      </c>
      <c r="T3218" s="175">
        <v>0.104</v>
      </c>
      <c r="U3218" s="175">
        <v>1E-3</v>
      </c>
      <c r="V3218" s="175">
        <v>5.0000000000000001E-3</v>
      </c>
      <c r="W3218" s="175">
        <v>0.08</v>
      </c>
      <c r="X3218" s="175">
        <v>0.105</v>
      </c>
      <c r="Y3218" s="175">
        <v>1E-3</v>
      </c>
      <c r="Z3218" s="175">
        <v>7.0000000000000001E-3</v>
      </c>
      <c r="AA3218" s="175">
        <v>6.0999999999999999E-2</v>
      </c>
      <c r="AB3218" s="175">
        <v>8.3000000000000004E-2</v>
      </c>
    </row>
    <row r="3219" spans="1:28" x14ac:dyDescent="0.25">
      <c r="A3219" s="92" t="s">
        <v>4536</v>
      </c>
      <c r="B3219" s="175" t="s">
        <v>143</v>
      </c>
      <c r="C3219" s="175">
        <v>0.5121293800539084</v>
      </c>
      <c r="D3219" s="175">
        <v>0.29919137466307277</v>
      </c>
      <c r="E3219" s="175">
        <v>7.8167115902964962E-2</v>
      </c>
      <c r="F3219" s="175">
        <v>2.6954177897574125E-3</v>
      </c>
      <c r="G3219" s="175">
        <v>7.0080862533692723E-2</v>
      </c>
      <c r="H3219" s="175">
        <v>2.6954177897574125E-3</v>
      </c>
      <c r="I3219" s="175">
        <v>3.5040431266846361E-2</v>
      </c>
      <c r="J3219" s="174">
        <v>1.0000000000000002</v>
      </c>
      <c r="K3219" s="176">
        <v>371</v>
      </c>
      <c r="L3219" s="92"/>
      <c r="M3219" s="175" t="s">
        <v>143</v>
      </c>
      <c r="N3219" s="175" t="s">
        <v>143</v>
      </c>
      <c r="O3219" s="175">
        <v>0.46100000000000002</v>
      </c>
      <c r="P3219" s="175">
        <v>0.56299999999999994</v>
      </c>
      <c r="Q3219" s="175">
        <v>0.255</v>
      </c>
      <c r="R3219" s="175">
        <v>0.34799999999999998</v>
      </c>
      <c r="S3219" s="175">
        <v>5.5E-2</v>
      </c>
      <c r="T3219" s="175">
        <v>0.11</v>
      </c>
      <c r="U3219" s="175">
        <v>0</v>
      </c>
      <c r="V3219" s="175">
        <v>1.4999999999999999E-2</v>
      </c>
      <c r="W3219" s="175">
        <v>4.8000000000000001E-2</v>
      </c>
      <c r="X3219" s="175">
        <v>0.10100000000000001</v>
      </c>
      <c r="Y3219" s="175">
        <v>0</v>
      </c>
      <c r="Z3219" s="175">
        <v>1.4999999999999999E-2</v>
      </c>
      <c r="AA3219" s="175">
        <v>2.1000000000000001E-2</v>
      </c>
      <c r="AB3219" s="175">
        <v>5.8999999999999997E-2</v>
      </c>
    </row>
    <row r="3220" spans="1:28" x14ac:dyDescent="0.25">
      <c r="A3220" s="92" t="s">
        <v>4537</v>
      </c>
      <c r="B3220" s="175">
        <v>6.0612272789394558E-2</v>
      </c>
      <c r="C3220" s="175">
        <v>0.34768347683476836</v>
      </c>
      <c r="D3220" s="175">
        <v>0.24641246412464124</v>
      </c>
      <c r="E3220" s="175">
        <v>9.0952576192428594E-2</v>
      </c>
      <c r="F3220" s="175">
        <v>1.4213475468088014E-2</v>
      </c>
      <c r="G3220" s="175">
        <v>0.21771217712177121</v>
      </c>
      <c r="H3220" s="175">
        <v>4.1000410004100039E-4</v>
      </c>
      <c r="I3220" s="175">
        <v>2.2003553368867022E-2</v>
      </c>
      <c r="J3220" s="174">
        <v>1</v>
      </c>
      <c r="K3220" s="176">
        <v>14634</v>
      </c>
      <c r="L3220" s="92"/>
      <c r="M3220" s="175">
        <v>5.7000000000000002E-2</v>
      </c>
      <c r="N3220" s="175">
        <v>6.5000000000000002E-2</v>
      </c>
      <c r="O3220" s="175">
        <v>0.34</v>
      </c>
      <c r="P3220" s="175">
        <v>0.35499999999999998</v>
      </c>
      <c r="Q3220" s="175">
        <v>0.23899999999999999</v>
      </c>
      <c r="R3220" s="175">
        <v>0.253</v>
      </c>
      <c r="S3220" s="175">
        <v>8.5999999999999993E-2</v>
      </c>
      <c r="T3220" s="175">
        <v>9.6000000000000002E-2</v>
      </c>
      <c r="U3220" s="175">
        <v>1.2E-2</v>
      </c>
      <c r="V3220" s="175">
        <v>1.6E-2</v>
      </c>
      <c r="W3220" s="175">
        <v>0.21099999999999999</v>
      </c>
      <c r="X3220" s="175">
        <v>0.224</v>
      </c>
      <c r="Y3220" s="175">
        <v>0</v>
      </c>
      <c r="Z3220" s="175">
        <v>1E-3</v>
      </c>
      <c r="AA3220" s="175">
        <v>0.02</v>
      </c>
      <c r="AB3220" s="175">
        <v>2.5000000000000001E-2</v>
      </c>
    </row>
    <row r="3221" spans="1:28" x14ac:dyDescent="0.25">
      <c r="A3221" s="92" t="s">
        <v>4538</v>
      </c>
      <c r="B3221" s="175" t="s">
        <v>143</v>
      </c>
      <c r="C3221" s="175">
        <v>0.38963963963963966</v>
      </c>
      <c r="D3221" s="175">
        <v>0.27252252252252251</v>
      </c>
      <c r="E3221" s="175">
        <v>0.11936936936936937</v>
      </c>
      <c r="F3221" s="175">
        <v>6.7567567567567571E-3</v>
      </c>
      <c r="G3221" s="175">
        <v>0.20045045045045046</v>
      </c>
      <c r="H3221" s="175" t="s">
        <v>143</v>
      </c>
      <c r="I3221" s="175">
        <v>1.1261261261261261E-2</v>
      </c>
      <c r="J3221" s="174">
        <v>1</v>
      </c>
      <c r="K3221" s="176">
        <v>444</v>
      </c>
      <c r="L3221" s="92"/>
      <c r="M3221" s="175" t="s">
        <v>143</v>
      </c>
      <c r="N3221" s="175" t="s">
        <v>143</v>
      </c>
      <c r="O3221" s="175">
        <v>0.34499999999999997</v>
      </c>
      <c r="P3221" s="175">
        <v>0.436</v>
      </c>
      <c r="Q3221" s="175">
        <v>0.23300000000000001</v>
      </c>
      <c r="R3221" s="175">
        <v>0.316</v>
      </c>
      <c r="S3221" s="175">
        <v>9.1999999999999998E-2</v>
      </c>
      <c r="T3221" s="175">
        <v>0.153</v>
      </c>
      <c r="U3221" s="175">
        <v>2E-3</v>
      </c>
      <c r="V3221" s="175">
        <v>0.02</v>
      </c>
      <c r="W3221" s="175">
        <v>0.16600000000000001</v>
      </c>
      <c r="X3221" s="175">
        <v>0.24</v>
      </c>
      <c r="Y3221" s="175" t="s">
        <v>143</v>
      </c>
      <c r="Z3221" s="175" t="s">
        <v>143</v>
      </c>
      <c r="AA3221" s="175">
        <v>5.0000000000000001E-3</v>
      </c>
      <c r="AB3221" s="175">
        <v>2.5999999999999999E-2</v>
      </c>
    </row>
    <row r="3222" spans="1:28" x14ac:dyDescent="0.25">
      <c r="A3222" s="92" t="s">
        <v>4539</v>
      </c>
      <c r="B3222" s="175" t="s">
        <v>143</v>
      </c>
      <c r="C3222" s="175">
        <v>0.14534883720930233</v>
      </c>
      <c r="D3222" s="175">
        <v>0.19767441860465115</v>
      </c>
      <c r="E3222" s="175">
        <v>0.10465116279069768</v>
      </c>
      <c r="F3222" s="175">
        <v>1.7441860465116279E-2</v>
      </c>
      <c r="G3222" s="175">
        <v>0.50290697674418605</v>
      </c>
      <c r="H3222" s="175" t="s">
        <v>143</v>
      </c>
      <c r="I3222" s="175">
        <v>3.1976744186046513E-2</v>
      </c>
      <c r="J3222" s="174">
        <v>1</v>
      </c>
      <c r="K3222" s="176">
        <v>344</v>
      </c>
      <c r="L3222" s="92"/>
      <c r="M3222" s="175" t="s">
        <v>143</v>
      </c>
      <c r="N3222" s="175" t="s">
        <v>143</v>
      </c>
      <c r="O3222" s="175">
        <v>0.112</v>
      </c>
      <c r="P3222" s="175">
        <v>0.187</v>
      </c>
      <c r="Q3222" s="175">
        <v>0.159</v>
      </c>
      <c r="R3222" s="175">
        <v>0.24299999999999999</v>
      </c>
      <c r="S3222" s="175">
        <v>7.6999999999999999E-2</v>
      </c>
      <c r="T3222" s="175">
        <v>0.14099999999999999</v>
      </c>
      <c r="U3222" s="175">
        <v>8.0000000000000002E-3</v>
      </c>
      <c r="V3222" s="175">
        <v>3.7999999999999999E-2</v>
      </c>
      <c r="W3222" s="175">
        <v>0.45</v>
      </c>
      <c r="X3222" s="175">
        <v>0.55500000000000005</v>
      </c>
      <c r="Y3222" s="175" t="s">
        <v>143</v>
      </c>
      <c r="Z3222" s="175" t="s">
        <v>143</v>
      </c>
      <c r="AA3222" s="175">
        <v>1.7999999999999999E-2</v>
      </c>
      <c r="AB3222" s="175">
        <v>5.6000000000000001E-2</v>
      </c>
    </row>
    <row r="3223" spans="1:28" x14ac:dyDescent="0.25">
      <c r="A3223" s="92" t="s">
        <v>4540</v>
      </c>
      <c r="B3223" s="175">
        <v>0.68704156479217604</v>
      </c>
      <c r="C3223" s="175">
        <v>1.2224938875305623E-3</v>
      </c>
      <c r="D3223" s="175">
        <v>0.25550122249388751</v>
      </c>
      <c r="E3223" s="175">
        <v>2.8117359413202935E-2</v>
      </c>
      <c r="F3223" s="175">
        <v>8.557457212713936E-3</v>
      </c>
      <c r="G3223" s="175">
        <v>7.3349633251833741E-3</v>
      </c>
      <c r="H3223" s="175" t="s">
        <v>143</v>
      </c>
      <c r="I3223" s="175">
        <v>1.2224938875305624E-2</v>
      </c>
      <c r="J3223" s="174">
        <v>1</v>
      </c>
      <c r="K3223" s="176">
        <v>818</v>
      </c>
      <c r="L3223" s="92"/>
      <c r="M3223" s="175">
        <v>0.65400000000000003</v>
      </c>
      <c r="N3223" s="175">
        <v>0.71799999999999997</v>
      </c>
      <c r="O3223" s="175">
        <v>0</v>
      </c>
      <c r="P3223" s="175">
        <v>7.0000000000000001E-3</v>
      </c>
      <c r="Q3223" s="175">
        <v>0.22700000000000001</v>
      </c>
      <c r="R3223" s="175">
        <v>0.28599999999999998</v>
      </c>
      <c r="S3223" s="175">
        <v>1.9E-2</v>
      </c>
      <c r="T3223" s="175">
        <v>4.2000000000000003E-2</v>
      </c>
      <c r="U3223" s="175">
        <v>4.0000000000000001E-3</v>
      </c>
      <c r="V3223" s="175">
        <v>1.7999999999999999E-2</v>
      </c>
      <c r="W3223" s="175">
        <v>3.0000000000000001E-3</v>
      </c>
      <c r="X3223" s="175">
        <v>1.6E-2</v>
      </c>
      <c r="Y3223" s="175" t="s">
        <v>143</v>
      </c>
      <c r="Z3223" s="175" t="s">
        <v>143</v>
      </c>
      <c r="AA3223" s="175">
        <v>7.0000000000000001E-3</v>
      </c>
      <c r="AB3223" s="175">
        <v>2.1999999999999999E-2</v>
      </c>
    </row>
    <row r="3224" spans="1:28" x14ac:dyDescent="0.25">
      <c r="A3224" s="92" t="s">
        <v>4541</v>
      </c>
      <c r="B3224" s="175">
        <v>8.9956869993838576E-2</v>
      </c>
      <c r="C3224" s="175">
        <v>0.29513247073321008</v>
      </c>
      <c r="D3224" s="175">
        <v>0.25200246457178066</v>
      </c>
      <c r="E3224" s="175">
        <v>7.7017868145409729E-2</v>
      </c>
      <c r="F3224" s="175">
        <v>2.4645717806531114E-2</v>
      </c>
      <c r="G3224" s="175">
        <v>0.24214417744916822</v>
      </c>
      <c r="H3224" s="175">
        <v>1.2322858903265558E-3</v>
      </c>
      <c r="I3224" s="175">
        <v>1.7868145409735057E-2</v>
      </c>
      <c r="J3224" s="174">
        <v>0.99999999999999978</v>
      </c>
      <c r="K3224" s="176">
        <v>1623</v>
      </c>
      <c r="L3224" s="92"/>
      <c r="M3224" s="175">
        <v>7.6999999999999999E-2</v>
      </c>
      <c r="N3224" s="175">
        <v>0.105</v>
      </c>
      <c r="O3224" s="175">
        <v>0.27300000000000002</v>
      </c>
      <c r="P3224" s="175">
        <v>0.318</v>
      </c>
      <c r="Q3224" s="175">
        <v>0.23100000000000001</v>
      </c>
      <c r="R3224" s="175">
        <v>0.27400000000000002</v>
      </c>
      <c r="S3224" s="175">
        <v>6.5000000000000002E-2</v>
      </c>
      <c r="T3224" s="175">
        <v>9.0999999999999998E-2</v>
      </c>
      <c r="U3224" s="175">
        <v>1.7999999999999999E-2</v>
      </c>
      <c r="V3224" s="175">
        <v>3.3000000000000002E-2</v>
      </c>
      <c r="W3224" s="175">
        <v>0.222</v>
      </c>
      <c r="X3224" s="175">
        <v>0.26400000000000001</v>
      </c>
      <c r="Y3224" s="175">
        <v>0</v>
      </c>
      <c r="Z3224" s="175">
        <v>4.0000000000000001E-3</v>
      </c>
      <c r="AA3224" s="175">
        <v>1.2E-2</v>
      </c>
      <c r="AB3224" s="175">
        <v>2.5999999999999999E-2</v>
      </c>
    </row>
    <row r="3225" spans="1:28" x14ac:dyDescent="0.25">
      <c r="A3225" s="92" t="s">
        <v>4542</v>
      </c>
      <c r="B3225" s="175">
        <v>0.32034220532319391</v>
      </c>
      <c r="C3225" s="175">
        <v>0.5256653992395437</v>
      </c>
      <c r="D3225" s="175">
        <v>7.1292775665399238E-2</v>
      </c>
      <c r="E3225" s="175">
        <v>1.8060836501901139E-2</v>
      </c>
      <c r="F3225" s="175">
        <v>4.7528517110266159E-4</v>
      </c>
      <c r="G3225" s="175">
        <v>4.3250950570342207E-2</v>
      </c>
      <c r="H3225" s="175">
        <v>4.7528517110266159E-4</v>
      </c>
      <c r="I3225" s="175">
        <v>2.043726235741445E-2</v>
      </c>
      <c r="J3225" s="174">
        <v>1</v>
      </c>
      <c r="K3225" s="176">
        <v>2104</v>
      </c>
      <c r="L3225" s="92"/>
      <c r="M3225" s="175">
        <v>0.30099999999999999</v>
      </c>
      <c r="N3225" s="175">
        <v>0.34100000000000003</v>
      </c>
      <c r="O3225" s="175">
        <v>0.504</v>
      </c>
      <c r="P3225" s="175">
        <v>0.54700000000000004</v>
      </c>
      <c r="Q3225" s="175">
        <v>6.0999999999999999E-2</v>
      </c>
      <c r="R3225" s="175">
        <v>8.3000000000000004E-2</v>
      </c>
      <c r="S3225" s="175">
        <v>1.2999999999999999E-2</v>
      </c>
      <c r="T3225" s="175">
        <v>2.5000000000000001E-2</v>
      </c>
      <c r="U3225" s="175">
        <v>0</v>
      </c>
      <c r="V3225" s="175">
        <v>3.0000000000000001E-3</v>
      </c>
      <c r="W3225" s="175">
        <v>3.5000000000000003E-2</v>
      </c>
      <c r="X3225" s="175">
        <v>5.2999999999999999E-2</v>
      </c>
      <c r="Y3225" s="175">
        <v>0</v>
      </c>
      <c r="Z3225" s="175">
        <v>3.0000000000000001E-3</v>
      </c>
      <c r="AA3225" s="175">
        <v>1.4999999999999999E-2</v>
      </c>
      <c r="AB3225" s="175">
        <v>2.7E-2</v>
      </c>
    </row>
    <row r="3226" spans="1:28" x14ac:dyDescent="0.25">
      <c r="A3226" s="92" t="s">
        <v>4543</v>
      </c>
      <c r="B3226" s="175" t="s">
        <v>143</v>
      </c>
      <c r="C3226" s="175">
        <v>0.26886792452830188</v>
      </c>
      <c r="D3226" s="175">
        <v>0.30896226415094341</v>
      </c>
      <c r="E3226" s="175">
        <v>0.16037735849056603</v>
      </c>
      <c r="F3226" s="175">
        <v>9.433962264150943E-3</v>
      </c>
      <c r="G3226" s="175">
        <v>0.21933962264150944</v>
      </c>
      <c r="H3226" s="175" t="s">
        <v>143</v>
      </c>
      <c r="I3226" s="175">
        <v>3.3018867924528301E-2</v>
      </c>
      <c r="J3226" s="174">
        <v>1</v>
      </c>
      <c r="K3226" s="176">
        <v>424</v>
      </c>
      <c r="L3226" s="92"/>
      <c r="M3226" s="175" t="s">
        <v>143</v>
      </c>
      <c r="N3226" s="175" t="s">
        <v>143</v>
      </c>
      <c r="O3226" s="175">
        <v>0.22900000000000001</v>
      </c>
      <c r="P3226" s="175">
        <v>0.313</v>
      </c>
      <c r="Q3226" s="175">
        <v>0.26700000000000002</v>
      </c>
      <c r="R3226" s="175">
        <v>0.35399999999999998</v>
      </c>
      <c r="S3226" s="175">
        <v>0.129</v>
      </c>
      <c r="T3226" s="175">
        <v>0.19800000000000001</v>
      </c>
      <c r="U3226" s="175">
        <v>4.0000000000000001E-3</v>
      </c>
      <c r="V3226" s="175">
        <v>2.4E-2</v>
      </c>
      <c r="W3226" s="175">
        <v>0.183</v>
      </c>
      <c r="X3226" s="175">
        <v>0.26100000000000001</v>
      </c>
      <c r="Y3226" s="175" t="s">
        <v>143</v>
      </c>
      <c r="Z3226" s="175" t="s">
        <v>143</v>
      </c>
      <c r="AA3226" s="175">
        <v>0.02</v>
      </c>
      <c r="AB3226" s="175">
        <v>5.5E-2</v>
      </c>
    </row>
    <row r="3227" spans="1:28" x14ac:dyDescent="0.25">
      <c r="A3227" s="92" t="s">
        <v>4544</v>
      </c>
      <c r="B3227" s="175" t="s">
        <v>143</v>
      </c>
      <c r="C3227" s="175">
        <v>0.28504672897196259</v>
      </c>
      <c r="D3227" s="175">
        <v>0.22472387425658455</v>
      </c>
      <c r="E3227" s="175">
        <v>0.11384876805437553</v>
      </c>
      <c r="F3227" s="175">
        <v>1.5293118096856415E-2</v>
      </c>
      <c r="G3227" s="175">
        <v>0.34239592183517414</v>
      </c>
      <c r="H3227" s="175" t="s">
        <v>143</v>
      </c>
      <c r="I3227" s="175">
        <v>1.8691588785046728E-2</v>
      </c>
      <c r="J3227" s="174">
        <v>1</v>
      </c>
      <c r="K3227" s="176">
        <v>2354</v>
      </c>
      <c r="L3227" s="92"/>
      <c r="M3227" s="175" t="s">
        <v>143</v>
      </c>
      <c r="N3227" s="175" t="s">
        <v>143</v>
      </c>
      <c r="O3227" s="175">
        <v>0.26700000000000002</v>
      </c>
      <c r="P3227" s="175">
        <v>0.30399999999999999</v>
      </c>
      <c r="Q3227" s="175">
        <v>0.20799999999999999</v>
      </c>
      <c r="R3227" s="175">
        <v>0.24199999999999999</v>
      </c>
      <c r="S3227" s="175">
        <v>0.10199999999999999</v>
      </c>
      <c r="T3227" s="175">
        <v>0.127</v>
      </c>
      <c r="U3227" s="175">
        <v>1.0999999999999999E-2</v>
      </c>
      <c r="V3227" s="175">
        <v>2.1000000000000001E-2</v>
      </c>
      <c r="W3227" s="175">
        <v>0.32300000000000001</v>
      </c>
      <c r="X3227" s="175">
        <v>0.36199999999999999</v>
      </c>
      <c r="Y3227" s="175" t="s">
        <v>143</v>
      </c>
      <c r="Z3227" s="175" t="s">
        <v>143</v>
      </c>
      <c r="AA3227" s="175">
        <v>1.4E-2</v>
      </c>
      <c r="AB3227" s="175">
        <v>2.5000000000000001E-2</v>
      </c>
    </row>
    <row r="3228" spans="1:28" x14ac:dyDescent="0.25">
      <c r="A3228" s="92" t="s">
        <v>4545</v>
      </c>
      <c r="B3228" s="175" t="s">
        <v>143</v>
      </c>
      <c r="C3228" s="175">
        <v>0.59881422924901184</v>
      </c>
      <c r="D3228" s="175">
        <v>0.29249011857707508</v>
      </c>
      <c r="E3228" s="175">
        <v>5.731225296442688E-2</v>
      </c>
      <c r="F3228" s="175">
        <v>1.976284584980237E-3</v>
      </c>
      <c r="G3228" s="175">
        <v>2.5691699604743084E-2</v>
      </c>
      <c r="H3228" s="175" t="s">
        <v>143</v>
      </c>
      <c r="I3228" s="175">
        <v>2.3715415019762844E-2</v>
      </c>
      <c r="J3228" s="174">
        <v>0.99999999999999989</v>
      </c>
      <c r="K3228" s="176">
        <v>506</v>
      </c>
      <c r="L3228" s="92"/>
      <c r="M3228" s="175" t="s">
        <v>143</v>
      </c>
      <c r="N3228" s="175" t="s">
        <v>143</v>
      </c>
      <c r="O3228" s="175">
        <v>0.55600000000000005</v>
      </c>
      <c r="P3228" s="175">
        <v>0.64100000000000001</v>
      </c>
      <c r="Q3228" s="175">
        <v>0.255</v>
      </c>
      <c r="R3228" s="175">
        <v>0.33400000000000002</v>
      </c>
      <c r="S3228" s="175">
        <v>0.04</v>
      </c>
      <c r="T3228" s="175">
        <v>8.1000000000000003E-2</v>
      </c>
      <c r="U3228" s="175">
        <v>0</v>
      </c>
      <c r="V3228" s="175">
        <v>1.0999999999999999E-2</v>
      </c>
      <c r="W3228" s="175">
        <v>1.4999999999999999E-2</v>
      </c>
      <c r="X3228" s="175">
        <v>4.2999999999999997E-2</v>
      </c>
      <c r="Y3228" s="175" t="s">
        <v>143</v>
      </c>
      <c r="Z3228" s="175" t="s">
        <v>143</v>
      </c>
      <c r="AA3228" s="175">
        <v>1.4E-2</v>
      </c>
      <c r="AB3228" s="175">
        <v>4.1000000000000002E-2</v>
      </c>
    </row>
    <row r="3229" spans="1:28" x14ac:dyDescent="0.25">
      <c r="A3229" s="92" t="s">
        <v>4546</v>
      </c>
      <c r="B3229" s="175" t="s">
        <v>143</v>
      </c>
      <c r="C3229" s="175">
        <v>0.26568265682656828</v>
      </c>
      <c r="D3229" s="175">
        <v>0.30073800738007378</v>
      </c>
      <c r="E3229" s="175">
        <v>0.11254612546125461</v>
      </c>
      <c r="F3229" s="175">
        <v>1.6605166051660517E-2</v>
      </c>
      <c r="G3229" s="175">
        <v>0.27121771217712176</v>
      </c>
      <c r="H3229" s="175">
        <v>1.8450184501845018E-3</v>
      </c>
      <c r="I3229" s="175">
        <v>3.136531365313653E-2</v>
      </c>
      <c r="J3229" s="174">
        <v>1</v>
      </c>
      <c r="K3229" s="176">
        <v>542</v>
      </c>
      <c r="L3229" s="92"/>
      <c r="M3229" s="175" t="s">
        <v>143</v>
      </c>
      <c r="N3229" s="175" t="s">
        <v>143</v>
      </c>
      <c r="O3229" s="175">
        <v>0.23</v>
      </c>
      <c r="P3229" s="175">
        <v>0.30399999999999999</v>
      </c>
      <c r="Q3229" s="175">
        <v>0.26400000000000001</v>
      </c>
      <c r="R3229" s="175">
        <v>0.34100000000000003</v>
      </c>
      <c r="S3229" s="175">
        <v>8.8999999999999996E-2</v>
      </c>
      <c r="T3229" s="175">
        <v>0.14199999999999999</v>
      </c>
      <c r="U3229" s="175">
        <v>8.9999999999999993E-3</v>
      </c>
      <c r="V3229" s="175">
        <v>3.1E-2</v>
      </c>
      <c r="W3229" s="175">
        <v>0.23499999999999999</v>
      </c>
      <c r="X3229" s="175">
        <v>0.31</v>
      </c>
      <c r="Y3229" s="175">
        <v>0</v>
      </c>
      <c r="Z3229" s="175">
        <v>0.01</v>
      </c>
      <c r="AA3229" s="175">
        <v>0.02</v>
      </c>
      <c r="AB3229" s="175">
        <v>0.05</v>
      </c>
    </row>
    <row r="3230" spans="1:28" x14ac:dyDescent="0.25">
      <c r="A3230" s="92" t="s">
        <v>4547</v>
      </c>
      <c r="B3230" s="175" t="s">
        <v>143</v>
      </c>
      <c r="C3230" s="175">
        <v>0.39743589743589741</v>
      </c>
      <c r="D3230" s="175">
        <v>0.22051282051282051</v>
      </c>
      <c r="E3230" s="175">
        <v>6.9230769230769235E-2</v>
      </c>
      <c r="F3230" s="175">
        <v>7.9487179487179482E-2</v>
      </c>
      <c r="G3230" s="175">
        <v>0.22564102564102564</v>
      </c>
      <c r="H3230" s="175" t="s">
        <v>143</v>
      </c>
      <c r="I3230" s="175">
        <v>7.6923076923076927E-3</v>
      </c>
      <c r="J3230" s="174">
        <v>0.99999999999999989</v>
      </c>
      <c r="K3230" s="176">
        <v>390</v>
      </c>
      <c r="L3230" s="92"/>
      <c r="M3230" s="175" t="s">
        <v>143</v>
      </c>
      <c r="N3230" s="175" t="s">
        <v>143</v>
      </c>
      <c r="O3230" s="175">
        <v>0.35</v>
      </c>
      <c r="P3230" s="175">
        <v>0.44700000000000001</v>
      </c>
      <c r="Q3230" s="175">
        <v>0.182</v>
      </c>
      <c r="R3230" s="175">
        <v>0.26400000000000001</v>
      </c>
      <c r="S3230" s="175">
        <v>4.8000000000000001E-2</v>
      </c>
      <c r="T3230" s="175">
        <v>9.9000000000000005E-2</v>
      </c>
      <c r="U3230" s="175">
        <v>5.7000000000000002E-2</v>
      </c>
      <c r="V3230" s="175">
        <v>0.111</v>
      </c>
      <c r="W3230" s="175">
        <v>0.187</v>
      </c>
      <c r="X3230" s="175">
        <v>0.27</v>
      </c>
      <c r="Y3230" s="175" t="s">
        <v>143</v>
      </c>
      <c r="Z3230" s="175" t="s">
        <v>143</v>
      </c>
      <c r="AA3230" s="175">
        <v>3.0000000000000001E-3</v>
      </c>
      <c r="AB3230" s="175">
        <v>2.1999999999999999E-2</v>
      </c>
    </row>
    <row r="3231" spans="1:28" x14ac:dyDescent="0.25">
      <c r="A3231" s="92" t="s">
        <v>4548</v>
      </c>
      <c r="B3231" s="175" t="s">
        <v>143</v>
      </c>
      <c r="C3231" s="175">
        <v>0.16666666666666666</v>
      </c>
      <c r="D3231" s="175">
        <v>0.22500000000000001</v>
      </c>
      <c r="E3231" s="175">
        <v>6.9444444444444448E-2</v>
      </c>
      <c r="F3231" s="175">
        <v>2.2222222222222223E-2</v>
      </c>
      <c r="G3231" s="175">
        <v>0.5</v>
      </c>
      <c r="H3231" s="175" t="s">
        <v>143</v>
      </c>
      <c r="I3231" s="175">
        <v>1.6666666666666666E-2</v>
      </c>
      <c r="J3231" s="174">
        <v>1</v>
      </c>
      <c r="K3231" s="176">
        <v>360</v>
      </c>
      <c r="L3231" s="92"/>
      <c r="M3231" s="175" t="s">
        <v>143</v>
      </c>
      <c r="N3231" s="175" t="s">
        <v>143</v>
      </c>
      <c r="O3231" s="175">
        <v>0.13200000000000001</v>
      </c>
      <c r="P3231" s="175">
        <v>0.20899999999999999</v>
      </c>
      <c r="Q3231" s="175">
        <v>0.185</v>
      </c>
      <c r="R3231" s="175">
        <v>0.27100000000000002</v>
      </c>
      <c r="S3231" s="175">
        <v>4.7E-2</v>
      </c>
      <c r="T3231" s="175">
        <v>0.10100000000000001</v>
      </c>
      <c r="U3231" s="175">
        <v>1.0999999999999999E-2</v>
      </c>
      <c r="V3231" s="175">
        <v>4.2999999999999997E-2</v>
      </c>
      <c r="W3231" s="175">
        <v>0.44900000000000001</v>
      </c>
      <c r="X3231" s="175">
        <v>0.55100000000000005</v>
      </c>
      <c r="Y3231" s="175" t="s">
        <v>143</v>
      </c>
      <c r="Z3231" s="175" t="s">
        <v>143</v>
      </c>
      <c r="AA3231" s="175">
        <v>8.0000000000000002E-3</v>
      </c>
      <c r="AB3231" s="175">
        <v>3.5999999999999997E-2</v>
      </c>
    </row>
    <row r="3232" spans="1:28" x14ac:dyDescent="0.25">
      <c r="A3232" s="92" t="s">
        <v>4549</v>
      </c>
      <c r="B3232" s="175" t="s">
        <v>143</v>
      </c>
      <c r="C3232" s="175">
        <v>0.42923704135119395</v>
      </c>
      <c r="D3232" s="175">
        <v>0.36750145602795575</v>
      </c>
      <c r="E3232" s="175">
        <v>7.8625509609784511E-2</v>
      </c>
      <c r="F3232" s="175">
        <v>6.4065230052417002E-3</v>
      </c>
      <c r="G3232" s="175">
        <v>0.10017472335468841</v>
      </c>
      <c r="H3232" s="175">
        <v>5.8241118229470008E-4</v>
      </c>
      <c r="I3232" s="175">
        <v>1.7472335468841003E-2</v>
      </c>
      <c r="J3232" s="174">
        <v>1.0000000000000002</v>
      </c>
      <c r="K3232" s="176">
        <v>1717</v>
      </c>
      <c r="L3232" s="92"/>
      <c r="M3232" s="175" t="s">
        <v>143</v>
      </c>
      <c r="N3232" s="175" t="s">
        <v>143</v>
      </c>
      <c r="O3232" s="175">
        <v>0.40600000000000003</v>
      </c>
      <c r="P3232" s="175">
        <v>0.45300000000000001</v>
      </c>
      <c r="Q3232" s="175">
        <v>0.34499999999999997</v>
      </c>
      <c r="R3232" s="175">
        <v>0.39100000000000001</v>
      </c>
      <c r="S3232" s="175">
        <v>6.7000000000000004E-2</v>
      </c>
      <c r="T3232" s="175">
        <v>9.1999999999999998E-2</v>
      </c>
      <c r="U3232" s="175">
        <v>4.0000000000000001E-3</v>
      </c>
      <c r="V3232" s="175">
        <v>1.0999999999999999E-2</v>
      </c>
      <c r="W3232" s="175">
        <v>8.6999999999999994E-2</v>
      </c>
      <c r="X3232" s="175">
        <v>0.115</v>
      </c>
      <c r="Y3232" s="175">
        <v>0</v>
      </c>
      <c r="Z3232" s="175">
        <v>3.0000000000000001E-3</v>
      </c>
      <c r="AA3232" s="175">
        <v>1.2E-2</v>
      </c>
      <c r="AB3232" s="175">
        <v>2.5000000000000001E-2</v>
      </c>
    </row>
    <row r="3233" spans="1:28" x14ac:dyDescent="0.25">
      <c r="A3233" s="92" t="s">
        <v>4550</v>
      </c>
      <c r="B3233" s="175" t="s">
        <v>143</v>
      </c>
      <c r="C3233" s="175">
        <v>0.48118279569892475</v>
      </c>
      <c r="D3233" s="175">
        <v>0.27419354838709675</v>
      </c>
      <c r="E3233" s="175">
        <v>7.2580645161290328E-2</v>
      </c>
      <c r="F3233" s="175">
        <v>5.3763440860215058E-3</v>
      </c>
      <c r="G3233" s="175">
        <v>0.13440860215053763</v>
      </c>
      <c r="H3233" s="175" t="s">
        <v>143</v>
      </c>
      <c r="I3233" s="175">
        <v>3.2258064516129031E-2</v>
      </c>
      <c r="J3233" s="174">
        <v>1</v>
      </c>
      <c r="K3233" s="176">
        <v>372</v>
      </c>
      <c r="L3233" s="92"/>
      <c r="M3233" s="175" t="s">
        <v>143</v>
      </c>
      <c r="N3233" s="175" t="s">
        <v>143</v>
      </c>
      <c r="O3233" s="175">
        <v>0.43099999999999999</v>
      </c>
      <c r="P3233" s="175">
        <v>0.53200000000000003</v>
      </c>
      <c r="Q3233" s="175">
        <v>0.23100000000000001</v>
      </c>
      <c r="R3233" s="175">
        <v>0.32200000000000001</v>
      </c>
      <c r="S3233" s="175">
        <v>0.05</v>
      </c>
      <c r="T3233" s="175">
        <v>0.104</v>
      </c>
      <c r="U3233" s="175">
        <v>1E-3</v>
      </c>
      <c r="V3233" s="175">
        <v>1.9E-2</v>
      </c>
      <c r="W3233" s="175">
        <v>0.10299999999999999</v>
      </c>
      <c r="X3233" s="175">
        <v>0.17299999999999999</v>
      </c>
      <c r="Y3233" s="175" t="s">
        <v>143</v>
      </c>
      <c r="Z3233" s="175" t="s">
        <v>143</v>
      </c>
      <c r="AA3233" s="175">
        <v>1.9E-2</v>
      </c>
      <c r="AB3233" s="175">
        <v>5.6000000000000001E-2</v>
      </c>
    </row>
    <row r="3234" spans="1:28" x14ac:dyDescent="0.25">
      <c r="A3234" s="92" t="s">
        <v>4551</v>
      </c>
      <c r="B3234" s="175">
        <v>5.3366926248282182E-2</v>
      </c>
      <c r="C3234" s="175">
        <v>0.37646969002901204</v>
      </c>
      <c r="D3234" s="175">
        <v>0.23056955260345091</v>
      </c>
      <c r="E3234" s="175">
        <v>7.5355016032982128E-2</v>
      </c>
      <c r="F3234" s="175">
        <v>1.2597343105817681E-2</v>
      </c>
      <c r="G3234" s="175">
        <v>0.224614444953428</v>
      </c>
      <c r="H3234" s="175">
        <v>6.8712780577187354E-4</v>
      </c>
      <c r="I3234" s="175">
        <v>2.6339899221255153E-2</v>
      </c>
      <c r="J3234" s="174">
        <v>0.99999999999999989</v>
      </c>
      <c r="K3234" s="176">
        <v>13098</v>
      </c>
      <c r="L3234" s="92"/>
      <c r="M3234" s="175">
        <v>0.05</v>
      </c>
      <c r="N3234" s="175">
        <v>5.7000000000000002E-2</v>
      </c>
      <c r="O3234" s="175">
        <v>0.36799999999999999</v>
      </c>
      <c r="P3234" s="175">
        <v>0.38500000000000001</v>
      </c>
      <c r="Q3234" s="175">
        <v>0.223</v>
      </c>
      <c r="R3234" s="175">
        <v>0.23799999999999999</v>
      </c>
      <c r="S3234" s="175">
        <v>7.0999999999999994E-2</v>
      </c>
      <c r="T3234" s="175">
        <v>0.08</v>
      </c>
      <c r="U3234" s="175">
        <v>1.0999999999999999E-2</v>
      </c>
      <c r="V3234" s="175">
        <v>1.4999999999999999E-2</v>
      </c>
      <c r="W3234" s="175">
        <v>0.218</v>
      </c>
      <c r="X3234" s="175">
        <v>0.23200000000000001</v>
      </c>
      <c r="Y3234" s="175">
        <v>0</v>
      </c>
      <c r="Z3234" s="175">
        <v>1E-3</v>
      </c>
      <c r="AA3234" s="175">
        <v>2.4E-2</v>
      </c>
      <c r="AB3234" s="175">
        <v>2.9000000000000001E-2</v>
      </c>
    </row>
    <row r="3235" spans="1:28" x14ac:dyDescent="0.25">
      <c r="A3235" s="92" t="s">
        <v>4552</v>
      </c>
      <c r="B3235" s="175" t="s">
        <v>143</v>
      </c>
      <c r="C3235" s="175">
        <v>0.47368421052631576</v>
      </c>
      <c r="D3235" s="175">
        <v>0.22368421052631579</v>
      </c>
      <c r="E3235" s="175">
        <v>6.8421052631578952E-2</v>
      </c>
      <c r="F3235" s="175">
        <v>5.263157894736842E-3</v>
      </c>
      <c r="G3235" s="175">
        <v>0.20789473684210527</v>
      </c>
      <c r="H3235" s="175" t="s">
        <v>143</v>
      </c>
      <c r="I3235" s="175">
        <v>2.1052631578947368E-2</v>
      </c>
      <c r="J3235" s="174">
        <v>0.99999999999999989</v>
      </c>
      <c r="K3235" s="176">
        <v>380</v>
      </c>
      <c r="L3235" s="92"/>
      <c r="M3235" s="175" t="s">
        <v>143</v>
      </c>
      <c r="N3235" s="175" t="s">
        <v>143</v>
      </c>
      <c r="O3235" s="175">
        <v>0.42399999999999999</v>
      </c>
      <c r="P3235" s="175">
        <v>0.52400000000000002</v>
      </c>
      <c r="Q3235" s="175">
        <v>0.185</v>
      </c>
      <c r="R3235" s="175">
        <v>0.26800000000000002</v>
      </c>
      <c r="S3235" s="175">
        <v>4.7E-2</v>
      </c>
      <c r="T3235" s="175">
        <v>9.8000000000000004E-2</v>
      </c>
      <c r="U3235" s="175">
        <v>1E-3</v>
      </c>
      <c r="V3235" s="175">
        <v>1.9E-2</v>
      </c>
      <c r="W3235" s="175">
        <v>0.17</v>
      </c>
      <c r="X3235" s="175">
        <v>0.252</v>
      </c>
      <c r="Y3235" s="175" t="s">
        <v>143</v>
      </c>
      <c r="Z3235" s="175" t="s">
        <v>143</v>
      </c>
      <c r="AA3235" s="175">
        <v>1.0999999999999999E-2</v>
      </c>
      <c r="AB3235" s="175">
        <v>4.1000000000000002E-2</v>
      </c>
    </row>
    <row r="3236" spans="1:28" x14ac:dyDescent="0.25">
      <c r="A3236" s="92" t="s">
        <v>4553</v>
      </c>
      <c r="B3236" s="175" t="s">
        <v>143</v>
      </c>
      <c r="C3236" s="175">
        <v>0.1377245508982036</v>
      </c>
      <c r="D3236" s="175">
        <v>0.18562874251497005</v>
      </c>
      <c r="E3236" s="175">
        <v>3.8922155688622756E-2</v>
      </c>
      <c r="F3236" s="175">
        <v>8.9820359281437123E-3</v>
      </c>
      <c r="G3236" s="175">
        <v>0.58083832335329344</v>
      </c>
      <c r="H3236" s="175">
        <v>5.9880239520958087E-3</v>
      </c>
      <c r="I3236" s="175">
        <v>4.1916167664670656E-2</v>
      </c>
      <c r="J3236" s="174">
        <v>1</v>
      </c>
      <c r="K3236" s="176">
        <v>334</v>
      </c>
      <c r="L3236" s="92"/>
      <c r="M3236" s="175" t="s">
        <v>143</v>
      </c>
      <c r="N3236" s="175" t="s">
        <v>143</v>
      </c>
      <c r="O3236" s="175">
        <v>0.105</v>
      </c>
      <c r="P3236" s="175">
        <v>0.17899999999999999</v>
      </c>
      <c r="Q3236" s="175">
        <v>0.14799999999999999</v>
      </c>
      <c r="R3236" s="175">
        <v>0.23100000000000001</v>
      </c>
      <c r="S3236" s="175">
        <v>2.3E-2</v>
      </c>
      <c r="T3236" s="175">
        <v>6.5000000000000002E-2</v>
      </c>
      <c r="U3236" s="175">
        <v>3.0000000000000001E-3</v>
      </c>
      <c r="V3236" s="175">
        <v>2.5999999999999999E-2</v>
      </c>
      <c r="W3236" s="175">
        <v>0.52700000000000002</v>
      </c>
      <c r="X3236" s="175">
        <v>0.63300000000000001</v>
      </c>
      <c r="Y3236" s="175">
        <v>2E-3</v>
      </c>
      <c r="Z3236" s="175">
        <v>2.1999999999999999E-2</v>
      </c>
      <c r="AA3236" s="175">
        <v>2.5000000000000001E-2</v>
      </c>
      <c r="AB3236" s="175">
        <v>6.9000000000000006E-2</v>
      </c>
    </row>
    <row r="3237" spans="1:28" x14ac:dyDescent="0.25">
      <c r="A3237" s="92" t="s">
        <v>4554</v>
      </c>
      <c r="B3237" s="175">
        <v>0.44322033898305085</v>
      </c>
      <c r="C3237" s="175">
        <v>2.542372881355932E-3</v>
      </c>
      <c r="D3237" s="175">
        <v>0.52457627118644068</v>
      </c>
      <c r="E3237" s="175">
        <v>1.1016949152542373E-2</v>
      </c>
      <c r="F3237" s="175" t="s">
        <v>143</v>
      </c>
      <c r="G3237" s="175">
        <v>4.2372881355932203E-3</v>
      </c>
      <c r="H3237" s="175" t="s">
        <v>143</v>
      </c>
      <c r="I3237" s="175">
        <v>1.4406779661016949E-2</v>
      </c>
      <c r="J3237" s="174">
        <v>1</v>
      </c>
      <c r="K3237" s="176">
        <v>1180</v>
      </c>
      <c r="L3237" s="92"/>
      <c r="M3237" s="175">
        <v>0.41499999999999998</v>
      </c>
      <c r="N3237" s="175">
        <v>0.47199999999999998</v>
      </c>
      <c r="O3237" s="175">
        <v>1E-3</v>
      </c>
      <c r="P3237" s="175">
        <v>7.0000000000000001E-3</v>
      </c>
      <c r="Q3237" s="175">
        <v>0.496</v>
      </c>
      <c r="R3237" s="175">
        <v>0.55300000000000005</v>
      </c>
      <c r="S3237" s="175">
        <v>6.0000000000000001E-3</v>
      </c>
      <c r="T3237" s="175">
        <v>1.9E-2</v>
      </c>
      <c r="U3237" s="175" t="s">
        <v>143</v>
      </c>
      <c r="V3237" s="175" t="s">
        <v>143</v>
      </c>
      <c r="W3237" s="175">
        <v>2E-3</v>
      </c>
      <c r="X3237" s="175">
        <v>0.01</v>
      </c>
      <c r="Y3237" s="175" t="s">
        <v>143</v>
      </c>
      <c r="Z3237" s="175" t="s">
        <v>143</v>
      </c>
      <c r="AA3237" s="175">
        <v>8.9999999999999993E-3</v>
      </c>
      <c r="AB3237" s="175">
        <v>2.3E-2</v>
      </c>
    </row>
    <row r="3238" spans="1:28" x14ac:dyDescent="0.25">
      <c r="A3238" s="92" t="s">
        <v>4555</v>
      </c>
      <c r="B3238" s="175">
        <v>8.8857545839210156E-2</v>
      </c>
      <c r="C3238" s="175">
        <v>0.34908321579689705</v>
      </c>
      <c r="D3238" s="175">
        <v>0.22284908321579688</v>
      </c>
      <c r="E3238" s="175">
        <v>5.9238363892806768E-2</v>
      </c>
      <c r="F3238" s="175">
        <v>2.2566995768688293E-2</v>
      </c>
      <c r="G3238" s="175">
        <v>0.23765867418899858</v>
      </c>
      <c r="H3238" s="175">
        <v>7.0521861777150916E-4</v>
      </c>
      <c r="I3238" s="175">
        <v>1.9040902679830749E-2</v>
      </c>
      <c r="J3238" s="174">
        <v>0.99999999999999989</v>
      </c>
      <c r="K3238" s="176">
        <v>1418</v>
      </c>
      <c r="L3238" s="92"/>
      <c r="M3238" s="175">
        <v>7.4999999999999997E-2</v>
      </c>
      <c r="N3238" s="175">
        <v>0.105</v>
      </c>
      <c r="O3238" s="175">
        <v>0.32500000000000001</v>
      </c>
      <c r="P3238" s="175">
        <v>0.374</v>
      </c>
      <c r="Q3238" s="175">
        <v>0.20200000000000001</v>
      </c>
      <c r="R3238" s="175">
        <v>0.245</v>
      </c>
      <c r="S3238" s="175">
        <v>4.8000000000000001E-2</v>
      </c>
      <c r="T3238" s="175">
        <v>7.2999999999999995E-2</v>
      </c>
      <c r="U3238" s="175">
        <v>1.6E-2</v>
      </c>
      <c r="V3238" s="175">
        <v>3.2000000000000001E-2</v>
      </c>
      <c r="W3238" s="175">
        <v>0.216</v>
      </c>
      <c r="X3238" s="175">
        <v>0.26100000000000001</v>
      </c>
      <c r="Y3238" s="175">
        <v>0</v>
      </c>
      <c r="Z3238" s="175">
        <v>4.0000000000000001E-3</v>
      </c>
      <c r="AA3238" s="175">
        <v>1.2999999999999999E-2</v>
      </c>
      <c r="AB3238" s="175">
        <v>2.8000000000000001E-2</v>
      </c>
    </row>
    <row r="3239" spans="1:28" x14ac:dyDescent="0.25">
      <c r="A3239" s="92" t="s">
        <v>4556</v>
      </c>
      <c r="B3239" s="175">
        <v>0.28262046561992421</v>
      </c>
      <c r="C3239" s="175">
        <v>0.57444504602057389</v>
      </c>
      <c r="D3239" s="175">
        <v>5.9014618299945858E-2</v>
      </c>
      <c r="E3239" s="175">
        <v>1.1911207363291824E-2</v>
      </c>
      <c r="F3239" s="175">
        <v>1.0828370330265296E-3</v>
      </c>
      <c r="G3239" s="175">
        <v>4.5479155387114237E-2</v>
      </c>
      <c r="H3239" s="175">
        <v>1.0828370330265296E-3</v>
      </c>
      <c r="I3239" s="175">
        <v>2.4363833243096916E-2</v>
      </c>
      <c r="J3239" s="174">
        <v>1.0000000000000002</v>
      </c>
      <c r="K3239" s="176">
        <v>1847</v>
      </c>
      <c r="L3239" s="92"/>
      <c r="M3239" s="175">
        <v>0.26300000000000001</v>
      </c>
      <c r="N3239" s="175">
        <v>0.30399999999999999</v>
      </c>
      <c r="O3239" s="175">
        <v>0.55200000000000005</v>
      </c>
      <c r="P3239" s="175">
        <v>0.59699999999999998</v>
      </c>
      <c r="Q3239" s="175">
        <v>4.9000000000000002E-2</v>
      </c>
      <c r="R3239" s="175">
        <v>7.0999999999999994E-2</v>
      </c>
      <c r="S3239" s="175">
        <v>8.0000000000000002E-3</v>
      </c>
      <c r="T3239" s="175">
        <v>1.7999999999999999E-2</v>
      </c>
      <c r="U3239" s="175">
        <v>0</v>
      </c>
      <c r="V3239" s="175">
        <v>4.0000000000000001E-3</v>
      </c>
      <c r="W3239" s="175">
        <v>3.6999999999999998E-2</v>
      </c>
      <c r="X3239" s="175">
        <v>5.6000000000000001E-2</v>
      </c>
      <c r="Y3239" s="175">
        <v>0</v>
      </c>
      <c r="Z3239" s="175">
        <v>4.0000000000000001E-3</v>
      </c>
      <c r="AA3239" s="175">
        <v>1.7999999999999999E-2</v>
      </c>
      <c r="AB3239" s="175">
        <v>3.2000000000000001E-2</v>
      </c>
    </row>
    <row r="3240" spans="1:28" x14ac:dyDescent="0.25">
      <c r="A3240" s="92" t="s">
        <v>4557</v>
      </c>
      <c r="B3240" s="175" t="s">
        <v>143</v>
      </c>
      <c r="C3240" s="175">
        <v>0.3452914798206278</v>
      </c>
      <c r="D3240" s="175">
        <v>0.2556053811659193</v>
      </c>
      <c r="E3240" s="175">
        <v>0.11434977578475336</v>
      </c>
      <c r="F3240" s="175">
        <v>2.242152466367713E-3</v>
      </c>
      <c r="G3240" s="175">
        <v>0.2623318385650224</v>
      </c>
      <c r="H3240" s="175" t="s">
        <v>143</v>
      </c>
      <c r="I3240" s="175">
        <v>2.0179372197309416E-2</v>
      </c>
      <c r="J3240" s="174">
        <v>0.99999999999999989</v>
      </c>
      <c r="K3240" s="176">
        <v>446</v>
      </c>
      <c r="L3240" s="92"/>
      <c r="M3240" s="175" t="s">
        <v>143</v>
      </c>
      <c r="N3240" s="175" t="s">
        <v>143</v>
      </c>
      <c r="O3240" s="175">
        <v>0.30299999999999999</v>
      </c>
      <c r="P3240" s="175">
        <v>0.39100000000000001</v>
      </c>
      <c r="Q3240" s="175">
        <v>0.217</v>
      </c>
      <c r="R3240" s="175">
        <v>0.29799999999999999</v>
      </c>
      <c r="S3240" s="175">
        <v>8.7999999999999995E-2</v>
      </c>
      <c r="T3240" s="175">
        <v>0.14699999999999999</v>
      </c>
      <c r="U3240" s="175">
        <v>0</v>
      </c>
      <c r="V3240" s="175">
        <v>1.2999999999999999E-2</v>
      </c>
      <c r="W3240" s="175">
        <v>0.224</v>
      </c>
      <c r="X3240" s="175">
        <v>0.30499999999999999</v>
      </c>
      <c r="Y3240" s="175" t="s">
        <v>143</v>
      </c>
      <c r="Z3240" s="175" t="s">
        <v>143</v>
      </c>
      <c r="AA3240" s="175">
        <v>1.0999999999999999E-2</v>
      </c>
      <c r="AB3240" s="175">
        <v>3.7999999999999999E-2</v>
      </c>
    </row>
    <row r="3241" spans="1:28" x14ac:dyDescent="0.25">
      <c r="A3241" s="92" t="s">
        <v>4558</v>
      </c>
      <c r="B3241" s="175" t="s">
        <v>143</v>
      </c>
      <c r="C3241" s="175">
        <v>0.27726337448559668</v>
      </c>
      <c r="D3241" s="175">
        <v>0.22685185185185186</v>
      </c>
      <c r="E3241" s="175">
        <v>0.11471193415637861</v>
      </c>
      <c r="F3241" s="175">
        <v>1.0802469135802469E-2</v>
      </c>
      <c r="G3241" s="175">
        <v>0.34413580246913578</v>
      </c>
      <c r="H3241" s="175" t="s">
        <v>143</v>
      </c>
      <c r="I3241" s="175">
        <v>2.6234567901234566E-2</v>
      </c>
      <c r="J3241" s="174">
        <v>1</v>
      </c>
      <c r="K3241" s="176">
        <v>1944</v>
      </c>
      <c r="L3241" s="92"/>
      <c r="M3241" s="175" t="s">
        <v>143</v>
      </c>
      <c r="N3241" s="175" t="s">
        <v>143</v>
      </c>
      <c r="O3241" s="175">
        <v>0.25800000000000001</v>
      </c>
      <c r="P3241" s="175">
        <v>0.29799999999999999</v>
      </c>
      <c r="Q3241" s="175">
        <v>0.20899999999999999</v>
      </c>
      <c r="R3241" s="175">
        <v>0.246</v>
      </c>
      <c r="S3241" s="175">
        <v>0.10100000000000001</v>
      </c>
      <c r="T3241" s="175">
        <v>0.13</v>
      </c>
      <c r="U3241" s="175">
        <v>7.0000000000000001E-3</v>
      </c>
      <c r="V3241" s="175">
        <v>1.6E-2</v>
      </c>
      <c r="W3241" s="175">
        <v>0.32300000000000001</v>
      </c>
      <c r="X3241" s="175">
        <v>0.36599999999999999</v>
      </c>
      <c r="Y3241" s="175" t="s">
        <v>143</v>
      </c>
      <c r="Z3241" s="175" t="s">
        <v>143</v>
      </c>
      <c r="AA3241" s="175">
        <v>0.02</v>
      </c>
      <c r="AB3241" s="175">
        <v>3.4000000000000002E-2</v>
      </c>
    </row>
    <row r="3242" spans="1:28" x14ac:dyDescent="0.25">
      <c r="A3242" s="92" t="s">
        <v>4559</v>
      </c>
      <c r="B3242" s="175" t="s">
        <v>143</v>
      </c>
      <c r="C3242" s="175">
        <v>0.66595289079229125</v>
      </c>
      <c r="D3242" s="175">
        <v>0.25053533190578159</v>
      </c>
      <c r="E3242" s="175">
        <v>2.569593147751606E-2</v>
      </c>
      <c r="F3242" s="175">
        <v>2.1413276231263384E-3</v>
      </c>
      <c r="G3242" s="175">
        <v>1.284796573875803E-2</v>
      </c>
      <c r="H3242" s="175" t="s">
        <v>143</v>
      </c>
      <c r="I3242" s="175">
        <v>4.2826552462526764E-2</v>
      </c>
      <c r="J3242" s="174">
        <v>1</v>
      </c>
      <c r="K3242" s="176">
        <v>467</v>
      </c>
      <c r="L3242" s="92"/>
      <c r="M3242" s="175" t="s">
        <v>143</v>
      </c>
      <c r="N3242" s="175" t="s">
        <v>143</v>
      </c>
      <c r="O3242" s="175">
        <v>0.622</v>
      </c>
      <c r="P3242" s="175">
        <v>0.70699999999999996</v>
      </c>
      <c r="Q3242" s="175">
        <v>0.21299999999999999</v>
      </c>
      <c r="R3242" s="175">
        <v>0.29199999999999998</v>
      </c>
      <c r="S3242" s="175">
        <v>1.4999999999999999E-2</v>
      </c>
      <c r="T3242" s="175">
        <v>4.3999999999999997E-2</v>
      </c>
      <c r="U3242" s="175">
        <v>0</v>
      </c>
      <c r="V3242" s="175">
        <v>1.2E-2</v>
      </c>
      <c r="W3242" s="175">
        <v>6.0000000000000001E-3</v>
      </c>
      <c r="X3242" s="175">
        <v>2.8000000000000001E-2</v>
      </c>
      <c r="Y3242" s="175" t="s">
        <v>143</v>
      </c>
      <c r="Z3242" s="175" t="s">
        <v>143</v>
      </c>
      <c r="AA3242" s="175">
        <v>2.8000000000000001E-2</v>
      </c>
      <c r="AB3242" s="175">
        <v>6.5000000000000002E-2</v>
      </c>
    </row>
    <row r="3243" spans="1:28" x14ac:dyDescent="0.25">
      <c r="A3243" s="92" t="s">
        <v>4560</v>
      </c>
      <c r="B3243" s="175" t="s">
        <v>143</v>
      </c>
      <c r="C3243" s="175">
        <v>0.30919765166340507</v>
      </c>
      <c r="D3243" s="175">
        <v>0.29745596868884538</v>
      </c>
      <c r="E3243" s="175">
        <v>8.4148727984344418E-2</v>
      </c>
      <c r="F3243" s="175">
        <v>5.8708414872798431E-3</v>
      </c>
      <c r="G3243" s="175">
        <v>0.27788649706457924</v>
      </c>
      <c r="H3243" s="175" t="s">
        <v>143</v>
      </c>
      <c r="I3243" s="175">
        <v>2.5440313111545987E-2</v>
      </c>
      <c r="J3243" s="174">
        <v>1</v>
      </c>
      <c r="K3243" s="176">
        <v>511</v>
      </c>
      <c r="L3243" s="92"/>
      <c r="M3243" s="175" t="s">
        <v>143</v>
      </c>
      <c r="N3243" s="175" t="s">
        <v>143</v>
      </c>
      <c r="O3243" s="175">
        <v>0.27100000000000002</v>
      </c>
      <c r="P3243" s="175">
        <v>0.35099999999999998</v>
      </c>
      <c r="Q3243" s="175">
        <v>0.25900000000000001</v>
      </c>
      <c r="R3243" s="175">
        <v>0.33800000000000002</v>
      </c>
      <c r="S3243" s="175">
        <v>6.3E-2</v>
      </c>
      <c r="T3243" s="175">
        <v>0.111</v>
      </c>
      <c r="U3243" s="175">
        <v>2E-3</v>
      </c>
      <c r="V3243" s="175">
        <v>1.7000000000000001E-2</v>
      </c>
      <c r="W3243" s="175">
        <v>0.24099999999999999</v>
      </c>
      <c r="X3243" s="175">
        <v>0.318</v>
      </c>
      <c r="Y3243" s="175" t="s">
        <v>143</v>
      </c>
      <c r="Z3243" s="175" t="s">
        <v>143</v>
      </c>
      <c r="AA3243" s="175">
        <v>1.4999999999999999E-2</v>
      </c>
      <c r="AB3243" s="175">
        <v>4.2999999999999997E-2</v>
      </c>
    </row>
    <row r="3244" spans="1:28" x14ac:dyDescent="0.25">
      <c r="A3244" s="92" t="s">
        <v>4561</v>
      </c>
      <c r="B3244" s="175" t="s">
        <v>143</v>
      </c>
      <c r="C3244" s="175">
        <v>0.48224852071005919</v>
      </c>
      <c r="D3244" s="175">
        <v>0.13905325443786981</v>
      </c>
      <c r="E3244" s="175">
        <v>6.5088757396449703E-2</v>
      </c>
      <c r="F3244" s="175">
        <v>7.9881656804733733E-2</v>
      </c>
      <c r="G3244" s="175">
        <v>0.21597633136094674</v>
      </c>
      <c r="H3244" s="175" t="s">
        <v>143</v>
      </c>
      <c r="I3244" s="175">
        <v>1.7751479289940829E-2</v>
      </c>
      <c r="J3244" s="174">
        <v>1</v>
      </c>
      <c r="K3244" s="176">
        <v>338</v>
      </c>
      <c r="L3244" s="92"/>
      <c r="M3244" s="175" t="s">
        <v>143</v>
      </c>
      <c r="N3244" s="175" t="s">
        <v>143</v>
      </c>
      <c r="O3244" s="175">
        <v>0.42899999999999999</v>
      </c>
      <c r="P3244" s="175">
        <v>0.53500000000000003</v>
      </c>
      <c r="Q3244" s="175">
        <v>0.106</v>
      </c>
      <c r="R3244" s="175">
        <v>0.18</v>
      </c>
      <c r="S3244" s="175">
        <v>4.2999999999999997E-2</v>
      </c>
      <c r="T3244" s="175">
        <v>9.7000000000000003E-2</v>
      </c>
      <c r="U3244" s="175">
        <v>5.5E-2</v>
      </c>
      <c r="V3244" s="175">
        <v>0.114</v>
      </c>
      <c r="W3244" s="175">
        <v>0.17499999999999999</v>
      </c>
      <c r="X3244" s="175">
        <v>0.26300000000000001</v>
      </c>
      <c r="Y3244" s="175" t="s">
        <v>143</v>
      </c>
      <c r="Z3244" s="175" t="s">
        <v>143</v>
      </c>
      <c r="AA3244" s="175">
        <v>8.0000000000000002E-3</v>
      </c>
      <c r="AB3244" s="175">
        <v>3.7999999999999999E-2</v>
      </c>
    </row>
    <row r="3245" spans="1:28" x14ac:dyDescent="0.25">
      <c r="A3245" s="92" t="s">
        <v>4562</v>
      </c>
      <c r="B3245" s="175" t="s">
        <v>143</v>
      </c>
      <c r="C3245" s="175">
        <v>0.16056338028169015</v>
      </c>
      <c r="D3245" s="175">
        <v>0.21126760563380281</v>
      </c>
      <c r="E3245" s="175">
        <v>8.4507042253521125E-2</v>
      </c>
      <c r="F3245" s="175">
        <v>2.8169014084507043E-2</v>
      </c>
      <c r="G3245" s="175">
        <v>0.49859154929577465</v>
      </c>
      <c r="H3245" s="175" t="s">
        <v>143</v>
      </c>
      <c r="I3245" s="175">
        <v>1.6901408450704224E-2</v>
      </c>
      <c r="J3245" s="174">
        <v>1</v>
      </c>
      <c r="K3245" s="176">
        <v>355</v>
      </c>
      <c r="L3245" s="92"/>
      <c r="M3245" s="175" t="s">
        <v>143</v>
      </c>
      <c r="N3245" s="175" t="s">
        <v>143</v>
      </c>
      <c r="O3245" s="175">
        <v>0.126</v>
      </c>
      <c r="P3245" s="175">
        <v>0.20200000000000001</v>
      </c>
      <c r="Q3245" s="175">
        <v>0.17199999999999999</v>
      </c>
      <c r="R3245" s="175">
        <v>0.25700000000000001</v>
      </c>
      <c r="S3245" s="175">
        <v>0.06</v>
      </c>
      <c r="T3245" s="175">
        <v>0.11799999999999999</v>
      </c>
      <c r="U3245" s="175">
        <v>1.4999999999999999E-2</v>
      </c>
      <c r="V3245" s="175">
        <v>5.0999999999999997E-2</v>
      </c>
      <c r="W3245" s="175">
        <v>0.44700000000000001</v>
      </c>
      <c r="X3245" s="175">
        <v>0.55000000000000004</v>
      </c>
      <c r="Y3245" s="175" t="s">
        <v>143</v>
      </c>
      <c r="Z3245" s="175" t="s">
        <v>143</v>
      </c>
      <c r="AA3245" s="175">
        <v>8.0000000000000002E-3</v>
      </c>
      <c r="AB3245" s="175">
        <v>3.5999999999999997E-2</v>
      </c>
    </row>
    <row r="3246" spans="1:28" x14ac:dyDescent="0.25">
      <c r="A3246" s="92" t="s">
        <v>4563</v>
      </c>
      <c r="B3246" s="175" t="s">
        <v>143</v>
      </c>
      <c r="C3246" s="175">
        <v>0.4947019867549669</v>
      </c>
      <c r="D3246" s="175">
        <v>0.33841059602649004</v>
      </c>
      <c r="E3246" s="175">
        <v>4.6357615894039736E-2</v>
      </c>
      <c r="F3246" s="175">
        <v>5.9602649006622521E-3</v>
      </c>
      <c r="G3246" s="175">
        <v>9.2052980132450335E-2</v>
      </c>
      <c r="H3246" s="175">
        <v>1.3245033112582781E-3</v>
      </c>
      <c r="I3246" s="175">
        <v>2.119205298013245E-2</v>
      </c>
      <c r="J3246" s="174">
        <v>1</v>
      </c>
      <c r="K3246" s="176">
        <v>1510</v>
      </c>
      <c r="L3246" s="92"/>
      <c r="M3246" s="175" t="s">
        <v>143</v>
      </c>
      <c r="N3246" s="175" t="s">
        <v>143</v>
      </c>
      <c r="O3246" s="175">
        <v>0.47</v>
      </c>
      <c r="P3246" s="175">
        <v>0.52</v>
      </c>
      <c r="Q3246" s="175">
        <v>0.315</v>
      </c>
      <c r="R3246" s="175">
        <v>0.36299999999999999</v>
      </c>
      <c r="S3246" s="175">
        <v>3.6999999999999998E-2</v>
      </c>
      <c r="T3246" s="175">
        <v>5.8000000000000003E-2</v>
      </c>
      <c r="U3246" s="175">
        <v>3.0000000000000001E-3</v>
      </c>
      <c r="V3246" s="175">
        <v>1.0999999999999999E-2</v>
      </c>
      <c r="W3246" s="175">
        <v>7.8E-2</v>
      </c>
      <c r="X3246" s="175">
        <v>0.108</v>
      </c>
      <c r="Y3246" s="175">
        <v>0</v>
      </c>
      <c r="Z3246" s="175">
        <v>5.0000000000000001E-3</v>
      </c>
      <c r="AA3246" s="175">
        <v>1.4999999999999999E-2</v>
      </c>
      <c r="AB3246" s="175">
        <v>0.03</v>
      </c>
    </row>
    <row r="3247" spans="1:28" x14ac:dyDescent="0.25">
      <c r="A3247" s="92" t="s">
        <v>4564</v>
      </c>
      <c r="B3247" s="175" t="s">
        <v>143</v>
      </c>
      <c r="C3247" s="175">
        <v>0.52760736196319014</v>
      </c>
      <c r="D3247" s="175">
        <v>0.26993865030674846</v>
      </c>
      <c r="E3247" s="175">
        <v>8.2822085889570546E-2</v>
      </c>
      <c r="F3247" s="175" t="s">
        <v>143</v>
      </c>
      <c r="G3247" s="175">
        <v>9.5092024539877307E-2</v>
      </c>
      <c r="H3247" s="175" t="s">
        <v>143</v>
      </c>
      <c r="I3247" s="175">
        <v>2.4539877300613498E-2</v>
      </c>
      <c r="J3247" s="174">
        <v>0.99999999999999989</v>
      </c>
      <c r="K3247" s="176">
        <v>326</v>
      </c>
      <c r="L3247" s="92"/>
      <c r="M3247" s="175" t="s">
        <v>143</v>
      </c>
      <c r="N3247" s="175" t="s">
        <v>143</v>
      </c>
      <c r="O3247" s="175">
        <v>0.47299999999999998</v>
      </c>
      <c r="P3247" s="175">
        <v>0.58099999999999996</v>
      </c>
      <c r="Q3247" s="175">
        <v>0.22500000000000001</v>
      </c>
      <c r="R3247" s="175">
        <v>0.32100000000000001</v>
      </c>
      <c r="S3247" s="175">
        <v>5.8000000000000003E-2</v>
      </c>
      <c r="T3247" s="175">
        <v>0.11799999999999999</v>
      </c>
      <c r="U3247" s="175" t="s">
        <v>143</v>
      </c>
      <c r="V3247" s="175" t="s">
        <v>143</v>
      </c>
      <c r="W3247" s="175">
        <v>6.8000000000000005E-2</v>
      </c>
      <c r="X3247" s="175">
        <v>0.13200000000000001</v>
      </c>
      <c r="Y3247" s="175" t="s">
        <v>143</v>
      </c>
      <c r="Z3247" s="175" t="s">
        <v>143</v>
      </c>
      <c r="AA3247" s="175">
        <v>1.2E-2</v>
      </c>
      <c r="AB3247" s="175">
        <v>4.8000000000000001E-2</v>
      </c>
    </row>
    <row r="3248" spans="1:28" x14ac:dyDescent="0.25">
      <c r="A3248" s="92" t="s">
        <v>4565</v>
      </c>
      <c r="B3248" s="175">
        <v>5.0576027453223302E-2</v>
      </c>
      <c r="C3248" s="175">
        <v>0.28809543263338511</v>
      </c>
      <c r="D3248" s="175">
        <v>0.28131383282947953</v>
      </c>
      <c r="E3248" s="175">
        <v>9.4125337037339649E-2</v>
      </c>
      <c r="F3248" s="175">
        <v>1.6913146498896969E-2</v>
      </c>
      <c r="G3248" s="175">
        <v>0.22575373805049431</v>
      </c>
      <c r="H3248" s="175">
        <v>4.0853010866900887E-3</v>
      </c>
      <c r="I3248" s="175">
        <v>3.9137184410491056E-2</v>
      </c>
      <c r="J3248" s="174">
        <v>1</v>
      </c>
      <c r="K3248" s="176">
        <v>12239</v>
      </c>
      <c r="L3248" s="92"/>
      <c r="M3248" s="175">
        <v>4.7E-2</v>
      </c>
      <c r="N3248" s="175">
        <v>5.5E-2</v>
      </c>
      <c r="O3248" s="175">
        <v>0.28000000000000003</v>
      </c>
      <c r="P3248" s="175">
        <v>0.29599999999999999</v>
      </c>
      <c r="Q3248" s="175">
        <v>0.27300000000000002</v>
      </c>
      <c r="R3248" s="175">
        <v>0.28899999999999998</v>
      </c>
      <c r="S3248" s="175">
        <v>8.8999999999999996E-2</v>
      </c>
      <c r="T3248" s="175">
        <v>9.9000000000000005E-2</v>
      </c>
      <c r="U3248" s="175">
        <v>1.4999999999999999E-2</v>
      </c>
      <c r="V3248" s="175">
        <v>1.9E-2</v>
      </c>
      <c r="W3248" s="175">
        <v>0.218</v>
      </c>
      <c r="X3248" s="175">
        <v>0.23300000000000001</v>
      </c>
      <c r="Y3248" s="175">
        <v>3.0000000000000001E-3</v>
      </c>
      <c r="Z3248" s="175">
        <v>5.0000000000000001E-3</v>
      </c>
      <c r="AA3248" s="175">
        <v>3.5999999999999997E-2</v>
      </c>
      <c r="AB3248" s="175">
        <v>4.2999999999999997E-2</v>
      </c>
    </row>
    <row r="3249" spans="1:28" x14ac:dyDescent="0.25">
      <c r="A3249" s="92" t="s">
        <v>4566</v>
      </c>
      <c r="B3249" s="175" t="s">
        <v>143</v>
      </c>
      <c r="C3249" s="175">
        <v>0.33439490445859871</v>
      </c>
      <c r="D3249" s="175">
        <v>0.31210191082802546</v>
      </c>
      <c r="E3249" s="175">
        <v>8.9171974522292988E-2</v>
      </c>
      <c r="F3249" s="175">
        <v>9.5541401273885346E-3</v>
      </c>
      <c r="G3249" s="175">
        <v>0.22929936305732485</v>
      </c>
      <c r="H3249" s="175">
        <v>3.1847133757961785E-3</v>
      </c>
      <c r="I3249" s="175">
        <v>2.2292993630573247E-2</v>
      </c>
      <c r="J3249" s="174">
        <v>1</v>
      </c>
      <c r="K3249" s="176">
        <v>314</v>
      </c>
      <c r="L3249" s="92"/>
      <c r="M3249" s="175" t="s">
        <v>143</v>
      </c>
      <c r="N3249" s="175" t="s">
        <v>143</v>
      </c>
      <c r="O3249" s="175">
        <v>0.28399999999999997</v>
      </c>
      <c r="P3249" s="175">
        <v>0.38800000000000001</v>
      </c>
      <c r="Q3249" s="175">
        <v>0.26300000000000001</v>
      </c>
      <c r="R3249" s="175">
        <v>0.36499999999999999</v>
      </c>
      <c r="S3249" s="175">
        <v>6.2E-2</v>
      </c>
      <c r="T3249" s="175">
        <v>0.126</v>
      </c>
      <c r="U3249" s="175">
        <v>3.0000000000000001E-3</v>
      </c>
      <c r="V3249" s="175">
        <v>2.8000000000000001E-2</v>
      </c>
      <c r="W3249" s="175">
        <v>0.186</v>
      </c>
      <c r="X3249" s="175">
        <v>0.27900000000000003</v>
      </c>
      <c r="Y3249" s="175">
        <v>1E-3</v>
      </c>
      <c r="Z3249" s="175">
        <v>1.7999999999999999E-2</v>
      </c>
      <c r="AA3249" s="175">
        <v>1.0999999999999999E-2</v>
      </c>
      <c r="AB3249" s="175">
        <v>4.4999999999999998E-2</v>
      </c>
    </row>
    <row r="3250" spans="1:28" x14ac:dyDescent="0.25">
      <c r="A3250" s="92" t="s">
        <v>4567</v>
      </c>
      <c r="B3250" s="175" t="s">
        <v>143</v>
      </c>
      <c r="C3250" s="175">
        <v>9.1954022988505746E-2</v>
      </c>
      <c r="D3250" s="175">
        <v>0.21839080459770116</v>
      </c>
      <c r="E3250" s="175">
        <v>6.5134099616858232E-2</v>
      </c>
      <c r="F3250" s="175">
        <v>1.1494252873563218E-2</v>
      </c>
      <c r="G3250" s="175">
        <v>0.54789272030651337</v>
      </c>
      <c r="H3250" s="175">
        <v>1.532567049808429E-2</v>
      </c>
      <c r="I3250" s="175">
        <v>4.9808429118773943E-2</v>
      </c>
      <c r="J3250" s="174">
        <v>0.99999999999999989</v>
      </c>
      <c r="K3250" s="176">
        <v>261</v>
      </c>
      <c r="L3250" s="92"/>
      <c r="M3250" s="175" t="s">
        <v>143</v>
      </c>
      <c r="N3250" s="175" t="s">
        <v>143</v>
      </c>
      <c r="O3250" s="175">
        <v>6.3E-2</v>
      </c>
      <c r="P3250" s="175">
        <v>0.13300000000000001</v>
      </c>
      <c r="Q3250" s="175">
        <v>0.17299999999999999</v>
      </c>
      <c r="R3250" s="175">
        <v>0.27200000000000002</v>
      </c>
      <c r="S3250" s="175">
        <v>4.1000000000000002E-2</v>
      </c>
      <c r="T3250" s="175">
        <v>0.10199999999999999</v>
      </c>
      <c r="U3250" s="175">
        <v>4.0000000000000001E-3</v>
      </c>
      <c r="V3250" s="175">
        <v>3.3000000000000002E-2</v>
      </c>
      <c r="W3250" s="175">
        <v>0.48699999999999999</v>
      </c>
      <c r="X3250" s="175">
        <v>0.60699999999999998</v>
      </c>
      <c r="Y3250" s="175">
        <v>6.0000000000000001E-3</v>
      </c>
      <c r="Z3250" s="175">
        <v>3.9E-2</v>
      </c>
      <c r="AA3250" s="175">
        <v>2.9000000000000001E-2</v>
      </c>
      <c r="AB3250" s="175">
        <v>8.3000000000000004E-2</v>
      </c>
    </row>
    <row r="3251" spans="1:28" x14ac:dyDescent="0.25">
      <c r="A3251" s="92" t="s">
        <v>4568</v>
      </c>
      <c r="B3251" s="175">
        <v>0.44905320108205593</v>
      </c>
      <c r="C3251" s="175" t="s">
        <v>143</v>
      </c>
      <c r="D3251" s="175">
        <v>0.43011722272317404</v>
      </c>
      <c r="E3251" s="175">
        <v>3.4265103697024346E-2</v>
      </c>
      <c r="F3251" s="175">
        <v>1.8034265103697023E-3</v>
      </c>
      <c r="G3251" s="175">
        <v>1.3525698827772768E-2</v>
      </c>
      <c r="H3251" s="175" t="s">
        <v>143</v>
      </c>
      <c r="I3251" s="175">
        <v>7.1235347159603252E-2</v>
      </c>
      <c r="J3251" s="174">
        <v>1</v>
      </c>
      <c r="K3251" s="176">
        <v>1109</v>
      </c>
      <c r="L3251" s="92"/>
      <c r="M3251" s="175">
        <v>0.42</v>
      </c>
      <c r="N3251" s="175">
        <v>0.47799999999999998</v>
      </c>
      <c r="O3251" s="175" t="s">
        <v>143</v>
      </c>
      <c r="P3251" s="175" t="s">
        <v>143</v>
      </c>
      <c r="Q3251" s="175">
        <v>0.40100000000000002</v>
      </c>
      <c r="R3251" s="175">
        <v>0.45900000000000002</v>
      </c>
      <c r="S3251" s="175">
        <v>2.5000000000000001E-2</v>
      </c>
      <c r="T3251" s="175">
        <v>4.7E-2</v>
      </c>
      <c r="U3251" s="175">
        <v>0</v>
      </c>
      <c r="V3251" s="175">
        <v>7.0000000000000001E-3</v>
      </c>
      <c r="W3251" s="175">
        <v>8.0000000000000002E-3</v>
      </c>
      <c r="X3251" s="175">
        <v>2.1999999999999999E-2</v>
      </c>
      <c r="Y3251" s="175" t="s">
        <v>143</v>
      </c>
      <c r="Z3251" s="175" t="s">
        <v>143</v>
      </c>
      <c r="AA3251" s="175">
        <v>5.8000000000000003E-2</v>
      </c>
      <c r="AB3251" s="175">
        <v>8.7999999999999995E-2</v>
      </c>
    </row>
    <row r="3252" spans="1:28" x14ac:dyDescent="0.25">
      <c r="A3252" s="92" t="s">
        <v>4569</v>
      </c>
      <c r="B3252" s="175">
        <v>6.8659127625201932E-2</v>
      </c>
      <c r="C3252" s="175">
        <v>0.27786752827140548</v>
      </c>
      <c r="D3252" s="175">
        <v>0.26898222940226169</v>
      </c>
      <c r="E3252" s="175">
        <v>7.1082390953150248E-2</v>
      </c>
      <c r="F3252" s="175">
        <v>2.4232633279483037E-2</v>
      </c>
      <c r="G3252" s="175">
        <v>0.26009693053311794</v>
      </c>
      <c r="H3252" s="175">
        <v>3.2310177705977385E-3</v>
      </c>
      <c r="I3252" s="175">
        <v>2.5848142164781908E-2</v>
      </c>
      <c r="J3252" s="174">
        <v>1</v>
      </c>
      <c r="K3252" s="176">
        <v>1238</v>
      </c>
      <c r="L3252" s="92"/>
      <c r="M3252" s="175">
        <v>5.6000000000000001E-2</v>
      </c>
      <c r="N3252" s="175">
        <v>8.4000000000000005E-2</v>
      </c>
      <c r="O3252" s="175">
        <v>0.254</v>
      </c>
      <c r="P3252" s="175">
        <v>0.30299999999999999</v>
      </c>
      <c r="Q3252" s="175">
        <v>0.245</v>
      </c>
      <c r="R3252" s="175">
        <v>0.29399999999999998</v>
      </c>
      <c r="S3252" s="175">
        <v>5.8000000000000003E-2</v>
      </c>
      <c r="T3252" s="175">
        <v>8.6999999999999994E-2</v>
      </c>
      <c r="U3252" s="175">
        <v>1.7000000000000001E-2</v>
      </c>
      <c r="V3252" s="175">
        <v>3.4000000000000002E-2</v>
      </c>
      <c r="W3252" s="175">
        <v>0.23599999999999999</v>
      </c>
      <c r="X3252" s="175">
        <v>0.28499999999999998</v>
      </c>
      <c r="Y3252" s="175">
        <v>1E-3</v>
      </c>
      <c r="Z3252" s="175">
        <v>8.0000000000000002E-3</v>
      </c>
      <c r="AA3252" s="175">
        <v>1.7999999999999999E-2</v>
      </c>
      <c r="AB3252" s="175">
        <v>3.5999999999999997E-2</v>
      </c>
    </row>
    <row r="3253" spans="1:28" x14ac:dyDescent="0.25">
      <c r="A3253" s="92" t="s">
        <v>4570</v>
      </c>
      <c r="B3253" s="175">
        <v>0.24558823529411763</v>
      </c>
      <c r="C3253" s="175">
        <v>0.44019607843137254</v>
      </c>
      <c r="D3253" s="175">
        <v>0.17499999999999999</v>
      </c>
      <c r="E3253" s="175">
        <v>3.0882352941176472E-2</v>
      </c>
      <c r="F3253" s="175">
        <v>1.9607843137254902E-3</v>
      </c>
      <c r="G3253" s="175">
        <v>5.1960784313725493E-2</v>
      </c>
      <c r="H3253" s="175">
        <v>3.4313725490196078E-3</v>
      </c>
      <c r="I3253" s="175">
        <v>5.0980392156862744E-2</v>
      </c>
      <c r="J3253" s="174">
        <v>1</v>
      </c>
      <c r="K3253" s="176">
        <v>2040</v>
      </c>
      <c r="L3253" s="92"/>
      <c r="M3253" s="175">
        <v>0.22700000000000001</v>
      </c>
      <c r="N3253" s="175">
        <v>0.26500000000000001</v>
      </c>
      <c r="O3253" s="175">
        <v>0.41899999999999998</v>
      </c>
      <c r="P3253" s="175">
        <v>0.46200000000000002</v>
      </c>
      <c r="Q3253" s="175">
        <v>0.159</v>
      </c>
      <c r="R3253" s="175">
        <v>0.192</v>
      </c>
      <c r="S3253" s="175">
        <v>2.4E-2</v>
      </c>
      <c r="T3253" s="175">
        <v>3.9E-2</v>
      </c>
      <c r="U3253" s="175">
        <v>1E-3</v>
      </c>
      <c r="V3253" s="175">
        <v>5.0000000000000001E-3</v>
      </c>
      <c r="W3253" s="175">
        <v>4.2999999999999997E-2</v>
      </c>
      <c r="X3253" s="175">
        <v>6.2E-2</v>
      </c>
      <c r="Y3253" s="175">
        <v>2E-3</v>
      </c>
      <c r="Z3253" s="175">
        <v>7.0000000000000001E-3</v>
      </c>
      <c r="AA3253" s="175">
        <v>4.2000000000000003E-2</v>
      </c>
      <c r="AB3253" s="175">
        <v>6.0999999999999999E-2</v>
      </c>
    </row>
    <row r="3254" spans="1:28" x14ac:dyDescent="0.25">
      <c r="A3254" s="92" t="s">
        <v>4571</v>
      </c>
      <c r="B3254" s="175" t="s">
        <v>143</v>
      </c>
      <c r="C3254" s="175">
        <v>0.21727019498607242</v>
      </c>
      <c r="D3254" s="175">
        <v>0.30640668523676878</v>
      </c>
      <c r="E3254" s="175">
        <v>0.20334261838440112</v>
      </c>
      <c r="F3254" s="175">
        <v>8.356545961002786E-3</v>
      </c>
      <c r="G3254" s="175">
        <v>0.21448467966573817</v>
      </c>
      <c r="H3254" s="175">
        <v>8.356545961002786E-3</v>
      </c>
      <c r="I3254" s="175">
        <v>4.1782729805013928E-2</v>
      </c>
      <c r="J3254" s="174">
        <v>1</v>
      </c>
      <c r="K3254" s="176">
        <v>359</v>
      </c>
      <c r="L3254" s="92"/>
      <c r="M3254" s="175" t="s">
        <v>143</v>
      </c>
      <c r="N3254" s="175" t="s">
        <v>143</v>
      </c>
      <c r="O3254" s="175">
        <v>0.17799999999999999</v>
      </c>
      <c r="P3254" s="175">
        <v>0.26300000000000001</v>
      </c>
      <c r="Q3254" s="175">
        <v>0.26100000000000001</v>
      </c>
      <c r="R3254" s="175">
        <v>0.35599999999999998</v>
      </c>
      <c r="S3254" s="175">
        <v>0.16500000000000001</v>
      </c>
      <c r="T3254" s="175">
        <v>0.248</v>
      </c>
      <c r="U3254" s="175">
        <v>3.0000000000000001E-3</v>
      </c>
      <c r="V3254" s="175">
        <v>2.4E-2</v>
      </c>
      <c r="W3254" s="175">
        <v>0.17499999999999999</v>
      </c>
      <c r="X3254" s="175">
        <v>0.26</v>
      </c>
      <c r="Y3254" s="175">
        <v>3.0000000000000001E-3</v>
      </c>
      <c r="Z3254" s="175">
        <v>2.4E-2</v>
      </c>
      <c r="AA3254" s="175">
        <v>2.5000000000000001E-2</v>
      </c>
      <c r="AB3254" s="175">
        <v>6.8000000000000005E-2</v>
      </c>
    </row>
    <row r="3255" spans="1:28" x14ac:dyDescent="0.25">
      <c r="A3255" s="92" t="s">
        <v>4572</v>
      </c>
      <c r="B3255" s="175" t="s">
        <v>143</v>
      </c>
      <c r="C3255" s="175">
        <v>0.20629604822505024</v>
      </c>
      <c r="D3255" s="175">
        <v>0.2525117213663764</v>
      </c>
      <c r="E3255" s="175">
        <v>0.10515740120562625</v>
      </c>
      <c r="F3255" s="175">
        <v>2.2103148024112524E-2</v>
      </c>
      <c r="G3255" s="175">
        <v>0.38580040187541864</v>
      </c>
      <c r="H3255" s="175">
        <v>5.3583389149363695E-3</v>
      </c>
      <c r="I3255" s="175">
        <v>2.277294038847957E-2</v>
      </c>
      <c r="J3255" s="174">
        <v>1</v>
      </c>
      <c r="K3255" s="176">
        <v>1493</v>
      </c>
      <c r="L3255" s="92"/>
      <c r="M3255" s="175" t="s">
        <v>143</v>
      </c>
      <c r="N3255" s="175" t="s">
        <v>143</v>
      </c>
      <c r="O3255" s="175">
        <v>0.187</v>
      </c>
      <c r="P3255" s="175">
        <v>0.22800000000000001</v>
      </c>
      <c r="Q3255" s="175">
        <v>0.23100000000000001</v>
      </c>
      <c r="R3255" s="175">
        <v>0.27500000000000002</v>
      </c>
      <c r="S3255" s="175">
        <v>9.0999999999999998E-2</v>
      </c>
      <c r="T3255" s="175">
        <v>0.122</v>
      </c>
      <c r="U3255" s="175">
        <v>1.6E-2</v>
      </c>
      <c r="V3255" s="175">
        <v>3.1E-2</v>
      </c>
      <c r="W3255" s="175">
        <v>0.36099999999999999</v>
      </c>
      <c r="X3255" s="175">
        <v>0.41099999999999998</v>
      </c>
      <c r="Y3255" s="175">
        <v>3.0000000000000001E-3</v>
      </c>
      <c r="Z3255" s="175">
        <v>1.0999999999999999E-2</v>
      </c>
      <c r="AA3255" s="175">
        <v>1.6E-2</v>
      </c>
      <c r="AB3255" s="175">
        <v>3.2000000000000001E-2</v>
      </c>
    </row>
    <row r="3256" spans="1:28" x14ac:dyDescent="0.25">
      <c r="A3256" s="92" t="s">
        <v>4573</v>
      </c>
      <c r="B3256" s="175" t="s">
        <v>143</v>
      </c>
      <c r="C3256" s="175">
        <v>0.57967032967032972</v>
      </c>
      <c r="D3256" s="175">
        <v>0.2857142857142857</v>
      </c>
      <c r="E3256" s="175">
        <v>4.1208791208791208E-2</v>
      </c>
      <c r="F3256" s="175">
        <v>2.7472527472527475E-3</v>
      </c>
      <c r="G3256" s="175">
        <v>3.5714285714285712E-2</v>
      </c>
      <c r="H3256" s="175" t="s">
        <v>143</v>
      </c>
      <c r="I3256" s="175">
        <v>5.4945054945054944E-2</v>
      </c>
      <c r="J3256" s="174">
        <v>1</v>
      </c>
      <c r="K3256" s="176">
        <v>364</v>
      </c>
      <c r="L3256" s="92"/>
      <c r="M3256" s="175" t="s">
        <v>143</v>
      </c>
      <c r="N3256" s="175" t="s">
        <v>143</v>
      </c>
      <c r="O3256" s="175">
        <v>0.52800000000000002</v>
      </c>
      <c r="P3256" s="175">
        <v>0.629</v>
      </c>
      <c r="Q3256" s="175">
        <v>0.24199999999999999</v>
      </c>
      <c r="R3256" s="175">
        <v>0.33400000000000002</v>
      </c>
      <c r="S3256" s="175">
        <v>2.5000000000000001E-2</v>
      </c>
      <c r="T3256" s="175">
        <v>6.7000000000000004E-2</v>
      </c>
      <c r="U3256" s="175">
        <v>0</v>
      </c>
      <c r="V3256" s="175">
        <v>1.4999999999999999E-2</v>
      </c>
      <c r="W3256" s="175">
        <v>2.1000000000000001E-2</v>
      </c>
      <c r="X3256" s="175">
        <v>0.06</v>
      </c>
      <c r="Y3256" s="175" t="s">
        <v>143</v>
      </c>
      <c r="Z3256" s="175" t="s">
        <v>143</v>
      </c>
      <c r="AA3256" s="175">
        <v>3.5999999999999997E-2</v>
      </c>
      <c r="AB3256" s="175">
        <v>8.3000000000000004E-2</v>
      </c>
    </row>
    <row r="3257" spans="1:28" x14ac:dyDescent="0.25">
      <c r="A3257" s="92" t="s">
        <v>4574</v>
      </c>
      <c r="B3257" s="175" t="s">
        <v>143</v>
      </c>
      <c r="C3257" s="175">
        <v>0.21276595744680851</v>
      </c>
      <c r="D3257" s="175">
        <v>0.3114119922630561</v>
      </c>
      <c r="E3257" s="175">
        <v>0.1276595744680851</v>
      </c>
      <c r="F3257" s="175">
        <v>1.9342359767891684E-2</v>
      </c>
      <c r="G3257" s="175">
        <v>0.30174081237911027</v>
      </c>
      <c r="H3257" s="175" t="s">
        <v>143</v>
      </c>
      <c r="I3257" s="175">
        <v>2.7079303675048357E-2</v>
      </c>
      <c r="J3257" s="174">
        <v>1</v>
      </c>
      <c r="K3257" s="176">
        <v>517</v>
      </c>
      <c r="L3257" s="92"/>
      <c r="M3257" s="175" t="s">
        <v>143</v>
      </c>
      <c r="N3257" s="175" t="s">
        <v>143</v>
      </c>
      <c r="O3257" s="175">
        <v>0.18</v>
      </c>
      <c r="P3257" s="175">
        <v>0.25</v>
      </c>
      <c r="Q3257" s="175">
        <v>0.27300000000000002</v>
      </c>
      <c r="R3257" s="175">
        <v>0.35299999999999998</v>
      </c>
      <c r="S3257" s="175">
        <v>0.10199999999999999</v>
      </c>
      <c r="T3257" s="175">
        <v>0.159</v>
      </c>
      <c r="U3257" s="175">
        <v>1.0999999999999999E-2</v>
      </c>
      <c r="V3257" s="175">
        <v>3.5000000000000003E-2</v>
      </c>
      <c r="W3257" s="175">
        <v>0.26400000000000001</v>
      </c>
      <c r="X3257" s="175">
        <v>0.34300000000000003</v>
      </c>
      <c r="Y3257" s="175" t="s">
        <v>143</v>
      </c>
      <c r="Z3257" s="175" t="s">
        <v>143</v>
      </c>
      <c r="AA3257" s="175">
        <v>1.6E-2</v>
      </c>
      <c r="AB3257" s="175">
        <v>4.4999999999999998E-2</v>
      </c>
    </row>
    <row r="3258" spans="1:28" x14ac:dyDescent="0.25">
      <c r="A3258" s="92" t="s">
        <v>4575</v>
      </c>
      <c r="B3258" s="175" t="s">
        <v>143</v>
      </c>
      <c r="C3258" s="175">
        <v>0.3080357142857143</v>
      </c>
      <c r="D3258" s="175">
        <v>0.2544642857142857</v>
      </c>
      <c r="E3258" s="175">
        <v>5.3571428571428568E-2</v>
      </c>
      <c r="F3258" s="175">
        <v>5.8035714285714288E-2</v>
      </c>
      <c r="G3258" s="175">
        <v>0.27232142857142855</v>
      </c>
      <c r="H3258" s="175" t="s">
        <v>143</v>
      </c>
      <c r="I3258" s="175">
        <v>5.3571428571428568E-2</v>
      </c>
      <c r="J3258" s="174">
        <v>1</v>
      </c>
      <c r="K3258" s="176">
        <v>224</v>
      </c>
      <c r="L3258" s="92"/>
      <c r="M3258" s="175" t="s">
        <v>143</v>
      </c>
      <c r="N3258" s="175" t="s">
        <v>143</v>
      </c>
      <c r="O3258" s="175">
        <v>0.251</v>
      </c>
      <c r="P3258" s="175">
        <v>0.371</v>
      </c>
      <c r="Q3258" s="175">
        <v>0.20200000000000001</v>
      </c>
      <c r="R3258" s="175">
        <v>0.315</v>
      </c>
      <c r="S3258" s="175">
        <v>3.1E-2</v>
      </c>
      <c r="T3258" s="175">
        <v>9.0999999999999998E-2</v>
      </c>
      <c r="U3258" s="175">
        <v>3.4000000000000002E-2</v>
      </c>
      <c r="V3258" s="175">
        <v>9.7000000000000003E-2</v>
      </c>
      <c r="W3258" s="175">
        <v>0.218</v>
      </c>
      <c r="X3258" s="175">
        <v>0.33400000000000002</v>
      </c>
      <c r="Y3258" s="175" t="s">
        <v>143</v>
      </c>
      <c r="Z3258" s="175" t="s">
        <v>143</v>
      </c>
      <c r="AA3258" s="175">
        <v>3.1E-2</v>
      </c>
      <c r="AB3258" s="175">
        <v>9.0999999999999998E-2</v>
      </c>
    </row>
    <row r="3259" spans="1:28" x14ac:dyDescent="0.25">
      <c r="A3259" s="92" t="s">
        <v>4576</v>
      </c>
      <c r="B3259" s="175" t="s">
        <v>143</v>
      </c>
      <c r="C3259" s="175">
        <v>0.11619718309859155</v>
      </c>
      <c r="D3259" s="175">
        <v>0.21126760563380281</v>
      </c>
      <c r="E3259" s="175">
        <v>9.8591549295774641E-2</v>
      </c>
      <c r="F3259" s="175">
        <v>2.464788732394366E-2</v>
      </c>
      <c r="G3259" s="175">
        <v>0.52464788732394363</v>
      </c>
      <c r="H3259" s="175">
        <v>7.0422535211267607E-3</v>
      </c>
      <c r="I3259" s="175">
        <v>1.7605633802816902E-2</v>
      </c>
      <c r="J3259" s="174">
        <v>0.99999999999999989</v>
      </c>
      <c r="K3259" s="176">
        <v>284</v>
      </c>
      <c r="L3259" s="92"/>
      <c r="M3259" s="175" t="s">
        <v>143</v>
      </c>
      <c r="N3259" s="175" t="s">
        <v>143</v>
      </c>
      <c r="O3259" s="175">
        <v>8.4000000000000005E-2</v>
      </c>
      <c r="P3259" s="175">
        <v>0.159</v>
      </c>
      <c r="Q3259" s="175">
        <v>0.16800000000000001</v>
      </c>
      <c r="R3259" s="175">
        <v>0.26200000000000001</v>
      </c>
      <c r="S3259" s="175">
        <v>6.9000000000000006E-2</v>
      </c>
      <c r="T3259" s="175">
        <v>0.13900000000000001</v>
      </c>
      <c r="U3259" s="175">
        <v>1.2E-2</v>
      </c>
      <c r="V3259" s="175">
        <v>0.05</v>
      </c>
      <c r="W3259" s="175">
        <v>0.46700000000000003</v>
      </c>
      <c r="X3259" s="175">
        <v>0.58199999999999996</v>
      </c>
      <c r="Y3259" s="175">
        <v>2E-3</v>
      </c>
      <c r="Z3259" s="175">
        <v>2.5000000000000001E-2</v>
      </c>
      <c r="AA3259" s="175">
        <v>8.0000000000000002E-3</v>
      </c>
      <c r="AB3259" s="175">
        <v>4.1000000000000002E-2</v>
      </c>
    </row>
    <row r="3260" spans="1:28" x14ac:dyDescent="0.25">
      <c r="A3260" s="92" t="s">
        <v>4577</v>
      </c>
      <c r="B3260" s="175" t="s">
        <v>143</v>
      </c>
      <c r="C3260" s="175">
        <v>0.31832395247029394</v>
      </c>
      <c r="D3260" s="175">
        <v>0.45028142589118197</v>
      </c>
      <c r="E3260" s="175">
        <v>7.7548467792370235E-2</v>
      </c>
      <c r="F3260" s="175">
        <v>1.0006253908692933E-2</v>
      </c>
      <c r="G3260" s="175">
        <v>9.3808630393996242E-2</v>
      </c>
      <c r="H3260" s="175">
        <v>3.1269543464665416E-3</v>
      </c>
      <c r="I3260" s="175">
        <v>4.6904315196998121E-2</v>
      </c>
      <c r="J3260" s="174">
        <v>1</v>
      </c>
      <c r="K3260" s="176">
        <v>1599</v>
      </c>
      <c r="L3260" s="92"/>
      <c r="M3260" s="175" t="s">
        <v>143</v>
      </c>
      <c r="N3260" s="175" t="s">
        <v>143</v>
      </c>
      <c r="O3260" s="175">
        <v>0.29599999999999999</v>
      </c>
      <c r="P3260" s="175">
        <v>0.34200000000000003</v>
      </c>
      <c r="Q3260" s="175">
        <v>0.42599999999999999</v>
      </c>
      <c r="R3260" s="175">
        <v>0.47499999999999998</v>
      </c>
      <c r="S3260" s="175">
        <v>6.5000000000000002E-2</v>
      </c>
      <c r="T3260" s="175">
        <v>9.1999999999999998E-2</v>
      </c>
      <c r="U3260" s="175">
        <v>6.0000000000000001E-3</v>
      </c>
      <c r="V3260" s="175">
        <v>1.6E-2</v>
      </c>
      <c r="W3260" s="175">
        <v>0.08</v>
      </c>
      <c r="X3260" s="175">
        <v>0.109</v>
      </c>
      <c r="Y3260" s="175">
        <v>1E-3</v>
      </c>
      <c r="Z3260" s="175">
        <v>7.0000000000000001E-3</v>
      </c>
      <c r="AA3260" s="175">
        <v>3.7999999999999999E-2</v>
      </c>
      <c r="AB3260" s="175">
        <v>5.8000000000000003E-2</v>
      </c>
    </row>
    <row r="3261" spans="1:28" x14ac:dyDescent="0.25">
      <c r="A3261" s="92" t="s">
        <v>4578</v>
      </c>
      <c r="B3261" s="175" t="s">
        <v>143</v>
      </c>
      <c r="C3261" s="175">
        <v>0.46070460704607047</v>
      </c>
      <c r="D3261" s="175">
        <v>0.33062330623306235</v>
      </c>
      <c r="E3261" s="175">
        <v>5.4200542005420058E-2</v>
      </c>
      <c r="F3261" s="175">
        <v>2.7100271002710027E-3</v>
      </c>
      <c r="G3261" s="175">
        <v>0.1002710027100271</v>
      </c>
      <c r="H3261" s="175" t="s">
        <v>143</v>
      </c>
      <c r="I3261" s="175">
        <v>5.1490514905149054E-2</v>
      </c>
      <c r="J3261" s="174">
        <v>1</v>
      </c>
      <c r="K3261" s="176">
        <v>369</v>
      </c>
      <c r="L3261" s="92"/>
      <c r="M3261" s="175" t="s">
        <v>143</v>
      </c>
      <c r="N3261" s="175" t="s">
        <v>143</v>
      </c>
      <c r="O3261" s="175">
        <v>0.41099999999999998</v>
      </c>
      <c r="P3261" s="175">
        <v>0.51200000000000001</v>
      </c>
      <c r="Q3261" s="175">
        <v>0.28499999999999998</v>
      </c>
      <c r="R3261" s="175">
        <v>0.38</v>
      </c>
      <c r="S3261" s="175">
        <v>3.5000000000000003E-2</v>
      </c>
      <c r="T3261" s="175">
        <v>8.2000000000000003E-2</v>
      </c>
      <c r="U3261" s="175">
        <v>0</v>
      </c>
      <c r="V3261" s="175">
        <v>1.4999999999999999E-2</v>
      </c>
      <c r="W3261" s="175">
        <v>7.3999999999999996E-2</v>
      </c>
      <c r="X3261" s="175">
        <v>0.13500000000000001</v>
      </c>
      <c r="Y3261" s="175" t="s">
        <v>143</v>
      </c>
      <c r="Z3261" s="175" t="s">
        <v>143</v>
      </c>
      <c r="AA3261" s="175">
        <v>3.3000000000000002E-2</v>
      </c>
      <c r="AB3261" s="175">
        <v>7.9000000000000001E-2</v>
      </c>
    </row>
    <row r="3262" spans="1:28" x14ac:dyDescent="0.25">
      <c r="A3262" s="92" t="s">
        <v>4579</v>
      </c>
      <c r="B3262" s="175">
        <v>5.5268831253674787E-2</v>
      </c>
      <c r="C3262" s="175">
        <v>0.35558894623374926</v>
      </c>
      <c r="D3262" s="175">
        <v>0.24570457960410269</v>
      </c>
      <c r="E3262" s="175">
        <v>0.10661788724113151</v>
      </c>
      <c r="F3262" s="175">
        <v>1.5809760240412883E-2</v>
      </c>
      <c r="G3262" s="175">
        <v>0.19716469589076893</v>
      </c>
      <c r="H3262" s="175">
        <v>6.5329587770301164E-4</v>
      </c>
      <c r="I3262" s="175">
        <v>2.3192003658456917E-2</v>
      </c>
      <c r="J3262" s="174">
        <v>1</v>
      </c>
      <c r="K3262" s="176">
        <v>15307</v>
      </c>
      <c r="L3262" s="92"/>
      <c r="M3262" s="175">
        <v>5.1999999999999998E-2</v>
      </c>
      <c r="N3262" s="175">
        <v>5.8999999999999997E-2</v>
      </c>
      <c r="O3262" s="175">
        <v>0.34799999999999998</v>
      </c>
      <c r="P3262" s="175">
        <v>0.36299999999999999</v>
      </c>
      <c r="Q3262" s="175">
        <v>0.23899999999999999</v>
      </c>
      <c r="R3262" s="175">
        <v>0.253</v>
      </c>
      <c r="S3262" s="175">
        <v>0.10199999999999999</v>
      </c>
      <c r="T3262" s="175">
        <v>0.112</v>
      </c>
      <c r="U3262" s="175">
        <v>1.4E-2</v>
      </c>
      <c r="V3262" s="175">
        <v>1.7999999999999999E-2</v>
      </c>
      <c r="W3262" s="175">
        <v>0.191</v>
      </c>
      <c r="X3262" s="175">
        <v>0.20399999999999999</v>
      </c>
      <c r="Y3262" s="175">
        <v>0</v>
      </c>
      <c r="Z3262" s="175">
        <v>1E-3</v>
      </c>
      <c r="AA3262" s="175">
        <v>2.1000000000000001E-2</v>
      </c>
      <c r="AB3262" s="175">
        <v>2.5999999999999999E-2</v>
      </c>
    </row>
    <row r="3263" spans="1:28" x14ac:dyDescent="0.25">
      <c r="A3263" s="92" t="s">
        <v>4580</v>
      </c>
      <c r="B3263" s="175" t="s">
        <v>143</v>
      </c>
      <c r="C3263" s="175">
        <v>0.44819277108433736</v>
      </c>
      <c r="D3263" s="175">
        <v>0.19518072289156627</v>
      </c>
      <c r="E3263" s="175">
        <v>0.18795180722891566</v>
      </c>
      <c r="F3263" s="175">
        <v>2.4096385542168677E-3</v>
      </c>
      <c r="G3263" s="175">
        <v>0.13975903614457832</v>
      </c>
      <c r="H3263" s="175" t="s">
        <v>143</v>
      </c>
      <c r="I3263" s="175">
        <v>2.6506024096385541E-2</v>
      </c>
      <c r="J3263" s="174">
        <v>1</v>
      </c>
      <c r="K3263" s="176">
        <v>415</v>
      </c>
      <c r="L3263" s="92"/>
      <c r="M3263" s="175" t="s">
        <v>143</v>
      </c>
      <c r="N3263" s="175" t="s">
        <v>143</v>
      </c>
      <c r="O3263" s="175">
        <v>0.40100000000000002</v>
      </c>
      <c r="P3263" s="175">
        <v>0.496</v>
      </c>
      <c r="Q3263" s="175">
        <v>0.16</v>
      </c>
      <c r="R3263" s="175">
        <v>0.23599999999999999</v>
      </c>
      <c r="S3263" s="175">
        <v>0.153</v>
      </c>
      <c r="T3263" s="175">
        <v>0.22800000000000001</v>
      </c>
      <c r="U3263" s="175">
        <v>0</v>
      </c>
      <c r="V3263" s="175">
        <v>1.4E-2</v>
      </c>
      <c r="W3263" s="175">
        <v>0.11</v>
      </c>
      <c r="X3263" s="175">
        <v>0.17599999999999999</v>
      </c>
      <c r="Y3263" s="175" t="s">
        <v>143</v>
      </c>
      <c r="Z3263" s="175" t="s">
        <v>143</v>
      </c>
      <c r="AA3263" s="175">
        <v>1.4999999999999999E-2</v>
      </c>
      <c r="AB3263" s="175">
        <v>4.7E-2</v>
      </c>
    </row>
    <row r="3264" spans="1:28" x14ac:dyDescent="0.25">
      <c r="A3264" s="92" t="s">
        <v>4581</v>
      </c>
      <c r="B3264" s="175" t="s">
        <v>143</v>
      </c>
      <c r="C3264" s="175">
        <v>9.9195710455764072E-2</v>
      </c>
      <c r="D3264" s="175">
        <v>0.19571045576407506</v>
      </c>
      <c r="E3264" s="175">
        <v>7.7747989276139406E-2</v>
      </c>
      <c r="F3264" s="175">
        <v>8.0428954423592495E-3</v>
      </c>
      <c r="G3264" s="175">
        <v>0.56032171581769441</v>
      </c>
      <c r="H3264" s="175">
        <v>5.3619302949061663E-3</v>
      </c>
      <c r="I3264" s="175">
        <v>5.3619302949061663E-2</v>
      </c>
      <c r="J3264" s="174">
        <v>1</v>
      </c>
      <c r="K3264" s="176">
        <v>373</v>
      </c>
      <c r="L3264" s="92"/>
      <c r="M3264" s="175" t="s">
        <v>143</v>
      </c>
      <c r="N3264" s="175" t="s">
        <v>143</v>
      </c>
      <c r="O3264" s="175">
        <v>7.2999999999999995E-2</v>
      </c>
      <c r="P3264" s="175">
        <v>0.13400000000000001</v>
      </c>
      <c r="Q3264" s="175">
        <v>0.159</v>
      </c>
      <c r="R3264" s="175">
        <v>0.23899999999999999</v>
      </c>
      <c r="S3264" s="175">
        <v>5.5E-2</v>
      </c>
      <c r="T3264" s="175">
        <v>0.109</v>
      </c>
      <c r="U3264" s="175">
        <v>3.0000000000000001E-3</v>
      </c>
      <c r="V3264" s="175">
        <v>2.3E-2</v>
      </c>
      <c r="W3264" s="175">
        <v>0.51</v>
      </c>
      <c r="X3264" s="175">
        <v>0.61</v>
      </c>
      <c r="Y3264" s="175">
        <v>1E-3</v>
      </c>
      <c r="Z3264" s="175">
        <v>1.9E-2</v>
      </c>
      <c r="AA3264" s="175">
        <v>3.5000000000000003E-2</v>
      </c>
      <c r="AB3264" s="175">
        <v>8.1000000000000003E-2</v>
      </c>
    </row>
    <row r="3265" spans="1:28" x14ac:dyDescent="0.25">
      <c r="A3265" s="92" t="s">
        <v>4582</v>
      </c>
      <c r="B3265" s="175">
        <v>0.44897959183673469</v>
      </c>
      <c r="C3265" s="175">
        <v>9.0702947845804991E-3</v>
      </c>
      <c r="D3265" s="175">
        <v>0.43537414965986393</v>
      </c>
      <c r="E3265" s="175">
        <v>6.5759637188208611E-2</v>
      </c>
      <c r="F3265" s="175">
        <v>2.2675736961451248E-3</v>
      </c>
      <c r="G3265" s="175">
        <v>1.5873015873015872E-2</v>
      </c>
      <c r="H3265" s="175" t="s">
        <v>143</v>
      </c>
      <c r="I3265" s="175">
        <v>2.2675736961451247E-2</v>
      </c>
      <c r="J3265" s="174">
        <v>1</v>
      </c>
      <c r="K3265" s="176">
        <v>441</v>
      </c>
      <c r="L3265" s="92"/>
      <c r="M3265" s="175">
        <v>0.40300000000000002</v>
      </c>
      <c r="N3265" s="175">
        <v>0.496</v>
      </c>
      <c r="O3265" s="175">
        <v>4.0000000000000001E-3</v>
      </c>
      <c r="P3265" s="175">
        <v>2.3E-2</v>
      </c>
      <c r="Q3265" s="175">
        <v>0.39</v>
      </c>
      <c r="R3265" s="175">
        <v>0.48199999999999998</v>
      </c>
      <c r="S3265" s="175">
        <v>4.5999999999999999E-2</v>
      </c>
      <c r="T3265" s="175">
        <v>9.2999999999999999E-2</v>
      </c>
      <c r="U3265" s="175">
        <v>0</v>
      </c>
      <c r="V3265" s="175">
        <v>1.2999999999999999E-2</v>
      </c>
      <c r="W3265" s="175">
        <v>8.0000000000000002E-3</v>
      </c>
      <c r="X3265" s="175">
        <v>3.2000000000000001E-2</v>
      </c>
      <c r="Y3265" s="175" t="s">
        <v>143</v>
      </c>
      <c r="Z3265" s="175" t="s">
        <v>143</v>
      </c>
      <c r="AA3265" s="175">
        <v>1.2E-2</v>
      </c>
      <c r="AB3265" s="175">
        <v>4.1000000000000002E-2</v>
      </c>
    </row>
    <row r="3266" spans="1:28" x14ac:dyDescent="0.25">
      <c r="A3266" s="92" t="s">
        <v>4583</v>
      </c>
      <c r="B3266" s="175">
        <v>7.2685973878478138E-2</v>
      </c>
      <c r="C3266" s="175">
        <v>0.30437251561612721</v>
      </c>
      <c r="D3266" s="175">
        <v>0.24701873935264054</v>
      </c>
      <c r="E3266" s="175">
        <v>8.006814310051108E-2</v>
      </c>
      <c r="F3266" s="175">
        <v>3.2935831913685404E-2</v>
      </c>
      <c r="G3266" s="175">
        <v>0.2396365701306076</v>
      </c>
      <c r="H3266" s="175">
        <v>5.6785917092561046E-4</v>
      </c>
      <c r="I3266" s="175">
        <v>2.2714366837024418E-2</v>
      </c>
      <c r="J3266" s="174">
        <v>1</v>
      </c>
      <c r="K3266" s="176">
        <v>1761</v>
      </c>
      <c r="L3266" s="92"/>
      <c r="M3266" s="175">
        <v>6.0999999999999999E-2</v>
      </c>
      <c r="N3266" s="175">
        <v>8.5999999999999993E-2</v>
      </c>
      <c r="O3266" s="175">
        <v>0.28299999999999997</v>
      </c>
      <c r="P3266" s="175">
        <v>0.32600000000000001</v>
      </c>
      <c r="Q3266" s="175">
        <v>0.22700000000000001</v>
      </c>
      <c r="R3266" s="175">
        <v>0.26800000000000002</v>
      </c>
      <c r="S3266" s="175">
        <v>6.8000000000000005E-2</v>
      </c>
      <c r="T3266" s="175">
        <v>9.4E-2</v>
      </c>
      <c r="U3266" s="175">
        <v>2.5999999999999999E-2</v>
      </c>
      <c r="V3266" s="175">
        <v>4.2000000000000003E-2</v>
      </c>
      <c r="W3266" s="175">
        <v>0.22</v>
      </c>
      <c r="X3266" s="175">
        <v>0.26</v>
      </c>
      <c r="Y3266" s="175">
        <v>0</v>
      </c>
      <c r="Z3266" s="175">
        <v>3.0000000000000001E-3</v>
      </c>
      <c r="AA3266" s="175">
        <v>1.7000000000000001E-2</v>
      </c>
      <c r="AB3266" s="175">
        <v>3.1E-2</v>
      </c>
    </row>
    <row r="3267" spans="1:28" x14ac:dyDescent="0.25">
      <c r="A3267" s="92" t="s">
        <v>4584</v>
      </c>
      <c r="B3267" s="175">
        <v>0.30935590032910204</v>
      </c>
      <c r="C3267" s="175">
        <v>0.53596614950634702</v>
      </c>
      <c r="D3267" s="175">
        <v>6.2999529854254818E-2</v>
      </c>
      <c r="E3267" s="175">
        <v>2.4447578749412318E-2</v>
      </c>
      <c r="F3267" s="175" t="s">
        <v>143</v>
      </c>
      <c r="G3267" s="175">
        <v>4.2783262811471559E-2</v>
      </c>
      <c r="H3267" s="175" t="s">
        <v>143</v>
      </c>
      <c r="I3267" s="175">
        <v>2.4447578749412318E-2</v>
      </c>
      <c r="J3267" s="174">
        <v>1</v>
      </c>
      <c r="K3267" s="176">
        <v>2127</v>
      </c>
      <c r="L3267" s="92"/>
      <c r="M3267" s="175">
        <v>0.28999999999999998</v>
      </c>
      <c r="N3267" s="175">
        <v>0.32900000000000001</v>
      </c>
      <c r="O3267" s="175">
        <v>0.51500000000000001</v>
      </c>
      <c r="P3267" s="175">
        <v>0.55700000000000005</v>
      </c>
      <c r="Q3267" s="175">
        <v>5.2999999999999999E-2</v>
      </c>
      <c r="R3267" s="175">
        <v>7.3999999999999996E-2</v>
      </c>
      <c r="S3267" s="175">
        <v>1.9E-2</v>
      </c>
      <c r="T3267" s="175">
        <v>3.2000000000000001E-2</v>
      </c>
      <c r="U3267" s="175" t="s">
        <v>143</v>
      </c>
      <c r="V3267" s="175" t="s">
        <v>143</v>
      </c>
      <c r="W3267" s="175">
        <v>3.5000000000000003E-2</v>
      </c>
      <c r="X3267" s="175">
        <v>5.1999999999999998E-2</v>
      </c>
      <c r="Y3267" s="175" t="s">
        <v>143</v>
      </c>
      <c r="Z3267" s="175" t="s">
        <v>143</v>
      </c>
      <c r="AA3267" s="175">
        <v>1.9E-2</v>
      </c>
      <c r="AB3267" s="175">
        <v>3.2000000000000001E-2</v>
      </c>
    </row>
    <row r="3268" spans="1:28" x14ac:dyDescent="0.25">
      <c r="A3268" s="92" t="s">
        <v>4585</v>
      </c>
      <c r="B3268" s="175" t="s">
        <v>143</v>
      </c>
      <c r="C3268" s="175">
        <v>0.2863741339491917</v>
      </c>
      <c r="D3268" s="175">
        <v>0.32563510392609701</v>
      </c>
      <c r="E3268" s="175">
        <v>0.20323325635103925</v>
      </c>
      <c r="F3268" s="175">
        <v>2.3094688221709007E-3</v>
      </c>
      <c r="G3268" s="175">
        <v>0.16397228637413394</v>
      </c>
      <c r="H3268" s="175" t="s">
        <v>143</v>
      </c>
      <c r="I3268" s="175">
        <v>1.8475750577367205E-2</v>
      </c>
      <c r="J3268" s="174">
        <v>1</v>
      </c>
      <c r="K3268" s="176">
        <v>433</v>
      </c>
      <c r="L3268" s="92"/>
      <c r="M3268" s="175" t="s">
        <v>143</v>
      </c>
      <c r="N3268" s="175" t="s">
        <v>143</v>
      </c>
      <c r="O3268" s="175">
        <v>0.246</v>
      </c>
      <c r="P3268" s="175">
        <v>0.33100000000000002</v>
      </c>
      <c r="Q3268" s="175">
        <v>0.28299999999999997</v>
      </c>
      <c r="R3268" s="175">
        <v>0.371</v>
      </c>
      <c r="S3268" s="175">
        <v>0.16800000000000001</v>
      </c>
      <c r="T3268" s="175">
        <v>0.24399999999999999</v>
      </c>
      <c r="U3268" s="175">
        <v>0</v>
      </c>
      <c r="V3268" s="175">
        <v>1.2999999999999999E-2</v>
      </c>
      <c r="W3268" s="175">
        <v>0.13200000000000001</v>
      </c>
      <c r="X3268" s="175">
        <v>0.20200000000000001</v>
      </c>
      <c r="Y3268" s="175" t="s">
        <v>143</v>
      </c>
      <c r="Z3268" s="175" t="s">
        <v>143</v>
      </c>
      <c r="AA3268" s="175">
        <v>8.9999999999999993E-3</v>
      </c>
      <c r="AB3268" s="175">
        <v>3.5999999999999997E-2</v>
      </c>
    </row>
    <row r="3269" spans="1:28" x14ac:dyDescent="0.25">
      <c r="A3269" s="92" t="s">
        <v>4586</v>
      </c>
      <c r="B3269" s="175" t="s">
        <v>143</v>
      </c>
      <c r="C3269" s="175">
        <v>0.30577815267819486</v>
      </c>
      <c r="D3269" s="175">
        <v>0.22775200337410376</v>
      </c>
      <c r="E3269" s="175">
        <v>0.14761703922395614</v>
      </c>
      <c r="F3269" s="175">
        <v>1.3496415014761703E-2</v>
      </c>
      <c r="G3269" s="175">
        <v>0.28806410797132009</v>
      </c>
      <c r="H3269" s="175" t="s">
        <v>143</v>
      </c>
      <c r="I3269" s="175">
        <v>1.7292281737663433E-2</v>
      </c>
      <c r="J3269" s="174">
        <v>0.99999999999999989</v>
      </c>
      <c r="K3269" s="176">
        <v>2371</v>
      </c>
      <c r="L3269" s="92"/>
      <c r="M3269" s="175" t="s">
        <v>143</v>
      </c>
      <c r="N3269" s="175" t="s">
        <v>143</v>
      </c>
      <c r="O3269" s="175">
        <v>0.28799999999999998</v>
      </c>
      <c r="P3269" s="175">
        <v>0.32500000000000001</v>
      </c>
      <c r="Q3269" s="175">
        <v>0.21099999999999999</v>
      </c>
      <c r="R3269" s="175">
        <v>0.245</v>
      </c>
      <c r="S3269" s="175">
        <v>0.13400000000000001</v>
      </c>
      <c r="T3269" s="175">
        <v>0.16200000000000001</v>
      </c>
      <c r="U3269" s="175">
        <v>0.01</v>
      </c>
      <c r="V3269" s="175">
        <v>1.9E-2</v>
      </c>
      <c r="W3269" s="175">
        <v>0.27</v>
      </c>
      <c r="X3269" s="175">
        <v>0.307</v>
      </c>
      <c r="Y3269" s="175" t="s">
        <v>143</v>
      </c>
      <c r="Z3269" s="175" t="s">
        <v>143</v>
      </c>
      <c r="AA3269" s="175">
        <v>1.2999999999999999E-2</v>
      </c>
      <c r="AB3269" s="175">
        <v>2.3E-2</v>
      </c>
    </row>
    <row r="3270" spans="1:28" x14ac:dyDescent="0.25">
      <c r="A3270" s="92" t="s">
        <v>4587</v>
      </c>
      <c r="B3270" s="175" t="s">
        <v>143</v>
      </c>
      <c r="C3270" s="175">
        <v>0.58184319119669881</v>
      </c>
      <c r="D3270" s="175">
        <v>0.27235213204951858</v>
      </c>
      <c r="E3270" s="175">
        <v>7.4277854195323248E-2</v>
      </c>
      <c r="F3270" s="175">
        <v>4.1265474552957355E-3</v>
      </c>
      <c r="G3270" s="175">
        <v>1.9257221458046769E-2</v>
      </c>
      <c r="H3270" s="175" t="s">
        <v>143</v>
      </c>
      <c r="I3270" s="175">
        <v>4.8143053645116916E-2</v>
      </c>
      <c r="J3270" s="174">
        <v>1</v>
      </c>
      <c r="K3270" s="176">
        <v>727</v>
      </c>
      <c r="L3270" s="92"/>
      <c r="M3270" s="175" t="s">
        <v>143</v>
      </c>
      <c r="N3270" s="175" t="s">
        <v>143</v>
      </c>
      <c r="O3270" s="175">
        <v>0.54600000000000004</v>
      </c>
      <c r="P3270" s="175">
        <v>0.61699999999999999</v>
      </c>
      <c r="Q3270" s="175">
        <v>0.24099999999999999</v>
      </c>
      <c r="R3270" s="175">
        <v>0.30599999999999999</v>
      </c>
      <c r="S3270" s="175">
        <v>5.7000000000000002E-2</v>
      </c>
      <c r="T3270" s="175">
        <v>9.6000000000000002E-2</v>
      </c>
      <c r="U3270" s="175">
        <v>1E-3</v>
      </c>
      <c r="V3270" s="175">
        <v>1.2E-2</v>
      </c>
      <c r="W3270" s="175">
        <v>1.2E-2</v>
      </c>
      <c r="X3270" s="175">
        <v>3.2000000000000001E-2</v>
      </c>
      <c r="Y3270" s="175" t="s">
        <v>143</v>
      </c>
      <c r="Z3270" s="175" t="s">
        <v>143</v>
      </c>
      <c r="AA3270" s="175">
        <v>3.5000000000000003E-2</v>
      </c>
      <c r="AB3270" s="175">
        <v>6.6000000000000003E-2</v>
      </c>
    </row>
    <row r="3271" spans="1:28" x14ac:dyDescent="0.25">
      <c r="A3271" s="92" t="s">
        <v>4588</v>
      </c>
      <c r="B3271" s="175" t="s">
        <v>143</v>
      </c>
      <c r="C3271" s="175">
        <v>0.25092250922509224</v>
      </c>
      <c r="D3271" s="175">
        <v>0.34870848708487084</v>
      </c>
      <c r="E3271" s="175">
        <v>0.12177121771217712</v>
      </c>
      <c r="F3271" s="175">
        <v>1.107011070110701E-2</v>
      </c>
      <c r="G3271" s="175">
        <v>0.24538745387453875</v>
      </c>
      <c r="H3271" s="175" t="s">
        <v>143</v>
      </c>
      <c r="I3271" s="175">
        <v>2.2140221402214021E-2</v>
      </c>
      <c r="J3271" s="174">
        <v>1</v>
      </c>
      <c r="K3271" s="176">
        <v>542</v>
      </c>
      <c r="L3271" s="92"/>
      <c r="M3271" s="175" t="s">
        <v>143</v>
      </c>
      <c r="N3271" s="175" t="s">
        <v>143</v>
      </c>
      <c r="O3271" s="175">
        <v>0.216</v>
      </c>
      <c r="P3271" s="175">
        <v>0.28899999999999998</v>
      </c>
      <c r="Q3271" s="175">
        <v>0.31</v>
      </c>
      <c r="R3271" s="175">
        <v>0.39</v>
      </c>
      <c r="S3271" s="175">
        <v>9.7000000000000003E-2</v>
      </c>
      <c r="T3271" s="175">
        <v>0.152</v>
      </c>
      <c r="U3271" s="175">
        <v>5.0000000000000001E-3</v>
      </c>
      <c r="V3271" s="175">
        <v>2.4E-2</v>
      </c>
      <c r="W3271" s="175">
        <v>0.21099999999999999</v>
      </c>
      <c r="X3271" s="175">
        <v>0.28299999999999997</v>
      </c>
      <c r="Y3271" s="175" t="s">
        <v>143</v>
      </c>
      <c r="Z3271" s="175" t="s">
        <v>143</v>
      </c>
      <c r="AA3271" s="175">
        <v>1.2999999999999999E-2</v>
      </c>
      <c r="AB3271" s="175">
        <v>3.7999999999999999E-2</v>
      </c>
    </row>
    <row r="3272" spans="1:28" x14ac:dyDescent="0.25">
      <c r="A3272" s="92" t="s">
        <v>4589</v>
      </c>
      <c r="B3272" s="175" t="s">
        <v>143</v>
      </c>
      <c r="C3272" s="175">
        <v>0.41528925619834711</v>
      </c>
      <c r="D3272" s="175">
        <v>0.17148760330578514</v>
      </c>
      <c r="E3272" s="175">
        <v>5.9917355371900828E-2</v>
      </c>
      <c r="F3272" s="175">
        <v>0.10743801652892562</v>
      </c>
      <c r="G3272" s="175">
        <v>0.2231404958677686</v>
      </c>
      <c r="H3272" s="175" t="s">
        <v>143</v>
      </c>
      <c r="I3272" s="175">
        <v>2.2727272727272728E-2</v>
      </c>
      <c r="J3272" s="174">
        <v>1</v>
      </c>
      <c r="K3272" s="176">
        <v>484</v>
      </c>
      <c r="L3272" s="92"/>
      <c r="M3272" s="175" t="s">
        <v>143</v>
      </c>
      <c r="N3272" s="175" t="s">
        <v>143</v>
      </c>
      <c r="O3272" s="175">
        <v>0.372</v>
      </c>
      <c r="P3272" s="175">
        <v>0.46</v>
      </c>
      <c r="Q3272" s="175">
        <v>0.14099999999999999</v>
      </c>
      <c r="R3272" s="175">
        <v>0.20799999999999999</v>
      </c>
      <c r="S3272" s="175">
        <v>4.2000000000000003E-2</v>
      </c>
      <c r="T3272" s="175">
        <v>8.5000000000000006E-2</v>
      </c>
      <c r="U3272" s="175">
        <v>8.3000000000000004E-2</v>
      </c>
      <c r="V3272" s="175">
        <v>0.13800000000000001</v>
      </c>
      <c r="W3272" s="175">
        <v>0.188</v>
      </c>
      <c r="X3272" s="175">
        <v>0.26200000000000001</v>
      </c>
      <c r="Y3272" s="175" t="s">
        <v>143</v>
      </c>
      <c r="Z3272" s="175" t="s">
        <v>143</v>
      </c>
      <c r="AA3272" s="175">
        <v>1.2999999999999999E-2</v>
      </c>
      <c r="AB3272" s="175">
        <v>0.04</v>
      </c>
    </row>
    <row r="3273" spans="1:28" x14ac:dyDescent="0.25">
      <c r="A3273" s="92" t="s">
        <v>4590</v>
      </c>
      <c r="B3273" s="175" t="s">
        <v>143</v>
      </c>
      <c r="C3273" s="175">
        <v>0.17223650385604114</v>
      </c>
      <c r="D3273" s="175">
        <v>0.23393316195372751</v>
      </c>
      <c r="E3273" s="175">
        <v>9.5115681233933158E-2</v>
      </c>
      <c r="F3273" s="175">
        <v>2.056555269922879E-2</v>
      </c>
      <c r="G3273" s="175">
        <v>0.46272493573264784</v>
      </c>
      <c r="H3273" s="175" t="s">
        <v>143</v>
      </c>
      <c r="I3273" s="175">
        <v>1.5424164524421594E-2</v>
      </c>
      <c r="J3273" s="174">
        <v>1</v>
      </c>
      <c r="K3273" s="176">
        <v>389</v>
      </c>
      <c r="L3273" s="92"/>
      <c r="M3273" s="175" t="s">
        <v>143</v>
      </c>
      <c r="N3273" s="175" t="s">
        <v>143</v>
      </c>
      <c r="O3273" s="175">
        <v>0.13800000000000001</v>
      </c>
      <c r="P3273" s="175">
        <v>0.21299999999999999</v>
      </c>
      <c r="Q3273" s="175">
        <v>0.19500000000000001</v>
      </c>
      <c r="R3273" s="175">
        <v>0.27800000000000002</v>
      </c>
      <c r="S3273" s="175">
        <v>7.0000000000000007E-2</v>
      </c>
      <c r="T3273" s="175">
        <v>0.128</v>
      </c>
      <c r="U3273" s="175">
        <v>0.01</v>
      </c>
      <c r="V3273" s="175">
        <v>0.04</v>
      </c>
      <c r="W3273" s="175">
        <v>0.41399999999999998</v>
      </c>
      <c r="X3273" s="175">
        <v>0.51200000000000001</v>
      </c>
      <c r="Y3273" s="175" t="s">
        <v>143</v>
      </c>
      <c r="Z3273" s="175" t="s">
        <v>143</v>
      </c>
      <c r="AA3273" s="175">
        <v>7.0000000000000001E-3</v>
      </c>
      <c r="AB3273" s="175">
        <v>3.3000000000000002E-2</v>
      </c>
    </row>
    <row r="3274" spans="1:28" x14ac:dyDescent="0.25">
      <c r="A3274" s="92" t="s">
        <v>4591</v>
      </c>
      <c r="B3274" s="175" t="s">
        <v>143</v>
      </c>
      <c r="C3274" s="175">
        <v>0.4330357142857143</v>
      </c>
      <c r="D3274" s="175">
        <v>0.36607142857142855</v>
      </c>
      <c r="E3274" s="175">
        <v>0.10770089285714286</v>
      </c>
      <c r="F3274" s="175">
        <v>8.9285714285714281E-3</v>
      </c>
      <c r="G3274" s="175">
        <v>6.6964285714285712E-2</v>
      </c>
      <c r="H3274" s="175" t="s">
        <v>143</v>
      </c>
      <c r="I3274" s="175">
        <v>1.7299107142857144E-2</v>
      </c>
      <c r="J3274" s="174">
        <v>0.99999999999999989</v>
      </c>
      <c r="K3274" s="176">
        <v>1792</v>
      </c>
      <c r="L3274" s="92"/>
      <c r="M3274" s="175" t="s">
        <v>143</v>
      </c>
      <c r="N3274" s="175" t="s">
        <v>143</v>
      </c>
      <c r="O3274" s="175">
        <v>0.41</v>
      </c>
      <c r="P3274" s="175">
        <v>0.45600000000000002</v>
      </c>
      <c r="Q3274" s="175">
        <v>0.34399999999999997</v>
      </c>
      <c r="R3274" s="175">
        <v>0.38900000000000001</v>
      </c>
      <c r="S3274" s="175">
        <v>9.4E-2</v>
      </c>
      <c r="T3274" s="175">
        <v>0.123</v>
      </c>
      <c r="U3274" s="175">
        <v>6.0000000000000001E-3</v>
      </c>
      <c r="V3274" s="175">
        <v>1.4E-2</v>
      </c>
      <c r="W3274" s="175">
        <v>5.6000000000000001E-2</v>
      </c>
      <c r="X3274" s="175">
        <v>7.9000000000000001E-2</v>
      </c>
      <c r="Y3274" s="175" t="s">
        <v>143</v>
      </c>
      <c r="Z3274" s="175" t="s">
        <v>143</v>
      </c>
      <c r="AA3274" s="175">
        <v>1.2E-2</v>
      </c>
      <c r="AB3274" s="175">
        <v>2.4E-2</v>
      </c>
    </row>
    <row r="3275" spans="1:28" x14ac:dyDescent="0.25">
      <c r="A3275" s="92" t="s">
        <v>4592</v>
      </c>
      <c r="B3275" s="175" t="s">
        <v>143</v>
      </c>
      <c r="C3275" s="175">
        <v>0.58760107816711593</v>
      </c>
      <c r="D3275" s="175">
        <v>0.26415094339622641</v>
      </c>
      <c r="E3275" s="175">
        <v>3.7735849056603772E-2</v>
      </c>
      <c r="F3275" s="175" t="s">
        <v>143</v>
      </c>
      <c r="G3275" s="175">
        <v>7.277628032345014E-2</v>
      </c>
      <c r="H3275" s="175" t="s">
        <v>143</v>
      </c>
      <c r="I3275" s="175">
        <v>3.7735849056603772E-2</v>
      </c>
      <c r="J3275" s="174">
        <v>1</v>
      </c>
      <c r="K3275" s="176">
        <v>371</v>
      </c>
      <c r="L3275" s="92"/>
      <c r="M3275" s="175" t="s">
        <v>143</v>
      </c>
      <c r="N3275" s="175" t="s">
        <v>143</v>
      </c>
      <c r="O3275" s="175">
        <v>0.53700000000000003</v>
      </c>
      <c r="P3275" s="175">
        <v>0.63700000000000001</v>
      </c>
      <c r="Q3275" s="175">
        <v>0.222</v>
      </c>
      <c r="R3275" s="175">
        <v>0.311</v>
      </c>
      <c r="S3275" s="175">
        <v>2.3E-2</v>
      </c>
      <c r="T3275" s="175">
        <v>6.2E-2</v>
      </c>
      <c r="U3275" s="175" t="s">
        <v>143</v>
      </c>
      <c r="V3275" s="175" t="s">
        <v>143</v>
      </c>
      <c r="W3275" s="175">
        <v>0.05</v>
      </c>
      <c r="X3275" s="175">
        <v>0.104</v>
      </c>
      <c r="Y3275" s="175" t="s">
        <v>143</v>
      </c>
      <c r="Z3275" s="175" t="s">
        <v>143</v>
      </c>
      <c r="AA3275" s="175">
        <v>2.3E-2</v>
      </c>
      <c r="AB3275" s="175">
        <v>6.2E-2</v>
      </c>
    </row>
    <row r="3276" spans="1:28" x14ac:dyDescent="0.25">
      <c r="A3276" s="92" t="s">
        <v>4593</v>
      </c>
      <c r="B3276" s="175">
        <v>6.7898563268132248E-2</v>
      </c>
      <c r="C3276" s="175">
        <v>0.38895620564306732</v>
      </c>
      <c r="D3276" s="175">
        <v>0.23204085165310714</v>
      </c>
      <c r="E3276" s="175">
        <v>7.5774623507010558E-2</v>
      </c>
      <c r="F3276" s="175">
        <v>1.5232819802665743E-2</v>
      </c>
      <c r="G3276" s="175">
        <v>0.19521377877791241</v>
      </c>
      <c r="H3276" s="175">
        <v>1.2117015752120478E-3</v>
      </c>
      <c r="I3276" s="175">
        <v>2.3671455772892504E-2</v>
      </c>
      <c r="J3276" s="174">
        <v>1</v>
      </c>
      <c r="K3276" s="176">
        <v>23108</v>
      </c>
      <c r="L3276" s="92"/>
      <c r="M3276" s="175">
        <v>6.5000000000000002E-2</v>
      </c>
      <c r="N3276" s="175">
        <v>7.0999999999999994E-2</v>
      </c>
      <c r="O3276" s="175">
        <v>0.38300000000000001</v>
      </c>
      <c r="P3276" s="175">
        <v>0.39500000000000002</v>
      </c>
      <c r="Q3276" s="175">
        <v>0.22700000000000001</v>
      </c>
      <c r="R3276" s="175">
        <v>0.23799999999999999</v>
      </c>
      <c r="S3276" s="175">
        <v>7.1999999999999995E-2</v>
      </c>
      <c r="T3276" s="175">
        <v>7.9000000000000001E-2</v>
      </c>
      <c r="U3276" s="175">
        <v>1.4E-2</v>
      </c>
      <c r="V3276" s="175">
        <v>1.7000000000000001E-2</v>
      </c>
      <c r="W3276" s="175">
        <v>0.19</v>
      </c>
      <c r="X3276" s="175">
        <v>0.2</v>
      </c>
      <c r="Y3276" s="175">
        <v>1E-3</v>
      </c>
      <c r="Z3276" s="175">
        <v>2E-3</v>
      </c>
      <c r="AA3276" s="175">
        <v>2.1999999999999999E-2</v>
      </c>
      <c r="AB3276" s="175">
        <v>2.5999999999999999E-2</v>
      </c>
    </row>
    <row r="3277" spans="1:28" x14ac:dyDescent="0.25">
      <c r="A3277" s="92" t="s">
        <v>4594</v>
      </c>
      <c r="B3277" s="175" t="s">
        <v>143</v>
      </c>
      <c r="C3277" s="175">
        <v>0.43319268635724334</v>
      </c>
      <c r="D3277" s="175">
        <v>0.21659634317862167</v>
      </c>
      <c r="E3277" s="175">
        <v>0.1589310829817159</v>
      </c>
      <c r="F3277" s="175">
        <v>8.4388185654008432E-3</v>
      </c>
      <c r="G3277" s="175">
        <v>0.15752461322081576</v>
      </c>
      <c r="H3277" s="175">
        <v>1.4064697609001407E-3</v>
      </c>
      <c r="I3277" s="175">
        <v>2.3909985935302389E-2</v>
      </c>
      <c r="J3277" s="174">
        <v>1</v>
      </c>
      <c r="K3277" s="176">
        <v>711</v>
      </c>
      <c r="L3277" s="92"/>
      <c r="M3277" s="175" t="s">
        <v>143</v>
      </c>
      <c r="N3277" s="175" t="s">
        <v>143</v>
      </c>
      <c r="O3277" s="175">
        <v>0.39700000000000002</v>
      </c>
      <c r="P3277" s="175">
        <v>0.47</v>
      </c>
      <c r="Q3277" s="175">
        <v>0.188</v>
      </c>
      <c r="R3277" s="175">
        <v>0.248</v>
      </c>
      <c r="S3277" s="175">
        <v>0.13400000000000001</v>
      </c>
      <c r="T3277" s="175">
        <v>0.188</v>
      </c>
      <c r="U3277" s="175">
        <v>4.0000000000000001E-3</v>
      </c>
      <c r="V3277" s="175">
        <v>1.7999999999999999E-2</v>
      </c>
      <c r="W3277" s="175">
        <v>0.13300000000000001</v>
      </c>
      <c r="X3277" s="175">
        <v>0.186</v>
      </c>
      <c r="Y3277" s="175">
        <v>0</v>
      </c>
      <c r="Z3277" s="175">
        <v>8.0000000000000002E-3</v>
      </c>
      <c r="AA3277" s="175">
        <v>1.4999999999999999E-2</v>
      </c>
      <c r="AB3277" s="175">
        <v>3.7999999999999999E-2</v>
      </c>
    </row>
    <row r="3278" spans="1:28" x14ac:dyDescent="0.25">
      <c r="A3278" s="92" t="s">
        <v>4595</v>
      </c>
      <c r="B3278" s="175" t="s">
        <v>143</v>
      </c>
      <c r="C3278" s="175">
        <v>0.14711033274956217</v>
      </c>
      <c r="D3278" s="175">
        <v>0.16637478108581435</v>
      </c>
      <c r="E3278" s="175">
        <v>6.1295971978984239E-2</v>
      </c>
      <c r="F3278" s="175">
        <v>1.2259194395796848E-2</v>
      </c>
      <c r="G3278" s="175">
        <v>0.55341506129597196</v>
      </c>
      <c r="H3278" s="175">
        <v>1.0507880910683012E-2</v>
      </c>
      <c r="I3278" s="175">
        <v>4.9036777583187391E-2</v>
      </c>
      <c r="J3278" s="174">
        <v>1</v>
      </c>
      <c r="K3278" s="176">
        <v>571</v>
      </c>
      <c r="L3278" s="92"/>
      <c r="M3278" s="175" t="s">
        <v>143</v>
      </c>
      <c r="N3278" s="175" t="s">
        <v>143</v>
      </c>
      <c r="O3278" s="175">
        <v>0.12</v>
      </c>
      <c r="P3278" s="175">
        <v>0.17899999999999999</v>
      </c>
      <c r="Q3278" s="175">
        <v>0.13800000000000001</v>
      </c>
      <c r="R3278" s="175">
        <v>0.19900000000000001</v>
      </c>
      <c r="S3278" s="175">
        <v>4.3999999999999997E-2</v>
      </c>
      <c r="T3278" s="175">
        <v>8.4000000000000005E-2</v>
      </c>
      <c r="U3278" s="175">
        <v>6.0000000000000001E-3</v>
      </c>
      <c r="V3278" s="175">
        <v>2.5000000000000001E-2</v>
      </c>
      <c r="W3278" s="175">
        <v>0.51200000000000001</v>
      </c>
      <c r="X3278" s="175">
        <v>0.59399999999999997</v>
      </c>
      <c r="Y3278" s="175">
        <v>5.0000000000000001E-3</v>
      </c>
      <c r="Z3278" s="175">
        <v>2.3E-2</v>
      </c>
      <c r="AA3278" s="175">
        <v>3.4000000000000002E-2</v>
      </c>
      <c r="AB3278" s="175">
        <v>7.0000000000000007E-2</v>
      </c>
    </row>
    <row r="3279" spans="1:28" x14ac:dyDescent="0.25">
      <c r="A3279" s="92" t="s">
        <v>4596</v>
      </c>
      <c r="B3279" s="175">
        <v>0.5899727944034201</v>
      </c>
      <c r="C3279" s="175">
        <v>1.5546055188495919E-3</v>
      </c>
      <c r="D3279" s="175">
        <v>0.32063738826272831</v>
      </c>
      <c r="E3279" s="175">
        <v>3.6921881072677805E-2</v>
      </c>
      <c r="F3279" s="175">
        <v>2.8760202098717449E-2</v>
      </c>
      <c r="G3279" s="175">
        <v>7.3843762145355618E-3</v>
      </c>
      <c r="H3279" s="175" t="s">
        <v>143</v>
      </c>
      <c r="I3279" s="175">
        <v>1.4768752429071124E-2</v>
      </c>
      <c r="J3279" s="174">
        <v>0.99999999999999989</v>
      </c>
      <c r="K3279" s="176">
        <v>2573</v>
      </c>
      <c r="L3279" s="92"/>
      <c r="M3279" s="175">
        <v>0.57099999999999995</v>
      </c>
      <c r="N3279" s="175">
        <v>0.60899999999999999</v>
      </c>
      <c r="O3279" s="175">
        <v>1E-3</v>
      </c>
      <c r="P3279" s="175">
        <v>4.0000000000000001E-3</v>
      </c>
      <c r="Q3279" s="175">
        <v>0.30299999999999999</v>
      </c>
      <c r="R3279" s="175">
        <v>0.33900000000000002</v>
      </c>
      <c r="S3279" s="175">
        <v>0.03</v>
      </c>
      <c r="T3279" s="175">
        <v>4.4999999999999998E-2</v>
      </c>
      <c r="U3279" s="175">
        <v>2.3E-2</v>
      </c>
      <c r="V3279" s="175">
        <v>3.5999999999999997E-2</v>
      </c>
      <c r="W3279" s="175">
        <v>5.0000000000000001E-3</v>
      </c>
      <c r="X3279" s="175">
        <v>1.2E-2</v>
      </c>
      <c r="Y3279" s="175" t="s">
        <v>143</v>
      </c>
      <c r="Z3279" s="175" t="s">
        <v>143</v>
      </c>
      <c r="AA3279" s="175">
        <v>1.0999999999999999E-2</v>
      </c>
      <c r="AB3279" s="175">
        <v>0.02</v>
      </c>
    </row>
    <row r="3280" spans="1:28" x14ac:dyDescent="0.25">
      <c r="A3280" s="92" t="s">
        <v>4597</v>
      </c>
      <c r="B3280" s="175">
        <v>0.11326378539493294</v>
      </c>
      <c r="C3280" s="175">
        <v>0.34239940387481371</v>
      </c>
      <c r="D3280" s="175">
        <v>0.21609538002980627</v>
      </c>
      <c r="E3280" s="175">
        <v>5.700447093889717E-2</v>
      </c>
      <c r="F3280" s="175">
        <v>2.7198211624441134E-2</v>
      </c>
      <c r="G3280" s="175">
        <v>0.22466467958271236</v>
      </c>
      <c r="H3280" s="175">
        <v>7.4515648286140089E-4</v>
      </c>
      <c r="I3280" s="175">
        <v>1.8628912071535022E-2</v>
      </c>
      <c r="J3280" s="174">
        <v>1</v>
      </c>
      <c r="K3280" s="176">
        <v>2684</v>
      </c>
      <c r="L3280" s="92"/>
      <c r="M3280" s="175">
        <v>0.10199999999999999</v>
      </c>
      <c r="N3280" s="175">
        <v>0.126</v>
      </c>
      <c r="O3280" s="175">
        <v>0.32500000000000001</v>
      </c>
      <c r="P3280" s="175">
        <v>0.36099999999999999</v>
      </c>
      <c r="Q3280" s="175">
        <v>0.20100000000000001</v>
      </c>
      <c r="R3280" s="175">
        <v>0.23200000000000001</v>
      </c>
      <c r="S3280" s="175">
        <v>4.9000000000000002E-2</v>
      </c>
      <c r="T3280" s="175">
        <v>6.6000000000000003E-2</v>
      </c>
      <c r="U3280" s="175">
        <v>2.1999999999999999E-2</v>
      </c>
      <c r="V3280" s="175">
        <v>3.4000000000000002E-2</v>
      </c>
      <c r="W3280" s="175">
        <v>0.20899999999999999</v>
      </c>
      <c r="X3280" s="175">
        <v>0.24099999999999999</v>
      </c>
      <c r="Y3280" s="175">
        <v>0</v>
      </c>
      <c r="Z3280" s="175">
        <v>3.0000000000000001E-3</v>
      </c>
      <c r="AA3280" s="175">
        <v>1.4E-2</v>
      </c>
      <c r="AB3280" s="175">
        <v>2.4E-2</v>
      </c>
    </row>
    <row r="3281" spans="1:28" x14ac:dyDescent="0.25">
      <c r="A3281" s="92" t="s">
        <v>4598</v>
      </c>
      <c r="B3281" s="175">
        <v>0.33230163196398427</v>
      </c>
      <c r="C3281" s="175">
        <v>0.51041080472706812</v>
      </c>
      <c r="D3281" s="175">
        <v>8.384918401800788E-2</v>
      </c>
      <c r="E3281" s="175">
        <v>1.6319639842431063E-2</v>
      </c>
      <c r="F3281" s="175" t="s">
        <v>143</v>
      </c>
      <c r="G3281" s="175">
        <v>3.1795160382667415E-2</v>
      </c>
      <c r="H3281" s="175">
        <v>1.1254924029262803E-3</v>
      </c>
      <c r="I3281" s="175">
        <v>2.4198086662915026E-2</v>
      </c>
      <c r="J3281" s="174">
        <v>0.99999999999999989</v>
      </c>
      <c r="K3281" s="176">
        <v>3554</v>
      </c>
      <c r="L3281" s="92"/>
      <c r="M3281" s="175">
        <v>0.317</v>
      </c>
      <c r="N3281" s="175">
        <v>0.34799999999999998</v>
      </c>
      <c r="O3281" s="175">
        <v>0.49399999999999999</v>
      </c>
      <c r="P3281" s="175">
        <v>0.52700000000000002</v>
      </c>
      <c r="Q3281" s="175">
        <v>7.4999999999999997E-2</v>
      </c>
      <c r="R3281" s="175">
        <v>9.2999999999999999E-2</v>
      </c>
      <c r="S3281" s="175">
        <v>1.2999999999999999E-2</v>
      </c>
      <c r="T3281" s="175">
        <v>2.1000000000000001E-2</v>
      </c>
      <c r="U3281" s="175" t="s">
        <v>143</v>
      </c>
      <c r="V3281" s="175" t="s">
        <v>143</v>
      </c>
      <c r="W3281" s="175">
        <v>2.7E-2</v>
      </c>
      <c r="X3281" s="175">
        <v>3.7999999999999999E-2</v>
      </c>
      <c r="Y3281" s="175">
        <v>0</v>
      </c>
      <c r="Z3281" s="175">
        <v>3.0000000000000001E-3</v>
      </c>
      <c r="AA3281" s="175">
        <v>0.02</v>
      </c>
      <c r="AB3281" s="175">
        <v>0.03</v>
      </c>
    </row>
    <row r="3282" spans="1:28" x14ac:dyDescent="0.25">
      <c r="A3282" s="92" t="s">
        <v>4599</v>
      </c>
      <c r="B3282" s="175" t="s">
        <v>143</v>
      </c>
      <c r="C3282" s="175">
        <v>0.29447852760736198</v>
      </c>
      <c r="D3282" s="175">
        <v>0.28374233128834359</v>
      </c>
      <c r="E3282" s="175">
        <v>0.13803680981595093</v>
      </c>
      <c r="F3282" s="175">
        <v>1.0736196319018405E-2</v>
      </c>
      <c r="G3282" s="175">
        <v>0.25613496932515339</v>
      </c>
      <c r="H3282" s="175">
        <v>1.5337423312883436E-3</v>
      </c>
      <c r="I3282" s="175">
        <v>1.5337423312883436E-2</v>
      </c>
      <c r="J3282" s="174">
        <v>1.0000000000000002</v>
      </c>
      <c r="K3282" s="176">
        <v>652</v>
      </c>
      <c r="L3282" s="92"/>
      <c r="M3282" s="175" t="s">
        <v>143</v>
      </c>
      <c r="N3282" s="175" t="s">
        <v>143</v>
      </c>
      <c r="O3282" s="175">
        <v>0.26100000000000001</v>
      </c>
      <c r="P3282" s="175">
        <v>0.33100000000000002</v>
      </c>
      <c r="Q3282" s="175">
        <v>0.25</v>
      </c>
      <c r="R3282" s="175">
        <v>0.32</v>
      </c>
      <c r="S3282" s="175">
        <v>0.114</v>
      </c>
      <c r="T3282" s="175">
        <v>0.16700000000000001</v>
      </c>
      <c r="U3282" s="175">
        <v>5.0000000000000001E-3</v>
      </c>
      <c r="V3282" s="175">
        <v>2.1999999999999999E-2</v>
      </c>
      <c r="W3282" s="175">
        <v>0.224</v>
      </c>
      <c r="X3282" s="175">
        <v>0.29099999999999998</v>
      </c>
      <c r="Y3282" s="175">
        <v>0</v>
      </c>
      <c r="Z3282" s="175">
        <v>8.9999999999999993E-3</v>
      </c>
      <c r="AA3282" s="175">
        <v>8.0000000000000002E-3</v>
      </c>
      <c r="AB3282" s="175">
        <v>2.8000000000000001E-2</v>
      </c>
    </row>
    <row r="3283" spans="1:28" x14ac:dyDescent="0.25">
      <c r="A3283" s="92" t="s">
        <v>4600</v>
      </c>
      <c r="B3283" s="175" t="s">
        <v>143</v>
      </c>
      <c r="C3283" s="175">
        <v>0.34521644234267007</v>
      </c>
      <c r="D3283" s="175">
        <v>0.22008002910149146</v>
      </c>
      <c r="E3283" s="175">
        <v>7.4572571844307017E-2</v>
      </c>
      <c r="F3283" s="175">
        <v>1.6005820298290289E-2</v>
      </c>
      <c r="G3283" s="175">
        <v>0.32484539832666426</v>
      </c>
      <c r="H3283" s="175">
        <v>1.0913059294288831E-3</v>
      </c>
      <c r="I3283" s="175">
        <v>1.8188432157148052E-2</v>
      </c>
      <c r="J3283" s="174">
        <v>1</v>
      </c>
      <c r="K3283" s="176">
        <v>2749</v>
      </c>
      <c r="L3283" s="92"/>
      <c r="M3283" s="175" t="s">
        <v>143</v>
      </c>
      <c r="N3283" s="175" t="s">
        <v>143</v>
      </c>
      <c r="O3283" s="175">
        <v>0.32800000000000001</v>
      </c>
      <c r="P3283" s="175">
        <v>0.36299999999999999</v>
      </c>
      <c r="Q3283" s="175">
        <v>0.20499999999999999</v>
      </c>
      <c r="R3283" s="175">
        <v>0.23599999999999999</v>
      </c>
      <c r="S3283" s="175">
        <v>6.5000000000000002E-2</v>
      </c>
      <c r="T3283" s="175">
        <v>8.5000000000000006E-2</v>
      </c>
      <c r="U3283" s="175">
        <v>1.2E-2</v>
      </c>
      <c r="V3283" s="175">
        <v>2.1000000000000001E-2</v>
      </c>
      <c r="W3283" s="175">
        <v>0.308</v>
      </c>
      <c r="X3283" s="175">
        <v>0.34300000000000003</v>
      </c>
      <c r="Y3283" s="175">
        <v>0</v>
      </c>
      <c r="Z3283" s="175">
        <v>3.0000000000000001E-3</v>
      </c>
      <c r="AA3283" s="175">
        <v>1.4E-2</v>
      </c>
      <c r="AB3283" s="175">
        <v>2.4E-2</v>
      </c>
    </row>
    <row r="3284" spans="1:28" x14ac:dyDescent="0.25">
      <c r="A3284" s="92" t="s">
        <v>4601</v>
      </c>
      <c r="B3284" s="175" t="s">
        <v>143</v>
      </c>
      <c r="C3284" s="175">
        <v>0.6347736625514403</v>
      </c>
      <c r="D3284" s="175">
        <v>0.24382716049382716</v>
      </c>
      <c r="E3284" s="175">
        <v>4.1152263374485597E-2</v>
      </c>
      <c r="F3284" s="175">
        <v>2.05761316872428E-3</v>
      </c>
      <c r="G3284" s="175">
        <v>1.954732510288066E-2</v>
      </c>
      <c r="H3284" s="175" t="s">
        <v>143</v>
      </c>
      <c r="I3284" s="175">
        <v>5.8641975308641972E-2</v>
      </c>
      <c r="J3284" s="174">
        <v>1</v>
      </c>
      <c r="K3284" s="176">
        <v>972</v>
      </c>
      <c r="L3284" s="92"/>
      <c r="M3284" s="175" t="s">
        <v>143</v>
      </c>
      <c r="N3284" s="175" t="s">
        <v>143</v>
      </c>
      <c r="O3284" s="175">
        <v>0.60399999999999998</v>
      </c>
      <c r="P3284" s="175">
        <v>0.66400000000000003</v>
      </c>
      <c r="Q3284" s="175">
        <v>0.218</v>
      </c>
      <c r="R3284" s="175">
        <v>0.27200000000000002</v>
      </c>
      <c r="S3284" s="175">
        <v>0.03</v>
      </c>
      <c r="T3284" s="175">
        <v>5.6000000000000001E-2</v>
      </c>
      <c r="U3284" s="175">
        <v>1E-3</v>
      </c>
      <c r="V3284" s="175">
        <v>7.0000000000000001E-3</v>
      </c>
      <c r="W3284" s="175">
        <v>1.2999999999999999E-2</v>
      </c>
      <c r="X3284" s="175">
        <v>0.03</v>
      </c>
      <c r="Y3284" s="175" t="s">
        <v>143</v>
      </c>
      <c r="Z3284" s="175" t="s">
        <v>143</v>
      </c>
      <c r="AA3284" s="175">
        <v>4.5999999999999999E-2</v>
      </c>
      <c r="AB3284" s="175">
        <v>7.4999999999999997E-2</v>
      </c>
    </row>
    <row r="3285" spans="1:28" x14ac:dyDescent="0.25">
      <c r="A3285" s="92" t="s">
        <v>4602</v>
      </c>
      <c r="B3285" s="175" t="s">
        <v>143</v>
      </c>
      <c r="C3285" s="175">
        <v>0.31243469174503657</v>
      </c>
      <c r="D3285" s="175">
        <v>0.28944618599791011</v>
      </c>
      <c r="E3285" s="175">
        <v>0.10240334378265413</v>
      </c>
      <c r="F3285" s="175">
        <v>1.3584117032392894E-2</v>
      </c>
      <c r="G3285" s="175">
        <v>0.2549634273772205</v>
      </c>
      <c r="H3285" s="175" t="s">
        <v>143</v>
      </c>
      <c r="I3285" s="175">
        <v>2.7168234064785787E-2</v>
      </c>
      <c r="J3285" s="174">
        <v>1.0000000000000002</v>
      </c>
      <c r="K3285" s="176">
        <v>957</v>
      </c>
      <c r="L3285" s="92"/>
      <c r="M3285" s="175" t="s">
        <v>143</v>
      </c>
      <c r="N3285" s="175" t="s">
        <v>143</v>
      </c>
      <c r="O3285" s="175">
        <v>0.28399999999999997</v>
      </c>
      <c r="P3285" s="175">
        <v>0.34300000000000003</v>
      </c>
      <c r="Q3285" s="175">
        <v>0.26200000000000001</v>
      </c>
      <c r="R3285" s="175">
        <v>0.31900000000000001</v>
      </c>
      <c r="S3285" s="175">
        <v>8.5000000000000006E-2</v>
      </c>
      <c r="T3285" s="175">
        <v>0.123</v>
      </c>
      <c r="U3285" s="175">
        <v>8.0000000000000002E-3</v>
      </c>
      <c r="V3285" s="175">
        <v>2.3E-2</v>
      </c>
      <c r="W3285" s="175">
        <v>0.22800000000000001</v>
      </c>
      <c r="X3285" s="175">
        <v>0.28399999999999997</v>
      </c>
      <c r="Y3285" s="175" t="s">
        <v>143</v>
      </c>
      <c r="Z3285" s="175" t="s">
        <v>143</v>
      </c>
      <c r="AA3285" s="175">
        <v>1.9E-2</v>
      </c>
      <c r="AB3285" s="175">
        <v>0.04</v>
      </c>
    </row>
    <row r="3286" spans="1:28" x14ac:dyDescent="0.25">
      <c r="A3286" s="92" t="s">
        <v>4603</v>
      </c>
      <c r="B3286" s="175" t="s">
        <v>143</v>
      </c>
      <c r="C3286" s="175">
        <v>0.47286821705426357</v>
      </c>
      <c r="D3286" s="175">
        <v>0.20465116279069767</v>
      </c>
      <c r="E3286" s="175">
        <v>5.7364341085271317E-2</v>
      </c>
      <c r="F3286" s="175">
        <v>5.7364341085271317E-2</v>
      </c>
      <c r="G3286" s="175">
        <v>0.19379844961240311</v>
      </c>
      <c r="H3286" s="175" t="s">
        <v>143</v>
      </c>
      <c r="I3286" s="175">
        <v>1.3953488372093023E-2</v>
      </c>
      <c r="J3286" s="174">
        <v>1</v>
      </c>
      <c r="K3286" s="176">
        <v>645</v>
      </c>
      <c r="L3286" s="92"/>
      <c r="M3286" s="175" t="s">
        <v>143</v>
      </c>
      <c r="N3286" s="175" t="s">
        <v>143</v>
      </c>
      <c r="O3286" s="175">
        <v>0.435</v>
      </c>
      <c r="P3286" s="175">
        <v>0.51100000000000001</v>
      </c>
      <c r="Q3286" s="175">
        <v>0.17499999999999999</v>
      </c>
      <c r="R3286" s="175">
        <v>0.23699999999999999</v>
      </c>
      <c r="S3286" s="175">
        <v>4.2000000000000003E-2</v>
      </c>
      <c r="T3286" s="175">
        <v>7.8E-2</v>
      </c>
      <c r="U3286" s="175">
        <v>4.2000000000000003E-2</v>
      </c>
      <c r="V3286" s="175">
        <v>7.8E-2</v>
      </c>
      <c r="W3286" s="175">
        <v>0.16500000000000001</v>
      </c>
      <c r="X3286" s="175">
        <v>0.22600000000000001</v>
      </c>
      <c r="Y3286" s="175" t="s">
        <v>143</v>
      </c>
      <c r="Z3286" s="175" t="s">
        <v>143</v>
      </c>
      <c r="AA3286" s="175">
        <v>7.0000000000000001E-3</v>
      </c>
      <c r="AB3286" s="175">
        <v>2.5999999999999999E-2</v>
      </c>
    </row>
    <row r="3287" spans="1:28" x14ac:dyDescent="0.25">
      <c r="A3287" s="92" t="s">
        <v>4604</v>
      </c>
      <c r="B3287" s="175" t="s">
        <v>143</v>
      </c>
      <c r="C3287" s="175">
        <v>0.20757575757575758</v>
      </c>
      <c r="D3287" s="175">
        <v>0.21363636363636362</v>
      </c>
      <c r="E3287" s="175">
        <v>0.10151515151515152</v>
      </c>
      <c r="F3287" s="175">
        <v>1.9696969696969695E-2</v>
      </c>
      <c r="G3287" s="175">
        <v>0.43333333333333335</v>
      </c>
      <c r="H3287" s="175" t="s">
        <v>143</v>
      </c>
      <c r="I3287" s="175">
        <v>2.4242424242424242E-2</v>
      </c>
      <c r="J3287" s="174">
        <v>1</v>
      </c>
      <c r="K3287" s="176">
        <v>660</v>
      </c>
      <c r="L3287" s="92"/>
      <c r="M3287" s="175" t="s">
        <v>143</v>
      </c>
      <c r="N3287" s="175" t="s">
        <v>143</v>
      </c>
      <c r="O3287" s="175">
        <v>0.17799999999999999</v>
      </c>
      <c r="P3287" s="175">
        <v>0.24</v>
      </c>
      <c r="Q3287" s="175">
        <v>0.184</v>
      </c>
      <c r="R3287" s="175">
        <v>0.247</v>
      </c>
      <c r="S3287" s="175">
        <v>8.1000000000000003E-2</v>
      </c>
      <c r="T3287" s="175">
        <v>0.127</v>
      </c>
      <c r="U3287" s="175">
        <v>1.2E-2</v>
      </c>
      <c r="V3287" s="175">
        <v>3.3000000000000002E-2</v>
      </c>
      <c r="W3287" s="175">
        <v>0.39600000000000002</v>
      </c>
      <c r="X3287" s="175">
        <v>0.47099999999999997</v>
      </c>
      <c r="Y3287" s="175" t="s">
        <v>143</v>
      </c>
      <c r="Z3287" s="175" t="s">
        <v>143</v>
      </c>
      <c r="AA3287" s="175">
        <v>1.4999999999999999E-2</v>
      </c>
      <c r="AB3287" s="175">
        <v>3.9E-2</v>
      </c>
    </row>
    <row r="3288" spans="1:28" x14ac:dyDescent="0.25">
      <c r="A3288" s="92" t="s">
        <v>4605</v>
      </c>
      <c r="B3288" s="175" t="s">
        <v>143</v>
      </c>
      <c r="C3288" s="175">
        <v>0.50822481151473609</v>
      </c>
      <c r="D3288" s="175">
        <v>0.30603152844413983</v>
      </c>
      <c r="E3288" s="175">
        <v>8.2248115147361203E-2</v>
      </c>
      <c r="F3288" s="175">
        <v>9.938313913639479E-3</v>
      </c>
      <c r="G3288" s="175">
        <v>7.2652501713502404E-2</v>
      </c>
      <c r="H3288" s="175">
        <v>1.7135023989033585E-3</v>
      </c>
      <c r="I3288" s="175">
        <v>1.9191226867717615E-2</v>
      </c>
      <c r="J3288" s="174">
        <v>1</v>
      </c>
      <c r="K3288" s="176">
        <v>2918</v>
      </c>
      <c r="L3288" s="92"/>
      <c r="M3288" s="175" t="s">
        <v>143</v>
      </c>
      <c r="N3288" s="175" t="s">
        <v>143</v>
      </c>
      <c r="O3288" s="175">
        <v>0.49</v>
      </c>
      <c r="P3288" s="175">
        <v>0.52600000000000002</v>
      </c>
      <c r="Q3288" s="175">
        <v>0.28999999999999998</v>
      </c>
      <c r="R3288" s="175">
        <v>0.32300000000000001</v>
      </c>
      <c r="S3288" s="175">
        <v>7.2999999999999995E-2</v>
      </c>
      <c r="T3288" s="175">
        <v>9.2999999999999999E-2</v>
      </c>
      <c r="U3288" s="175">
        <v>7.0000000000000001E-3</v>
      </c>
      <c r="V3288" s="175">
        <v>1.4E-2</v>
      </c>
      <c r="W3288" s="175">
        <v>6.4000000000000001E-2</v>
      </c>
      <c r="X3288" s="175">
        <v>8.3000000000000004E-2</v>
      </c>
      <c r="Y3288" s="175">
        <v>1E-3</v>
      </c>
      <c r="Z3288" s="175">
        <v>4.0000000000000001E-3</v>
      </c>
      <c r="AA3288" s="175">
        <v>1.4999999999999999E-2</v>
      </c>
      <c r="AB3288" s="175">
        <v>2.5000000000000001E-2</v>
      </c>
    </row>
    <row r="3289" spans="1:28" x14ac:dyDescent="0.25">
      <c r="A3289" s="92" t="s">
        <v>4606</v>
      </c>
      <c r="B3289" s="175" t="s">
        <v>143</v>
      </c>
      <c r="C3289" s="175">
        <v>0.61633281972265019</v>
      </c>
      <c r="D3289" s="175">
        <v>0.24036979969183359</v>
      </c>
      <c r="E3289" s="175">
        <v>5.5469953775038522E-2</v>
      </c>
      <c r="F3289" s="175">
        <v>1.5408320493066256E-3</v>
      </c>
      <c r="G3289" s="175">
        <v>6.3174114021571651E-2</v>
      </c>
      <c r="H3289" s="175" t="s">
        <v>143</v>
      </c>
      <c r="I3289" s="175">
        <v>2.3112480739599383E-2</v>
      </c>
      <c r="J3289" s="174">
        <v>1</v>
      </c>
      <c r="K3289" s="176">
        <v>649</v>
      </c>
      <c r="L3289" s="92"/>
      <c r="M3289" s="175" t="s">
        <v>143</v>
      </c>
      <c r="N3289" s="175" t="s">
        <v>143</v>
      </c>
      <c r="O3289" s="175">
        <v>0.57799999999999996</v>
      </c>
      <c r="P3289" s="175">
        <v>0.65300000000000002</v>
      </c>
      <c r="Q3289" s="175">
        <v>0.20899999999999999</v>
      </c>
      <c r="R3289" s="175">
        <v>0.27500000000000002</v>
      </c>
      <c r="S3289" s="175">
        <v>0.04</v>
      </c>
      <c r="T3289" s="175">
        <v>7.5999999999999998E-2</v>
      </c>
      <c r="U3289" s="175">
        <v>0</v>
      </c>
      <c r="V3289" s="175">
        <v>8.9999999999999993E-3</v>
      </c>
      <c r="W3289" s="175">
        <v>4.7E-2</v>
      </c>
      <c r="X3289" s="175">
        <v>8.5000000000000006E-2</v>
      </c>
      <c r="Y3289" s="175" t="s">
        <v>143</v>
      </c>
      <c r="Z3289" s="175" t="s">
        <v>143</v>
      </c>
      <c r="AA3289" s="175">
        <v>1.4E-2</v>
      </c>
      <c r="AB3289" s="175">
        <v>3.7999999999999999E-2</v>
      </c>
    </row>
    <row r="3290" spans="1:28" x14ac:dyDescent="0.25">
      <c r="A3290" s="92" t="s">
        <v>4607</v>
      </c>
      <c r="B3290" s="175">
        <v>5.7956751141365268E-2</v>
      </c>
      <c r="C3290" s="175">
        <v>0.36663112714945734</v>
      </c>
      <c r="D3290" s="175">
        <v>0.25044424396511661</v>
      </c>
      <c r="E3290" s="175">
        <v>6.9411410918833211E-2</v>
      </c>
      <c r="F3290" s="175">
        <v>2.5725142841521092E-2</v>
      </c>
      <c r="G3290" s="175">
        <v>0.18805872221766587</v>
      </c>
      <c r="H3290" s="175">
        <v>2.187047212881708E-4</v>
      </c>
      <c r="I3290" s="175">
        <v>4.1553897044752451E-2</v>
      </c>
      <c r="J3290" s="174">
        <v>0.99999999999999989</v>
      </c>
      <c r="K3290" s="176">
        <v>36579</v>
      </c>
      <c r="L3290" s="92"/>
      <c r="M3290" s="175">
        <v>5.6000000000000001E-2</v>
      </c>
      <c r="N3290" s="175">
        <v>0.06</v>
      </c>
      <c r="O3290" s="175">
        <v>0.36199999999999999</v>
      </c>
      <c r="P3290" s="175">
        <v>0.372</v>
      </c>
      <c r="Q3290" s="175">
        <v>0.246</v>
      </c>
      <c r="R3290" s="175">
        <v>0.255</v>
      </c>
      <c r="S3290" s="175">
        <v>6.7000000000000004E-2</v>
      </c>
      <c r="T3290" s="175">
        <v>7.1999999999999995E-2</v>
      </c>
      <c r="U3290" s="175">
        <v>2.4E-2</v>
      </c>
      <c r="V3290" s="175">
        <v>2.7E-2</v>
      </c>
      <c r="W3290" s="175">
        <v>0.184</v>
      </c>
      <c r="X3290" s="175">
        <v>0.192</v>
      </c>
      <c r="Y3290" s="175">
        <v>0</v>
      </c>
      <c r="Z3290" s="175">
        <v>0</v>
      </c>
      <c r="AA3290" s="175">
        <v>0.04</v>
      </c>
      <c r="AB3290" s="175">
        <v>4.3999999999999997E-2</v>
      </c>
    </row>
    <row r="3291" spans="1:28" x14ac:dyDescent="0.25">
      <c r="A3291" s="92" t="s">
        <v>4608</v>
      </c>
      <c r="B3291" s="175" t="s">
        <v>143</v>
      </c>
      <c r="C3291" s="175">
        <v>0.41759259259259257</v>
      </c>
      <c r="D3291" s="175">
        <v>0.27962962962962962</v>
      </c>
      <c r="E3291" s="175">
        <v>7.9629629629629634E-2</v>
      </c>
      <c r="F3291" s="175">
        <v>1.4814814814814815E-2</v>
      </c>
      <c r="G3291" s="175">
        <v>0.18703703703703703</v>
      </c>
      <c r="H3291" s="175" t="s">
        <v>143</v>
      </c>
      <c r="I3291" s="175">
        <v>2.1296296296296296E-2</v>
      </c>
      <c r="J3291" s="174">
        <v>0.99999999999999989</v>
      </c>
      <c r="K3291" s="176">
        <v>1080</v>
      </c>
      <c r="L3291" s="92"/>
      <c r="M3291" s="175" t="s">
        <v>143</v>
      </c>
      <c r="N3291" s="175" t="s">
        <v>143</v>
      </c>
      <c r="O3291" s="175">
        <v>0.38900000000000001</v>
      </c>
      <c r="P3291" s="175">
        <v>0.44700000000000001</v>
      </c>
      <c r="Q3291" s="175">
        <v>0.254</v>
      </c>
      <c r="R3291" s="175">
        <v>0.307</v>
      </c>
      <c r="S3291" s="175">
        <v>6.5000000000000002E-2</v>
      </c>
      <c r="T3291" s="175">
        <v>9.7000000000000003E-2</v>
      </c>
      <c r="U3291" s="175">
        <v>8.9999999999999993E-3</v>
      </c>
      <c r="V3291" s="175">
        <v>2.4E-2</v>
      </c>
      <c r="W3291" s="175">
        <v>0.16500000000000001</v>
      </c>
      <c r="X3291" s="175">
        <v>0.21099999999999999</v>
      </c>
      <c r="Y3291" s="175" t="s">
        <v>143</v>
      </c>
      <c r="Z3291" s="175" t="s">
        <v>143</v>
      </c>
      <c r="AA3291" s="175">
        <v>1.4E-2</v>
      </c>
      <c r="AB3291" s="175">
        <v>3.2000000000000001E-2</v>
      </c>
    </row>
    <row r="3292" spans="1:28" x14ac:dyDescent="0.25">
      <c r="A3292" s="92" t="s">
        <v>4609</v>
      </c>
      <c r="B3292" s="175" t="s">
        <v>143</v>
      </c>
      <c r="C3292" s="175">
        <v>0.12931034482758622</v>
      </c>
      <c r="D3292" s="175">
        <v>0.23060344827586207</v>
      </c>
      <c r="E3292" s="175">
        <v>5.3879310344827583E-2</v>
      </c>
      <c r="F3292" s="175">
        <v>8.6206896551724137E-3</v>
      </c>
      <c r="G3292" s="175">
        <v>0.53125</v>
      </c>
      <c r="H3292" s="175" t="s">
        <v>143</v>
      </c>
      <c r="I3292" s="175">
        <v>4.6336206896551727E-2</v>
      </c>
      <c r="J3292" s="174">
        <v>1</v>
      </c>
      <c r="K3292" s="176">
        <v>928</v>
      </c>
      <c r="L3292" s="92"/>
      <c r="M3292" s="175" t="s">
        <v>143</v>
      </c>
      <c r="N3292" s="175" t="s">
        <v>143</v>
      </c>
      <c r="O3292" s="175">
        <v>0.109</v>
      </c>
      <c r="P3292" s="175">
        <v>0.152</v>
      </c>
      <c r="Q3292" s="175">
        <v>0.20499999999999999</v>
      </c>
      <c r="R3292" s="175">
        <v>0.25900000000000001</v>
      </c>
      <c r="S3292" s="175">
        <v>4.1000000000000002E-2</v>
      </c>
      <c r="T3292" s="175">
        <v>7.0000000000000007E-2</v>
      </c>
      <c r="U3292" s="175">
        <v>4.0000000000000001E-3</v>
      </c>
      <c r="V3292" s="175">
        <v>1.7000000000000001E-2</v>
      </c>
      <c r="W3292" s="175">
        <v>0.499</v>
      </c>
      <c r="X3292" s="175">
        <v>0.56299999999999994</v>
      </c>
      <c r="Y3292" s="175" t="s">
        <v>143</v>
      </c>
      <c r="Z3292" s="175" t="s">
        <v>143</v>
      </c>
      <c r="AA3292" s="175">
        <v>3.5000000000000003E-2</v>
      </c>
      <c r="AB3292" s="175">
        <v>6.2E-2</v>
      </c>
    </row>
    <row r="3293" spans="1:28" x14ac:dyDescent="0.25">
      <c r="A3293" s="92" t="s">
        <v>4610</v>
      </c>
      <c r="B3293" s="175">
        <v>0.42056074766355139</v>
      </c>
      <c r="C3293" s="175">
        <v>1.5073861923424782E-3</v>
      </c>
      <c r="D3293" s="175">
        <v>0.37111848055471813</v>
      </c>
      <c r="E3293" s="175">
        <v>0.17365088935785347</v>
      </c>
      <c r="F3293" s="175">
        <v>1.0551703346397347E-2</v>
      </c>
      <c r="G3293" s="175">
        <v>5.426590292432921E-3</v>
      </c>
      <c r="H3293" s="175" t="s">
        <v>143</v>
      </c>
      <c r="I3293" s="175">
        <v>1.7184202592704249E-2</v>
      </c>
      <c r="J3293" s="174">
        <v>1</v>
      </c>
      <c r="K3293" s="176">
        <v>3317</v>
      </c>
      <c r="L3293" s="92"/>
      <c r="M3293" s="175">
        <v>0.40400000000000003</v>
      </c>
      <c r="N3293" s="175">
        <v>0.437</v>
      </c>
      <c r="O3293" s="175">
        <v>1E-3</v>
      </c>
      <c r="P3293" s="175">
        <v>4.0000000000000001E-3</v>
      </c>
      <c r="Q3293" s="175">
        <v>0.35499999999999998</v>
      </c>
      <c r="R3293" s="175">
        <v>0.38800000000000001</v>
      </c>
      <c r="S3293" s="175">
        <v>0.161</v>
      </c>
      <c r="T3293" s="175">
        <v>0.187</v>
      </c>
      <c r="U3293" s="175">
        <v>8.0000000000000002E-3</v>
      </c>
      <c r="V3293" s="175">
        <v>1.4999999999999999E-2</v>
      </c>
      <c r="W3293" s="175">
        <v>3.0000000000000001E-3</v>
      </c>
      <c r="X3293" s="175">
        <v>8.9999999999999993E-3</v>
      </c>
      <c r="Y3293" s="175" t="s">
        <v>143</v>
      </c>
      <c r="Z3293" s="175" t="s">
        <v>143</v>
      </c>
      <c r="AA3293" s="175">
        <v>1.2999999999999999E-2</v>
      </c>
      <c r="AB3293" s="175">
        <v>2.1999999999999999E-2</v>
      </c>
    </row>
    <row r="3294" spans="1:28" x14ac:dyDescent="0.25">
      <c r="A3294" s="92" t="s">
        <v>4611</v>
      </c>
      <c r="B3294" s="175">
        <v>9.5513413506012945E-2</v>
      </c>
      <c r="C3294" s="175">
        <v>0.30226641998149861</v>
      </c>
      <c r="D3294" s="175">
        <v>0.2391304347826087</v>
      </c>
      <c r="E3294" s="175">
        <v>5.5504162812210912E-2</v>
      </c>
      <c r="F3294" s="175">
        <v>4.0240518038852917E-2</v>
      </c>
      <c r="G3294" s="175">
        <v>0.23543015726179464</v>
      </c>
      <c r="H3294" s="175">
        <v>4.6253469010175765E-4</v>
      </c>
      <c r="I3294" s="175">
        <v>3.145235892691952E-2</v>
      </c>
      <c r="J3294" s="174">
        <v>0.99999999999999989</v>
      </c>
      <c r="K3294" s="176">
        <v>4324</v>
      </c>
      <c r="L3294" s="92"/>
      <c r="M3294" s="175">
        <v>8.6999999999999994E-2</v>
      </c>
      <c r="N3294" s="175">
        <v>0.105</v>
      </c>
      <c r="O3294" s="175">
        <v>0.28899999999999998</v>
      </c>
      <c r="P3294" s="175">
        <v>0.316</v>
      </c>
      <c r="Q3294" s="175">
        <v>0.22700000000000001</v>
      </c>
      <c r="R3294" s="175">
        <v>0.252</v>
      </c>
      <c r="S3294" s="175">
        <v>4.9000000000000002E-2</v>
      </c>
      <c r="T3294" s="175">
        <v>6.3E-2</v>
      </c>
      <c r="U3294" s="175">
        <v>3.5000000000000003E-2</v>
      </c>
      <c r="V3294" s="175">
        <v>4.7E-2</v>
      </c>
      <c r="W3294" s="175">
        <v>0.223</v>
      </c>
      <c r="X3294" s="175">
        <v>0.248</v>
      </c>
      <c r="Y3294" s="175">
        <v>0</v>
      </c>
      <c r="Z3294" s="175">
        <v>2E-3</v>
      </c>
      <c r="AA3294" s="175">
        <v>2.7E-2</v>
      </c>
      <c r="AB3294" s="175">
        <v>3.6999999999999998E-2</v>
      </c>
    </row>
    <row r="3295" spans="1:28" x14ac:dyDescent="0.25">
      <c r="A3295" s="92" t="s">
        <v>4612</v>
      </c>
      <c r="B3295" s="175">
        <v>0.2884073291050035</v>
      </c>
      <c r="C3295" s="175">
        <v>0.51638477801268501</v>
      </c>
      <c r="D3295" s="175">
        <v>9.0028188865398165E-2</v>
      </c>
      <c r="E3295" s="175">
        <v>1.8675123326286118E-2</v>
      </c>
      <c r="F3295" s="175">
        <v>1.0570824524312897E-3</v>
      </c>
      <c r="G3295" s="175">
        <v>3.4883720930232558E-2</v>
      </c>
      <c r="H3295" s="175">
        <v>1.7618040873854828E-4</v>
      </c>
      <c r="I3295" s="175">
        <v>5.0387596899224806E-2</v>
      </c>
      <c r="J3295" s="174">
        <v>0.99999999999999989</v>
      </c>
      <c r="K3295" s="176">
        <v>5676</v>
      </c>
      <c r="L3295" s="92"/>
      <c r="M3295" s="175">
        <v>0.27700000000000002</v>
      </c>
      <c r="N3295" s="175">
        <v>0.3</v>
      </c>
      <c r="O3295" s="175">
        <v>0.503</v>
      </c>
      <c r="P3295" s="175">
        <v>0.52900000000000003</v>
      </c>
      <c r="Q3295" s="175">
        <v>8.3000000000000004E-2</v>
      </c>
      <c r="R3295" s="175">
        <v>9.8000000000000004E-2</v>
      </c>
      <c r="S3295" s="175">
        <v>1.4999999999999999E-2</v>
      </c>
      <c r="T3295" s="175">
        <v>2.3E-2</v>
      </c>
      <c r="U3295" s="175">
        <v>0</v>
      </c>
      <c r="V3295" s="175">
        <v>2E-3</v>
      </c>
      <c r="W3295" s="175">
        <v>0.03</v>
      </c>
      <c r="X3295" s="175">
        <v>0.04</v>
      </c>
      <c r="Y3295" s="175">
        <v>0</v>
      </c>
      <c r="Z3295" s="175">
        <v>1E-3</v>
      </c>
      <c r="AA3295" s="175">
        <v>4.4999999999999998E-2</v>
      </c>
      <c r="AB3295" s="175">
        <v>5.6000000000000001E-2</v>
      </c>
    </row>
    <row r="3296" spans="1:28" x14ac:dyDescent="0.25">
      <c r="A3296" s="92" t="s">
        <v>4613</v>
      </c>
      <c r="B3296" s="175" t="s">
        <v>143</v>
      </c>
      <c r="C3296" s="175">
        <v>0.24219489120151372</v>
      </c>
      <c r="D3296" s="175">
        <v>0.35950804162724692</v>
      </c>
      <c r="E3296" s="175">
        <v>0.11920529801324503</v>
      </c>
      <c r="F3296" s="175">
        <v>5.0141911069063384E-2</v>
      </c>
      <c r="G3296" s="175">
        <v>0.19016083254493851</v>
      </c>
      <c r="H3296" s="175" t="s">
        <v>143</v>
      </c>
      <c r="I3296" s="175">
        <v>3.8789025543992432E-2</v>
      </c>
      <c r="J3296" s="174">
        <v>1</v>
      </c>
      <c r="K3296" s="176">
        <v>1057</v>
      </c>
      <c r="L3296" s="92"/>
      <c r="M3296" s="175" t="s">
        <v>143</v>
      </c>
      <c r="N3296" s="175" t="s">
        <v>143</v>
      </c>
      <c r="O3296" s="175">
        <v>0.217</v>
      </c>
      <c r="P3296" s="175">
        <v>0.26900000000000002</v>
      </c>
      <c r="Q3296" s="175">
        <v>0.33100000000000002</v>
      </c>
      <c r="R3296" s="175">
        <v>0.38900000000000001</v>
      </c>
      <c r="S3296" s="175">
        <v>0.10100000000000001</v>
      </c>
      <c r="T3296" s="175">
        <v>0.14000000000000001</v>
      </c>
      <c r="U3296" s="175">
        <v>3.9E-2</v>
      </c>
      <c r="V3296" s="175">
        <v>6.5000000000000002E-2</v>
      </c>
      <c r="W3296" s="175">
        <v>0.16800000000000001</v>
      </c>
      <c r="X3296" s="175">
        <v>0.215</v>
      </c>
      <c r="Y3296" s="175" t="s">
        <v>143</v>
      </c>
      <c r="Z3296" s="175" t="s">
        <v>143</v>
      </c>
      <c r="AA3296" s="175">
        <v>2.9000000000000001E-2</v>
      </c>
      <c r="AB3296" s="175">
        <v>5.1999999999999998E-2</v>
      </c>
    </row>
    <row r="3297" spans="1:28" x14ac:dyDescent="0.25">
      <c r="A3297" s="92" t="s">
        <v>4614</v>
      </c>
      <c r="B3297" s="175" t="s">
        <v>143</v>
      </c>
      <c r="C3297" s="175">
        <v>0.26837363679468945</v>
      </c>
      <c r="D3297" s="175">
        <v>0.2408724513987672</v>
      </c>
      <c r="E3297" s="175">
        <v>0.1161688003793267</v>
      </c>
      <c r="F3297" s="175">
        <v>3.2716927453769556E-2</v>
      </c>
      <c r="G3297" s="175">
        <v>0.32005689900426743</v>
      </c>
      <c r="H3297" s="175" t="s">
        <v>143</v>
      </c>
      <c r="I3297" s="175">
        <v>2.1811284969179705E-2</v>
      </c>
      <c r="J3297" s="174">
        <v>0.99999999999999989</v>
      </c>
      <c r="K3297" s="176">
        <v>4218</v>
      </c>
      <c r="L3297" s="92"/>
      <c r="M3297" s="175" t="s">
        <v>143</v>
      </c>
      <c r="N3297" s="175" t="s">
        <v>143</v>
      </c>
      <c r="O3297" s="175">
        <v>0.255</v>
      </c>
      <c r="P3297" s="175">
        <v>0.28199999999999997</v>
      </c>
      <c r="Q3297" s="175">
        <v>0.22800000000000001</v>
      </c>
      <c r="R3297" s="175">
        <v>0.254</v>
      </c>
      <c r="S3297" s="175">
        <v>0.107</v>
      </c>
      <c r="T3297" s="175">
        <v>0.126</v>
      </c>
      <c r="U3297" s="175">
        <v>2.8000000000000001E-2</v>
      </c>
      <c r="V3297" s="175">
        <v>3.9E-2</v>
      </c>
      <c r="W3297" s="175">
        <v>0.30599999999999999</v>
      </c>
      <c r="X3297" s="175">
        <v>0.33400000000000002</v>
      </c>
      <c r="Y3297" s="175" t="s">
        <v>143</v>
      </c>
      <c r="Z3297" s="175" t="s">
        <v>143</v>
      </c>
      <c r="AA3297" s="175">
        <v>1.7999999999999999E-2</v>
      </c>
      <c r="AB3297" s="175">
        <v>2.7E-2</v>
      </c>
    </row>
    <row r="3298" spans="1:28" x14ac:dyDescent="0.25">
      <c r="A3298" s="92" t="s">
        <v>4615</v>
      </c>
      <c r="B3298" s="175" t="s">
        <v>143</v>
      </c>
      <c r="C3298" s="175">
        <v>0.59116022099447518</v>
      </c>
      <c r="D3298" s="175">
        <v>0.27501534683855128</v>
      </c>
      <c r="E3298" s="175">
        <v>3.2535297728667895E-2</v>
      </c>
      <c r="F3298" s="175">
        <v>4.2971147943523637E-3</v>
      </c>
      <c r="G3298" s="175">
        <v>1.7802332719459791E-2</v>
      </c>
      <c r="H3298" s="175" t="s">
        <v>143</v>
      </c>
      <c r="I3298" s="175">
        <v>7.918968692449356E-2</v>
      </c>
      <c r="J3298" s="174">
        <v>1</v>
      </c>
      <c r="K3298" s="176">
        <v>1629</v>
      </c>
      <c r="L3298" s="92"/>
      <c r="M3298" s="175" t="s">
        <v>143</v>
      </c>
      <c r="N3298" s="175" t="s">
        <v>143</v>
      </c>
      <c r="O3298" s="175">
        <v>0.56699999999999995</v>
      </c>
      <c r="P3298" s="175">
        <v>0.61499999999999999</v>
      </c>
      <c r="Q3298" s="175">
        <v>0.254</v>
      </c>
      <c r="R3298" s="175">
        <v>0.29699999999999999</v>
      </c>
      <c r="S3298" s="175">
        <v>2.5000000000000001E-2</v>
      </c>
      <c r="T3298" s="175">
        <v>4.2000000000000003E-2</v>
      </c>
      <c r="U3298" s="175">
        <v>2E-3</v>
      </c>
      <c r="V3298" s="175">
        <v>8.9999999999999993E-3</v>
      </c>
      <c r="W3298" s="175">
        <v>1.2E-2</v>
      </c>
      <c r="X3298" s="175">
        <v>2.5000000000000001E-2</v>
      </c>
      <c r="Y3298" s="175" t="s">
        <v>143</v>
      </c>
      <c r="Z3298" s="175" t="s">
        <v>143</v>
      </c>
      <c r="AA3298" s="175">
        <v>6.7000000000000004E-2</v>
      </c>
      <c r="AB3298" s="175">
        <v>9.2999999999999999E-2</v>
      </c>
    </row>
    <row r="3299" spans="1:28" x14ac:dyDescent="0.25">
      <c r="A3299" s="92" t="s">
        <v>4616</v>
      </c>
      <c r="B3299" s="175" t="s">
        <v>143</v>
      </c>
      <c r="C3299" s="175">
        <v>0.25920873124147342</v>
      </c>
      <c r="D3299" s="175">
        <v>0.33356070941336974</v>
      </c>
      <c r="E3299" s="175">
        <v>8.7312414733969987E-2</v>
      </c>
      <c r="F3299" s="175">
        <v>1.1596180081855388E-2</v>
      </c>
      <c r="G3299" s="175">
        <v>0.25852660300136426</v>
      </c>
      <c r="H3299" s="175" t="s">
        <v>143</v>
      </c>
      <c r="I3299" s="175">
        <v>4.9795361527967257E-2</v>
      </c>
      <c r="J3299" s="174">
        <v>1</v>
      </c>
      <c r="K3299" s="176">
        <v>1466</v>
      </c>
      <c r="L3299" s="92"/>
      <c r="M3299" s="175" t="s">
        <v>143</v>
      </c>
      <c r="N3299" s="175" t="s">
        <v>143</v>
      </c>
      <c r="O3299" s="175">
        <v>0.23699999999999999</v>
      </c>
      <c r="P3299" s="175">
        <v>0.28199999999999997</v>
      </c>
      <c r="Q3299" s="175">
        <v>0.31</v>
      </c>
      <c r="R3299" s="175">
        <v>0.35799999999999998</v>
      </c>
      <c r="S3299" s="175">
        <v>7.3999999999999996E-2</v>
      </c>
      <c r="T3299" s="175">
        <v>0.10299999999999999</v>
      </c>
      <c r="U3299" s="175">
        <v>7.0000000000000001E-3</v>
      </c>
      <c r="V3299" s="175">
        <v>1.7999999999999999E-2</v>
      </c>
      <c r="W3299" s="175">
        <v>0.23699999999999999</v>
      </c>
      <c r="X3299" s="175">
        <v>0.28199999999999997</v>
      </c>
      <c r="Y3299" s="175" t="s">
        <v>143</v>
      </c>
      <c r="Z3299" s="175" t="s">
        <v>143</v>
      </c>
      <c r="AA3299" s="175">
        <v>0.04</v>
      </c>
      <c r="AB3299" s="175">
        <v>6.2E-2</v>
      </c>
    </row>
    <row r="3300" spans="1:28" x14ac:dyDescent="0.25">
      <c r="A3300" s="92" t="s">
        <v>4617</v>
      </c>
      <c r="B3300" s="175" t="s">
        <v>143</v>
      </c>
      <c r="C3300" s="175">
        <v>0.44049079754601228</v>
      </c>
      <c r="D3300" s="175">
        <v>0.18282208588957055</v>
      </c>
      <c r="E3300" s="175">
        <v>4.6625766871165646E-2</v>
      </c>
      <c r="F3300" s="175">
        <v>8.7116564417177911E-2</v>
      </c>
      <c r="G3300" s="175">
        <v>0.20245398773006135</v>
      </c>
      <c r="H3300" s="175" t="s">
        <v>143</v>
      </c>
      <c r="I3300" s="175">
        <v>4.0490797546012272E-2</v>
      </c>
      <c r="J3300" s="174">
        <v>0.99999999999999978</v>
      </c>
      <c r="K3300" s="176">
        <v>815</v>
      </c>
      <c r="L3300" s="92"/>
      <c r="M3300" s="175" t="s">
        <v>143</v>
      </c>
      <c r="N3300" s="175" t="s">
        <v>143</v>
      </c>
      <c r="O3300" s="175">
        <v>0.40699999999999997</v>
      </c>
      <c r="P3300" s="175">
        <v>0.47499999999999998</v>
      </c>
      <c r="Q3300" s="175">
        <v>0.158</v>
      </c>
      <c r="R3300" s="175">
        <v>0.21099999999999999</v>
      </c>
      <c r="S3300" s="175">
        <v>3.4000000000000002E-2</v>
      </c>
      <c r="T3300" s="175">
        <v>6.3E-2</v>
      </c>
      <c r="U3300" s="175">
        <v>7.0000000000000007E-2</v>
      </c>
      <c r="V3300" s="175">
        <v>0.108</v>
      </c>
      <c r="W3300" s="175">
        <v>0.17599999999999999</v>
      </c>
      <c r="X3300" s="175">
        <v>0.23100000000000001</v>
      </c>
      <c r="Y3300" s="175" t="s">
        <v>143</v>
      </c>
      <c r="Z3300" s="175" t="s">
        <v>143</v>
      </c>
      <c r="AA3300" s="175">
        <v>2.9000000000000001E-2</v>
      </c>
      <c r="AB3300" s="175">
        <v>5.6000000000000001E-2</v>
      </c>
    </row>
    <row r="3301" spans="1:28" x14ac:dyDescent="0.25">
      <c r="A3301" s="92" t="s">
        <v>4618</v>
      </c>
      <c r="B3301" s="175" t="s">
        <v>143</v>
      </c>
      <c r="C3301" s="175">
        <v>0.19716981132075473</v>
      </c>
      <c r="D3301" s="175">
        <v>0.21415094339622642</v>
      </c>
      <c r="E3301" s="175">
        <v>6.2264150943396226E-2</v>
      </c>
      <c r="F3301" s="175">
        <v>5.1886792452830191E-2</v>
      </c>
      <c r="G3301" s="175">
        <v>0.42924528301886794</v>
      </c>
      <c r="H3301" s="175">
        <v>1.8867924528301887E-3</v>
      </c>
      <c r="I3301" s="175">
        <v>4.3396226415094337E-2</v>
      </c>
      <c r="J3301" s="174">
        <v>1</v>
      </c>
      <c r="K3301" s="176">
        <v>1060</v>
      </c>
      <c r="L3301" s="92"/>
      <c r="M3301" s="175" t="s">
        <v>143</v>
      </c>
      <c r="N3301" s="175" t="s">
        <v>143</v>
      </c>
      <c r="O3301" s="175">
        <v>0.17399999999999999</v>
      </c>
      <c r="P3301" s="175">
        <v>0.222</v>
      </c>
      <c r="Q3301" s="175">
        <v>0.191</v>
      </c>
      <c r="R3301" s="175">
        <v>0.24</v>
      </c>
      <c r="S3301" s="175">
        <v>4.9000000000000002E-2</v>
      </c>
      <c r="T3301" s="175">
        <v>7.8E-2</v>
      </c>
      <c r="U3301" s="175">
        <v>0.04</v>
      </c>
      <c r="V3301" s="175">
        <v>6.7000000000000004E-2</v>
      </c>
      <c r="W3301" s="175">
        <v>0.4</v>
      </c>
      <c r="X3301" s="175">
        <v>0.45900000000000002</v>
      </c>
      <c r="Y3301" s="175">
        <v>1E-3</v>
      </c>
      <c r="Z3301" s="175">
        <v>7.0000000000000001E-3</v>
      </c>
      <c r="AA3301" s="175">
        <v>3.3000000000000002E-2</v>
      </c>
      <c r="AB3301" s="175">
        <v>5.7000000000000002E-2</v>
      </c>
    </row>
    <row r="3302" spans="1:28" x14ac:dyDescent="0.25">
      <c r="A3302" s="92" t="s">
        <v>4619</v>
      </c>
      <c r="B3302" s="175" t="s">
        <v>143</v>
      </c>
      <c r="C3302" s="175">
        <v>0.49116672800883326</v>
      </c>
      <c r="D3302" s="175">
        <v>0.33658446816341553</v>
      </c>
      <c r="E3302" s="175">
        <v>5.6312108943687891E-2</v>
      </c>
      <c r="F3302" s="175">
        <v>1.8770702981229296E-2</v>
      </c>
      <c r="G3302" s="175">
        <v>6.4409274935590718E-2</v>
      </c>
      <c r="H3302" s="175">
        <v>1.840264998159735E-4</v>
      </c>
      <c r="I3302" s="175">
        <v>3.2572690467427307E-2</v>
      </c>
      <c r="J3302" s="174">
        <v>0.99999999999999989</v>
      </c>
      <c r="K3302" s="176">
        <v>5434</v>
      </c>
      <c r="L3302" s="92"/>
      <c r="M3302" s="175" t="s">
        <v>143</v>
      </c>
      <c r="N3302" s="175" t="s">
        <v>143</v>
      </c>
      <c r="O3302" s="175">
        <v>0.47799999999999998</v>
      </c>
      <c r="P3302" s="175">
        <v>0.504</v>
      </c>
      <c r="Q3302" s="175">
        <v>0.32400000000000001</v>
      </c>
      <c r="R3302" s="175">
        <v>0.34899999999999998</v>
      </c>
      <c r="S3302" s="175">
        <v>0.05</v>
      </c>
      <c r="T3302" s="175">
        <v>6.3E-2</v>
      </c>
      <c r="U3302" s="175">
        <v>1.4999999999999999E-2</v>
      </c>
      <c r="V3302" s="175">
        <v>2.3E-2</v>
      </c>
      <c r="W3302" s="175">
        <v>5.8000000000000003E-2</v>
      </c>
      <c r="X3302" s="175">
        <v>7.0999999999999994E-2</v>
      </c>
      <c r="Y3302" s="175">
        <v>0</v>
      </c>
      <c r="Z3302" s="175">
        <v>1E-3</v>
      </c>
      <c r="AA3302" s="175">
        <v>2.8000000000000001E-2</v>
      </c>
      <c r="AB3302" s="175">
        <v>3.7999999999999999E-2</v>
      </c>
    </row>
    <row r="3303" spans="1:28" x14ac:dyDescent="0.25">
      <c r="A3303" s="92" t="s">
        <v>4620</v>
      </c>
      <c r="B3303" s="175" t="s">
        <v>143</v>
      </c>
      <c r="C3303" s="175">
        <v>0.59850905218317363</v>
      </c>
      <c r="D3303" s="175">
        <v>0.2417465388711395</v>
      </c>
      <c r="E3303" s="175">
        <v>3.5143769968051117E-2</v>
      </c>
      <c r="F3303" s="175">
        <v>8.5197018104366355E-3</v>
      </c>
      <c r="G3303" s="175">
        <v>7.0287539936102233E-2</v>
      </c>
      <c r="H3303" s="175" t="s">
        <v>143</v>
      </c>
      <c r="I3303" s="175">
        <v>4.5793397231096912E-2</v>
      </c>
      <c r="J3303" s="174">
        <v>1</v>
      </c>
      <c r="K3303" s="176">
        <v>939</v>
      </c>
      <c r="L3303" s="92"/>
      <c r="M3303" s="175" t="s">
        <v>143</v>
      </c>
      <c r="N3303" s="175" t="s">
        <v>143</v>
      </c>
      <c r="O3303" s="175">
        <v>0.56699999999999995</v>
      </c>
      <c r="P3303" s="175">
        <v>0.629</v>
      </c>
      <c r="Q3303" s="175">
        <v>0.215</v>
      </c>
      <c r="R3303" s="175">
        <v>0.27</v>
      </c>
      <c r="S3303" s="175">
        <v>2.5000000000000001E-2</v>
      </c>
      <c r="T3303" s="175">
        <v>4.9000000000000002E-2</v>
      </c>
      <c r="U3303" s="175">
        <v>4.0000000000000001E-3</v>
      </c>
      <c r="V3303" s="175">
        <v>1.7000000000000001E-2</v>
      </c>
      <c r="W3303" s="175">
        <v>5.6000000000000001E-2</v>
      </c>
      <c r="X3303" s="175">
        <v>8.7999999999999995E-2</v>
      </c>
      <c r="Y3303" s="175" t="s">
        <v>143</v>
      </c>
      <c r="Z3303" s="175" t="s">
        <v>143</v>
      </c>
      <c r="AA3303" s="175">
        <v>3.4000000000000002E-2</v>
      </c>
      <c r="AB3303" s="175">
        <v>6.0999999999999999E-2</v>
      </c>
    </row>
    <row r="3304" spans="1:28" x14ac:dyDescent="0.25">
      <c r="A3304" s="92" t="s">
        <v>4621</v>
      </c>
      <c r="B3304" s="175">
        <v>6.1080752884031572E-2</v>
      </c>
      <c r="C3304" s="175">
        <v>0.39453551912568308</v>
      </c>
      <c r="D3304" s="175">
        <v>0.24663023679417123</v>
      </c>
      <c r="E3304" s="175">
        <v>5.8287795992714025E-2</v>
      </c>
      <c r="F3304" s="175">
        <v>1.5057680631451123E-2</v>
      </c>
      <c r="G3304" s="175">
        <v>0.20206435944140863</v>
      </c>
      <c r="H3304" s="175">
        <v>7.2859744990892532E-4</v>
      </c>
      <c r="I3304" s="175">
        <v>2.1615057680631451E-2</v>
      </c>
      <c r="J3304" s="174">
        <v>1</v>
      </c>
      <c r="K3304" s="176">
        <v>8235</v>
      </c>
      <c r="L3304" s="92"/>
      <c r="M3304" s="175">
        <v>5.6000000000000001E-2</v>
      </c>
      <c r="N3304" s="175">
        <v>6.6000000000000003E-2</v>
      </c>
      <c r="O3304" s="175">
        <v>0.38400000000000001</v>
      </c>
      <c r="P3304" s="175">
        <v>0.40500000000000003</v>
      </c>
      <c r="Q3304" s="175">
        <v>0.23699999999999999</v>
      </c>
      <c r="R3304" s="175">
        <v>0.25600000000000001</v>
      </c>
      <c r="S3304" s="175">
        <v>5.2999999999999999E-2</v>
      </c>
      <c r="T3304" s="175">
        <v>6.4000000000000001E-2</v>
      </c>
      <c r="U3304" s="175">
        <v>1.2999999999999999E-2</v>
      </c>
      <c r="V3304" s="175">
        <v>1.7999999999999999E-2</v>
      </c>
      <c r="W3304" s="175">
        <v>0.19400000000000001</v>
      </c>
      <c r="X3304" s="175">
        <v>0.21099999999999999</v>
      </c>
      <c r="Y3304" s="175">
        <v>0</v>
      </c>
      <c r="Z3304" s="175">
        <v>2E-3</v>
      </c>
      <c r="AA3304" s="175">
        <v>1.9E-2</v>
      </c>
      <c r="AB3304" s="175">
        <v>2.5000000000000001E-2</v>
      </c>
    </row>
    <row r="3305" spans="1:28" x14ac:dyDescent="0.25">
      <c r="A3305" s="92" t="s">
        <v>4622</v>
      </c>
      <c r="B3305" s="175" t="s">
        <v>143</v>
      </c>
      <c r="C3305" s="175">
        <v>0.34108527131782945</v>
      </c>
      <c r="D3305" s="175">
        <v>0.34496124031007752</v>
      </c>
      <c r="E3305" s="175">
        <v>8.1395348837209308E-2</v>
      </c>
      <c r="F3305" s="175">
        <v>1.937984496124031E-2</v>
      </c>
      <c r="G3305" s="175">
        <v>0.20155038759689922</v>
      </c>
      <c r="H3305" s="175" t="s">
        <v>143</v>
      </c>
      <c r="I3305" s="175">
        <v>1.1627906976744186E-2</v>
      </c>
      <c r="J3305" s="174">
        <v>1</v>
      </c>
      <c r="K3305" s="176">
        <v>258</v>
      </c>
      <c r="L3305" s="92"/>
      <c r="M3305" s="175" t="s">
        <v>143</v>
      </c>
      <c r="N3305" s="175" t="s">
        <v>143</v>
      </c>
      <c r="O3305" s="175">
        <v>0.28599999999999998</v>
      </c>
      <c r="P3305" s="175">
        <v>0.40100000000000002</v>
      </c>
      <c r="Q3305" s="175">
        <v>0.28999999999999998</v>
      </c>
      <c r="R3305" s="175">
        <v>0.40500000000000003</v>
      </c>
      <c r="S3305" s="175">
        <v>5.3999999999999999E-2</v>
      </c>
      <c r="T3305" s="175">
        <v>0.121</v>
      </c>
      <c r="U3305" s="175">
        <v>8.0000000000000002E-3</v>
      </c>
      <c r="V3305" s="175">
        <v>4.4999999999999998E-2</v>
      </c>
      <c r="W3305" s="175">
        <v>0.157</v>
      </c>
      <c r="X3305" s="175">
        <v>0.255</v>
      </c>
      <c r="Y3305" s="175" t="s">
        <v>143</v>
      </c>
      <c r="Z3305" s="175" t="s">
        <v>143</v>
      </c>
      <c r="AA3305" s="175">
        <v>4.0000000000000001E-3</v>
      </c>
      <c r="AB3305" s="175">
        <v>3.4000000000000002E-2</v>
      </c>
    </row>
    <row r="3306" spans="1:28" x14ac:dyDescent="0.25">
      <c r="A3306" s="92" t="s">
        <v>4623</v>
      </c>
      <c r="B3306" s="175" t="s">
        <v>143</v>
      </c>
      <c r="C3306" s="175">
        <v>0.12903225806451613</v>
      </c>
      <c r="D3306" s="175">
        <v>0.17972350230414746</v>
      </c>
      <c r="E3306" s="175">
        <v>4.6082949308755762E-2</v>
      </c>
      <c r="F3306" s="175">
        <v>9.2165898617511521E-3</v>
      </c>
      <c r="G3306" s="175">
        <v>0.57603686635944695</v>
      </c>
      <c r="H3306" s="175" t="s">
        <v>143</v>
      </c>
      <c r="I3306" s="175">
        <v>5.9907834101382486E-2</v>
      </c>
      <c r="J3306" s="174">
        <v>0.99999999999999989</v>
      </c>
      <c r="K3306" s="176">
        <v>217</v>
      </c>
      <c r="L3306" s="92"/>
      <c r="M3306" s="175" t="s">
        <v>143</v>
      </c>
      <c r="N3306" s="175" t="s">
        <v>143</v>
      </c>
      <c r="O3306" s="175">
        <v>9.0999999999999998E-2</v>
      </c>
      <c r="P3306" s="175">
        <v>0.18</v>
      </c>
      <c r="Q3306" s="175">
        <v>0.13400000000000001</v>
      </c>
      <c r="R3306" s="175">
        <v>0.23599999999999999</v>
      </c>
      <c r="S3306" s="175">
        <v>2.5000000000000001E-2</v>
      </c>
      <c r="T3306" s="175">
        <v>8.3000000000000004E-2</v>
      </c>
      <c r="U3306" s="175">
        <v>3.0000000000000001E-3</v>
      </c>
      <c r="V3306" s="175">
        <v>3.3000000000000002E-2</v>
      </c>
      <c r="W3306" s="175">
        <v>0.51</v>
      </c>
      <c r="X3306" s="175">
        <v>0.64</v>
      </c>
      <c r="Y3306" s="175" t="s">
        <v>143</v>
      </c>
      <c r="Z3306" s="175" t="s">
        <v>143</v>
      </c>
      <c r="AA3306" s="175">
        <v>3.5000000000000003E-2</v>
      </c>
      <c r="AB3306" s="175">
        <v>0.1</v>
      </c>
    </row>
    <row r="3307" spans="1:28" x14ac:dyDescent="0.25">
      <c r="A3307" s="92" t="s">
        <v>4624</v>
      </c>
      <c r="B3307" s="175">
        <v>0.22560975609756098</v>
      </c>
      <c r="C3307" s="175" t="s">
        <v>143</v>
      </c>
      <c r="D3307" s="175">
        <v>0.73048780487804876</v>
      </c>
      <c r="E3307" s="175">
        <v>1.8292682926829267E-2</v>
      </c>
      <c r="F3307" s="175">
        <v>1.2195121951219512E-3</v>
      </c>
      <c r="G3307" s="175">
        <v>3.6585365853658539E-3</v>
      </c>
      <c r="H3307" s="175" t="s">
        <v>143</v>
      </c>
      <c r="I3307" s="175">
        <v>2.0731707317073172E-2</v>
      </c>
      <c r="J3307" s="174">
        <v>1</v>
      </c>
      <c r="K3307" s="176">
        <v>820</v>
      </c>
      <c r="L3307" s="92"/>
      <c r="M3307" s="175">
        <v>0.19800000000000001</v>
      </c>
      <c r="N3307" s="175">
        <v>0.255</v>
      </c>
      <c r="O3307" s="175" t="s">
        <v>143</v>
      </c>
      <c r="P3307" s="175" t="s">
        <v>143</v>
      </c>
      <c r="Q3307" s="175">
        <v>0.69899999999999995</v>
      </c>
      <c r="R3307" s="175">
        <v>0.76</v>
      </c>
      <c r="S3307" s="175">
        <v>1.0999999999999999E-2</v>
      </c>
      <c r="T3307" s="175">
        <v>0.03</v>
      </c>
      <c r="U3307" s="175">
        <v>0</v>
      </c>
      <c r="V3307" s="175">
        <v>7.0000000000000001E-3</v>
      </c>
      <c r="W3307" s="175">
        <v>1E-3</v>
      </c>
      <c r="X3307" s="175">
        <v>1.0999999999999999E-2</v>
      </c>
      <c r="Y3307" s="175" t="s">
        <v>143</v>
      </c>
      <c r="Z3307" s="175" t="s">
        <v>143</v>
      </c>
      <c r="AA3307" s="175">
        <v>1.2999999999999999E-2</v>
      </c>
      <c r="AB3307" s="175">
        <v>3.3000000000000002E-2</v>
      </c>
    </row>
    <row r="3308" spans="1:28" x14ac:dyDescent="0.25">
      <c r="A3308" s="92" t="s">
        <v>4625</v>
      </c>
      <c r="B3308" s="175">
        <v>0.10756972111553785</v>
      </c>
      <c r="C3308" s="175">
        <v>0.35059760956175301</v>
      </c>
      <c r="D3308" s="175">
        <v>0.21812749003984064</v>
      </c>
      <c r="E3308" s="175">
        <v>4.8804780876494022E-2</v>
      </c>
      <c r="F3308" s="175">
        <v>2.8884462151394421E-2</v>
      </c>
      <c r="G3308" s="175">
        <v>0.23505976095617531</v>
      </c>
      <c r="H3308" s="175" t="s">
        <v>143</v>
      </c>
      <c r="I3308" s="175">
        <v>1.0956175298804782E-2</v>
      </c>
      <c r="J3308" s="174">
        <v>1</v>
      </c>
      <c r="K3308" s="176">
        <v>1004</v>
      </c>
      <c r="L3308" s="92"/>
      <c r="M3308" s="175">
        <v>0.09</v>
      </c>
      <c r="N3308" s="175">
        <v>0.128</v>
      </c>
      <c r="O3308" s="175">
        <v>0.32200000000000001</v>
      </c>
      <c r="P3308" s="175">
        <v>0.38100000000000001</v>
      </c>
      <c r="Q3308" s="175">
        <v>0.19400000000000001</v>
      </c>
      <c r="R3308" s="175">
        <v>0.245</v>
      </c>
      <c r="S3308" s="175">
        <v>3.6999999999999998E-2</v>
      </c>
      <c r="T3308" s="175">
        <v>6.4000000000000001E-2</v>
      </c>
      <c r="U3308" s="175">
        <v>0.02</v>
      </c>
      <c r="V3308" s="175">
        <v>4.1000000000000002E-2</v>
      </c>
      <c r="W3308" s="175">
        <v>0.21</v>
      </c>
      <c r="X3308" s="175">
        <v>0.26200000000000001</v>
      </c>
      <c r="Y3308" s="175" t="s">
        <v>143</v>
      </c>
      <c r="Z3308" s="175" t="s">
        <v>143</v>
      </c>
      <c r="AA3308" s="175">
        <v>6.0000000000000001E-3</v>
      </c>
      <c r="AB3308" s="175">
        <v>0.02</v>
      </c>
    </row>
    <row r="3309" spans="1:28" x14ac:dyDescent="0.25">
      <c r="A3309" s="92" t="s">
        <v>4626</v>
      </c>
      <c r="B3309" s="175">
        <v>0.32294372294372292</v>
      </c>
      <c r="C3309" s="175">
        <v>0.52207792207792203</v>
      </c>
      <c r="D3309" s="175">
        <v>6.4069264069264067E-2</v>
      </c>
      <c r="E3309" s="175">
        <v>1.9913419913419914E-2</v>
      </c>
      <c r="F3309" s="175">
        <v>8.658008658008658E-4</v>
      </c>
      <c r="G3309" s="175">
        <v>4.2424242424242427E-2</v>
      </c>
      <c r="H3309" s="175">
        <v>2.5974025974025974E-3</v>
      </c>
      <c r="I3309" s="175">
        <v>2.5108225108225107E-2</v>
      </c>
      <c r="J3309" s="174">
        <v>1</v>
      </c>
      <c r="K3309" s="176">
        <v>1155</v>
      </c>
      <c r="L3309" s="92"/>
      <c r="M3309" s="175">
        <v>0.29699999999999999</v>
      </c>
      <c r="N3309" s="175">
        <v>0.35</v>
      </c>
      <c r="O3309" s="175">
        <v>0.49299999999999999</v>
      </c>
      <c r="P3309" s="175">
        <v>0.55100000000000005</v>
      </c>
      <c r="Q3309" s="175">
        <v>5.0999999999999997E-2</v>
      </c>
      <c r="R3309" s="175">
        <v>0.08</v>
      </c>
      <c r="S3309" s="175">
        <v>1.2999999999999999E-2</v>
      </c>
      <c r="T3309" s="175">
        <v>0.03</v>
      </c>
      <c r="U3309" s="175">
        <v>0</v>
      </c>
      <c r="V3309" s="175">
        <v>5.0000000000000001E-3</v>
      </c>
      <c r="W3309" s="175">
        <v>3.2000000000000001E-2</v>
      </c>
      <c r="X3309" s="175">
        <v>5.6000000000000001E-2</v>
      </c>
      <c r="Y3309" s="175">
        <v>1E-3</v>
      </c>
      <c r="Z3309" s="175">
        <v>8.0000000000000002E-3</v>
      </c>
      <c r="AA3309" s="175">
        <v>1.7999999999999999E-2</v>
      </c>
      <c r="AB3309" s="175">
        <v>3.5999999999999997E-2</v>
      </c>
    </row>
    <row r="3310" spans="1:28" x14ac:dyDescent="0.25">
      <c r="A3310" s="92" t="s">
        <v>4627</v>
      </c>
      <c r="B3310" s="175" t="s">
        <v>143</v>
      </c>
      <c r="C3310" s="175">
        <v>0.33093525179856115</v>
      </c>
      <c r="D3310" s="175">
        <v>0.32374100719424459</v>
      </c>
      <c r="E3310" s="175">
        <v>8.9928057553956831E-2</v>
      </c>
      <c r="F3310" s="175">
        <v>1.7985611510791366E-2</v>
      </c>
      <c r="G3310" s="175">
        <v>0.22302158273381295</v>
      </c>
      <c r="H3310" s="175" t="s">
        <v>143</v>
      </c>
      <c r="I3310" s="175">
        <v>1.4388489208633094E-2</v>
      </c>
      <c r="J3310" s="174">
        <v>0.99999999999999989</v>
      </c>
      <c r="K3310" s="176">
        <v>278</v>
      </c>
      <c r="L3310" s="92"/>
      <c r="M3310" s="175" t="s">
        <v>143</v>
      </c>
      <c r="N3310" s="175" t="s">
        <v>143</v>
      </c>
      <c r="O3310" s="175">
        <v>0.27800000000000002</v>
      </c>
      <c r="P3310" s="175">
        <v>0.38800000000000001</v>
      </c>
      <c r="Q3310" s="175">
        <v>0.27100000000000002</v>
      </c>
      <c r="R3310" s="175">
        <v>0.38100000000000001</v>
      </c>
      <c r="S3310" s="175">
        <v>6.2E-2</v>
      </c>
      <c r="T3310" s="175">
        <v>0.129</v>
      </c>
      <c r="U3310" s="175">
        <v>8.0000000000000002E-3</v>
      </c>
      <c r="V3310" s="175">
        <v>4.1000000000000002E-2</v>
      </c>
      <c r="W3310" s="175">
        <v>0.17799999999999999</v>
      </c>
      <c r="X3310" s="175">
        <v>0.27600000000000002</v>
      </c>
      <c r="Y3310" s="175" t="s">
        <v>143</v>
      </c>
      <c r="Z3310" s="175" t="s">
        <v>143</v>
      </c>
      <c r="AA3310" s="175">
        <v>6.0000000000000001E-3</v>
      </c>
      <c r="AB3310" s="175">
        <v>3.5999999999999997E-2</v>
      </c>
    </row>
    <row r="3311" spans="1:28" x14ac:dyDescent="0.25">
      <c r="A3311" s="92" t="s">
        <v>4628</v>
      </c>
      <c r="B3311" s="175" t="s">
        <v>143</v>
      </c>
      <c r="C3311" s="175">
        <v>0.36583184257602863</v>
      </c>
      <c r="D3311" s="175">
        <v>0.21288014311270126</v>
      </c>
      <c r="E3311" s="175">
        <v>6.3506261180679785E-2</v>
      </c>
      <c r="F3311" s="175">
        <v>1.0733452593917709E-2</v>
      </c>
      <c r="G3311" s="175">
        <v>0.32558139534883723</v>
      </c>
      <c r="H3311" s="175">
        <v>8.9445438282647585E-4</v>
      </c>
      <c r="I3311" s="175">
        <v>2.0572450805008944E-2</v>
      </c>
      <c r="J3311" s="174">
        <v>1</v>
      </c>
      <c r="K3311" s="176">
        <v>1118</v>
      </c>
      <c r="L3311" s="92"/>
      <c r="M3311" s="175" t="s">
        <v>143</v>
      </c>
      <c r="N3311" s="175" t="s">
        <v>143</v>
      </c>
      <c r="O3311" s="175">
        <v>0.33800000000000002</v>
      </c>
      <c r="P3311" s="175">
        <v>0.39400000000000002</v>
      </c>
      <c r="Q3311" s="175">
        <v>0.19</v>
      </c>
      <c r="R3311" s="175">
        <v>0.23799999999999999</v>
      </c>
      <c r="S3311" s="175">
        <v>5.0999999999999997E-2</v>
      </c>
      <c r="T3311" s="175">
        <v>7.9000000000000001E-2</v>
      </c>
      <c r="U3311" s="175">
        <v>6.0000000000000001E-3</v>
      </c>
      <c r="V3311" s="175">
        <v>1.9E-2</v>
      </c>
      <c r="W3311" s="175">
        <v>0.29899999999999999</v>
      </c>
      <c r="X3311" s="175">
        <v>0.35399999999999998</v>
      </c>
      <c r="Y3311" s="175">
        <v>0</v>
      </c>
      <c r="Z3311" s="175">
        <v>5.0000000000000001E-3</v>
      </c>
      <c r="AA3311" s="175">
        <v>1.4E-2</v>
      </c>
      <c r="AB3311" s="175">
        <v>3.1E-2</v>
      </c>
    </row>
    <row r="3312" spans="1:28" x14ac:dyDescent="0.25">
      <c r="A3312" s="92" t="s">
        <v>4629</v>
      </c>
      <c r="B3312" s="175" t="s">
        <v>143</v>
      </c>
      <c r="C3312" s="175">
        <v>0.58441558441558439</v>
      </c>
      <c r="D3312" s="175">
        <v>0.32792207792207795</v>
      </c>
      <c r="E3312" s="175">
        <v>3.896103896103896E-2</v>
      </c>
      <c r="F3312" s="175">
        <v>6.4935064935064939E-3</v>
      </c>
      <c r="G3312" s="175">
        <v>6.4935064935064939E-3</v>
      </c>
      <c r="H3312" s="175" t="s">
        <v>143</v>
      </c>
      <c r="I3312" s="175">
        <v>3.5714285714285712E-2</v>
      </c>
      <c r="J3312" s="174">
        <v>0.99999999999999989</v>
      </c>
      <c r="K3312" s="176">
        <v>308</v>
      </c>
      <c r="L3312" s="92"/>
      <c r="M3312" s="175" t="s">
        <v>143</v>
      </c>
      <c r="N3312" s="175" t="s">
        <v>143</v>
      </c>
      <c r="O3312" s="175">
        <v>0.52900000000000003</v>
      </c>
      <c r="P3312" s="175">
        <v>0.63800000000000001</v>
      </c>
      <c r="Q3312" s="175">
        <v>0.27800000000000002</v>
      </c>
      <c r="R3312" s="175">
        <v>0.38200000000000001</v>
      </c>
      <c r="S3312" s="175">
        <v>2.1999999999999999E-2</v>
      </c>
      <c r="T3312" s="175">
        <v>6.7000000000000004E-2</v>
      </c>
      <c r="U3312" s="175">
        <v>2E-3</v>
      </c>
      <c r="V3312" s="175">
        <v>2.3E-2</v>
      </c>
      <c r="W3312" s="175">
        <v>2E-3</v>
      </c>
      <c r="X3312" s="175">
        <v>2.3E-2</v>
      </c>
      <c r="Y3312" s="175" t="s">
        <v>143</v>
      </c>
      <c r="Z3312" s="175" t="s">
        <v>143</v>
      </c>
      <c r="AA3312" s="175">
        <v>0.02</v>
      </c>
      <c r="AB3312" s="175">
        <v>6.3E-2</v>
      </c>
    </row>
    <row r="3313" spans="1:28" x14ac:dyDescent="0.25">
      <c r="A3313" s="92" t="s">
        <v>4630</v>
      </c>
      <c r="B3313" s="175" t="s">
        <v>143</v>
      </c>
      <c r="C3313" s="175">
        <v>0.35081967213114756</v>
      </c>
      <c r="D3313" s="175">
        <v>0.33114754098360655</v>
      </c>
      <c r="E3313" s="175">
        <v>5.2459016393442623E-2</v>
      </c>
      <c r="F3313" s="175">
        <v>6.5573770491803279E-3</v>
      </c>
      <c r="G3313" s="175">
        <v>0.24262295081967214</v>
      </c>
      <c r="H3313" s="175" t="s">
        <v>143</v>
      </c>
      <c r="I3313" s="175">
        <v>1.6393442622950821E-2</v>
      </c>
      <c r="J3313" s="174">
        <v>1</v>
      </c>
      <c r="K3313" s="176">
        <v>305</v>
      </c>
      <c r="L3313" s="92"/>
      <c r="M3313" s="175" t="s">
        <v>143</v>
      </c>
      <c r="N3313" s="175" t="s">
        <v>143</v>
      </c>
      <c r="O3313" s="175">
        <v>0.29899999999999999</v>
      </c>
      <c r="P3313" s="175">
        <v>0.40600000000000003</v>
      </c>
      <c r="Q3313" s="175">
        <v>0.28100000000000003</v>
      </c>
      <c r="R3313" s="175">
        <v>0.38600000000000001</v>
      </c>
      <c r="S3313" s="175">
        <v>3.3000000000000002E-2</v>
      </c>
      <c r="T3313" s="175">
        <v>8.4000000000000005E-2</v>
      </c>
      <c r="U3313" s="175">
        <v>2E-3</v>
      </c>
      <c r="V3313" s="175">
        <v>2.4E-2</v>
      </c>
      <c r="W3313" s="175">
        <v>0.19800000000000001</v>
      </c>
      <c r="X3313" s="175">
        <v>0.29399999999999998</v>
      </c>
      <c r="Y3313" s="175" t="s">
        <v>143</v>
      </c>
      <c r="Z3313" s="175" t="s">
        <v>143</v>
      </c>
      <c r="AA3313" s="175">
        <v>7.0000000000000001E-3</v>
      </c>
      <c r="AB3313" s="175">
        <v>3.7999999999999999E-2</v>
      </c>
    </row>
    <row r="3314" spans="1:28" x14ac:dyDescent="0.25">
      <c r="A3314" s="92" t="s">
        <v>4631</v>
      </c>
      <c r="B3314" s="175" t="s">
        <v>143</v>
      </c>
      <c r="C3314" s="175">
        <v>0.5</v>
      </c>
      <c r="D3314" s="175">
        <v>0.25</v>
      </c>
      <c r="E3314" s="175">
        <v>2.2321428571428572E-2</v>
      </c>
      <c r="F3314" s="175">
        <v>4.0178571428571432E-2</v>
      </c>
      <c r="G3314" s="175">
        <v>0.18303571428571427</v>
      </c>
      <c r="H3314" s="175" t="s">
        <v>143</v>
      </c>
      <c r="I3314" s="175">
        <v>4.464285714285714E-3</v>
      </c>
      <c r="J3314" s="174">
        <v>1</v>
      </c>
      <c r="K3314" s="176">
        <v>224</v>
      </c>
      <c r="L3314" s="92"/>
      <c r="M3314" s="175" t="s">
        <v>143</v>
      </c>
      <c r="N3314" s="175" t="s">
        <v>143</v>
      </c>
      <c r="O3314" s="175">
        <v>0.435</v>
      </c>
      <c r="P3314" s="175">
        <v>0.56499999999999995</v>
      </c>
      <c r="Q3314" s="175">
        <v>0.19800000000000001</v>
      </c>
      <c r="R3314" s="175">
        <v>0.311</v>
      </c>
      <c r="S3314" s="175">
        <v>0.01</v>
      </c>
      <c r="T3314" s="175">
        <v>5.0999999999999997E-2</v>
      </c>
      <c r="U3314" s="175">
        <v>2.1000000000000001E-2</v>
      </c>
      <c r="V3314" s="175">
        <v>7.4999999999999997E-2</v>
      </c>
      <c r="W3314" s="175">
        <v>0.13800000000000001</v>
      </c>
      <c r="X3314" s="175">
        <v>0.23899999999999999</v>
      </c>
      <c r="Y3314" s="175" t="s">
        <v>143</v>
      </c>
      <c r="Z3314" s="175" t="s">
        <v>143</v>
      </c>
      <c r="AA3314" s="175">
        <v>1E-3</v>
      </c>
      <c r="AB3314" s="175">
        <v>2.5000000000000001E-2</v>
      </c>
    </row>
    <row r="3315" spans="1:28" x14ac:dyDescent="0.25">
      <c r="A3315" s="92" t="s">
        <v>4632</v>
      </c>
      <c r="B3315" s="175" t="s">
        <v>143</v>
      </c>
      <c r="C3315" s="175">
        <v>0.25462962962962965</v>
      </c>
      <c r="D3315" s="175">
        <v>0.18518518518518517</v>
      </c>
      <c r="E3315" s="175">
        <v>5.0925925925925923E-2</v>
      </c>
      <c r="F3315" s="175">
        <v>3.7037037037037035E-2</v>
      </c>
      <c r="G3315" s="175">
        <v>0.44907407407407407</v>
      </c>
      <c r="H3315" s="175" t="s">
        <v>143</v>
      </c>
      <c r="I3315" s="175">
        <v>2.3148148148148147E-2</v>
      </c>
      <c r="J3315" s="174">
        <v>1</v>
      </c>
      <c r="K3315" s="176">
        <v>216</v>
      </c>
      <c r="L3315" s="92"/>
      <c r="M3315" s="175" t="s">
        <v>143</v>
      </c>
      <c r="N3315" s="175" t="s">
        <v>143</v>
      </c>
      <c r="O3315" s="175">
        <v>0.20100000000000001</v>
      </c>
      <c r="P3315" s="175">
        <v>0.317</v>
      </c>
      <c r="Q3315" s="175">
        <v>0.13900000000000001</v>
      </c>
      <c r="R3315" s="175">
        <v>0.24199999999999999</v>
      </c>
      <c r="S3315" s="175">
        <v>2.9000000000000001E-2</v>
      </c>
      <c r="T3315" s="175">
        <v>8.8999999999999996E-2</v>
      </c>
      <c r="U3315" s="175">
        <v>1.9E-2</v>
      </c>
      <c r="V3315" s="175">
        <v>7.0999999999999994E-2</v>
      </c>
      <c r="W3315" s="175">
        <v>0.38400000000000001</v>
      </c>
      <c r="X3315" s="175">
        <v>0.51600000000000001</v>
      </c>
      <c r="Y3315" s="175" t="s">
        <v>143</v>
      </c>
      <c r="Z3315" s="175" t="s">
        <v>143</v>
      </c>
      <c r="AA3315" s="175">
        <v>0.01</v>
      </c>
      <c r="AB3315" s="175">
        <v>5.2999999999999999E-2</v>
      </c>
    </row>
    <row r="3316" spans="1:28" x14ac:dyDescent="0.25">
      <c r="A3316" s="92" t="s">
        <v>4633</v>
      </c>
      <c r="B3316" s="175" t="s">
        <v>143</v>
      </c>
      <c r="C3316" s="175">
        <v>0.49523809523809526</v>
      </c>
      <c r="D3316" s="175">
        <v>0.34761904761904761</v>
      </c>
      <c r="E3316" s="175">
        <v>4.9523809523809526E-2</v>
      </c>
      <c r="F3316" s="175">
        <v>1.3333333333333334E-2</v>
      </c>
      <c r="G3316" s="175">
        <v>7.1428571428571425E-2</v>
      </c>
      <c r="H3316" s="175" t="s">
        <v>143</v>
      </c>
      <c r="I3316" s="175">
        <v>2.2857142857142857E-2</v>
      </c>
      <c r="J3316" s="174">
        <v>1</v>
      </c>
      <c r="K3316" s="176">
        <v>1050</v>
      </c>
      <c r="L3316" s="92"/>
      <c r="M3316" s="175" t="s">
        <v>143</v>
      </c>
      <c r="N3316" s="175" t="s">
        <v>143</v>
      </c>
      <c r="O3316" s="175">
        <v>0.46500000000000002</v>
      </c>
      <c r="P3316" s="175">
        <v>0.52500000000000002</v>
      </c>
      <c r="Q3316" s="175">
        <v>0.31900000000000001</v>
      </c>
      <c r="R3316" s="175">
        <v>0.377</v>
      </c>
      <c r="S3316" s="175">
        <v>3.7999999999999999E-2</v>
      </c>
      <c r="T3316" s="175">
        <v>6.4000000000000001E-2</v>
      </c>
      <c r="U3316" s="175">
        <v>8.0000000000000002E-3</v>
      </c>
      <c r="V3316" s="175">
        <v>2.1999999999999999E-2</v>
      </c>
      <c r="W3316" s="175">
        <v>5.7000000000000002E-2</v>
      </c>
      <c r="X3316" s="175">
        <v>8.8999999999999996E-2</v>
      </c>
      <c r="Y3316" s="175" t="s">
        <v>143</v>
      </c>
      <c r="Z3316" s="175" t="s">
        <v>143</v>
      </c>
      <c r="AA3316" s="175">
        <v>1.4999999999999999E-2</v>
      </c>
      <c r="AB3316" s="175">
        <v>3.4000000000000002E-2</v>
      </c>
    </row>
    <row r="3317" spans="1:28" x14ac:dyDescent="0.25">
      <c r="A3317" s="92" t="s">
        <v>4634</v>
      </c>
      <c r="B3317" s="175" t="s">
        <v>143</v>
      </c>
      <c r="C3317" s="175">
        <v>0.63636363636363635</v>
      </c>
      <c r="D3317" s="175">
        <v>0.24064171122994651</v>
      </c>
      <c r="E3317" s="175">
        <v>2.6737967914438502E-2</v>
      </c>
      <c r="F3317" s="175">
        <v>5.3475935828877002E-3</v>
      </c>
      <c r="G3317" s="175">
        <v>8.5561497326203204E-2</v>
      </c>
      <c r="H3317" s="175" t="s">
        <v>143</v>
      </c>
      <c r="I3317" s="175">
        <v>5.3475935828877002E-3</v>
      </c>
      <c r="J3317" s="174">
        <v>1</v>
      </c>
      <c r="K3317" s="176">
        <v>187</v>
      </c>
      <c r="L3317" s="92"/>
      <c r="M3317" s="175" t="s">
        <v>143</v>
      </c>
      <c r="N3317" s="175" t="s">
        <v>143</v>
      </c>
      <c r="O3317" s="175">
        <v>0.56499999999999995</v>
      </c>
      <c r="P3317" s="175">
        <v>0.70199999999999996</v>
      </c>
      <c r="Q3317" s="175">
        <v>0.185</v>
      </c>
      <c r="R3317" s="175">
        <v>0.307</v>
      </c>
      <c r="S3317" s="175">
        <v>1.0999999999999999E-2</v>
      </c>
      <c r="T3317" s="175">
        <v>6.0999999999999999E-2</v>
      </c>
      <c r="U3317" s="175">
        <v>1E-3</v>
      </c>
      <c r="V3317" s="175">
        <v>0.03</v>
      </c>
      <c r="W3317" s="175">
        <v>5.2999999999999999E-2</v>
      </c>
      <c r="X3317" s="175">
        <v>0.13400000000000001</v>
      </c>
      <c r="Y3317" s="175" t="s">
        <v>143</v>
      </c>
      <c r="Z3317" s="175" t="s">
        <v>143</v>
      </c>
      <c r="AA3317" s="175">
        <v>1E-3</v>
      </c>
      <c r="AB3317" s="175">
        <v>0.03</v>
      </c>
    </row>
    <row r="3318" spans="1:28" x14ac:dyDescent="0.25">
      <c r="A3318" s="92" t="s">
        <v>4635</v>
      </c>
      <c r="B3318" s="175">
        <v>5.366261257079194E-2</v>
      </c>
      <c r="C3318" s="175">
        <v>0.33655185219571071</v>
      </c>
      <c r="D3318" s="175">
        <v>0.26738464395135086</v>
      </c>
      <c r="E3318" s="175">
        <v>8.8478321418624079E-2</v>
      </c>
      <c r="F3318" s="175">
        <v>1.2997864636524E-2</v>
      </c>
      <c r="G3318" s="175">
        <v>0.204716368025253</v>
      </c>
      <c r="H3318" s="175">
        <v>2.8780985980874571E-3</v>
      </c>
      <c r="I3318" s="175">
        <v>3.3330238603657969E-2</v>
      </c>
      <c r="J3318" s="174">
        <v>1</v>
      </c>
      <c r="K3318" s="176">
        <v>10771</v>
      </c>
      <c r="L3318" s="92"/>
      <c r="M3318" s="175">
        <v>0.05</v>
      </c>
      <c r="N3318" s="175">
        <v>5.8000000000000003E-2</v>
      </c>
      <c r="O3318" s="175">
        <v>0.32800000000000001</v>
      </c>
      <c r="P3318" s="175">
        <v>0.34599999999999997</v>
      </c>
      <c r="Q3318" s="175">
        <v>0.25900000000000001</v>
      </c>
      <c r="R3318" s="175">
        <v>0.27600000000000002</v>
      </c>
      <c r="S3318" s="175">
        <v>8.3000000000000004E-2</v>
      </c>
      <c r="T3318" s="175">
        <v>9.4E-2</v>
      </c>
      <c r="U3318" s="175">
        <v>1.0999999999999999E-2</v>
      </c>
      <c r="V3318" s="175">
        <v>1.4999999999999999E-2</v>
      </c>
      <c r="W3318" s="175">
        <v>0.19700000000000001</v>
      </c>
      <c r="X3318" s="175">
        <v>0.21199999999999999</v>
      </c>
      <c r="Y3318" s="175">
        <v>2E-3</v>
      </c>
      <c r="Z3318" s="175">
        <v>4.0000000000000001E-3</v>
      </c>
      <c r="AA3318" s="175">
        <v>0.03</v>
      </c>
      <c r="AB3318" s="175">
        <v>3.6999999999999998E-2</v>
      </c>
    </row>
    <row r="3319" spans="1:28" x14ac:dyDescent="0.25">
      <c r="A3319" s="92" t="s">
        <v>4636</v>
      </c>
      <c r="B3319" s="175" t="s">
        <v>143</v>
      </c>
      <c r="C3319" s="175">
        <v>0.48863636363636365</v>
      </c>
      <c r="D3319" s="175">
        <v>0.1875</v>
      </c>
      <c r="E3319" s="175">
        <v>0.14204545454545456</v>
      </c>
      <c r="F3319" s="175">
        <v>8.5227272727272721E-3</v>
      </c>
      <c r="G3319" s="175">
        <v>0.15340909090909091</v>
      </c>
      <c r="H3319" s="175" t="s">
        <v>143</v>
      </c>
      <c r="I3319" s="175">
        <v>1.9886363636363636E-2</v>
      </c>
      <c r="J3319" s="174">
        <v>1</v>
      </c>
      <c r="K3319" s="176">
        <v>352</v>
      </c>
      <c r="L3319" s="92"/>
      <c r="M3319" s="175" t="s">
        <v>143</v>
      </c>
      <c r="N3319" s="175" t="s">
        <v>143</v>
      </c>
      <c r="O3319" s="175">
        <v>0.437</v>
      </c>
      <c r="P3319" s="175">
        <v>0.54100000000000004</v>
      </c>
      <c r="Q3319" s="175">
        <v>0.15</v>
      </c>
      <c r="R3319" s="175">
        <v>0.23200000000000001</v>
      </c>
      <c r="S3319" s="175">
        <v>0.109</v>
      </c>
      <c r="T3319" s="175">
        <v>0.182</v>
      </c>
      <c r="U3319" s="175">
        <v>3.0000000000000001E-3</v>
      </c>
      <c r="V3319" s="175">
        <v>2.5000000000000001E-2</v>
      </c>
      <c r="W3319" s="175">
        <v>0.12</v>
      </c>
      <c r="X3319" s="175">
        <v>0.19500000000000001</v>
      </c>
      <c r="Y3319" s="175" t="s">
        <v>143</v>
      </c>
      <c r="Z3319" s="175" t="s">
        <v>143</v>
      </c>
      <c r="AA3319" s="175">
        <v>0.01</v>
      </c>
      <c r="AB3319" s="175">
        <v>0.04</v>
      </c>
    </row>
    <row r="3320" spans="1:28" x14ac:dyDescent="0.25">
      <c r="A3320" s="92" t="s">
        <v>4637</v>
      </c>
      <c r="B3320" s="175" t="s">
        <v>143</v>
      </c>
      <c r="C3320" s="175">
        <v>8.7301587301587297E-2</v>
      </c>
      <c r="D3320" s="175">
        <v>0.24603174603174602</v>
      </c>
      <c r="E3320" s="175">
        <v>7.9365079365079361E-2</v>
      </c>
      <c r="F3320" s="175" t="s">
        <v>143</v>
      </c>
      <c r="G3320" s="175">
        <v>0.51984126984126988</v>
      </c>
      <c r="H3320" s="175">
        <v>1.1904761904761904E-2</v>
      </c>
      <c r="I3320" s="175">
        <v>5.5555555555555552E-2</v>
      </c>
      <c r="J3320" s="174">
        <v>1</v>
      </c>
      <c r="K3320" s="176">
        <v>252</v>
      </c>
      <c r="L3320" s="92"/>
      <c r="M3320" s="175" t="s">
        <v>143</v>
      </c>
      <c r="N3320" s="175" t="s">
        <v>143</v>
      </c>
      <c r="O3320" s="175">
        <v>5.8000000000000003E-2</v>
      </c>
      <c r="P3320" s="175">
        <v>0.129</v>
      </c>
      <c r="Q3320" s="175">
        <v>0.19700000000000001</v>
      </c>
      <c r="R3320" s="175">
        <v>0.30299999999999999</v>
      </c>
      <c r="S3320" s="175">
        <v>5.1999999999999998E-2</v>
      </c>
      <c r="T3320" s="175">
        <v>0.11899999999999999</v>
      </c>
      <c r="U3320" s="175" t="s">
        <v>143</v>
      </c>
      <c r="V3320" s="175" t="s">
        <v>143</v>
      </c>
      <c r="W3320" s="175">
        <v>0.45800000000000002</v>
      </c>
      <c r="X3320" s="175">
        <v>0.58099999999999996</v>
      </c>
      <c r="Y3320" s="175">
        <v>4.0000000000000001E-3</v>
      </c>
      <c r="Z3320" s="175">
        <v>3.4000000000000002E-2</v>
      </c>
      <c r="AA3320" s="175">
        <v>3.3000000000000002E-2</v>
      </c>
      <c r="AB3320" s="175">
        <v>9.0999999999999998E-2</v>
      </c>
    </row>
    <row r="3321" spans="1:28" x14ac:dyDescent="0.25">
      <c r="A3321" s="92" t="s">
        <v>4638</v>
      </c>
      <c r="B3321" s="175">
        <v>0.84017278617710578</v>
      </c>
      <c r="C3321" s="175" t="s">
        <v>143</v>
      </c>
      <c r="D3321" s="175">
        <v>0.1101511879049676</v>
      </c>
      <c r="E3321" s="175">
        <v>1.7278617710583154E-2</v>
      </c>
      <c r="F3321" s="175" t="s">
        <v>143</v>
      </c>
      <c r="G3321" s="175">
        <v>6.4794816414686825E-3</v>
      </c>
      <c r="H3321" s="175" t="s">
        <v>143</v>
      </c>
      <c r="I3321" s="175">
        <v>2.591792656587473E-2</v>
      </c>
      <c r="J3321" s="174">
        <v>1</v>
      </c>
      <c r="K3321" s="176">
        <v>463</v>
      </c>
      <c r="L3321" s="92"/>
      <c r="M3321" s="175">
        <v>0.80400000000000005</v>
      </c>
      <c r="N3321" s="175">
        <v>0.871</v>
      </c>
      <c r="O3321" s="175" t="s">
        <v>143</v>
      </c>
      <c r="P3321" s="175" t="s">
        <v>143</v>
      </c>
      <c r="Q3321" s="175">
        <v>8.5000000000000006E-2</v>
      </c>
      <c r="R3321" s="175">
        <v>0.14199999999999999</v>
      </c>
      <c r="S3321" s="175">
        <v>8.9999999999999993E-3</v>
      </c>
      <c r="T3321" s="175">
        <v>3.4000000000000002E-2</v>
      </c>
      <c r="U3321" s="175" t="s">
        <v>143</v>
      </c>
      <c r="V3321" s="175" t="s">
        <v>143</v>
      </c>
      <c r="W3321" s="175">
        <v>2E-3</v>
      </c>
      <c r="X3321" s="175">
        <v>1.9E-2</v>
      </c>
      <c r="Y3321" s="175" t="s">
        <v>143</v>
      </c>
      <c r="Z3321" s="175" t="s">
        <v>143</v>
      </c>
      <c r="AA3321" s="175">
        <v>1.4999999999999999E-2</v>
      </c>
      <c r="AB3321" s="175">
        <v>4.4999999999999998E-2</v>
      </c>
    </row>
    <row r="3322" spans="1:28" x14ac:dyDescent="0.25">
      <c r="A3322" s="92" t="s">
        <v>4639</v>
      </c>
      <c r="B3322" s="175">
        <v>8.8138385502471175E-2</v>
      </c>
      <c r="C3322" s="175">
        <v>0.2257001647446458</v>
      </c>
      <c r="D3322" s="175">
        <v>0.30642504118616143</v>
      </c>
      <c r="E3322" s="175">
        <v>7.9901153212520587E-2</v>
      </c>
      <c r="F3322" s="175">
        <v>2.1416803953871501E-2</v>
      </c>
      <c r="G3322" s="175">
        <v>0.25205930807248766</v>
      </c>
      <c r="H3322" s="175">
        <v>2.4711696869851728E-3</v>
      </c>
      <c r="I3322" s="175">
        <v>2.3887973640856673E-2</v>
      </c>
      <c r="J3322" s="174">
        <v>0.99999999999999989</v>
      </c>
      <c r="K3322" s="176">
        <v>1214</v>
      </c>
      <c r="L3322" s="92"/>
      <c r="M3322" s="175">
        <v>7.2999999999999995E-2</v>
      </c>
      <c r="N3322" s="175">
        <v>0.105</v>
      </c>
      <c r="O3322" s="175">
        <v>0.20300000000000001</v>
      </c>
      <c r="P3322" s="175">
        <v>0.25</v>
      </c>
      <c r="Q3322" s="175">
        <v>0.28100000000000003</v>
      </c>
      <c r="R3322" s="175">
        <v>0.33300000000000002</v>
      </c>
      <c r="S3322" s="175">
        <v>6.6000000000000003E-2</v>
      </c>
      <c r="T3322" s="175">
        <v>9.7000000000000003E-2</v>
      </c>
      <c r="U3322" s="175">
        <v>1.4999999999999999E-2</v>
      </c>
      <c r="V3322" s="175">
        <v>3.1E-2</v>
      </c>
      <c r="W3322" s="175">
        <v>0.22800000000000001</v>
      </c>
      <c r="X3322" s="175">
        <v>0.27700000000000002</v>
      </c>
      <c r="Y3322" s="175">
        <v>1E-3</v>
      </c>
      <c r="Z3322" s="175">
        <v>7.0000000000000001E-3</v>
      </c>
      <c r="AA3322" s="175">
        <v>1.7000000000000001E-2</v>
      </c>
      <c r="AB3322" s="175">
        <v>3.4000000000000002E-2</v>
      </c>
    </row>
    <row r="3323" spans="1:28" x14ac:dyDescent="0.25">
      <c r="A3323" s="92" t="s">
        <v>4640</v>
      </c>
      <c r="B3323" s="175">
        <v>0.26605504587155965</v>
      </c>
      <c r="C3323" s="175">
        <v>0.50336391437308869</v>
      </c>
      <c r="D3323" s="175">
        <v>0.11009174311926606</v>
      </c>
      <c r="E3323" s="175">
        <v>2.3853211009174313E-2</v>
      </c>
      <c r="F3323" s="175">
        <v>6.116207951070336E-4</v>
      </c>
      <c r="G3323" s="175">
        <v>4.0366972477064222E-2</v>
      </c>
      <c r="H3323" s="175">
        <v>3.669724770642202E-3</v>
      </c>
      <c r="I3323" s="175">
        <v>5.1987767584097858E-2</v>
      </c>
      <c r="J3323" s="174">
        <v>1</v>
      </c>
      <c r="K3323" s="176">
        <v>1635</v>
      </c>
      <c r="L3323" s="92"/>
      <c r="M3323" s="175">
        <v>0.245</v>
      </c>
      <c r="N3323" s="175">
        <v>0.28799999999999998</v>
      </c>
      <c r="O3323" s="175">
        <v>0.47899999999999998</v>
      </c>
      <c r="P3323" s="175">
        <v>0.52800000000000002</v>
      </c>
      <c r="Q3323" s="175">
        <v>9.6000000000000002E-2</v>
      </c>
      <c r="R3323" s="175">
        <v>0.126</v>
      </c>
      <c r="S3323" s="175">
        <v>1.7000000000000001E-2</v>
      </c>
      <c r="T3323" s="175">
        <v>3.2000000000000001E-2</v>
      </c>
      <c r="U3323" s="175">
        <v>0</v>
      </c>
      <c r="V3323" s="175">
        <v>3.0000000000000001E-3</v>
      </c>
      <c r="W3323" s="175">
        <v>3.2000000000000001E-2</v>
      </c>
      <c r="X3323" s="175">
        <v>5.0999999999999997E-2</v>
      </c>
      <c r="Y3323" s="175">
        <v>2E-3</v>
      </c>
      <c r="Z3323" s="175">
        <v>8.0000000000000002E-3</v>
      </c>
      <c r="AA3323" s="175">
        <v>4.2000000000000003E-2</v>
      </c>
      <c r="AB3323" s="175">
        <v>6.4000000000000001E-2</v>
      </c>
    </row>
    <row r="3324" spans="1:28" x14ac:dyDescent="0.25">
      <c r="A3324" s="92" t="s">
        <v>4641</v>
      </c>
      <c r="B3324" s="175" t="s">
        <v>143</v>
      </c>
      <c r="C3324" s="175">
        <v>0.21179624664879357</v>
      </c>
      <c r="D3324" s="175">
        <v>0.34316353887399464</v>
      </c>
      <c r="E3324" s="175">
        <v>0.1581769436997319</v>
      </c>
      <c r="F3324" s="175">
        <v>1.0723860589812333E-2</v>
      </c>
      <c r="G3324" s="175">
        <v>0.24128686327077747</v>
      </c>
      <c r="H3324" s="175">
        <v>2.6809651474530832E-3</v>
      </c>
      <c r="I3324" s="175">
        <v>3.2171581769436998E-2</v>
      </c>
      <c r="J3324" s="174">
        <v>1</v>
      </c>
      <c r="K3324" s="176">
        <v>373</v>
      </c>
      <c r="L3324" s="92"/>
      <c r="M3324" s="175" t="s">
        <v>143</v>
      </c>
      <c r="N3324" s="175" t="s">
        <v>143</v>
      </c>
      <c r="O3324" s="175">
        <v>0.17299999999999999</v>
      </c>
      <c r="P3324" s="175">
        <v>0.25600000000000001</v>
      </c>
      <c r="Q3324" s="175">
        <v>0.29699999999999999</v>
      </c>
      <c r="R3324" s="175">
        <v>0.39300000000000002</v>
      </c>
      <c r="S3324" s="175">
        <v>0.125</v>
      </c>
      <c r="T3324" s="175">
        <v>0.19900000000000001</v>
      </c>
      <c r="U3324" s="175">
        <v>4.0000000000000001E-3</v>
      </c>
      <c r="V3324" s="175">
        <v>2.7E-2</v>
      </c>
      <c r="W3324" s="175">
        <v>0.20100000000000001</v>
      </c>
      <c r="X3324" s="175">
        <v>0.28699999999999998</v>
      </c>
      <c r="Y3324" s="175">
        <v>0</v>
      </c>
      <c r="Z3324" s="175">
        <v>1.4999999999999999E-2</v>
      </c>
      <c r="AA3324" s="175">
        <v>1.7999999999999999E-2</v>
      </c>
      <c r="AB3324" s="175">
        <v>5.5E-2</v>
      </c>
    </row>
    <row r="3325" spans="1:28" x14ac:dyDescent="0.25">
      <c r="A3325" s="92" t="s">
        <v>4642</v>
      </c>
      <c r="B3325" s="175" t="s">
        <v>143</v>
      </c>
      <c r="C3325" s="175">
        <v>0.26357199055861524</v>
      </c>
      <c r="D3325" s="175">
        <v>0.25255704169944926</v>
      </c>
      <c r="E3325" s="175">
        <v>9.5200629425649094E-2</v>
      </c>
      <c r="F3325" s="175">
        <v>1.1014948859166011E-2</v>
      </c>
      <c r="G3325" s="175">
        <v>0.35641227380015733</v>
      </c>
      <c r="H3325" s="175">
        <v>7.8678206136900079E-4</v>
      </c>
      <c r="I3325" s="175">
        <v>2.0456333595594022E-2</v>
      </c>
      <c r="J3325" s="174">
        <v>1</v>
      </c>
      <c r="K3325" s="176">
        <v>1271</v>
      </c>
      <c r="L3325" s="92"/>
      <c r="M3325" s="175" t="s">
        <v>143</v>
      </c>
      <c r="N3325" s="175" t="s">
        <v>143</v>
      </c>
      <c r="O3325" s="175">
        <v>0.24</v>
      </c>
      <c r="P3325" s="175">
        <v>0.28799999999999998</v>
      </c>
      <c r="Q3325" s="175">
        <v>0.22900000000000001</v>
      </c>
      <c r="R3325" s="175">
        <v>0.27700000000000002</v>
      </c>
      <c r="S3325" s="175">
        <v>0.08</v>
      </c>
      <c r="T3325" s="175">
        <v>0.113</v>
      </c>
      <c r="U3325" s="175">
        <v>7.0000000000000001E-3</v>
      </c>
      <c r="V3325" s="175">
        <v>1.7999999999999999E-2</v>
      </c>
      <c r="W3325" s="175">
        <v>0.33100000000000002</v>
      </c>
      <c r="X3325" s="175">
        <v>0.38300000000000001</v>
      </c>
      <c r="Y3325" s="175">
        <v>0</v>
      </c>
      <c r="Z3325" s="175">
        <v>4.0000000000000001E-3</v>
      </c>
      <c r="AA3325" s="175">
        <v>1.4E-2</v>
      </c>
      <c r="AB3325" s="175">
        <v>0.03</v>
      </c>
    </row>
    <row r="3326" spans="1:28" x14ac:dyDescent="0.25">
      <c r="A3326" s="92" t="s">
        <v>4643</v>
      </c>
      <c r="B3326" s="175" t="s">
        <v>143</v>
      </c>
      <c r="C3326" s="175">
        <v>0.50515463917525771</v>
      </c>
      <c r="D3326" s="175">
        <v>0.32989690721649484</v>
      </c>
      <c r="E3326" s="175">
        <v>3.8659793814432991E-2</v>
      </c>
      <c r="F3326" s="175" t="s">
        <v>143</v>
      </c>
      <c r="G3326" s="175">
        <v>2.0618556701030927E-2</v>
      </c>
      <c r="H3326" s="175" t="s">
        <v>143</v>
      </c>
      <c r="I3326" s="175">
        <v>0.1056701030927835</v>
      </c>
      <c r="J3326" s="174">
        <v>0.99999999999999989</v>
      </c>
      <c r="K3326" s="176">
        <v>388</v>
      </c>
      <c r="L3326" s="92"/>
      <c r="M3326" s="175" t="s">
        <v>143</v>
      </c>
      <c r="N3326" s="175" t="s">
        <v>143</v>
      </c>
      <c r="O3326" s="175">
        <v>0.45600000000000002</v>
      </c>
      <c r="P3326" s="175">
        <v>0.55500000000000005</v>
      </c>
      <c r="Q3326" s="175">
        <v>0.28499999999999998</v>
      </c>
      <c r="R3326" s="175">
        <v>0.378</v>
      </c>
      <c r="S3326" s="175">
        <v>2.4E-2</v>
      </c>
      <c r="T3326" s="175">
        <v>6.3E-2</v>
      </c>
      <c r="U3326" s="175" t="s">
        <v>143</v>
      </c>
      <c r="V3326" s="175" t="s">
        <v>143</v>
      </c>
      <c r="W3326" s="175">
        <v>0.01</v>
      </c>
      <c r="X3326" s="175">
        <v>0.04</v>
      </c>
      <c r="Y3326" s="175" t="s">
        <v>143</v>
      </c>
      <c r="Z3326" s="175" t="s">
        <v>143</v>
      </c>
      <c r="AA3326" s="175">
        <v>7.9000000000000001E-2</v>
      </c>
      <c r="AB3326" s="175">
        <v>0.14000000000000001</v>
      </c>
    </row>
    <row r="3327" spans="1:28" x14ac:dyDescent="0.25">
      <c r="A3327" s="92" t="s">
        <v>4644</v>
      </c>
      <c r="B3327" s="175" t="s">
        <v>143</v>
      </c>
      <c r="C3327" s="175">
        <v>0.21666666666666667</v>
      </c>
      <c r="D3327" s="175">
        <v>0.3619047619047619</v>
      </c>
      <c r="E3327" s="175">
        <v>0.10238095238095238</v>
      </c>
      <c r="F3327" s="175">
        <v>1.6666666666666666E-2</v>
      </c>
      <c r="G3327" s="175">
        <v>0.25952380952380955</v>
      </c>
      <c r="H3327" s="175" t="s">
        <v>143</v>
      </c>
      <c r="I3327" s="175">
        <v>4.2857142857142858E-2</v>
      </c>
      <c r="J3327" s="174">
        <v>0.99999999999999989</v>
      </c>
      <c r="K3327" s="176">
        <v>420</v>
      </c>
      <c r="L3327" s="92"/>
      <c r="M3327" s="175" t="s">
        <v>143</v>
      </c>
      <c r="N3327" s="175" t="s">
        <v>143</v>
      </c>
      <c r="O3327" s="175">
        <v>0.18</v>
      </c>
      <c r="P3327" s="175">
        <v>0.25900000000000001</v>
      </c>
      <c r="Q3327" s="175">
        <v>0.317</v>
      </c>
      <c r="R3327" s="175">
        <v>0.40899999999999997</v>
      </c>
      <c r="S3327" s="175">
        <v>7.6999999999999999E-2</v>
      </c>
      <c r="T3327" s="175">
        <v>0.13500000000000001</v>
      </c>
      <c r="U3327" s="175">
        <v>8.0000000000000002E-3</v>
      </c>
      <c r="V3327" s="175">
        <v>3.4000000000000002E-2</v>
      </c>
      <c r="W3327" s="175">
        <v>0.22</v>
      </c>
      <c r="X3327" s="175">
        <v>0.30299999999999999</v>
      </c>
      <c r="Y3327" s="175" t="s">
        <v>143</v>
      </c>
      <c r="Z3327" s="175" t="s">
        <v>143</v>
      </c>
      <c r="AA3327" s="175">
        <v>2.7E-2</v>
      </c>
      <c r="AB3327" s="175">
        <v>6.7000000000000004E-2</v>
      </c>
    </row>
    <row r="3328" spans="1:28" x14ac:dyDescent="0.25">
      <c r="A3328" s="92" t="s">
        <v>4645</v>
      </c>
      <c r="B3328" s="175" t="s">
        <v>143</v>
      </c>
      <c r="C3328" s="175">
        <v>0.47857142857142859</v>
      </c>
      <c r="D3328" s="175">
        <v>0.18571428571428572</v>
      </c>
      <c r="E3328" s="175">
        <v>6.0714285714285714E-2</v>
      </c>
      <c r="F3328" s="175">
        <v>9.285714285714286E-2</v>
      </c>
      <c r="G3328" s="175">
        <v>0.17857142857142858</v>
      </c>
      <c r="H3328" s="175" t="s">
        <v>143</v>
      </c>
      <c r="I3328" s="175">
        <v>3.5714285714285713E-3</v>
      </c>
      <c r="J3328" s="174">
        <v>1.0000000000000002</v>
      </c>
      <c r="K3328" s="176">
        <v>280</v>
      </c>
      <c r="L3328" s="92"/>
      <c r="M3328" s="175" t="s">
        <v>143</v>
      </c>
      <c r="N3328" s="175" t="s">
        <v>143</v>
      </c>
      <c r="O3328" s="175">
        <v>0.42099999999999999</v>
      </c>
      <c r="P3328" s="175">
        <v>0.53700000000000003</v>
      </c>
      <c r="Q3328" s="175">
        <v>0.14499999999999999</v>
      </c>
      <c r="R3328" s="175">
        <v>0.23499999999999999</v>
      </c>
      <c r="S3328" s="175">
        <v>3.7999999999999999E-2</v>
      </c>
      <c r="T3328" s="175">
        <v>9.5000000000000001E-2</v>
      </c>
      <c r="U3328" s="175">
        <v>6.4000000000000001E-2</v>
      </c>
      <c r="V3328" s="175">
        <v>0.13300000000000001</v>
      </c>
      <c r="W3328" s="175">
        <v>0.13800000000000001</v>
      </c>
      <c r="X3328" s="175">
        <v>0.22800000000000001</v>
      </c>
      <c r="Y3328" s="175" t="s">
        <v>143</v>
      </c>
      <c r="Z3328" s="175" t="s">
        <v>143</v>
      </c>
      <c r="AA3328" s="175">
        <v>1E-3</v>
      </c>
      <c r="AB3328" s="175">
        <v>0.02</v>
      </c>
    </row>
    <row r="3329" spans="1:28" x14ac:dyDescent="0.25">
      <c r="A3329" s="92" t="s">
        <v>4646</v>
      </c>
      <c r="B3329" s="175" t="s">
        <v>143</v>
      </c>
      <c r="C3329" s="175">
        <v>0.12957746478873239</v>
      </c>
      <c r="D3329" s="175">
        <v>0.20563380281690141</v>
      </c>
      <c r="E3329" s="175">
        <v>9.5774647887323941E-2</v>
      </c>
      <c r="F3329" s="175">
        <v>2.2535211267605635E-2</v>
      </c>
      <c r="G3329" s="175">
        <v>0.52676056338028165</v>
      </c>
      <c r="H3329" s="175">
        <v>5.6338028169014088E-3</v>
      </c>
      <c r="I3329" s="175">
        <v>1.4084507042253521E-2</v>
      </c>
      <c r="J3329" s="174">
        <v>1</v>
      </c>
      <c r="K3329" s="176">
        <v>355</v>
      </c>
      <c r="L3329" s="92"/>
      <c r="M3329" s="175" t="s">
        <v>143</v>
      </c>
      <c r="N3329" s="175" t="s">
        <v>143</v>
      </c>
      <c r="O3329" s="175">
        <v>9.9000000000000005E-2</v>
      </c>
      <c r="P3329" s="175">
        <v>0.16900000000000001</v>
      </c>
      <c r="Q3329" s="175">
        <v>0.16700000000000001</v>
      </c>
      <c r="R3329" s="175">
        <v>0.251</v>
      </c>
      <c r="S3329" s="175">
        <v>6.9000000000000006E-2</v>
      </c>
      <c r="T3329" s="175">
        <v>0.13100000000000001</v>
      </c>
      <c r="U3329" s="175">
        <v>1.0999999999999999E-2</v>
      </c>
      <c r="V3329" s="175">
        <v>4.3999999999999997E-2</v>
      </c>
      <c r="W3329" s="175">
        <v>0.47499999999999998</v>
      </c>
      <c r="X3329" s="175">
        <v>0.57799999999999996</v>
      </c>
      <c r="Y3329" s="175">
        <v>2E-3</v>
      </c>
      <c r="Z3329" s="175">
        <v>0.02</v>
      </c>
      <c r="AA3329" s="175">
        <v>6.0000000000000001E-3</v>
      </c>
      <c r="AB3329" s="175">
        <v>3.3000000000000002E-2</v>
      </c>
    </row>
    <row r="3330" spans="1:28" x14ac:dyDescent="0.25">
      <c r="A3330" s="92" t="s">
        <v>4647</v>
      </c>
      <c r="B3330" s="175" t="s">
        <v>143</v>
      </c>
      <c r="C3330" s="175">
        <v>0.45981873111782479</v>
      </c>
      <c r="D3330" s="175">
        <v>0.34501510574018129</v>
      </c>
      <c r="E3330" s="175">
        <v>8.5196374622356491E-2</v>
      </c>
      <c r="F3330" s="175">
        <v>3.0211480362537764E-3</v>
      </c>
      <c r="G3330" s="175">
        <v>7.0694864048338371E-2</v>
      </c>
      <c r="H3330" s="175">
        <v>3.6253776435045317E-3</v>
      </c>
      <c r="I3330" s="175">
        <v>3.2628398791540787E-2</v>
      </c>
      <c r="J3330" s="174">
        <v>1.0000000000000002</v>
      </c>
      <c r="K3330" s="176">
        <v>1655</v>
      </c>
      <c r="L3330" s="92"/>
      <c r="M3330" s="175" t="s">
        <v>143</v>
      </c>
      <c r="N3330" s="175" t="s">
        <v>143</v>
      </c>
      <c r="O3330" s="175">
        <v>0.436</v>
      </c>
      <c r="P3330" s="175">
        <v>0.48399999999999999</v>
      </c>
      <c r="Q3330" s="175">
        <v>0.32200000000000001</v>
      </c>
      <c r="R3330" s="175">
        <v>0.36799999999999999</v>
      </c>
      <c r="S3330" s="175">
        <v>7.2999999999999995E-2</v>
      </c>
      <c r="T3330" s="175">
        <v>0.1</v>
      </c>
      <c r="U3330" s="175">
        <v>1E-3</v>
      </c>
      <c r="V3330" s="175">
        <v>7.0000000000000001E-3</v>
      </c>
      <c r="W3330" s="175">
        <v>5.8999999999999997E-2</v>
      </c>
      <c r="X3330" s="175">
        <v>8.4000000000000005E-2</v>
      </c>
      <c r="Y3330" s="175">
        <v>2E-3</v>
      </c>
      <c r="Z3330" s="175">
        <v>8.0000000000000002E-3</v>
      </c>
      <c r="AA3330" s="175">
        <v>2.5000000000000001E-2</v>
      </c>
      <c r="AB3330" s="175">
        <v>4.2000000000000003E-2</v>
      </c>
    </row>
    <row r="3331" spans="1:28" x14ac:dyDescent="0.25">
      <c r="A3331" s="92" t="s">
        <v>4648</v>
      </c>
      <c r="B3331" s="175" t="s">
        <v>143</v>
      </c>
      <c r="C3331" s="175">
        <v>0.53937007874015752</v>
      </c>
      <c r="D3331" s="175">
        <v>0.24015748031496062</v>
      </c>
      <c r="E3331" s="175">
        <v>7.4803149606299218E-2</v>
      </c>
      <c r="F3331" s="175">
        <v>3.937007874015748E-3</v>
      </c>
      <c r="G3331" s="175">
        <v>9.8425196850393706E-2</v>
      </c>
      <c r="H3331" s="175">
        <v>3.937007874015748E-3</v>
      </c>
      <c r="I3331" s="175">
        <v>3.937007874015748E-2</v>
      </c>
      <c r="J3331" s="174">
        <v>1</v>
      </c>
      <c r="K3331" s="176">
        <v>254</v>
      </c>
      <c r="L3331" s="92"/>
      <c r="M3331" s="175" t="s">
        <v>143</v>
      </c>
      <c r="N3331" s="175" t="s">
        <v>143</v>
      </c>
      <c r="O3331" s="175">
        <v>0.47799999999999998</v>
      </c>
      <c r="P3331" s="175">
        <v>0.6</v>
      </c>
      <c r="Q3331" s="175">
        <v>0.192</v>
      </c>
      <c r="R3331" s="175">
        <v>0.29599999999999999</v>
      </c>
      <c r="S3331" s="175">
        <v>4.8000000000000001E-2</v>
      </c>
      <c r="T3331" s="175">
        <v>0.114</v>
      </c>
      <c r="U3331" s="175">
        <v>1E-3</v>
      </c>
      <c r="V3331" s="175">
        <v>2.1999999999999999E-2</v>
      </c>
      <c r="W3331" s="175">
        <v>6.8000000000000005E-2</v>
      </c>
      <c r="X3331" s="175">
        <v>0.14099999999999999</v>
      </c>
      <c r="Y3331" s="175">
        <v>1E-3</v>
      </c>
      <c r="Z3331" s="175">
        <v>2.1999999999999999E-2</v>
      </c>
      <c r="AA3331" s="175">
        <v>2.1999999999999999E-2</v>
      </c>
      <c r="AB3331" s="175">
        <v>7.0999999999999994E-2</v>
      </c>
    </row>
    <row r="3332" spans="1:28" x14ac:dyDescent="0.25">
      <c r="A3332" s="92" t="s">
        <v>4649</v>
      </c>
      <c r="B3332" s="175">
        <v>5.6087686382936701E-2</v>
      </c>
      <c r="C3332" s="175">
        <v>0.39133010763306014</v>
      </c>
      <c r="D3332" s="175">
        <v>0.23225041967018861</v>
      </c>
      <c r="E3332" s="175">
        <v>7.5145650241927514E-2</v>
      </c>
      <c r="F3332" s="175">
        <v>1.3626937888812087E-2</v>
      </c>
      <c r="G3332" s="175">
        <v>0.20381159277179817</v>
      </c>
      <c r="H3332" s="175">
        <v>1.7774266811494026E-3</v>
      </c>
      <c r="I3332" s="175">
        <v>2.5970178730127382E-2</v>
      </c>
      <c r="J3332" s="174">
        <v>1</v>
      </c>
      <c r="K3332" s="176">
        <v>10127</v>
      </c>
      <c r="L3332" s="92"/>
      <c r="M3332" s="175">
        <v>5.1999999999999998E-2</v>
      </c>
      <c r="N3332" s="175">
        <v>6.0999999999999999E-2</v>
      </c>
      <c r="O3332" s="175">
        <v>0.38200000000000001</v>
      </c>
      <c r="P3332" s="175">
        <v>0.40100000000000002</v>
      </c>
      <c r="Q3332" s="175">
        <v>0.224</v>
      </c>
      <c r="R3332" s="175">
        <v>0.24099999999999999</v>
      </c>
      <c r="S3332" s="175">
        <v>7.0000000000000007E-2</v>
      </c>
      <c r="T3332" s="175">
        <v>0.08</v>
      </c>
      <c r="U3332" s="175">
        <v>1.2E-2</v>
      </c>
      <c r="V3332" s="175">
        <v>1.6E-2</v>
      </c>
      <c r="W3332" s="175">
        <v>0.19600000000000001</v>
      </c>
      <c r="X3332" s="175">
        <v>0.21199999999999999</v>
      </c>
      <c r="Y3332" s="175">
        <v>1E-3</v>
      </c>
      <c r="Z3332" s="175">
        <v>3.0000000000000001E-3</v>
      </c>
      <c r="AA3332" s="175">
        <v>2.3E-2</v>
      </c>
      <c r="AB3332" s="175">
        <v>2.9000000000000001E-2</v>
      </c>
    </row>
    <row r="3333" spans="1:28" x14ac:dyDescent="0.25">
      <c r="A3333" s="92" t="s">
        <v>4650</v>
      </c>
      <c r="B3333" s="175" t="s">
        <v>143</v>
      </c>
      <c r="C3333" s="175">
        <v>0.50340136054421769</v>
      </c>
      <c r="D3333" s="175">
        <v>0.20068027210884354</v>
      </c>
      <c r="E3333" s="175">
        <v>8.5034013605442174E-2</v>
      </c>
      <c r="F3333" s="175">
        <v>3.4013605442176869E-3</v>
      </c>
      <c r="G3333" s="175">
        <v>0.19387755102040816</v>
      </c>
      <c r="H3333" s="175" t="s">
        <v>143</v>
      </c>
      <c r="I3333" s="175">
        <v>1.3605442176870748E-2</v>
      </c>
      <c r="J3333" s="174">
        <v>1</v>
      </c>
      <c r="K3333" s="176">
        <v>294</v>
      </c>
      <c r="L3333" s="92"/>
      <c r="M3333" s="175" t="s">
        <v>143</v>
      </c>
      <c r="N3333" s="175" t="s">
        <v>143</v>
      </c>
      <c r="O3333" s="175">
        <v>0.44700000000000001</v>
      </c>
      <c r="P3333" s="175">
        <v>0.56000000000000005</v>
      </c>
      <c r="Q3333" s="175">
        <v>0.159</v>
      </c>
      <c r="R3333" s="175">
        <v>0.25</v>
      </c>
      <c r="S3333" s="175">
        <v>5.8000000000000003E-2</v>
      </c>
      <c r="T3333" s="175">
        <v>0.123</v>
      </c>
      <c r="U3333" s="175">
        <v>1E-3</v>
      </c>
      <c r="V3333" s="175">
        <v>1.9E-2</v>
      </c>
      <c r="W3333" s="175">
        <v>0.153</v>
      </c>
      <c r="X3333" s="175">
        <v>0.24299999999999999</v>
      </c>
      <c r="Y3333" s="175" t="s">
        <v>143</v>
      </c>
      <c r="Z3333" s="175" t="s">
        <v>143</v>
      </c>
      <c r="AA3333" s="175">
        <v>5.0000000000000001E-3</v>
      </c>
      <c r="AB3333" s="175">
        <v>3.4000000000000002E-2</v>
      </c>
    </row>
    <row r="3334" spans="1:28" x14ac:dyDescent="0.25">
      <c r="A3334" s="92" t="s">
        <v>4651</v>
      </c>
      <c r="B3334" s="175" t="s">
        <v>143</v>
      </c>
      <c r="C3334" s="175">
        <v>0.15748031496062992</v>
      </c>
      <c r="D3334" s="175">
        <v>0.15354330708661418</v>
      </c>
      <c r="E3334" s="175">
        <v>6.2992125984251968E-2</v>
      </c>
      <c r="F3334" s="175">
        <v>3.937007874015748E-3</v>
      </c>
      <c r="G3334" s="175">
        <v>0.55511811023622049</v>
      </c>
      <c r="H3334" s="175">
        <v>2.3622047244094488E-2</v>
      </c>
      <c r="I3334" s="175">
        <v>4.3307086614173228E-2</v>
      </c>
      <c r="J3334" s="174">
        <v>1</v>
      </c>
      <c r="K3334" s="176">
        <v>254</v>
      </c>
      <c r="L3334" s="92"/>
      <c r="M3334" s="175" t="s">
        <v>143</v>
      </c>
      <c r="N3334" s="175" t="s">
        <v>143</v>
      </c>
      <c r="O3334" s="175">
        <v>0.11799999999999999</v>
      </c>
      <c r="P3334" s="175">
        <v>0.20699999999999999</v>
      </c>
      <c r="Q3334" s="175">
        <v>0.114</v>
      </c>
      <c r="R3334" s="175">
        <v>0.20300000000000001</v>
      </c>
      <c r="S3334" s="175">
        <v>3.9E-2</v>
      </c>
      <c r="T3334" s="175">
        <v>0.1</v>
      </c>
      <c r="U3334" s="175">
        <v>1E-3</v>
      </c>
      <c r="V3334" s="175">
        <v>2.1999999999999999E-2</v>
      </c>
      <c r="W3334" s="175">
        <v>0.49399999999999999</v>
      </c>
      <c r="X3334" s="175">
        <v>0.61499999999999999</v>
      </c>
      <c r="Y3334" s="175">
        <v>1.0999999999999999E-2</v>
      </c>
      <c r="Z3334" s="175">
        <v>5.0999999999999997E-2</v>
      </c>
      <c r="AA3334" s="175">
        <v>2.4E-2</v>
      </c>
      <c r="AB3334" s="175">
        <v>7.5999999999999998E-2</v>
      </c>
    </row>
    <row r="3335" spans="1:28" x14ac:dyDescent="0.25">
      <c r="A3335" s="92" t="s">
        <v>4652</v>
      </c>
      <c r="B3335" s="175">
        <v>0.35294117647058826</v>
      </c>
      <c r="C3335" s="175">
        <v>2.6737967914438501E-3</v>
      </c>
      <c r="D3335" s="175">
        <v>0.41042780748663099</v>
      </c>
      <c r="E3335" s="175">
        <v>0.18449197860962566</v>
      </c>
      <c r="F3335" s="175">
        <v>1.3368983957219251E-3</v>
      </c>
      <c r="G3335" s="175">
        <v>5.3475935828877002E-3</v>
      </c>
      <c r="H3335" s="175" t="s">
        <v>143</v>
      </c>
      <c r="I3335" s="175">
        <v>4.2780748663101602E-2</v>
      </c>
      <c r="J3335" s="174">
        <v>1</v>
      </c>
      <c r="K3335" s="176">
        <v>748</v>
      </c>
      <c r="L3335" s="92"/>
      <c r="M3335" s="175">
        <v>0.32</v>
      </c>
      <c r="N3335" s="175">
        <v>0.38800000000000001</v>
      </c>
      <c r="O3335" s="175">
        <v>1E-3</v>
      </c>
      <c r="P3335" s="175">
        <v>0.01</v>
      </c>
      <c r="Q3335" s="175">
        <v>0.376</v>
      </c>
      <c r="R3335" s="175">
        <v>0.44600000000000001</v>
      </c>
      <c r="S3335" s="175">
        <v>0.158</v>
      </c>
      <c r="T3335" s="175">
        <v>0.214</v>
      </c>
      <c r="U3335" s="175">
        <v>0</v>
      </c>
      <c r="V3335" s="175">
        <v>8.0000000000000002E-3</v>
      </c>
      <c r="W3335" s="175">
        <v>2E-3</v>
      </c>
      <c r="X3335" s="175">
        <v>1.4E-2</v>
      </c>
      <c r="Y3335" s="175" t="s">
        <v>143</v>
      </c>
      <c r="Z3335" s="175" t="s">
        <v>143</v>
      </c>
      <c r="AA3335" s="175">
        <v>0.03</v>
      </c>
      <c r="AB3335" s="175">
        <v>0.06</v>
      </c>
    </row>
    <row r="3336" spans="1:28" x14ac:dyDescent="0.25">
      <c r="A3336" s="92" t="s">
        <v>4653</v>
      </c>
      <c r="B3336" s="175">
        <v>0.10689045936395759</v>
      </c>
      <c r="C3336" s="175">
        <v>0.35070671378091872</v>
      </c>
      <c r="D3336" s="175">
        <v>0.22879858657243815</v>
      </c>
      <c r="E3336" s="175">
        <v>6.0070671378091869E-2</v>
      </c>
      <c r="F3336" s="175">
        <v>1.8551236749116608E-2</v>
      </c>
      <c r="G3336" s="175">
        <v>0.21378091872791519</v>
      </c>
      <c r="H3336" s="175">
        <v>1.7667844522968198E-3</v>
      </c>
      <c r="I3336" s="175">
        <v>1.9434628975265017E-2</v>
      </c>
      <c r="J3336" s="174">
        <v>1</v>
      </c>
      <c r="K3336" s="176">
        <v>1132</v>
      </c>
      <c r="L3336" s="92"/>
      <c r="M3336" s="175">
        <v>0.09</v>
      </c>
      <c r="N3336" s="175">
        <v>0.126</v>
      </c>
      <c r="O3336" s="175">
        <v>0.32300000000000001</v>
      </c>
      <c r="P3336" s="175">
        <v>0.379</v>
      </c>
      <c r="Q3336" s="175">
        <v>0.20499999999999999</v>
      </c>
      <c r="R3336" s="175">
        <v>0.254</v>
      </c>
      <c r="S3336" s="175">
        <v>4.8000000000000001E-2</v>
      </c>
      <c r="T3336" s="175">
        <v>7.4999999999999997E-2</v>
      </c>
      <c r="U3336" s="175">
        <v>1.2E-2</v>
      </c>
      <c r="V3336" s="175">
        <v>2.8000000000000001E-2</v>
      </c>
      <c r="W3336" s="175">
        <v>0.191</v>
      </c>
      <c r="X3336" s="175">
        <v>0.23899999999999999</v>
      </c>
      <c r="Y3336" s="175">
        <v>0</v>
      </c>
      <c r="Z3336" s="175">
        <v>6.0000000000000001E-3</v>
      </c>
      <c r="AA3336" s="175">
        <v>1.2999999999999999E-2</v>
      </c>
      <c r="AB3336" s="175">
        <v>2.9000000000000001E-2</v>
      </c>
    </row>
    <row r="3337" spans="1:28" x14ac:dyDescent="0.25">
      <c r="A3337" s="92" t="s">
        <v>4654</v>
      </c>
      <c r="B3337" s="175">
        <v>0.28500355366027008</v>
      </c>
      <c r="C3337" s="175">
        <v>0.56716417910447758</v>
      </c>
      <c r="D3337" s="175">
        <v>6.4676616915422883E-2</v>
      </c>
      <c r="E3337" s="175">
        <v>1.8479033404406538E-2</v>
      </c>
      <c r="F3337" s="175">
        <v>7.1073205401563609E-4</v>
      </c>
      <c r="G3337" s="175">
        <v>3.6247334754797439E-2</v>
      </c>
      <c r="H3337" s="175">
        <v>1.4214641080312722E-3</v>
      </c>
      <c r="I3337" s="175">
        <v>2.6297085998578537E-2</v>
      </c>
      <c r="J3337" s="174">
        <v>0.99999999999999989</v>
      </c>
      <c r="K3337" s="176">
        <v>1407</v>
      </c>
      <c r="L3337" s="92"/>
      <c r="M3337" s="175">
        <v>0.26200000000000001</v>
      </c>
      <c r="N3337" s="175">
        <v>0.309</v>
      </c>
      <c r="O3337" s="175">
        <v>0.54100000000000004</v>
      </c>
      <c r="P3337" s="175">
        <v>0.59299999999999997</v>
      </c>
      <c r="Q3337" s="175">
        <v>5.2999999999999999E-2</v>
      </c>
      <c r="R3337" s="175">
        <v>7.9000000000000001E-2</v>
      </c>
      <c r="S3337" s="175">
        <v>1.2999999999999999E-2</v>
      </c>
      <c r="T3337" s="175">
        <v>2.7E-2</v>
      </c>
      <c r="U3337" s="175">
        <v>0</v>
      </c>
      <c r="V3337" s="175">
        <v>4.0000000000000001E-3</v>
      </c>
      <c r="W3337" s="175">
        <v>2.8000000000000001E-2</v>
      </c>
      <c r="X3337" s="175">
        <v>4.7E-2</v>
      </c>
      <c r="Y3337" s="175">
        <v>0</v>
      </c>
      <c r="Z3337" s="175">
        <v>5.0000000000000001E-3</v>
      </c>
      <c r="AA3337" s="175">
        <v>1.9E-2</v>
      </c>
      <c r="AB3337" s="175">
        <v>3.5999999999999997E-2</v>
      </c>
    </row>
    <row r="3338" spans="1:28" x14ac:dyDescent="0.25">
      <c r="A3338" s="92" t="s">
        <v>4655</v>
      </c>
      <c r="B3338" s="175" t="s">
        <v>143</v>
      </c>
      <c r="C3338" s="175">
        <v>0.32500000000000001</v>
      </c>
      <c r="D3338" s="175">
        <v>0.28125</v>
      </c>
      <c r="E3338" s="175">
        <v>0.14374999999999999</v>
      </c>
      <c r="F3338" s="175">
        <v>1.2500000000000001E-2</v>
      </c>
      <c r="G3338" s="175">
        <v>0.20937500000000001</v>
      </c>
      <c r="H3338" s="175" t="s">
        <v>143</v>
      </c>
      <c r="I3338" s="175">
        <v>2.8125000000000001E-2</v>
      </c>
      <c r="J3338" s="174">
        <v>0.99999999999999989</v>
      </c>
      <c r="K3338" s="176">
        <v>320</v>
      </c>
      <c r="L3338" s="92"/>
      <c r="M3338" s="175" t="s">
        <v>143</v>
      </c>
      <c r="N3338" s="175" t="s">
        <v>143</v>
      </c>
      <c r="O3338" s="175">
        <v>0.27600000000000002</v>
      </c>
      <c r="P3338" s="175">
        <v>0.378</v>
      </c>
      <c r="Q3338" s="175">
        <v>0.23499999999999999</v>
      </c>
      <c r="R3338" s="175">
        <v>0.33300000000000002</v>
      </c>
      <c r="S3338" s="175">
        <v>0.11</v>
      </c>
      <c r="T3338" s="175">
        <v>0.186</v>
      </c>
      <c r="U3338" s="175">
        <v>5.0000000000000001E-3</v>
      </c>
      <c r="V3338" s="175">
        <v>3.2000000000000001E-2</v>
      </c>
      <c r="W3338" s="175">
        <v>0.16800000000000001</v>
      </c>
      <c r="X3338" s="175">
        <v>0.25700000000000001</v>
      </c>
      <c r="Y3338" s="175" t="s">
        <v>143</v>
      </c>
      <c r="Z3338" s="175" t="s">
        <v>143</v>
      </c>
      <c r="AA3338" s="175">
        <v>1.4999999999999999E-2</v>
      </c>
      <c r="AB3338" s="175">
        <v>5.2999999999999999E-2</v>
      </c>
    </row>
    <row r="3339" spans="1:28" x14ac:dyDescent="0.25">
      <c r="A3339" s="92" t="s">
        <v>4656</v>
      </c>
      <c r="B3339" s="175" t="s">
        <v>143</v>
      </c>
      <c r="C3339" s="175">
        <v>0.32585844428871757</v>
      </c>
      <c r="D3339" s="175">
        <v>0.18009810791871059</v>
      </c>
      <c r="E3339" s="175">
        <v>8.2690960056061663E-2</v>
      </c>
      <c r="F3339" s="175">
        <v>1.4716187806587245E-2</v>
      </c>
      <c r="G3339" s="175">
        <v>0.36510161177295025</v>
      </c>
      <c r="H3339" s="175">
        <v>2.1023125437981782E-3</v>
      </c>
      <c r="I3339" s="175">
        <v>2.9432375613174491E-2</v>
      </c>
      <c r="J3339" s="174">
        <v>1</v>
      </c>
      <c r="K3339" s="176">
        <v>1427</v>
      </c>
      <c r="L3339" s="92"/>
      <c r="M3339" s="175" t="s">
        <v>143</v>
      </c>
      <c r="N3339" s="175" t="s">
        <v>143</v>
      </c>
      <c r="O3339" s="175">
        <v>0.30199999999999999</v>
      </c>
      <c r="P3339" s="175">
        <v>0.35099999999999998</v>
      </c>
      <c r="Q3339" s="175">
        <v>0.161</v>
      </c>
      <c r="R3339" s="175">
        <v>0.20100000000000001</v>
      </c>
      <c r="S3339" s="175">
        <v>6.9000000000000006E-2</v>
      </c>
      <c r="T3339" s="175">
        <v>9.8000000000000004E-2</v>
      </c>
      <c r="U3339" s="175">
        <v>0.01</v>
      </c>
      <c r="V3339" s="175">
        <v>2.1999999999999999E-2</v>
      </c>
      <c r="W3339" s="175">
        <v>0.34100000000000003</v>
      </c>
      <c r="X3339" s="175">
        <v>0.39</v>
      </c>
      <c r="Y3339" s="175">
        <v>1E-3</v>
      </c>
      <c r="Z3339" s="175">
        <v>6.0000000000000001E-3</v>
      </c>
      <c r="AA3339" s="175">
        <v>2.1999999999999999E-2</v>
      </c>
      <c r="AB3339" s="175">
        <v>0.04</v>
      </c>
    </row>
    <row r="3340" spans="1:28" x14ac:dyDescent="0.25">
      <c r="A3340" s="92" t="s">
        <v>4657</v>
      </c>
      <c r="B3340" s="175" t="s">
        <v>143</v>
      </c>
      <c r="C3340" s="175">
        <v>0.61570247933884292</v>
      </c>
      <c r="D3340" s="175">
        <v>0.27685950413223143</v>
      </c>
      <c r="E3340" s="175">
        <v>3.5123966942148761E-2</v>
      </c>
      <c r="F3340" s="175">
        <v>2.0661157024793389E-3</v>
      </c>
      <c r="G3340" s="175">
        <v>2.6859504132231406E-2</v>
      </c>
      <c r="H3340" s="175" t="s">
        <v>143</v>
      </c>
      <c r="I3340" s="175">
        <v>4.3388429752066117E-2</v>
      </c>
      <c r="J3340" s="174">
        <v>1</v>
      </c>
      <c r="K3340" s="176">
        <v>484</v>
      </c>
      <c r="L3340" s="92"/>
      <c r="M3340" s="175" t="s">
        <v>143</v>
      </c>
      <c r="N3340" s="175" t="s">
        <v>143</v>
      </c>
      <c r="O3340" s="175">
        <v>0.57199999999999995</v>
      </c>
      <c r="P3340" s="175">
        <v>0.65800000000000003</v>
      </c>
      <c r="Q3340" s="175">
        <v>0.23899999999999999</v>
      </c>
      <c r="R3340" s="175">
        <v>0.318</v>
      </c>
      <c r="S3340" s="175">
        <v>2.1999999999999999E-2</v>
      </c>
      <c r="T3340" s="175">
        <v>5.6000000000000001E-2</v>
      </c>
      <c r="U3340" s="175">
        <v>0</v>
      </c>
      <c r="V3340" s="175">
        <v>1.2E-2</v>
      </c>
      <c r="W3340" s="175">
        <v>1.6E-2</v>
      </c>
      <c r="X3340" s="175">
        <v>4.4999999999999998E-2</v>
      </c>
      <c r="Y3340" s="175" t="s">
        <v>143</v>
      </c>
      <c r="Z3340" s="175" t="s">
        <v>143</v>
      </c>
      <c r="AA3340" s="175">
        <v>2.9000000000000001E-2</v>
      </c>
      <c r="AB3340" s="175">
        <v>6.5000000000000002E-2</v>
      </c>
    </row>
    <row r="3341" spans="1:28" x14ac:dyDescent="0.25">
      <c r="A3341" s="92" t="s">
        <v>4658</v>
      </c>
      <c r="B3341" s="175" t="s">
        <v>143</v>
      </c>
      <c r="C3341" s="175">
        <v>0.2275132275132275</v>
      </c>
      <c r="D3341" s="175">
        <v>0.32275132275132273</v>
      </c>
      <c r="E3341" s="175">
        <v>0.13756613756613756</v>
      </c>
      <c r="F3341" s="175">
        <v>1.3227513227513227E-2</v>
      </c>
      <c r="G3341" s="175">
        <v>0.25661375661375663</v>
      </c>
      <c r="H3341" s="175" t="s">
        <v>143</v>
      </c>
      <c r="I3341" s="175">
        <v>4.2328042328042326E-2</v>
      </c>
      <c r="J3341" s="174">
        <v>1</v>
      </c>
      <c r="K3341" s="176">
        <v>378</v>
      </c>
      <c r="L3341" s="92"/>
      <c r="M3341" s="175" t="s">
        <v>143</v>
      </c>
      <c r="N3341" s="175" t="s">
        <v>143</v>
      </c>
      <c r="O3341" s="175">
        <v>0.188</v>
      </c>
      <c r="P3341" s="175">
        <v>0.27200000000000002</v>
      </c>
      <c r="Q3341" s="175">
        <v>0.27800000000000002</v>
      </c>
      <c r="R3341" s="175">
        <v>0.371</v>
      </c>
      <c r="S3341" s="175">
        <v>0.106</v>
      </c>
      <c r="T3341" s="175">
        <v>0.17599999999999999</v>
      </c>
      <c r="U3341" s="175">
        <v>6.0000000000000001E-3</v>
      </c>
      <c r="V3341" s="175">
        <v>3.1E-2</v>
      </c>
      <c r="W3341" s="175">
        <v>0.215</v>
      </c>
      <c r="X3341" s="175">
        <v>0.30299999999999999</v>
      </c>
      <c r="Y3341" s="175" t="s">
        <v>143</v>
      </c>
      <c r="Z3341" s="175" t="s">
        <v>143</v>
      </c>
      <c r="AA3341" s="175">
        <v>2.5999999999999999E-2</v>
      </c>
      <c r="AB3341" s="175">
        <v>6.8000000000000005E-2</v>
      </c>
    </row>
    <row r="3342" spans="1:28" x14ac:dyDescent="0.25">
      <c r="A3342" s="92" t="s">
        <v>4659</v>
      </c>
      <c r="B3342" s="175" t="s">
        <v>143</v>
      </c>
      <c r="C3342" s="175">
        <v>0.47887323943661969</v>
      </c>
      <c r="D3342" s="175">
        <v>0.19718309859154928</v>
      </c>
      <c r="E3342" s="175">
        <v>4.5774647887323945E-2</v>
      </c>
      <c r="F3342" s="175">
        <v>6.6901408450704219E-2</v>
      </c>
      <c r="G3342" s="175">
        <v>0.19014084507042253</v>
      </c>
      <c r="H3342" s="175" t="s">
        <v>143</v>
      </c>
      <c r="I3342" s="175">
        <v>2.1126760563380281E-2</v>
      </c>
      <c r="J3342" s="174">
        <v>1</v>
      </c>
      <c r="K3342" s="176">
        <v>284</v>
      </c>
      <c r="L3342" s="92"/>
      <c r="M3342" s="175" t="s">
        <v>143</v>
      </c>
      <c r="N3342" s="175" t="s">
        <v>143</v>
      </c>
      <c r="O3342" s="175">
        <v>0.42099999999999999</v>
      </c>
      <c r="P3342" s="175">
        <v>0.53700000000000003</v>
      </c>
      <c r="Q3342" s="175">
        <v>0.155</v>
      </c>
      <c r="R3342" s="175">
        <v>0.247</v>
      </c>
      <c r="S3342" s="175">
        <v>2.7E-2</v>
      </c>
      <c r="T3342" s="175">
        <v>7.6999999999999999E-2</v>
      </c>
      <c r="U3342" s="175">
        <v>4.2999999999999997E-2</v>
      </c>
      <c r="V3342" s="175">
        <v>0.10199999999999999</v>
      </c>
      <c r="W3342" s="175">
        <v>0.14899999999999999</v>
      </c>
      <c r="X3342" s="175">
        <v>0.24</v>
      </c>
      <c r="Y3342" s="175" t="s">
        <v>143</v>
      </c>
      <c r="Z3342" s="175" t="s">
        <v>143</v>
      </c>
      <c r="AA3342" s="175">
        <v>0.01</v>
      </c>
      <c r="AB3342" s="175">
        <v>4.4999999999999998E-2</v>
      </c>
    </row>
    <row r="3343" spans="1:28" x14ac:dyDescent="0.25">
      <c r="A3343" s="92" t="s">
        <v>4660</v>
      </c>
      <c r="B3343" s="175" t="s">
        <v>143</v>
      </c>
      <c r="C3343" s="175">
        <v>0.21161825726141079</v>
      </c>
      <c r="D3343" s="175">
        <v>0.21991701244813278</v>
      </c>
      <c r="E3343" s="175">
        <v>7.8838174273858919E-2</v>
      </c>
      <c r="F3343" s="175">
        <v>3.3195020746887967E-2</v>
      </c>
      <c r="G3343" s="175">
        <v>0.43983402489626555</v>
      </c>
      <c r="H3343" s="175" t="s">
        <v>143</v>
      </c>
      <c r="I3343" s="175">
        <v>1.6597510373443983E-2</v>
      </c>
      <c r="J3343" s="174">
        <v>1</v>
      </c>
      <c r="K3343" s="176">
        <v>241</v>
      </c>
      <c r="L3343" s="92"/>
      <c r="M3343" s="175" t="s">
        <v>143</v>
      </c>
      <c r="N3343" s="175" t="s">
        <v>143</v>
      </c>
      <c r="O3343" s="175">
        <v>0.16500000000000001</v>
      </c>
      <c r="P3343" s="175">
        <v>0.26800000000000002</v>
      </c>
      <c r="Q3343" s="175">
        <v>0.17199999999999999</v>
      </c>
      <c r="R3343" s="175">
        <v>0.27600000000000002</v>
      </c>
      <c r="S3343" s="175">
        <v>5.0999999999999997E-2</v>
      </c>
      <c r="T3343" s="175">
        <v>0.12</v>
      </c>
      <c r="U3343" s="175">
        <v>1.7000000000000001E-2</v>
      </c>
      <c r="V3343" s="175">
        <v>6.4000000000000001E-2</v>
      </c>
      <c r="W3343" s="175">
        <v>0.379</v>
      </c>
      <c r="X3343" s="175">
        <v>0.503</v>
      </c>
      <c r="Y3343" s="175" t="s">
        <v>143</v>
      </c>
      <c r="Z3343" s="175" t="s">
        <v>143</v>
      </c>
      <c r="AA3343" s="175">
        <v>6.0000000000000001E-3</v>
      </c>
      <c r="AB3343" s="175">
        <v>4.2000000000000003E-2</v>
      </c>
    </row>
    <row r="3344" spans="1:28" x14ac:dyDescent="0.25">
      <c r="A3344" s="92" t="s">
        <v>4661</v>
      </c>
      <c r="B3344" s="175" t="s">
        <v>143</v>
      </c>
      <c r="C3344" s="175">
        <v>0.47191011235955055</v>
      </c>
      <c r="D3344" s="175">
        <v>0.32825040128410915</v>
      </c>
      <c r="E3344" s="175">
        <v>5.6982343499197431E-2</v>
      </c>
      <c r="F3344" s="175">
        <v>1.6051364365971106E-2</v>
      </c>
      <c r="G3344" s="175">
        <v>0.10593900481540931</v>
      </c>
      <c r="H3344" s="175" t="s">
        <v>143</v>
      </c>
      <c r="I3344" s="175">
        <v>2.0866773675762441E-2</v>
      </c>
      <c r="J3344" s="174">
        <v>0.99999999999999989</v>
      </c>
      <c r="K3344" s="176">
        <v>1246</v>
      </c>
      <c r="L3344" s="92"/>
      <c r="M3344" s="175" t="s">
        <v>143</v>
      </c>
      <c r="N3344" s="175" t="s">
        <v>143</v>
      </c>
      <c r="O3344" s="175">
        <v>0.44400000000000001</v>
      </c>
      <c r="P3344" s="175">
        <v>0.5</v>
      </c>
      <c r="Q3344" s="175">
        <v>0.30299999999999999</v>
      </c>
      <c r="R3344" s="175">
        <v>0.35499999999999998</v>
      </c>
      <c r="S3344" s="175">
        <v>4.4999999999999998E-2</v>
      </c>
      <c r="T3344" s="175">
        <v>7.0999999999999994E-2</v>
      </c>
      <c r="U3344" s="175">
        <v>0.01</v>
      </c>
      <c r="V3344" s="175">
        <v>2.5000000000000001E-2</v>
      </c>
      <c r="W3344" s="175">
        <v>0.09</v>
      </c>
      <c r="X3344" s="175">
        <v>0.124</v>
      </c>
      <c r="Y3344" s="175" t="s">
        <v>143</v>
      </c>
      <c r="Z3344" s="175" t="s">
        <v>143</v>
      </c>
      <c r="AA3344" s="175">
        <v>1.4E-2</v>
      </c>
      <c r="AB3344" s="175">
        <v>0.03</v>
      </c>
    </row>
    <row r="3345" spans="1:28" x14ac:dyDescent="0.25">
      <c r="A3345" s="92" t="s">
        <v>4662</v>
      </c>
      <c r="B3345" s="175" t="s">
        <v>143</v>
      </c>
      <c r="C3345" s="175">
        <v>0.60869565217391308</v>
      </c>
      <c r="D3345" s="175">
        <v>0.26521739130434785</v>
      </c>
      <c r="E3345" s="175">
        <v>2.6086956521739129E-2</v>
      </c>
      <c r="F3345" s="175" t="s">
        <v>143</v>
      </c>
      <c r="G3345" s="175">
        <v>8.6956521739130432E-2</v>
      </c>
      <c r="H3345" s="175">
        <v>4.3478260869565218E-3</v>
      </c>
      <c r="I3345" s="175">
        <v>8.6956521739130436E-3</v>
      </c>
      <c r="J3345" s="174">
        <v>1</v>
      </c>
      <c r="K3345" s="176">
        <v>230</v>
      </c>
      <c r="L3345" s="92"/>
      <c r="M3345" s="175" t="s">
        <v>143</v>
      </c>
      <c r="N3345" s="175" t="s">
        <v>143</v>
      </c>
      <c r="O3345" s="175">
        <v>0.54400000000000004</v>
      </c>
      <c r="P3345" s="175">
        <v>0.66900000000000004</v>
      </c>
      <c r="Q3345" s="175">
        <v>0.21199999999999999</v>
      </c>
      <c r="R3345" s="175">
        <v>0.32600000000000001</v>
      </c>
      <c r="S3345" s="175">
        <v>1.2E-2</v>
      </c>
      <c r="T3345" s="175">
        <v>5.6000000000000001E-2</v>
      </c>
      <c r="U3345" s="175" t="s">
        <v>143</v>
      </c>
      <c r="V3345" s="175" t="s">
        <v>143</v>
      </c>
      <c r="W3345" s="175">
        <v>5.7000000000000002E-2</v>
      </c>
      <c r="X3345" s="175">
        <v>0.13</v>
      </c>
      <c r="Y3345" s="175">
        <v>1E-3</v>
      </c>
      <c r="Z3345" s="175">
        <v>2.4E-2</v>
      </c>
      <c r="AA3345" s="175">
        <v>2E-3</v>
      </c>
      <c r="AB3345" s="175">
        <v>3.1E-2</v>
      </c>
    </row>
    <row r="3346" spans="1:28" x14ac:dyDescent="0.25">
      <c r="A3346" s="92" t="s">
        <v>4663</v>
      </c>
      <c r="B3346" s="175">
        <v>5.4785511938486443E-2</v>
      </c>
      <c r="C3346" s="175">
        <v>0.38633144475920678</v>
      </c>
      <c r="D3346" s="175">
        <v>0.2348239579117766</v>
      </c>
      <c r="E3346" s="175">
        <v>7.2895588830433025E-2</v>
      </c>
      <c r="F3346" s="175">
        <v>1.7351274787535412E-2</v>
      </c>
      <c r="G3346" s="175">
        <v>0.20568595710238768</v>
      </c>
      <c r="H3346" s="175">
        <v>4.5528126264670173E-4</v>
      </c>
      <c r="I3346" s="175">
        <v>2.7670983407527317E-2</v>
      </c>
      <c r="J3346" s="174">
        <v>0.99999999999999989</v>
      </c>
      <c r="K3346" s="176">
        <v>19768</v>
      </c>
      <c r="L3346" s="92"/>
      <c r="M3346" s="175">
        <v>5.1999999999999998E-2</v>
      </c>
      <c r="N3346" s="175">
        <v>5.8000000000000003E-2</v>
      </c>
      <c r="O3346" s="175">
        <v>0.38</v>
      </c>
      <c r="P3346" s="175">
        <v>0.39300000000000002</v>
      </c>
      <c r="Q3346" s="175">
        <v>0.22900000000000001</v>
      </c>
      <c r="R3346" s="175">
        <v>0.24099999999999999</v>
      </c>
      <c r="S3346" s="175">
        <v>6.9000000000000006E-2</v>
      </c>
      <c r="T3346" s="175">
        <v>7.6999999999999999E-2</v>
      </c>
      <c r="U3346" s="175">
        <v>1.6E-2</v>
      </c>
      <c r="V3346" s="175">
        <v>1.9E-2</v>
      </c>
      <c r="W3346" s="175">
        <v>0.2</v>
      </c>
      <c r="X3346" s="175">
        <v>0.21099999999999999</v>
      </c>
      <c r="Y3346" s="175">
        <v>0</v>
      </c>
      <c r="Z3346" s="175">
        <v>1E-3</v>
      </c>
      <c r="AA3346" s="175">
        <v>2.5000000000000001E-2</v>
      </c>
      <c r="AB3346" s="175">
        <v>0.03</v>
      </c>
    </row>
    <row r="3347" spans="1:28" x14ac:dyDescent="0.25">
      <c r="A3347" s="92" t="s">
        <v>4664</v>
      </c>
      <c r="B3347" s="175" t="s">
        <v>143</v>
      </c>
      <c r="C3347" s="175">
        <v>0.47504621072088726</v>
      </c>
      <c r="D3347" s="175">
        <v>0.25508317929759705</v>
      </c>
      <c r="E3347" s="175">
        <v>9.0573012939001843E-2</v>
      </c>
      <c r="F3347" s="175">
        <v>1.6635859519408502E-2</v>
      </c>
      <c r="G3347" s="175">
        <v>0.15341959334565619</v>
      </c>
      <c r="H3347" s="175" t="s">
        <v>143</v>
      </c>
      <c r="I3347" s="175">
        <v>9.242144177449169E-3</v>
      </c>
      <c r="J3347" s="174">
        <v>1</v>
      </c>
      <c r="K3347" s="176">
        <v>541</v>
      </c>
      <c r="L3347" s="92"/>
      <c r="M3347" s="175" t="s">
        <v>143</v>
      </c>
      <c r="N3347" s="175" t="s">
        <v>143</v>
      </c>
      <c r="O3347" s="175">
        <v>0.433</v>
      </c>
      <c r="P3347" s="175">
        <v>0.51700000000000002</v>
      </c>
      <c r="Q3347" s="175">
        <v>0.22</v>
      </c>
      <c r="R3347" s="175">
        <v>0.29299999999999998</v>
      </c>
      <c r="S3347" s="175">
        <v>6.9000000000000006E-2</v>
      </c>
      <c r="T3347" s="175">
        <v>0.11799999999999999</v>
      </c>
      <c r="U3347" s="175">
        <v>8.9999999999999993E-3</v>
      </c>
      <c r="V3347" s="175">
        <v>3.1E-2</v>
      </c>
      <c r="W3347" s="175">
        <v>0.126</v>
      </c>
      <c r="X3347" s="175">
        <v>0.186</v>
      </c>
      <c r="Y3347" s="175" t="s">
        <v>143</v>
      </c>
      <c r="Z3347" s="175" t="s">
        <v>143</v>
      </c>
      <c r="AA3347" s="175">
        <v>4.0000000000000001E-3</v>
      </c>
      <c r="AB3347" s="175">
        <v>2.1000000000000001E-2</v>
      </c>
    </row>
    <row r="3348" spans="1:28" x14ac:dyDescent="0.25">
      <c r="A3348" s="92" t="s">
        <v>4665</v>
      </c>
      <c r="B3348" s="175" t="s">
        <v>143</v>
      </c>
      <c r="C3348" s="175">
        <v>0.13742071881606766</v>
      </c>
      <c r="D3348" s="175">
        <v>0.17336152219873149</v>
      </c>
      <c r="E3348" s="175">
        <v>6.13107822410148E-2</v>
      </c>
      <c r="F3348" s="175">
        <v>1.0570824524312896E-2</v>
      </c>
      <c r="G3348" s="175">
        <v>0.57716701902748413</v>
      </c>
      <c r="H3348" s="175" t="s">
        <v>143</v>
      </c>
      <c r="I3348" s="175">
        <v>4.0169133192389003E-2</v>
      </c>
      <c r="J3348" s="174">
        <v>1</v>
      </c>
      <c r="K3348" s="176">
        <v>473</v>
      </c>
      <c r="L3348" s="92"/>
      <c r="M3348" s="175" t="s">
        <v>143</v>
      </c>
      <c r="N3348" s="175" t="s">
        <v>143</v>
      </c>
      <c r="O3348" s="175">
        <v>0.109</v>
      </c>
      <c r="P3348" s="175">
        <v>0.17100000000000001</v>
      </c>
      <c r="Q3348" s="175">
        <v>0.14199999999999999</v>
      </c>
      <c r="R3348" s="175">
        <v>0.21</v>
      </c>
      <c r="S3348" s="175">
        <v>4.2999999999999997E-2</v>
      </c>
      <c r="T3348" s="175">
        <v>8.6999999999999994E-2</v>
      </c>
      <c r="U3348" s="175">
        <v>5.0000000000000001E-3</v>
      </c>
      <c r="V3348" s="175">
        <v>2.5000000000000001E-2</v>
      </c>
      <c r="W3348" s="175">
        <v>0.53200000000000003</v>
      </c>
      <c r="X3348" s="175">
        <v>0.621</v>
      </c>
      <c r="Y3348" s="175" t="s">
        <v>143</v>
      </c>
      <c r="Z3348" s="175" t="s">
        <v>143</v>
      </c>
      <c r="AA3348" s="175">
        <v>2.5999999999999999E-2</v>
      </c>
      <c r="AB3348" s="175">
        <v>6.2E-2</v>
      </c>
    </row>
    <row r="3349" spans="1:28" x14ac:dyDescent="0.25">
      <c r="A3349" s="92" t="s">
        <v>4666</v>
      </c>
      <c r="B3349" s="175">
        <v>0.55137145513714547</v>
      </c>
      <c r="C3349" s="175">
        <v>1.3947001394700139E-3</v>
      </c>
      <c r="D3349" s="175">
        <v>0.35750813575081358</v>
      </c>
      <c r="E3349" s="175">
        <v>6.7410506741050674E-2</v>
      </c>
      <c r="F3349" s="175">
        <v>9.2980009298000927E-4</v>
      </c>
      <c r="G3349" s="175">
        <v>8.8331008833100882E-3</v>
      </c>
      <c r="H3349" s="175" t="s">
        <v>143</v>
      </c>
      <c r="I3349" s="175">
        <v>1.2552301255230125E-2</v>
      </c>
      <c r="J3349" s="174">
        <v>1</v>
      </c>
      <c r="K3349" s="176">
        <v>2151</v>
      </c>
      <c r="L3349" s="92"/>
      <c r="M3349" s="175">
        <v>0.53</v>
      </c>
      <c r="N3349" s="175">
        <v>0.57199999999999995</v>
      </c>
      <c r="O3349" s="175">
        <v>0</v>
      </c>
      <c r="P3349" s="175">
        <v>4.0000000000000001E-3</v>
      </c>
      <c r="Q3349" s="175">
        <v>0.33800000000000002</v>
      </c>
      <c r="R3349" s="175">
        <v>0.378</v>
      </c>
      <c r="S3349" s="175">
        <v>5.8000000000000003E-2</v>
      </c>
      <c r="T3349" s="175">
        <v>7.9000000000000001E-2</v>
      </c>
      <c r="U3349" s="175">
        <v>0</v>
      </c>
      <c r="V3349" s="175">
        <v>3.0000000000000001E-3</v>
      </c>
      <c r="W3349" s="175">
        <v>6.0000000000000001E-3</v>
      </c>
      <c r="X3349" s="175">
        <v>1.4E-2</v>
      </c>
      <c r="Y3349" s="175" t="s">
        <v>143</v>
      </c>
      <c r="Z3349" s="175" t="s">
        <v>143</v>
      </c>
      <c r="AA3349" s="175">
        <v>8.9999999999999993E-3</v>
      </c>
      <c r="AB3349" s="175">
        <v>1.7999999999999999E-2</v>
      </c>
    </row>
    <row r="3350" spans="1:28" x14ac:dyDescent="0.25">
      <c r="A3350" s="92" t="s">
        <v>4667</v>
      </c>
      <c r="B3350" s="175">
        <v>0.11136783733826247</v>
      </c>
      <c r="C3350" s="175">
        <v>0.32116451016635861</v>
      </c>
      <c r="D3350" s="175">
        <v>0.22874306839186692</v>
      </c>
      <c r="E3350" s="175">
        <v>6.007393715341959E-2</v>
      </c>
      <c r="F3350" s="175">
        <v>3.4658040665434382E-2</v>
      </c>
      <c r="G3350" s="175">
        <v>0.22597042513863216</v>
      </c>
      <c r="H3350" s="175" t="s">
        <v>143</v>
      </c>
      <c r="I3350" s="175">
        <v>1.8022181146025877E-2</v>
      </c>
      <c r="J3350" s="174">
        <v>1</v>
      </c>
      <c r="K3350" s="176">
        <v>2164</v>
      </c>
      <c r="L3350" s="92"/>
      <c r="M3350" s="175">
        <v>9.9000000000000005E-2</v>
      </c>
      <c r="N3350" s="175">
        <v>0.125</v>
      </c>
      <c r="O3350" s="175">
        <v>0.30199999999999999</v>
      </c>
      <c r="P3350" s="175">
        <v>0.34100000000000003</v>
      </c>
      <c r="Q3350" s="175">
        <v>0.21199999999999999</v>
      </c>
      <c r="R3350" s="175">
        <v>0.247</v>
      </c>
      <c r="S3350" s="175">
        <v>5.0999999999999997E-2</v>
      </c>
      <c r="T3350" s="175">
        <v>7.0999999999999994E-2</v>
      </c>
      <c r="U3350" s="175">
        <v>2.8000000000000001E-2</v>
      </c>
      <c r="V3350" s="175">
        <v>4.2999999999999997E-2</v>
      </c>
      <c r="W3350" s="175">
        <v>0.20899999999999999</v>
      </c>
      <c r="X3350" s="175">
        <v>0.24399999999999999</v>
      </c>
      <c r="Y3350" s="175" t="s">
        <v>143</v>
      </c>
      <c r="Z3350" s="175" t="s">
        <v>143</v>
      </c>
      <c r="AA3350" s="175">
        <v>1.2999999999999999E-2</v>
      </c>
      <c r="AB3350" s="175">
        <v>2.5000000000000001E-2</v>
      </c>
    </row>
    <row r="3351" spans="1:28" x14ac:dyDescent="0.25">
      <c r="A3351" s="92" t="s">
        <v>4668</v>
      </c>
      <c r="B3351" s="175">
        <v>0.28328402366863903</v>
      </c>
      <c r="C3351" s="175">
        <v>0.54178994082840237</v>
      </c>
      <c r="D3351" s="175">
        <v>6.4349112426035499E-2</v>
      </c>
      <c r="E3351" s="175">
        <v>2.3668639053254437E-2</v>
      </c>
      <c r="F3351" s="175">
        <v>7.3964497041420117E-4</v>
      </c>
      <c r="G3351" s="175">
        <v>4.2899408284023666E-2</v>
      </c>
      <c r="H3351" s="175">
        <v>1.1094674556213018E-3</v>
      </c>
      <c r="I3351" s="175">
        <v>4.2159763313609468E-2</v>
      </c>
      <c r="J3351" s="174">
        <v>1</v>
      </c>
      <c r="K3351" s="176">
        <v>2704</v>
      </c>
      <c r="L3351" s="92"/>
      <c r="M3351" s="175">
        <v>0.26700000000000002</v>
      </c>
      <c r="N3351" s="175">
        <v>0.30099999999999999</v>
      </c>
      <c r="O3351" s="175">
        <v>0.52300000000000002</v>
      </c>
      <c r="P3351" s="175">
        <v>0.56000000000000005</v>
      </c>
      <c r="Q3351" s="175">
        <v>5.6000000000000001E-2</v>
      </c>
      <c r="R3351" s="175">
        <v>7.3999999999999996E-2</v>
      </c>
      <c r="S3351" s="175">
        <v>1.9E-2</v>
      </c>
      <c r="T3351" s="175">
        <v>0.03</v>
      </c>
      <c r="U3351" s="175">
        <v>0</v>
      </c>
      <c r="V3351" s="175">
        <v>3.0000000000000001E-3</v>
      </c>
      <c r="W3351" s="175">
        <v>3.5999999999999997E-2</v>
      </c>
      <c r="X3351" s="175">
        <v>5.0999999999999997E-2</v>
      </c>
      <c r="Y3351" s="175">
        <v>0</v>
      </c>
      <c r="Z3351" s="175">
        <v>3.0000000000000001E-3</v>
      </c>
      <c r="AA3351" s="175">
        <v>3.5000000000000003E-2</v>
      </c>
      <c r="AB3351" s="175">
        <v>0.05</v>
      </c>
    </row>
    <row r="3352" spans="1:28" x14ac:dyDescent="0.25">
      <c r="A3352" s="92" t="s">
        <v>4669</v>
      </c>
      <c r="B3352" s="175" t="s">
        <v>143</v>
      </c>
      <c r="C3352" s="175">
        <v>0.30909090909090908</v>
      </c>
      <c r="D3352" s="175">
        <v>0.29586776859504132</v>
      </c>
      <c r="E3352" s="175">
        <v>0.13553719008264462</v>
      </c>
      <c r="F3352" s="175">
        <v>3.3057851239669422E-2</v>
      </c>
      <c r="G3352" s="175">
        <v>0.20991735537190082</v>
      </c>
      <c r="H3352" s="175" t="s">
        <v>143</v>
      </c>
      <c r="I3352" s="175">
        <v>1.6528925619834711E-2</v>
      </c>
      <c r="J3352" s="174">
        <v>1</v>
      </c>
      <c r="K3352" s="176">
        <v>605</v>
      </c>
      <c r="L3352" s="92"/>
      <c r="M3352" s="175" t="s">
        <v>143</v>
      </c>
      <c r="N3352" s="175" t="s">
        <v>143</v>
      </c>
      <c r="O3352" s="175">
        <v>0.27400000000000002</v>
      </c>
      <c r="P3352" s="175">
        <v>0.34699999999999998</v>
      </c>
      <c r="Q3352" s="175">
        <v>0.26100000000000001</v>
      </c>
      <c r="R3352" s="175">
        <v>0.33300000000000002</v>
      </c>
      <c r="S3352" s="175">
        <v>0.111</v>
      </c>
      <c r="T3352" s="175">
        <v>0.16500000000000001</v>
      </c>
      <c r="U3352" s="175">
        <v>2.1000000000000001E-2</v>
      </c>
      <c r="V3352" s="175">
        <v>5.0999999999999997E-2</v>
      </c>
      <c r="W3352" s="175">
        <v>0.17899999999999999</v>
      </c>
      <c r="X3352" s="175">
        <v>0.24399999999999999</v>
      </c>
      <c r="Y3352" s="175" t="s">
        <v>143</v>
      </c>
      <c r="Z3352" s="175" t="s">
        <v>143</v>
      </c>
      <c r="AA3352" s="175">
        <v>8.9999999999999993E-3</v>
      </c>
      <c r="AB3352" s="175">
        <v>0.03</v>
      </c>
    </row>
    <row r="3353" spans="1:28" x14ac:dyDescent="0.25">
      <c r="A3353" s="92" t="s">
        <v>4670</v>
      </c>
      <c r="B3353" s="175" t="s">
        <v>143</v>
      </c>
      <c r="C3353" s="175">
        <v>0.27760252365930599</v>
      </c>
      <c r="D3353" s="175">
        <v>0.24668769716088329</v>
      </c>
      <c r="E3353" s="175">
        <v>9.1798107255520511E-2</v>
      </c>
      <c r="F3353" s="175">
        <v>1.38801261829653E-2</v>
      </c>
      <c r="G3353" s="175">
        <v>0.34290220820189277</v>
      </c>
      <c r="H3353" s="175">
        <v>3.1545741324921138E-4</v>
      </c>
      <c r="I3353" s="175">
        <v>2.6813880126182965E-2</v>
      </c>
      <c r="J3353" s="174">
        <v>1</v>
      </c>
      <c r="K3353" s="176">
        <v>3170</v>
      </c>
      <c r="L3353" s="92"/>
      <c r="M3353" s="175" t="s">
        <v>143</v>
      </c>
      <c r="N3353" s="175" t="s">
        <v>143</v>
      </c>
      <c r="O3353" s="175">
        <v>0.26200000000000001</v>
      </c>
      <c r="P3353" s="175">
        <v>0.29299999999999998</v>
      </c>
      <c r="Q3353" s="175">
        <v>0.23200000000000001</v>
      </c>
      <c r="R3353" s="175">
        <v>0.26200000000000001</v>
      </c>
      <c r="S3353" s="175">
        <v>8.2000000000000003E-2</v>
      </c>
      <c r="T3353" s="175">
        <v>0.10199999999999999</v>
      </c>
      <c r="U3353" s="175">
        <v>0.01</v>
      </c>
      <c r="V3353" s="175">
        <v>1.9E-2</v>
      </c>
      <c r="W3353" s="175">
        <v>0.32700000000000001</v>
      </c>
      <c r="X3353" s="175">
        <v>0.36</v>
      </c>
      <c r="Y3353" s="175">
        <v>0</v>
      </c>
      <c r="Z3353" s="175">
        <v>2E-3</v>
      </c>
      <c r="AA3353" s="175">
        <v>2.1999999999999999E-2</v>
      </c>
      <c r="AB3353" s="175">
        <v>3.3000000000000002E-2</v>
      </c>
    </row>
    <row r="3354" spans="1:28" x14ac:dyDescent="0.25">
      <c r="A3354" s="92" t="s">
        <v>4671</v>
      </c>
      <c r="B3354" s="175" t="s">
        <v>143</v>
      </c>
      <c r="C3354" s="175">
        <v>0.7028347996089932</v>
      </c>
      <c r="D3354" s="175">
        <v>0.20918866080156404</v>
      </c>
      <c r="E3354" s="175">
        <v>3.2258064516129031E-2</v>
      </c>
      <c r="F3354" s="175">
        <v>4.8875855327468231E-3</v>
      </c>
      <c r="G3354" s="175">
        <v>1.2707722385141741E-2</v>
      </c>
      <c r="H3354" s="175" t="s">
        <v>143</v>
      </c>
      <c r="I3354" s="175">
        <v>3.8123167155425221E-2</v>
      </c>
      <c r="J3354" s="174">
        <v>1</v>
      </c>
      <c r="K3354" s="176">
        <v>1023</v>
      </c>
      <c r="L3354" s="92"/>
      <c r="M3354" s="175" t="s">
        <v>143</v>
      </c>
      <c r="N3354" s="175" t="s">
        <v>143</v>
      </c>
      <c r="O3354" s="175">
        <v>0.67400000000000004</v>
      </c>
      <c r="P3354" s="175">
        <v>0.73</v>
      </c>
      <c r="Q3354" s="175">
        <v>0.185</v>
      </c>
      <c r="R3354" s="175">
        <v>0.23499999999999999</v>
      </c>
      <c r="S3354" s="175">
        <v>2.3E-2</v>
      </c>
      <c r="T3354" s="175">
        <v>4.4999999999999998E-2</v>
      </c>
      <c r="U3354" s="175">
        <v>2E-3</v>
      </c>
      <c r="V3354" s="175">
        <v>1.0999999999999999E-2</v>
      </c>
      <c r="W3354" s="175">
        <v>7.0000000000000001E-3</v>
      </c>
      <c r="X3354" s="175">
        <v>2.1999999999999999E-2</v>
      </c>
      <c r="Y3354" s="175" t="s">
        <v>143</v>
      </c>
      <c r="Z3354" s="175" t="s">
        <v>143</v>
      </c>
      <c r="AA3354" s="175">
        <v>2.8000000000000001E-2</v>
      </c>
      <c r="AB3354" s="175">
        <v>5.1999999999999998E-2</v>
      </c>
    </row>
    <row r="3355" spans="1:28" x14ac:dyDescent="0.25">
      <c r="A3355" s="92" t="s">
        <v>4672</v>
      </c>
      <c r="B3355" s="175" t="s">
        <v>143</v>
      </c>
      <c r="C3355" s="175">
        <v>0.25811209439528021</v>
      </c>
      <c r="D3355" s="175">
        <v>0.35545722713864308</v>
      </c>
      <c r="E3355" s="175">
        <v>9.8820058997050153E-2</v>
      </c>
      <c r="F3355" s="175">
        <v>2.0648967551622419E-2</v>
      </c>
      <c r="G3355" s="175">
        <v>0.24188790560471976</v>
      </c>
      <c r="H3355" s="175" t="s">
        <v>143</v>
      </c>
      <c r="I3355" s="175">
        <v>2.5073746312684365E-2</v>
      </c>
      <c r="J3355" s="174">
        <v>0.99999999999999989</v>
      </c>
      <c r="K3355" s="176">
        <v>678</v>
      </c>
      <c r="L3355" s="92"/>
      <c r="M3355" s="175" t="s">
        <v>143</v>
      </c>
      <c r="N3355" s="175" t="s">
        <v>143</v>
      </c>
      <c r="O3355" s="175">
        <v>0.22700000000000001</v>
      </c>
      <c r="P3355" s="175">
        <v>0.29199999999999998</v>
      </c>
      <c r="Q3355" s="175">
        <v>0.32</v>
      </c>
      <c r="R3355" s="175">
        <v>0.39200000000000002</v>
      </c>
      <c r="S3355" s="175">
        <v>7.9000000000000001E-2</v>
      </c>
      <c r="T3355" s="175">
        <v>0.124</v>
      </c>
      <c r="U3355" s="175">
        <v>1.2E-2</v>
      </c>
      <c r="V3355" s="175">
        <v>3.4000000000000002E-2</v>
      </c>
      <c r="W3355" s="175">
        <v>0.21099999999999999</v>
      </c>
      <c r="X3355" s="175">
        <v>0.27600000000000002</v>
      </c>
      <c r="Y3355" s="175" t="s">
        <v>143</v>
      </c>
      <c r="Z3355" s="175" t="s">
        <v>143</v>
      </c>
      <c r="AA3355" s="175">
        <v>1.6E-2</v>
      </c>
      <c r="AB3355" s="175">
        <v>0.04</v>
      </c>
    </row>
    <row r="3356" spans="1:28" x14ac:dyDescent="0.25">
      <c r="A3356" s="92" t="s">
        <v>4673</v>
      </c>
      <c r="B3356" s="175" t="s">
        <v>143</v>
      </c>
      <c r="C3356" s="175">
        <v>0.54166666666666663</v>
      </c>
      <c r="D3356" s="175">
        <v>0.15625</v>
      </c>
      <c r="E3356" s="175">
        <v>5.6250000000000001E-2</v>
      </c>
      <c r="F3356" s="175">
        <v>6.8750000000000006E-2</v>
      </c>
      <c r="G3356" s="175">
        <v>0.15208333333333332</v>
      </c>
      <c r="H3356" s="175">
        <v>2.0833333333333333E-3</v>
      </c>
      <c r="I3356" s="175">
        <v>2.2916666666666665E-2</v>
      </c>
      <c r="J3356" s="174">
        <v>1</v>
      </c>
      <c r="K3356" s="176">
        <v>480</v>
      </c>
      <c r="L3356" s="92"/>
      <c r="M3356" s="175" t="s">
        <v>143</v>
      </c>
      <c r="N3356" s="175" t="s">
        <v>143</v>
      </c>
      <c r="O3356" s="175">
        <v>0.497</v>
      </c>
      <c r="P3356" s="175">
        <v>0.58599999999999997</v>
      </c>
      <c r="Q3356" s="175">
        <v>0.127</v>
      </c>
      <c r="R3356" s="175">
        <v>0.191</v>
      </c>
      <c r="S3356" s="175">
        <v>3.9E-2</v>
      </c>
      <c r="T3356" s="175">
        <v>8.1000000000000003E-2</v>
      </c>
      <c r="U3356" s="175">
        <v>4.9000000000000002E-2</v>
      </c>
      <c r="V3356" s="175">
        <v>9.5000000000000001E-2</v>
      </c>
      <c r="W3356" s="175">
        <v>0.123</v>
      </c>
      <c r="X3356" s="175">
        <v>0.187</v>
      </c>
      <c r="Y3356" s="175">
        <v>0</v>
      </c>
      <c r="Z3356" s="175">
        <v>1.2E-2</v>
      </c>
      <c r="AA3356" s="175">
        <v>1.2999999999999999E-2</v>
      </c>
      <c r="AB3356" s="175">
        <v>4.1000000000000002E-2</v>
      </c>
    </row>
    <row r="3357" spans="1:28" x14ac:dyDescent="0.25">
      <c r="A3357" s="92" t="s">
        <v>4674</v>
      </c>
      <c r="B3357" s="175" t="s">
        <v>143</v>
      </c>
      <c r="C3357" s="175">
        <v>0.18390804597701149</v>
      </c>
      <c r="D3357" s="175">
        <v>0.23563218390804597</v>
      </c>
      <c r="E3357" s="175">
        <v>0.1053639846743295</v>
      </c>
      <c r="F3357" s="175">
        <v>2.8735632183908046E-2</v>
      </c>
      <c r="G3357" s="175">
        <v>0.41954022988505746</v>
      </c>
      <c r="H3357" s="175" t="s">
        <v>143</v>
      </c>
      <c r="I3357" s="175">
        <v>2.681992337164751E-2</v>
      </c>
      <c r="J3357" s="174">
        <v>1</v>
      </c>
      <c r="K3357" s="176">
        <v>522</v>
      </c>
      <c r="L3357" s="92"/>
      <c r="M3357" s="175" t="s">
        <v>143</v>
      </c>
      <c r="N3357" s="175" t="s">
        <v>143</v>
      </c>
      <c r="O3357" s="175">
        <v>0.153</v>
      </c>
      <c r="P3357" s="175">
        <v>0.219</v>
      </c>
      <c r="Q3357" s="175">
        <v>0.20100000000000001</v>
      </c>
      <c r="R3357" s="175">
        <v>0.27400000000000002</v>
      </c>
      <c r="S3357" s="175">
        <v>8.2000000000000003E-2</v>
      </c>
      <c r="T3357" s="175">
        <v>0.13500000000000001</v>
      </c>
      <c r="U3357" s="175">
        <v>1.7000000000000001E-2</v>
      </c>
      <c r="V3357" s="175">
        <v>4.7E-2</v>
      </c>
      <c r="W3357" s="175">
        <v>0.378</v>
      </c>
      <c r="X3357" s="175">
        <v>0.46200000000000002</v>
      </c>
      <c r="Y3357" s="175" t="s">
        <v>143</v>
      </c>
      <c r="Z3357" s="175" t="s">
        <v>143</v>
      </c>
      <c r="AA3357" s="175">
        <v>1.6E-2</v>
      </c>
      <c r="AB3357" s="175">
        <v>4.4999999999999998E-2</v>
      </c>
    </row>
    <row r="3358" spans="1:28" x14ac:dyDescent="0.25">
      <c r="A3358" s="92" t="s">
        <v>4675</v>
      </c>
      <c r="B3358" s="175" t="s">
        <v>143</v>
      </c>
      <c r="C3358" s="175">
        <v>0.53449063499314753</v>
      </c>
      <c r="D3358" s="175">
        <v>0.2996802192782092</v>
      </c>
      <c r="E3358" s="175">
        <v>5.1164915486523528E-2</v>
      </c>
      <c r="F3358" s="175">
        <v>6.8524440383736862E-3</v>
      </c>
      <c r="G3358" s="175">
        <v>8.9995431703974421E-2</v>
      </c>
      <c r="H3358" s="175">
        <v>4.5682960255824577E-4</v>
      </c>
      <c r="I3358" s="175">
        <v>1.735952489721334E-2</v>
      </c>
      <c r="J3358" s="174">
        <v>1</v>
      </c>
      <c r="K3358" s="176">
        <v>2189</v>
      </c>
      <c r="L3358" s="92"/>
      <c r="M3358" s="175" t="s">
        <v>143</v>
      </c>
      <c r="N3358" s="175" t="s">
        <v>143</v>
      </c>
      <c r="O3358" s="175">
        <v>0.51400000000000001</v>
      </c>
      <c r="P3358" s="175">
        <v>0.55500000000000005</v>
      </c>
      <c r="Q3358" s="175">
        <v>0.28100000000000003</v>
      </c>
      <c r="R3358" s="175">
        <v>0.31900000000000001</v>
      </c>
      <c r="S3358" s="175">
        <v>4.2999999999999997E-2</v>
      </c>
      <c r="T3358" s="175">
        <v>6.0999999999999999E-2</v>
      </c>
      <c r="U3358" s="175">
        <v>4.0000000000000001E-3</v>
      </c>
      <c r="V3358" s="175">
        <v>1.0999999999999999E-2</v>
      </c>
      <c r="W3358" s="175">
        <v>7.9000000000000001E-2</v>
      </c>
      <c r="X3358" s="175">
        <v>0.10299999999999999</v>
      </c>
      <c r="Y3358" s="175">
        <v>0</v>
      </c>
      <c r="Z3358" s="175">
        <v>3.0000000000000001E-3</v>
      </c>
      <c r="AA3358" s="175">
        <v>1.2999999999999999E-2</v>
      </c>
      <c r="AB3358" s="175">
        <v>2.4E-2</v>
      </c>
    </row>
    <row r="3359" spans="1:28" x14ac:dyDescent="0.25">
      <c r="A3359" s="92" t="s">
        <v>4676</v>
      </c>
      <c r="B3359" s="175" t="s">
        <v>143</v>
      </c>
      <c r="C3359" s="175">
        <v>0.65034965034965031</v>
      </c>
      <c r="D3359" s="175">
        <v>0.21212121212121213</v>
      </c>
      <c r="E3359" s="175">
        <v>3.2634032634032632E-2</v>
      </c>
      <c r="F3359" s="175" t="s">
        <v>143</v>
      </c>
      <c r="G3359" s="175">
        <v>8.6247086247086241E-2</v>
      </c>
      <c r="H3359" s="175" t="s">
        <v>143</v>
      </c>
      <c r="I3359" s="175">
        <v>1.8648018648018648E-2</v>
      </c>
      <c r="J3359" s="174">
        <v>1</v>
      </c>
      <c r="K3359" s="176">
        <v>429</v>
      </c>
      <c r="L3359" s="92"/>
      <c r="M3359" s="175" t="s">
        <v>143</v>
      </c>
      <c r="N3359" s="175" t="s">
        <v>143</v>
      </c>
      <c r="O3359" s="175">
        <v>0.60399999999999998</v>
      </c>
      <c r="P3359" s="175">
        <v>0.69399999999999995</v>
      </c>
      <c r="Q3359" s="175">
        <v>0.17599999999999999</v>
      </c>
      <c r="R3359" s="175">
        <v>0.253</v>
      </c>
      <c r="S3359" s="175">
        <v>0.02</v>
      </c>
      <c r="T3359" s="175">
        <v>5.3999999999999999E-2</v>
      </c>
      <c r="U3359" s="175" t="s">
        <v>143</v>
      </c>
      <c r="V3359" s="175" t="s">
        <v>143</v>
      </c>
      <c r="W3359" s="175">
        <v>6.3E-2</v>
      </c>
      <c r="X3359" s="175">
        <v>0.11700000000000001</v>
      </c>
      <c r="Y3359" s="175" t="s">
        <v>143</v>
      </c>
      <c r="Z3359" s="175" t="s">
        <v>143</v>
      </c>
      <c r="AA3359" s="175">
        <v>8.9999999999999993E-3</v>
      </c>
      <c r="AB3359" s="175">
        <v>3.5999999999999997E-2</v>
      </c>
    </row>
    <row r="3360" spans="1:28" x14ac:dyDescent="0.25">
      <c r="A3360" s="92" t="s">
        <v>4677</v>
      </c>
      <c r="B3360" s="175">
        <v>5.9888814016172506E-2</v>
      </c>
      <c r="C3360" s="175">
        <v>0.39580525606469003</v>
      </c>
      <c r="D3360" s="175">
        <v>0.23306940700808626</v>
      </c>
      <c r="E3360" s="175">
        <v>9.2739218328840967E-2</v>
      </c>
      <c r="F3360" s="175">
        <v>1.1287061994609165E-2</v>
      </c>
      <c r="G3360" s="175">
        <v>0.17739218328840969</v>
      </c>
      <c r="H3360" s="175">
        <v>1.263477088948787E-3</v>
      </c>
      <c r="I3360" s="175">
        <v>2.8554582210242589E-2</v>
      </c>
      <c r="J3360" s="174">
        <v>0.99999999999999989</v>
      </c>
      <c r="K3360" s="176">
        <v>11872</v>
      </c>
      <c r="L3360" s="92"/>
      <c r="M3360" s="175">
        <v>5.6000000000000001E-2</v>
      </c>
      <c r="N3360" s="175">
        <v>6.4000000000000001E-2</v>
      </c>
      <c r="O3360" s="175">
        <v>0.38700000000000001</v>
      </c>
      <c r="P3360" s="175">
        <v>0.40500000000000003</v>
      </c>
      <c r="Q3360" s="175">
        <v>0.22600000000000001</v>
      </c>
      <c r="R3360" s="175">
        <v>0.24099999999999999</v>
      </c>
      <c r="S3360" s="175">
        <v>8.7999999999999995E-2</v>
      </c>
      <c r="T3360" s="175">
        <v>9.8000000000000004E-2</v>
      </c>
      <c r="U3360" s="175">
        <v>0.01</v>
      </c>
      <c r="V3360" s="175">
        <v>1.2999999999999999E-2</v>
      </c>
      <c r="W3360" s="175">
        <v>0.17100000000000001</v>
      </c>
      <c r="X3360" s="175">
        <v>0.184</v>
      </c>
      <c r="Y3360" s="175">
        <v>1E-3</v>
      </c>
      <c r="Z3360" s="175">
        <v>2E-3</v>
      </c>
      <c r="AA3360" s="175">
        <v>2.5999999999999999E-2</v>
      </c>
      <c r="AB3360" s="175">
        <v>3.2000000000000001E-2</v>
      </c>
    </row>
    <row r="3361" spans="1:28" x14ac:dyDescent="0.25">
      <c r="A3361" s="92" t="s">
        <v>4678</v>
      </c>
      <c r="B3361" s="175" t="s">
        <v>143</v>
      </c>
      <c r="C3361" s="175">
        <v>0.38109756097560976</v>
      </c>
      <c r="D3361" s="175">
        <v>0.27743902439024393</v>
      </c>
      <c r="E3361" s="175">
        <v>0.1402439024390244</v>
      </c>
      <c r="F3361" s="175" t="s">
        <v>143</v>
      </c>
      <c r="G3361" s="175">
        <v>0.18292682926829268</v>
      </c>
      <c r="H3361" s="175">
        <v>3.0487804878048782E-3</v>
      </c>
      <c r="I3361" s="175">
        <v>1.524390243902439E-2</v>
      </c>
      <c r="J3361" s="174">
        <v>1</v>
      </c>
      <c r="K3361" s="176">
        <v>328</v>
      </c>
      <c r="L3361" s="92"/>
      <c r="M3361" s="175" t="s">
        <v>143</v>
      </c>
      <c r="N3361" s="175" t="s">
        <v>143</v>
      </c>
      <c r="O3361" s="175">
        <v>0.33</v>
      </c>
      <c r="P3361" s="175">
        <v>0.435</v>
      </c>
      <c r="Q3361" s="175">
        <v>0.23200000000000001</v>
      </c>
      <c r="R3361" s="175">
        <v>0.32800000000000001</v>
      </c>
      <c r="S3361" s="175">
        <v>0.107</v>
      </c>
      <c r="T3361" s="175">
        <v>0.182</v>
      </c>
      <c r="U3361" s="175" t="s">
        <v>143</v>
      </c>
      <c r="V3361" s="175" t="s">
        <v>143</v>
      </c>
      <c r="W3361" s="175">
        <v>0.14499999999999999</v>
      </c>
      <c r="X3361" s="175">
        <v>0.22800000000000001</v>
      </c>
      <c r="Y3361" s="175">
        <v>1E-3</v>
      </c>
      <c r="Z3361" s="175">
        <v>1.7000000000000001E-2</v>
      </c>
      <c r="AA3361" s="175">
        <v>7.0000000000000001E-3</v>
      </c>
      <c r="AB3361" s="175">
        <v>3.5000000000000003E-2</v>
      </c>
    </row>
    <row r="3362" spans="1:28" x14ac:dyDescent="0.25">
      <c r="A3362" s="92" t="s">
        <v>4679</v>
      </c>
      <c r="B3362" s="175" t="s">
        <v>143</v>
      </c>
      <c r="C3362" s="175">
        <v>0.13688212927756654</v>
      </c>
      <c r="D3362" s="175">
        <v>0.20152091254752852</v>
      </c>
      <c r="E3362" s="175">
        <v>7.9847908745247151E-2</v>
      </c>
      <c r="F3362" s="175">
        <v>2.6615969581749048E-2</v>
      </c>
      <c r="G3362" s="175">
        <v>0.48669201520912547</v>
      </c>
      <c r="H3362" s="175">
        <v>3.8022813688212928E-3</v>
      </c>
      <c r="I3362" s="175">
        <v>6.4638783269961975E-2</v>
      </c>
      <c r="J3362" s="174">
        <v>1</v>
      </c>
      <c r="K3362" s="176">
        <v>263</v>
      </c>
      <c r="L3362" s="92"/>
      <c r="M3362" s="175" t="s">
        <v>143</v>
      </c>
      <c r="N3362" s="175" t="s">
        <v>143</v>
      </c>
      <c r="O3362" s="175">
        <v>0.10100000000000001</v>
      </c>
      <c r="P3362" s="175">
        <v>0.184</v>
      </c>
      <c r="Q3362" s="175">
        <v>0.157</v>
      </c>
      <c r="R3362" s="175">
        <v>0.254</v>
      </c>
      <c r="S3362" s="175">
        <v>5.2999999999999999E-2</v>
      </c>
      <c r="T3362" s="175">
        <v>0.11899999999999999</v>
      </c>
      <c r="U3362" s="175">
        <v>1.2999999999999999E-2</v>
      </c>
      <c r="V3362" s="175">
        <v>5.3999999999999999E-2</v>
      </c>
      <c r="W3362" s="175">
        <v>0.42699999999999999</v>
      </c>
      <c r="X3362" s="175">
        <v>0.54700000000000004</v>
      </c>
      <c r="Y3362" s="175">
        <v>1E-3</v>
      </c>
      <c r="Z3362" s="175">
        <v>2.1000000000000001E-2</v>
      </c>
      <c r="AA3362" s="175">
        <v>4.1000000000000002E-2</v>
      </c>
      <c r="AB3362" s="175">
        <v>0.10100000000000001</v>
      </c>
    </row>
    <row r="3363" spans="1:28" x14ac:dyDescent="0.25">
      <c r="A3363" s="92" t="s">
        <v>4680</v>
      </c>
      <c r="B3363" s="175">
        <v>7.3714839961202719E-2</v>
      </c>
      <c r="C3363" s="175">
        <v>2.9097963142580021E-3</v>
      </c>
      <c r="D3363" s="175">
        <v>0.71096023278370513</v>
      </c>
      <c r="E3363" s="175">
        <v>0.20174587778855479</v>
      </c>
      <c r="F3363" s="175">
        <v>1.9398642095053346E-3</v>
      </c>
      <c r="G3363" s="175">
        <v>2.9097963142580021E-3</v>
      </c>
      <c r="H3363" s="175" t="s">
        <v>143</v>
      </c>
      <c r="I3363" s="175">
        <v>5.8195926285160042E-3</v>
      </c>
      <c r="J3363" s="174">
        <v>1</v>
      </c>
      <c r="K3363" s="176">
        <v>1031</v>
      </c>
      <c r="L3363" s="92"/>
      <c r="M3363" s="175">
        <v>5.8999999999999997E-2</v>
      </c>
      <c r="N3363" s="175">
        <v>9.0999999999999998E-2</v>
      </c>
      <c r="O3363" s="175">
        <v>1E-3</v>
      </c>
      <c r="P3363" s="175">
        <v>8.9999999999999993E-3</v>
      </c>
      <c r="Q3363" s="175">
        <v>0.68300000000000005</v>
      </c>
      <c r="R3363" s="175">
        <v>0.73799999999999999</v>
      </c>
      <c r="S3363" s="175">
        <v>0.17799999999999999</v>
      </c>
      <c r="T3363" s="175">
        <v>0.22700000000000001</v>
      </c>
      <c r="U3363" s="175">
        <v>1E-3</v>
      </c>
      <c r="V3363" s="175">
        <v>7.0000000000000001E-3</v>
      </c>
      <c r="W3363" s="175">
        <v>1E-3</v>
      </c>
      <c r="X3363" s="175">
        <v>8.9999999999999993E-3</v>
      </c>
      <c r="Y3363" s="175" t="s">
        <v>143</v>
      </c>
      <c r="Z3363" s="175" t="s">
        <v>143</v>
      </c>
      <c r="AA3363" s="175">
        <v>3.0000000000000001E-3</v>
      </c>
      <c r="AB3363" s="175">
        <v>1.2999999999999999E-2</v>
      </c>
    </row>
    <row r="3364" spans="1:28" x14ac:dyDescent="0.25">
      <c r="A3364" s="92" t="s">
        <v>4681</v>
      </c>
      <c r="B3364" s="175">
        <v>9.7970608817354796E-2</v>
      </c>
      <c r="C3364" s="175">
        <v>0.35409377186843949</v>
      </c>
      <c r="D3364" s="175">
        <v>0.21903428971308608</v>
      </c>
      <c r="E3364" s="175">
        <v>8.467459762071379E-2</v>
      </c>
      <c r="F3364" s="175">
        <v>2.099370188943317E-2</v>
      </c>
      <c r="G3364" s="175">
        <v>0.20433869839048285</v>
      </c>
      <c r="H3364" s="175">
        <v>3.4989503149055285E-3</v>
      </c>
      <c r="I3364" s="175">
        <v>1.5395381385584325E-2</v>
      </c>
      <c r="J3364" s="174">
        <v>1.0000000000000002</v>
      </c>
      <c r="K3364" s="176">
        <v>1429</v>
      </c>
      <c r="L3364" s="92"/>
      <c r="M3364" s="175">
        <v>8.4000000000000005E-2</v>
      </c>
      <c r="N3364" s="175">
        <v>0.114</v>
      </c>
      <c r="O3364" s="175">
        <v>0.33</v>
      </c>
      <c r="P3364" s="175">
        <v>0.379</v>
      </c>
      <c r="Q3364" s="175">
        <v>0.19800000000000001</v>
      </c>
      <c r="R3364" s="175">
        <v>0.24099999999999999</v>
      </c>
      <c r="S3364" s="175">
        <v>7.0999999999999994E-2</v>
      </c>
      <c r="T3364" s="175">
        <v>0.1</v>
      </c>
      <c r="U3364" s="175">
        <v>1.4999999999999999E-2</v>
      </c>
      <c r="V3364" s="175">
        <v>0.03</v>
      </c>
      <c r="W3364" s="175">
        <v>0.184</v>
      </c>
      <c r="X3364" s="175">
        <v>0.22600000000000001</v>
      </c>
      <c r="Y3364" s="175">
        <v>1E-3</v>
      </c>
      <c r="Z3364" s="175">
        <v>8.0000000000000002E-3</v>
      </c>
      <c r="AA3364" s="175">
        <v>0.01</v>
      </c>
      <c r="AB3364" s="175">
        <v>2.3E-2</v>
      </c>
    </row>
    <row r="3365" spans="1:28" x14ac:dyDescent="0.25">
      <c r="A3365" s="92" t="s">
        <v>4682</v>
      </c>
      <c r="B3365" s="175">
        <v>0.31935290593169563</v>
      </c>
      <c r="C3365" s="175">
        <v>0.51288196524865193</v>
      </c>
      <c r="D3365" s="175">
        <v>6.5907729179149194E-2</v>
      </c>
      <c r="E3365" s="175">
        <v>3.2354703415218691E-2</v>
      </c>
      <c r="F3365" s="175">
        <v>1.1983223487118035E-3</v>
      </c>
      <c r="G3365" s="175">
        <v>4.3738765727980827E-2</v>
      </c>
      <c r="H3365" s="175">
        <v>5.9916117435590175E-4</v>
      </c>
      <c r="I3365" s="175">
        <v>2.3966446974236069E-2</v>
      </c>
      <c r="J3365" s="174">
        <v>1</v>
      </c>
      <c r="K3365" s="176">
        <v>1669</v>
      </c>
      <c r="L3365" s="92"/>
      <c r="M3365" s="175">
        <v>0.29699999999999999</v>
      </c>
      <c r="N3365" s="175">
        <v>0.34200000000000003</v>
      </c>
      <c r="O3365" s="175">
        <v>0.48899999999999999</v>
      </c>
      <c r="P3365" s="175">
        <v>0.53700000000000003</v>
      </c>
      <c r="Q3365" s="175">
        <v>5.5E-2</v>
      </c>
      <c r="R3365" s="175">
        <v>7.9000000000000001E-2</v>
      </c>
      <c r="S3365" s="175">
        <v>2.5000000000000001E-2</v>
      </c>
      <c r="T3365" s="175">
        <v>4.2000000000000003E-2</v>
      </c>
      <c r="U3365" s="175">
        <v>0</v>
      </c>
      <c r="V3365" s="175">
        <v>4.0000000000000001E-3</v>
      </c>
      <c r="W3365" s="175">
        <v>3.5000000000000003E-2</v>
      </c>
      <c r="X3365" s="175">
        <v>5.5E-2</v>
      </c>
      <c r="Y3365" s="175">
        <v>0</v>
      </c>
      <c r="Z3365" s="175">
        <v>3.0000000000000001E-3</v>
      </c>
      <c r="AA3365" s="175">
        <v>1.7999999999999999E-2</v>
      </c>
      <c r="AB3365" s="175">
        <v>3.2000000000000001E-2</v>
      </c>
    </row>
    <row r="3366" spans="1:28" x14ac:dyDescent="0.25">
      <c r="A3366" s="92" t="s">
        <v>4683</v>
      </c>
      <c r="B3366" s="175" t="s">
        <v>143</v>
      </c>
      <c r="C3366" s="175">
        <v>0.28534031413612565</v>
      </c>
      <c r="D3366" s="175">
        <v>0.31151832460732987</v>
      </c>
      <c r="E3366" s="175">
        <v>0.13089005235602094</v>
      </c>
      <c r="F3366" s="175">
        <v>1.5706806282722512E-2</v>
      </c>
      <c r="G3366" s="175">
        <v>0.23298429319371727</v>
      </c>
      <c r="H3366" s="175" t="s">
        <v>143</v>
      </c>
      <c r="I3366" s="175">
        <v>2.356020942408377E-2</v>
      </c>
      <c r="J3366" s="174">
        <v>1</v>
      </c>
      <c r="K3366" s="176">
        <v>382</v>
      </c>
      <c r="L3366" s="92"/>
      <c r="M3366" s="175" t="s">
        <v>143</v>
      </c>
      <c r="N3366" s="175" t="s">
        <v>143</v>
      </c>
      <c r="O3366" s="175">
        <v>0.24199999999999999</v>
      </c>
      <c r="P3366" s="175">
        <v>0.33300000000000002</v>
      </c>
      <c r="Q3366" s="175">
        <v>0.26700000000000002</v>
      </c>
      <c r="R3366" s="175">
        <v>0.36</v>
      </c>
      <c r="S3366" s="175">
        <v>0.10100000000000001</v>
      </c>
      <c r="T3366" s="175">
        <v>0.16800000000000001</v>
      </c>
      <c r="U3366" s="175">
        <v>7.0000000000000001E-3</v>
      </c>
      <c r="V3366" s="175">
        <v>3.4000000000000002E-2</v>
      </c>
      <c r="W3366" s="175">
        <v>0.193</v>
      </c>
      <c r="X3366" s="175">
        <v>0.27800000000000002</v>
      </c>
      <c r="Y3366" s="175" t="s">
        <v>143</v>
      </c>
      <c r="Z3366" s="175" t="s">
        <v>143</v>
      </c>
      <c r="AA3366" s="175">
        <v>1.2E-2</v>
      </c>
      <c r="AB3366" s="175">
        <v>4.3999999999999997E-2</v>
      </c>
    </row>
    <row r="3367" spans="1:28" x14ac:dyDescent="0.25">
      <c r="A3367" s="92" t="s">
        <v>4684</v>
      </c>
      <c r="B3367" s="175" t="s">
        <v>143</v>
      </c>
      <c r="C3367" s="175">
        <v>0.30532633158289574</v>
      </c>
      <c r="D3367" s="175">
        <v>0.20705176294073518</v>
      </c>
      <c r="E3367" s="175">
        <v>0.10877719429857464</v>
      </c>
      <c r="F3367" s="175">
        <v>1.0502625656414103E-2</v>
      </c>
      <c r="G3367" s="175">
        <v>0.33008252063015753</v>
      </c>
      <c r="H3367" s="175">
        <v>7.501875468867217E-4</v>
      </c>
      <c r="I3367" s="175">
        <v>3.7509377344336084E-2</v>
      </c>
      <c r="J3367" s="174">
        <v>1</v>
      </c>
      <c r="K3367" s="176">
        <v>1333</v>
      </c>
      <c r="L3367" s="92"/>
      <c r="M3367" s="175" t="s">
        <v>143</v>
      </c>
      <c r="N3367" s="175" t="s">
        <v>143</v>
      </c>
      <c r="O3367" s="175">
        <v>0.28100000000000003</v>
      </c>
      <c r="P3367" s="175">
        <v>0.33100000000000002</v>
      </c>
      <c r="Q3367" s="175">
        <v>0.186</v>
      </c>
      <c r="R3367" s="175">
        <v>0.23</v>
      </c>
      <c r="S3367" s="175">
        <v>9.2999999999999999E-2</v>
      </c>
      <c r="T3367" s="175">
        <v>0.127</v>
      </c>
      <c r="U3367" s="175">
        <v>6.0000000000000001E-3</v>
      </c>
      <c r="V3367" s="175">
        <v>1.7999999999999999E-2</v>
      </c>
      <c r="W3367" s="175">
        <v>0.30499999999999999</v>
      </c>
      <c r="X3367" s="175">
        <v>0.35599999999999998</v>
      </c>
      <c r="Y3367" s="175">
        <v>0</v>
      </c>
      <c r="Z3367" s="175">
        <v>4.0000000000000001E-3</v>
      </c>
      <c r="AA3367" s="175">
        <v>2.9000000000000001E-2</v>
      </c>
      <c r="AB3367" s="175">
        <v>4.9000000000000002E-2</v>
      </c>
    </row>
    <row r="3368" spans="1:28" x14ac:dyDescent="0.25">
      <c r="A3368" s="92" t="s">
        <v>4685</v>
      </c>
      <c r="B3368" s="175" t="s">
        <v>143</v>
      </c>
      <c r="C3368" s="175">
        <v>0.64992826398852221</v>
      </c>
      <c r="D3368" s="175">
        <v>0.22094691535150646</v>
      </c>
      <c r="E3368" s="175">
        <v>5.7388809182209469E-2</v>
      </c>
      <c r="F3368" s="175">
        <v>7.1736011477761836E-3</v>
      </c>
      <c r="G3368" s="175">
        <v>1.4347202295552367E-2</v>
      </c>
      <c r="H3368" s="175" t="s">
        <v>143</v>
      </c>
      <c r="I3368" s="175">
        <v>5.0215208034433287E-2</v>
      </c>
      <c r="J3368" s="174">
        <v>1</v>
      </c>
      <c r="K3368" s="176">
        <v>697</v>
      </c>
      <c r="L3368" s="92"/>
      <c r="M3368" s="175" t="s">
        <v>143</v>
      </c>
      <c r="N3368" s="175" t="s">
        <v>143</v>
      </c>
      <c r="O3368" s="175">
        <v>0.61399999999999999</v>
      </c>
      <c r="P3368" s="175">
        <v>0.68400000000000005</v>
      </c>
      <c r="Q3368" s="175">
        <v>0.192</v>
      </c>
      <c r="R3368" s="175">
        <v>0.253</v>
      </c>
      <c r="S3368" s="175">
        <v>4.2000000000000003E-2</v>
      </c>
      <c r="T3368" s="175">
        <v>7.6999999999999999E-2</v>
      </c>
      <c r="U3368" s="175">
        <v>3.0000000000000001E-3</v>
      </c>
      <c r="V3368" s="175">
        <v>1.7000000000000001E-2</v>
      </c>
      <c r="W3368" s="175">
        <v>8.0000000000000002E-3</v>
      </c>
      <c r="X3368" s="175">
        <v>2.5999999999999999E-2</v>
      </c>
      <c r="Y3368" s="175" t="s">
        <v>143</v>
      </c>
      <c r="Z3368" s="175" t="s">
        <v>143</v>
      </c>
      <c r="AA3368" s="175">
        <v>3.5999999999999997E-2</v>
      </c>
      <c r="AB3368" s="175">
        <v>6.9000000000000006E-2</v>
      </c>
    </row>
    <row r="3369" spans="1:28" x14ac:dyDescent="0.25">
      <c r="A3369" s="92" t="s">
        <v>4686</v>
      </c>
      <c r="B3369" s="175" t="s">
        <v>143</v>
      </c>
      <c r="C3369" s="175">
        <v>0.30201342281879195</v>
      </c>
      <c r="D3369" s="175">
        <v>0.29082774049217003</v>
      </c>
      <c r="E3369" s="175">
        <v>0.11185682326621924</v>
      </c>
      <c r="F3369" s="175">
        <v>6.7114093959731542E-3</v>
      </c>
      <c r="G3369" s="175">
        <v>0.26174496644295303</v>
      </c>
      <c r="H3369" s="175" t="s">
        <v>143</v>
      </c>
      <c r="I3369" s="175">
        <v>2.6845637583892617E-2</v>
      </c>
      <c r="J3369" s="174">
        <v>1</v>
      </c>
      <c r="K3369" s="176">
        <v>447</v>
      </c>
      <c r="L3369" s="92"/>
      <c r="M3369" s="175" t="s">
        <v>143</v>
      </c>
      <c r="N3369" s="175" t="s">
        <v>143</v>
      </c>
      <c r="O3369" s="175">
        <v>0.26100000000000001</v>
      </c>
      <c r="P3369" s="175">
        <v>0.34599999999999997</v>
      </c>
      <c r="Q3369" s="175">
        <v>0.251</v>
      </c>
      <c r="R3369" s="175">
        <v>0.33500000000000002</v>
      </c>
      <c r="S3369" s="175">
        <v>8.5999999999999993E-2</v>
      </c>
      <c r="T3369" s="175">
        <v>0.14399999999999999</v>
      </c>
      <c r="U3369" s="175">
        <v>2E-3</v>
      </c>
      <c r="V3369" s="175">
        <v>0.02</v>
      </c>
      <c r="W3369" s="175">
        <v>0.223</v>
      </c>
      <c r="X3369" s="175">
        <v>0.30399999999999999</v>
      </c>
      <c r="Y3369" s="175" t="s">
        <v>143</v>
      </c>
      <c r="Z3369" s="175" t="s">
        <v>143</v>
      </c>
      <c r="AA3369" s="175">
        <v>1.4999999999999999E-2</v>
      </c>
      <c r="AB3369" s="175">
        <v>4.5999999999999999E-2</v>
      </c>
    </row>
    <row r="3370" spans="1:28" x14ac:dyDescent="0.25">
      <c r="A3370" s="92" t="s">
        <v>4687</v>
      </c>
      <c r="B3370" s="175" t="s">
        <v>143</v>
      </c>
      <c r="C3370" s="175">
        <v>0.51851851851851849</v>
      </c>
      <c r="D3370" s="175">
        <v>0.12121212121212122</v>
      </c>
      <c r="E3370" s="175">
        <v>9.4276094276094277E-2</v>
      </c>
      <c r="F3370" s="175">
        <v>6.3973063973063973E-2</v>
      </c>
      <c r="G3370" s="175">
        <v>0.16835016835016836</v>
      </c>
      <c r="H3370" s="175" t="s">
        <v>143</v>
      </c>
      <c r="I3370" s="175">
        <v>3.3670033670033669E-2</v>
      </c>
      <c r="J3370" s="174">
        <v>1</v>
      </c>
      <c r="K3370" s="176">
        <v>297</v>
      </c>
      <c r="L3370" s="92"/>
      <c r="M3370" s="175" t="s">
        <v>143</v>
      </c>
      <c r="N3370" s="175" t="s">
        <v>143</v>
      </c>
      <c r="O3370" s="175">
        <v>0.46200000000000002</v>
      </c>
      <c r="P3370" s="175">
        <v>0.57499999999999996</v>
      </c>
      <c r="Q3370" s="175">
        <v>8.8999999999999996E-2</v>
      </c>
      <c r="R3370" s="175">
        <v>0.16300000000000001</v>
      </c>
      <c r="S3370" s="175">
        <v>6.6000000000000003E-2</v>
      </c>
      <c r="T3370" s="175">
        <v>0.13300000000000001</v>
      </c>
      <c r="U3370" s="175">
        <v>4.1000000000000002E-2</v>
      </c>
      <c r="V3370" s="175">
        <v>9.8000000000000004E-2</v>
      </c>
      <c r="W3370" s="175">
        <v>0.13</v>
      </c>
      <c r="X3370" s="175">
        <v>0.215</v>
      </c>
      <c r="Y3370" s="175" t="s">
        <v>143</v>
      </c>
      <c r="Z3370" s="175" t="s">
        <v>143</v>
      </c>
      <c r="AA3370" s="175">
        <v>1.7999999999999999E-2</v>
      </c>
      <c r="AB3370" s="175">
        <v>6.0999999999999999E-2</v>
      </c>
    </row>
    <row r="3371" spans="1:28" x14ac:dyDescent="0.25">
      <c r="A3371" s="92" t="s">
        <v>4688</v>
      </c>
      <c r="B3371" s="175" t="s">
        <v>143</v>
      </c>
      <c r="C3371" s="175">
        <v>0.16477272727272727</v>
      </c>
      <c r="D3371" s="175">
        <v>0.27840909090909088</v>
      </c>
      <c r="E3371" s="175">
        <v>7.6704545454545456E-2</v>
      </c>
      <c r="F3371" s="175">
        <v>1.9886363636363636E-2</v>
      </c>
      <c r="G3371" s="175">
        <v>0.41477272727272729</v>
      </c>
      <c r="H3371" s="175" t="s">
        <v>143</v>
      </c>
      <c r="I3371" s="175">
        <v>4.5454545454545456E-2</v>
      </c>
      <c r="J3371" s="174">
        <v>0.99999999999999989</v>
      </c>
      <c r="K3371" s="176">
        <v>352</v>
      </c>
      <c r="L3371" s="92"/>
      <c r="M3371" s="175" t="s">
        <v>143</v>
      </c>
      <c r="N3371" s="175" t="s">
        <v>143</v>
      </c>
      <c r="O3371" s="175">
        <v>0.13</v>
      </c>
      <c r="P3371" s="175">
        <v>0.20699999999999999</v>
      </c>
      <c r="Q3371" s="175">
        <v>0.23400000000000001</v>
      </c>
      <c r="R3371" s="175">
        <v>0.32700000000000001</v>
      </c>
      <c r="S3371" s="175">
        <v>5.2999999999999999E-2</v>
      </c>
      <c r="T3371" s="175">
        <v>0.109</v>
      </c>
      <c r="U3371" s="175">
        <v>0.01</v>
      </c>
      <c r="V3371" s="175">
        <v>0.04</v>
      </c>
      <c r="W3371" s="175">
        <v>0.36399999999999999</v>
      </c>
      <c r="X3371" s="175">
        <v>0.46700000000000003</v>
      </c>
      <c r="Y3371" s="175" t="s">
        <v>143</v>
      </c>
      <c r="Z3371" s="175" t="s">
        <v>143</v>
      </c>
      <c r="AA3371" s="175">
        <v>2.8000000000000001E-2</v>
      </c>
      <c r="AB3371" s="175">
        <v>7.2999999999999995E-2</v>
      </c>
    </row>
    <row r="3372" spans="1:28" x14ac:dyDescent="0.25">
      <c r="A3372" s="92" t="s">
        <v>4689</v>
      </c>
      <c r="B3372" s="175" t="s">
        <v>143</v>
      </c>
      <c r="C3372" s="175">
        <v>0.51289237668161436</v>
      </c>
      <c r="D3372" s="175">
        <v>0.31278026905829598</v>
      </c>
      <c r="E3372" s="175">
        <v>9.9215246636771295E-2</v>
      </c>
      <c r="F3372" s="175">
        <v>5.0448430493273541E-3</v>
      </c>
      <c r="G3372" s="175">
        <v>4.5964125560538117E-2</v>
      </c>
      <c r="H3372" s="175">
        <v>1.1210762331838565E-3</v>
      </c>
      <c r="I3372" s="175">
        <v>2.2982062780269059E-2</v>
      </c>
      <c r="J3372" s="174">
        <v>1</v>
      </c>
      <c r="K3372" s="176">
        <v>1784</v>
      </c>
      <c r="L3372" s="92"/>
      <c r="M3372" s="175" t="s">
        <v>143</v>
      </c>
      <c r="N3372" s="175" t="s">
        <v>143</v>
      </c>
      <c r="O3372" s="175">
        <v>0.49</v>
      </c>
      <c r="P3372" s="175">
        <v>0.53600000000000003</v>
      </c>
      <c r="Q3372" s="175">
        <v>0.29199999999999998</v>
      </c>
      <c r="R3372" s="175">
        <v>0.33500000000000002</v>
      </c>
      <c r="S3372" s="175">
        <v>8.5999999999999993E-2</v>
      </c>
      <c r="T3372" s="175">
        <v>0.114</v>
      </c>
      <c r="U3372" s="175">
        <v>3.0000000000000001E-3</v>
      </c>
      <c r="V3372" s="175">
        <v>0.01</v>
      </c>
      <c r="W3372" s="175">
        <v>3.6999999999999998E-2</v>
      </c>
      <c r="X3372" s="175">
        <v>5.7000000000000002E-2</v>
      </c>
      <c r="Y3372" s="175">
        <v>0</v>
      </c>
      <c r="Z3372" s="175">
        <v>4.0000000000000001E-3</v>
      </c>
      <c r="AA3372" s="175">
        <v>1.7000000000000001E-2</v>
      </c>
      <c r="AB3372" s="175">
        <v>3.1E-2</v>
      </c>
    </row>
    <row r="3373" spans="1:28" x14ac:dyDescent="0.25">
      <c r="A3373" s="92" t="s">
        <v>4690</v>
      </c>
      <c r="B3373" s="175" t="s">
        <v>143</v>
      </c>
      <c r="C3373" s="175">
        <v>0.63799283154121866</v>
      </c>
      <c r="D3373" s="175">
        <v>0.22580645161290322</v>
      </c>
      <c r="E3373" s="175">
        <v>6.4516129032258063E-2</v>
      </c>
      <c r="F3373" s="175" t="s">
        <v>143</v>
      </c>
      <c r="G3373" s="175">
        <v>4.6594982078853049E-2</v>
      </c>
      <c r="H3373" s="175" t="s">
        <v>143</v>
      </c>
      <c r="I3373" s="175">
        <v>2.5089605734767026E-2</v>
      </c>
      <c r="J3373" s="174">
        <v>1</v>
      </c>
      <c r="K3373" s="176">
        <v>279</v>
      </c>
      <c r="L3373" s="92"/>
      <c r="M3373" s="175" t="s">
        <v>143</v>
      </c>
      <c r="N3373" s="175" t="s">
        <v>143</v>
      </c>
      <c r="O3373" s="175">
        <v>0.57999999999999996</v>
      </c>
      <c r="P3373" s="175">
        <v>0.69199999999999995</v>
      </c>
      <c r="Q3373" s="175">
        <v>0.18099999999999999</v>
      </c>
      <c r="R3373" s="175">
        <v>0.27800000000000002</v>
      </c>
      <c r="S3373" s="175">
        <v>4.1000000000000002E-2</v>
      </c>
      <c r="T3373" s="175">
        <v>0.1</v>
      </c>
      <c r="U3373" s="175" t="s">
        <v>143</v>
      </c>
      <c r="V3373" s="175" t="s">
        <v>143</v>
      </c>
      <c r="W3373" s="175">
        <v>2.7E-2</v>
      </c>
      <c r="X3373" s="175">
        <v>7.8E-2</v>
      </c>
      <c r="Y3373" s="175" t="s">
        <v>143</v>
      </c>
      <c r="Z3373" s="175" t="s">
        <v>143</v>
      </c>
      <c r="AA3373" s="175">
        <v>1.2E-2</v>
      </c>
      <c r="AB3373" s="175">
        <v>5.0999999999999997E-2</v>
      </c>
    </row>
    <row r="3374" spans="1:28" x14ac:dyDescent="0.25">
      <c r="A3374" s="92" t="s">
        <v>4691</v>
      </c>
      <c r="B3374" s="175">
        <v>6.2806673209028455E-2</v>
      </c>
      <c r="C3374" s="175">
        <v>0.37696270853778213</v>
      </c>
      <c r="D3374" s="175">
        <v>0.23632237487733071</v>
      </c>
      <c r="E3374" s="175">
        <v>8.6911187438665355E-2</v>
      </c>
      <c r="F3374" s="175">
        <v>1.7357703631010794E-2</v>
      </c>
      <c r="G3374" s="175">
        <v>0.18063052011776251</v>
      </c>
      <c r="H3374" s="175">
        <v>7.9735034347399409E-4</v>
      </c>
      <c r="I3374" s="175">
        <v>3.8211481844946028E-2</v>
      </c>
      <c r="J3374" s="174">
        <v>0.99999999999999989</v>
      </c>
      <c r="K3374" s="176">
        <v>16304</v>
      </c>
      <c r="L3374" s="92"/>
      <c r="M3374" s="175">
        <v>5.8999999999999997E-2</v>
      </c>
      <c r="N3374" s="175">
        <v>6.7000000000000004E-2</v>
      </c>
      <c r="O3374" s="175">
        <v>0.37</v>
      </c>
      <c r="P3374" s="175">
        <v>0.38400000000000001</v>
      </c>
      <c r="Q3374" s="175">
        <v>0.23</v>
      </c>
      <c r="R3374" s="175">
        <v>0.24299999999999999</v>
      </c>
      <c r="S3374" s="175">
        <v>8.3000000000000004E-2</v>
      </c>
      <c r="T3374" s="175">
        <v>9.0999999999999998E-2</v>
      </c>
      <c r="U3374" s="175">
        <v>1.4999999999999999E-2</v>
      </c>
      <c r="V3374" s="175">
        <v>1.9E-2</v>
      </c>
      <c r="W3374" s="175">
        <v>0.17499999999999999</v>
      </c>
      <c r="X3374" s="175">
        <v>0.187</v>
      </c>
      <c r="Y3374" s="175">
        <v>0</v>
      </c>
      <c r="Z3374" s="175">
        <v>1E-3</v>
      </c>
      <c r="AA3374" s="175">
        <v>3.5000000000000003E-2</v>
      </c>
      <c r="AB3374" s="175">
        <v>4.1000000000000002E-2</v>
      </c>
    </row>
    <row r="3375" spans="1:28" x14ac:dyDescent="0.25">
      <c r="A3375" s="92" t="s">
        <v>4692</v>
      </c>
      <c r="B3375" s="175" t="s">
        <v>143</v>
      </c>
      <c r="C3375" s="175">
        <v>0.41025641025641024</v>
      </c>
      <c r="D3375" s="175">
        <v>0.27136752136752135</v>
      </c>
      <c r="E3375" s="175">
        <v>0.13461538461538461</v>
      </c>
      <c r="F3375" s="175">
        <v>6.41025641025641E-3</v>
      </c>
      <c r="G3375" s="175">
        <v>0.15811965811965811</v>
      </c>
      <c r="H3375" s="175">
        <v>2.136752136752137E-3</v>
      </c>
      <c r="I3375" s="175">
        <v>1.7094017094017096E-2</v>
      </c>
      <c r="J3375" s="174">
        <v>1</v>
      </c>
      <c r="K3375" s="176">
        <v>468</v>
      </c>
      <c r="L3375" s="92"/>
      <c r="M3375" s="175" t="s">
        <v>143</v>
      </c>
      <c r="N3375" s="175" t="s">
        <v>143</v>
      </c>
      <c r="O3375" s="175">
        <v>0.36699999999999999</v>
      </c>
      <c r="P3375" s="175">
        <v>0.45500000000000002</v>
      </c>
      <c r="Q3375" s="175">
        <v>0.23300000000000001</v>
      </c>
      <c r="R3375" s="175">
        <v>0.313</v>
      </c>
      <c r="S3375" s="175">
        <v>0.107</v>
      </c>
      <c r="T3375" s="175">
        <v>0.16900000000000001</v>
      </c>
      <c r="U3375" s="175">
        <v>2E-3</v>
      </c>
      <c r="V3375" s="175">
        <v>1.9E-2</v>
      </c>
      <c r="W3375" s="175">
        <v>0.128</v>
      </c>
      <c r="X3375" s="175">
        <v>0.19400000000000001</v>
      </c>
      <c r="Y3375" s="175">
        <v>0</v>
      </c>
      <c r="Z3375" s="175">
        <v>1.2E-2</v>
      </c>
      <c r="AA3375" s="175">
        <v>8.9999999999999993E-3</v>
      </c>
      <c r="AB3375" s="175">
        <v>3.3000000000000002E-2</v>
      </c>
    </row>
    <row r="3376" spans="1:28" x14ac:dyDescent="0.25">
      <c r="A3376" s="92" t="s">
        <v>4693</v>
      </c>
      <c r="B3376" s="175" t="s">
        <v>143</v>
      </c>
      <c r="C3376" s="175">
        <v>0.12912087912087913</v>
      </c>
      <c r="D3376" s="175">
        <v>0.25274725274725274</v>
      </c>
      <c r="E3376" s="175">
        <v>6.8681318681318687E-2</v>
      </c>
      <c r="F3376" s="175">
        <v>1.9230769230769232E-2</v>
      </c>
      <c r="G3376" s="175">
        <v>0.47527472527472525</v>
      </c>
      <c r="H3376" s="175">
        <v>2.7472527472527475E-3</v>
      </c>
      <c r="I3376" s="175">
        <v>5.21978021978022E-2</v>
      </c>
      <c r="J3376" s="174">
        <v>1</v>
      </c>
      <c r="K3376" s="176">
        <v>364</v>
      </c>
      <c r="L3376" s="92"/>
      <c r="M3376" s="175" t="s">
        <v>143</v>
      </c>
      <c r="N3376" s="175" t="s">
        <v>143</v>
      </c>
      <c r="O3376" s="175">
        <v>9.9000000000000005E-2</v>
      </c>
      <c r="P3376" s="175">
        <v>0.16700000000000001</v>
      </c>
      <c r="Q3376" s="175">
        <v>0.21099999999999999</v>
      </c>
      <c r="R3376" s="175">
        <v>0.3</v>
      </c>
      <c r="S3376" s="175">
        <v>4.7E-2</v>
      </c>
      <c r="T3376" s="175">
        <v>9.9000000000000005E-2</v>
      </c>
      <c r="U3376" s="175">
        <v>8.9999999999999993E-3</v>
      </c>
      <c r="V3376" s="175">
        <v>3.9E-2</v>
      </c>
      <c r="W3376" s="175">
        <v>0.42399999999999999</v>
      </c>
      <c r="X3376" s="175">
        <v>0.52700000000000002</v>
      </c>
      <c r="Y3376" s="175">
        <v>0</v>
      </c>
      <c r="Z3376" s="175">
        <v>1.4999999999999999E-2</v>
      </c>
      <c r="AA3376" s="175">
        <v>3.4000000000000002E-2</v>
      </c>
      <c r="AB3376" s="175">
        <v>0.08</v>
      </c>
    </row>
    <row r="3377" spans="1:28" x14ac:dyDescent="0.25">
      <c r="A3377" s="92" t="s">
        <v>4694</v>
      </c>
      <c r="B3377" s="175">
        <v>0.35532331809274986</v>
      </c>
      <c r="C3377" s="175">
        <v>3.2658393207054214E-3</v>
      </c>
      <c r="D3377" s="175">
        <v>0.42455911169170479</v>
      </c>
      <c r="E3377" s="175">
        <v>0.20182887001959504</v>
      </c>
      <c r="F3377" s="175">
        <v>6.5316786414108428E-4</v>
      </c>
      <c r="G3377" s="175">
        <v>6.5316786414108428E-3</v>
      </c>
      <c r="H3377" s="175" t="s">
        <v>143</v>
      </c>
      <c r="I3377" s="175">
        <v>7.8380143696930114E-3</v>
      </c>
      <c r="J3377" s="174">
        <v>1</v>
      </c>
      <c r="K3377" s="176">
        <v>1531</v>
      </c>
      <c r="L3377" s="92"/>
      <c r="M3377" s="175">
        <v>0.33200000000000002</v>
      </c>
      <c r="N3377" s="175">
        <v>0.38</v>
      </c>
      <c r="O3377" s="175">
        <v>1E-3</v>
      </c>
      <c r="P3377" s="175">
        <v>8.0000000000000002E-3</v>
      </c>
      <c r="Q3377" s="175">
        <v>0.4</v>
      </c>
      <c r="R3377" s="175">
        <v>0.44900000000000001</v>
      </c>
      <c r="S3377" s="175">
        <v>0.182</v>
      </c>
      <c r="T3377" s="175">
        <v>0.223</v>
      </c>
      <c r="U3377" s="175">
        <v>0</v>
      </c>
      <c r="V3377" s="175">
        <v>4.0000000000000001E-3</v>
      </c>
      <c r="W3377" s="175">
        <v>4.0000000000000001E-3</v>
      </c>
      <c r="X3377" s="175">
        <v>1.2E-2</v>
      </c>
      <c r="Y3377" s="175" t="s">
        <v>143</v>
      </c>
      <c r="Z3377" s="175" t="s">
        <v>143</v>
      </c>
      <c r="AA3377" s="175">
        <v>4.0000000000000001E-3</v>
      </c>
      <c r="AB3377" s="175">
        <v>1.4E-2</v>
      </c>
    </row>
    <row r="3378" spans="1:28" x14ac:dyDescent="0.25">
      <c r="A3378" s="92" t="s">
        <v>4695</v>
      </c>
      <c r="B3378" s="175">
        <v>0.10397253555664542</v>
      </c>
      <c r="C3378" s="175">
        <v>0.3526238352133399</v>
      </c>
      <c r="D3378" s="175">
        <v>0.18587542913192742</v>
      </c>
      <c r="E3378" s="175">
        <v>6.9641981363413444E-2</v>
      </c>
      <c r="F3378" s="175">
        <v>4.0706228543403632E-2</v>
      </c>
      <c r="G3378" s="175">
        <v>0.21186856302108878</v>
      </c>
      <c r="H3378" s="175" t="s">
        <v>143</v>
      </c>
      <c r="I3378" s="175">
        <v>3.5311427170181459E-2</v>
      </c>
      <c r="J3378" s="174">
        <v>1.0000000000000002</v>
      </c>
      <c r="K3378" s="176">
        <v>2039</v>
      </c>
      <c r="L3378" s="92"/>
      <c r="M3378" s="175">
        <v>9.0999999999999998E-2</v>
      </c>
      <c r="N3378" s="175">
        <v>0.11799999999999999</v>
      </c>
      <c r="O3378" s="175">
        <v>0.33200000000000002</v>
      </c>
      <c r="P3378" s="175">
        <v>0.374</v>
      </c>
      <c r="Q3378" s="175">
        <v>0.17</v>
      </c>
      <c r="R3378" s="175">
        <v>0.20300000000000001</v>
      </c>
      <c r="S3378" s="175">
        <v>5.8999999999999997E-2</v>
      </c>
      <c r="T3378" s="175">
        <v>8.2000000000000003E-2</v>
      </c>
      <c r="U3378" s="175">
        <v>3.3000000000000002E-2</v>
      </c>
      <c r="V3378" s="175">
        <v>0.05</v>
      </c>
      <c r="W3378" s="175">
        <v>0.19500000000000001</v>
      </c>
      <c r="X3378" s="175">
        <v>0.23</v>
      </c>
      <c r="Y3378" s="175" t="s">
        <v>143</v>
      </c>
      <c r="Z3378" s="175" t="s">
        <v>143</v>
      </c>
      <c r="AA3378" s="175">
        <v>2.8000000000000001E-2</v>
      </c>
      <c r="AB3378" s="175">
        <v>4.3999999999999997E-2</v>
      </c>
    </row>
    <row r="3379" spans="1:28" x14ac:dyDescent="0.25">
      <c r="A3379" s="92" t="s">
        <v>4696</v>
      </c>
      <c r="B3379" s="175">
        <v>0.29329717163889968</v>
      </c>
      <c r="C3379" s="175">
        <v>0.51801627276249518</v>
      </c>
      <c r="D3379" s="175">
        <v>7.8264238667183267E-2</v>
      </c>
      <c r="E3379" s="175">
        <v>2.7896164277411855E-2</v>
      </c>
      <c r="F3379" s="175">
        <v>1.9372336303758234E-3</v>
      </c>
      <c r="G3379" s="175">
        <v>4.0681906237892293E-2</v>
      </c>
      <c r="H3379" s="175">
        <v>1.162340178225494E-3</v>
      </c>
      <c r="I3379" s="175">
        <v>3.8744672607516469E-2</v>
      </c>
      <c r="J3379" s="174">
        <v>0.99999999999999989</v>
      </c>
      <c r="K3379" s="176">
        <v>2581</v>
      </c>
      <c r="L3379" s="92"/>
      <c r="M3379" s="175">
        <v>0.27600000000000002</v>
      </c>
      <c r="N3379" s="175">
        <v>0.311</v>
      </c>
      <c r="O3379" s="175">
        <v>0.499</v>
      </c>
      <c r="P3379" s="175">
        <v>0.53700000000000003</v>
      </c>
      <c r="Q3379" s="175">
        <v>6.9000000000000006E-2</v>
      </c>
      <c r="R3379" s="175">
        <v>8.8999999999999996E-2</v>
      </c>
      <c r="S3379" s="175">
        <v>2.1999999999999999E-2</v>
      </c>
      <c r="T3379" s="175">
        <v>3.5000000000000003E-2</v>
      </c>
      <c r="U3379" s="175">
        <v>1E-3</v>
      </c>
      <c r="V3379" s="175">
        <v>5.0000000000000001E-3</v>
      </c>
      <c r="W3379" s="175">
        <v>3.4000000000000002E-2</v>
      </c>
      <c r="X3379" s="175">
        <v>4.9000000000000002E-2</v>
      </c>
      <c r="Y3379" s="175">
        <v>0</v>
      </c>
      <c r="Z3379" s="175">
        <v>3.0000000000000001E-3</v>
      </c>
      <c r="AA3379" s="175">
        <v>3.2000000000000001E-2</v>
      </c>
      <c r="AB3379" s="175">
        <v>4.7E-2</v>
      </c>
    </row>
    <row r="3380" spans="1:28" x14ac:dyDescent="0.25">
      <c r="A3380" s="92" t="s">
        <v>4697</v>
      </c>
      <c r="B3380" s="175" t="s">
        <v>143</v>
      </c>
      <c r="C3380" s="175">
        <v>0.27413127413127414</v>
      </c>
      <c r="D3380" s="175">
        <v>0.26447876447876451</v>
      </c>
      <c r="E3380" s="175">
        <v>0.19498069498069498</v>
      </c>
      <c r="F3380" s="175">
        <v>1.5444015444015444E-2</v>
      </c>
      <c r="G3380" s="175">
        <v>0.21814671814671815</v>
      </c>
      <c r="H3380" s="175" t="s">
        <v>143</v>
      </c>
      <c r="I3380" s="175">
        <v>3.2818532818532815E-2</v>
      </c>
      <c r="J3380" s="174">
        <v>1</v>
      </c>
      <c r="K3380" s="176">
        <v>518</v>
      </c>
      <c r="L3380" s="92"/>
      <c r="M3380" s="175" t="s">
        <v>143</v>
      </c>
      <c r="N3380" s="175" t="s">
        <v>143</v>
      </c>
      <c r="O3380" s="175">
        <v>0.23699999999999999</v>
      </c>
      <c r="P3380" s="175">
        <v>0.314</v>
      </c>
      <c r="Q3380" s="175">
        <v>0.22800000000000001</v>
      </c>
      <c r="R3380" s="175">
        <v>0.30399999999999999</v>
      </c>
      <c r="S3380" s="175">
        <v>0.16300000000000001</v>
      </c>
      <c r="T3380" s="175">
        <v>0.23100000000000001</v>
      </c>
      <c r="U3380" s="175">
        <v>8.0000000000000002E-3</v>
      </c>
      <c r="V3380" s="175">
        <v>0.03</v>
      </c>
      <c r="W3380" s="175">
        <v>0.185</v>
      </c>
      <c r="X3380" s="175">
        <v>0.25600000000000001</v>
      </c>
      <c r="Y3380" s="175" t="s">
        <v>143</v>
      </c>
      <c r="Z3380" s="175" t="s">
        <v>143</v>
      </c>
      <c r="AA3380" s="175">
        <v>2.1000000000000001E-2</v>
      </c>
      <c r="AB3380" s="175">
        <v>5.1999999999999998E-2</v>
      </c>
    </row>
    <row r="3381" spans="1:28" x14ac:dyDescent="0.25">
      <c r="A3381" s="92" t="s">
        <v>4698</v>
      </c>
      <c r="B3381" s="175" t="s">
        <v>143</v>
      </c>
      <c r="C3381" s="175">
        <v>0.33962264150943394</v>
      </c>
      <c r="D3381" s="175">
        <v>0.21403301886792453</v>
      </c>
      <c r="E3381" s="175">
        <v>9.1391509433962265E-2</v>
      </c>
      <c r="F3381" s="175">
        <v>1.945754716981132E-2</v>
      </c>
      <c r="G3381" s="175">
        <v>0.30837264150943394</v>
      </c>
      <c r="H3381" s="175" t="s">
        <v>143</v>
      </c>
      <c r="I3381" s="175">
        <v>2.7122641509433963E-2</v>
      </c>
      <c r="J3381" s="174">
        <v>0.99999999999999989</v>
      </c>
      <c r="K3381" s="176">
        <v>1696</v>
      </c>
      <c r="L3381" s="92"/>
      <c r="M3381" s="175" t="s">
        <v>143</v>
      </c>
      <c r="N3381" s="175" t="s">
        <v>143</v>
      </c>
      <c r="O3381" s="175">
        <v>0.317</v>
      </c>
      <c r="P3381" s="175">
        <v>0.36299999999999999</v>
      </c>
      <c r="Q3381" s="175">
        <v>0.19500000000000001</v>
      </c>
      <c r="R3381" s="175">
        <v>0.23400000000000001</v>
      </c>
      <c r="S3381" s="175">
        <v>7.9000000000000001E-2</v>
      </c>
      <c r="T3381" s="175">
        <v>0.106</v>
      </c>
      <c r="U3381" s="175">
        <v>1.4E-2</v>
      </c>
      <c r="V3381" s="175">
        <v>2.7E-2</v>
      </c>
      <c r="W3381" s="175">
        <v>0.28699999999999998</v>
      </c>
      <c r="X3381" s="175">
        <v>0.33100000000000002</v>
      </c>
      <c r="Y3381" s="175" t="s">
        <v>143</v>
      </c>
      <c r="Z3381" s="175" t="s">
        <v>143</v>
      </c>
      <c r="AA3381" s="175">
        <v>0.02</v>
      </c>
      <c r="AB3381" s="175">
        <v>3.5999999999999997E-2</v>
      </c>
    </row>
    <row r="3382" spans="1:28" x14ac:dyDescent="0.25">
      <c r="A3382" s="92" t="s">
        <v>4699</v>
      </c>
      <c r="B3382" s="175" t="s">
        <v>143</v>
      </c>
      <c r="C3382" s="175">
        <v>0.55584082156611037</v>
      </c>
      <c r="D3382" s="175">
        <v>0.30038510911424904</v>
      </c>
      <c r="E3382" s="175">
        <v>5.6482670089858793E-2</v>
      </c>
      <c r="F3382" s="175">
        <v>1.2836970474967907E-3</v>
      </c>
      <c r="G3382" s="175">
        <v>1.2836970474967908E-2</v>
      </c>
      <c r="H3382" s="175" t="s">
        <v>143</v>
      </c>
      <c r="I3382" s="175">
        <v>7.3170731707317069E-2</v>
      </c>
      <c r="J3382" s="174">
        <v>0.99999999999999989</v>
      </c>
      <c r="K3382" s="176">
        <v>779</v>
      </c>
      <c r="L3382" s="92"/>
      <c r="M3382" s="175" t="s">
        <v>143</v>
      </c>
      <c r="N3382" s="175" t="s">
        <v>143</v>
      </c>
      <c r="O3382" s="175">
        <v>0.52100000000000002</v>
      </c>
      <c r="P3382" s="175">
        <v>0.59</v>
      </c>
      <c r="Q3382" s="175">
        <v>0.26900000000000002</v>
      </c>
      <c r="R3382" s="175">
        <v>0.33300000000000002</v>
      </c>
      <c r="S3382" s="175">
        <v>4.2000000000000003E-2</v>
      </c>
      <c r="T3382" s="175">
        <v>7.4999999999999997E-2</v>
      </c>
      <c r="U3382" s="175">
        <v>0</v>
      </c>
      <c r="V3382" s="175">
        <v>7.0000000000000001E-3</v>
      </c>
      <c r="W3382" s="175">
        <v>7.0000000000000001E-3</v>
      </c>
      <c r="X3382" s="175">
        <v>2.3E-2</v>
      </c>
      <c r="Y3382" s="175" t="s">
        <v>143</v>
      </c>
      <c r="Z3382" s="175" t="s">
        <v>143</v>
      </c>
      <c r="AA3382" s="175">
        <v>5.7000000000000002E-2</v>
      </c>
      <c r="AB3382" s="175">
        <v>9.4E-2</v>
      </c>
    </row>
    <row r="3383" spans="1:28" x14ac:dyDescent="0.25">
      <c r="A3383" s="92" t="s">
        <v>4700</v>
      </c>
      <c r="B3383" s="175" t="s">
        <v>143</v>
      </c>
      <c r="C3383" s="175">
        <v>0.2699300699300699</v>
      </c>
      <c r="D3383" s="175">
        <v>0.33706293706293705</v>
      </c>
      <c r="E3383" s="175">
        <v>9.6503496503496503E-2</v>
      </c>
      <c r="F3383" s="175">
        <v>1.9580419580419582E-2</v>
      </c>
      <c r="G3383" s="175">
        <v>0.23916083916083916</v>
      </c>
      <c r="H3383" s="175" t="s">
        <v>143</v>
      </c>
      <c r="I3383" s="175">
        <v>3.7762237762237763E-2</v>
      </c>
      <c r="J3383" s="174">
        <v>1</v>
      </c>
      <c r="K3383" s="176">
        <v>715</v>
      </c>
      <c r="L3383" s="92"/>
      <c r="M3383" s="175" t="s">
        <v>143</v>
      </c>
      <c r="N3383" s="175" t="s">
        <v>143</v>
      </c>
      <c r="O3383" s="175">
        <v>0.23899999999999999</v>
      </c>
      <c r="P3383" s="175">
        <v>0.30399999999999999</v>
      </c>
      <c r="Q3383" s="175">
        <v>0.30299999999999999</v>
      </c>
      <c r="R3383" s="175">
        <v>0.373</v>
      </c>
      <c r="S3383" s="175">
        <v>7.6999999999999999E-2</v>
      </c>
      <c r="T3383" s="175">
        <v>0.12</v>
      </c>
      <c r="U3383" s="175">
        <v>1.2E-2</v>
      </c>
      <c r="V3383" s="175">
        <v>3.3000000000000002E-2</v>
      </c>
      <c r="W3383" s="175">
        <v>0.20899999999999999</v>
      </c>
      <c r="X3383" s="175">
        <v>0.27200000000000002</v>
      </c>
      <c r="Y3383" s="175" t="s">
        <v>143</v>
      </c>
      <c r="Z3383" s="175" t="s">
        <v>143</v>
      </c>
      <c r="AA3383" s="175">
        <v>2.5999999999999999E-2</v>
      </c>
      <c r="AB3383" s="175">
        <v>5.3999999999999999E-2</v>
      </c>
    </row>
    <row r="3384" spans="1:28" x14ac:dyDescent="0.25">
      <c r="A3384" s="92" t="s">
        <v>4701</v>
      </c>
      <c r="B3384" s="175" t="s">
        <v>143</v>
      </c>
      <c r="C3384" s="175">
        <v>0.45663265306122447</v>
      </c>
      <c r="D3384" s="175">
        <v>0.15561224489795919</v>
      </c>
      <c r="E3384" s="175">
        <v>6.6326530612244902E-2</v>
      </c>
      <c r="F3384" s="175">
        <v>9.6938775510204078E-2</v>
      </c>
      <c r="G3384" s="175">
        <v>0.20408163265306123</v>
      </c>
      <c r="H3384" s="175" t="s">
        <v>143</v>
      </c>
      <c r="I3384" s="175">
        <v>2.0408163265306121E-2</v>
      </c>
      <c r="J3384" s="174">
        <v>1</v>
      </c>
      <c r="K3384" s="176">
        <v>392</v>
      </c>
      <c r="L3384" s="92"/>
      <c r="M3384" s="175" t="s">
        <v>143</v>
      </c>
      <c r="N3384" s="175" t="s">
        <v>143</v>
      </c>
      <c r="O3384" s="175">
        <v>0.40799999999999997</v>
      </c>
      <c r="P3384" s="175">
        <v>0.50600000000000001</v>
      </c>
      <c r="Q3384" s="175">
        <v>0.123</v>
      </c>
      <c r="R3384" s="175">
        <v>0.19500000000000001</v>
      </c>
      <c r="S3384" s="175">
        <v>4.5999999999999999E-2</v>
      </c>
      <c r="T3384" s="175">
        <v>9.5000000000000001E-2</v>
      </c>
      <c r="U3384" s="175">
        <v>7.0999999999999994E-2</v>
      </c>
      <c r="V3384" s="175">
        <v>0.13</v>
      </c>
      <c r="W3384" s="175">
        <v>0.16700000000000001</v>
      </c>
      <c r="X3384" s="175">
        <v>0.247</v>
      </c>
      <c r="Y3384" s="175" t="s">
        <v>143</v>
      </c>
      <c r="Z3384" s="175" t="s">
        <v>143</v>
      </c>
      <c r="AA3384" s="175">
        <v>0.01</v>
      </c>
      <c r="AB3384" s="175">
        <v>0.04</v>
      </c>
    </row>
    <row r="3385" spans="1:28" x14ac:dyDescent="0.25">
      <c r="A3385" s="92" t="s">
        <v>4702</v>
      </c>
      <c r="B3385" s="175" t="s">
        <v>143</v>
      </c>
      <c r="C3385" s="175">
        <v>0.22222222222222221</v>
      </c>
      <c r="D3385" s="175">
        <v>0.24329501915708812</v>
      </c>
      <c r="E3385" s="175">
        <v>6.8965517241379309E-2</v>
      </c>
      <c r="F3385" s="175">
        <v>2.8735632183908046E-2</v>
      </c>
      <c r="G3385" s="175">
        <v>0.39655172413793105</v>
      </c>
      <c r="H3385" s="175">
        <v>1.9157088122605363E-3</v>
      </c>
      <c r="I3385" s="175">
        <v>3.8314176245210725E-2</v>
      </c>
      <c r="J3385" s="174">
        <v>1</v>
      </c>
      <c r="K3385" s="176">
        <v>522</v>
      </c>
      <c r="L3385" s="92"/>
      <c r="M3385" s="175" t="s">
        <v>143</v>
      </c>
      <c r="N3385" s="175" t="s">
        <v>143</v>
      </c>
      <c r="O3385" s="175">
        <v>0.189</v>
      </c>
      <c r="P3385" s="175">
        <v>0.26</v>
      </c>
      <c r="Q3385" s="175">
        <v>0.20799999999999999</v>
      </c>
      <c r="R3385" s="175">
        <v>0.28199999999999997</v>
      </c>
      <c r="S3385" s="175">
        <v>0.05</v>
      </c>
      <c r="T3385" s="175">
        <v>9.4E-2</v>
      </c>
      <c r="U3385" s="175">
        <v>1.7000000000000001E-2</v>
      </c>
      <c r="V3385" s="175">
        <v>4.7E-2</v>
      </c>
      <c r="W3385" s="175">
        <v>0.35499999999999998</v>
      </c>
      <c r="X3385" s="175">
        <v>0.439</v>
      </c>
      <c r="Y3385" s="175">
        <v>0</v>
      </c>
      <c r="Z3385" s="175">
        <v>1.0999999999999999E-2</v>
      </c>
      <c r="AA3385" s="175">
        <v>2.5000000000000001E-2</v>
      </c>
      <c r="AB3385" s="175">
        <v>5.8000000000000003E-2</v>
      </c>
    </row>
    <row r="3386" spans="1:28" x14ac:dyDescent="0.25">
      <c r="A3386" s="92" t="s">
        <v>4703</v>
      </c>
      <c r="B3386" s="175" t="s">
        <v>143</v>
      </c>
      <c r="C3386" s="175">
        <v>0.42499999999999999</v>
      </c>
      <c r="D3386" s="175">
        <v>0.33954545454545454</v>
      </c>
      <c r="E3386" s="175">
        <v>9.4090909090909086E-2</v>
      </c>
      <c r="F3386" s="175">
        <v>5.909090909090909E-3</v>
      </c>
      <c r="G3386" s="175">
        <v>7.8181818181818186E-2</v>
      </c>
      <c r="H3386" s="175">
        <v>1.3636363636363637E-3</v>
      </c>
      <c r="I3386" s="175">
        <v>5.5909090909090908E-2</v>
      </c>
      <c r="J3386" s="174">
        <v>0.99999999999999989</v>
      </c>
      <c r="K3386" s="176">
        <v>2200</v>
      </c>
      <c r="L3386" s="92"/>
      <c r="M3386" s="175" t="s">
        <v>143</v>
      </c>
      <c r="N3386" s="175" t="s">
        <v>143</v>
      </c>
      <c r="O3386" s="175">
        <v>0.40400000000000003</v>
      </c>
      <c r="P3386" s="175">
        <v>0.44600000000000001</v>
      </c>
      <c r="Q3386" s="175">
        <v>0.32</v>
      </c>
      <c r="R3386" s="175">
        <v>0.36</v>
      </c>
      <c r="S3386" s="175">
        <v>8.3000000000000004E-2</v>
      </c>
      <c r="T3386" s="175">
        <v>0.107</v>
      </c>
      <c r="U3386" s="175">
        <v>3.0000000000000001E-3</v>
      </c>
      <c r="V3386" s="175">
        <v>0.01</v>
      </c>
      <c r="W3386" s="175">
        <v>6.8000000000000005E-2</v>
      </c>
      <c r="X3386" s="175">
        <v>0.09</v>
      </c>
      <c r="Y3386" s="175">
        <v>0</v>
      </c>
      <c r="Z3386" s="175">
        <v>4.0000000000000001E-3</v>
      </c>
      <c r="AA3386" s="175">
        <v>4.7E-2</v>
      </c>
      <c r="AB3386" s="175">
        <v>6.6000000000000003E-2</v>
      </c>
    </row>
    <row r="3387" spans="1:28" x14ac:dyDescent="0.25">
      <c r="A3387" s="92" t="s">
        <v>4704</v>
      </c>
      <c r="B3387" s="175" t="s">
        <v>143</v>
      </c>
      <c r="C3387" s="175">
        <v>0.60941176470588232</v>
      </c>
      <c r="D3387" s="175">
        <v>0.2635294117647059</v>
      </c>
      <c r="E3387" s="175">
        <v>4.4705882352941179E-2</v>
      </c>
      <c r="F3387" s="175">
        <v>4.7058823529411761E-3</v>
      </c>
      <c r="G3387" s="175">
        <v>0.04</v>
      </c>
      <c r="H3387" s="175">
        <v>4.7058823529411761E-3</v>
      </c>
      <c r="I3387" s="175">
        <v>3.2941176470588238E-2</v>
      </c>
      <c r="J3387" s="174">
        <v>1</v>
      </c>
      <c r="K3387" s="176">
        <v>425</v>
      </c>
      <c r="L3387" s="92"/>
      <c r="M3387" s="175" t="s">
        <v>143</v>
      </c>
      <c r="N3387" s="175" t="s">
        <v>143</v>
      </c>
      <c r="O3387" s="175">
        <v>0.56200000000000006</v>
      </c>
      <c r="P3387" s="175">
        <v>0.65500000000000003</v>
      </c>
      <c r="Q3387" s="175">
        <v>0.224</v>
      </c>
      <c r="R3387" s="175">
        <v>0.307</v>
      </c>
      <c r="S3387" s="175">
        <v>2.9000000000000001E-2</v>
      </c>
      <c r="T3387" s="175">
        <v>6.9000000000000006E-2</v>
      </c>
      <c r="U3387" s="175">
        <v>1E-3</v>
      </c>
      <c r="V3387" s="175">
        <v>1.7000000000000001E-2</v>
      </c>
      <c r="W3387" s="175">
        <v>2.5000000000000001E-2</v>
      </c>
      <c r="X3387" s="175">
        <v>6.3E-2</v>
      </c>
      <c r="Y3387" s="175">
        <v>1E-3</v>
      </c>
      <c r="Z3387" s="175">
        <v>1.7000000000000001E-2</v>
      </c>
      <c r="AA3387" s="175">
        <v>0.02</v>
      </c>
      <c r="AB3387" s="175">
        <v>5.5E-2</v>
      </c>
    </row>
    <row r="3388" spans="1:28" x14ac:dyDescent="0.25">
      <c r="A3388" s="92" t="s">
        <v>4705</v>
      </c>
      <c r="B3388" s="175">
        <v>4.6100759144237405E-2</v>
      </c>
      <c r="C3388" s="175">
        <v>0.38923395445134573</v>
      </c>
      <c r="D3388" s="175">
        <v>0.24927536231884059</v>
      </c>
      <c r="E3388" s="175">
        <v>7.6604554865424432E-2</v>
      </c>
      <c r="F3388" s="175">
        <v>9.7998619737750172E-3</v>
      </c>
      <c r="G3388" s="175">
        <v>0.20082815734989648</v>
      </c>
      <c r="H3388" s="175">
        <v>2.3464458247066944E-3</v>
      </c>
      <c r="I3388" s="175">
        <v>2.5810904071773638E-2</v>
      </c>
      <c r="J3388" s="174">
        <v>0.99999999999999989</v>
      </c>
      <c r="K3388" s="176">
        <v>7245</v>
      </c>
      <c r="L3388" s="92"/>
      <c r="M3388" s="175">
        <v>4.2000000000000003E-2</v>
      </c>
      <c r="N3388" s="175">
        <v>5.0999999999999997E-2</v>
      </c>
      <c r="O3388" s="175">
        <v>0.378</v>
      </c>
      <c r="P3388" s="175">
        <v>0.40100000000000002</v>
      </c>
      <c r="Q3388" s="175">
        <v>0.23899999999999999</v>
      </c>
      <c r="R3388" s="175">
        <v>0.25900000000000001</v>
      </c>
      <c r="S3388" s="175">
        <v>7.0999999999999994E-2</v>
      </c>
      <c r="T3388" s="175">
        <v>8.3000000000000004E-2</v>
      </c>
      <c r="U3388" s="175">
        <v>8.0000000000000002E-3</v>
      </c>
      <c r="V3388" s="175">
        <v>1.2E-2</v>
      </c>
      <c r="W3388" s="175">
        <v>0.192</v>
      </c>
      <c r="X3388" s="175">
        <v>0.21</v>
      </c>
      <c r="Y3388" s="175">
        <v>1E-3</v>
      </c>
      <c r="Z3388" s="175">
        <v>4.0000000000000001E-3</v>
      </c>
      <c r="AA3388" s="175">
        <v>2.1999999999999999E-2</v>
      </c>
      <c r="AB3388" s="175">
        <v>0.03</v>
      </c>
    </row>
    <row r="3389" spans="1:28" x14ac:dyDescent="0.25">
      <c r="A3389" s="92" t="s">
        <v>4706</v>
      </c>
      <c r="B3389" s="175" t="s">
        <v>143</v>
      </c>
      <c r="C3389" s="175">
        <v>0.30726256983240224</v>
      </c>
      <c r="D3389" s="175">
        <v>0.37430167597765363</v>
      </c>
      <c r="E3389" s="175">
        <v>8.3798882681564241E-2</v>
      </c>
      <c r="F3389" s="175">
        <v>5.5865921787709499E-3</v>
      </c>
      <c r="G3389" s="175">
        <v>0.22346368715083798</v>
      </c>
      <c r="H3389" s="175" t="s">
        <v>143</v>
      </c>
      <c r="I3389" s="175">
        <v>5.5865921787709499E-3</v>
      </c>
      <c r="J3389" s="174">
        <v>1</v>
      </c>
      <c r="K3389" s="176">
        <v>179</v>
      </c>
      <c r="L3389" s="92"/>
      <c r="M3389" s="175" t="s">
        <v>143</v>
      </c>
      <c r="N3389" s="175" t="s">
        <v>143</v>
      </c>
      <c r="O3389" s="175">
        <v>0.24399999999999999</v>
      </c>
      <c r="P3389" s="175">
        <v>0.378</v>
      </c>
      <c r="Q3389" s="175">
        <v>0.307</v>
      </c>
      <c r="R3389" s="175">
        <v>0.44700000000000001</v>
      </c>
      <c r="S3389" s="175">
        <v>5.0999999999999997E-2</v>
      </c>
      <c r="T3389" s="175">
        <v>0.13400000000000001</v>
      </c>
      <c r="U3389" s="175">
        <v>1E-3</v>
      </c>
      <c r="V3389" s="175">
        <v>3.1E-2</v>
      </c>
      <c r="W3389" s="175">
        <v>0.16900000000000001</v>
      </c>
      <c r="X3389" s="175">
        <v>0.28999999999999998</v>
      </c>
      <c r="Y3389" s="175" t="s">
        <v>143</v>
      </c>
      <c r="Z3389" s="175" t="s">
        <v>143</v>
      </c>
      <c r="AA3389" s="175">
        <v>1E-3</v>
      </c>
      <c r="AB3389" s="175">
        <v>3.1E-2</v>
      </c>
    </row>
    <row r="3390" spans="1:28" x14ac:dyDescent="0.25">
      <c r="A3390" s="92" t="s">
        <v>4707</v>
      </c>
      <c r="B3390" s="175" t="s">
        <v>143</v>
      </c>
      <c r="C3390" s="175">
        <v>0.14000000000000001</v>
      </c>
      <c r="D3390" s="175">
        <v>0.23333333333333334</v>
      </c>
      <c r="E3390" s="175">
        <v>0.04</v>
      </c>
      <c r="F3390" s="175">
        <v>6.6666666666666671E-3</v>
      </c>
      <c r="G3390" s="175">
        <v>0.52666666666666662</v>
      </c>
      <c r="H3390" s="175">
        <v>6.6666666666666671E-3</v>
      </c>
      <c r="I3390" s="175">
        <v>4.6666666666666669E-2</v>
      </c>
      <c r="J3390" s="174">
        <v>0.99999999999999989</v>
      </c>
      <c r="K3390" s="176">
        <v>150</v>
      </c>
      <c r="L3390" s="92"/>
      <c r="M3390" s="175" t="s">
        <v>143</v>
      </c>
      <c r="N3390" s="175" t="s">
        <v>143</v>
      </c>
      <c r="O3390" s="175">
        <v>9.2999999999999999E-2</v>
      </c>
      <c r="P3390" s="175">
        <v>0.20499999999999999</v>
      </c>
      <c r="Q3390" s="175">
        <v>0.17299999999999999</v>
      </c>
      <c r="R3390" s="175">
        <v>0.307</v>
      </c>
      <c r="S3390" s="175">
        <v>1.7999999999999999E-2</v>
      </c>
      <c r="T3390" s="175">
        <v>8.5000000000000006E-2</v>
      </c>
      <c r="U3390" s="175">
        <v>1E-3</v>
      </c>
      <c r="V3390" s="175">
        <v>3.6999999999999998E-2</v>
      </c>
      <c r="W3390" s="175">
        <v>0.44700000000000001</v>
      </c>
      <c r="X3390" s="175">
        <v>0.60499999999999998</v>
      </c>
      <c r="Y3390" s="175">
        <v>1E-3</v>
      </c>
      <c r="Z3390" s="175">
        <v>3.6999999999999998E-2</v>
      </c>
      <c r="AA3390" s="175">
        <v>2.3E-2</v>
      </c>
      <c r="AB3390" s="175">
        <v>9.2999999999999999E-2</v>
      </c>
    </row>
    <row r="3391" spans="1:28" x14ac:dyDescent="0.25">
      <c r="A3391" s="92" t="s">
        <v>4708</v>
      </c>
      <c r="B3391" s="175">
        <v>1.9538188277087035E-2</v>
      </c>
      <c r="C3391" s="175" t="s">
        <v>143</v>
      </c>
      <c r="D3391" s="175">
        <v>0.64653641207815271</v>
      </c>
      <c r="E3391" s="175">
        <v>0.31083481349911191</v>
      </c>
      <c r="F3391" s="175" t="s">
        <v>143</v>
      </c>
      <c r="G3391" s="175">
        <v>1.0657193605683837E-2</v>
      </c>
      <c r="H3391" s="175" t="s">
        <v>143</v>
      </c>
      <c r="I3391" s="175">
        <v>1.2433392539964476E-2</v>
      </c>
      <c r="J3391" s="174">
        <v>1</v>
      </c>
      <c r="K3391" s="176">
        <v>563</v>
      </c>
      <c r="L3391" s="92"/>
      <c r="M3391" s="175">
        <v>1.0999999999999999E-2</v>
      </c>
      <c r="N3391" s="175">
        <v>3.5000000000000003E-2</v>
      </c>
      <c r="O3391" s="175" t="s">
        <v>143</v>
      </c>
      <c r="P3391" s="175" t="s">
        <v>143</v>
      </c>
      <c r="Q3391" s="175">
        <v>0.60599999999999998</v>
      </c>
      <c r="R3391" s="175">
        <v>0.68500000000000005</v>
      </c>
      <c r="S3391" s="175">
        <v>0.27400000000000002</v>
      </c>
      <c r="T3391" s="175">
        <v>0.35</v>
      </c>
      <c r="U3391" s="175" t="s">
        <v>143</v>
      </c>
      <c r="V3391" s="175" t="s">
        <v>143</v>
      </c>
      <c r="W3391" s="175">
        <v>5.0000000000000001E-3</v>
      </c>
      <c r="X3391" s="175">
        <v>2.3E-2</v>
      </c>
      <c r="Y3391" s="175" t="s">
        <v>143</v>
      </c>
      <c r="Z3391" s="175" t="s">
        <v>143</v>
      </c>
      <c r="AA3391" s="175">
        <v>6.0000000000000001E-3</v>
      </c>
      <c r="AB3391" s="175">
        <v>2.5000000000000001E-2</v>
      </c>
    </row>
    <row r="3392" spans="1:28" x14ac:dyDescent="0.25">
      <c r="A3392" s="92" t="s">
        <v>4709</v>
      </c>
      <c r="B3392" s="175">
        <v>7.5738125802310652E-2</v>
      </c>
      <c r="C3392" s="175">
        <v>0.34146341463414637</v>
      </c>
      <c r="D3392" s="175">
        <v>0.25417201540436457</v>
      </c>
      <c r="E3392" s="175">
        <v>4.878048780487805E-2</v>
      </c>
      <c r="F3392" s="175">
        <v>1.0269576379974325E-2</v>
      </c>
      <c r="G3392" s="175">
        <v>0.251604621309371</v>
      </c>
      <c r="H3392" s="175">
        <v>2.5673940949935813E-3</v>
      </c>
      <c r="I3392" s="175">
        <v>1.540436456996149E-2</v>
      </c>
      <c r="J3392" s="174">
        <v>1</v>
      </c>
      <c r="K3392" s="176">
        <v>779</v>
      </c>
      <c r="L3392" s="92"/>
      <c r="M3392" s="175">
        <v>5.8999999999999997E-2</v>
      </c>
      <c r="N3392" s="175">
        <v>9.6000000000000002E-2</v>
      </c>
      <c r="O3392" s="175">
        <v>0.309</v>
      </c>
      <c r="P3392" s="175">
        <v>0.375</v>
      </c>
      <c r="Q3392" s="175">
        <v>0.22500000000000001</v>
      </c>
      <c r="R3392" s="175">
        <v>0.28599999999999998</v>
      </c>
      <c r="S3392" s="175">
        <v>3.5999999999999997E-2</v>
      </c>
      <c r="T3392" s="175">
        <v>6.6000000000000003E-2</v>
      </c>
      <c r="U3392" s="175">
        <v>5.0000000000000001E-3</v>
      </c>
      <c r="V3392" s="175">
        <v>0.02</v>
      </c>
      <c r="W3392" s="175">
        <v>0.222</v>
      </c>
      <c r="X3392" s="175">
        <v>0.28299999999999997</v>
      </c>
      <c r="Y3392" s="175">
        <v>1E-3</v>
      </c>
      <c r="Z3392" s="175">
        <v>8.9999999999999993E-3</v>
      </c>
      <c r="AA3392" s="175">
        <v>8.9999999999999993E-3</v>
      </c>
      <c r="AB3392" s="175">
        <v>2.7E-2</v>
      </c>
    </row>
    <row r="3393" spans="1:28" x14ac:dyDescent="0.25">
      <c r="A3393" s="92" t="s">
        <v>4710</v>
      </c>
      <c r="B3393" s="175">
        <v>0.21222707423580786</v>
      </c>
      <c r="C3393" s="175">
        <v>0.56419213973799132</v>
      </c>
      <c r="D3393" s="175">
        <v>9.5196506550218343E-2</v>
      </c>
      <c r="E3393" s="175">
        <v>4.1048034934497817E-2</v>
      </c>
      <c r="F3393" s="175" t="s">
        <v>143</v>
      </c>
      <c r="G3393" s="175">
        <v>4.9781659388646288E-2</v>
      </c>
      <c r="H3393" s="175">
        <v>2.6200873362445414E-3</v>
      </c>
      <c r="I3393" s="175">
        <v>3.4934497816593885E-2</v>
      </c>
      <c r="J3393" s="174">
        <v>1.0000000000000002</v>
      </c>
      <c r="K3393" s="176">
        <v>1145</v>
      </c>
      <c r="L3393" s="92"/>
      <c r="M3393" s="175">
        <v>0.19</v>
      </c>
      <c r="N3393" s="175">
        <v>0.23699999999999999</v>
      </c>
      <c r="O3393" s="175">
        <v>0.53500000000000003</v>
      </c>
      <c r="P3393" s="175">
        <v>0.59299999999999997</v>
      </c>
      <c r="Q3393" s="175">
        <v>0.08</v>
      </c>
      <c r="R3393" s="175">
        <v>0.114</v>
      </c>
      <c r="S3393" s="175">
        <v>3.1E-2</v>
      </c>
      <c r="T3393" s="175">
        <v>5.3999999999999999E-2</v>
      </c>
      <c r="U3393" s="175" t="s">
        <v>143</v>
      </c>
      <c r="V3393" s="175" t="s">
        <v>143</v>
      </c>
      <c r="W3393" s="175">
        <v>3.9E-2</v>
      </c>
      <c r="X3393" s="175">
        <v>6.4000000000000001E-2</v>
      </c>
      <c r="Y3393" s="175">
        <v>1E-3</v>
      </c>
      <c r="Z3393" s="175">
        <v>8.0000000000000002E-3</v>
      </c>
      <c r="AA3393" s="175">
        <v>2.5999999999999999E-2</v>
      </c>
      <c r="AB3393" s="175">
        <v>4.7E-2</v>
      </c>
    </row>
    <row r="3394" spans="1:28" x14ac:dyDescent="0.25">
      <c r="A3394" s="92" t="s">
        <v>4711</v>
      </c>
      <c r="B3394" s="175" t="s">
        <v>143</v>
      </c>
      <c r="C3394" s="175">
        <v>0.24083769633507854</v>
      </c>
      <c r="D3394" s="175">
        <v>0.34554973821989526</v>
      </c>
      <c r="E3394" s="175">
        <v>0.13612565445026178</v>
      </c>
      <c r="F3394" s="175">
        <v>5.235602094240838E-3</v>
      </c>
      <c r="G3394" s="175">
        <v>0.2513089005235602</v>
      </c>
      <c r="H3394" s="175">
        <v>5.235602094240838E-3</v>
      </c>
      <c r="I3394" s="175">
        <v>1.5706806282722512E-2</v>
      </c>
      <c r="J3394" s="174">
        <v>0.99999999999999989</v>
      </c>
      <c r="K3394" s="176">
        <v>191</v>
      </c>
      <c r="L3394" s="92"/>
      <c r="M3394" s="175" t="s">
        <v>143</v>
      </c>
      <c r="N3394" s="175" t="s">
        <v>143</v>
      </c>
      <c r="O3394" s="175">
        <v>0.186</v>
      </c>
      <c r="P3394" s="175">
        <v>0.30599999999999999</v>
      </c>
      <c r="Q3394" s="175">
        <v>0.28199999999999997</v>
      </c>
      <c r="R3394" s="175">
        <v>0.41499999999999998</v>
      </c>
      <c r="S3394" s="175">
        <v>9.5000000000000001E-2</v>
      </c>
      <c r="T3394" s="175">
        <v>0.192</v>
      </c>
      <c r="U3394" s="175">
        <v>1E-3</v>
      </c>
      <c r="V3394" s="175">
        <v>2.9000000000000001E-2</v>
      </c>
      <c r="W3394" s="175">
        <v>0.19500000000000001</v>
      </c>
      <c r="X3394" s="175">
        <v>0.317</v>
      </c>
      <c r="Y3394" s="175">
        <v>1E-3</v>
      </c>
      <c r="Z3394" s="175">
        <v>2.9000000000000001E-2</v>
      </c>
      <c r="AA3394" s="175">
        <v>5.0000000000000001E-3</v>
      </c>
      <c r="AB3394" s="175">
        <v>4.4999999999999998E-2</v>
      </c>
    </row>
    <row r="3395" spans="1:28" x14ac:dyDescent="0.25">
      <c r="A3395" s="92" t="s">
        <v>4712</v>
      </c>
      <c r="B3395" s="175" t="s">
        <v>143</v>
      </c>
      <c r="C3395" s="175">
        <v>0.25086705202312137</v>
      </c>
      <c r="D3395" s="175">
        <v>0.24739884393063583</v>
      </c>
      <c r="E3395" s="175">
        <v>0.11213872832369942</v>
      </c>
      <c r="F3395" s="175">
        <v>1.5028901734104046E-2</v>
      </c>
      <c r="G3395" s="175">
        <v>0.33872832369942196</v>
      </c>
      <c r="H3395" s="175">
        <v>4.6242774566473991E-3</v>
      </c>
      <c r="I3395" s="175">
        <v>3.121387283236994E-2</v>
      </c>
      <c r="J3395" s="174">
        <v>1</v>
      </c>
      <c r="K3395" s="176">
        <v>865</v>
      </c>
      <c r="L3395" s="92"/>
      <c r="M3395" s="175" t="s">
        <v>143</v>
      </c>
      <c r="N3395" s="175" t="s">
        <v>143</v>
      </c>
      <c r="O3395" s="175">
        <v>0.223</v>
      </c>
      <c r="P3395" s="175">
        <v>0.28100000000000003</v>
      </c>
      <c r="Q3395" s="175">
        <v>0.22</v>
      </c>
      <c r="R3395" s="175">
        <v>0.27700000000000002</v>
      </c>
      <c r="S3395" s="175">
        <v>9.2999999999999999E-2</v>
      </c>
      <c r="T3395" s="175">
        <v>0.13500000000000001</v>
      </c>
      <c r="U3395" s="175">
        <v>8.9999999999999993E-3</v>
      </c>
      <c r="V3395" s="175">
        <v>2.5999999999999999E-2</v>
      </c>
      <c r="W3395" s="175">
        <v>0.308</v>
      </c>
      <c r="X3395" s="175">
        <v>0.371</v>
      </c>
      <c r="Y3395" s="175">
        <v>2E-3</v>
      </c>
      <c r="Z3395" s="175">
        <v>1.2E-2</v>
      </c>
      <c r="AA3395" s="175">
        <v>2.1999999999999999E-2</v>
      </c>
      <c r="AB3395" s="175">
        <v>4.4999999999999998E-2</v>
      </c>
    </row>
    <row r="3396" spans="1:28" x14ac:dyDescent="0.25">
      <c r="A3396" s="92" t="s">
        <v>4713</v>
      </c>
      <c r="B3396" s="175" t="s">
        <v>143</v>
      </c>
      <c r="C3396" s="175">
        <v>0.66960352422907488</v>
      </c>
      <c r="D3396" s="175">
        <v>0.25110132158590309</v>
      </c>
      <c r="E3396" s="175">
        <v>2.2026431718061675E-2</v>
      </c>
      <c r="F3396" s="175">
        <v>1.3215859030837005E-2</v>
      </c>
      <c r="G3396" s="175">
        <v>1.3215859030837005E-2</v>
      </c>
      <c r="H3396" s="175" t="s">
        <v>143</v>
      </c>
      <c r="I3396" s="175">
        <v>3.0837004405286344E-2</v>
      </c>
      <c r="J3396" s="174">
        <v>1</v>
      </c>
      <c r="K3396" s="176">
        <v>227</v>
      </c>
      <c r="L3396" s="92"/>
      <c r="M3396" s="175" t="s">
        <v>143</v>
      </c>
      <c r="N3396" s="175" t="s">
        <v>143</v>
      </c>
      <c r="O3396" s="175">
        <v>0.60599999999999998</v>
      </c>
      <c r="P3396" s="175">
        <v>0.72799999999999998</v>
      </c>
      <c r="Q3396" s="175">
        <v>0.19900000000000001</v>
      </c>
      <c r="R3396" s="175">
        <v>0.311</v>
      </c>
      <c r="S3396" s="175">
        <v>8.9999999999999993E-3</v>
      </c>
      <c r="T3396" s="175">
        <v>5.0999999999999997E-2</v>
      </c>
      <c r="U3396" s="175">
        <v>5.0000000000000001E-3</v>
      </c>
      <c r="V3396" s="175">
        <v>3.7999999999999999E-2</v>
      </c>
      <c r="W3396" s="175">
        <v>5.0000000000000001E-3</v>
      </c>
      <c r="X3396" s="175">
        <v>3.7999999999999999E-2</v>
      </c>
      <c r="Y3396" s="175" t="s">
        <v>143</v>
      </c>
      <c r="Z3396" s="175" t="s">
        <v>143</v>
      </c>
      <c r="AA3396" s="175">
        <v>1.4999999999999999E-2</v>
      </c>
      <c r="AB3396" s="175">
        <v>6.2E-2</v>
      </c>
    </row>
    <row r="3397" spans="1:28" x14ac:dyDescent="0.25">
      <c r="A3397" s="92" t="s">
        <v>4714</v>
      </c>
      <c r="B3397" s="175" t="s">
        <v>143</v>
      </c>
      <c r="C3397" s="175">
        <v>0.27816901408450706</v>
      </c>
      <c r="D3397" s="175">
        <v>0.31338028169014087</v>
      </c>
      <c r="E3397" s="175">
        <v>0.12676056338028169</v>
      </c>
      <c r="F3397" s="175">
        <v>1.7605633802816902E-2</v>
      </c>
      <c r="G3397" s="175">
        <v>0.23591549295774647</v>
      </c>
      <c r="H3397" s="175" t="s">
        <v>143</v>
      </c>
      <c r="I3397" s="175">
        <v>2.8169014084507043E-2</v>
      </c>
      <c r="J3397" s="174">
        <v>1.0000000000000002</v>
      </c>
      <c r="K3397" s="176">
        <v>284</v>
      </c>
      <c r="L3397" s="92"/>
      <c r="M3397" s="175" t="s">
        <v>143</v>
      </c>
      <c r="N3397" s="175" t="s">
        <v>143</v>
      </c>
      <c r="O3397" s="175">
        <v>0.22900000000000001</v>
      </c>
      <c r="P3397" s="175">
        <v>0.33300000000000002</v>
      </c>
      <c r="Q3397" s="175">
        <v>0.26200000000000001</v>
      </c>
      <c r="R3397" s="175">
        <v>0.37</v>
      </c>
      <c r="S3397" s="175">
        <v>9.2999999999999999E-2</v>
      </c>
      <c r="T3397" s="175">
        <v>0.17</v>
      </c>
      <c r="U3397" s="175">
        <v>8.0000000000000002E-3</v>
      </c>
      <c r="V3397" s="175">
        <v>4.1000000000000002E-2</v>
      </c>
      <c r="W3397" s="175">
        <v>0.19</v>
      </c>
      <c r="X3397" s="175">
        <v>0.28899999999999998</v>
      </c>
      <c r="Y3397" s="175" t="s">
        <v>143</v>
      </c>
      <c r="Z3397" s="175" t="s">
        <v>143</v>
      </c>
      <c r="AA3397" s="175">
        <v>1.4E-2</v>
      </c>
      <c r="AB3397" s="175">
        <v>5.5E-2</v>
      </c>
    </row>
    <row r="3398" spans="1:28" x14ac:dyDescent="0.25">
      <c r="A3398" s="92" t="s">
        <v>4715</v>
      </c>
      <c r="B3398" s="175" t="s">
        <v>143</v>
      </c>
      <c r="C3398" s="175">
        <v>0.52121212121212124</v>
      </c>
      <c r="D3398" s="175">
        <v>0.1393939393939394</v>
      </c>
      <c r="E3398" s="175">
        <v>4.2424242424242427E-2</v>
      </c>
      <c r="F3398" s="175">
        <v>6.0606060606060608E-2</v>
      </c>
      <c r="G3398" s="175">
        <v>0.22424242424242424</v>
      </c>
      <c r="H3398" s="175" t="s">
        <v>143</v>
      </c>
      <c r="I3398" s="175">
        <v>1.2121212121212121E-2</v>
      </c>
      <c r="J3398" s="174">
        <v>1</v>
      </c>
      <c r="K3398" s="176">
        <v>165</v>
      </c>
      <c r="L3398" s="92"/>
      <c r="M3398" s="175" t="s">
        <v>143</v>
      </c>
      <c r="N3398" s="175" t="s">
        <v>143</v>
      </c>
      <c r="O3398" s="175">
        <v>0.44500000000000001</v>
      </c>
      <c r="P3398" s="175">
        <v>0.59599999999999997</v>
      </c>
      <c r="Q3398" s="175">
        <v>9.5000000000000001E-2</v>
      </c>
      <c r="R3398" s="175">
        <v>0.2</v>
      </c>
      <c r="S3398" s="175">
        <v>2.1000000000000001E-2</v>
      </c>
      <c r="T3398" s="175">
        <v>8.5000000000000006E-2</v>
      </c>
      <c r="U3398" s="175">
        <v>3.3000000000000002E-2</v>
      </c>
      <c r="V3398" s="175">
        <v>0.108</v>
      </c>
      <c r="W3398" s="175">
        <v>0.16700000000000001</v>
      </c>
      <c r="X3398" s="175">
        <v>0.29399999999999998</v>
      </c>
      <c r="Y3398" s="175" t="s">
        <v>143</v>
      </c>
      <c r="Z3398" s="175" t="s">
        <v>143</v>
      </c>
      <c r="AA3398" s="175">
        <v>3.0000000000000001E-3</v>
      </c>
      <c r="AB3398" s="175">
        <v>4.2999999999999997E-2</v>
      </c>
    </row>
    <row r="3399" spans="1:28" x14ac:dyDescent="0.25">
      <c r="A3399" s="92" t="s">
        <v>4716</v>
      </c>
      <c r="B3399" s="175" t="s">
        <v>143</v>
      </c>
      <c r="C3399" s="175">
        <v>0.1990521327014218</v>
      </c>
      <c r="D3399" s="175">
        <v>0.18009478672985782</v>
      </c>
      <c r="E3399" s="175">
        <v>5.6872037914691941E-2</v>
      </c>
      <c r="F3399" s="175" t="s">
        <v>143</v>
      </c>
      <c r="G3399" s="175">
        <v>0.54976303317535546</v>
      </c>
      <c r="H3399" s="175" t="s">
        <v>143</v>
      </c>
      <c r="I3399" s="175">
        <v>1.4218009478672985E-2</v>
      </c>
      <c r="J3399" s="174">
        <v>1</v>
      </c>
      <c r="K3399" s="176">
        <v>211</v>
      </c>
      <c r="L3399" s="92"/>
      <c r="M3399" s="175" t="s">
        <v>143</v>
      </c>
      <c r="N3399" s="175" t="s">
        <v>143</v>
      </c>
      <c r="O3399" s="175">
        <v>0.151</v>
      </c>
      <c r="P3399" s="175">
        <v>0.25800000000000001</v>
      </c>
      <c r="Q3399" s="175">
        <v>0.13400000000000001</v>
      </c>
      <c r="R3399" s="175">
        <v>0.23799999999999999</v>
      </c>
      <c r="S3399" s="175">
        <v>3.3000000000000002E-2</v>
      </c>
      <c r="T3399" s="175">
        <v>9.7000000000000003E-2</v>
      </c>
      <c r="U3399" s="175" t="s">
        <v>143</v>
      </c>
      <c r="V3399" s="175" t="s">
        <v>143</v>
      </c>
      <c r="W3399" s="175">
        <v>0.48199999999999998</v>
      </c>
      <c r="X3399" s="175">
        <v>0.61499999999999999</v>
      </c>
      <c r="Y3399" s="175" t="s">
        <v>143</v>
      </c>
      <c r="Z3399" s="175" t="s">
        <v>143</v>
      </c>
      <c r="AA3399" s="175">
        <v>5.0000000000000001E-3</v>
      </c>
      <c r="AB3399" s="175">
        <v>4.1000000000000002E-2</v>
      </c>
    </row>
    <row r="3400" spans="1:28" x14ac:dyDescent="0.25">
      <c r="A3400" s="92" t="s">
        <v>4717</v>
      </c>
      <c r="B3400" s="175" t="s">
        <v>143</v>
      </c>
      <c r="C3400" s="175">
        <v>0.56212510711225361</v>
      </c>
      <c r="D3400" s="175">
        <v>0.31019708654670092</v>
      </c>
      <c r="E3400" s="175">
        <v>3.3419023136246784E-2</v>
      </c>
      <c r="F3400" s="175">
        <v>2.5706940874035988E-3</v>
      </c>
      <c r="G3400" s="175">
        <v>7.4550128534704371E-2</v>
      </c>
      <c r="H3400" s="175" t="s">
        <v>143</v>
      </c>
      <c r="I3400" s="175">
        <v>1.713796058269066E-2</v>
      </c>
      <c r="J3400" s="174">
        <v>0.99999999999999989</v>
      </c>
      <c r="K3400" s="176">
        <v>1167</v>
      </c>
      <c r="L3400" s="92"/>
      <c r="M3400" s="175" t="s">
        <v>143</v>
      </c>
      <c r="N3400" s="175" t="s">
        <v>143</v>
      </c>
      <c r="O3400" s="175">
        <v>0.53400000000000003</v>
      </c>
      <c r="P3400" s="175">
        <v>0.59</v>
      </c>
      <c r="Q3400" s="175">
        <v>0.28399999999999997</v>
      </c>
      <c r="R3400" s="175">
        <v>0.33700000000000002</v>
      </c>
      <c r="S3400" s="175">
        <v>2.5000000000000001E-2</v>
      </c>
      <c r="T3400" s="175">
        <v>4.4999999999999998E-2</v>
      </c>
      <c r="U3400" s="175">
        <v>1E-3</v>
      </c>
      <c r="V3400" s="175">
        <v>8.0000000000000002E-3</v>
      </c>
      <c r="W3400" s="175">
        <v>6.0999999999999999E-2</v>
      </c>
      <c r="X3400" s="175">
        <v>9.0999999999999998E-2</v>
      </c>
      <c r="Y3400" s="175" t="s">
        <v>143</v>
      </c>
      <c r="Z3400" s="175" t="s">
        <v>143</v>
      </c>
      <c r="AA3400" s="175">
        <v>1.0999999999999999E-2</v>
      </c>
      <c r="AB3400" s="175">
        <v>2.5999999999999999E-2</v>
      </c>
    </row>
    <row r="3401" spans="1:28" x14ac:dyDescent="0.25">
      <c r="A3401" s="92" t="s">
        <v>4718</v>
      </c>
      <c r="B3401" s="175" t="s">
        <v>143</v>
      </c>
      <c r="C3401" s="175">
        <v>0.59512195121951217</v>
      </c>
      <c r="D3401" s="175">
        <v>0.25853658536585367</v>
      </c>
      <c r="E3401" s="175">
        <v>4.878048780487805E-2</v>
      </c>
      <c r="F3401" s="175">
        <v>4.8780487804878049E-3</v>
      </c>
      <c r="G3401" s="175">
        <v>5.8536585365853662E-2</v>
      </c>
      <c r="H3401" s="175">
        <v>9.7560975609756097E-3</v>
      </c>
      <c r="I3401" s="175">
        <v>2.4390243902439025E-2</v>
      </c>
      <c r="J3401" s="174">
        <v>1</v>
      </c>
      <c r="K3401" s="176">
        <v>205</v>
      </c>
      <c r="L3401" s="92"/>
      <c r="M3401" s="175" t="s">
        <v>143</v>
      </c>
      <c r="N3401" s="175" t="s">
        <v>143</v>
      </c>
      <c r="O3401" s="175">
        <v>0.52700000000000002</v>
      </c>
      <c r="P3401" s="175">
        <v>0.66</v>
      </c>
      <c r="Q3401" s="175">
        <v>0.20300000000000001</v>
      </c>
      <c r="R3401" s="175">
        <v>0.32300000000000001</v>
      </c>
      <c r="S3401" s="175">
        <v>2.7E-2</v>
      </c>
      <c r="T3401" s="175">
        <v>8.6999999999999994E-2</v>
      </c>
      <c r="U3401" s="175">
        <v>1E-3</v>
      </c>
      <c r="V3401" s="175">
        <v>2.7E-2</v>
      </c>
      <c r="W3401" s="175">
        <v>3.4000000000000002E-2</v>
      </c>
      <c r="X3401" s="175">
        <v>0.1</v>
      </c>
      <c r="Y3401" s="175">
        <v>3.0000000000000001E-3</v>
      </c>
      <c r="Z3401" s="175">
        <v>3.5000000000000003E-2</v>
      </c>
      <c r="AA3401" s="175">
        <v>0.01</v>
      </c>
      <c r="AB3401" s="175">
        <v>5.6000000000000001E-2</v>
      </c>
    </row>
    <row r="3402" spans="1:28" x14ac:dyDescent="0.25">
      <c r="A3402" s="92" t="s">
        <v>4719</v>
      </c>
      <c r="B3402" s="175">
        <v>5.5466237942122187E-2</v>
      </c>
      <c r="C3402" s="175">
        <v>0.36146838156484457</v>
      </c>
      <c r="D3402" s="175">
        <v>0.23722758127902824</v>
      </c>
      <c r="E3402" s="175">
        <v>8.7799214005001791E-2</v>
      </c>
      <c r="F3402" s="175">
        <v>1.607717041800643E-2</v>
      </c>
      <c r="G3402" s="175">
        <v>0.22615219721329047</v>
      </c>
      <c r="H3402" s="175">
        <v>1.2504465880671669E-3</v>
      </c>
      <c r="I3402" s="175">
        <v>1.4558770989639157E-2</v>
      </c>
      <c r="J3402" s="174">
        <v>1</v>
      </c>
      <c r="K3402" s="176">
        <v>11196</v>
      </c>
      <c r="L3402" s="92"/>
      <c r="M3402" s="175">
        <v>5.0999999999999997E-2</v>
      </c>
      <c r="N3402" s="175">
        <v>0.06</v>
      </c>
      <c r="O3402" s="175">
        <v>0.35299999999999998</v>
      </c>
      <c r="P3402" s="175">
        <v>0.37</v>
      </c>
      <c r="Q3402" s="175">
        <v>0.22900000000000001</v>
      </c>
      <c r="R3402" s="175">
        <v>0.245</v>
      </c>
      <c r="S3402" s="175">
        <v>8.3000000000000004E-2</v>
      </c>
      <c r="T3402" s="175">
        <v>9.2999999999999999E-2</v>
      </c>
      <c r="U3402" s="175">
        <v>1.4E-2</v>
      </c>
      <c r="V3402" s="175">
        <v>1.9E-2</v>
      </c>
      <c r="W3402" s="175">
        <v>0.218</v>
      </c>
      <c r="X3402" s="175">
        <v>0.23400000000000001</v>
      </c>
      <c r="Y3402" s="175">
        <v>1E-3</v>
      </c>
      <c r="Z3402" s="175">
        <v>2E-3</v>
      </c>
      <c r="AA3402" s="175">
        <v>1.2999999999999999E-2</v>
      </c>
      <c r="AB3402" s="175">
        <v>1.7000000000000001E-2</v>
      </c>
    </row>
    <row r="3403" spans="1:28" x14ac:dyDescent="0.25">
      <c r="A3403" s="92" t="s">
        <v>4720</v>
      </c>
      <c r="B3403" s="175" t="s">
        <v>143</v>
      </c>
      <c r="C3403" s="175">
        <v>0.41275167785234901</v>
      </c>
      <c r="D3403" s="175">
        <v>0.28523489932885904</v>
      </c>
      <c r="E3403" s="175">
        <v>0.1174496644295302</v>
      </c>
      <c r="F3403" s="175" t="s">
        <v>143</v>
      </c>
      <c r="G3403" s="175">
        <v>0.17785234899328858</v>
      </c>
      <c r="H3403" s="175" t="s">
        <v>143</v>
      </c>
      <c r="I3403" s="175">
        <v>6.7114093959731542E-3</v>
      </c>
      <c r="J3403" s="174">
        <v>1</v>
      </c>
      <c r="K3403" s="176">
        <v>298</v>
      </c>
      <c r="L3403" s="92"/>
      <c r="M3403" s="175" t="s">
        <v>143</v>
      </c>
      <c r="N3403" s="175" t="s">
        <v>143</v>
      </c>
      <c r="O3403" s="175">
        <v>0.35799999999999998</v>
      </c>
      <c r="P3403" s="175">
        <v>0.46899999999999997</v>
      </c>
      <c r="Q3403" s="175">
        <v>0.23699999999999999</v>
      </c>
      <c r="R3403" s="175">
        <v>0.33900000000000002</v>
      </c>
      <c r="S3403" s="175">
        <v>8.5999999999999993E-2</v>
      </c>
      <c r="T3403" s="175">
        <v>0.159</v>
      </c>
      <c r="U3403" s="175" t="s">
        <v>143</v>
      </c>
      <c r="V3403" s="175" t="s">
        <v>143</v>
      </c>
      <c r="W3403" s="175">
        <v>0.13900000000000001</v>
      </c>
      <c r="X3403" s="175">
        <v>0.22500000000000001</v>
      </c>
      <c r="Y3403" s="175" t="s">
        <v>143</v>
      </c>
      <c r="Z3403" s="175" t="s">
        <v>143</v>
      </c>
      <c r="AA3403" s="175">
        <v>2E-3</v>
      </c>
      <c r="AB3403" s="175">
        <v>2.4E-2</v>
      </c>
    </row>
    <row r="3404" spans="1:28" x14ac:dyDescent="0.25">
      <c r="A3404" s="92" t="s">
        <v>4721</v>
      </c>
      <c r="B3404" s="175" t="s">
        <v>143</v>
      </c>
      <c r="C3404" s="175">
        <v>0.14606741573033707</v>
      </c>
      <c r="D3404" s="175">
        <v>0.15355805243445692</v>
      </c>
      <c r="E3404" s="175">
        <v>7.116104868913857E-2</v>
      </c>
      <c r="F3404" s="175">
        <v>3.7453183520599251E-3</v>
      </c>
      <c r="G3404" s="175">
        <v>0.5955056179775281</v>
      </c>
      <c r="H3404" s="175" t="s">
        <v>143</v>
      </c>
      <c r="I3404" s="175">
        <v>2.9962546816479401E-2</v>
      </c>
      <c r="J3404" s="174">
        <v>0.99999999999999989</v>
      </c>
      <c r="K3404" s="176">
        <v>267</v>
      </c>
      <c r="L3404" s="92"/>
      <c r="M3404" s="175" t="s">
        <v>143</v>
      </c>
      <c r="N3404" s="175" t="s">
        <v>143</v>
      </c>
      <c r="O3404" s="175">
        <v>0.109</v>
      </c>
      <c r="P3404" s="175">
        <v>0.193</v>
      </c>
      <c r="Q3404" s="175">
        <v>0.115</v>
      </c>
      <c r="R3404" s="175">
        <v>0.20200000000000001</v>
      </c>
      <c r="S3404" s="175">
        <v>4.5999999999999999E-2</v>
      </c>
      <c r="T3404" s="175">
        <v>0.108</v>
      </c>
      <c r="U3404" s="175">
        <v>1E-3</v>
      </c>
      <c r="V3404" s="175">
        <v>2.1000000000000001E-2</v>
      </c>
      <c r="W3404" s="175">
        <v>0.53600000000000003</v>
      </c>
      <c r="X3404" s="175">
        <v>0.65300000000000002</v>
      </c>
      <c r="Y3404" s="175" t="s">
        <v>143</v>
      </c>
      <c r="Z3404" s="175" t="s">
        <v>143</v>
      </c>
      <c r="AA3404" s="175">
        <v>1.4999999999999999E-2</v>
      </c>
      <c r="AB3404" s="175">
        <v>5.8000000000000003E-2</v>
      </c>
    </row>
    <row r="3405" spans="1:28" x14ac:dyDescent="0.25">
      <c r="A3405" s="92" t="s">
        <v>4722</v>
      </c>
      <c r="B3405" s="175">
        <v>0.4212481426448737</v>
      </c>
      <c r="C3405" s="175">
        <v>1.4858841010401188E-3</v>
      </c>
      <c r="D3405" s="175">
        <v>0.46731054977711739</v>
      </c>
      <c r="E3405" s="175">
        <v>6.4635958395245177E-2</v>
      </c>
      <c r="F3405" s="175">
        <v>9.658246656760773E-3</v>
      </c>
      <c r="G3405" s="175">
        <v>1.4858841010401188E-2</v>
      </c>
      <c r="H3405" s="175" t="s">
        <v>143</v>
      </c>
      <c r="I3405" s="175">
        <v>2.0802377414561663E-2</v>
      </c>
      <c r="J3405" s="174">
        <v>0.99999999999999989</v>
      </c>
      <c r="K3405" s="176">
        <v>1346</v>
      </c>
      <c r="L3405" s="92"/>
      <c r="M3405" s="175">
        <v>0.39500000000000002</v>
      </c>
      <c r="N3405" s="175">
        <v>0.44800000000000001</v>
      </c>
      <c r="O3405" s="175">
        <v>0</v>
      </c>
      <c r="P3405" s="175">
        <v>5.0000000000000001E-3</v>
      </c>
      <c r="Q3405" s="175">
        <v>0.441</v>
      </c>
      <c r="R3405" s="175">
        <v>0.49399999999999999</v>
      </c>
      <c r="S3405" s="175">
        <v>5.2999999999999999E-2</v>
      </c>
      <c r="T3405" s="175">
        <v>7.9000000000000001E-2</v>
      </c>
      <c r="U3405" s="175">
        <v>6.0000000000000001E-3</v>
      </c>
      <c r="V3405" s="175">
        <v>1.6E-2</v>
      </c>
      <c r="W3405" s="175">
        <v>0.01</v>
      </c>
      <c r="X3405" s="175">
        <v>2.3E-2</v>
      </c>
      <c r="Y3405" s="175" t="s">
        <v>143</v>
      </c>
      <c r="Z3405" s="175" t="s">
        <v>143</v>
      </c>
      <c r="AA3405" s="175">
        <v>1.4E-2</v>
      </c>
      <c r="AB3405" s="175">
        <v>0.03</v>
      </c>
    </row>
    <row r="3406" spans="1:28" x14ac:dyDescent="0.25">
      <c r="A3406" s="92" t="s">
        <v>4723</v>
      </c>
      <c r="B3406" s="175">
        <v>0.11084142394822007</v>
      </c>
      <c r="C3406" s="175">
        <v>0.32038834951456313</v>
      </c>
      <c r="D3406" s="175">
        <v>0.21197411003236247</v>
      </c>
      <c r="E3406" s="175">
        <v>5.0970873786407765E-2</v>
      </c>
      <c r="F3406" s="175">
        <v>3.7216828478964403E-2</v>
      </c>
      <c r="G3406" s="175">
        <v>0.25161812297734626</v>
      </c>
      <c r="H3406" s="175">
        <v>1.6181229773462784E-3</v>
      </c>
      <c r="I3406" s="175">
        <v>1.5372168284789644E-2</v>
      </c>
      <c r="J3406" s="174">
        <v>0.99999999999999989</v>
      </c>
      <c r="K3406" s="176">
        <v>1236</v>
      </c>
      <c r="L3406" s="92"/>
      <c r="M3406" s="175">
        <v>9.5000000000000001E-2</v>
      </c>
      <c r="N3406" s="175">
        <v>0.13</v>
      </c>
      <c r="O3406" s="175">
        <v>0.29499999999999998</v>
      </c>
      <c r="P3406" s="175">
        <v>0.34699999999999998</v>
      </c>
      <c r="Q3406" s="175">
        <v>0.19</v>
      </c>
      <c r="R3406" s="175">
        <v>0.23599999999999999</v>
      </c>
      <c r="S3406" s="175">
        <v>0.04</v>
      </c>
      <c r="T3406" s="175">
        <v>6.5000000000000002E-2</v>
      </c>
      <c r="U3406" s="175">
        <v>2.8000000000000001E-2</v>
      </c>
      <c r="V3406" s="175">
        <v>4.9000000000000002E-2</v>
      </c>
      <c r="W3406" s="175">
        <v>0.22800000000000001</v>
      </c>
      <c r="X3406" s="175">
        <v>0.27700000000000002</v>
      </c>
      <c r="Y3406" s="175">
        <v>0</v>
      </c>
      <c r="Z3406" s="175">
        <v>6.0000000000000001E-3</v>
      </c>
      <c r="AA3406" s="175">
        <v>0.01</v>
      </c>
      <c r="AB3406" s="175">
        <v>2.4E-2</v>
      </c>
    </row>
    <row r="3407" spans="1:28" x14ac:dyDescent="0.25">
      <c r="A3407" s="92" t="s">
        <v>4724</v>
      </c>
      <c r="B3407" s="175">
        <v>0.29148264984227129</v>
      </c>
      <c r="C3407" s="175">
        <v>0.57476340694006312</v>
      </c>
      <c r="D3407" s="175">
        <v>4.5425867507886436E-2</v>
      </c>
      <c r="E3407" s="175">
        <v>2.5236593059936908E-2</v>
      </c>
      <c r="F3407" s="175" t="s">
        <v>143</v>
      </c>
      <c r="G3407" s="175">
        <v>3.8485804416403785E-2</v>
      </c>
      <c r="H3407" s="175">
        <v>1.8927444794952682E-3</v>
      </c>
      <c r="I3407" s="175">
        <v>2.2712933753943218E-2</v>
      </c>
      <c r="J3407" s="174">
        <v>1</v>
      </c>
      <c r="K3407" s="176">
        <v>1585</v>
      </c>
      <c r="L3407" s="92"/>
      <c r="M3407" s="175">
        <v>0.27</v>
      </c>
      <c r="N3407" s="175">
        <v>0.314</v>
      </c>
      <c r="O3407" s="175">
        <v>0.55000000000000004</v>
      </c>
      <c r="P3407" s="175">
        <v>0.59899999999999998</v>
      </c>
      <c r="Q3407" s="175">
        <v>3.5999999999999997E-2</v>
      </c>
      <c r="R3407" s="175">
        <v>5.7000000000000002E-2</v>
      </c>
      <c r="S3407" s="175">
        <v>1.9E-2</v>
      </c>
      <c r="T3407" s="175">
        <v>3.4000000000000002E-2</v>
      </c>
      <c r="U3407" s="175" t="s">
        <v>143</v>
      </c>
      <c r="V3407" s="175" t="s">
        <v>143</v>
      </c>
      <c r="W3407" s="175">
        <v>0.03</v>
      </c>
      <c r="X3407" s="175">
        <v>4.9000000000000002E-2</v>
      </c>
      <c r="Y3407" s="175">
        <v>1E-3</v>
      </c>
      <c r="Z3407" s="175">
        <v>6.0000000000000001E-3</v>
      </c>
      <c r="AA3407" s="175">
        <v>1.6E-2</v>
      </c>
      <c r="AB3407" s="175">
        <v>3.1E-2</v>
      </c>
    </row>
    <row r="3408" spans="1:28" x14ac:dyDescent="0.25">
      <c r="A3408" s="92" t="s">
        <v>4725</v>
      </c>
      <c r="B3408" s="175" t="s">
        <v>143</v>
      </c>
      <c r="C3408" s="175">
        <v>0.3110539845758355</v>
      </c>
      <c r="D3408" s="175">
        <v>0.2879177377892031</v>
      </c>
      <c r="E3408" s="175">
        <v>0.15167095115681234</v>
      </c>
      <c r="F3408" s="175">
        <v>5.1413881748071976E-3</v>
      </c>
      <c r="G3408" s="175">
        <v>0.23136246786632392</v>
      </c>
      <c r="H3408" s="175" t="s">
        <v>143</v>
      </c>
      <c r="I3408" s="175">
        <v>1.2853470437017995E-2</v>
      </c>
      <c r="J3408" s="174">
        <v>1.0000000000000002</v>
      </c>
      <c r="K3408" s="176">
        <v>389</v>
      </c>
      <c r="L3408" s="92"/>
      <c r="M3408" s="175" t="s">
        <v>143</v>
      </c>
      <c r="N3408" s="175" t="s">
        <v>143</v>
      </c>
      <c r="O3408" s="175">
        <v>0.26700000000000002</v>
      </c>
      <c r="P3408" s="175">
        <v>0.35899999999999999</v>
      </c>
      <c r="Q3408" s="175">
        <v>0.245</v>
      </c>
      <c r="R3408" s="175">
        <v>0.33500000000000002</v>
      </c>
      <c r="S3408" s="175">
        <v>0.11899999999999999</v>
      </c>
      <c r="T3408" s="175">
        <v>0.191</v>
      </c>
      <c r="U3408" s="175">
        <v>1E-3</v>
      </c>
      <c r="V3408" s="175">
        <v>1.9E-2</v>
      </c>
      <c r="W3408" s="175">
        <v>0.192</v>
      </c>
      <c r="X3408" s="175">
        <v>0.27600000000000002</v>
      </c>
      <c r="Y3408" s="175" t="s">
        <v>143</v>
      </c>
      <c r="Z3408" s="175" t="s">
        <v>143</v>
      </c>
      <c r="AA3408" s="175">
        <v>6.0000000000000001E-3</v>
      </c>
      <c r="AB3408" s="175">
        <v>0.03</v>
      </c>
    </row>
    <row r="3409" spans="1:28" x14ac:dyDescent="0.25">
      <c r="A3409" s="92" t="s">
        <v>4726</v>
      </c>
      <c r="B3409" s="175" t="s">
        <v>143</v>
      </c>
      <c r="C3409" s="175">
        <v>0.23497267759562843</v>
      </c>
      <c r="D3409" s="175">
        <v>0.26958105646630237</v>
      </c>
      <c r="E3409" s="175">
        <v>0.10807528840315725</v>
      </c>
      <c r="F3409" s="175">
        <v>1.3357619914996965E-2</v>
      </c>
      <c r="G3409" s="175">
        <v>0.36429872495446264</v>
      </c>
      <c r="H3409" s="175" t="s">
        <v>143</v>
      </c>
      <c r="I3409" s="175">
        <v>9.7146326654523382E-3</v>
      </c>
      <c r="J3409" s="174">
        <v>1</v>
      </c>
      <c r="K3409" s="176">
        <v>1647</v>
      </c>
      <c r="L3409" s="92"/>
      <c r="M3409" s="175" t="s">
        <v>143</v>
      </c>
      <c r="N3409" s="175" t="s">
        <v>143</v>
      </c>
      <c r="O3409" s="175">
        <v>0.215</v>
      </c>
      <c r="P3409" s="175">
        <v>0.25600000000000001</v>
      </c>
      <c r="Q3409" s="175">
        <v>0.249</v>
      </c>
      <c r="R3409" s="175">
        <v>0.29199999999999998</v>
      </c>
      <c r="S3409" s="175">
        <v>9.4E-2</v>
      </c>
      <c r="T3409" s="175">
        <v>0.124</v>
      </c>
      <c r="U3409" s="175">
        <v>8.9999999999999993E-3</v>
      </c>
      <c r="V3409" s="175">
        <v>0.02</v>
      </c>
      <c r="W3409" s="175">
        <v>0.34100000000000003</v>
      </c>
      <c r="X3409" s="175">
        <v>0.38800000000000001</v>
      </c>
      <c r="Y3409" s="175" t="s">
        <v>143</v>
      </c>
      <c r="Z3409" s="175" t="s">
        <v>143</v>
      </c>
      <c r="AA3409" s="175">
        <v>6.0000000000000001E-3</v>
      </c>
      <c r="AB3409" s="175">
        <v>1.6E-2</v>
      </c>
    </row>
    <row r="3410" spans="1:28" x14ac:dyDescent="0.25">
      <c r="A3410" s="92" t="s">
        <v>4727</v>
      </c>
      <c r="B3410" s="175" t="s">
        <v>143</v>
      </c>
      <c r="C3410" s="175">
        <v>0.57869249394673128</v>
      </c>
      <c r="D3410" s="175">
        <v>0.34866828087167068</v>
      </c>
      <c r="E3410" s="175">
        <v>2.4213075060532687E-2</v>
      </c>
      <c r="F3410" s="175" t="s">
        <v>143</v>
      </c>
      <c r="G3410" s="175">
        <v>1.4527845036319613E-2</v>
      </c>
      <c r="H3410" s="175" t="s">
        <v>143</v>
      </c>
      <c r="I3410" s="175">
        <v>3.3898305084745763E-2</v>
      </c>
      <c r="J3410" s="174">
        <v>1</v>
      </c>
      <c r="K3410" s="176">
        <v>413</v>
      </c>
      <c r="L3410" s="92"/>
      <c r="M3410" s="175" t="s">
        <v>143</v>
      </c>
      <c r="N3410" s="175" t="s">
        <v>143</v>
      </c>
      <c r="O3410" s="175">
        <v>0.53100000000000003</v>
      </c>
      <c r="P3410" s="175">
        <v>0.625</v>
      </c>
      <c r="Q3410" s="175">
        <v>0.30399999999999999</v>
      </c>
      <c r="R3410" s="175">
        <v>0.39600000000000002</v>
      </c>
      <c r="S3410" s="175">
        <v>1.2999999999999999E-2</v>
      </c>
      <c r="T3410" s="175">
        <v>4.3999999999999997E-2</v>
      </c>
      <c r="U3410" s="175" t="s">
        <v>143</v>
      </c>
      <c r="V3410" s="175" t="s">
        <v>143</v>
      </c>
      <c r="W3410" s="175">
        <v>7.0000000000000001E-3</v>
      </c>
      <c r="X3410" s="175">
        <v>3.1E-2</v>
      </c>
      <c r="Y3410" s="175" t="s">
        <v>143</v>
      </c>
      <c r="Z3410" s="175" t="s">
        <v>143</v>
      </c>
      <c r="AA3410" s="175">
        <v>0.02</v>
      </c>
      <c r="AB3410" s="175">
        <v>5.6000000000000001E-2</v>
      </c>
    </row>
    <row r="3411" spans="1:28" x14ac:dyDescent="0.25">
      <c r="A3411" s="92" t="s">
        <v>4728</v>
      </c>
      <c r="B3411" s="175" t="s">
        <v>143</v>
      </c>
      <c r="C3411" s="175">
        <v>0.26950354609929078</v>
      </c>
      <c r="D3411" s="175">
        <v>0.29078014184397161</v>
      </c>
      <c r="E3411" s="175">
        <v>0.10165484633569739</v>
      </c>
      <c r="F3411" s="175">
        <v>9.4562647754137114E-3</v>
      </c>
      <c r="G3411" s="175">
        <v>0.31205673758865249</v>
      </c>
      <c r="H3411" s="175" t="s">
        <v>143</v>
      </c>
      <c r="I3411" s="175">
        <v>1.6548463356973995E-2</v>
      </c>
      <c r="J3411" s="174">
        <v>1</v>
      </c>
      <c r="K3411" s="176">
        <v>423</v>
      </c>
      <c r="L3411" s="92"/>
      <c r="M3411" s="175" t="s">
        <v>143</v>
      </c>
      <c r="N3411" s="175" t="s">
        <v>143</v>
      </c>
      <c r="O3411" s="175">
        <v>0.22900000000000001</v>
      </c>
      <c r="P3411" s="175">
        <v>0.314</v>
      </c>
      <c r="Q3411" s="175">
        <v>0.25</v>
      </c>
      <c r="R3411" s="175">
        <v>0.33600000000000002</v>
      </c>
      <c r="S3411" s="175">
        <v>7.5999999999999998E-2</v>
      </c>
      <c r="T3411" s="175">
        <v>0.13400000000000001</v>
      </c>
      <c r="U3411" s="175">
        <v>4.0000000000000001E-3</v>
      </c>
      <c r="V3411" s="175">
        <v>2.4E-2</v>
      </c>
      <c r="W3411" s="175">
        <v>0.27</v>
      </c>
      <c r="X3411" s="175">
        <v>0.35799999999999998</v>
      </c>
      <c r="Y3411" s="175" t="s">
        <v>143</v>
      </c>
      <c r="Z3411" s="175" t="s">
        <v>143</v>
      </c>
      <c r="AA3411" s="175">
        <v>8.0000000000000002E-3</v>
      </c>
      <c r="AB3411" s="175">
        <v>3.4000000000000002E-2</v>
      </c>
    </row>
    <row r="3412" spans="1:28" x14ac:dyDescent="0.25">
      <c r="A3412" s="92" t="s">
        <v>4729</v>
      </c>
      <c r="B3412" s="175" t="s">
        <v>143</v>
      </c>
      <c r="C3412" s="175">
        <v>0.46598639455782315</v>
      </c>
      <c r="D3412" s="175">
        <v>0.17006802721088435</v>
      </c>
      <c r="E3412" s="175">
        <v>3.4013605442176874E-2</v>
      </c>
      <c r="F3412" s="175">
        <v>0.11904761904761904</v>
      </c>
      <c r="G3412" s="175">
        <v>0.20408163265306123</v>
      </c>
      <c r="H3412" s="175" t="s">
        <v>143</v>
      </c>
      <c r="I3412" s="175">
        <v>6.8027210884353739E-3</v>
      </c>
      <c r="J3412" s="174">
        <v>1</v>
      </c>
      <c r="K3412" s="176">
        <v>294</v>
      </c>
      <c r="L3412" s="92"/>
      <c r="M3412" s="175" t="s">
        <v>143</v>
      </c>
      <c r="N3412" s="175" t="s">
        <v>143</v>
      </c>
      <c r="O3412" s="175">
        <v>0.41</v>
      </c>
      <c r="P3412" s="175">
        <v>0.52300000000000002</v>
      </c>
      <c r="Q3412" s="175">
        <v>0.13100000000000001</v>
      </c>
      <c r="R3412" s="175">
        <v>0.217</v>
      </c>
      <c r="S3412" s="175">
        <v>1.9E-2</v>
      </c>
      <c r="T3412" s="175">
        <v>6.0999999999999999E-2</v>
      </c>
      <c r="U3412" s="175">
        <v>8.6999999999999994E-2</v>
      </c>
      <c r="V3412" s="175">
        <v>0.161</v>
      </c>
      <c r="W3412" s="175">
        <v>0.16200000000000001</v>
      </c>
      <c r="X3412" s="175">
        <v>0.254</v>
      </c>
      <c r="Y3412" s="175" t="s">
        <v>143</v>
      </c>
      <c r="Z3412" s="175" t="s">
        <v>143</v>
      </c>
      <c r="AA3412" s="175">
        <v>2E-3</v>
      </c>
      <c r="AB3412" s="175">
        <v>2.4E-2</v>
      </c>
    </row>
    <row r="3413" spans="1:28" x14ac:dyDescent="0.25">
      <c r="A3413" s="92" t="s">
        <v>4730</v>
      </c>
      <c r="B3413" s="175" t="s">
        <v>143</v>
      </c>
      <c r="C3413" s="175">
        <v>0.21548821548821548</v>
      </c>
      <c r="D3413" s="175">
        <v>0.15151515151515152</v>
      </c>
      <c r="E3413" s="175">
        <v>7.7441077441077436E-2</v>
      </c>
      <c r="F3413" s="175">
        <v>4.3771043771043773E-2</v>
      </c>
      <c r="G3413" s="175">
        <v>0.49494949494949497</v>
      </c>
      <c r="H3413" s="175" t="s">
        <v>143</v>
      </c>
      <c r="I3413" s="175">
        <v>1.6835016835016835E-2</v>
      </c>
      <c r="J3413" s="174">
        <v>1</v>
      </c>
      <c r="K3413" s="176">
        <v>297</v>
      </c>
      <c r="L3413" s="92"/>
      <c r="M3413" s="175" t="s">
        <v>143</v>
      </c>
      <c r="N3413" s="175" t="s">
        <v>143</v>
      </c>
      <c r="O3413" s="175">
        <v>0.17299999999999999</v>
      </c>
      <c r="P3413" s="175">
        <v>0.26600000000000001</v>
      </c>
      <c r="Q3413" s="175">
        <v>0.115</v>
      </c>
      <c r="R3413" s="175">
        <v>0.19700000000000001</v>
      </c>
      <c r="S3413" s="175">
        <v>5.1999999999999998E-2</v>
      </c>
      <c r="T3413" s="175">
        <v>0.114</v>
      </c>
      <c r="U3413" s="175">
        <v>2.5999999999999999E-2</v>
      </c>
      <c r="V3413" s="175">
        <v>7.2999999999999995E-2</v>
      </c>
      <c r="W3413" s="175">
        <v>0.439</v>
      </c>
      <c r="X3413" s="175">
        <v>0.55200000000000005</v>
      </c>
      <c r="Y3413" s="175" t="s">
        <v>143</v>
      </c>
      <c r="Z3413" s="175" t="s">
        <v>143</v>
      </c>
      <c r="AA3413" s="175">
        <v>7.0000000000000001E-3</v>
      </c>
      <c r="AB3413" s="175">
        <v>3.9E-2</v>
      </c>
    </row>
    <row r="3414" spans="1:28" x14ac:dyDescent="0.25">
      <c r="A3414" s="92" t="s">
        <v>4731</v>
      </c>
      <c r="B3414" s="175" t="s">
        <v>143</v>
      </c>
      <c r="C3414" s="175">
        <v>0.44413012729844414</v>
      </c>
      <c r="D3414" s="175">
        <v>0.31895332390381897</v>
      </c>
      <c r="E3414" s="175">
        <v>0.11598302687411598</v>
      </c>
      <c r="F3414" s="175">
        <v>7.0721357850070717E-3</v>
      </c>
      <c r="G3414" s="175">
        <v>9.9717114568599718E-2</v>
      </c>
      <c r="H3414" s="175">
        <v>2.828854314002829E-3</v>
      </c>
      <c r="I3414" s="175">
        <v>1.1315417256011316E-2</v>
      </c>
      <c r="J3414" s="174">
        <v>0.99999999999999989</v>
      </c>
      <c r="K3414" s="176">
        <v>1414</v>
      </c>
      <c r="L3414" s="92"/>
      <c r="M3414" s="175" t="s">
        <v>143</v>
      </c>
      <c r="N3414" s="175" t="s">
        <v>143</v>
      </c>
      <c r="O3414" s="175">
        <v>0.41799999999999998</v>
      </c>
      <c r="P3414" s="175">
        <v>0.47</v>
      </c>
      <c r="Q3414" s="175">
        <v>0.29499999999999998</v>
      </c>
      <c r="R3414" s="175">
        <v>0.34399999999999997</v>
      </c>
      <c r="S3414" s="175">
        <v>0.1</v>
      </c>
      <c r="T3414" s="175">
        <v>0.13400000000000001</v>
      </c>
      <c r="U3414" s="175">
        <v>4.0000000000000001E-3</v>
      </c>
      <c r="V3414" s="175">
        <v>1.2999999999999999E-2</v>
      </c>
      <c r="W3414" s="175">
        <v>8.5000000000000006E-2</v>
      </c>
      <c r="X3414" s="175">
        <v>0.11600000000000001</v>
      </c>
      <c r="Y3414" s="175">
        <v>1E-3</v>
      </c>
      <c r="Z3414" s="175">
        <v>7.0000000000000001E-3</v>
      </c>
      <c r="AA3414" s="175">
        <v>7.0000000000000001E-3</v>
      </c>
      <c r="AB3414" s="175">
        <v>1.7999999999999999E-2</v>
      </c>
    </row>
    <row r="3415" spans="1:28" x14ac:dyDescent="0.25">
      <c r="A3415" s="92" t="s">
        <v>4732</v>
      </c>
      <c r="B3415" s="175" t="s">
        <v>143</v>
      </c>
      <c r="C3415" s="175">
        <v>0.55882352941176472</v>
      </c>
      <c r="D3415" s="175">
        <v>0.31985294117647056</v>
      </c>
      <c r="E3415" s="175">
        <v>2.9411764705882353E-2</v>
      </c>
      <c r="F3415" s="175">
        <v>7.3529411764705881E-3</v>
      </c>
      <c r="G3415" s="175">
        <v>7.3529411764705885E-2</v>
      </c>
      <c r="H3415" s="175" t="s">
        <v>143</v>
      </c>
      <c r="I3415" s="175">
        <v>1.1029411764705883E-2</v>
      </c>
      <c r="J3415" s="174">
        <v>0.99999999999999989</v>
      </c>
      <c r="K3415" s="176">
        <v>272</v>
      </c>
      <c r="L3415" s="92"/>
      <c r="M3415" s="175" t="s">
        <v>143</v>
      </c>
      <c r="N3415" s="175" t="s">
        <v>143</v>
      </c>
      <c r="O3415" s="175">
        <v>0.499</v>
      </c>
      <c r="P3415" s="175">
        <v>0.61699999999999999</v>
      </c>
      <c r="Q3415" s="175">
        <v>0.26700000000000002</v>
      </c>
      <c r="R3415" s="175">
        <v>0.377</v>
      </c>
      <c r="S3415" s="175">
        <v>1.4999999999999999E-2</v>
      </c>
      <c r="T3415" s="175">
        <v>5.7000000000000002E-2</v>
      </c>
      <c r="U3415" s="175">
        <v>2E-3</v>
      </c>
      <c r="V3415" s="175">
        <v>2.5999999999999999E-2</v>
      </c>
      <c r="W3415" s="175">
        <v>4.8000000000000001E-2</v>
      </c>
      <c r="X3415" s="175">
        <v>0.111</v>
      </c>
      <c r="Y3415" s="175" t="s">
        <v>143</v>
      </c>
      <c r="Z3415" s="175" t="s">
        <v>143</v>
      </c>
      <c r="AA3415" s="175">
        <v>4.0000000000000001E-3</v>
      </c>
      <c r="AB3415" s="175">
        <v>3.2000000000000001E-2</v>
      </c>
    </row>
    <row r="3416" spans="1:28" x14ac:dyDescent="0.25">
      <c r="A3416" s="92" t="s">
        <v>4733</v>
      </c>
      <c r="B3416" s="175">
        <v>5.7765460276056953E-2</v>
      </c>
      <c r="C3416" s="175">
        <v>0.33849581567220954</v>
      </c>
      <c r="D3416" s="175">
        <v>0.28051298771872624</v>
      </c>
      <c r="E3416" s="175">
        <v>8.656667753505054E-2</v>
      </c>
      <c r="F3416" s="175">
        <v>1.4509292468209978E-2</v>
      </c>
      <c r="G3416" s="175">
        <v>0.18068688186066731</v>
      </c>
      <c r="H3416" s="175">
        <v>3.640908596891642E-3</v>
      </c>
      <c r="I3416" s="175">
        <v>3.7821975872187809E-2</v>
      </c>
      <c r="J3416" s="174">
        <v>0.99999999999999989</v>
      </c>
      <c r="K3416" s="176">
        <v>18402</v>
      </c>
      <c r="L3416" s="92"/>
      <c r="M3416" s="175">
        <v>5.3999999999999999E-2</v>
      </c>
      <c r="N3416" s="175">
        <v>6.0999999999999999E-2</v>
      </c>
      <c r="O3416" s="175">
        <v>0.33200000000000002</v>
      </c>
      <c r="P3416" s="175">
        <v>0.34499999999999997</v>
      </c>
      <c r="Q3416" s="175">
        <v>0.27400000000000002</v>
      </c>
      <c r="R3416" s="175">
        <v>0.28699999999999998</v>
      </c>
      <c r="S3416" s="175">
        <v>8.3000000000000004E-2</v>
      </c>
      <c r="T3416" s="175">
        <v>9.0999999999999998E-2</v>
      </c>
      <c r="U3416" s="175">
        <v>1.2999999999999999E-2</v>
      </c>
      <c r="V3416" s="175">
        <v>1.6E-2</v>
      </c>
      <c r="W3416" s="175">
        <v>0.17499999999999999</v>
      </c>
      <c r="X3416" s="175">
        <v>0.186</v>
      </c>
      <c r="Y3416" s="175">
        <v>3.0000000000000001E-3</v>
      </c>
      <c r="Z3416" s="175">
        <v>5.0000000000000001E-3</v>
      </c>
      <c r="AA3416" s="175">
        <v>3.5000000000000003E-2</v>
      </c>
      <c r="AB3416" s="175">
        <v>4.1000000000000002E-2</v>
      </c>
    </row>
    <row r="3417" spans="1:28" x14ac:dyDescent="0.25">
      <c r="A3417" s="92" t="s">
        <v>4734</v>
      </c>
      <c r="B3417" s="175" t="s">
        <v>143</v>
      </c>
      <c r="C3417" s="175">
        <v>0.39852398523985239</v>
      </c>
      <c r="D3417" s="175">
        <v>0.28413284132841327</v>
      </c>
      <c r="E3417" s="175">
        <v>0.10332103321033211</v>
      </c>
      <c r="F3417" s="175">
        <v>1.8450184501845018E-3</v>
      </c>
      <c r="G3417" s="175">
        <v>0.19372693726937271</v>
      </c>
      <c r="H3417" s="175">
        <v>3.6900369003690036E-3</v>
      </c>
      <c r="I3417" s="175">
        <v>1.4760147601476014E-2</v>
      </c>
      <c r="J3417" s="174">
        <v>1</v>
      </c>
      <c r="K3417" s="176">
        <v>542</v>
      </c>
      <c r="L3417" s="92"/>
      <c r="M3417" s="175" t="s">
        <v>143</v>
      </c>
      <c r="N3417" s="175" t="s">
        <v>143</v>
      </c>
      <c r="O3417" s="175">
        <v>0.35799999999999998</v>
      </c>
      <c r="P3417" s="175">
        <v>0.44</v>
      </c>
      <c r="Q3417" s="175">
        <v>0.248</v>
      </c>
      <c r="R3417" s="175">
        <v>0.32400000000000001</v>
      </c>
      <c r="S3417" s="175">
        <v>0.08</v>
      </c>
      <c r="T3417" s="175">
        <v>0.13200000000000001</v>
      </c>
      <c r="U3417" s="175">
        <v>0</v>
      </c>
      <c r="V3417" s="175">
        <v>0.01</v>
      </c>
      <c r="W3417" s="175">
        <v>0.16300000000000001</v>
      </c>
      <c r="X3417" s="175">
        <v>0.22900000000000001</v>
      </c>
      <c r="Y3417" s="175">
        <v>1E-3</v>
      </c>
      <c r="Z3417" s="175">
        <v>1.2999999999999999E-2</v>
      </c>
      <c r="AA3417" s="175">
        <v>7.0000000000000001E-3</v>
      </c>
      <c r="AB3417" s="175">
        <v>2.9000000000000001E-2</v>
      </c>
    </row>
    <row r="3418" spans="1:28" x14ac:dyDescent="0.25">
      <c r="A3418" s="92" t="s">
        <v>4735</v>
      </c>
      <c r="B3418" s="175" t="s">
        <v>143</v>
      </c>
      <c r="C3418" s="175">
        <v>0.11062906724511931</v>
      </c>
      <c r="D3418" s="175">
        <v>0.25162689804772237</v>
      </c>
      <c r="E3418" s="175">
        <v>8.8937093275488072E-2</v>
      </c>
      <c r="F3418" s="175">
        <v>1.3015184381778741E-2</v>
      </c>
      <c r="G3418" s="175">
        <v>0.48156182212581344</v>
      </c>
      <c r="H3418" s="175">
        <v>1.735357917570499E-2</v>
      </c>
      <c r="I3418" s="175">
        <v>3.6876355748373099E-2</v>
      </c>
      <c r="J3418" s="174">
        <v>1</v>
      </c>
      <c r="K3418" s="176">
        <v>461</v>
      </c>
      <c r="L3418" s="92"/>
      <c r="M3418" s="175" t="s">
        <v>143</v>
      </c>
      <c r="N3418" s="175" t="s">
        <v>143</v>
      </c>
      <c r="O3418" s="175">
        <v>8.5000000000000006E-2</v>
      </c>
      <c r="P3418" s="175">
        <v>0.14299999999999999</v>
      </c>
      <c r="Q3418" s="175">
        <v>0.214</v>
      </c>
      <c r="R3418" s="175">
        <v>0.29299999999999998</v>
      </c>
      <c r="S3418" s="175">
        <v>6.6000000000000003E-2</v>
      </c>
      <c r="T3418" s="175">
        <v>0.11799999999999999</v>
      </c>
      <c r="U3418" s="175">
        <v>6.0000000000000001E-3</v>
      </c>
      <c r="V3418" s="175">
        <v>2.8000000000000001E-2</v>
      </c>
      <c r="W3418" s="175">
        <v>0.436</v>
      </c>
      <c r="X3418" s="175">
        <v>0.52700000000000002</v>
      </c>
      <c r="Y3418" s="175">
        <v>8.9999999999999993E-3</v>
      </c>
      <c r="Z3418" s="175">
        <v>3.4000000000000002E-2</v>
      </c>
      <c r="AA3418" s="175">
        <v>2.3E-2</v>
      </c>
      <c r="AB3418" s="175">
        <v>5.8000000000000003E-2</v>
      </c>
    </row>
    <row r="3419" spans="1:28" x14ac:dyDescent="0.25">
      <c r="A3419" s="92" t="s">
        <v>4736</v>
      </c>
      <c r="B3419" s="175">
        <v>0.72647317502198772</v>
      </c>
      <c r="C3419" s="175" t="s">
        <v>143</v>
      </c>
      <c r="D3419" s="175">
        <v>0.20316622691292877</v>
      </c>
      <c r="E3419" s="175">
        <v>4.6613896218117852E-2</v>
      </c>
      <c r="F3419" s="175">
        <v>1.7590149516270889E-3</v>
      </c>
      <c r="G3419" s="175">
        <v>9.6745822339489879E-3</v>
      </c>
      <c r="H3419" s="175" t="s">
        <v>143</v>
      </c>
      <c r="I3419" s="175">
        <v>1.2313104661389622E-2</v>
      </c>
      <c r="J3419" s="174">
        <v>1</v>
      </c>
      <c r="K3419" s="176">
        <v>1137</v>
      </c>
      <c r="L3419" s="92"/>
      <c r="M3419" s="175">
        <v>0.7</v>
      </c>
      <c r="N3419" s="175">
        <v>0.752</v>
      </c>
      <c r="O3419" s="175" t="s">
        <v>143</v>
      </c>
      <c r="P3419" s="175" t="s">
        <v>143</v>
      </c>
      <c r="Q3419" s="175">
        <v>0.18099999999999999</v>
      </c>
      <c r="R3419" s="175">
        <v>0.22800000000000001</v>
      </c>
      <c r="S3419" s="175">
        <v>3.5999999999999997E-2</v>
      </c>
      <c r="T3419" s="175">
        <v>0.06</v>
      </c>
      <c r="U3419" s="175">
        <v>0</v>
      </c>
      <c r="V3419" s="175">
        <v>6.0000000000000001E-3</v>
      </c>
      <c r="W3419" s="175">
        <v>5.0000000000000001E-3</v>
      </c>
      <c r="X3419" s="175">
        <v>1.7000000000000001E-2</v>
      </c>
      <c r="Y3419" s="175" t="s">
        <v>143</v>
      </c>
      <c r="Z3419" s="175" t="s">
        <v>143</v>
      </c>
      <c r="AA3419" s="175">
        <v>7.0000000000000001E-3</v>
      </c>
      <c r="AB3419" s="175">
        <v>2.1000000000000001E-2</v>
      </c>
    </row>
    <row r="3420" spans="1:28" x14ac:dyDescent="0.25">
      <c r="A3420" s="92" t="s">
        <v>4737</v>
      </c>
      <c r="B3420" s="175">
        <v>9.2906178489702521E-2</v>
      </c>
      <c r="C3420" s="175">
        <v>0.27414187643020593</v>
      </c>
      <c r="D3420" s="175">
        <v>0.27734553775743709</v>
      </c>
      <c r="E3420" s="175">
        <v>7.0480549199084669E-2</v>
      </c>
      <c r="F3420" s="175">
        <v>3.0205949656750573E-2</v>
      </c>
      <c r="G3420" s="175">
        <v>0.22517162471395882</v>
      </c>
      <c r="H3420" s="175">
        <v>3.2036613272311211E-3</v>
      </c>
      <c r="I3420" s="175">
        <v>2.6544622425629289E-2</v>
      </c>
      <c r="J3420" s="174">
        <v>1</v>
      </c>
      <c r="K3420" s="176">
        <v>2185</v>
      </c>
      <c r="L3420" s="92"/>
      <c r="M3420" s="175">
        <v>8.1000000000000003E-2</v>
      </c>
      <c r="N3420" s="175">
        <v>0.106</v>
      </c>
      <c r="O3420" s="175">
        <v>0.25600000000000001</v>
      </c>
      <c r="P3420" s="175">
        <v>0.29299999999999998</v>
      </c>
      <c r="Q3420" s="175">
        <v>0.25900000000000001</v>
      </c>
      <c r="R3420" s="175">
        <v>0.29599999999999999</v>
      </c>
      <c r="S3420" s="175">
        <v>0.06</v>
      </c>
      <c r="T3420" s="175">
        <v>8.2000000000000003E-2</v>
      </c>
      <c r="U3420" s="175">
        <v>2.4E-2</v>
      </c>
      <c r="V3420" s="175">
        <v>3.7999999999999999E-2</v>
      </c>
      <c r="W3420" s="175">
        <v>0.20799999999999999</v>
      </c>
      <c r="X3420" s="175">
        <v>0.24299999999999999</v>
      </c>
      <c r="Y3420" s="175">
        <v>2E-3</v>
      </c>
      <c r="Z3420" s="175">
        <v>7.0000000000000001E-3</v>
      </c>
      <c r="AA3420" s="175">
        <v>2.1000000000000001E-2</v>
      </c>
      <c r="AB3420" s="175">
        <v>3.4000000000000002E-2</v>
      </c>
    </row>
    <row r="3421" spans="1:28" x14ac:dyDescent="0.25">
      <c r="A3421" s="92" t="s">
        <v>4738</v>
      </c>
      <c r="B3421" s="175">
        <v>0.27367711493090663</v>
      </c>
      <c r="C3421" s="175">
        <v>0.49376474553420963</v>
      </c>
      <c r="D3421" s="175">
        <v>0.11897539602291878</v>
      </c>
      <c r="E3421" s="175">
        <v>2.561509942703067E-2</v>
      </c>
      <c r="F3421" s="175">
        <v>3.370407819346141E-4</v>
      </c>
      <c r="G3421" s="175">
        <v>3.1681833501853725E-2</v>
      </c>
      <c r="H3421" s="175">
        <v>3.370407819346141E-3</v>
      </c>
      <c r="I3421" s="175">
        <v>5.2578361981799798E-2</v>
      </c>
      <c r="J3421" s="174">
        <v>1</v>
      </c>
      <c r="K3421" s="176">
        <v>2967</v>
      </c>
      <c r="L3421" s="92"/>
      <c r="M3421" s="175">
        <v>0.25800000000000001</v>
      </c>
      <c r="N3421" s="175">
        <v>0.28999999999999998</v>
      </c>
      <c r="O3421" s="175">
        <v>0.47599999999999998</v>
      </c>
      <c r="P3421" s="175">
        <v>0.51200000000000001</v>
      </c>
      <c r="Q3421" s="175">
        <v>0.108</v>
      </c>
      <c r="R3421" s="175">
        <v>0.13100000000000001</v>
      </c>
      <c r="S3421" s="175">
        <v>2.1000000000000001E-2</v>
      </c>
      <c r="T3421" s="175">
        <v>3.2000000000000001E-2</v>
      </c>
      <c r="U3421" s="175">
        <v>0</v>
      </c>
      <c r="V3421" s="175">
        <v>2E-3</v>
      </c>
      <c r="W3421" s="175">
        <v>2.5999999999999999E-2</v>
      </c>
      <c r="X3421" s="175">
        <v>3.9E-2</v>
      </c>
      <c r="Y3421" s="175">
        <v>2E-3</v>
      </c>
      <c r="Z3421" s="175">
        <v>6.0000000000000001E-3</v>
      </c>
      <c r="AA3421" s="175">
        <v>4.4999999999999998E-2</v>
      </c>
      <c r="AB3421" s="175">
        <v>6.0999999999999999E-2</v>
      </c>
    </row>
    <row r="3422" spans="1:28" x14ac:dyDescent="0.25">
      <c r="A3422" s="92" t="s">
        <v>4739</v>
      </c>
      <c r="B3422" s="175" t="s">
        <v>143</v>
      </c>
      <c r="C3422" s="175">
        <v>0.28066914498141265</v>
      </c>
      <c r="D3422" s="175">
        <v>0.33457249070631973</v>
      </c>
      <c r="E3422" s="175">
        <v>0.13197026022304834</v>
      </c>
      <c r="F3422" s="175">
        <v>2.2304832713754646E-2</v>
      </c>
      <c r="G3422" s="175">
        <v>0.20446096654275092</v>
      </c>
      <c r="H3422" s="175">
        <v>3.7174721189591076E-3</v>
      </c>
      <c r="I3422" s="175">
        <v>2.2304832713754646E-2</v>
      </c>
      <c r="J3422" s="174">
        <v>1</v>
      </c>
      <c r="K3422" s="176">
        <v>538</v>
      </c>
      <c r="L3422" s="92"/>
      <c r="M3422" s="175" t="s">
        <v>143</v>
      </c>
      <c r="N3422" s="175" t="s">
        <v>143</v>
      </c>
      <c r="O3422" s="175">
        <v>0.24399999999999999</v>
      </c>
      <c r="P3422" s="175">
        <v>0.32</v>
      </c>
      <c r="Q3422" s="175">
        <v>0.29599999999999999</v>
      </c>
      <c r="R3422" s="175">
        <v>0.375</v>
      </c>
      <c r="S3422" s="175">
        <v>0.106</v>
      </c>
      <c r="T3422" s="175">
        <v>0.16300000000000001</v>
      </c>
      <c r="U3422" s="175">
        <v>1.2999999999999999E-2</v>
      </c>
      <c r="V3422" s="175">
        <v>3.9E-2</v>
      </c>
      <c r="W3422" s="175">
        <v>0.17299999999999999</v>
      </c>
      <c r="X3422" s="175">
        <v>0.24099999999999999</v>
      </c>
      <c r="Y3422" s="175">
        <v>1E-3</v>
      </c>
      <c r="Z3422" s="175">
        <v>1.2999999999999999E-2</v>
      </c>
      <c r="AA3422" s="175">
        <v>1.2999999999999999E-2</v>
      </c>
      <c r="AB3422" s="175">
        <v>3.9E-2</v>
      </c>
    </row>
    <row r="3423" spans="1:28" x14ac:dyDescent="0.25">
      <c r="A3423" s="92" t="s">
        <v>4740</v>
      </c>
      <c r="B3423" s="175" t="s">
        <v>143</v>
      </c>
      <c r="C3423" s="175">
        <v>0.28741584671154841</v>
      </c>
      <c r="D3423" s="175">
        <v>0.23096841015018124</v>
      </c>
      <c r="E3423" s="175">
        <v>0.12739513205592956</v>
      </c>
      <c r="F3423" s="175">
        <v>1.1910926980838944E-2</v>
      </c>
      <c r="G3423" s="175">
        <v>0.31486276540652514</v>
      </c>
      <c r="H3423" s="175">
        <v>3.6250647332988087E-3</v>
      </c>
      <c r="I3423" s="175">
        <v>2.3821853961677887E-2</v>
      </c>
      <c r="J3423" s="174">
        <v>1</v>
      </c>
      <c r="K3423" s="176">
        <v>1931</v>
      </c>
      <c r="L3423" s="92"/>
      <c r="M3423" s="175" t="s">
        <v>143</v>
      </c>
      <c r="N3423" s="175" t="s">
        <v>143</v>
      </c>
      <c r="O3423" s="175">
        <v>0.26800000000000002</v>
      </c>
      <c r="P3423" s="175">
        <v>0.308</v>
      </c>
      <c r="Q3423" s="175">
        <v>0.21299999999999999</v>
      </c>
      <c r="R3423" s="175">
        <v>0.25</v>
      </c>
      <c r="S3423" s="175">
        <v>0.113</v>
      </c>
      <c r="T3423" s="175">
        <v>0.14299999999999999</v>
      </c>
      <c r="U3423" s="175">
        <v>8.0000000000000002E-3</v>
      </c>
      <c r="V3423" s="175">
        <v>1.7999999999999999E-2</v>
      </c>
      <c r="W3423" s="175">
        <v>0.29499999999999998</v>
      </c>
      <c r="X3423" s="175">
        <v>0.33600000000000002</v>
      </c>
      <c r="Y3423" s="175">
        <v>2E-3</v>
      </c>
      <c r="Z3423" s="175">
        <v>7.0000000000000001E-3</v>
      </c>
      <c r="AA3423" s="175">
        <v>1.7999999999999999E-2</v>
      </c>
      <c r="AB3423" s="175">
        <v>3.2000000000000001E-2</v>
      </c>
    </row>
    <row r="3424" spans="1:28" x14ac:dyDescent="0.25">
      <c r="A3424" s="92" t="s">
        <v>4741</v>
      </c>
      <c r="B3424" s="175" t="s">
        <v>143</v>
      </c>
      <c r="C3424" s="175">
        <v>0.53364928909952603</v>
      </c>
      <c r="D3424" s="175">
        <v>0.2834123222748815</v>
      </c>
      <c r="E3424" s="175">
        <v>6.350710900473934E-2</v>
      </c>
      <c r="F3424" s="175">
        <v>5.6872037914691941E-3</v>
      </c>
      <c r="G3424" s="175">
        <v>2.0853080568720379E-2</v>
      </c>
      <c r="H3424" s="175">
        <v>9.4786729857819908E-4</v>
      </c>
      <c r="I3424" s="175">
        <v>9.1943127962085314E-2</v>
      </c>
      <c r="J3424" s="174">
        <v>1</v>
      </c>
      <c r="K3424" s="176">
        <v>1055</v>
      </c>
      <c r="L3424" s="92"/>
      <c r="M3424" s="175" t="s">
        <v>143</v>
      </c>
      <c r="N3424" s="175" t="s">
        <v>143</v>
      </c>
      <c r="O3424" s="175">
        <v>0.503</v>
      </c>
      <c r="P3424" s="175">
        <v>0.56399999999999995</v>
      </c>
      <c r="Q3424" s="175">
        <v>0.25700000000000001</v>
      </c>
      <c r="R3424" s="175">
        <v>0.311</v>
      </c>
      <c r="S3424" s="175">
        <v>0.05</v>
      </c>
      <c r="T3424" s="175">
        <v>0.08</v>
      </c>
      <c r="U3424" s="175">
        <v>3.0000000000000001E-3</v>
      </c>
      <c r="V3424" s="175">
        <v>1.2E-2</v>
      </c>
      <c r="W3424" s="175">
        <v>1.4E-2</v>
      </c>
      <c r="X3424" s="175">
        <v>3.1E-2</v>
      </c>
      <c r="Y3424" s="175">
        <v>0</v>
      </c>
      <c r="Z3424" s="175">
        <v>5.0000000000000001E-3</v>
      </c>
      <c r="AA3424" s="175">
        <v>7.5999999999999998E-2</v>
      </c>
      <c r="AB3424" s="175">
        <v>0.111</v>
      </c>
    </row>
    <row r="3425" spans="1:28" x14ac:dyDescent="0.25">
      <c r="A3425" s="92" t="s">
        <v>4742</v>
      </c>
      <c r="B3425" s="175" t="s">
        <v>143</v>
      </c>
      <c r="C3425" s="175">
        <v>0.23393316195372751</v>
      </c>
      <c r="D3425" s="175">
        <v>0.37403598971722363</v>
      </c>
      <c r="E3425" s="175">
        <v>0.12339331619537275</v>
      </c>
      <c r="F3425" s="175">
        <v>1.6709511568123392E-2</v>
      </c>
      <c r="G3425" s="175">
        <v>0.22493573264781491</v>
      </c>
      <c r="H3425" s="175">
        <v>3.8560411311053984E-3</v>
      </c>
      <c r="I3425" s="175">
        <v>2.313624678663239E-2</v>
      </c>
      <c r="J3425" s="174">
        <v>1</v>
      </c>
      <c r="K3425" s="176">
        <v>778</v>
      </c>
      <c r="L3425" s="92"/>
      <c r="M3425" s="175" t="s">
        <v>143</v>
      </c>
      <c r="N3425" s="175" t="s">
        <v>143</v>
      </c>
      <c r="O3425" s="175">
        <v>0.20599999999999999</v>
      </c>
      <c r="P3425" s="175">
        <v>0.26500000000000001</v>
      </c>
      <c r="Q3425" s="175">
        <v>0.34100000000000003</v>
      </c>
      <c r="R3425" s="175">
        <v>0.40899999999999997</v>
      </c>
      <c r="S3425" s="175">
        <v>0.10199999999999999</v>
      </c>
      <c r="T3425" s="175">
        <v>0.14799999999999999</v>
      </c>
      <c r="U3425" s="175">
        <v>0.01</v>
      </c>
      <c r="V3425" s="175">
        <v>2.8000000000000001E-2</v>
      </c>
      <c r="W3425" s="175">
        <v>0.19700000000000001</v>
      </c>
      <c r="X3425" s="175">
        <v>0.25600000000000001</v>
      </c>
      <c r="Y3425" s="175">
        <v>1E-3</v>
      </c>
      <c r="Z3425" s="175">
        <v>1.0999999999999999E-2</v>
      </c>
      <c r="AA3425" s="175">
        <v>1.4999999999999999E-2</v>
      </c>
      <c r="AB3425" s="175">
        <v>3.5999999999999997E-2</v>
      </c>
    </row>
    <row r="3426" spans="1:28" x14ac:dyDescent="0.25">
      <c r="A3426" s="92" t="s">
        <v>4743</v>
      </c>
      <c r="B3426" s="175" t="s">
        <v>143</v>
      </c>
      <c r="C3426" s="175">
        <v>0.46846846846846846</v>
      </c>
      <c r="D3426" s="175">
        <v>0.16891891891891891</v>
      </c>
      <c r="E3426" s="175">
        <v>8.7837837837837843E-2</v>
      </c>
      <c r="F3426" s="175">
        <v>9.6846846846846843E-2</v>
      </c>
      <c r="G3426" s="175">
        <v>0.15090090090090091</v>
      </c>
      <c r="H3426" s="175">
        <v>2.2522522522522522E-3</v>
      </c>
      <c r="I3426" s="175">
        <v>2.4774774774774775E-2</v>
      </c>
      <c r="J3426" s="174">
        <v>1</v>
      </c>
      <c r="K3426" s="176">
        <v>444</v>
      </c>
      <c r="L3426" s="92"/>
      <c r="M3426" s="175" t="s">
        <v>143</v>
      </c>
      <c r="N3426" s="175" t="s">
        <v>143</v>
      </c>
      <c r="O3426" s="175">
        <v>0.42299999999999999</v>
      </c>
      <c r="P3426" s="175">
        <v>0.51500000000000001</v>
      </c>
      <c r="Q3426" s="175">
        <v>0.13700000000000001</v>
      </c>
      <c r="R3426" s="175">
        <v>0.20699999999999999</v>
      </c>
      <c r="S3426" s="175">
        <v>6.5000000000000002E-2</v>
      </c>
      <c r="T3426" s="175">
        <v>0.11799999999999999</v>
      </c>
      <c r="U3426" s="175">
        <v>7.2999999999999995E-2</v>
      </c>
      <c r="V3426" s="175">
        <v>0.128</v>
      </c>
      <c r="W3426" s="175">
        <v>0.121</v>
      </c>
      <c r="X3426" s="175">
        <v>0.187</v>
      </c>
      <c r="Y3426" s="175">
        <v>0</v>
      </c>
      <c r="Z3426" s="175">
        <v>1.2999999999999999E-2</v>
      </c>
      <c r="AA3426" s="175">
        <v>1.4E-2</v>
      </c>
      <c r="AB3426" s="175">
        <v>4.3999999999999997E-2</v>
      </c>
    </row>
    <row r="3427" spans="1:28" x14ac:dyDescent="0.25">
      <c r="A3427" s="92" t="s">
        <v>4744</v>
      </c>
      <c r="B3427" s="175" t="s">
        <v>143</v>
      </c>
      <c r="C3427" s="175">
        <v>0.19741697416974169</v>
      </c>
      <c r="D3427" s="175">
        <v>0.22509225092250923</v>
      </c>
      <c r="E3427" s="175">
        <v>8.8560885608856083E-2</v>
      </c>
      <c r="F3427" s="175">
        <v>2.9520295202952029E-2</v>
      </c>
      <c r="G3427" s="175">
        <v>0.4280442804428044</v>
      </c>
      <c r="H3427" s="175">
        <v>3.6900369003690036E-3</v>
      </c>
      <c r="I3427" s="175">
        <v>2.7675276752767528E-2</v>
      </c>
      <c r="J3427" s="174">
        <v>0.99999999999999989</v>
      </c>
      <c r="K3427" s="176">
        <v>542</v>
      </c>
      <c r="L3427" s="92"/>
      <c r="M3427" s="175" t="s">
        <v>143</v>
      </c>
      <c r="N3427" s="175" t="s">
        <v>143</v>
      </c>
      <c r="O3427" s="175">
        <v>0.16600000000000001</v>
      </c>
      <c r="P3427" s="175">
        <v>0.23300000000000001</v>
      </c>
      <c r="Q3427" s="175">
        <v>0.192</v>
      </c>
      <c r="R3427" s="175">
        <v>0.26200000000000001</v>
      </c>
      <c r="S3427" s="175">
        <v>6.7000000000000004E-2</v>
      </c>
      <c r="T3427" s="175">
        <v>0.115</v>
      </c>
      <c r="U3427" s="175">
        <v>1.7999999999999999E-2</v>
      </c>
      <c r="V3427" s="175">
        <v>4.7E-2</v>
      </c>
      <c r="W3427" s="175">
        <v>0.38700000000000001</v>
      </c>
      <c r="X3427" s="175">
        <v>0.47</v>
      </c>
      <c r="Y3427" s="175">
        <v>1E-3</v>
      </c>
      <c r="Z3427" s="175">
        <v>1.2999999999999999E-2</v>
      </c>
      <c r="AA3427" s="175">
        <v>1.7000000000000001E-2</v>
      </c>
      <c r="AB3427" s="175">
        <v>4.4999999999999998E-2</v>
      </c>
    </row>
    <row r="3428" spans="1:28" x14ac:dyDescent="0.25">
      <c r="A3428" s="92" t="s">
        <v>4745</v>
      </c>
      <c r="B3428" s="175" t="s">
        <v>143</v>
      </c>
      <c r="C3428" s="175">
        <v>0.38191138777004763</v>
      </c>
      <c r="D3428" s="175">
        <v>0.4295129989015013</v>
      </c>
      <c r="E3428" s="175">
        <v>6.9205419260344195E-2</v>
      </c>
      <c r="F3428" s="175">
        <v>5.8586598315635303E-3</v>
      </c>
      <c r="G3428" s="175">
        <v>7.3965580373489562E-2</v>
      </c>
      <c r="H3428" s="175">
        <v>7.3233247894544128E-4</v>
      </c>
      <c r="I3428" s="175">
        <v>3.8813621384108384E-2</v>
      </c>
      <c r="J3428" s="174">
        <v>1</v>
      </c>
      <c r="K3428" s="176">
        <v>2731</v>
      </c>
      <c r="L3428" s="92"/>
      <c r="M3428" s="175" t="s">
        <v>143</v>
      </c>
      <c r="N3428" s="175" t="s">
        <v>143</v>
      </c>
      <c r="O3428" s="175">
        <v>0.36399999999999999</v>
      </c>
      <c r="P3428" s="175">
        <v>0.4</v>
      </c>
      <c r="Q3428" s="175">
        <v>0.41099999999999998</v>
      </c>
      <c r="R3428" s="175">
        <v>0.44800000000000001</v>
      </c>
      <c r="S3428" s="175">
        <v>0.06</v>
      </c>
      <c r="T3428" s="175">
        <v>7.9000000000000001E-2</v>
      </c>
      <c r="U3428" s="175">
        <v>4.0000000000000001E-3</v>
      </c>
      <c r="V3428" s="175">
        <v>8.9999999999999993E-3</v>
      </c>
      <c r="W3428" s="175">
        <v>6.5000000000000002E-2</v>
      </c>
      <c r="X3428" s="175">
        <v>8.4000000000000005E-2</v>
      </c>
      <c r="Y3428" s="175">
        <v>0</v>
      </c>
      <c r="Z3428" s="175">
        <v>3.0000000000000001E-3</v>
      </c>
      <c r="AA3428" s="175">
        <v>3.2000000000000001E-2</v>
      </c>
      <c r="AB3428" s="175">
        <v>4.7E-2</v>
      </c>
    </row>
    <row r="3429" spans="1:28" x14ac:dyDescent="0.25">
      <c r="A3429" s="92" t="s">
        <v>4746</v>
      </c>
      <c r="B3429" s="175" t="s">
        <v>143</v>
      </c>
      <c r="C3429" s="175">
        <v>0.54636591478696739</v>
      </c>
      <c r="D3429" s="175">
        <v>0.31077694235588971</v>
      </c>
      <c r="E3429" s="175">
        <v>4.2606516290726815E-2</v>
      </c>
      <c r="F3429" s="175">
        <v>2.5062656641604009E-3</v>
      </c>
      <c r="G3429" s="175">
        <v>6.2656641604010022E-2</v>
      </c>
      <c r="H3429" s="175" t="s">
        <v>143</v>
      </c>
      <c r="I3429" s="175">
        <v>3.5087719298245612E-2</v>
      </c>
      <c r="J3429" s="174">
        <v>0.99999999999999989</v>
      </c>
      <c r="K3429" s="176">
        <v>399</v>
      </c>
      <c r="L3429" s="92"/>
      <c r="M3429" s="175" t="s">
        <v>143</v>
      </c>
      <c r="N3429" s="175" t="s">
        <v>143</v>
      </c>
      <c r="O3429" s="175">
        <v>0.497</v>
      </c>
      <c r="P3429" s="175">
        <v>0.59499999999999997</v>
      </c>
      <c r="Q3429" s="175">
        <v>0.26700000000000002</v>
      </c>
      <c r="R3429" s="175">
        <v>0.35799999999999998</v>
      </c>
      <c r="S3429" s="175">
        <v>2.7E-2</v>
      </c>
      <c r="T3429" s="175">
        <v>6.7000000000000004E-2</v>
      </c>
      <c r="U3429" s="175">
        <v>0</v>
      </c>
      <c r="V3429" s="175">
        <v>1.4E-2</v>
      </c>
      <c r="W3429" s="175">
        <v>4.2999999999999997E-2</v>
      </c>
      <c r="X3429" s="175">
        <v>9.0999999999999998E-2</v>
      </c>
      <c r="Y3429" s="175" t="s">
        <v>143</v>
      </c>
      <c r="Z3429" s="175" t="s">
        <v>143</v>
      </c>
      <c r="AA3429" s="175">
        <v>2.1000000000000001E-2</v>
      </c>
      <c r="AB3429" s="175">
        <v>5.8000000000000003E-2</v>
      </c>
    </row>
    <row r="3430" spans="1:28" x14ac:dyDescent="0.25">
      <c r="A3430" s="92" t="s">
        <v>4747</v>
      </c>
      <c r="B3430" s="175">
        <v>6.0995321139940453E-2</v>
      </c>
      <c r="C3430" s="175">
        <v>0.35457252233092301</v>
      </c>
      <c r="D3430" s="175">
        <v>0.27358570820927264</v>
      </c>
      <c r="E3430" s="175">
        <v>7.6222883879200343E-2</v>
      </c>
      <c r="F3430" s="175">
        <v>1.8205019140791152E-2</v>
      </c>
      <c r="G3430" s="175">
        <v>0.17235219055720971</v>
      </c>
      <c r="H3430" s="175">
        <v>1.9566142067205445E-3</v>
      </c>
      <c r="I3430" s="175">
        <v>4.2109740535942151E-2</v>
      </c>
      <c r="J3430" s="174">
        <v>1</v>
      </c>
      <c r="K3430" s="176">
        <v>11755</v>
      </c>
      <c r="L3430" s="92"/>
      <c r="M3430" s="175">
        <v>5.7000000000000002E-2</v>
      </c>
      <c r="N3430" s="175">
        <v>6.5000000000000002E-2</v>
      </c>
      <c r="O3430" s="175">
        <v>0.34599999999999997</v>
      </c>
      <c r="P3430" s="175">
        <v>0.36299999999999999</v>
      </c>
      <c r="Q3430" s="175">
        <v>0.26600000000000001</v>
      </c>
      <c r="R3430" s="175">
        <v>0.28199999999999997</v>
      </c>
      <c r="S3430" s="175">
        <v>7.1999999999999995E-2</v>
      </c>
      <c r="T3430" s="175">
        <v>8.1000000000000003E-2</v>
      </c>
      <c r="U3430" s="175">
        <v>1.6E-2</v>
      </c>
      <c r="V3430" s="175">
        <v>2.1000000000000001E-2</v>
      </c>
      <c r="W3430" s="175">
        <v>0.16600000000000001</v>
      </c>
      <c r="X3430" s="175">
        <v>0.17899999999999999</v>
      </c>
      <c r="Y3430" s="175">
        <v>1E-3</v>
      </c>
      <c r="Z3430" s="175">
        <v>3.0000000000000001E-3</v>
      </c>
      <c r="AA3430" s="175">
        <v>3.9E-2</v>
      </c>
      <c r="AB3430" s="175">
        <v>4.5999999999999999E-2</v>
      </c>
    </row>
    <row r="3431" spans="1:28" x14ac:dyDescent="0.25">
      <c r="A3431" s="92" t="s">
        <v>4748</v>
      </c>
      <c r="B3431" s="175" t="s">
        <v>143</v>
      </c>
      <c r="C3431" s="175">
        <v>0.47774480712166173</v>
      </c>
      <c r="D3431" s="175">
        <v>0.21068249258160238</v>
      </c>
      <c r="E3431" s="175">
        <v>9.4955489614243327E-2</v>
      </c>
      <c r="F3431" s="175">
        <v>1.483679525222552E-2</v>
      </c>
      <c r="G3431" s="175">
        <v>0.16913946587537093</v>
      </c>
      <c r="H3431" s="175">
        <v>2.967359050445104E-3</v>
      </c>
      <c r="I3431" s="175">
        <v>2.967359050445104E-2</v>
      </c>
      <c r="J3431" s="174">
        <v>0.99999999999999989</v>
      </c>
      <c r="K3431" s="176">
        <v>337</v>
      </c>
      <c r="L3431" s="92"/>
      <c r="M3431" s="175" t="s">
        <v>143</v>
      </c>
      <c r="N3431" s="175" t="s">
        <v>143</v>
      </c>
      <c r="O3431" s="175">
        <v>0.42499999999999999</v>
      </c>
      <c r="P3431" s="175">
        <v>0.53100000000000003</v>
      </c>
      <c r="Q3431" s="175">
        <v>0.17100000000000001</v>
      </c>
      <c r="R3431" s="175">
        <v>0.25700000000000001</v>
      </c>
      <c r="S3431" s="175">
        <v>6.8000000000000005E-2</v>
      </c>
      <c r="T3431" s="175">
        <v>0.13100000000000001</v>
      </c>
      <c r="U3431" s="175">
        <v>6.0000000000000001E-3</v>
      </c>
      <c r="V3431" s="175">
        <v>3.4000000000000002E-2</v>
      </c>
      <c r="W3431" s="175">
        <v>0.13300000000000001</v>
      </c>
      <c r="X3431" s="175">
        <v>0.21299999999999999</v>
      </c>
      <c r="Y3431" s="175">
        <v>1E-3</v>
      </c>
      <c r="Z3431" s="175">
        <v>1.7000000000000001E-2</v>
      </c>
      <c r="AA3431" s="175">
        <v>1.6E-2</v>
      </c>
      <c r="AB3431" s="175">
        <v>5.3999999999999999E-2</v>
      </c>
    </row>
    <row r="3432" spans="1:28" x14ac:dyDescent="0.25">
      <c r="A3432" s="92" t="s">
        <v>4749</v>
      </c>
      <c r="B3432" s="175" t="s">
        <v>143</v>
      </c>
      <c r="C3432" s="175">
        <v>0.13304721030042918</v>
      </c>
      <c r="D3432" s="175">
        <v>0.21459227467811159</v>
      </c>
      <c r="E3432" s="175">
        <v>4.2918454935622317E-2</v>
      </c>
      <c r="F3432" s="175" t="s">
        <v>143</v>
      </c>
      <c r="G3432" s="175">
        <v>0.53218884120171672</v>
      </c>
      <c r="H3432" s="175">
        <v>2.1459227467811159E-2</v>
      </c>
      <c r="I3432" s="175">
        <v>5.5793991416309016E-2</v>
      </c>
      <c r="J3432" s="174">
        <v>1</v>
      </c>
      <c r="K3432" s="176">
        <v>233</v>
      </c>
      <c r="L3432" s="92"/>
      <c r="M3432" s="175" t="s">
        <v>143</v>
      </c>
      <c r="N3432" s="175" t="s">
        <v>143</v>
      </c>
      <c r="O3432" s="175">
        <v>9.5000000000000001E-2</v>
      </c>
      <c r="P3432" s="175">
        <v>0.183</v>
      </c>
      <c r="Q3432" s="175">
        <v>0.16700000000000001</v>
      </c>
      <c r="R3432" s="175">
        <v>0.27200000000000002</v>
      </c>
      <c r="S3432" s="175">
        <v>2.3E-2</v>
      </c>
      <c r="T3432" s="175">
        <v>7.6999999999999999E-2</v>
      </c>
      <c r="U3432" s="175" t="s">
        <v>143</v>
      </c>
      <c r="V3432" s="175" t="s">
        <v>143</v>
      </c>
      <c r="W3432" s="175">
        <v>0.46800000000000003</v>
      </c>
      <c r="X3432" s="175">
        <v>0.59499999999999997</v>
      </c>
      <c r="Y3432" s="175">
        <v>8.9999999999999993E-3</v>
      </c>
      <c r="Z3432" s="175">
        <v>4.9000000000000002E-2</v>
      </c>
      <c r="AA3432" s="175">
        <v>3.3000000000000002E-2</v>
      </c>
      <c r="AB3432" s="175">
        <v>9.2999999999999999E-2</v>
      </c>
    </row>
    <row r="3433" spans="1:28" x14ac:dyDescent="0.25">
      <c r="A3433" s="92" t="s">
        <v>4750</v>
      </c>
      <c r="B3433" s="175">
        <v>0.1847246891651865</v>
      </c>
      <c r="C3433" s="175">
        <v>2.6642984014209592E-3</v>
      </c>
      <c r="D3433" s="175">
        <v>0.67673179396092364</v>
      </c>
      <c r="E3433" s="175">
        <v>0.12344582593250444</v>
      </c>
      <c r="F3433" s="175">
        <v>8.8809946714031975E-4</v>
      </c>
      <c r="G3433" s="175">
        <v>7.104795737122558E-3</v>
      </c>
      <c r="H3433" s="175" t="s">
        <v>143</v>
      </c>
      <c r="I3433" s="175">
        <v>4.4404973357015983E-3</v>
      </c>
      <c r="J3433" s="174">
        <v>1</v>
      </c>
      <c r="K3433" s="176">
        <v>1126</v>
      </c>
      <c r="L3433" s="92"/>
      <c r="M3433" s="175">
        <v>0.16300000000000001</v>
      </c>
      <c r="N3433" s="175">
        <v>0.20799999999999999</v>
      </c>
      <c r="O3433" s="175">
        <v>1E-3</v>
      </c>
      <c r="P3433" s="175">
        <v>8.0000000000000002E-3</v>
      </c>
      <c r="Q3433" s="175">
        <v>0.64900000000000002</v>
      </c>
      <c r="R3433" s="175">
        <v>0.70299999999999996</v>
      </c>
      <c r="S3433" s="175">
        <v>0.106</v>
      </c>
      <c r="T3433" s="175">
        <v>0.14399999999999999</v>
      </c>
      <c r="U3433" s="175">
        <v>0</v>
      </c>
      <c r="V3433" s="175">
        <v>5.0000000000000001E-3</v>
      </c>
      <c r="W3433" s="175">
        <v>4.0000000000000001E-3</v>
      </c>
      <c r="X3433" s="175">
        <v>1.4E-2</v>
      </c>
      <c r="Y3433" s="175" t="s">
        <v>143</v>
      </c>
      <c r="Z3433" s="175" t="s">
        <v>143</v>
      </c>
      <c r="AA3433" s="175">
        <v>2E-3</v>
      </c>
      <c r="AB3433" s="175">
        <v>0.01</v>
      </c>
    </row>
    <row r="3434" spans="1:28" x14ac:dyDescent="0.25">
      <c r="A3434" s="92" t="s">
        <v>4751</v>
      </c>
      <c r="B3434" s="175">
        <v>8.4953203743700509E-2</v>
      </c>
      <c r="C3434" s="175">
        <v>0.2865370770338373</v>
      </c>
      <c r="D3434" s="175">
        <v>0.27141828653707706</v>
      </c>
      <c r="E3434" s="175">
        <v>7.6313894888408923E-2</v>
      </c>
      <c r="F3434" s="175">
        <v>4.82361411087113E-2</v>
      </c>
      <c r="G3434" s="175">
        <v>0.2015838732901368</v>
      </c>
      <c r="H3434" s="175">
        <v>2.8797696184305254E-3</v>
      </c>
      <c r="I3434" s="175">
        <v>2.8077753779697623E-2</v>
      </c>
      <c r="J3434" s="174">
        <v>1</v>
      </c>
      <c r="K3434" s="176">
        <v>1389</v>
      </c>
      <c r="L3434" s="92"/>
      <c r="M3434" s="175">
        <v>7.0999999999999994E-2</v>
      </c>
      <c r="N3434" s="175">
        <v>0.10100000000000001</v>
      </c>
      <c r="O3434" s="175">
        <v>0.26300000000000001</v>
      </c>
      <c r="P3434" s="175">
        <v>0.311</v>
      </c>
      <c r="Q3434" s="175">
        <v>0.249</v>
      </c>
      <c r="R3434" s="175">
        <v>0.29499999999999998</v>
      </c>
      <c r="S3434" s="175">
        <v>6.3E-2</v>
      </c>
      <c r="T3434" s="175">
        <v>9.0999999999999998E-2</v>
      </c>
      <c r="U3434" s="175">
        <v>3.7999999999999999E-2</v>
      </c>
      <c r="V3434" s="175">
        <v>6.0999999999999999E-2</v>
      </c>
      <c r="W3434" s="175">
        <v>0.18099999999999999</v>
      </c>
      <c r="X3434" s="175">
        <v>0.223</v>
      </c>
      <c r="Y3434" s="175">
        <v>1E-3</v>
      </c>
      <c r="Z3434" s="175">
        <v>7.0000000000000001E-3</v>
      </c>
      <c r="AA3434" s="175">
        <v>2.1000000000000001E-2</v>
      </c>
      <c r="AB3434" s="175">
        <v>3.7999999999999999E-2</v>
      </c>
    </row>
    <row r="3435" spans="1:28" x14ac:dyDescent="0.25">
      <c r="A3435" s="92" t="s">
        <v>4752</v>
      </c>
      <c r="B3435" s="175">
        <v>0.29286798179059181</v>
      </c>
      <c r="C3435" s="175">
        <v>0.42438037430450176</v>
      </c>
      <c r="D3435" s="175">
        <v>0.15528578654527062</v>
      </c>
      <c r="E3435" s="175">
        <v>1.8715225088517955E-2</v>
      </c>
      <c r="F3435" s="175">
        <v>2.0232675771370764E-3</v>
      </c>
      <c r="G3435" s="175">
        <v>2.8831562974203338E-2</v>
      </c>
      <c r="H3435" s="175" t="s">
        <v>143</v>
      </c>
      <c r="I3435" s="175">
        <v>7.7895801719777447E-2</v>
      </c>
      <c r="J3435" s="174">
        <v>1</v>
      </c>
      <c r="K3435" s="176">
        <v>1977</v>
      </c>
      <c r="L3435" s="92"/>
      <c r="M3435" s="175">
        <v>0.27300000000000002</v>
      </c>
      <c r="N3435" s="175">
        <v>0.313</v>
      </c>
      <c r="O3435" s="175">
        <v>0.40300000000000002</v>
      </c>
      <c r="P3435" s="175">
        <v>0.44600000000000001</v>
      </c>
      <c r="Q3435" s="175">
        <v>0.14000000000000001</v>
      </c>
      <c r="R3435" s="175">
        <v>0.17199999999999999</v>
      </c>
      <c r="S3435" s="175">
        <v>1.4E-2</v>
      </c>
      <c r="T3435" s="175">
        <v>2.5999999999999999E-2</v>
      </c>
      <c r="U3435" s="175">
        <v>1E-3</v>
      </c>
      <c r="V3435" s="175">
        <v>5.0000000000000001E-3</v>
      </c>
      <c r="W3435" s="175">
        <v>2.1999999999999999E-2</v>
      </c>
      <c r="X3435" s="175">
        <v>3.6999999999999998E-2</v>
      </c>
      <c r="Y3435" s="175" t="s">
        <v>143</v>
      </c>
      <c r="Z3435" s="175" t="s">
        <v>143</v>
      </c>
      <c r="AA3435" s="175">
        <v>6.7000000000000004E-2</v>
      </c>
      <c r="AB3435" s="175">
        <v>9.0999999999999998E-2</v>
      </c>
    </row>
    <row r="3436" spans="1:28" x14ac:dyDescent="0.25">
      <c r="A3436" s="92" t="s">
        <v>4753</v>
      </c>
      <c r="B3436" s="175" t="s">
        <v>143</v>
      </c>
      <c r="C3436" s="175">
        <v>0.32500000000000001</v>
      </c>
      <c r="D3436" s="175">
        <v>0.26944444444444443</v>
      </c>
      <c r="E3436" s="175">
        <v>0.16666666666666666</v>
      </c>
      <c r="F3436" s="175">
        <v>1.3888888888888888E-2</v>
      </c>
      <c r="G3436" s="175">
        <v>0.20277777777777778</v>
      </c>
      <c r="H3436" s="175" t="s">
        <v>143</v>
      </c>
      <c r="I3436" s="175">
        <v>2.2222222222222223E-2</v>
      </c>
      <c r="J3436" s="174">
        <v>0.99999999999999989</v>
      </c>
      <c r="K3436" s="176">
        <v>360</v>
      </c>
      <c r="L3436" s="92"/>
      <c r="M3436" s="175" t="s">
        <v>143</v>
      </c>
      <c r="N3436" s="175" t="s">
        <v>143</v>
      </c>
      <c r="O3436" s="175">
        <v>0.27900000000000003</v>
      </c>
      <c r="P3436" s="175">
        <v>0.375</v>
      </c>
      <c r="Q3436" s="175">
        <v>0.22600000000000001</v>
      </c>
      <c r="R3436" s="175">
        <v>0.318</v>
      </c>
      <c r="S3436" s="175">
        <v>0.13200000000000001</v>
      </c>
      <c r="T3436" s="175">
        <v>0.20899999999999999</v>
      </c>
      <c r="U3436" s="175">
        <v>6.0000000000000001E-3</v>
      </c>
      <c r="V3436" s="175">
        <v>3.2000000000000001E-2</v>
      </c>
      <c r="W3436" s="175">
        <v>0.16400000000000001</v>
      </c>
      <c r="X3436" s="175">
        <v>0.247</v>
      </c>
      <c r="Y3436" s="175" t="s">
        <v>143</v>
      </c>
      <c r="Z3436" s="175" t="s">
        <v>143</v>
      </c>
      <c r="AA3436" s="175">
        <v>1.0999999999999999E-2</v>
      </c>
      <c r="AB3436" s="175">
        <v>4.2999999999999997E-2</v>
      </c>
    </row>
    <row r="3437" spans="1:28" x14ac:dyDescent="0.25">
      <c r="A3437" s="92" t="s">
        <v>4754</v>
      </c>
      <c r="B3437" s="175" t="s">
        <v>143</v>
      </c>
      <c r="C3437" s="175">
        <v>0.24044180118946473</v>
      </c>
      <c r="D3437" s="175">
        <v>0.27187765505522515</v>
      </c>
      <c r="E3437" s="175">
        <v>0.12489379779099405</v>
      </c>
      <c r="F3437" s="175">
        <v>1.0195412064570943E-2</v>
      </c>
      <c r="G3437" s="175">
        <v>0.31860662701784198</v>
      </c>
      <c r="H3437" s="175">
        <v>8.4961767204757861E-4</v>
      </c>
      <c r="I3437" s="175">
        <v>3.3135089209855563E-2</v>
      </c>
      <c r="J3437" s="174">
        <v>1.0000000000000002</v>
      </c>
      <c r="K3437" s="176">
        <v>1177</v>
      </c>
      <c r="L3437" s="92"/>
      <c r="M3437" s="175" t="s">
        <v>143</v>
      </c>
      <c r="N3437" s="175" t="s">
        <v>143</v>
      </c>
      <c r="O3437" s="175">
        <v>0.217</v>
      </c>
      <c r="P3437" s="175">
        <v>0.26600000000000001</v>
      </c>
      <c r="Q3437" s="175">
        <v>0.247</v>
      </c>
      <c r="R3437" s="175">
        <v>0.29799999999999999</v>
      </c>
      <c r="S3437" s="175">
        <v>0.107</v>
      </c>
      <c r="T3437" s="175">
        <v>0.14499999999999999</v>
      </c>
      <c r="U3437" s="175">
        <v>6.0000000000000001E-3</v>
      </c>
      <c r="V3437" s="175">
        <v>1.7999999999999999E-2</v>
      </c>
      <c r="W3437" s="175">
        <v>0.29299999999999998</v>
      </c>
      <c r="X3437" s="175">
        <v>0.34599999999999997</v>
      </c>
      <c r="Y3437" s="175">
        <v>0</v>
      </c>
      <c r="Z3437" s="175">
        <v>5.0000000000000001E-3</v>
      </c>
      <c r="AA3437" s="175">
        <v>2.4E-2</v>
      </c>
      <c r="AB3437" s="175">
        <v>4.4999999999999998E-2</v>
      </c>
    </row>
    <row r="3438" spans="1:28" x14ac:dyDescent="0.25">
      <c r="A3438" s="92" t="s">
        <v>4755</v>
      </c>
      <c r="B3438" s="175" t="s">
        <v>143</v>
      </c>
      <c r="C3438" s="175">
        <v>0.56027164685908315</v>
      </c>
      <c r="D3438" s="175">
        <v>0.3395585738539898</v>
      </c>
      <c r="E3438" s="175">
        <v>2.5466893039049237E-2</v>
      </c>
      <c r="F3438" s="175">
        <v>1.697792869269949E-3</v>
      </c>
      <c r="G3438" s="175">
        <v>2.037351443123939E-2</v>
      </c>
      <c r="H3438" s="175" t="s">
        <v>143</v>
      </c>
      <c r="I3438" s="175">
        <v>5.2631578947368418E-2</v>
      </c>
      <c r="J3438" s="174">
        <v>1</v>
      </c>
      <c r="K3438" s="176">
        <v>589</v>
      </c>
      <c r="L3438" s="92"/>
      <c r="M3438" s="175" t="s">
        <v>143</v>
      </c>
      <c r="N3438" s="175" t="s">
        <v>143</v>
      </c>
      <c r="O3438" s="175">
        <v>0.52</v>
      </c>
      <c r="P3438" s="175">
        <v>0.6</v>
      </c>
      <c r="Q3438" s="175">
        <v>0.30199999999999999</v>
      </c>
      <c r="R3438" s="175">
        <v>0.379</v>
      </c>
      <c r="S3438" s="175">
        <v>1.4999999999999999E-2</v>
      </c>
      <c r="T3438" s="175">
        <v>4.2000000000000003E-2</v>
      </c>
      <c r="U3438" s="175">
        <v>0</v>
      </c>
      <c r="V3438" s="175">
        <v>0.01</v>
      </c>
      <c r="W3438" s="175">
        <v>1.2E-2</v>
      </c>
      <c r="X3438" s="175">
        <v>3.5000000000000003E-2</v>
      </c>
      <c r="Y3438" s="175" t="s">
        <v>143</v>
      </c>
      <c r="Z3438" s="175" t="s">
        <v>143</v>
      </c>
      <c r="AA3438" s="175">
        <v>3.6999999999999998E-2</v>
      </c>
      <c r="AB3438" s="175">
        <v>7.3999999999999996E-2</v>
      </c>
    </row>
    <row r="3439" spans="1:28" x14ac:dyDescent="0.25">
      <c r="A3439" s="92" t="s">
        <v>4756</v>
      </c>
      <c r="B3439" s="175" t="s">
        <v>143</v>
      </c>
      <c r="C3439" s="175">
        <v>0.26264591439688717</v>
      </c>
      <c r="D3439" s="175">
        <v>0.36964980544747084</v>
      </c>
      <c r="E3439" s="175">
        <v>8.9494163424124515E-2</v>
      </c>
      <c r="F3439" s="175">
        <v>7.7821011673151752E-3</v>
      </c>
      <c r="G3439" s="175">
        <v>0.23540856031128404</v>
      </c>
      <c r="H3439" s="175" t="s">
        <v>143</v>
      </c>
      <c r="I3439" s="175">
        <v>3.5019455252918288E-2</v>
      </c>
      <c r="J3439" s="174">
        <v>0.99999999999999989</v>
      </c>
      <c r="K3439" s="176">
        <v>514</v>
      </c>
      <c r="L3439" s="92"/>
      <c r="M3439" s="175" t="s">
        <v>143</v>
      </c>
      <c r="N3439" s="175" t="s">
        <v>143</v>
      </c>
      <c r="O3439" s="175">
        <v>0.22600000000000001</v>
      </c>
      <c r="P3439" s="175">
        <v>0.30199999999999999</v>
      </c>
      <c r="Q3439" s="175">
        <v>0.32900000000000001</v>
      </c>
      <c r="R3439" s="175">
        <v>0.41199999999999998</v>
      </c>
      <c r="S3439" s="175">
        <v>6.8000000000000005E-2</v>
      </c>
      <c r="T3439" s="175">
        <v>0.11700000000000001</v>
      </c>
      <c r="U3439" s="175">
        <v>3.0000000000000001E-3</v>
      </c>
      <c r="V3439" s="175">
        <v>0.02</v>
      </c>
      <c r="W3439" s="175">
        <v>0.20100000000000001</v>
      </c>
      <c r="X3439" s="175">
        <v>0.27400000000000002</v>
      </c>
      <c r="Y3439" s="175" t="s">
        <v>143</v>
      </c>
      <c r="Z3439" s="175" t="s">
        <v>143</v>
      </c>
      <c r="AA3439" s="175">
        <v>2.1999999999999999E-2</v>
      </c>
      <c r="AB3439" s="175">
        <v>5.5E-2</v>
      </c>
    </row>
    <row r="3440" spans="1:28" x14ac:dyDescent="0.25">
      <c r="A3440" s="92" t="s">
        <v>4757</v>
      </c>
      <c r="B3440" s="175" t="s">
        <v>143</v>
      </c>
      <c r="C3440" s="175">
        <v>0.44280442804428044</v>
      </c>
      <c r="D3440" s="175">
        <v>0.16974169741697417</v>
      </c>
      <c r="E3440" s="175">
        <v>1.8450184501845018E-2</v>
      </c>
      <c r="F3440" s="175">
        <v>0.12177121771217712</v>
      </c>
      <c r="G3440" s="175">
        <v>0.22140221402214022</v>
      </c>
      <c r="H3440" s="175" t="s">
        <v>143</v>
      </c>
      <c r="I3440" s="175">
        <v>2.5830258302583026E-2</v>
      </c>
      <c r="J3440" s="174">
        <v>1</v>
      </c>
      <c r="K3440" s="176">
        <v>271</v>
      </c>
      <c r="L3440" s="92"/>
      <c r="M3440" s="175" t="s">
        <v>143</v>
      </c>
      <c r="N3440" s="175" t="s">
        <v>143</v>
      </c>
      <c r="O3440" s="175">
        <v>0.38500000000000001</v>
      </c>
      <c r="P3440" s="175">
        <v>0.502</v>
      </c>
      <c r="Q3440" s="175">
        <v>0.13</v>
      </c>
      <c r="R3440" s="175">
        <v>0.219</v>
      </c>
      <c r="S3440" s="175">
        <v>8.0000000000000002E-3</v>
      </c>
      <c r="T3440" s="175">
        <v>4.2000000000000003E-2</v>
      </c>
      <c r="U3440" s="175">
        <v>8.7999999999999995E-2</v>
      </c>
      <c r="V3440" s="175">
        <v>0.16600000000000001</v>
      </c>
      <c r="W3440" s="175">
        <v>0.17599999999999999</v>
      </c>
      <c r="X3440" s="175">
        <v>0.27500000000000002</v>
      </c>
      <c r="Y3440" s="175" t="s">
        <v>143</v>
      </c>
      <c r="Z3440" s="175" t="s">
        <v>143</v>
      </c>
      <c r="AA3440" s="175">
        <v>1.2999999999999999E-2</v>
      </c>
      <c r="AB3440" s="175">
        <v>5.1999999999999998E-2</v>
      </c>
    </row>
    <row r="3441" spans="1:28" x14ac:dyDescent="0.25">
      <c r="A3441" s="92" t="s">
        <v>4758</v>
      </c>
      <c r="B3441" s="175" t="s">
        <v>143</v>
      </c>
      <c r="C3441" s="175">
        <v>0.16</v>
      </c>
      <c r="D3441" s="175">
        <v>0.24307692307692308</v>
      </c>
      <c r="E3441" s="175">
        <v>8.9230769230769225E-2</v>
      </c>
      <c r="F3441" s="175">
        <v>3.6923076923076927E-2</v>
      </c>
      <c r="G3441" s="175">
        <v>0.41538461538461541</v>
      </c>
      <c r="H3441" s="175">
        <v>9.2307692307692316E-3</v>
      </c>
      <c r="I3441" s="175">
        <v>4.6153846153846156E-2</v>
      </c>
      <c r="J3441" s="174">
        <v>1</v>
      </c>
      <c r="K3441" s="176">
        <v>325</v>
      </c>
      <c r="L3441" s="92"/>
      <c r="M3441" s="175" t="s">
        <v>143</v>
      </c>
      <c r="N3441" s="175" t="s">
        <v>143</v>
      </c>
      <c r="O3441" s="175">
        <v>0.124</v>
      </c>
      <c r="P3441" s="175">
        <v>0.20399999999999999</v>
      </c>
      <c r="Q3441" s="175">
        <v>0.2</v>
      </c>
      <c r="R3441" s="175">
        <v>0.29299999999999998</v>
      </c>
      <c r="S3441" s="175">
        <v>6.3E-2</v>
      </c>
      <c r="T3441" s="175">
        <v>0.125</v>
      </c>
      <c r="U3441" s="175">
        <v>2.1000000000000001E-2</v>
      </c>
      <c r="V3441" s="175">
        <v>6.3E-2</v>
      </c>
      <c r="W3441" s="175">
        <v>0.36299999999999999</v>
      </c>
      <c r="X3441" s="175">
        <v>0.47</v>
      </c>
      <c r="Y3441" s="175">
        <v>3.0000000000000001E-3</v>
      </c>
      <c r="Z3441" s="175">
        <v>2.7E-2</v>
      </c>
      <c r="AA3441" s="175">
        <v>2.8000000000000001E-2</v>
      </c>
      <c r="AB3441" s="175">
        <v>7.4999999999999997E-2</v>
      </c>
    </row>
    <row r="3442" spans="1:28" x14ac:dyDescent="0.25">
      <c r="A3442" s="92" t="s">
        <v>4759</v>
      </c>
      <c r="B3442" s="175" t="s">
        <v>143</v>
      </c>
      <c r="C3442" s="175">
        <v>0.53125</v>
      </c>
      <c r="D3442" s="175">
        <v>0.32142857142857145</v>
      </c>
      <c r="E3442" s="175">
        <v>4.7991071428571432E-2</v>
      </c>
      <c r="F3442" s="175">
        <v>5.0223214285714289E-3</v>
      </c>
      <c r="G3442" s="175">
        <v>6.4732142857142863E-2</v>
      </c>
      <c r="H3442" s="175">
        <v>1.6741071428571428E-3</v>
      </c>
      <c r="I3442" s="175">
        <v>2.7901785714285716E-2</v>
      </c>
      <c r="J3442" s="174">
        <v>0.99999999999999989</v>
      </c>
      <c r="K3442" s="176">
        <v>1792</v>
      </c>
      <c r="L3442" s="92"/>
      <c r="M3442" s="175" t="s">
        <v>143</v>
      </c>
      <c r="N3442" s="175" t="s">
        <v>143</v>
      </c>
      <c r="O3442" s="175">
        <v>0.50800000000000001</v>
      </c>
      <c r="P3442" s="175">
        <v>0.55400000000000005</v>
      </c>
      <c r="Q3442" s="175">
        <v>0.3</v>
      </c>
      <c r="R3442" s="175">
        <v>0.34300000000000003</v>
      </c>
      <c r="S3442" s="175">
        <v>3.9E-2</v>
      </c>
      <c r="T3442" s="175">
        <v>5.8999999999999997E-2</v>
      </c>
      <c r="U3442" s="175">
        <v>3.0000000000000001E-3</v>
      </c>
      <c r="V3442" s="175">
        <v>0.01</v>
      </c>
      <c r="W3442" s="175">
        <v>5.3999999999999999E-2</v>
      </c>
      <c r="X3442" s="175">
        <v>7.6999999999999999E-2</v>
      </c>
      <c r="Y3442" s="175">
        <v>1E-3</v>
      </c>
      <c r="Z3442" s="175">
        <v>5.0000000000000001E-3</v>
      </c>
      <c r="AA3442" s="175">
        <v>2.1000000000000001E-2</v>
      </c>
      <c r="AB3442" s="175">
        <v>3.6999999999999998E-2</v>
      </c>
    </row>
    <row r="3443" spans="1:28" x14ac:dyDescent="0.25">
      <c r="A3443" s="92" t="s">
        <v>4760</v>
      </c>
      <c r="B3443" s="175" t="s">
        <v>143</v>
      </c>
      <c r="C3443" s="175">
        <v>0.47892720306513409</v>
      </c>
      <c r="D3443" s="175">
        <v>0.28352490421455939</v>
      </c>
      <c r="E3443" s="175">
        <v>8.8122605363984668E-2</v>
      </c>
      <c r="F3443" s="175" t="s">
        <v>143</v>
      </c>
      <c r="G3443" s="175">
        <v>8.8122605363984668E-2</v>
      </c>
      <c r="H3443" s="175">
        <v>3.8314176245210726E-3</v>
      </c>
      <c r="I3443" s="175">
        <v>5.7471264367816091E-2</v>
      </c>
      <c r="J3443" s="174">
        <v>1</v>
      </c>
      <c r="K3443" s="176">
        <v>261</v>
      </c>
      <c r="L3443" s="92"/>
      <c r="M3443" s="175" t="s">
        <v>143</v>
      </c>
      <c r="N3443" s="175" t="s">
        <v>143</v>
      </c>
      <c r="O3443" s="175">
        <v>0.41899999999999998</v>
      </c>
      <c r="P3443" s="175">
        <v>0.53900000000000003</v>
      </c>
      <c r="Q3443" s="175">
        <v>0.23200000000000001</v>
      </c>
      <c r="R3443" s="175">
        <v>0.34100000000000003</v>
      </c>
      <c r="S3443" s="175">
        <v>5.8999999999999997E-2</v>
      </c>
      <c r="T3443" s="175">
        <v>0.129</v>
      </c>
      <c r="U3443" s="175" t="s">
        <v>143</v>
      </c>
      <c r="V3443" s="175" t="s">
        <v>143</v>
      </c>
      <c r="W3443" s="175">
        <v>5.8999999999999997E-2</v>
      </c>
      <c r="X3443" s="175">
        <v>0.129</v>
      </c>
      <c r="Y3443" s="175">
        <v>1E-3</v>
      </c>
      <c r="Z3443" s="175">
        <v>2.1000000000000001E-2</v>
      </c>
      <c r="AA3443" s="175">
        <v>3.5000000000000003E-2</v>
      </c>
      <c r="AB3443" s="175">
        <v>9.2999999999999999E-2</v>
      </c>
    </row>
    <row r="3444" spans="1:28" x14ac:dyDescent="0.25">
      <c r="A3444" s="92" t="s">
        <v>4761</v>
      </c>
      <c r="B3444" s="175">
        <v>6.8334462998336315E-2</v>
      </c>
      <c r="C3444" s="175">
        <v>0.36126686795243085</v>
      </c>
      <c r="D3444" s="175">
        <v>0.23550434407542054</v>
      </c>
      <c r="E3444" s="175">
        <v>8.916137778051636E-2</v>
      </c>
      <c r="F3444" s="175">
        <v>3.5183930001848544E-2</v>
      </c>
      <c r="G3444" s="175">
        <v>0.16766282580565653</v>
      </c>
      <c r="H3444" s="175">
        <v>4.9294472857230886E-4</v>
      </c>
      <c r="I3444" s="175">
        <v>4.239324665721856E-2</v>
      </c>
      <c r="J3444" s="174">
        <v>0.99999999999999989</v>
      </c>
      <c r="K3444" s="176">
        <v>16229</v>
      </c>
      <c r="L3444" s="92"/>
      <c r="M3444" s="175">
        <v>6.5000000000000002E-2</v>
      </c>
      <c r="N3444" s="175">
        <v>7.1999999999999995E-2</v>
      </c>
      <c r="O3444" s="175">
        <v>0.35399999999999998</v>
      </c>
      <c r="P3444" s="175">
        <v>0.36899999999999999</v>
      </c>
      <c r="Q3444" s="175">
        <v>0.22900000000000001</v>
      </c>
      <c r="R3444" s="175">
        <v>0.24199999999999999</v>
      </c>
      <c r="S3444" s="175">
        <v>8.5000000000000006E-2</v>
      </c>
      <c r="T3444" s="175">
        <v>9.4E-2</v>
      </c>
      <c r="U3444" s="175">
        <v>3.2000000000000001E-2</v>
      </c>
      <c r="V3444" s="175">
        <v>3.7999999999999999E-2</v>
      </c>
      <c r="W3444" s="175">
        <v>0.16200000000000001</v>
      </c>
      <c r="X3444" s="175">
        <v>0.17299999999999999</v>
      </c>
      <c r="Y3444" s="175">
        <v>0</v>
      </c>
      <c r="Z3444" s="175">
        <v>1E-3</v>
      </c>
      <c r="AA3444" s="175">
        <v>3.9E-2</v>
      </c>
      <c r="AB3444" s="175">
        <v>4.5999999999999999E-2</v>
      </c>
    </row>
    <row r="3445" spans="1:28" x14ac:dyDescent="0.25">
      <c r="A3445" s="92" t="s">
        <v>4762</v>
      </c>
      <c r="B3445" s="175" t="s">
        <v>143</v>
      </c>
      <c r="C3445" s="175">
        <v>0.42723004694835681</v>
      </c>
      <c r="D3445" s="175">
        <v>0.20187793427230047</v>
      </c>
      <c r="E3445" s="175">
        <v>0.12910798122065728</v>
      </c>
      <c r="F3445" s="175">
        <v>6.3380281690140844E-2</v>
      </c>
      <c r="G3445" s="175">
        <v>0.16431924882629109</v>
      </c>
      <c r="H3445" s="175" t="s">
        <v>143</v>
      </c>
      <c r="I3445" s="175">
        <v>1.4084507042253521E-2</v>
      </c>
      <c r="J3445" s="174">
        <v>1</v>
      </c>
      <c r="K3445" s="176">
        <v>426</v>
      </c>
      <c r="L3445" s="92"/>
      <c r="M3445" s="175" t="s">
        <v>143</v>
      </c>
      <c r="N3445" s="175" t="s">
        <v>143</v>
      </c>
      <c r="O3445" s="175">
        <v>0.38100000000000001</v>
      </c>
      <c r="P3445" s="175">
        <v>0.47499999999999998</v>
      </c>
      <c r="Q3445" s="175">
        <v>0.16700000000000001</v>
      </c>
      <c r="R3445" s="175">
        <v>0.24299999999999999</v>
      </c>
      <c r="S3445" s="175">
        <v>0.10100000000000001</v>
      </c>
      <c r="T3445" s="175">
        <v>0.16400000000000001</v>
      </c>
      <c r="U3445" s="175">
        <v>4.3999999999999997E-2</v>
      </c>
      <c r="V3445" s="175">
        <v>9.0999999999999998E-2</v>
      </c>
      <c r="W3445" s="175">
        <v>0.13200000000000001</v>
      </c>
      <c r="X3445" s="175">
        <v>0.20200000000000001</v>
      </c>
      <c r="Y3445" s="175" t="s">
        <v>143</v>
      </c>
      <c r="Z3445" s="175" t="s">
        <v>143</v>
      </c>
      <c r="AA3445" s="175">
        <v>6.0000000000000001E-3</v>
      </c>
      <c r="AB3445" s="175">
        <v>0.03</v>
      </c>
    </row>
    <row r="3446" spans="1:28" x14ac:dyDescent="0.25">
      <c r="A3446" s="92" t="s">
        <v>4763</v>
      </c>
      <c r="B3446" s="175" t="s">
        <v>143</v>
      </c>
      <c r="C3446" s="175">
        <v>0.15887850467289719</v>
      </c>
      <c r="D3446" s="175">
        <v>0.17133956386292834</v>
      </c>
      <c r="E3446" s="175">
        <v>6.2305295950155763E-2</v>
      </c>
      <c r="F3446" s="175">
        <v>2.4922118380062305E-2</v>
      </c>
      <c r="G3446" s="175">
        <v>0.51401869158878499</v>
      </c>
      <c r="H3446" s="175">
        <v>6.2305295950155761E-3</v>
      </c>
      <c r="I3446" s="175">
        <v>6.2305295950155763E-2</v>
      </c>
      <c r="J3446" s="174">
        <v>1</v>
      </c>
      <c r="K3446" s="176">
        <v>321</v>
      </c>
      <c r="L3446" s="92"/>
      <c r="M3446" s="175" t="s">
        <v>143</v>
      </c>
      <c r="N3446" s="175" t="s">
        <v>143</v>
      </c>
      <c r="O3446" s="175">
        <v>0.123</v>
      </c>
      <c r="P3446" s="175">
        <v>0.20300000000000001</v>
      </c>
      <c r="Q3446" s="175">
        <v>0.13400000000000001</v>
      </c>
      <c r="R3446" s="175">
        <v>0.216</v>
      </c>
      <c r="S3446" s="175">
        <v>4.1000000000000002E-2</v>
      </c>
      <c r="T3446" s="175">
        <v>9.4E-2</v>
      </c>
      <c r="U3446" s="175">
        <v>1.2999999999999999E-2</v>
      </c>
      <c r="V3446" s="175">
        <v>4.8000000000000001E-2</v>
      </c>
      <c r="W3446" s="175">
        <v>0.46</v>
      </c>
      <c r="X3446" s="175">
        <v>0.56799999999999995</v>
      </c>
      <c r="Y3446" s="175">
        <v>2E-3</v>
      </c>
      <c r="Z3446" s="175">
        <v>2.1999999999999999E-2</v>
      </c>
      <c r="AA3446" s="175">
        <v>4.1000000000000002E-2</v>
      </c>
      <c r="AB3446" s="175">
        <v>9.4E-2</v>
      </c>
    </row>
    <row r="3447" spans="1:28" x14ac:dyDescent="0.25">
      <c r="A3447" s="92" t="s">
        <v>4764</v>
      </c>
      <c r="B3447" s="175">
        <v>0.44309296264118159</v>
      </c>
      <c r="C3447" s="175">
        <v>1.7376194613379669E-3</v>
      </c>
      <c r="D3447" s="175">
        <v>0.33883579496090355</v>
      </c>
      <c r="E3447" s="175">
        <v>0.19635099913119028</v>
      </c>
      <c r="F3447" s="175">
        <v>2.6064291920069507E-3</v>
      </c>
      <c r="G3447" s="175">
        <v>7.819287576020852E-3</v>
      </c>
      <c r="H3447" s="175" t="s">
        <v>143</v>
      </c>
      <c r="I3447" s="175">
        <v>9.5569070373588191E-3</v>
      </c>
      <c r="J3447" s="174">
        <v>1</v>
      </c>
      <c r="K3447" s="176">
        <v>1151</v>
      </c>
      <c r="L3447" s="92"/>
      <c r="M3447" s="175">
        <v>0.41499999999999998</v>
      </c>
      <c r="N3447" s="175">
        <v>0.47199999999999998</v>
      </c>
      <c r="O3447" s="175">
        <v>0</v>
      </c>
      <c r="P3447" s="175">
        <v>6.0000000000000001E-3</v>
      </c>
      <c r="Q3447" s="175">
        <v>0.312</v>
      </c>
      <c r="R3447" s="175">
        <v>0.36699999999999999</v>
      </c>
      <c r="S3447" s="175">
        <v>0.17399999999999999</v>
      </c>
      <c r="T3447" s="175">
        <v>0.22</v>
      </c>
      <c r="U3447" s="175">
        <v>1E-3</v>
      </c>
      <c r="V3447" s="175">
        <v>8.0000000000000002E-3</v>
      </c>
      <c r="W3447" s="175">
        <v>4.0000000000000001E-3</v>
      </c>
      <c r="X3447" s="175">
        <v>1.4999999999999999E-2</v>
      </c>
      <c r="Y3447" s="175" t="s">
        <v>143</v>
      </c>
      <c r="Z3447" s="175" t="s">
        <v>143</v>
      </c>
      <c r="AA3447" s="175">
        <v>5.0000000000000001E-3</v>
      </c>
      <c r="AB3447" s="175">
        <v>1.7000000000000001E-2</v>
      </c>
    </row>
    <row r="3448" spans="1:28" x14ac:dyDescent="0.25">
      <c r="A3448" s="92" t="s">
        <v>4765</v>
      </c>
      <c r="B3448" s="175">
        <v>0.10154173312068049</v>
      </c>
      <c r="C3448" s="175">
        <v>0.30887825624667731</v>
      </c>
      <c r="D3448" s="175">
        <v>0.22594364699627859</v>
      </c>
      <c r="E3448" s="175">
        <v>6.2732589048378529E-2</v>
      </c>
      <c r="F3448" s="175">
        <v>5.9542796384901647E-2</v>
      </c>
      <c r="G3448" s="175">
        <v>0.20733652312599682</v>
      </c>
      <c r="H3448" s="175" t="s">
        <v>143</v>
      </c>
      <c r="I3448" s="175">
        <v>3.4024455077086659E-2</v>
      </c>
      <c r="J3448" s="174">
        <v>1</v>
      </c>
      <c r="K3448" s="176">
        <v>1881</v>
      </c>
      <c r="L3448" s="92"/>
      <c r="M3448" s="175">
        <v>8.8999999999999996E-2</v>
      </c>
      <c r="N3448" s="175">
        <v>0.11600000000000001</v>
      </c>
      <c r="O3448" s="175">
        <v>0.28799999999999998</v>
      </c>
      <c r="P3448" s="175">
        <v>0.33</v>
      </c>
      <c r="Q3448" s="175">
        <v>0.20799999999999999</v>
      </c>
      <c r="R3448" s="175">
        <v>0.245</v>
      </c>
      <c r="S3448" s="175">
        <v>5.2999999999999999E-2</v>
      </c>
      <c r="T3448" s="175">
        <v>7.4999999999999997E-2</v>
      </c>
      <c r="U3448" s="175">
        <v>0.05</v>
      </c>
      <c r="V3448" s="175">
        <v>7.0999999999999994E-2</v>
      </c>
      <c r="W3448" s="175">
        <v>0.19</v>
      </c>
      <c r="X3448" s="175">
        <v>0.22600000000000001</v>
      </c>
      <c r="Y3448" s="175" t="s">
        <v>143</v>
      </c>
      <c r="Z3448" s="175" t="s">
        <v>143</v>
      </c>
      <c r="AA3448" s="175">
        <v>2.7E-2</v>
      </c>
      <c r="AB3448" s="175">
        <v>4.2999999999999997E-2</v>
      </c>
    </row>
    <row r="3449" spans="1:28" x14ac:dyDescent="0.25">
      <c r="A3449" s="92" t="s">
        <v>4766</v>
      </c>
      <c r="B3449" s="175">
        <v>0.3347457627118644</v>
      </c>
      <c r="C3449" s="175">
        <v>0.4776579352850539</v>
      </c>
      <c r="D3449" s="175">
        <v>7.3189522342064717E-2</v>
      </c>
      <c r="E3449" s="175">
        <v>2.6194144838212634E-2</v>
      </c>
      <c r="F3449" s="175">
        <v>4.2372881355932203E-3</v>
      </c>
      <c r="G3449" s="175">
        <v>3.5824345146379041E-2</v>
      </c>
      <c r="H3449" s="175">
        <v>3.8520801232665641E-4</v>
      </c>
      <c r="I3449" s="175">
        <v>4.7765793528505393E-2</v>
      </c>
      <c r="J3449" s="174">
        <v>0.99999999999999978</v>
      </c>
      <c r="K3449" s="176">
        <v>2596</v>
      </c>
      <c r="L3449" s="92"/>
      <c r="M3449" s="175">
        <v>0.317</v>
      </c>
      <c r="N3449" s="175">
        <v>0.35299999999999998</v>
      </c>
      <c r="O3449" s="175">
        <v>0.45800000000000002</v>
      </c>
      <c r="P3449" s="175">
        <v>0.497</v>
      </c>
      <c r="Q3449" s="175">
        <v>6.4000000000000001E-2</v>
      </c>
      <c r="R3449" s="175">
        <v>8.4000000000000005E-2</v>
      </c>
      <c r="S3449" s="175">
        <v>2.1000000000000001E-2</v>
      </c>
      <c r="T3449" s="175">
        <v>3.3000000000000002E-2</v>
      </c>
      <c r="U3449" s="175">
        <v>2E-3</v>
      </c>
      <c r="V3449" s="175">
        <v>8.0000000000000002E-3</v>
      </c>
      <c r="W3449" s="175">
        <v>2.9000000000000001E-2</v>
      </c>
      <c r="X3449" s="175">
        <v>4.3999999999999997E-2</v>
      </c>
      <c r="Y3449" s="175">
        <v>0</v>
      </c>
      <c r="Z3449" s="175">
        <v>2E-3</v>
      </c>
      <c r="AA3449" s="175">
        <v>0.04</v>
      </c>
      <c r="AB3449" s="175">
        <v>5.7000000000000002E-2</v>
      </c>
    </row>
    <row r="3450" spans="1:28" x14ac:dyDescent="0.25">
      <c r="A3450" s="92" t="s">
        <v>4767</v>
      </c>
      <c r="B3450" s="175" t="s">
        <v>143</v>
      </c>
      <c r="C3450" s="175">
        <v>0.26236559139784948</v>
      </c>
      <c r="D3450" s="175">
        <v>0.30537634408602149</v>
      </c>
      <c r="E3450" s="175">
        <v>0.15268817204301074</v>
      </c>
      <c r="F3450" s="175">
        <v>6.8817204301075269E-2</v>
      </c>
      <c r="G3450" s="175">
        <v>0.15053763440860216</v>
      </c>
      <c r="H3450" s="175" t="s">
        <v>143</v>
      </c>
      <c r="I3450" s="175">
        <v>6.0215053763440864E-2</v>
      </c>
      <c r="J3450" s="174">
        <v>1</v>
      </c>
      <c r="K3450" s="176">
        <v>465</v>
      </c>
      <c r="L3450" s="92"/>
      <c r="M3450" s="175" t="s">
        <v>143</v>
      </c>
      <c r="N3450" s="175" t="s">
        <v>143</v>
      </c>
      <c r="O3450" s="175">
        <v>0.224</v>
      </c>
      <c r="P3450" s="175">
        <v>0.30399999999999999</v>
      </c>
      <c r="Q3450" s="175">
        <v>0.26500000000000001</v>
      </c>
      <c r="R3450" s="175">
        <v>0.34899999999999998</v>
      </c>
      <c r="S3450" s="175">
        <v>0.123</v>
      </c>
      <c r="T3450" s="175">
        <v>0.188</v>
      </c>
      <c r="U3450" s="175">
        <v>4.9000000000000002E-2</v>
      </c>
      <c r="V3450" s="175">
        <v>9.6000000000000002E-2</v>
      </c>
      <c r="W3450" s="175">
        <v>0.121</v>
      </c>
      <c r="X3450" s="175">
        <v>0.186</v>
      </c>
      <c r="Y3450" s="175" t="s">
        <v>143</v>
      </c>
      <c r="Z3450" s="175" t="s">
        <v>143</v>
      </c>
      <c r="AA3450" s="175">
        <v>4.2000000000000003E-2</v>
      </c>
      <c r="AB3450" s="175">
        <v>8.5999999999999993E-2</v>
      </c>
    </row>
    <row r="3451" spans="1:28" x14ac:dyDescent="0.25">
      <c r="A3451" s="92" t="s">
        <v>4768</v>
      </c>
      <c r="B3451" s="175" t="s">
        <v>143</v>
      </c>
      <c r="C3451" s="175">
        <v>0.26822323462414577</v>
      </c>
      <c r="D3451" s="175">
        <v>0.20899772209567199</v>
      </c>
      <c r="E3451" s="175">
        <v>0.12585421412300685</v>
      </c>
      <c r="F3451" s="175">
        <v>3.4168564920273349E-2</v>
      </c>
      <c r="G3451" s="175">
        <v>0.31093394077448749</v>
      </c>
      <c r="H3451" s="175" t="s">
        <v>143</v>
      </c>
      <c r="I3451" s="175">
        <v>5.1822323462414575E-2</v>
      </c>
      <c r="J3451" s="174">
        <v>0.99999999999999989</v>
      </c>
      <c r="K3451" s="176">
        <v>1756</v>
      </c>
      <c r="L3451" s="92"/>
      <c r="M3451" s="175" t="s">
        <v>143</v>
      </c>
      <c r="N3451" s="175" t="s">
        <v>143</v>
      </c>
      <c r="O3451" s="175">
        <v>0.248</v>
      </c>
      <c r="P3451" s="175">
        <v>0.28899999999999998</v>
      </c>
      <c r="Q3451" s="175">
        <v>0.191</v>
      </c>
      <c r="R3451" s="175">
        <v>0.22900000000000001</v>
      </c>
      <c r="S3451" s="175">
        <v>0.111</v>
      </c>
      <c r="T3451" s="175">
        <v>0.14199999999999999</v>
      </c>
      <c r="U3451" s="175">
        <v>2.7E-2</v>
      </c>
      <c r="V3451" s="175">
        <v>4.3999999999999997E-2</v>
      </c>
      <c r="W3451" s="175">
        <v>0.28999999999999998</v>
      </c>
      <c r="X3451" s="175">
        <v>0.33300000000000002</v>
      </c>
      <c r="Y3451" s="175" t="s">
        <v>143</v>
      </c>
      <c r="Z3451" s="175" t="s">
        <v>143</v>
      </c>
      <c r="AA3451" s="175">
        <v>4.2000000000000003E-2</v>
      </c>
      <c r="AB3451" s="175">
        <v>6.3E-2</v>
      </c>
    </row>
    <row r="3452" spans="1:28" x14ac:dyDescent="0.25">
      <c r="A3452" s="92" t="s">
        <v>4769</v>
      </c>
      <c r="B3452" s="175" t="s">
        <v>143</v>
      </c>
      <c r="C3452" s="175">
        <v>0.63425414364640886</v>
      </c>
      <c r="D3452" s="175">
        <v>0.2674033149171271</v>
      </c>
      <c r="E3452" s="175">
        <v>3.3149171270718231E-2</v>
      </c>
      <c r="F3452" s="175">
        <v>5.5248618784530384E-3</v>
      </c>
      <c r="G3452" s="175">
        <v>1.4364640883977901E-2</v>
      </c>
      <c r="H3452" s="175" t="s">
        <v>143</v>
      </c>
      <c r="I3452" s="175">
        <v>4.5303867403314914E-2</v>
      </c>
      <c r="J3452" s="174">
        <v>1</v>
      </c>
      <c r="K3452" s="176">
        <v>905</v>
      </c>
      <c r="L3452" s="92"/>
      <c r="M3452" s="175" t="s">
        <v>143</v>
      </c>
      <c r="N3452" s="175" t="s">
        <v>143</v>
      </c>
      <c r="O3452" s="175">
        <v>0.60199999999999998</v>
      </c>
      <c r="P3452" s="175">
        <v>0.66500000000000004</v>
      </c>
      <c r="Q3452" s="175">
        <v>0.24</v>
      </c>
      <c r="R3452" s="175">
        <v>0.29699999999999999</v>
      </c>
      <c r="S3452" s="175">
        <v>2.3E-2</v>
      </c>
      <c r="T3452" s="175">
        <v>4.7E-2</v>
      </c>
      <c r="U3452" s="175">
        <v>2E-3</v>
      </c>
      <c r="V3452" s="175">
        <v>1.2999999999999999E-2</v>
      </c>
      <c r="W3452" s="175">
        <v>8.0000000000000002E-3</v>
      </c>
      <c r="X3452" s="175">
        <v>2.4E-2</v>
      </c>
      <c r="Y3452" s="175" t="s">
        <v>143</v>
      </c>
      <c r="Z3452" s="175" t="s">
        <v>143</v>
      </c>
      <c r="AA3452" s="175">
        <v>3.4000000000000002E-2</v>
      </c>
      <c r="AB3452" s="175">
        <v>6.0999999999999999E-2</v>
      </c>
    </row>
    <row r="3453" spans="1:28" x14ac:dyDescent="0.25">
      <c r="A3453" s="92" t="s">
        <v>4770</v>
      </c>
      <c r="B3453" s="175" t="s">
        <v>143</v>
      </c>
      <c r="C3453" s="175">
        <v>0.28081123244929795</v>
      </c>
      <c r="D3453" s="175">
        <v>0.2839313572542902</v>
      </c>
      <c r="E3453" s="175">
        <v>0.11232449297971919</v>
      </c>
      <c r="F3453" s="175">
        <v>2.8081123244929798E-2</v>
      </c>
      <c r="G3453" s="175">
        <v>0.22776911076443057</v>
      </c>
      <c r="H3453" s="175">
        <v>1.5600624024960999E-3</v>
      </c>
      <c r="I3453" s="175">
        <v>6.5522620904836196E-2</v>
      </c>
      <c r="J3453" s="174">
        <v>1.0000000000000002</v>
      </c>
      <c r="K3453" s="176">
        <v>641</v>
      </c>
      <c r="L3453" s="92"/>
      <c r="M3453" s="175" t="s">
        <v>143</v>
      </c>
      <c r="N3453" s="175" t="s">
        <v>143</v>
      </c>
      <c r="O3453" s="175">
        <v>0.247</v>
      </c>
      <c r="P3453" s="175">
        <v>0.317</v>
      </c>
      <c r="Q3453" s="175">
        <v>0.25</v>
      </c>
      <c r="R3453" s="175">
        <v>0.32</v>
      </c>
      <c r="S3453" s="175">
        <v>0.09</v>
      </c>
      <c r="T3453" s="175">
        <v>0.13900000000000001</v>
      </c>
      <c r="U3453" s="175">
        <v>1.7999999999999999E-2</v>
      </c>
      <c r="V3453" s="175">
        <v>4.3999999999999997E-2</v>
      </c>
      <c r="W3453" s="175">
        <v>0.19700000000000001</v>
      </c>
      <c r="X3453" s="175">
        <v>0.26200000000000001</v>
      </c>
      <c r="Y3453" s="175">
        <v>0</v>
      </c>
      <c r="Z3453" s="175">
        <v>8.9999999999999993E-3</v>
      </c>
      <c r="AA3453" s="175">
        <v>4.9000000000000002E-2</v>
      </c>
      <c r="AB3453" s="175">
        <v>8.6999999999999994E-2</v>
      </c>
    </row>
    <row r="3454" spans="1:28" x14ac:dyDescent="0.25">
      <c r="A3454" s="92" t="s">
        <v>4771</v>
      </c>
      <c r="B3454" s="175" t="s">
        <v>143</v>
      </c>
      <c r="C3454" s="175">
        <v>0.43169398907103823</v>
      </c>
      <c r="D3454" s="175">
        <v>0.20491803278688525</v>
      </c>
      <c r="E3454" s="175">
        <v>7.1038251366120214E-2</v>
      </c>
      <c r="F3454" s="175">
        <v>0.10928961748633879</v>
      </c>
      <c r="G3454" s="175">
        <v>0.15846994535519127</v>
      </c>
      <c r="H3454" s="175" t="s">
        <v>143</v>
      </c>
      <c r="I3454" s="175">
        <v>2.4590163934426229E-2</v>
      </c>
      <c r="J3454" s="174">
        <v>0.99999999999999989</v>
      </c>
      <c r="K3454" s="176">
        <v>366</v>
      </c>
      <c r="L3454" s="92"/>
      <c r="M3454" s="175" t="s">
        <v>143</v>
      </c>
      <c r="N3454" s="175" t="s">
        <v>143</v>
      </c>
      <c r="O3454" s="175">
        <v>0.38200000000000001</v>
      </c>
      <c r="P3454" s="175">
        <v>0.48299999999999998</v>
      </c>
      <c r="Q3454" s="175">
        <v>0.16700000000000001</v>
      </c>
      <c r="R3454" s="175">
        <v>0.249</v>
      </c>
      <c r="S3454" s="175">
        <v>4.9000000000000002E-2</v>
      </c>
      <c r="T3454" s="175">
        <v>0.10199999999999999</v>
      </c>
      <c r="U3454" s="175">
        <v>8.1000000000000003E-2</v>
      </c>
      <c r="V3454" s="175">
        <v>0.14499999999999999</v>
      </c>
      <c r="W3454" s="175">
        <v>0.125</v>
      </c>
      <c r="X3454" s="175">
        <v>0.19900000000000001</v>
      </c>
      <c r="Y3454" s="175" t="s">
        <v>143</v>
      </c>
      <c r="Z3454" s="175" t="s">
        <v>143</v>
      </c>
      <c r="AA3454" s="175">
        <v>1.2999999999999999E-2</v>
      </c>
      <c r="AB3454" s="175">
        <v>4.5999999999999999E-2</v>
      </c>
    </row>
    <row r="3455" spans="1:28" x14ac:dyDescent="0.25">
      <c r="A3455" s="92" t="s">
        <v>4772</v>
      </c>
      <c r="B3455" s="175" t="s">
        <v>143</v>
      </c>
      <c r="C3455" s="175">
        <v>0.24318658280922431</v>
      </c>
      <c r="D3455" s="175">
        <v>0.17190775681341719</v>
      </c>
      <c r="E3455" s="175">
        <v>0.10062893081761007</v>
      </c>
      <c r="F3455" s="175">
        <v>5.2410901467505239E-2</v>
      </c>
      <c r="G3455" s="175">
        <v>0.38155136268343814</v>
      </c>
      <c r="H3455" s="175" t="s">
        <v>143</v>
      </c>
      <c r="I3455" s="175">
        <v>5.0314465408805034E-2</v>
      </c>
      <c r="J3455" s="174">
        <v>1</v>
      </c>
      <c r="K3455" s="176">
        <v>477</v>
      </c>
      <c r="L3455" s="92"/>
      <c r="M3455" s="175" t="s">
        <v>143</v>
      </c>
      <c r="N3455" s="175" t="s">
        <v>143</v>
      </c>
      <c r="O3455" s="175">
        <v>0.20699999999999999</v>
      </c>
      <c r="P3455" s="175">
        <v>0.28399999999999997</v>
      </c>
      <c r="Q3455" s="175">
        <v>0.14099999999999999</v>
      </c>
      <c r="R3455" s="175">
        <v>0.20799999999999999</v>
      </c>
      <c r="S3455" s="175">
        <v>7.6999999999999999E-2</v>
      </c>
      <c r="T3455" s="175">
        <v>0.13100000000000001</v>
      </c>
      <c r="U3455" s="175">
        <v>3.5999999999999997E-2</v>
      </c>
      <c r="V3455" s="175">
        <v>7.5999999999999998E-2</v>
      </c>
      <c r="W3455" s="175">
        <v>0.33900000000000002</v>
      </c>
      <c r="X3455" s="175">
        <v>0.42599999999999999</v>
      </c>
      <c r="Y3455" s="175" t="s">
        <v>143</v>
      </c>
      <c r="Z3455" s="175" t="s">
        <v>143</v>
      </c>
      <c r="AA3455" s="175">
        <v>3.4000000000000002E-2</v>
      </c>
      <c r="AB3455" s="175">
        <v>7.3999999999999996E-2</v>
      </c>
    </row>
    <row r="3456" spans="1:28" x14ac:dyDescent="0.25">
      <c r="A3456" s="92" t="s">
        <v>4773</v>
      </c>
      <c r="B3456" s="175" t="s">
        <v>143</v>
      </c>
      <c r="C3456" s="175">
        <v>0.4568854568854569</v>
      </c>
      <c r="D3456" s="175">
        <v>0.33848133848133849</v>
      </c>
      <c r="E3456" s="175">
        <v>8.8803088803088806E-2</v>
      </c>
      <c r="F3456" s="175">
        <v>2.2737022737022737E-2</v>
      </c>
      <c r="G3456" s="175">
        <v>5.7915057915057917E-2</v>
      </c>
      <c r="H3456" s="175">
        <v>8.5800085800085801E-4</v>
      </c>
      <c r="I3456" s="175">
        <v>3.4320034320034318E-2</v>
      </c>
      <c r="J3456" s="174">
        <v>0.99999999999999989</v>
      </c>
      <c r="K3456" s="176">
        <v>2331</v>
      </c>
      <c r="L3456" s="92"/>
      <c r="M3456" s="175" t="s">
        <v>143</v>
      </c>
      <c r="N3456" s="175" t="s">
        <v>143</v>
      </c>
      <c r="O3456" s="175">
        <v>0.437</v>
      </c>
      <c r="P3456" s="175">
        <v>0.47699999999999998</v>
      </c>
      <c r="Q3456" s="175">
        <v>0.32</v>
      </c>
      <c r="R3456" s="175">
        <v>0.35799999999999998</v>
      </c>
      <c r="S3456" s="175">
        <v>7.8E-2</v>
      </c>
      <c r="T3456" s="175">
        <v>0.10100000000000001</v>
      </c>
      <c r="U3456" s="175">
        <v>1.7000000000000001E-2</v>
      </c>
      <c r="V3456" s="175">
        <v>0.03</v>
      </c>
      <c r="W3456" s="175">
        <v>4.9000000000000002E-2</v>
      </c>
      <c r="X3456" s="175">
        <v>6.8000000000000005E-2</v>
      </c>
      <c r="Y3456" s="175">
        <v>0</v>
      </c>
      <c r="Z3456" s="175">
        <v>3.0000000000000001E-3</v>
      </c>
      <c r="AA3456" s="175">
        <v>2.8000000000000001E-2</v>
      </c>
      <c r="AB3456" s="175">
        <v>4.2999999999999997E-2</v>
      </c>
    </row>
    <row r="3457" spans="1:28" x14ac:dyDescent="0.25">
      <c r="A3457" s="92" t="s">
        <v>4774</v>
      </c>
      <c r="B3457" s="175" t="s">
        <v>143</v>
      </c>
      <c r="C3457" s="175">
        <v>0.51421188630490955</v>
      </c>
      <c r="D3457" s="175">
        <v>0.30749354005167956</v>
      </c>
      <c r="E3457" s="175">
        <v>5.9431524547803614E-2</v>
      </c>
      <c r="F3457" s="175">
        <v>2.3255813953488372E-2</v>
      </c>
      <c r="G3457" s="175">
        <v>7.2351421188630485E-2</v>
      </c>
      <c r="H3457" s="175" t="s">
        <v>143</v>
      </c>
      <c r="I3457" s="175">
        <v>2.3255813953488372E-2</v>
      </c>
      <c r="J3457" s="174">
        <v>1</v>
      </c>
      <c r="K3457" s="176">
        <v>387</v>
      </c>
      <c r="L3457" s="92"/>
      <c r="M3457" s="175" t="s">
        <v>143</v>
      </c>
      <c r="N3457" s="175" t="s">
        <v>143</v>
      </c>
      <c r="O3457" s="175">
        <v>0.46500000000000002</v>
      </c>
      <c r="P3457" s="175">
        <v>0.56399999999999995</v>
      </c>
      <c r="Q3457" s="175">
        <v>0.26400000000000001</v>
      </c>
      <c r="R3457" s="175">
        <v>0.35499999999999998</v>
      </c>
      <c r="S3457" s="175">
        <v>0.04</v>
      </c>
      <c r="T3457" s="175">
        <v>8.7999999999999995E-2</v>
      </c>
      <c r="U3457" s="175">
        <v>1.2E-2</v>
      </c>
      <c r="V3457" s="175">
        <v>4.3999999999999997E-2</v>
      </c>
      <c r="W3457" s="175">
        <v>5.0999999999999997E-2</v>
      </c>
      <c r="X3457" s="175">
        <v>0.10299999999999999</v>
      </c>
      <c r="Y3457" s="175" t="s">
        <v>143</v>
      </c>
      <c r="Z3457" s="175" t="s">
        <v>143</v>
      </c>
      <c r="AA3457" s="175">
        <v>1.2E-2</v>
      </c>
      <c r="AB3457" s="175">
        <v>4.3999999999999997E-2</v>
      </c>
    </row>
    <row r="3458" spans="1:28" x14ac:dyDescent="0.25">
      <c r="A3458" s="92" t="s">
        <v>4775</v>
      </c>
      <c r="B3458" s="175">
        <v>5.6684897726913472E-2</v>
      </c>
      <c r="C3458" s="175">
        <v>0.35762385002054947</v>
      </c>
      <c r="D3458" s="175">
        <v>0.25348550472637604</v>
      </c>
      <c r="E3458" s="175">
        <v>9.0259555499351898E-2</v>
      </c>
      <c r="F3458" s="175">
        <v>1.2329676583098859E-2</v>
      </c>
      <c r="G3458" s="175">
        <v>0.20072081186178117</v>
      </c>
      <c r="H3458" s="175">
        <v>1.6755714330877935E-3</v>
      </c>
      <c r="I3458" s="175">
        <v>2.7220132148841326E-2</v>
      </c>
      <c r="J3458" s="174">
        <v>1</v>
      </c>
      <c r="K3458" s="176">
        <v>31631</v>
      </c>
      <c r="L3458" s="92"/>
      <c r="M3458" s="175">
        <v>5.3999999999999999E-2</v>
      </c>
      <c r="N3458" s="175">
        <v>5.8999999999999997E-2</v>
      </c>
      <c r="O3458" s="175">
        <v>0.35199999999999998</v>
      </c>
      <c r="P3458" s="175">
        <v>0.36299999999999999</v>
      </c>
      <c r="Q3458" s="175">
        <v>0.249</v>
      </c>
      <c r="R3458" s="175">
        <v>0.25800000000000001</v>
      </c>
      <c r="S3458" s="175">
        <v>8.6999999999999994E-2</v>
      </c>
      <c r="T3458" s="175">
        <v>9.2999999999999999E-2</v>
      </c>
      <c r="U3458" s="175">
        <v>1.0999999999999999E-2</v>
      </c>
      <c r="V3458" s="175">
        <v>1.4E-2</v>
      </c>
      <c r="W3458" s="175">
        <v>0.19600000000000001</v>
      </c>
      <c r="X3458" s="175">
        <v>0.20499999999999999</v>
      </c>
      <c r="Y3458" s="175">
        <v>1E-3</v>
      </c>
      <c r="Z3458" s="175">
        <v>2E-3</v>
      </c>
      <c r="AA3458" s="175">
        <v>2.5000000000000001E-2</v>
      </c>
      <c r="AB3458" s="175">
        <v>2.9000000000000001E-2</v>
      </c>
    </row>
    <row r="3459" spans="1:28" x14ac:dyDescent="0.25">
      <c r="A3459" s="92" t="s">
        <v>4776</v>
      </c>
      <c r="B3459" s="175" t="s">
        <v>143</v>
      </c>
      <c r="C3459" s="175">
        <v>0.44893378226711561</v>
      </c>
      <c r="D3459" s="175">
        <v>0.27048260381593714</v>
      </c>
      <c r="E3459" s="175">
        <v>8.5297418630751964E-2</v>
      </c>
      <c r="F3459" s="175">
        <v>1.1223344556677891E-3</v>
      </c>
      <c r="G3459" s="175">
        <v>0.16947250280583614</v>
      </c>
      <c r="H3459" s="175">
        <v>3.3670033670033669E-3</v>
      </c>
      <c r="I3459" s="175">
        <v>2.1324354657687991E-2</v>
      </c>
      <c r="J3459" s="174">
        <v>1</v>
      </c>
      <c r="K3459" s="176">
        <v>891</v>
      </c>
      <c r="L3459" s="92"/>
      <c r="M3459" s="175" t="s">
        <v>143</v>
      </c>
      <c r="N3459" s="175" t="s">
        <v>143</v>
      </c>
      <c r="O3459" s="175">
        <v>0.41699999999999998</v>
      </c>
      <c r="P3459" s="175">
        <v>0.48199999999999998</v>
      </c>
      <c r="Q3459" s="175">
        <v>0.24199999999999999</v>
      </c>
      <c r="R3459" s="175">
        <v>0.30099999999999999</v>
      </c>
      <c r="S3459" s="175">
        <v>6.9000000000000006E-2</v>
      </c>
      <c r="T3459" s="175">
        <v>0.105</v>
      </c>
      <c r="U3459" s="175">
        <v>0</v>
      </c>
      <c r="V3459" s="175">
        <v>6.0000000000000001E-3</v>
      </c>
      <c r="W3459" s="175">
        <v>0.14599999999999999</v>
      </c>
      <c r="X3459" s="175">
        <v>0.19600000000000001</v>
      </c>
      <c r="Y3459" s="175">
        <v>1E-3</v>
      </c>
      <c r="Z3459" s="175">
        <v>0.01</v>
      </c>
      <c r="AA3459" s="175">
        <v>1.4E-2</v>
      </c>
      <c r="AB3459" s="175">
        <v>3.3000000000000002E-2</v>
      </c>
    </row>
    <row r="3460" spans="1:28" x14ac:dyDescent="0.25">
      <c r="A3460" s="92" t="s">
        <v>4777</v>
      </c>
      <c r="B3460" s="175" t="s">
        <v>143</v>
      </c>
      <c r="C3460" s="175">
        <v>0.11011523687580026</v>
      </c>
      <c r="D3460" s="175">
        <v>0.20998719590268886</v>
      </c>
      <c r="E3460" s="175">
        <v>8.1946222791293211E-2</v>
      </c>
      <c r="F3460" s="175">
        <v>2.5608194622279128E-3</v>
      </c>
      <c r="G3460" s="175">
        <v>0.53649167733674774</v>
      </c>
      <c r="H3460" s="175">
        <v>1.2804097311139564E-2</v>
      </c>
      <c r="I3460" s="175">
        <v>4.6094750320102434E-2</v>
      </c>
      <c r="J3460" s="174">
        <v>1</v>
      </c>
      <c r="K3460" s="176">
        <v>781</v>
      </c>
      <c r="L3460" s="92"/>
      <c r="M3460" s="175" t="s">
        <v>143</v>
      </c>
      <c r="N3460" s="175" t="s">
        <v>143</v>
      </c>
      <c r="O3460" s="175">
        <v>0.09</v>
      </c>
      <c r="P3460" s="175">
        <v>0.13400000000000001</v>
      </c>
      <c r="Q3460" s="175">
        <v>0.183</v>
      </c>
      <c r="R3460" s="175">
        <v>0.24</v>
      </c>
      <c r="S3460" s="175">
        <v>6.5000000000000002E-2</v>
      </c>
      <c r="T3460" s="175">
        <v>0.10299999999999999</v>
      </c>
      <c r="U3460" s="175">
        <v>1E-3</v>
      </c>
      <c r="V3460" s="175">
        <v>8.9999999999999993E-3</v>
      </c>
      <c r="W3460" s="175">
        <v>0.501</v>
      </c>
      <c r="X3460" s="175">
        <v>0.57099999999999995</v>
      </c>
      <c r="Y3460" s="175">
        <v>7.0000000000000001E-3</v>
      </c>
      <c r="Z3460" s="175">
        <v>2.3E-2</v>
      </c>
      <c r="AA3460" s="175">
        <v>3.3000000000000002E-2</v>
      </c>
      <c r="AB3460" s="175">
        <v>6.3E-2</v>
      </c>
    </row>
    <row r="3461" spans="1:28" x14ac:dyDescent="0.25">
      <c r="A3461" s="92" t="s">
        <v>4778</v>
      </c>
      <c r="B3461" s="175">
        <v>0.31328576282704723</v>
      </c>
      <c r="C3461" s="175">
        <v>6.7957866123003743E-4</v>
      </c>
      <c r="D3461" s="175">
        <v>0.58036017669045192</v>
      </c>
      <c r="E3461" s="175">
        <v>2.2426095820591234E-2</v>
      </c>
      <c r="F3461" s="175">
        <v>4.8929663608562692E-2</v>
      </c>
      <c r="G3461" s="175">
        <v>9.8538905878355412E-3</v>
      </c>
      <c r="H3461" s="175" t="s">
        <v>143</v>
      </c>
      <c r="I3461" s="175">
        <v>2.4464831804281346E-2</v>
      </c>
      <c r="J3461" s="174">
        <v>1</v>
      </c>
      <c r="K3461" s="176">
        <v>2943</v>
      </c>
      <c r="L3461" s="92"/>
      <c r="M3461" s="175">
        <v>0.29699999999999999</v>
      </c>
      <c r="N3461" s="175">
        <v>0.33</v>
      </c>
      <c r="O3461" s="175">
        <v>0</v>
      </c>
      <c r="P3461" s="175">
        <v>2E-3</v>
      </c>
      <c r="Q3461" s="175">
        <v>0.56200000000000006</v>
      </c>
      <c r="R3461" s="175">
        <v>0.59799999999999998</v>
      </c>
      <c r="S3461" s="175">
        <v>1.7999999999999999E-2</v>
      </c>
      <c r="T3461" s="175">
        <v>2.8000000000000001E-2</v>
      </c>
      <c r="U3461" s="175">
        <v>4.2000000000000003E-2</v>
      </c>
      <c r="V3461" s="175">
        <v>5.7000000000000002E-2</v>
      </c>
      <c r="W3461" s="175">
        <v>7.0000000000000001E-3</v>
      </c>
      <c r="X3461" s="175">
        <v>1.4E-2</v>
      </c>
      <c r="Y3461" s="175" t="s">
        <v>143</v>
      </c>
      <c r="Z3461" s="175" t="s">
        <v>143</v>
      </c>
      <c r="AA3461" s="175">
        <v>1.9E-2</v>
      </c>
      <c r="AB3461" s="175">
        <v>3.1E-2</v>
      </c>
    </row>
    <row r="3462" spans="1:28" x14ac:dyDescent="0.25">
      <c r="A3462" s="92" t="s">
        <v>4779</v>
      </c>
      <c r="B3462" s="175">
        <v>0.10137057150245668</v>
      </c>
      <c r="C3462" s="175">
        <v>0.32971295577967419</v>
      </c>
      <c r="D3462" s="175">
        <v>0.20377553659167313</v>
      </c>
      <c r="E3462" s="175">
        <v>6.4908197569175069E-2</v>
      </c>
      <c r="F3462" s="175">
        <v>2.2756658908714766E-2</v>
      </c>
      <c r="G3462" s="175">
        <v>0.24980605120248253</v>
      </c>
      <c r="H3462" s="175">
        <v>1.0343935867597621E-3</v>
      </c>
      <c r="I3462" s="175">
        <v>2.6635634859063874E-2</v>
      </c>
      <c r="J3462" s="174">
        <v>1</v>
      </c>
      <c r="K3462" s="176">
        <v>3867</v>
      </c>
      <c r="L3462" s="92"/>
      <c r="M3462" s="175">
        <v>9.1999999999999998E-2</v>
      </c>
      <c r="N3462" s="175">
        <v>0.111</v>
      </c>
      <c r="O3462" s="175">
        <v>0.315</v>
      </c>
      <c r="P3462" s="175">
        <v>0.34499999999999997</v>
      </c>
      <c r="Q3462" s="175">
        <v>0.191</v>
      </c>
      <c r="R3462" s="175">
        <v>0.217</v>
      </c>
      <c r="S3462" s="175">
        <v>5.8000000000000003E-2</v>
      </c>
      <c r="T3462" s="175">
        <v>7.2999999999999995E-2</v>
      </c>
      <c r="U3462" s="175">
        <v>1.9E-2</v>
      </c>
      <c r="V3462" s="175">
        <v>2.8000000000000001E-2</v>
      </c>
      <c r="W3462" s="175">
        <v>0.23599999999999999</v>
      </c>
      <c r="X3462" s="175">
        <v>0.26400000000000001</v>
      </c>
      <c r="Y3462" s="175">
        <v>0</v>
      </c>
      <c r="Z3462" s="175">
        <v>3.0000000000000001E-3</v>
      </c>
      <c r="AA3462" s="175">
        <v>2.1999999999999999E-2</v>
      </c>
      <c r="AB3462" s="175">
        <v>3.2000000000000001E-2</v>
      </c>
    </row>
    <row r="3463" spans="1:28" x14ac:dyDescent="0.25">
      <c r="A3463" s="92" t="s">
        <v>4780</v>
      </c>
      <c r="B3463" s="175">
        <v>0.27927927927927926</v>
      </c>
      <c r="C3463" s="175">
        <v>0.55583490467211394</v>
      </c>
      <c r="D3463" s="175">
        <v>7.5843285145610728E-2</v>
      </c>
      <c r="E3463" s="175">
        <v>2.8074586214121098E-2</v>
      </c>
      <c r="F3463" s="175">
        <v>6.285355122564425E-4</v>
      </c>
      <c r="G3463" s="175">
        <v>3.3102870312172634E-2</v>
      </c>
      <c r="H3463" s="175">
        <v>1.257071024512885E-3</v>
      </c>
      <c r="I3463" s="175">
        <v>2.5979467839932956E-2</v>
      </c>
      <c r="J3463" s="174">
        <v>0.99999999999999989</v>
      </c>
      <c r="K3463" s="176">
        <v>4773</v>
      </c>
      <c r="L3463" s="92"/>
      <c r="M3463" s="175">
        <v>0.26700000000000002</v>
      </c>
      <c r="N3463" s="175">
        <v>0.29199999999999998</v>
      </c>
      <c r="O3463" s="175">
        <v>0.54200000000000004</v>
      </c>
      <c r="P3463" s="175">
        <v>0.56999999999999995</v>
      </c>
      <c r="Q3463" s="175">
        <v>6.9000000000000006E-2</v>
      </c>
      <c r="R3463" s="175">
        <v>8.4000000000000005E-2</v>
      </c>
      <c r="S3463" s="175">
        <v>2.4E-2</v>
      </c>
      <c r="T3463" s="175">
        <v>3.3000000000000002E-2</v>
      </c>
      <c r="U3463" s="175">
        <v>0</v>
      </c>
      <c r="V3463" s="175">
        <v>2E-3</v>
      </c>
      <c r="W3463" s="175">
        <v>2.8000000000000001E-2</v>
      </c>
      <c r="X3463" s="175">
        <v>3.9E-2</v>
      </c>
      <c r="Y3463" s="175">
        <v>1E-3</v>
      </c>
      <c r="Z3463" s="175">
        <v>3.0000000000000001E-3</v>
      </c>
      <c r="AA3463" s="175">
        <v>2.1999999999999999E-2</v>
      </c>
      <c r="AB3463" s="175">
        <v>3.1E-2</v>
      </c>
    </row>
    <row r="3464" spans="1:28" x14ac:dyDescent="0.25">
      <c r="A3464" s="92" t="s">
        <v>4781</v>
      </c>
      <c r="B3464" s="175" t="s">
        <v>143</v>
      </c>
      <c r="C3464" s="175">
        <v>0.24570273003033366</v>
      </c>
      <c r="D3464" s="175">
        <v>0.34175935288169867</v>
      </c>
      <c r="E3464" s="175">
        <v>0.16481294236602628</v>
      </c>
      <c r="F3464" s="175">
        <v>1.0111223458038422E-2</v>
      </c>
      <c r="G3464" s="175">
        <v>0.20525783619817997</v>
      </c>
      <c r="H3464" s="175" t="s">
        <v>143</v>
      </c>
      <c r="I3464" s="175">
        <v>3.2355915065722954E-2</v>
      </c>
      <c r="J3464" s="174">
        <v>0.99999999999999989</v>
      </c>
      <c r="K3464" s="176">
        <v>989</v>
      </c>
      <c r="L3464" s="92"/>
      <c r="M3464" s="175" t="s">
        <v>143</v>
      </c>
      <c r="N3464" s="175" t="s">
        <v>143</v>
      </c>
      <c r="O3464" s="175">
        <v>0.22</v>
      </c>
      <c r="P3464" s="175">
        <v>0.27300000000000002</v>
      </c>
      <c r="Q3464" s="175">
        <v>0.313</v>
      </c>
      <c r="R3464" s="175">
        <v>0.372</v>
      </c>
      <c r="S3464" s="175">
        <v>0.14299999999999999</v>
      </c>
      <c r="T3464" s="175">
        <v>0.189</v>
      </c>
      <c r="U3464" s="175">
        <v>6.0000000000000001E-3</v>
      </c>
      <c r="V3464" s="175">
        <v>1.9E-2</v>
      </c>
      <c r="W3464" s="175">
        <v>0.18099999999999999</v>
      </c>
      <c r="X3464" s="175">
        <v>0.23200000000000001</v>
      </c>
      <c r="Y3464" s="175" t="s">
        <v>143</v>
      </c>
      <c r="Z3464" s="175" t="s">
        <v>143</v>
      </c>
      <c r="AA3464" s="175">
        <v>2.3E-2</v>
      </c>
      <c r="AB3464" s="175">
        <v>4.4999999999999998E-2</v>
      </c>
    </row>
    <row r="3465" spans="1:28" x14ac:dyDescent="0.25">
      <c r="A3465" s="92" t="s">
        <v>4782</v>
      </c>
      <c r="B3465" s="175" t="s">
        <v>143</v>
      </c>
      <c r="C3465" s="175">
        <v>0.23541453428863868</v>
      </c>
      <c r="D3465" s="175">
        <v>0.25230296827021492</v>
      </c>
      <c r="E3465" s="175">
        <v>0.13561924257932445</v>
      </c>
      <c r="F3465" s="175">
        <v>1.1258955987717503E-2</v>
      </c>
      <c r="G3465" s="175">
        <v>0.34186284544524054</v>
      </c>
      <c r="H3465" s="175">
        <v>1.0235414534288639E-3</v>
      </c>
      <c r="I3465" s="175">
        <v>2.2517911975435005E-2</v>
      </c>
      <c r="J3465" s="174">
        <v>1</v>
      </c>
      <c r="K3465" s="176">
        <v>3908</v>
      </c>
      <c r="L3465" s="92"/>
      <c r="M3465" s="175" t="s">
        <v>143</v>
      </c>
      <c r="N3465" s="175" t="s">
        <v>143</v>
      </c>
      <c r="O3465" s="175">
        <v>0.222</v>
      </c>
      <c r="P3465" s="175">
        <v>0.249</v>
      </c>
      <c r="Q3465" s="175">
        <v>0.23899999999999999</v>
      </c>
      <c r="R3465" s="175">
        <v>0.26600000000000001</v>
      </c>
      <c r="S3465" s="175">
        <v>0.125</v>
      </c>
      <c r="T3465" s="175">
        <v>0.14699999999999999</v>
      </c>
      <c r="U3465" s="175">
        <v>8.0000000000000002E-3</v>
      </c>
      <c r="V3465" s="175">
        <v>1.4999999999999999E-2</v>
      </c>
      <c r="W3465" s="175">
        <v>0.32700000000000001</v>
      </c>
      <c r="X3465" s="175">
        <v>0.35699999999999998</v>
      </c>
      <c r="Y3465" s="175">
        <v>0</v>
      </c>
      <c r="Z3465" s="175">
        <v>3.0000000000000001E-3</v>
      </c>
      <c r="AA3465" s="175">
        <v>1.7999999999999999E-2</v>
      </c>
      <c r="AB3465" s="175">
        <v>2.8000000000000001E-2</v>
      </c>
    </row>
    <row r="3466" spans="1:28" x14ac:dyDescent="0.25">
      <c r="A3466" s="92" t="s">
        <v>4783</v>
      </c>
      <c r="B3466" s="175" t="s">
        <v>143</v>
      </c>
      <c r="C3466" s="175">
        <v>0.6454388984509466</v>
      </c>
      <c r="D3466" s="175">
        <v>0.2487091222030981</v>
      </c>
      <c r="E3466" s="175">
        <v>3.0120481927710843E-2</v>
      </c>
      <c r="F3466" s="175">
        <v>1.7211703958691911E-3</v>
      </c>
      <c r="G3466" s="175">
        <v>2.4096385542168676E-2</v>
      </c>
      <c r="H3466" s="175">
        <v>8.6058519793459555E-4</v>
      </c>
      <c r="I3466" s="175">
        <v>4.9053356282271948E-2</v>
      </c>
      <c r="J3466" s="174">
        <v>0.99999999999999989</v>
      </c>
      <c r="K3466" s="176">
        <v>1162</v>
      </c>
      <c r="L3466" s="92"/>
      <c r="M3466" s="175" t="s">
        <v>143</v>
      </c>
      <c r="N3466" s="175" t="s">
        <v>143</v>
      </c>
      <c r="O3466" s="175">
        <v>0.61699999999999999</v>
      </c>
      <c r="P3466" s="175">
        <v>0.67200000000000004</v>
      </c>
      <c r="Q3466" s="175">
        <v>0.22500000000000001</v>
      </c>
      <c r="R3466" s="175">
        <v>0.27400000000000002</v>
      </c>
      <c r="S3466" s="175">
        <v>2.1999999999999999E-2</v>
      </c>
      <c r="T3466" s="175">
        <v>4.2000000000000003E-2</v>
      </c>
      <c r="U3466" s="175">
        <v>0</v>
      </c>
      <c r="V3466" s="175">
        <v>6.0000000000000001E-3</v>
      </c>
      <c r="W3466" s="175">
        <v>1.7000000000000001E-2</v>
      </c>
      <c r="X3466" s="175">
        <v>3.5000000000000003E-2</v>
      </c>
      <c r="Y3466" s="175">
        <v>0</v>
      </c>
      <c r="Z3466" s="175">
        <v>5.0000000000000001E-3</v>
      </c>
      <c r="AA3466" s="175">
        <v>3.7999999999999999E-2</v>
      </c>
      <c r="AB3466" s="175">
        <v>6.3E-2</v>
      </c>
    </row>
    <row r="3467" spans="1:28" x14ac:dyDescent="0.25">
      <c r="A3467" s="92" t="s">
        <v>4784</v>
      </c>
      <c r="B3467" s="175" t="s">
        <v>143</v>
      </c>
      <c r="C3467" s="175">
        <v>0.27791771620486988</v>
      </c>
      <c r="D3467" s="175">
        <v>0.35600335852225024</v>
      </c>
      <c r="E3467" s="175">
        <v>9.1519731318219985E-2</v>
      </c>
      <c r="F3467" s="175">
        <v>1.1754827875734676E-2</v>
      </c>
      <c r="G3467" s="175">
        <v>0.23761544920235098</v>
      </c>
      <c r="H3467" s="175">
        <v>1.6792611251049538E-3</v>
      </c>
      <c r="I3467" s="175">
        <v>2.3509655751469353E-2</v>
      </c>
      <c r="J3467" s="174">
        <v>1.0000000000000002</v>
      </c>
      <c r="K3467" s="176">
        <v>1191</v>
      </c>
      <c r="L3467" s="92"/>
      <c r="M3467" s="175" t="s">
        <v>143</v>
      </c>
      <c r="N3467" s="175" t="s">
        <v>143</v>
      </c>
      <c r="O3467" s="175">
        <v>0.253</v>
      </c>
      <c r="P3467" s="175">
        <v>0.30399999999999999</v>
      </c>
      <c r="Q3467" s="175">
        <v>0.32900000000000001</v>
      </c>
      <c r="R3467" s="175">
        <v>0.38400000000000001</v>
      </c>
      <c r="S3467" s="175">
        <v>7.5999999999999998E-2</v>
      </c>
      <c r="T3467" s="175">
        <v>0.109</v>
      </c>
      <c r="U3467" s="175">
        <v>7.0000000000000001E-3</v>
      </c>
      <c r="V3467" s="175">
        <v>0.02</v>
      </c>
      <c r="W3467" s="175">
        <v>0.214</v>
      </c>
      <c r="X3467" s="175">
        <v>0.26300000000000001</v>
      </c>
      <c r="Y3467" s="175">
        <v>0</v>
      </c>
      <c r="Z3467" s="175">
        <v>6.0000000000000001E-3</v>
      </c>
      <c r="AA3467" s="175">
        <v>1.6E-2</v>
      </c>
      <c r="AB3467" s="175">
        <v>3.4000000000000002E-2</v>
      </c>
    </row>
    <row r="3468" spans="1:28" x14ac:dyDescent="0.25">
      <c r="A3468" s="92" t="s">
        <v>4785</v>
      </c>
      <c r="B3468" s="175" t="s">
        <v>143</v>
      </c>
      <c r="C3468" s="175">
        <v>0.45732349841938885</v>
      </c>
      <c r="D3468" s="175">
        <v>0.19072708113804004</v>
      </c>
      <c r="E3468" s="175">
        <v>7.4815595363540571E-2</v>
      </c>
      <c r="F3468" s="175">
        <v>7.6923076923076927E-2</v>
      </c>
      <c r="G3468" s="175">
        <v>0.16965226554267651</v>
      </c>
      <c r="H3468" s="175">
        <v>2.1074815595363539E-3</v>
      </c>
      <c r="I3468" s="175">
        <v>2.8451001053740779E-2</v>
      </c>
      <c r="J3468" s="174">
        <v>1</v>
      </c>
      <c r="K3468" s="176">
        <v>949</v>
      </c>
      <c r="L3468" s="92"/>
      <c r="M3468" s="175" t="s">
        <v>143</v>
      </c>
      <c r="N3468" s="175" t="s">
        <v>143</v>
      </c>
      <c r="O3468" s="175">
        <v>0.42599999999999999</v>
      </c>
      <c r="P3468" s="175">
        <v>0.48899999999999999</v>
      </c>
      <c r="Q3468" s="175">
        <v>0.16700000000000001</v>
      </c>
      <c r="R3468" s="175">
        <v>0.217</v>
      </c>
      <c r="S3468" s="175">
        <v>0.06</v>
      </c>
      <c r="T3468" s="175">
        <v>9.2999999999999999E-2</v>
      </c>
      <c r="U3468" s="175">
        <v>6.2E-2</v>
      </c>
      <c r="V3468" s="175">
        <v>9.6000000000000002E-2</v>
      </c>
      <c r="W3468" s="175">
        <v>0.14699999999999999</v>
      </c>
      <c r="X3468" s="175">
        <v>0.19500000000000001</v>
      </c>
      <c r="Y3468" s="175">
        <v>1E-3</v>
      </c>
      <c r="Z3468" s="175">
        <v>8.0000000000000002E-3</v>
      </c>
      <c r="AA3468" s="175">
        <v>0.02</v>
      </c>
      <c r="AB3468" s="175">
        <v>4.1000000000000002E-2</v>
      </c>
    </row>
    <row r="3469" spans="1:28" x14ac:dyDescent="0.25">
      <c r="A3469" s="92" t="s">
        <v>4786</v>
      </c>
      <c r="B3469" s="175" t="s">
        <v>143</v>
      </c>
      <c r="C3469" s="175">
        <v>0.14913294797687862</v>
      </c>
      <c r="D3469" s="175">
        <v>0.24508670520231213</v>
      </c>
      <c r="E3469" s="175">
        <v>8.7861271676300576E-2</v>
      </c>
      <c r="F3469" s="175">
        <v>1.7341040462427744E-2</v>
      </c>
      <c r="G3469" s="175">
        <v>0.46358381502890172</v>
      </c>
      <c r="H3469" s="175">
        <v>4.6242774566473991E-3</v>
      </c>
      <c r="I3469" s="175">
        <v>3.236994219653179E-2</v>
      </c>
      <c r="J3469" s="174">
        <v>1</v>
      </c>
      <c r="K3469" s="176">
        <v>865</v>
      </c>
      <c r="L3469" s="92"/>
      <c r="M3469" s="175" t="s">
        <v>143</v>
      </c>
      <c r="N3469" s="175" t="s">
        <v>143</v>
      </c>
      <c r="O3469" s="175">
        <v>0.127</v>
      </c>
      <c r="P3469" s="175">
        <v>0.17399999999999999</v>
      </c>
      <c r="Q3469" s="175">
        <v>0.218</v>
      </c>
      <c r="R3469" s="175">
        <v>0.27500000000000002</v>
      </c>
      <c r="S3469" s="175">
        <v>7.0999999999999994E-2</v>
      </c>
      <c r="T3469" s="175">
        <v>0.109</v>
      </c>
      <c r="U3469" s="175">
        <v>1.0999999999999999E-2</v>
      </c>
      <c r="V3469" s="175">
        <v>2.8000000000000001E-2</v>
      </c>
      <c r="W3469" s="175">
        <v>0.43099999999999999</v>
      </c>
      <c r="X3469" s="175">
        <v>0.497</v>
      </c>
      <c r="Y3469" s="175">
        <v>2E-3</v>
      </c>
      <c r="Z3469" s="175">
        <v>1.2E-2</v>
      </c>
      <c r="AA3469" s="175">
        <v>2.1999999999999999E-2</v>
      </c>
      <c r="AB3469" s="175">
        <v>4.5999999999999999E-2</v>
      </c>
    </row>
    <row r="3470" spans="1:28" x14ac:dyDescent="0.25">
      <c r="A3470" s="92" t="s">
        <v>4787</v>
      </c>
      <c r="B3470" s="175" t="s">
        <v>143</v>
      </c>
      <c r="C3470" s="175">
        <v>0.46545541477408559</v>
      </c>
      <c r="D3470" s="175">
        <v>0.35883337317714559</v>
      </c>
      <c r="E3470" s="175">
        <v>7.7934496772651213E-2</v>
      </c>
      <c r="F3470" s="175">
        <v>7.4109490796079366E-3</v>
      </c>
      <c r="G3470" s="175">
        <v>6.2634472866363852E-2</v>
      </c>
      <c r="H3470" s="175">
        <v>9.562514941429596E-4</v>
      </c>
      <c r="I3470" s="175">
        <v>2.6775041836002867E-2</v>
      </c>
      <c r="J3470" s="174">
        <v>0.99999999999999989</v>
      </c>
      <c r="K3470" s="176">
        <v>4183</v>
      </c>
      <c r="L3470" s="92"/>
      <c r="M3470" s="175" t="s">
        <v>143</v>
      </c>
      <c r="N3470" s="175" t="s">
        <v>143</v>
      </c>
      <c r="O3470" s="175">
        <v>0.45</v>
      </c>
      <c r="P3470" s="175">
        <v>0.48099999999999998</v>
      </c>
      <c r="Q3470" s="175">
        <v>0.34399999999999997</v>
      </c>
      <c r="R3470" s="175">
        <v>0.373</v>
      </c>
      <c r="S3470" s="175">
        <v>7.0000000000000007E-2</v>
      </c>
      <c r="T3470" s="175">
        <v>8.5999999999999993E-2</v>
      </c>
      <c r="U3470" s="175">
        <v>5.0000000000000001E-3</v>
      </c>
      <c r="V3470" s="175">
        <v>0.01</v>
      </c>
      <c r="W3470" s="175">
        <v>5.6000000000000001E-2</v>
      </c>
      <c r="X3470" s="175">
        <v>7.0000000000000007E-2</v>
      </c>
      <c r="Y3470" s="175">
        <v>0</v>
      </c>
      <c r="Z3470" s="175">
        <v>2E-3</v>
      </c>
      <c r="AA3470" s="175">
        <v>2.1999999999999999E-2</v>
      </c>
      <c r="AB3470" s="175">
        <v>3.2000000000000001E-2</v>
      </c>
    </row>
    <row r="3471" spans="1:28" x14ac:dyDescent="0.25">
      <c r="A3471" s="92" t="s">
        <v>4788</v>
      </c>
      <c r="B3471" s="175" t="s">
        <v>143</v>
      </c>
      <c r="C3471" s="175">
        <v>0.50300842358604092</v>
      </c>
      <c r="D3471" s="175">
        <v>0.32250300842358604</v>
      </c>
      <c r="E3471" s="175">
        <v>7.0998796630565589E-2</v>
      </c>
      <c r="F3471" s="175">
        <v>3.6101083032490976E-3</v>
      </c>
      <c r="G3471" s="175">
        <v>8.1829121540312882E-2</v>
      </c>
      <c r="H3471" s="175">
        <v>1.2033694344163659E-3</v>
      </c>
      <c r="I3471" s="175">
        <v>1.684717208182912E-2</v>
      </c>
      <c r="J3471" s="174">
        <v>1</v>
      </c>
      <c r="K3471" s="176">
        <v>831</v>
      </c>
      <c r="L3471" s="92"/>
      <c r="M3471" s="175" t="s">
        <v>143</v>
      </c>
      <c r="N3471" s="175" t="s">
        <v>143</v>
      </c>
      <c r="O3471" s="175">
        <v>0.46899999999999997</v>
      </c>
      <c r="P3471" s="175">
        <v>0.53700000000000003</v>
      </c>
      <c r="Q3471" s="175">
        <v>0.29199999999999998</v>
      </c>
      <c r="R3471" s="175">
        <v>0.35499999999999998</v>
      </c>
      <c r="S3471" s="175">
        <v>5.5E-2</v>
      </c>
      <c r="T3471" s="175">
        <v>9.0999999999999998E-2</v>
      </c>
      <c r="U3471" s="175">
        <v>1E-3</v>
      </c>
      <c r="V3471" s="175">
        <v>1.0999999999999999E-2</v>
      </c>
      <c r="W3471" s="175">
        <v>6.5000000000000002E-2</v>
      </c>
      <c r="X3471" s="175">
        <v>0.10199999999999999</v>
      </c>
      <c r="Y3471" s="175">
        <v>0</v>
      </c>
      <c r="Z3471" s="175">
        <v>7.0000000000000001E-3</v>
      </c>
      <c r="AA3471" s="175">
        <v>0.01</v>
      </c>
      <c r="AB3471" s="175">
        <v>2.8000000000000001E-2</v>
      </c>
    </row>
    <row r="3472" spans="1:28" x14ac:dyDescent="0.25">
      <c r="A3472" s="92" t="s">
        <v>4789</v>
      </c>
      <c r="B3472" s="175">
        <v>4.7317279256442753E-2</v>
      </c>
      <c r="C3472" s="175">
        <v>0.31847627094775383</v>
      </c>
      <c r="D3472" s="175">
        <v>0.26186452612308125</v>
      </c>
      <c r="E3472" s="175">
        <v>0.10111251936346993</v>
      </c>
      <c r="F3472" s="175">
        <v>1.2392620757639769E-2</v>
      </c>
      <c r="G3472" s="175">
        <v>0.21363188283340376</v>
      </c>
      <c r="H3472" s="175">
        <v>4.3655823123503728E-3</v>
      </c>
      <c r="I3472" s="175">
        <v>4.0839318405858333E-2</v>
      </c>
      <c r="J3472" s="174">
        <v>1</v>
      </c>
      <c r="K3472" s="176">
        <v>14202</v>
      </c>
      <c r="L3472" s="92"/>
      <c r="M3472" s="175">
        <v>4.3999999999999997E-2</v>
      </c>
      <c r="N3472" s="175">
        <v>5.0999999999999997E-2</v>
      </c>
      <c r="O3472" s="175">
        <v>0.311</v>
      </c>
      <c r="P3472" s="175">
        <v>0.32600000000000001</v>
      </c>
      <c r="Q3472" s="175">
        <v>0.255</v>
      </c>
      <c r="R3472" s="175">
        <v>0.26900000000000002</v>
      </c>
      <c r="S3472" s="175">
        <v>9.6000000000000002E-2</v>
      </c>
      <c r="T3472" s="175">
        <v>0.106</v>
      </c>
      <c r="U3472" s="175">
        <v>1.0999999999999999E-2</v>
      </c>
      <c r="V3472" s="175">
        <v>1.4E-2</v>
      </c>
      <c r="W3472" s="175">
        <v>0.20699999999999999</v>
      </c>
      <c r="X3472" s="175">
        <v>0.22</v>
      </c>
      <c r="Y3472" s="175">
        <v>3.0000000000000001E-3</v>
      </c>
      <c r="Z3472" s="175">
        <v>6.0000000000000001E-3</v>
      </c>
      <c r="AA3472" s="175">
        <v>3.7999999999999999E-2</v>
      </c>
      <c r="AB3472" s="175">
        <v>4.3999999999999997E-2</v>
      </c>
    </row>
    <row r="3473" spans="1:28" x14ac:dyDescent="0.25">
      <c r="A3473" s="92" t="s">
        <v>4790</v>
      </c>
      <c r="B3473" s="175" t="s">
        <v>143</v>
      </c>
      <c r="C3473" s="175">
        <v>0.34277620396600567</v>
      </c>
      <c r="D3473" s="175">
        <v>0.32294617563739375</v>
      </c>
      <c r="E3473" s="175">
        <v>9.9150141643059492E-2</v>
      </c>
      <c r="F3473" s="175">
        <v>2.8328611898016999E-3</v>
      </c>
      <c r="G3473" s="175">
        <v>0.21813031161473087</v>
      </c>
      <c r="H3473" s="175" t="s">
        <v>143</v>
      </c>
      <c r="I3473" s="175">
        <v>1.4164305949008499E-2</v>
      </c>
      <c r="J3473" s="174">
        <v>1</v>
      </c>
      <c r="K3473" s="176">
        <v>353</v>
      </c>
      <c r="L3473" s="92"/>
      <c r="M3473" s="175" t="s">
        <v>143</v>
      </c>
      <c r="N3473" s="175" t="s">
        <v>143</v>
      </c>
      <c r="O3473" s="175">
        <v>0.29499999999999998</v>
      </c>
      <c r="P3473" s="175">
        <v>0.39400000000000002</v>
      </c>
      <c r="Q3473" s="175">
        <v>0.27600000000000002</v>
      </c>
      <c r="R3473" s="175">
        <v>0.373</v>
      </c>
      <c r="S3473" s="175">
        <v>7.1999999999999995E-2</v>
      </c>
      <c r="T3473" s="175">
        <v>0.13500000000000001</v>
      </c>
      <c r="U3473" s="175">
        <v>1E-3</v>
      </c>
      <c r="V3473" s="175">
        <v>1.6E-2</v>
      </c>
      <c r="W3473" s="175">
        <v>0.17799999999999999</v>
      </c>
      <c r="X3473" s="175">
        <v>0.26400000000000001</v>
      </c>
      <c r="Y3473" s="175" t="s">
        <v>143</v>
      </c>
      <c r="Z3473" s="175" t="s">
        <v>143</v>
      </c>
      <c r="AA3473" s="175">
        <v>6.0000000000000001E-3</v>
      </c>
      <c r="AB3473" s="175">
        <v>3.3000000000000002E-2</v>
      </c>
    </row>
    <row r="3474" spans="1:28" x14ac:dyDescent="0.25">
      <c r="A3474" s="92" t="s">
        <v>4791</v>
      </c>
      <c r="B3474" s="175" t="s">
        <v>143</v>
      </c>
      <c r="C3474" s="175">
        <v>7.8688524590163941E-2</v>
      </c>
      <c r="D3474" s="175">
        <v>0.19672131147540983</v>
      </c>
      <c r="E3474" s="175">
        <v>7.5409836065573776E-2</v>
      </c>
      <c r="F3474" s="175">
        <v>6.5573770491803279E-3</v>
      </c>
      <c r="G3474" s="175">
        <v>0.58360655737704914</v>
      </c>
      <c r="H3474" s="175">
        <v>1.3114754098360656E-2</v>
      </c>
      <c r="I3474" s="175">
        <v>4.5901639344262293E-2</v>
      </c>
      <c r="J3474" s="174">
        <v>0.99999999999999989</v>
      </c>
      <c r="K3474" s="176">
        <v>305</v>
      </c>
      <c r="L3474" s="92"/>
      <c r="M3474" s="175" t="s">
        <v>143</v>
      </c>
      <c r="N3474" s="175" t="s">
        <v>143</v>
      </c>
      <c r="O3474" s="175">
        <v>5.2999999999999999E-2</v>
      </c>
      <c r="P3474" s="175">
        <v>0.114</v>
      </c>
      <c r="Q3474" s="175">
        <v>0.156</v>
      </c>
      <c r="R3474" s="175">
        <v>0.245</v>
      </c>
      <c r="S3474" s="175">
        <v>5.0999999999999997E-2</v>
      </c>
      <c r="T3474" s="175">
        <v>0.111</v>
      </c>
      <c r="U3474" s="175">
        <v>2E-3</v>
      </c>
      <c r="V3474" s="175">
        <v>2.4E-2</v>
      </c>
      <c r="W3474" s="175">
        <v>0.52800000000000002</v>
      </c>
      <c r="X3474" s="175">
        <v>0.63800000000000001</v>
      </c>
      <c r="Y3474" s="175">
        <v>5.0000000000000001E-3</v>
      </c>
      <c r="Z3474" s="175">
        <v>3.3000000000000002E-2</v>
      </c>
      <c r="AA3474" s="175">
        <v>2.8000000000000001E-2</v>
      </c>
      <c r="AB3474" s="175">
        <v>7.5999999999999998E-2</v>
      </c>
    </row>
    <row r="3475" spans="1:28" x14ac:dyDescent="0.25">
      <c r="A3475" s="92" t="s">
        <v>4792</v>
      </c>
      <c r="B3475" s="175">
        <v>0.1329608938547486</v>
      </c>
      <c r="C3475" s="175">
        <v>1.1173184357541898E-3</v>
      </c>
      <c r="D3475" s="175">
        <v>0.80670391061452518</v>
      </c>
      <c r="E3475" s="175">
        <v>4.1340782122905026E-2</v>
      </c>
      <c r="F3475" s="175" t="s">
        <v>143</v>
      </c>
      <c r="G3475" s="175">
        <v>6.7039106145251395E-3</v>
      </c>
      <c r="H3475" s="175" t="s">
        <v>143</v>
      </c>
      <c r="I3475" s="175">
        <v>1.11731843575419E-2</v>
      </c>
      <c r="J3475" s="174">
        <v>1</v>
      </c>
      <c r="K3475" s="176">
        <v>895</v>
      </c>
      <c r="L3475" s="92"/>
      <c r="M3475" s="175">
        <v>0.112</v>
      </c>
      <c r="N3475" s="175">
        <v>0.157</v>
      </c>
      <c r="O3475" s="175">
        <v>0</v>
      </c>
      <c r="P3475" s="175">
        <v>6.0000000000000001E-3</v>
      </c>
      <c r="Q3475" s="175">
        <v>0.78</v>
      </c>
      <c r="R3475" s="175">
        <v>0.83099999999999996</v>
      </c>
      <c r="S3475" s="175">
        <v>0.03</v>
      </c>
      <c r="T3475" s="175">
        <v>5.6000000000000001E-2</v>
      </c>
      <c r="U3475" s="175" t="s">
        <v>143</v>
      </c>
      <c r="V3475" s="175" t="s">
        <v>143</v>
      </c>
      <c r="W3475" s="175">
        <v>3.0000000000000001E-3</v>
      </c>
      <c r="X3475" s="175">
        <v>1.4999999999999999E-2</v>
      </c>
      <c r="Y3475" s="175" t="s">
        <v>143</v>
      </c>
      <c r="Z3475" s="175" t="s">
        <v>143</v>
      </c>
      <c r="AA3475" s="175">
        <v>6.0000000000000001E-3</v>
      </c>
      <c r="AB3475" s="175">
        <v>0.02</v>
      </c>
    </row>
    <row r="3476" spans="1:28" x14ac:dyDescent="0.25">
      <c r="A3476" s="92" t="s">
        <v>4793</v>
      </c>
      <c r="B3476" s="175">
        <v>8.3828382838283824E-2</v>
      </c>
      <c r="C3476" s="175">
        <v>0.28382838283828382</v>
      </c>
      <c r="D3476" s="175">
        <v>0.22970297029702971</v>
      </c>
      <c r="E3476" s="175">
        <v>8.2508250825082508E-2</v>
      </c>
      <c r="F3476" s="175">
        <v>2.1782178217821781E-2</v>
      </c>
      <c r="G3476" s="175">
        <v>0.25742574257425743</v>
      </c>
      <c r="H3476" s="175">
        <v>5.9405940594059407E-3</v>
      </c>
      <c r="I3476" s="175">
        <v>3.4983498349834982E-2</v>
      </c>
      <c r="J3476" s="174">
        <v>1</v>
      </c>
      <c r="K3476" s="176">
        <v>1515</v>
      </c>
      <c r="L3476" s="92"/>
      <c r="M3476" s="175">
        <v>7.0999999999999994E-2</v>
      </c>
      <c r="N3476" s="175">
        <v>9.9000000000000005E-2</v>
      </c>
      <c r="O3476" s="175">
        <v>0.26200000000000001</v>
      </c>
      <c r="P3476" s="175">
        <v>0.307</v>
      </c>
      <c r="Q3476" s="175">
        <v>0.20899999999999999</v>
      </c>
      <c r="R3476" s="175">
        <v>0.252</v>
      </c>
      <c r="S3476" s="175">
        <v>7.0000000000000007E-2</v>
      </c>
      <c r="T3476" s="175">
        <v>9.7000000000000003E-2</v>
      </c>
      <c r="U3476" s="175">
        <v>1.6E-2</v>
      </c>
      <c r="V3476" s="175">
        <v>0.03</v>
      </c>
      <c r="W3476" s="175">
        <v>0.23599999999999999</v>
      </c>
      <c r="X3476" s="175">
        <v>0.28000000000000003</v>
      </c>
      <c r="Y3476" s="175">
        <v>3.0000000000000001E-3</v>
      </c>
      <c r="Z3476" s="175">
        <v>1.0999999999999999E-2</v>
      </c>
      <c r="AA3476" s="175">
        <v>2.7E-2</v>
      </c>
      <c r="AB3476" s="175">
        <v>4.4999999999999998E-2</v>
      </c>
    </row>
    <row r="3477" spans="1:28" x14ac:dyDescent="0.25">
      <c r="A3477" s="92" t="s">
        <v>4794</v>
      </c>
      <c r="B3477" s="175">
        <v>0.21796565389696168</v>
      </c>
      <c r="C3477" s="175">
        <v>0.49317481285777193</v>
      </c>
      <c r="D3477" s="175">
        <v>0.14266842800528401</v>
      </c>
      <c r="E3477" s="175">
        <v>4.4033465433729636E-2</v>
      </c>
      <c r="F3477" s="175">
        <v>8.8066930867459266E-4</v>
      </c>
      <c r="G3477" s="175">
        <v>4.1831792162043156E-2</v>
      </c>
      <c r="H3477" s="175">
        <v>4.4033465433729636E-3</v>
      </c>
      <c r="I3477" s="175">
        <v>5.5041831792162044E-2</v>
      </c>
      <c r="J3477" s="174">
        <v>1</v>
      </c>
      <c r="K3477" s="176">
        <v>2271</v>
      </c>
      <c r="L3477" s="92"/>
      <c r="M3477" s="175">
        <v>0.20100000000000001</v>
      </c>
      <c r="N3477" s="175">
        <v>0.23499999999999999</v>
      </c>
      <c r="O3477" s="175">
        <v>0.47299999999999998</v>
      </c>
      <c r="P3477" s="175">
        <v>0.51400000000000001</v>
      </c>
      <c r="Q3477" s="175">
        <v>0.129</v>
      </c>
      <c r="R3477" s="175">
        <v>0.158</v>
      </c>
      <c r="S3477" s="175">
        <v>3.5999999999999997E-2</v>
      </c>
      <c r="T3477" s="175">
        <v>5.2999999999999999E-2</v>
      </c>
      <c r="U3477" s="175">
        <v>0</v>
      </c>
      <c r="V3477" s="175">
        <v>3.0000000000000001E-3</v>
      </c>
      <c r="W3477" s="175">
        <v>3.4000000000000002E-2</v>
      </c>
      <c r="X3477" s="175">
        <v>5.0999999999999997E-2</v>
      </c>
      <c r="Y3477" s="175">
        <v>2E-3</v>
      </c>
      <c r="Z3477" s="175">
        <v>8.0000000000000002E-3</v>
      </c>
      <c r="AA3477" s="175">
        <v>4.5999999999999999E-2</v>
      </c>
      <c r="AB3477" s="175">
        <v>6.5000000000000002E-2</v>
      </c>
    </row>
    <row r="3478" spans="1:28" x14ac:dyDescent="0.25">
      <c r="A3478" s="92" t="s">
        <v>4795</v>
      </c>
      <c r="B3478" s="175" t="s">
        <v>143</v>
      </c>
      <c r="C3478" s="175">
        <v>0.24242424242424243</v>
      </c>
      <c r="D3478" s="175">
        <v>0.31060606060606061</v>
      </c>
      <c r="E3478" s="175">
        <v>0.17171717171717171</v>
      </c>
      <c r="F3478" s="175">
        <v>7.575757575757576E-3</v>
      </c>
      <c r="G3478" s="175">
        <v>0.21212121212121213</v>
      </c>
      <c r="H3478" s="175">
        <v>5.0505050505050509E-3</v>
      </c>
      <c r="I3478" s="175">
        <v>5.0505050505050504E-2</v>
      </c>
      <c r="J3478" s="174">
        <v>1</v>
      </c>
      <c r="K3478" s="176">
        <v>396</v>
      </c>
      <c r="L3478" s="92"/>
      <c r="M3478" s="175" t="s">
        <v>143</v>
      </c>
      <c r="N3478" s="175" t="s">
        <v>143</v>
      </c>
      <c r="O3478" s="175">
        <v>0.20300000000000001</v>
      </c>
      <c r="P3478" s="175">
        <v>0.28699999999999998</v>
      </c>
      <c r="Q3478" s="175">
        <v>0.26700000000000002</v>
      </c>
      <c r="R3478" s="175">
        <v>0.35799999999999998</v>
      </c>
      <c r="S3478" s="175">
        <v>0.13800000000000001</v>
      </c>
      <c r="T3478" s="175">
        <v>0.21199999999999999</v>
      </c>
      <c r="U3478" s="175">
        <v>3.0000000000000001E-3</v>
      </c>
      <c r="V3478" s="175">
        <v>2.1999999999999999E-2</v>
      </c>
      <c r="W3478" s="175">
        <v>0.17499999999999999</v>
      </c>
      <c r="X3478" s="175">
        <v>0.255</v>
      </c>
      <c r="Y3478" s="175">
        <v>1E-3</v>
      </c>
      <c r="Z3478" s="175">
        <v>1.7999999999999999E-2</v>
      </c>
      <c r="AA3478" s="175">
        <v>3.3000000000000002E-2</v>
      </c>
      <c r="AB3478" s="175">
        <v>7.6999999999999999E-2</v>
      </c>
    </row>
    <row r="3479" spans="1:28" x14ac:dyDescent="0.25">
      <c r="A3479" s="92" t="s">
        <v>4796</v>
      </c>
      <c r="B3479" s="175" t="s">
        <v>143</v>
      </c>
      <c r="C3479" s="175">
        <v>0.20998796630565583</v>
      </c>
      <c r="D3479" s="175">
        <v>0.21179302045728038</v>
      </c>
      <c r="E3479" s="175">
        <v>0.13718411552346571</v>
      </c>
      <c r="F3479" s="175">
        <v>1.1432009626955475E-2</v>
      </c>
      <c r="G3479" s="175">
        <v>0.39169675090252709</v>
      </c>
      <c r="H3479" s="175">
        <v>6.6185318892900118E-3</v>
      </c>
      <c r="I3479" s="175">
        <v>3.1287605294825514E-2</v>
      </c>
      <c r="J3479" s="174">
        <v>1</v>
      </c>
      <c r="K3479" s="176">
        <v>1662</v>
      </c>
      <c r="L3479" s="92"/>
      <c r="M3479" s="175" t="s">
        <v>143</v>
      </c>
      <c r="N3479" s="175" t="s">
        <v>143</v>
      </c>
      <c r="O3479" s="175">
        <v>0.191</v>
      </c>
      <c r="P3479" s="175">
        <v>0.23</v>
      </c>
      <c r="Q3479" s="175">
        <v>0.193</v>
      </c>
      <c r="R3479" s="175">
        <v>0.23200000000000001</v>
      </c>
      <c r="S3479" s="175">
        <v>0.121</v>
      </c>
      <c r="T3479" s="175">
        <v>0.155</v>
      </c>
      <c r="U3479" s="175">
        <v>7.0000000000000001E-3</v>
      </c>
      <c r="V3479" s="175">
        <v>1.7999999999999999E-2</v>
      </c>
      <c r="W3479" s="175">
        <v>0.36899999999999999</v>
      </c>
      <c r="X3479" s="175">
        <v>0.41499999999999998</v>
      </c>
      <c r="Y3479" s="175">
        <v>4.0000000000000001E-3</v>
      </c>
      <c r="Z3479" s="175">
        <v>1.2E-2</v>
      </c>
      <c r="AA3479" s="175">
        <v>2.4E-2</v>
      </c>
      <c r="AB3479" s="175">
        <v>4.1000000000000002E-2</v>
      </c>
    </row>
    <row r="3480" spans="1:28" x14ac:dyDescent="0.25">
      <c r="A3480" s="92" t="s">
        <v>4797</v>
      </c>
      <c r="B3480" s="175" t="s">
        <v>143</v>
      </c>
      <c r="C3480" s="175">
        <v>0.49001814882032668</v>
      </c>
      <c r="D3480" s="175">
        <v>0.33393829401088931</v>
      </c>
      <c r="E3480" s="175">
        <v>6.8965517241379309E-2</v>
      </c>
      <c r="F3480" s="175" t="s">
        <v>143</v>
      </c>
      <c r="G3480" s="175">
        <v>3.4482758620689655E-2</v>
      </c>
      <c r="H3480" s="175" t="s">
        <v>143</v>
      </c>
      <c r="I3480" s="175">
        <v>7.2595281306715068E-2</v>
      </c>
      <c r="J3480" s="174">
        <v>1</v>
      </c>
      <c r="K3480" s="176">
        <v>551</v>
      </c>
      <c r="L3480" s="92"/>
      <c r="M3480" s="175" t="s">
        <v>143</v>
      </c>
      <c r="N3480" s="175" t="s">
        <v>143</v>
      </c>
      <c r="O3480" s="175">
        <v>0.44800000000000001</v>
      </c>
      <c r="P3480" s="175">
        <v>0.53200000000000003</v>
      </c>
      <c r="Q3480" s="175">
        <v>0.29599999999999999</v>
      </c>
      <c r="R3480" s="175">
        <v>0.374</v>
      </c>
      <c r="S3480" s="175">
        <v>5.0999999999999997E-2</v>
      </c>
      <c r="T3480" s="175">
        <v>9.2999999999999999E-2</v>
      </c>
      <c r="U3480" s="175" t="s">
        <v>143</v>
      </c>
      <c r="V3480" s="175" t="s">
        <v>143</v>
      </c>
      <c r="W3480" s="175">
        <v>2.1999999999999999E-2</v>
      </c>
      <c r="X3480" s="175">
        <v>5.2999999999999999E-2</v>
      </c>
      <c r="Y3480" s="175" t="s">
        <v>143</v>
      </c>
      <c r="Z3480" s="175" t="s">
        <v>143</v>
      </c>
      <c r="AA3480" s="175">
        <v>5.3999999999999999E-2</v>
      </c>
      <c r="AB3480" s="175">
        <v>9.7000000000000003E-2</v>
      </c>
    </row>
    <row r="3481" spans="1:28" x14ac:dyDescent="0.25">
      <c r="A3481" s="92" t="s">
        <v>4798</v>
      </c>
      <c r="B3481" s="175" t="s">
        <v>143</v>
      </c>
      <c r="C3481" s="175">
        <v>0.21015761821366025</v>
      </c>
      <c r="D3481" s="175">
        <v>0.30998248686514884</v>
      </c>
      <c r="E3481" s="175">
        <v>0.12084063047285463</v>
      </c>
      <c r="F3481" s="175">
        <v>1.0507880910683012E-2</v>
      </c>
      <c r="G3481" s="175">
        <v>0.29422066549912435</v>
      </c>
      <c r="H3481" s="175">
        <v>3.5026269702276708E-3</v>
      </c>
      <c r="I3481" s="175">
        <v>5.0788091068301226E-2</v>
      </c>
      <c r="J3481" s="174">
        <v>0.99999999999999978</v>
      </c>
      <c r="K3481" s="176">
        <v>571</v>
      </c>
      <c r="L3481" s="92"/>
      <c r="M3481" s="175" t="s">
        <v>143</v>
      </c>
      <c r="N3481" s="175" t="s">
        <v>143</v>
      </c>
      <c r="O3481" s="175">
        <v>0.17899999999999999</v>
      </c>
      <c r="P3481" s="175">
        <v>0.245</v>
      </c>
      <c r="Q3481" s="175">
        <v>0.27300000000000002</v>
      </c>
      <c r="R3481" s="175">
        <v>0.34899999999999998</v>
      </c>
      <c r="S3481" s="175">
        <v>9.7000000000000003E-2</v>
      </c>
      <c r="T3481" s="175">
        <v>0.15</v>
      </c>
      <c r="U3481" s="175">
        <v>5.0000000000000001E-3</v>
      </c>
      <c r="V3481" s="175">
        <v>2.3E-2</v>
      </c>
      <c r="W3481" s="175">
        <v>0.25800000000000001</v>
      </c>
      <c r="X3481" s="175">
        <v>0.33300000000000002</v>
      </c>
      <c r="Y3481" s="175">
        <v>1E-3</v>
      </c>
      <c r="Z3481" s="175">
        <v>1.2999999999999999E-2</v>
      </c>
      <c r="AA3481" s="175">
        <v>3.5999999999999997E-2</v>
      </c>
      <c r="AB3481" s="175">
        <v>7.1999999999999995E-2</v>
      </c>
    </row>
    <row r="3482" spans="1:28" x14ac:dyDescent="0.25">
      <c r="A3482" s="92" t="s">
        <v>4799</v>
      </c>
      <c r="B3482" s="175" t="s">
        <v>143</v>
      </c>
      <c r="C3482" s="175">
        <v>0.39094650205761317</v>
      </c>
      <c r="D3482" s="175">
        <v>0.22222222222222221</v>
      </c>
      <c r="E3482" s="175">
        <v>8.6419753086419748E-2</v>
      </c>
      <c r="F3482" s="175">
        <v>8.2304526748971193E-2</v>
      </c>
      <c r="G3482" s="175">
        <v>0.18930041152263374</v>
      </c>
      <c r="H3482" s="175" t="s">
        <v>143</v>
      </c>
      <c r="I3482" s="175">
        <v>2.8806584362139918E-2</v>
      </c>
      <c r="J3482" s="174">
        <v>0.99999999999999989</v>
      </c>
      <c r="K3482" s="176">
        <v>243</v>
      </c>
      <c r="L3482" s="92"/>
      <c r="M3482" s="175" t="s">
        <v>143</v>
      </c>
      <c r="N3482" s="175" t="s">
        <v>143</v>
      </c>
      <c r="O3482" s="175">
        <v>0.33200000000000002</v>
      </c>
      <c r="P3482" s="175">
        <v>0.45400000000000001</v>
      </c>
      <c r="Q3482" s="175">
        <v>0.17499999999999999</v>
      </c>
      <c r="R3482" s="175">
        <v>0.27900000000000003</v>
      </c>
      <c r="S3482" s="175">
        <v>5.7000000000000002E-2</v>
      </c>
      <c r="T3482" s="175">
        <v>0.128</v>
      </c>
      <c r="U3482" s="175">
        <v>5.3999999999999999E-2</v>
      </c>
      <c r="V3482" s="175">
        <v>0.124</v>
      </c>
      <c r="W3482" s="175">
        <v>0.14499999999999999</v>
      </c>
      <c r="X3482" s="175">
        <v>0.24299999999999999</v>
      </c>
      <c r="Y3482" s="175" t="s">
        <v>143</v>
      </c>
      <c r="Z3482" s="175" t="s">
        <v>143</v>
      </c>
      <c r="AA3482" s="175">
        <v>1.4E-2</v>
      </c>
      <c r="AB3482" s="175">
        <v>5.8000000000000003E-2</v>
      </c>
    </row>
    <row r="3483" spans="1:28" x14ac:dyDescent="0.25">
      <c r="A3483" s="92" t="s">
        <v>4800</v>
      </c>
      <c r="B3483" s="175" t="s">
        <v>143</v>
      </c>
      <c r="C3483" s="175">
        <v>0.15608465608465608</v>
      </c>
      <c r="D3483" s="175">
        <v>0.21428571428571427</v>
      </c>
      <c r="E3483" s="175">
        <v>0.12169312169312169</v>
      </c>
      <c r="F3483" s="175">
        <v>2.9100529100529099E-2</v>
      </c>
      <c r="G3483" s="175">
        <v>0.43386243386243384</v>
      </c>
      <c r="H3483" s="175">
        <v>1.8518518518518517E-2</v>
      </c>
      <c r="I3483" s="175">
        <v>2.6455026455026454E-2</v>
      </c>
      <c r="J3483" s="174">
        <v>1</v>
      </c>
      <c r="K3483" s="176">
        <v>378</v>
      </c>
      <c r="L3483" s="92"/>
      <c r="M3483" s="175" t="s">
        <v>143</v>
      </c>
      <c r="N3483" s="175" t="s">
        <v>143</v>
      </c>
      <c r="O3483" s="175">
        <v>0.123</v>
      </c>
      <c r="P3483" s="175">
        <v>0.19600000000000001</v>
      </c>
      <c r="Q3483" s="175">
        <v>0.17599999999999999</v>
      </c>
      <c r="R3483" s="175">
        <v>0.25800000000000001</v>
      </c>
      <c r="S3483" s="175">
        <v>9.1999999999999998E-2</v>
      </c>
      <c r="T3483" s="175">
        <v>0.159</v>
      </c>
      <c r="U3483" s="175">
        <v>1.6E-2</v>
      </c>
      <c r="V3483" s="175">
        <v>5.0999999999999997E-2</v>
      </c>
      <c r="W3483" s="175">
        <v>0.38500000000000001</v>
      </c>
      <c r="X3483" s="175">
        <v>0.48399999999999999</v>
      </c>
      <c r="Y3483" s="175">
        <v>8.9999999999999993E-3</v>
      </c>
      <c r="Z3483" s="175">
        <v>3.7999999999999999E-2</v>
      </c>
      <c r="AA3483" s="175">
        <v>1.4E-2</v>
      </c>
      <c r="AB3483" s="175">
        <v>4.8000000000000001E-2</v>
      </c>
    </row>
    <row r="3484" spans="1:28" x14ac:dyDescent="0.25">
      <c r="A3484" s="92" t="s">
        <v>4801</v>
      </c>
      <c r="B3484" s="175" t="s">
        <v>143</v>
      </c>
      <c r="C3484" s="175">
        <v>0.41745635910224438</v>
      </c>
      <c r="D3484" s="175">
        <v>0.38204488778054863</v>
      </c>
      <c r="E3484" s="175">
        <v>6.5336658354114716E-2</v>
      </c>
      <c r="F3484" s="175">
        <v>2.4937655860349127E-3</v>
      </c>
      <c r="G3484" s="175">
        <v>9.3765586034912723E-2</v>
      </c>
      <c r="H3484" s="175">
        <v>9.9750623441396502E-4</v>
      </c>
      <c r="I3484" s="175">
        <v>3.790523690773067E-2</v>
      </c>
      <c r="J3484" s="174">
        <v>0.99999999999999989</v>
      </c>
      <c r="K3484" s="176">
        <v>2005</v>
      </c>
      <c r="L3484" s="92"/>
      <c r="M3484" s="175" t="s">
        <v>143</v>
      </c>
      <c r="N3484" s="175" t="s">
        <v>143</v>
      </c>
      <c r="O3484" s="175">
        <v>0.39600000000000002</v>
      </c>
      <c r="P3484" s="175">
        <v>0.439</v>
      </c>
      <c r="Q3484" s="175">
        <v>0.36099999999999999</v>
      </c>
      <c r="R3484" s="175">
        <v>0.40400000000000003</v>
      </c>
      <c r="S3484" s="175">
        <v>5.5E-2</v>
      </c>
      <c r="T3484" s="175">
        <v>7.6999999999999999E-2</v>
      </c>
      <c r="U3484" s="175">
        <v>1E-3</v>
      </c>
      <c r="V3484" s="175">
        <v>6.0000000000000001E-3</v>
      </c>
      <c r="W3484" s="175">
        <v>8.2000000000000003E-2</v>
      </c>
      <c r="X3484" s="175">
        <v>0.107</v>
      </c>
      <c r="Y3484" s="175">
        <v>0</v>
      </c>
      <c r="Z3484" s="175">
        <v>4.0000000000000001E-3</v>
      </c>
      <c r="AA3484" s="175">
        <v>0.03</v>
      </c>
      <c r="AB3484" s="175">
        <v>4.7E-2</v>
      </c>
    </row>
    <row r="3485" spans="1:28" x14ac:dyDescent="0.25">
      <c r="A3485" s="92" t="s">
        <v>4802</v>
      </c>
      <c r="B3485" s="175" t="s">
        <v>143</v>
      </c>
      <c r="C3485" s="175">
        <v>0.54046997389033946</v>
      </c>
      <c r="D3485" s="175">
        <v>0.26631853785900783</v>
      </c>
      <c r="E3485" s="175">
        <v>5.7441253263707574E-2</v>
      </c>
      <c r="F3485" s="175">
        <v>1.0443864229765013E-2</v>
      </c>
      <c r="G3485" s="175">
        <v>9.6605744125326368E-2</v>
      </c>
      <c r="H3485" s="175">
        <v>7.832898172323759E-3</v>
      </c>
      <c r="I3485" s="175">
        <v>2.0887728459530026E-2</v>
      </c>
      <c r="J3485" s="174">
        <v>1.0000000000000002</v>
      </c>
      <c r="K3485" s="176">
        <v>383</v>
      </c>
      <c r="L3485" s="92"/>
      <c r="M3485" s="175" t="s">
        <v>143</v>
      </c>
      <c r="N3485" s="175" t="s">
        <v>143</v>
      </c>
      <c r="O3485" s="175">
        <v>0.49</v>
      </c>
      <c r="P3485" s="175">
        <v>0.59</v>
      </c>
      <c r="Q3485" s="175">
        <v>0.22500000000000001</v>
      </c>
      <c r="R3485" s="175">
        <v>0.313</v>
      </c>
      <c r="S3485" s="175">
        <v>3.7999999999999999E-2</v>
      </c>
      <c r="T3485" s="175">
        <v>8.5000000000000006E-2</v>
      </c>
      <c r="U3485" s="175">
        <v>4.0000000000000001E-3</v>
      </c>
      <c r="V3485" s="175">
        <v>2.7E-2</v>
      </c>
      <c r="W3485" s="175">
        <v>7.0999999999999994E-2</v>
      </c>
      <c r="X3485" s="175">
        <v>0.13</v>
      </c>
      <c r="Y3485" s="175">
        <v>3.0000000000000001E-3</v>
      </c>
      <c r="Z3485" s="175">
        <v>2.3E-2</v>
      </c>
      <c r="AA3485" s="175">
        <v>1.0999999999999999E-2</v>
      </c>
      <c r="AB3485" s="175">
        <v>4.1000000000000002E-2</v>
      </c>
    </row>
    <row r="3486" spans="1:28" x14ac:dyDescent="0.25">
      <c r="A3486" s="92" t="s">
        <v>4803</v>
      </c>
      <c r="B3486" s="175">
        <v>5.9453993933265926E-2</v>
      </c>
      <c r="C3486" s="175">
        <v>0.36427367711493092</v>
      </c>
      <c r="D3486" s="175">
        <v>0.23788338388945063</v>
      </c>
      <c r="E3486" s="175">
        <v>8.7967644084934279E-2</v>
      </c>
      <c r="F3486" s="175">
        <v>1.5436467812605326E-2</v>
      </c>
      <c r="G3486" s="175">
        <v>0.21375126390293225</v>
      </c>
      <c r="H3486" s="175">
        <v>1.0785305021907652E-3</v>
      </c>
      <c r="I3486" s="175">
        <v>2.0155038759689922E-2</v>
      </c>
      <c r="J3486" s="174">
        <v>1</v>
      </c>
      <c r="K3486" s="176">
        <v>14835</v>
      </c>
      <c r="L3486" s="92"/>
      <c r="M3486" s="175">
        <v>5.6000000000000001E-2</v>
      </c>
      <c r="N3486" s="175">
        <v>6.3E-2</v>
      </c>
      <c r="O3486" s="175">
        <v>0.35699999999999998</v>
      </c>
      <c r="P3486" s="175">
        <v>0.372</v>
      </c>
      <c r="Q3486" s="175">
        <v>0.23100000000000001</v>
      </c>
      <c r="R3486" s="175">
        <v>0.245</v>
      </c>
      <c r="S3486" s="175">
        <v>8.4000000000000005E-2</v>
      </c>
      <c r="T3486" s="175">
        <v>9.2999999999999999E-2</v>
      </c>
      <c r="U3486" s="175">
        <v>1.4E-2</v>
      </c>
      <c r="V3486" s="175">
        <v>1.7999999999999999E-2</v>
      </c>
      <c r="W3486" s="175">
        <v>0.20699999999999999</v>
      </c>
      <c r="X3486" s="175">
        <v>0.22</v>
      </c>
      <c r="Y3486" s="175">
        <v>1E-3</v>
      </c>
      <c r="Z3486" s="175">
        <v>2E-3</v>
      </c>
      <c r="AA3486" s="175">
        <v>1.7999999999999999E-2</v>
      </c>
      <c r="AB3486" s="175">
        <v>2.3E-2</v>
      </c>
    </row>
    <row r="3487" spans="1:28" x14ac:dyDescent="0.25">
      <c r="A3487" s="92" t="s">
        <v>4804</v>
      </c>
      <c r="B3487" s="175" t="s">
        <v>143</v>
      </c>
      <c r="C3487" s="175">
        <v>0.44096385542168676</v>
      </c>
      <c r="D3487" s="175">
        <v>0.24096385542168675</v>
      </c>
      <c r="E3487" s="175">
        <v>0.10602409638554217</v>
      </c>
      <c r="F3487" s="175">
        <v>7.2289156626506026E-3</v>
      </c>
      <c r="G3487" s="175">
        <v>0.19036144578313252</v>
      </c>
      <c r="H3487" s="175" t="s">
        <v>143</v>
      </c>
      <c r="I3487" s="175">
        <v>1.4457831325301205E-2</v>
      </c>
      <c r="J3487" s="174">
        <v>0.99999999999999989</v>
      </c>
      <c r="K3487" s="176">
        <v>415</v>
      </c>
      <c r="L3487" s="92"/>
      <c r="M3487" s="175" t="s">
        <v>143</v>
      </c>
      <c r="N3487" s="175" t="s">
        <v>143</v>
      </c>
      <c r="O3487" s="175">
        <v>0.39400000000000002</v>
      </c>
      <c r="P3487" s="175">
        <v>0.48899999999999999</v>
      </c>
      <c r="Q3487" s="175">
        <v>0.20200000000000001</v>
      </c>
      <c r="R3487" s="175">
        <v>0.28399999999999997</v>
      </c>
      <c r="S3487" s="175">
        <v>0.08</v>
      </c>
      <c r="T3487" s="175">
        <v>0.13900000000000001</v>
      </c>
      <c r="U3487" s="175">
        <v>2E-3</v>
      </c>
      <c r="V3487" s="175">
        <v>2.1000000000000001E-2</v>
      </c>
      <c r="W3487" s="175">
        <v>0.155</v>
      </c>
      <c r="X3487" s="175">
        <v>0.23100000000000001</v>
      </c>
      <c r="Y3487" s="175" t="s">
        <v>143</v>
      </c>
      <c r="Z3487" s="175" t="s">
        <v>143</v>
      </c>
      <c r="AA3487" s="175">
        <v>7.0000000000000001E-3</v>
      </c>
      <c r="AB3487" s="175">
        <v>3.1E-2</v>
      </c>
    </row>
    <row r="3488" spans="1:28" x14ac:dyDescent="0.25">
      <c r="A3488" s="92" t="s">
        <v>4805</v>
      </c>
      <c r="B3488" s="175" t="s">
        <v>143</v>
      </c>
      <c r="C3488" s="175">
        <v>0.13084112149532709</v>
      </c>
      <c r="D3488" s="175">
        <v>0.18380062305295949</v>
      </c>
      <c r="E3488" s="175">
        <v>7.1651090342679122E-2</v>
      </c>
      <c r="F3488" s="175">
        <v>3.1152647975077881E-3</v>
      </c>
      <c r="G3488" s="175">
        <v>0.57009345794392519</v>
      </c>
      <c r="H3488" s="175">
        <v>1.2461059190031152E-2</v>
      </c>
      <c r="I3488" s="175">
        <v>2.8037383177570093E-2</v>
      </c>
      <c r="J3488" s="174">
        <v>0.99999999999999989</v>
      </c>
      <c r="K3488" s="176">
        <v>321</v>
      </c>
      <c r="L3488" s="92"/>
      <c r="M3488" s="175" t="s">
        <v>143</v>
      </c>
      <c r="N3488" s="175" t="s">
        <v>143</v>
      </c>
      <c r="O3488" s="175">
        <v>9.8000000000000004E-2</v>
      </c>
      <c r="P3488" s="175">
        <v>0.17199999999999999</v>
      </c>
      <c r="Q3488" s="175">
        <v>0.14499999999999999</v>
      </c>
      <c r="R3488" s="175">
        <v>0.23</v>
      </c>
      <c r="S3488" s="175">
        <v>4.8000000000000001E-2</v>
      </c>
      <c r="T3488" s="175">
        <v>0.105</v>
      </c>
      <c r="U3488" s="175">
        <v>1E-3</v>
      </c>
      <c r="V3488" s="175">
        <v>1.7000000000000001E-2</v>
      </c>
      <c r="W3488" s="175">
        <v>0.51500000000000001</v>
      </c>
      <c r="X3488" s="175">
        <v>0.623</v>
      </c>
      <c r="Y3488" s="175">
        <v>5.0000000000000001E-3</v>
      </c>
      <c r="Z3488" s="175">
        <v>3.2000000000000001E-2</v>
      </c>
      <c r="AA3488" s="175">
        <v>1.4999999999999999E-2</v>
      </c>
      <c r="AB3488" s="175">
        <v>5.1999999999999998E-2</v>
      </c>
    </row>
    <row r="3489" spans="1:28" x14ac:dyDescent="0.25">
      <c r="A3489" s="92" t="s">
        <v>4806</v>
      </c>
      <c r="B3489" s="175">
        <v>0.63878787878787879</v>
      </c>
      <c r="C3489" s="175" t="s">
        <v>143</v>
      </c>
      <c r="D3489" s="175">
        <v>0.3103030303030303</v>
      </c>
      <c r="E3489" s="175">
        <v>3.1515151515151517E-2</v>
      </c>
      <c r="F3489" s="175">
        <v>4.8484848484848485E-3</v>
      </c>
      <c r="G3489" s="175">
        <v>7.2727272727272727E-3</v>
      </c>
      <c r="H3489" s="175" t="s">
        <v>143</v>
      </c>
      <c r="I3489" s="175">
        <v>7.2727272727272727E-3</v>
      </c>
      <c r="J3489" s="174">
        <v>1</v>
      </c>
      <c r="K3489" s="176">
        <v>825</v>
      </c>
      <c r="L3489" s="92"/>
      <c r="M3489" s="175">
        <v>0.60499999999999998</v>
      </c>
      <c r="N3489" s="175">
        <v>0.67100000000000004</v>
      </c>
      <c r="O3489" s="175" t="s">
        <v>143</v>
      </c>
      <c r="P3489" s="175" t="s">
        <v>143</v>
      </c>
      <c r="Q3489" s="175">
        <v>0.28000000000000003</v>
      </c>
      <c r="R3489" s="175">
        <v>0.34300000000000003</v>
      </c>
      <c r="S3489" s="175">
        <v>2.1999999999999999E-2</v>
      </c>
      <c r="T3489" s="175">
        <v>4.5999999999999999E-2</v>
      </c>
      <c r="U3489" s="175">
        <v>2E-3</v>
      </c>
      <c r="V3489" s="175">
        <v>1.2E-2</v>
      </c>
      <c r="W3489" s="175">
        <v>3.0000000000000001E-3</v>
      </c>
      <c r="X3489" s="175">
        <v>1.6E-2</v>
      </c>
      <c r="Y3489" s="175" t="s">
        <v>143</v>
      </c>
      <c r="Z3489" s="175" t="s">
        <v>143</v>
      </c>
      <c r="AA3489" s="175">
        <v>3.0000000000000001E-3</v>
      </c>
      <c r="AB3489" s="175">
        <v>1.6E-2</v>
      </c>
    </row>
    <row r="3490" spans="1:28" x14ac:dyDescent="0.25">
      <c r="A3490" s="92" t="s">
        <v>4807</v>
      </c>
      <c r="B3490" s="175">
        <v>0.10223048327137546</v>
      </c>
      <c r="C3490" s="175">
        <v>0.31350681536555142</v>
      </c>
      <c r="D3490" s="175">
        <v>0.23915737298636927</v>
      </c>
      <c r="E3490" s="175">
        <v>6.5055762081784388E-2</v>
      </c>
      <c r="F3490" s="175">
        <v>2.3543990086741014E-2</v>
      </c>
      <c r="G3490" s="175">
        <v>0.23172242874845106</v>
      </c>
      <c r="H3490" s="175">
        <v>6.1957868649318464E-4</v>
      </c>
      <c r="I3490" s="175">
        <v>2.4163568773234202E-2</v>
      </c>
      <c r="J3490" s="174">
        <v>1</v>
      </c>
      <c r="K3490" s="176">
        <v>1614</v>
      </c>
      <c r="L3490" s="92"/>
      <c r="M3490" s="175">
        <v>8.7999999999999995E-2</v>
      </c>
      <c r="N3490" s="175">
        <v>0.11799999999999999</v>
      </c>
      <c r="O3490" s="175">
        <v>0.29099999999999998</v>
      </c>
      <c r="P3490" s="175">
        <v>0.33700000000000002</v>
      </c>
      <c r="Q3490" s="175">
        <v>0.219</v>
      </c>
      <c r="R3490" s="175">
        <v>0.26100000000000001</v>
      </c>
      <c r="S3490" s="175">
        <v>5.3999999999999999E-2</v>
      </c>
      <c r="T3490" s="175">
        <v>7.8E-2</v>
      </c>
      <c r="U3490" s="175">
        <v>1.7000000000000001E-2</v>
      </c>
      <c r="V3490" s="175">
        <v>3.2000000000000001E-2</v>
      </c>
      <c r="W3490" s="175">
        <v>0.21199999999999999</v>
      </c>
      <c r="X3490" s="175">
        <v>0.253</v>
      </c>
      <c r="Y3490" s="175">
        <v>0</v>
      </c>
      <c r="Z3490" s="175">
        <v>4.0000000000000001E-3</v>
      </c>
      <c r="AA3490" s="175">
        <v>1.7999999999999999E-2</v>
      </c>
      <c r="AB3490" s="175">
        <v>3.3000000000000002E-2</v>
      </c>
    </row>
    <row r="3491" spans="1:28" x14ac:dyDescent="0.25">
      <c r="A3491" s="92" t="s">
        <v>4808</v>
      </c>
      <c r="B3491" s="175">
        <v>0.30765617660873651</v>
      </c>
      <c r="C3491" s="175">
        <v>0.55519023015500235</v>
      </c>
      <c r="D3491" s="175">
        <v>5.5425082198215125E-2</v>
      </c>
      <c r="E3491" s="175">
        <v>1.4091122592766557E-2</v>
      </c>
      <c r="F3491" s="175">
        <v>4.6970408642555192E-4</v>
      </c>
      <c r="G3491" s="175">
        <v>4.5091592296852979E-2</v>
      </c>
      <c r="H3491" s="175">
        <v>9.3940817285110385E-4</v>
      </c>
      <c r="I3491" s="175">
        <v>2.1136683889149837E-2</v>
      </c>
      <c r="J3491" s="174">
        <v>1.0000000000000002</v>
      </c>
      <c r="K3491" s="176">
        <v>2129</v>
      </c>
      <c r="L3491" s="92"/>
      <c r="M3491" s="175">
        <v>0.28799999999999998</v>
      </c>
      <c r="N3491" s="175">
        <v>0.32800000000000001</v>
      </c>
      <c r="O3491" s="175">
        <v>0.53400000000000003</v>
      </c>
      <c r="P3491" s="175">
        <v>0.57599999999999996</v>
      </c>
      <c r="Q3491" s="175">
        <v>4.5999999999999999E-2</v>
      </c>
      <c r="R3491" s="175">
        <v>6.6000000000000003E-2</v>
      </c>
      <c r="S3491" s="175">
        <v>0.01</v>
      </c>
      <c r="T3491" s="175">
        <v>0.02</v>
      </c>
      <c r="U3491" s="175">
        <v>0</v>
      </c>
      <c r="V3491" s="175">
        <v>3.0000000000000001E-3</v>
      </c>
      <c r="W3491" s="175">
        <v>3.6999999999999998E-2</v>
      </c>
      <c r="X3491" s="175">
        <v>5.5E-2</v>
      </c>
      <c r="Y3491" s="175">
        <v>0</v>
      </c>
      <c r="Z3491" s="175">
        <v>3.0000000000000001E-3</v>
      </c>
      <c r="AA3491" s="175">
        <v>1.6E-2</v>
      </c>
      <c r="AB3491" s="175">
        <v>2.8000000000000001E-2</v>
      </c>
    </row>
    <row r="3492" spans="1:28" x14ac:dyDescent="0.25">
      <c r="A3492" s="92" t="s">
        <v>4809</v>
      </c>
      <c r="B3492" s="175" t="s">
        <v>143</v>
      </c>
      <c r="C3492" s="175">
        <v>0.29341317365269459</v>
      </c>
      <c r="D3492" s="175">
        <v>0.31936127744510978</v>
      </c>
      <c r="E3492" s="175">
        <v>0.13572854291417166</v>
      </c>
      <c r="F3492" s="175">
        <v>5.9880239520958087E-3</v>
      </c>
      <c r="G3492" s="175">
        <v>0.22155688622754491</v>
      </c>
      <c r="H3492" s="175" t="s">
        <v>143</v>
      </c>
      <c r="I3492" s="175">
        <v>2.3952095808383235E-2</v>
      </c>
      <c r="J3492" s="174">
        <v>1</v>
      </c>
      <c r="K3492" s="176">
        <v>501</v>
      </c>
      <c r="L3492" s="92"/>
      <c r="M3492" s="175" t="s">
        <v>143</v>
      </c>
      <c r="N3492" s="175" t="s">
        <v>143</v>
      </c>
      <c r="O3492" s="175">
        <v>0.255</v>
      </c>
      <c r="P3492" s="175">
        <v>0.33500000000000002</v>
      </c>
      <c r="Q3492" s="175">
        <v>0.28000000000000003</v>
      </c>
      <c r="R3492" s="175">
        <v>0.36099999999999999</v>
      </c>
      <c r="S3492" s="175">
        <v>0.108</v>
      </c>
      <c r="T3492" s="175">
        <v>0.16900000000000001</v>
      </c>
      <c r="U3492" s="175">
        <v>2E-3</v>
      </c>
      <c r="V3492" s="175">
        <v>1.7000000000000001E-2</v>
      </c>
      <c r="W3492" s="175">
        <v>0.187</v>
      </c>
      <c r="X3492" s="175">
        <v>0.26</v>
      </c>
      <c r="Y3492" s="175" t="s">
        <v>143</v>
      </c>
      <c r="Z3492" s="175" t="s">
        <v>143</v>
      </c>
      <c r="AA3492" s="175">
        <v>1.4E-2</v>
      </c>
      <c r="AB3492" s="175">
        <v>4.1000000000000002E-2</v>
      </c>
    </row>
    <row r="3493" spans="1:28" x14ac:dyDescent="0.25">
      <c r="A3493" s="92" t="s">
        <v>4810</v>
      </c>
      <c r="B3493" s="175" t="s">
        <v>143</v>
      </c>
      <c r="C3493" s="175">
        <v>0.29586776859504132</v>
      </c>
      <c r="D3493" s="175">
        <v>0.19793388429752065</v>
      </c>
      <c r="E3493" s="175">
        <v>0.14297520661157026</v>
      </c>
      <c r="F3493" s="175">
        <v>1.6115702479338842E-2</v>
      </c>
      <c r="G3493" s="175">
        <v>0.3293388429752066</v>
      </c>
      <c r="H3493" s="175">
        <v>8.2644628099173552E-4</v>
      </c>
      <c r="I3493" s="175">
        <v>1.6942148760330577E-2</v>
      </c>
      <c r="J3493" s="174">
        <v>0.99999999999999989</v>
      </c>
      <c r="K3493" s="176">
        <v>2420</v>
      </c>
      <c r="L3493" s="92"/>
      <c r="M3493" s="175" t="s">
        <v>143</v>
      </c>
      <c r="N3493" s="175" t="s">
        <v>143</v>
      </c>
      <c r="O3493" s="175">
        <v>0.27800000000000002</v>
      </c>
      <c r="P3493" s="175">
        <v>0.314</v>
      </c>
      <c r="Q3493" s="175">
        <v>0.183</v>
      </c>
      <c r="R3493" s="175">
        <v>0.214</v>
      </c>
      <c r="S3493" s="175">
        <v>0.13</v>
      </c>
      <c r="T3493" s="175">
        <v>0.157</v>
      </c>
      <c r="U3493" s="175">
        <v>1.2E-2</v>
      </c>
      <c r="V3493" s="175">
        <v>2.1999999999999999E-2</v>
      </c>
      <c r="W3493" s="175">
        <v>0.311</v>
      </c>
      <c r="X3493" s="175">
        <v>0.34799999999999998</v>
      </c>
      <c r="Y3493" s="175">
        <v>0</v>
      </c>
      <c r="Z3493" s="175">
        <v>3.0000000000000001E-3</v>
      </c>
      <c r="AA3493" s="175">
        <v>1.2999999999999999E-2</v>
      </c>
      <c r="AB3493" s="175">
        <v>2.3E-2</v>
      </c>
    </row>
    <row r="3494" spans="1:28" x14ac:dyDescent="0.25">
      <c r="A3494" s="92" t="s">
        <v>4811</v>
      </c>
      <c r="B3494" s="175" t="s">
        <v>143</v>
      </c>
      <c r="C3494" s="175">
        <v>0.64597315436241609</v>
      </c>
      <c r="D3494" s="175">
        <v>0.27348993288590606</v>
      </c>
      <c r="E3494" s="175">
        <v>4.1946308724832217E-2</v>
      </c>
      <c r="F3494" s="175">
        <v>6.7114093959731542E-3</v>
      </c>
      <c r="G3494" s="175">
        <v>5.0335570469798654E-3</v>
      </c>
      <c r="H3494" s="175" t="s">
        <v>143</v>
      </c>
      <c r="I3494" s="175">
        <v>2.6845637583892617E-2</v>
      </c>
      <c r="J3494" s="174">
        <v>0.99999999999999989</v>
      </c>
      <c r="K3494" s="176">
        <v>596</v>
      </c>
      <c r="L3494" s="92"/>
      <c r="M3494" s="175" t="s">
        <v>143</v>
      </c>
      <c r="N3494" s="175" t="s">
        <v>143</v>
      </c>
      <c r="O3494" s="175">
        <v>0.60699999999999998</v>
      </c>
      <c r="P3494" s="175">
        <v>0.68300000000000005</v>
      </c>
      <c r="Q3494" s="175">
        <v>0.23899999999999999</v>
      </c>
      <c r="R3494" s="175">
        <v>0.311</v>
      </c>
      <c r="S3494" s="175">
        <v>2.9000000000000001E-2</v>
      </c>
      <c r="T3494" s="175">
        <v>6.0999999999999999E-2</v>
      </c>
      <c r="U3494" s="175">
        <v>3.0000000000000001E-3</v>
      </c>
      <c r="V3494" s="175">
        <v>1.7000000000000001E-2</v>
      </c>
      <c r="W3494" s="175">
        <v>2E-3</v>
      </c>
      <c r="X3494" s="175">
        <v>1.4999999999999999E-2</v>
      </c>
      <c r="Y3494" s="175" t="s">
        <v>143</v>
      </c>
      <c r="Z3494" s="175" t="s">
        <v>143</v>
      </c>
      <c r="AA3494" s="175">
        <v>1.7000000000000001E-2</v>
      </c>
      <c r="AB3494" s="175">
        <v>4.2999999999999997E-2</v>
      </c>
    </row>
    <row r="3495" spans="1:28" x14ac:dyDescent="0.25">
      <c r="A3495" s="92" t="s">
        <v>4812</v>
      </c>
      <c r="B3495" s="175" t="s">
        <v>143</v>
      </c>
      <c r="C3495" s="175">
        <v>0.27178423236514521</v>
      </c>
      <c r="D3495" s="175">
        <v>0.31742738589211617</v>
      </c>
      <c r="E3495" s="175">
        <v>0.10995850622406639</v>
      </c>
      <c r="F3495" s="175">
        <v>1.8672199170124481E-2</v>
      </c>
      <c r="G3495" s="175">
        <v>0.25311203319502074</v>
      </c>
      <c r="H3495" s="175" t="s">
        <v>143</v>
      </c>
      <c r="I3495" s="175">
        <v>2.9045643153526972E-2</v>
      </c>
      <c r="J3495" s="174">
        <v>1</v>
      </c>
      <c r="K3495" s="176">
        <v>482</v>
      </c>
      <c r="L3495" s="92"/>
      <c r="M3495" s="175" t="s">
        <v>143</v>
      </c>
      <c r="N3495" s="175" t="s">
        <v>143</v>
      </c>
      <c r="O3495" s="175">
        <v>0.23400000000000001</v>
      </c>
      <c r="P3495" s="175">
        <v>0.313</v>
      </c>
      <c r="Q3495" s="175">
        <v>0.27700000000000002</v>
      </c>
      <c r="R3495" s="175">
        <v>0.36</v>
      </c>
      <c r="S3495" s="175">
        <v>8.5000000000000006E-2</v>
      </c>
      <c r="T3495" s="175">
        <v>0.14099999999999999</v>
      </c>
      <c r="U3495" s="175">
        <v>0.01</v>
      </c>
      <c r="V3495" s="175">
        <v>3.5000000000000003E-2</v>
      </c>
      <c r="W3495" s="175">
        <v>0.216</v>
      </c>
      <c r="X3495" s="175">
        <v>0.29399999999999998</v>
      </c>
      <c r="Y3495" s="175" t="s">
        <v>143</v>
      </c>
      <c r="Z3495" s="175" t="s">
        <v>143</v>
      </c>
      <c r="AA3495" s="175">
        <v>1.7000000000000001E-2</v>
      </c>
      <c r="AB3495" s="175">
        <v>4.8000000000000001E-2</v>
      </c>
    </row>
    <row r="3496" spans="1:28" x14ac:dyDescent="0.25">
      <c r="A3496" s="92" t="s">
        <v>4813</v>
      </c>
      <c r="B3496" s="175" t="s">
        <v>143</v>
      </c>
      <c r="C3496" s="175">
        <v>0.41371158392434987</v>
      </c>
      <c r="D3496" s="175">
        <v>0.20330969267139479</v>
      </c>
      <c r="E3496" s="175">
        <v>6.3829787234042548E-2</v>
      </c>
      <c r="F3496" s="175">
        <v>8.2742316784869971E-2</v>
      </c>
      <c r="G3496" s="175">
        <v>0.22458628841607564</v>
      </c>
      <c r="H3496" s="175" t="s">
        <v>143</v>
      </c>
      <c r="I3496" s="175">
        <v>1.1820330969267139E-2</v>
      </c>
      <c r="J3496" s="174">
        <v>1</v>
      </c>
      <c r="K3496" s="176">
        <v>423</v>
      </c>
      <c r="L3496" s="92"/>
      <c r="M3496" s="175" t="s">
        <v>143</v>
      </c>
      <c r="N3496" s="175" t="s">
        <v>143</v>
      </c>
      <c r="O3496" s="175">
        <v>0.36799999999999999</v>
      </c>
      <c r="P3496" s="175">
        <v>0.46100000000000002</v>
      </c>
      <c r="Q3496" s="175">
        <v>0.16800000000000001</v>
      </c>
      <c r="R3496" s="175">
        <v>0.24399999999999999</v>
      </c>
      <c r="S3496" s="175">
        <v>4.3999999999999997E-2</v>
      </c>
      <c r="T3496" s="175">
        <v>9.0999999999999998E-2</v>
      </c>
      <c r="U3496" s="175">
        <v>0.06</v>
      </c>
      <c r="V3496" s="175">
        <v>0.113</v>
      </c>
      <c r="W3496" s="175">
        <v>0.187</v>
      </c>
      <c r="X3496" s="175">
        <v>0.26700000000000002</v>
      </c>
      <c r="Y3496" s="175" t="s">
        <v>143</v>
      </c>
      <c r="Z3496" s="175" t="s">
        <v>143</v>
      </c>
      <c r="AA3496" s="175">
        <v>5.0000000000000001E-3</v>
      </c>
      <c r="AB3496" s="175">
        <v>2.7E-2</v>
      </c>
    </row>
    <row r="3497" spans="1:28" x14ac:dyDescent="0.25">
      <c r="A3497" s="92" t="s">
        <v>4814</v>
      </c>
      <c r="B3497" s="175" t="s">
        <v>143</v>
      </c>
      <c r="C3497" s="175">
        <v>0.23316062176165803</v>
      </c>
      <c r="D3497" s="175">
        <v>0.15803108808290156</v>
      </c>
      <c r="E3497" s="175">
        <v>6.2176165803108807E-2</v>
      </c>
      <c r="F3497" s="175">
        <v>4.4041450777202069E-2</v>
      </c>
      <c r="G3497" s="175">
        <v>0.48186528497409326</v>
      </c>
      <c r="H3497" s="175" t="s">
        <v>143</v>
      </c>
      <c r="I3497" s="175">
        <v>2.072538860103627E-2</v>
      </c>
      <c r="J3497" s="174">
        <v>0.99999999999999989</v>
      </c>
      <c r="K3497" s="176">
        <v>386</v>
      </c>
      <c r="L3497" s="92"/>
      <c r="M3497" s="175" t="s">
        <v>143</v>
      </c>
      <c r="N3497" s="175" t="s">
        <v>143</v>
      </c>
      <c r="O3497" s="175">
        <v>0.19400000000000001</v>
      </c>
      <c r="P3497" s="175">
        <v>0.27800000000000002</v>
      </c>
      <c r="Q3497" s="175">
        <v>0.125</v>
      </c>
      <c r="R3497" s="175">
        <v>0.19800000000000001</v>
      </c>
      <c r="S3497" s="175">
        <v>4.2000000000000003E-2</v>
      </c>
      <c r="T3497" s="175">
        <v>9.0999999999999998E-2</v>
      </c>
      <c r="U3497" s="175">
        <v>2.8000000000000001E-2</v>
      </c>
      <c r="V3497" s="175">
        <v>6.9000000000000006E-2</v>
      </c>
      <c r="W3497" s="175">
        <v>0.432</v>
      </c>
      <c r="X3497" s="175">
        <v>0.53200000000000003</v>
      </c>
      <c r="Y3497" s="175" t="s">
        <v>143</v>
      </c>
      <c r="Z3497" s="175" t="s">
        <v>143</v>
      </c>
      <c r="AA3497" s="175">
        <v>1.0999999999999999E-2</v>
      </c>
      <c r="AB3497" s="175">
        <v>0.04</v>
      </c>
    </row>
    <row r="3498" spans="1:28" x14ac:dyDescent="0.25">
      <c r="A3498" s="92" t="s">
        <v>4815</v>
      </c>
      <c r="B3498" s="175" t="s">
        <v>143</v>
      </c>
      <c r="C3498" s="175">
        <v>0.45071258907363421</v>
      </c>
      <c r="D3498" s="175">
        <v>0.37351543942992876</v>
      </c>
      <c r="E3498" s="175">
        <v>6.6508313539192399E-2</v>
      </c>
      <c r="F3498" s="175">
        <v>1.0688836104513063E-2</v>
      </c>
      <c r="G3498" s="175">
        <v>8.6698337292161518E-2</v>
      </c>
      <c r="H3498" s="175" t="s">
        <v>143</v>
      </c>
      <c r="I3498" s="175">
        <v>1.1876484560570071E-2</v>
      </c>
      <c r="J3498" s="174">
        <v>1</v>
      </c>
      <c r="K3498" s="176">
        <v>1684</v>
      </c>
      <c r="L3498" s="92"/>
      <c r="M3498" s="175" t="s">
        <v>143</v>
      </c>
      <c r="N3498" s="175" t="s">
        <v>143</v>
      </c>
      <c r="O3498" s="175">
        <v>0.42699999999999999</v>
      </c>
      <c r="P3498" s="175">
        <v>0.47499999999999998</v>
      </c>
      <c r="Q3498" s="175">
        <v>0.35099999999999998</v>
      </c>
      <c r="R3498" s="175">
        <v>0.39700000000000002</v>
      </c>
      <c r="S3498" s="175">
        <v>5.6000000000000001E-2</v>
      </c>
      <c r="T3498" s="175">
        <v>7.9000000000000001E-2</v>
      </c>
      <c r="U3498" s="175">
        <v>7.0000000000000001E-3</v>
      </c>
      <c r="V3498" s="175">
        <v>1.7000000000000001E-2</v>
      </c>
      <c r="W3498" s="175">
        <v>7.3999999999999996E-2</v>
      </c>
      <c r="X3498" s="175">
        <v>0.10100000000000001</v>
      </c>
      <c r="Y3498" s="175" t="s">
        <v>143</v>
      </c>
      <c r="Z3498" s="175" t="s">
        <v>143</v>
      </c>
      <c r="AA3498" s="175">
        <v>8.0000000000000002E-3</v>
      </c>
      <c r="AB3498" s="175">
        <v>1.7999999999999999E-2</v>
      </c>
    </row>
    <row r="3499" spans="1:28" x14ac:dyDescent="0.25">
      <c r="A3499" s="92" t="s">
        <v>4816</v>
      </c>
      <c r="B3499" s="175" t="s">
        <v>143</v>
      </c>
      <c r="C3499" s="175">
        <v>0.54705882352941182</v>
      </c>
      <c r="D3499" s="175">
        <v>0.30294117647058821</v>
      </c>
      <c r="E3499" s="175">
        <v>4.4117647058823532E-2</v>
      </c>
      <c r="F3499" s="175">
        <v>5.8823529411764705E-3</v>
      </c>
      <c r="G3499" s="175">
        <v>7.9411764705882348E-2</v>
      </c>
      <c r="H3499" s="175" t="s">
        <v>143</v>
      </c>
      <c r="I3499" s="175">
        <v>2.0588235294117647E-2</v>
      </c>
      <c r="J3499" s="174">
        <v>1</v>
      </c>
      <c r="K3499" s="176">
        <v>340</v>
      </c>
      <c r="L3499" s="92"/>
      <c r="M3499" s="175" t="s">
        <v>143</v>
      </c>
      <c r="N3499" s="175" t="s">
        <v>143</v>
      </c>
      <c r="O3499" s="175">
        <v>0.49399999999999999</v>
      </c>
      <c r="P3499" s="175">
        <v>0.59899999999999998</v>
      </c>
      <c r="Q3499" s="175">
        <v>0.25700000000000001</v>
      </c>
      <c r="R3499" s="175">
        <v>0.35399999999999998</v>
      </c>
      <c r="S3499" s="175">
        <v>2.7E-2</v>
      </c>
      <c r="T3499" s="175">
        <v>7.1999999999999995E-2</v>
      </c>
      <c r="U3499" s="175">
        <v>2E-3</v>
      </c>
      <c r="V3499" s="175">
        <v>2.1000000000000001E-2</v>
      </c>
      <c r="W3499" s="175">
        <v>5.5E-2</v>
      </c>
      <c r="X3499" s="175">
        <v>0.113</v>
      </c>
      <c r="Y3499" s="175" t="s">
        <v>143</v>
      </c>
      <c r="Z3499" s="175" t="s">
        <v>143</v>
      </c>
      <c r="AA3499" s="175">
        <v>0.01</v>
      </c>
      <c r="AB3499" s="175">
        <v>4.2000000000000003E-2</v>
      </c>
    </row>
    <row r="3500" spans="1:28" x14ac:dyDescent="0.25">
      <c r="A3500" s="92" t="s">
        <v>4817</v>
      </c>
      <c r="B3500" s="175">
        <v>5.6241118839279035E-2</v>
      </c>
      <c r="C3500" s="175">
        <v>0.39226684615959911</v>
      </c>
      <c r="D3500" s="175">
        <v>0.2317702490464438</v>
      </c>
      <c r="E3500" s="175">
        <v>7.486351058260414E-2</v>
      </c>
      <c r="F3500" s="175">
        <v>1.2714082716326378E-2</v>
      </c>
      <c r="G3500" s="175">
        <v>0.20439757684541171</v>
      </c>
      <c r="H3500" s="175">
        <v>7.4788721860743405E-4</v>
      </c>
      <c r="I3500" s="175">
        <v>2.6998728591728367E-2</v>
      </c>
      <c r="J3500" s="174">
        <v>0.99999999999999989</v>
      </c>
      <c r="K3500" s="176">
        <v>13371</v>
      </c>
      <c r="L3500" s="92"/>
      <c r="M3500" s="175">
        <v>5.1999999999999998E-2</v>
      </c>
      <c r="N3500" s="175">
        <v>0.06</v>
      </c>
      <c r="O3500" s="175">
        <v>0.38400000000000001</v>
      </c>
      <c r="P3500" s="175">
        <v>0.40100000000000002</v>
      </c>
      <c r="Q3500" s="175">
        <v>0.22500000000000001</v>
      </c>
      <c r="R3500" s="175">
        <v>0.23899999999999999</v>
      </c>
      <c r="S3500" s="175">
        <v>7.0999999999999994E-2</v>
      </c>
      <c r="T3500" s="175">
        <v>7.9000000000000001E-2</v>
      </c>
      <c r="U3500" s="175">
        <v>1.0999999999999999E-2</v>
      </c>
      <c r="V3500" s="175">
        <v>1.4999999999999999E-2</v>
      </c>
      <c r="W3500" s="175">
        <v>0.19800000000000001</v>
      </c>
      <c r="X3500" s="175">
        <v>0.21099999999999999</v>
      </c>
      <c r="Y3500" s="175">
        <v>0</v>
      </c>
      <c r="Z3500" s="175">
        <v>1E-3</v>
      </c>
      <c r="AA3500" s="175">
        <v>2.4E-2</v>
      </c>
      <c r="AB3500" s="175">
        <v>0.03</v>
      </c>
    </row>
    <row r="3501" spans="1:28" x14ac:dyDescent="0.25">
      <c r="A3501" s="92" t="s">
        <v>4818</v>
      </c>
      <c r="B3501" s="175" t="s">
        <v>143</v>
      </c>
      <c r="C3501" s="175">
        <v>0.43859649122807015</v>
      </c>
      <c r="D3501" s="175">
        <v>0.26065162907268169</v>
      </c>
      <c r="E3501" s="175">
        <v>8.2706766917293228E-2</v>
      </c>
      <c r="F3501" s="175">
        <v>1.2531328320802004E-2</v>
      </c>
      <c r="G3501" s="175">
        <v>0.19548872180451127</v>
      </c>
      <c r="H3501" s="175">
        <v>2.5062656641604009E-3</v>
      </c>
      <c r="I3501" s="175">
        <v>7.5187969924812026E-3</v>
      </c>
      <c r="J3501" s="174">
        <v>1</v>
      </c>
      <c r="K3501" s="176">
        <v>399</v>
      </c>
      <c r="L3501" s="92"/>
      <c r="M3501" s="175" t="s">
        <v>143</v>
      </c>
      <c r="N3501" s="175" t="s">
        <v>143</v>
      </c>
      <c r="O3501" s="175">
        <v>0.39100000000000001</v>
      </c>
      <c r="P3501" s="175">
        <v>0.48799999999999999</v>
      </c>
      <c r="Q3501" s="175">
        <v>0.22</v>
      </c>
      <c r="R3501" s="175">
        <v>0.30599999999999999</v>
      </c>
      <c r="S3501" s="175">
        <v>5.8999999999999997E-2</v>
      </c>
      <c r="T3501" s="175">
        <v>0.114</v>
      </c>
      <c r="U3501" s="175">
        <v>5.0000000000000001E-3</v>
      </c>
      <c r="V3501" s="175">
        <v>2.9000000000000001E-2</v>
      </c>
      <c r="W3501" s="175">
        <v>0.16</v>
      </c>
      <c r="X3501" s="175">
        <v>0.23699999999999999</v>
      </c>
      <c r="Y3501" s="175">
        <v>0</v>
      </c>
      <c r="Z3501" s="175">
        <v>1.4E-2</v>
      </c>
      <c r="AA3501" s="175">
        <v>3.0000000000000001E-3</v>
      </c>
      <c r="AB3501" s="175">
        <v>2.1999999999999999E-2</v>
      </c>
    </row>
    <row r="3502" spans="1:28" x14ac:dyDescent="0.25">
      <c r="A3502" s="92" t="s">
        <v>4819</v>
      </c>
      <c r="B3502" s="175" t="s">
        <v>143</v>
      </c>
      <c r="C3502" s="175">
        <v>0.16562499999999999</v>
      </c>
      <c r="D3502" s="175">
        <v>0.17499999999999999</v>
      </c>
      <c r="E3502" s="175">
        <v>7.1874999999999994E-2</v>
      </c>
      <c r="F3502" s="175">
        <v>6.2500000000000003E-3</v>
      </c>
      <c r="G3502" s="175">
        <v>0.55625000000000002</v>
      </c>
      <c r="H3502" s="175">
        <v>3.1250000000000002E-3</v>
      </c>
      <c r="I3502" s="175">
        <v>2.1874999999999999E-2</v>
      </c>
      <c r="J3502" s="174">
        <v>1</v>
      </c>
      <c r="K3502" s="176">
        <v>320</v>
      </c>
      <c r="L3502" s="92"/>
      <c r="M3502" s="175" t="s">
        <v>143</v>
      </c>
      <c r="N3502" s="175" t="s">
        <v>143</v>
      </c>
      <c r="O3502" s="175">
        <v>0.129</v>
      </c>
      <c r="P3502" s="175">
        <v>0.21</v>
      </c>
      <c r="Q3502" s="175">
        <v>0.13700000000000001</v>
      </c>
      <c r="R3502" s="175">
        <v>0.22</v>
      </c>
      <c r="S3502" s="175">
        <v>4.8000000000000001E-2</v>
      </c>
      <c r="T3502" s="175">
        <v>0.106</v>
      </c>
      <c r="U3502" s="175">
        <v>2E-3</v>
      </c>
      <c r="V3502" s="175">
        <v>2.1999999999999999E-2</v>
      </c>
      <c r="W3502" s="175">
        <v>0.501</v>
      </c>
      <c r="X3502" s="175">
        <v>0.61</v>
      </c>
      <c r="Y3502" s="175">
        <v>1E-3</v>
      </c>
      <c r="Z3502" s="175">
        <v>1.7000000000000001E-2</v>
      </c>
      <c r="AA3502" s="175">
        <v>1.0999999999999999E-2</v>
      </c>
      <c r="AB3502" s="175">
        <v>4.3999999999999997E-2</v>
      </c>
    </row>
    <row r="3503" spans="1:28" x14ac:dyDescent="0.25">
      <c r="A3503" s="92" t="s">
        <v>4820</v>
      </c>
      <c r="B3503" s="175">
        <v>0.43663194444444442</v>
      </c>
      <c r="C3503" s="175">
        <v>8.6805555555555551E-4</v>
      </c>
      <c r="D3503" s="175">
        <v>0.51822916666666663</v>
      </c>
      <c r="E3503" s="175">
        <v>2.4305555555555556E-2</v>
      </c>
      <c r="F3503" s="175">
        <v>8.6805555555555551E-4</v>
      </c>
      <c r="G3503" s="175">
        <v>8.6805555555555559E-3</v>
      </c>
      <c r="H3503" s="175" t="s">
        <v>143</v>
      </c>
      <c r="I3503" s="175">
        <v>1.0416666666666666E-2</v>
      </c>
      <c r="J3503" s="174">
        <v>1</v>
      </c>
      <c r="K3503" s="176">
        <v>1152</v>
      </c>
      <c r="L3503" s="92"/>
      <c r="M3503" s="175">
        <v>0.40799999999999997</v>
      </c>
      <c r="N3503" s="175">
        <v>0.46500000000000002</v>
      </c>
      <c r="O3503" s="175">
        <v>0</v>
      </c>
      <c r="P3503" s="175">
        <v>5.0000000000000001E-3</v>
      </c>
      <c r="Q3503" s="175">
        <v>0.48899999999999999</v>
      </c>
      <c r="R3503" s="175">
        <v>0.54700000000000004</v>
      </c>
      <c r="S3503" s="175">
        <v>1.7000000000000001E-2</v>
      </c>
      <c r="T3503" s="175">
        <v>3.5000000000000003E-2</v>
      </c>
      <c r="U3503" s="175">
        <v>0</v>
      </c>
      <c r="V3503" s="175">
        <v>5.0000000000000001E-3</v>
      </c>
      <c r="W3503" s="175">
        <v>5.0000000000000001E-3</v>
      </c>
      <c r="X3503" s="175">
        <v>1.6E-2</v>
      </c>
      <c r="Y3503" s="175" t="s">
        <v>143</v>
      </c>
      <c r="Z3503" s="175" t="s">
        <v>143</v>
      </c>
      <c r="AA3503" s="175">
        <v>6.0000000000000001E-3</v>
      </c>
      <c r="AB3503" s="175">
        <v>1.7999999999999999E-2</v>
      </c>
    </row>
    <row r="3504" spans="1:28" x14ac:dyDescent="0.25">
      <c r="A3504" s="92" t="s">
        <v>4821</v>
      </c>
      <c r="B3504" s="175">
        <v>8.9650626235992084E-2</v>
      </c>
      <c r="C3504" s="175">
        <v>0.3744232036914964</v>
      </c>
      <c r="D3504" s="175">
        <v>0.2023731048121292</v>
      </c>
      <c r="E3504" s="175">
        <v>4.4825313117996042E-2</v>
      </c>
      <c r="F3504" s="175">
        <v>2.7027027027027029E-2</v>
      </c>
      <c r="G3504" s="175">
        <v>0.24324324324324326</v>
      </c>
      <c r="H3504" s="175" t="s">
        <v>143</v>
      </c>
      <c r="I3504" s="175">
        <v>1.845748187211602E-2</v>
      </c>
      <c r="J3504" s="174">
        <v>1</v>
      </c>
      <c r="K3504" s="176">
        <v>1517</v>
      </c>
      <c r="L3504" s="92"/>
      <c r="M3504" s="175">
        <v>7.5999999999999998E-2</v>
      </c>
      <c r="N3504" s="175">
        <v>0.105</v>
      </c>
      <c r="O3504" s="175">
        <v>0.35</v>
      </c>
      <c r="P3504" s="175">
        <v>0.39900000000000002</v>
      </c>
      <c r="Q3504" s="175">
        <v>0.183</v>
      </c>
      <c r="R3504" s="175">
        <v>0.223</v>
      </c>
      <c r="S3504" s="175">
        <v>3.5999999999999997E-2</v>
      </c>
      <c r="T3504" s="175">
        <v>5.6000000000000001E-2</v>
      </c>
      <c r="U3504" s="175">
        <v>0.02</v>
      </c>
      <c r="V3504" s="175">
        <v>3.5999999999999997E-2</v>
      </c>
      <c r="W3504" s="175">
        <v>0.222</v>
      </c>
      <c r="X3504" s="175">
        <v>0.26500000000000001</v>
      </c>
      <c r="Y3504" s="175" t="s">
        <v>143</v>
      </c>
      <c r="Z3504" s="175" t="s">
        <v>143</v>
      </c>
      <c r="AA3504" s="175">
        <v>1.2999999999999999E-2</v>
      </c>
      <c r="AB3504" s="175">
        <v>2.7E-2</v>
      </c>
    </row>
    <row r="3505" spans="1:28" x14ac:dyDescent="0.25">
      <c r="A3505" s="92" t="s">
        <v>4822</v>
      </c>
      <c r="B3505" s="175">
        <v>0.28534704370179947</v>
      </c>
      <c r="C3505" s="175">
        <v>0.59742930591259635</v>
      </c>
      <c r="D3505" s="175">
        <v>4.4730077120822623E-2</v>
      </c>
      <c r="E3505" s="175">
        <v>1.3367609254498715E-2</v>
      </c>
      <c r="F3505" s="175">
        <v>2.056555269922879E-3</v>
      </c>
      <c r="G3505" s="175">
        <v>3.4961439588688949E-2</v>
      </c>
      <c r="H3505" s="175">
        <v>1.0282776349614395E-3</v>
      </c>
      <c r="I3505" s="175">
        <v>2.1079691516709513E-2</v>
      </c>
      <c r="J3505" s="174">
        <v>1</v>
      </c>
      <c r="K3505" s="176">
        <v>1945</v>
      </c>
      <c r="L3505" s="92"/>
      <c r="M3505" s="175">
        <v>0.26600000000000001</v>
      </c>
      <c r="N3505" s="175">
        <v>0.30599999999999999</v>
      </c>
      <c r="O3505" s="175">
        <v>0.57499999999999996</v>
      </c>
      <c r="P3505" s="175">
        <v>0.61899999999999999</v>
      </c>
      <c r="Q3505" s="175">
        <v>3.5999999999999997E-2</v>
      </c>
      <c r="R3505" s="175">
        <v>5.5E-2</v>
      </c>
      <c r="S3505" s="175">
        <v>8.9999999999999993E-3</v>
      </c>
      <c r="T3505" s="175">
        <v>0.02</v>
      </c>
      <c r="U3505" s="175">
        <v>1E-3</v>
      </c>
      <c r="V3505" s="175">
        <v>5.0000000000000001E-3</v>
      </c>
      <c r="W3505" s="175">
        <v>2.8000000000000001E-2</v>
      </c>
      <c r="X3505" s="175">
        <v>4.3999999999999997E-2</v>
      </c>
      <c r="Y3505" s="175">
        <v>0</v>
      </c>
      <c r="Z3505" s="175">
        <v>4.0000000000000001E-3</v>
      </c>
      <c r="AA3505" s="175">
        <v>1.6E-2</v>
      </c>
      <c r="AB3505" s="175">
        <v>2.8000000000000001E-2</v>
      </c>
    </row>
    <row r="3506" spans="1:28" x14ac:dyDescent="0.25">
      <c r="A3506" s="92" t="s">
        <v>4823</v>
      </c>
      <c r="B3506" s="175" t="s">
        <v>143</v>
      </c>
      <c r="C3506" s="175">
        <v>0.36097560975609755</v>
      </c>
      <c r="D3506" s="175">
        <v>0.275609756097561</v>
      </c>
      <c r="E3506" s="175">
        <v>0.12195121951219512</v>
      </c>
      <c r="F3506" s="175">
        <v>4.8780487804878049E-3</v>
      </c>
      <c r="G3506" s="175">
        <v>0.21219512195121951</v>
      </c>
      <c r="H3506" s="175" t="s">
        <v>143</v>
      </c>
      <c r="I3506" s="175">
        <v>2.4390243902439025E-2</v>
      </c>
      <c r="J3506" s="174">
        <v>1</v>
      </c>
      <c r="K3506" s="176">
        <v>410</v>
      </c>
      <c r="L3506" s="92"/>
      <c r="M3506" s="175" t="s">
        <v>143</v>
      </c>
      <c r="N3506" s="175" t="s">
        <v>143</v>
      </c>
      <c r="O3506" s="175">
        <v>0.316</v>
      </c>
      <c r="P3506" s="175">
        <v>0.40899999999999997</v>
      </c>
      <c r="Q3506" s="175">
        <v>0.23499999999999999</v>
      </c>
      <c r="R3506" s="175">
        <v>0.32100000000000001</v>
      </c>
      <c r="S3506" s="175">
        <v>9.4E-2</v>
      </c>
      <c r="T3506" s="175">
        <v>0.157</v>
      </c>
      <c r="U3506" s="175">
        <v>1E-3</v>
      </c>
      <c r="V3506" s="175">
        <v>1.7999999999999999E-2</v>
      </c>
      <c r="W3506" s="175">
        <v>0.17499999999999999</v>
      </c>
      <c r="X3506" s="175">
        <v>0.254</v>
      </c>
      <c r="Y3506" s="175" t="s">
        <v>143</v>
      </c>
      <c r="Z3506" s="175" t="s">
        <v>143</v>
      </c>
      <c r="AA3506" s="175">
        <v>1.2999999999999999E-2</v>
      </c>
      <c r="AB3506" s="175">
        <v>4.3999999999999997E-2</v>
      </c>
    </row>
    <row r="3507" spans="1:28" x14ac:dyDescent="0.25">
      <c r="A3507" s="92" t="s">
        <v>4824</v>
      </c>
      <c r="B3507" s="175" t="s">
        <v>143</v>
      </c>
      <c r="C3507" s="175">
        <v>0.24648985959438377</v>
      </c>
      <c r="D3507" s="175">
        <v>0.26469058762350495</v>
      </c>
      <c r="E3507" s="175">
        <v>0.12428497139885596</v>
      </c>
      <c r="F3507" s="175">
        <v>1.3000520020800831E-2</v>
      </c>
      <c r="G3507" s="175">
        <v>0.32085283411336452</v>
      </c>
      <c r="H3507" s="175">
        <v>5.2002080083203334E-4</v>
      </c>
      <c r="I3507" s="175">
        <v>3.016120644825793E-2</v>
      </c>
      <c r="J3507" s="174">
        <v>1</v>
      </c>
      <c r="K3507" s="176">
        <v>1923</v>
      </c>
      <c r="L3507" s="92"/>
      <c r="M3507" s="175" t="s">
        <v>143</v>
      </c>
      <c r="N3507" s="175" t="s">
        <v>143</v>
      </c>
      <c r="O3507" s="175">
        <v>0.22800000000000001</v>
      </c>
      <c r="P3507" s="175">
        <v>0.26600000000000001</v>
      </c>
      <c r="Q3507" s="175">
        <v>0.245</v>
      </c>
      <c r="R3507" s="175">
        <v>0.28499999999999998</v>
      </c>
      <c r="S3507" s="175">
        <v>0.11</v>
      </c>
      <c r="T3507" s="175">
        <v>0.14000000000000001</v>
      </c>
      <c r="U3507" s="175">
        <v>8.9999999999999993E-3</v>
      </c>
      <c r="V3507" s="175">
        <v>1.9E-2</v>
      </c>
      <c r="W3507" s="175">
        <v>0.3</v>
      </c>
      <c r="X3507" s="175">
        <v>0.34200000000000003</v>
      </c>
      <c r="Y3507" s="175">
        <v>0</v>
      </c>
      <c r="Z3507" s="175">
        <v>3.0000000000000001E-3</v>
      </c>
      <c r="AA3507" s="175">
        <v>2.3E-2</v>
      </c>
      <c r="AB3507" s="175">
        <v>3.9E-2</v>
      </c>
    </row>
    <row r="3508" spans="1:28" x14ac:dyDescent="0.25">
      <c r="A3508" s="92" t="s">
        <v>4825</v>
      </c>
      <c r="B3508" s="175" t="s">
        <v>143</v>
      </c>
      <c r="C3508" s="175">
        <v>0.65600000000000003</v>
      </c>
      <c r="D3508" s="175">
        <v>0.23</v>
      </c>
      <c r="E3508" s="175">
        <v>4.5999999999999999E-2</v>
      </c>
      <c r="F3508" s="175">
        <v>2E-3</v>
      </c>
      <c r="G3508" s="175">
        <v>1.6E-2</v>
      </c>
      <c r="H3508" s="175" t="s">
        <v>143</v>
      </c>
      <c r="I3508" s="175">
        <v>0.05</v>
      </c>
      <c r="J3508" s="174">
        <v>1</v>
      </c>
      <c r="K3508" s="176">
        <v>500</v>
      </c>
      <c r="L3508" s="92"/>
      <c r="M3508" s="175" t="s">
        <v>143</v>
      </c>
      <c r="N3508" s="175" t="s">
        <v>143</v>
      </c>
      <c r="O3508" s="175">
        <v>0.61299999999999999</v>
      </c>
      <c r="P3508" s="175">
        <v>0.69599999999999995</v>
      </c>
      <c r="Q3508" s="175">
        <v>0.19500000000000001</v>
      </c>
      <c r="R3508" s="175">
        <v>0.26900000000000002</v>
      </c>
      <c r="S3508" s="175">
        <v>3.1E-2</v>
      </c>
      <c r="T3508" s="175">
        <v>6.8000000000000005E-2</v>
      </c>
      <c r="U3508" s="175">
        <v>0</v>
      </c>
      <c r="V3508" s="175">
        <v>1.0999999999999999E-2</v>
      </c>
      <c r="W3508" s="175">
        <v>8.0000000000000002E-3</v>
      </c>
      <c r="X3508" s="175">
        <v>3.1E-2</v>
      </c>
      <c r="Y3508" s="175" t="s">
        <v>143</v>
      </c>
      <c r="Z3508" s="175" t="s">
        <v>143</v>
      </c>
      <c r="AA3508" s="175">
        <v>3.4000000000000002E-2</v>
      </c>
      <c r="AB3508" s="175">
        <v>7.2999999999999995E-2</v>
      </c>
    </row>
    <row r="3509" spans="1:28" x14ac:dyDescent="0.25">
      <c r="A3509" s="92" t="s">
        <v>4826</v>
      </c>
      <c r="B3509" s="175" t="s">
        <v>143</v>
      </c>
      <c r="C3509" s="175">
        <v>0.33192389006342493</v>
      </c>
      <c r="D3509" s="175">
        <v>0.26215644820295986</v>
      </c>
      <c r="E3509" s="175">
        <v>0.1014799154334038</v>
      </c>
      <c r="F3509" s="175">
        <v>4.2283298097251587E-3</v>
      </c>
      <c r="G3509" s="175">
        <v>0.26427061310782241</v>
      </c>
      <c r="H3509" s="175" t="s">
        <v>143</v>
      </c>
      <c r="I3509" s="175">
        <v>3.5940803382663845E-2</v>
      </c>
      <c r="J3509" s="174">
        <v>1.0000000000000002</v>
      </c>
      <c r="K3509" s="176">
        <v>473</v>
      </c>
      <c r="L3509" s="92"/>
      <c r="M3509" s="175" t="s">
        <v>143</v>
      </c>
      <c r="N3509" s="175" t="s">
        <v>143</v>
      </c>
      <c r="O3509" s="175">
        <v>0.29099999999999998</v>
      </c>
      <c r="P3509" s="175">
        <v>0.376</v>
      </c>
      <c r="Q3509" s="175">
        <v>0.22500000000000001</v>
      </c>
      <c r="R3509" s="175">
        <v>0.30399999999999999</v>
      </c>
      <c r="S3509" s="175">
        <v>7.6999999999999999E-2</v>
      </c>
      <c r="T3509" s="175">
        <v>0.13200000000000001</v>
      </c>
      <c r="U3509" s="175">
        <v>1E-3</v>
      </c>
      <c r="V3509" s="175">
        <v>1.4999999999999999E-2</v>
      </c>
      <c r="W3509" s="175">
        <v>0.22700000000000001</v>
      </c>
      <c r="X3509" s="175">
        <v>0.30599999999999999</v>
      </c>
      <c r="Y3509" s="175" t="s">
        <v>143</v>
      </c>
      <c r="Z3509" s="175" t="s">
        <v>143</v>
      </c>
      <c r="AA3509" s="175">
        <v>2.3E-2</v>
      </c>
      <c r="AB3509" s="175">
        <v>5.7000000000000002E-2</v>
      </c>
    </row>
    <row r="3510" spans="1:28" x14ac:dyDescent="0.25">
      <c r="A3510" s="92" t="s">
        <v>4827</v>
      </c>
      <c r="B3510" s="175" t="s">
        <v>143</v>
      </c>
      <c r="C3510" s="175">
        <v>0.47289156626506024</v>
      </c>
      <c r="D3510" s="175">
        <v>0.18072289156626506</v>
      </c>
      <c r="E3510" s="175">
        <v>7.5301204819277115E-2</v>
      </c>
      <c r="F3510" s="175">
        <v>6.3253012048192767E-2</v>
      </c>
      <c r="G3510" s="175">
        <v>0.18072289156626506</v>
      </c>
      <c r="H3510" s="175" t="s">
        <v>143</v>
      </c>
      <c r="I3510" s="175">
        <v>2.710843373493976E-2</v>
      </c>
      <c r="J3510" s="174">
        <v>1</v>
      </c>
      <c r="K3510" s="176">
        <v>332</v>
      </c>
      <c r="L3510" s="92"/>
      <c r="M3510" s="175" t="s">
        <v>143</v>
      </c>
      <c r="N3510" s="175" t="s">
        <v>143</v>
      </c>
      <c r="O3510" s="175">
        <v>0.42</v>
      </c>
      <c r="P3510" s="175">
        <v>0.52700000000000002</v>
      </c>
      <c r="Q3510" s="175">
        <v>0.14299999999999999</v>
      </c>
      <c r="R3510" s="175">
        <v>0.22600000000000001</v>
      </c>
      <c r="S3510" s="175">
        <v>5.1999999999999998E-2</v>
      </c>
      <c r="T3510" s="175">
        <v>0.109</v>
      </c>
      <c r="U3510" s="175">
        <v>4.2000000000000003E-2</v>
      </c>
      <c r="V3510" s="175">
        <v>9.5000000000000001E-2</v>
      </c>
      <c r="W3510" s="175">
        <v>0.14299999999999999</v>
      </c>
      <c r="X3510" s="175">
        <v>0.22600000000000001</v>
      </c>
      <c r="Y3510" s="175" t="s">
        <v>143</v>
      </c>
      <c r="Z3510" s="175" t="s">
        <v>143</v>
      </c>
      <c r="AA3510" s="175">
        <v>1.4E-2</v>
      </c>
      <c r="AB3510" s="175">
        <v>5.0999999999999997E-2</v>
      </c>
    </row>
    <row r="3511" spans="1:28" x14ac:dyDescent="0.25">
      <c r="A3511" s="92" t="s">
        <v>4828</v>
      </c>
      <c r="B3511" s="175" t="s">
        <v>143</v>
      </c>
      <c r="C3511" s="175">
        <v>0.17971014492753623</v>
      </c>
      <c r="D3511" s="175">
        <v>0.2318840579710145</v>
      </c>
      <c r="E3511" s="175">
        <v>9.2753623188405798E-2</v>
      </c>
      <c r="F3511" s="175">
        <v>3.1884057971014491E-2</v>
      </c>
      <c r="G3511" s="175">
        <v>0.43768115942028984</v>
      </c>
      <c r="H3511" s="175" t="s">
        <v>143</v>
      </c>
      <c r="I3511" s="175">
        <v>2.6086956521739129E-2</v>
      </c>
      <c r="J3511" s="174">
        <v>0.99999999999999989</v>
      </c>
      <c r="K3511" s="176">
        <v>345</v>
      </c>
      <c r="L3511" s="92"/>
      <c r="M3511" s="175" t="s">
        <v>143</v>
      </c>
      <c r="N3511" s="175" t="s">
        <v>143</v>
      </c>
      <c r="O3511" s="175">
        <v>0.14299999999999999</v>
      </c>
      <c r="P3511" s="175">
        <v>0.224</v>
      </c>
      <c r="Q3511" s="175">
        <v>0.19</v>
      </c>
      <c r="R3511" s="175">
        <v>0.27900000000000003</v>
      </c>
      <c r="S3511" s="175">
        <v>6.6000000000000003E-2</v>
      </c>
      <c r="T3511" s="175">
        <v>0.128</v>
      </c>
      <c r="U3511" s="175">
        <v>1.7999999999999999E-2</v>
      </c>
      <c r="V3511" s="175">
        <v>5.6000000000000001E-2</v>
      </c>
      <c r="W3511" s="175">
        <v>0.38600000000000001</v>
      </c>
      <c r="X3511" s="175">
        <v>0.49</v>
      </c>
      <c r="Y3511" s="175" t="s">
        <v>143</v>
      </c>
      <c r="Z3511" s="175" t="s">
        <v>143</v>
      </c>
      <c r="AA3511" s="175">
        <v>1.4E-2</v>
      </c>
      <c r="AB3511" s="175">
        <v>4.9000000000000002E-2</v>
      </c>
    </row>
    <row r="3512" spans="1:28" x14ac:dyDescent="0.25">
      <c r="A3512" s="92" t="s">
        <v>4829</v>
      </c>
      <c r="B3512" s="175" t="s">
        <v>143</v>
      </c>
      <c r="C3512" s="175">
        <v>0.50874020494273664</v>
      </c>
      <c r="D3512" s="175">
        <v>0.31525015069318868</v>
      </c>
      <c r="E3512" s="175">
        <v>4.6413502109704644E-2</v>
      </c>
      <c r="F3512" s="175">
        <v>8.4388185654008432E-3</v>
      </c>
      <c r="G3512" s="175">
        <v>9.2224231464737794E-2</v>
      </c>
      <c r="H3512" s="175">
        <v>6.0277275467148883E-4</v>
      </c>
      <c r="I3512" s="175">
        <v>2.8330319469559977E-2</v>
      </c>
      <c r="J3512" s="174">
        <v>1</v>
      </c>
      <c r="K3512" s="176">
        <v>1659</v>
      </c>
      <c r="L3512" s="92"/>
      <c r="M3512" s="175" t="s">
        <v>143</v>
      </c>
      <c r="N3512" s="175" t="s">
        <v>143</v>
      </c>
      <c r="O3512" s="175">
        <v>0.48499999999999999</v>
      </c>
      <c r="P3512" s="175">
        <v>0.53300000000000003</v>
      </c>
      <c r="Q3512" s="175">
        <v>0.29299999999999998</v>
      </c>
      <c r="R3512" s="175">
        <v>0.33800000000000002</v>
      </c>
      <c r="S3512" s="175">
        <v>3.6999999999999998E-2</v>
      </c>
      <c r="T3512" s="175">
        <v>5.8000000000000003E-2</v>
      </c>
      <c r="U3512" s="175">
        <v>5.0000000000000001E-3</v>
      </c>
      <c r="V3512" s="175">
        <v>1.4E-2</v>
      </c>
      <c r="W3512" s="175">
        <v>7.9000000000000001E-2</v>
      </c>
      <c r="X3512" s="175">
        <v>0.107</v>
      </c>
      <c r="Y3512" s="175">
        <v>0</v>
      </c>
      <c r="Z3512" s="175">
        <v>3.0000000000000001E-3</v>
      </c>
      <c r="AA3512" s="175">
        <v>2.1000000000000001E-2</v>
      </c>
      <c r="AB3512" s="175">
        <v>3.6999999999999998E-2</v>
      </c>
    </row>
    <row r="3513" spans="1:28" x14ac:dyDescent="0.25">
      <c r="A3513" s="92" t="s">
        <v>4830</v>
      </c>
      <c r="B3513" s="175" t="s">
        <v>143</v>
      </c>
      <c r="C3513" s="175">
        <v>0.58307210031347967</v>
      </c>
      <c r="D3513" s="175">
        <v>0.28213166144200624</v>
      </c>
      <c r="E3513" s="175">
        <v>6.8965517241379309E-2</v>
      </c>
      <c r="F3513" s="175" t="s">
        <v>143</v>
      </c>
      <c r="G3513" s="175">
        <v>4.3887147335423198E-2</v>
      </c>
      <c r="H3513" s="175">
        <v>3.134796238244514E-3</v>
      </c>
      <c r="I3513" s="175">
        <v>1.8808777429467086E-2</v>
      </c>
      <c r="J3513" s="174">
        <v>1.0000000000000002</v>
      </c>
      <c r="K3513" s="176">
        <v>319</v>
      </c>
      <c r="L3513" s="92"/>
      <c r="M3513" s="175" t="s">
        <v>143</v>
      </c>
      <c r="N3513" s="175" t="s">
        <v>143</v>
      </c>
      <c r="O3513" s="175">
        <v>0.52800000000000002</v>
      </c>
      <c r="P3513" s="175">
        <v>0.63600000000000001</v>
      </c>
      <c r="Q3513" s="175">
        <v>0.23599999999999999</v>
      </c>
      <c r="R3513" s="175">
        <v>0.33400000000000002</v>
      </c>
      <c r="S3513" s="175">
        <v>4.5999999999999999E-2</v>
      </c>
      <c r="T3513" s="175">
        <v>0.10199999999999999</v>
      </c>
      <c r="U3513" s="175" t="s">
        <v>143</v>
      </c>
      <c r="V3513" s="175" t="s">
        <v>143</v>
      </c>
      <c r="W3513" s="175">
        <v>2.5999999999999999E-2</v>
      </c>
      <c r="X3513" s="175">
        <v>7.1999999999999995E-2</v>
      </c>
      <c r="Y3513" s="175">
        <v>1E-3</v>
      </c>
      <c r="Z3513" s="175">
        <v>1.7999999999999999E-2</v>
      </c>
      <c r="AA3513" s="175">
        <v>8.9999999999999993E-3</v>
      </c>
      <c r="AB3513" s="175">
        <v>0.04</v>
      </c>
    </row>
    <row r="3514" spans="1:28" x14ac:dyDescent="0.25">
      <c r="A3514" s="92" t="s">
        <v>4831</v>
      </c>
      <c r="B3514" s="175">
        <v>4.6922952673235339E-2</v>
      </c>
      <c r="C3514" s="175">
        <v>0.30762397027943789</v>
      </c>
      <c r="D3514" s="175">
        <v>0.27822645776126637</v>
      </c>
      <c r="E3514" s="175">
        <v>9.0453884671297044E-2</v>
      </c>
      <c r="F3514" s="175">
        <v>1.7767727346147635E-2</v>
      </c>
      <c r="G3514" s="175">
        <v>0.22023905669520272</v>
      </c>
      <c r="H3514" s="175">
        <v>3.3112582781456954E-3</v>
      </c>
      <c r="I3514" s="175">
        <v>3.545469229526732E-2</v>
      </c>
      <c r="J3514" s="174">
        <v>0.99999999999999989</v>
      </c>
      <c r="K3514" s="176">
        <v>12382</v>
      </c>
      <c r="L3514" s="92"/>
      <c r="M3514" s="175">
        <v>4.2999999999999997E-2</v>
      </c>
      <c r="N3514" s="175">
        <v>5.0999999999999997E-2</v>
      </c>
      <c r="O3514" s="175">
        <v>0.3</v>
      </c>
      <c r="P3514" s="175">
        <v>0.316</v>
      </c>
      <c r="Q3514" s="175">
        <v>0.27</v>
      </c>
      <c r="R3514" s="175">
        <v>0.28599999999999998</v>
      </c>
      <c r="S3514" s="175">
        <v>8.5999999999999993E-2</v>
      </c>
      <c r="T3514" s="175">
        <v>9.6000000000000002E-2</v>
      </c>
      <c r="U3514" s="175">
        <v>1.6E-2</v>
      </c>
      <c r="V3514" s="175">
        <v>0.02</v>
      </c>
      <c r="W3514" s="175">
        <v>0.21299999999999999</v>
      </c>
      <c r="X3514" s="175">
        <v>0.22800000000000001</v>
      </c>
      <c r="Y3514" s="175">
        <v>2E-3</v>
      </c>
      <c r="Z3514" s="175">
        <v>4.0000000000000001E-3</v>
      </c>
      <c r="AA3514" s="175">
        <v>3.2000000000000001E-2</v>
      </c>
      <c r="AB3514" s="175">
        <v>3.9E-2</v>
      </c>
    </row>
    <row r="3515" spans="1:28" x14ac:dyDescent="0.25">
      <c r="A3515" s="92" t="s">
        <v>4832</v>
      </c>
      <c r="B3515" s="175" t="s">
        <v>143</v>
      </c>
      <c r="C3515" s="175">
        <v>0.28852459016393445</v>
      </c>
      <c r="D3515" s="175">
        <v>0.28852459016393445</v>
      </c>
      <c r="E3515" s="175">
        <v>9.5081967213114751E-2</v>
      </c>
      <c r="F3515" s="175">
        <v>1.9672131147540985E-2</v>
      </c>
      <c r="G3515" s="175">
        <v>0.27213114754098361</v>
      </c>
      <c r="H3515" s="175">
        <v>3.2786885245901639E-3</v>
      </c>
      <c r="I3515" s="175">
        <v>3.2786885245901641E-2</v>
      </c>
      <c r="J3515" s="174">
        <v>1</v>
      </c>
      <c r="K3515" s="176">
        <v>305</v>
      </c>
      <c r="L3515" s="92"/>
      <c r="M3515" s="175" t="s">
        <v>143</v>
      </c>
      <c r="N3515" s="175" t="s">
        <v>143</v>
      </c>
      <c r="O3515" s="175">
        <v>0.24099999999999999</v>
      </c>
      <c r="P3515" s="175">
        <v>0.34200000000000003</v>
      </c>
      <c r="Q3515" s="175">
        <v>0.24099999999999999</v>
      </c>
      <c r="R3515" s="175">
        <v>0.34200000000000003</v>
      </c>
      <c r="S3515" s="175">
        <v>6.7000000000000004E-2</v>
      </c>
      <c r="T3515" s="175">
        <v>0.13300000000000001</v>
      </c>
      <c r="U3515" s="175">
        <v>8.9999999999999993E-3</v>
      </c>
      <c r="V3515" s="175">
        <v>4.2000000000000003E-2</v>
      </c>
      <c r="W3515" s="175">
        <v>0.22500000000000001</v>
      </c>
      <c r="X3515" s="175">
        <v>0.32500000000000001</v>
      </c>
      <c r="Y3515" s="175">
        <v>1E-3</v>
      </c>
      <c r="Z3515" s="175">
        <v>1.7999999999999999E-2</v>
      </c>
      <c r="AA3515" s="175">
        <v>1.7999999999999999E-2</v>
      </c>
      <c r="AB3515" s="175">
        <v>5.8999999999999997E-2</v>
      </c>
    </row>
    <row r="3516" spans="1:28" x14ac:dyDescent="0.25">
      <c r="A3516" s="92" t="s">
        <v>4833</v>
      </c>
      <c r="B3516" s="175" t="s">
        <v>143</v>
      </c>
      <c r="C3516" s="175">
        <v>6.228373702422145E-2</v>
      </c>
      <c r="D3516" s="175">
        <v>0.20069204152249134</v>
      </c>
      <c r="E3516" s="175">
        <v>7.2664359861591699E-2</v>
      </c>
      <c r="F3516" s="175">
        <v>6.920415224913495E-3</v>
      </c>
      <c r="G3516" s="175">
        <v>0.58823529411764708</v>
      </c>
      <c r="H3516" s="175">
        <v>1.0380622837370242E-2</v>
      </c>
      <c r="I3516" s="175">
        <v>5.8823529411764705E-2</v>
      </c>
      <c r="J3516" s="174">
        <v>1</v>
      </c>
      <c r="K3516" s="176">
        <v>289</v>
      </c>
      <c r="L3516" s="92"/>
      <c r="M3516" s="175" t="s">
        <v>143</v>
      </c>
      <c r="N3516" s="175" t="s">
        <v>143</v>
      </c>
      <c r="O3516" s="175">
        <v>0.04</v>
      </c>
      <c r="P3516" s="175">
        <v>9.6000000000000002E-2</v>
      </c>
      <c r="Q3516" s="175">
        <v>0.159</v>
      </c>
      <c r="R3516" s="175">
        <v>0.251</v>
      </c>
      <c r="S3516" s="175">
        <v>4.8000000000000001E-2</v>
      </c>
      <c r="T3516" s="175">
        <v>0.109</v>
      </c>
      <c r="U3516" s="175">
        <v>2E-3</v>
      </c>
      <c r="V3516" s="175">
        <v>2.5000000000000001E-2</v>
      </c>
      <c r="W3516" s="175">
        <v>0.53100000000000003</v>
      </c>
      <c r="X3516" s="175">
        <v>0.64300000000000002</v>
      </c>
      <c r="Y3516" s="175">
        <v>4.0000000000000001E-3</v>
      </c>
      <c r="Z3516" s="175">
        <v>0.03</v>
      </c>
      <c r="AA3516" s="175">
        <v>3.6999999999999998E-2</v>
      </c>
      <c r="AB3516" s="175">
        <v>9.1999999999999998E-2</v>
      </c>
    </row>
    <row r="3517" spans="1:28" x14ac:dyDescent="0.25">
      <c r="A3517" s="92" t="s">
        <v>4834</v>
      </c>
      <c r="B3517" s="175">
        <v>0.39860950173812282</v>
      </c>
      <c r="C3517" s="175">
        <v>1.1587485515643105E-3</v>
      </c>
      <c r="D3517" s="175">
        <v>0.36616454229432216</v>
      </c>
      <c r="E3517" s="175">
        <v>6.7207415990730018E-2</v>
      </c>
      <c r="F3517" s="175">
        <v>4.6349942062572421E-3</v>
      </c>
      <c r="G3517" s="175">
        <v>8.1112398609501733E-3</v>
      </c>
      <c r="H3517" s="175" t="s">
        <v>143</v>
      </c>
      <c r="I3517" s="175">
        <v>0.15411355735805329</v>
      </c>
      <c r="J3517" s="174">
        <v>1</v>
      </c>
      <c r="K3517" s="176">
        <v>863</v>
      </c>
      <c r="L3517" s="92"/>
      <c r="M3517" s="175">
        <v>0.36599999999999999</v>
      </c>
      <c r="N3517" s="175">
        <v>0.432</v>
      </c>
      <c r="O3517" s="175">
        <v>0</v>
      </c>
      <c r="P3517" s="175">
        <v>7.0000000000000001E-3</v>
      </c>
      <c r="Q3517" s="175">
        <v>0.33500000000000002</v>
      </c>
      <c r="R3517" s="175">
        <v>0.39900000000000002</v>
      </c>
      <c r="S3517" s="175">
        <v>5.1999999999999998E-2</v>
      </c>
      <c r="T3517" s="175">
        <v>8.5999999999999993E-2</v>
      </c>
      <c r="U3517" s="175">
        <v>2E-3</v>
      </c>
      <c r="V3517" s="175">
        <v>1.2E-2</v>
      </c>
      <c r="W3517" s="175">
        <v>4.0000000000000001E-3</v>
      </c>
      <c r="X3517" s="175">
        <v>1.7000000000000001E-2</v>
      </c>
      <c r="Y3517" s="175" t="s">
        <v>143</v>
      </c>
      <c r="Z3517" s="175" t="s">
        <v>143</v>
      </c>
      <c r="AA3517" s="175">
        <v>0.13200000000000001</v>
      </c>
      <c r="AB3517" s="175">
        <v>0.18</v>
      </c>
    </row>
    <row r="3518" spans="1:28" x14ac:dyDescent="0.25">
      <c r="A3518" s="92" t="s">
        <v>4835</v>
      </c>
      <c r="B3518" s="175">
        <v>7.1038251366120214E-2</v>
      </c>
      <c r="C3518" s="175">
        <v>0.2685402029664325</v>
      </c>
      <c r="D3518" s="175">
        <v>0.25136612021857924</v>
      </c>
      <c r="E3518" s="175">
        <v>5.3864168618266976E-2</v>
      </c>
      <c r="F3518" s="175">
        <v>3.6690085870413738E-2</v>
      </c>
      <c r="G3518" s="175">
        <v>0.28181108508977359</v>
      </c>
      <c r="H3518" s="175">
        <v>5.4644808743169399E-3</v>
      </c>
      <c r="I3518" s="175">
        <v>3.1225604996096799E-2</v>
      </c>
      <c r="J3518" s="174">
        <v>1</v>
      </c>
      <c r="K3518" s="176">
        <v>1281</v>
      </c>
      <c r="L3518" s="92"/>
      <c r="M3518" s="175">
        <v>5.8000000000000003E-2</v>
      </c>
      <c r="N3518" s="175">
        <v>8.5999999999999993E-2</v>
      </c>
      <c r="O3518" s="175">
        <v>0.245</v>
      </c>
      <c r="P3518" s="175">
        <v>0.29299999999999998</v>
      </c>
      <c r="Q3518" s="175">
        <v>0.22800000000000001</v>
      </c>
      <c r="R3518" s="175">
        <v>0.27600000000000002</v>
      </c>
      <c r="S3518" s="175">
        <v>4.2999999999999997E-2</v>
      </c>
      <c r="T3518" s="175">
        <v>6.8000000000000005E-2</v>
      </c>
      <c r="U3518" s="175">
        <v>2.8000000000000001E-2</v>
      </c>
      <c r="V3518" s="175">
        <v>4.8000000000000001E-2</v>
      </c>
      <c r="W3518" s="175">
        <v>0.25800000000000001</v>
      </c>
      <c r="X3518" s="175">
        <v>0.307</v>
      </c>
      <c r="Y3518" s="175">
        <v>3.0000000000000001E-3</v>
      </c>
      <c r="Z3518" s="175">
        <v>1.0999999999999999E-2</v>
      </c>
      <c r="AA3518" s="175">
        <v>2.3E-2</v>
      </c>
      <c r="AB3518" s="175">
        <v>4.2000000000000003E-2</v>
      </c>
    </row>
    <row r="3519" spans="1:28" x14ac:dyDescent="0.25">
      <c r="A3519" s="92" t="s">
        <v>4836</v>
      </c>
      <c r="B3519" s="175">
        <v>0.22374429223744291</v>
      </c>
      <c r="C3519" s="175">
        <v>0.49010654490106542</v>
      </c>
      <c r="D3519" s="175">
        <v>0.15626585489599187</v>
      </c>
      <c r="E3519" s="175">
        <v>2.6889903602232368E-2</v>
      </c>
      <c r="F3519" s="175">
        <v>1.5220700152207001E-3</v>
      </c>
      <c r="G3519" s="175">
        <v>4.6169457128361235E-2</v>
      </c>
      <c r="H3519" s="175">
        <v>1.0147133434804667E-3</v>
      </c>
      <c r="I3519" s="175">
        <v>5.4287163876204969E-2</v>
      </c>
      <c r="J3519" s="174">
        <v>1</v>
      </c>
      <c r="K3519" s="176">
        <v>1971</v>
      </c>
      <c r="L3519" s="92"/>
      <c r="M3519" s="175">
        <v>0.20599999999999999</v>
      </c>
      <c r="N3519" s="175">
        <v>0.24299999999999999</v>
      </c>
      <c r="O3519" s="175">
        <v>0.46800000000000003</v>
      </c>
      <c r="P3519" s="175">
        <v>0.51200000000000001</v>
      </c>
      <c r="Q3519" s="175">
        <v>0.14099999999999999</v>
      </c>
      <c r="R3519" s="175">
        <v>0.17299999999999999</v>
      </c>
      <c r="S3519" s="175">
        <v>2.1000000000000001E-2</v>
      </c>
      <c r="T3519" s="175">
        <v>3.5000000000000003E-2</v>
      </c>
      <c r="U3519" s="175">
        <v>1E-3</v>
      </c>
      <c r="V3519" s="175">
        <v>4.0000000000000001E-3</v>
      </c>
      <c r="W3519" s="175">
        <v>3.7999999999999999E-2</v>
      </c>
      <c r="X3519" s="175">
        <v>5.6000000000000001E-2</v>
      </c>
      <c r="Y3519" s="175">
        <v>0</v>
      </c>
      <c r="Z3519" s="175">
        <v>4.0000000000000001E-3</v>
      </c>
      <c r="AA3519" s="175">
        <v>4.4999999999999998E-2</v>
      </c>
      <c r="AB3519" s="175">
        <v>6.5000000000000002E-2</v>
      </c>
    </row>
    <row r="3520" spans="1:28" x14ac:dyDescent="0.25">
      <c r="A3520" s="92" t="s">
        <v>4837</v>
      </c>
      <c r="B3520" s="175" t="s">
        <v>143</v>
      </c>
      <c r="C3520" s="175">
        <v>0.20533333333333334</v>
      </c>
      <c r="D3520" s="175">
        <v>0.35199999999999998</v>
      </c>
      <c r="E3520" s="175">
        <v>0.20799999999999999</v>
      </c>
      <c r="F3520" s="175">
        <v>2.4E-2</v>
      </c>
      <c r="G3520" s="175">
        <v>0.17066666666666666</v>
      </c>
      <c r="H3520" s="175">
        <v>2.6666666666666666E-3</v>
      </c>
      <c r="I3520" s="175">
        <v>3.7333333333333336E-2</v>
      </c>
      <c r="J3520" s="174">
        <v>1</v>
      </c>
      <c r="K3520" s="176">
        <v>375</v>
      </c>
      <c r="L3520" s="92"/>
      <c r="M3520" s="175" t="s">
        <v>143</v>
      </c>
      <c r="N3520" s="175" t="s">
        <v>143</v>
      </c>
      <c r="O3520" s="175">
        <v>0.16800000000000001</v>
      </c>
      <c r="P3520" s="175">
        <v>0.249</v>
      </c>
      <c r="Q3520" s="175">
        <v>0.30499999999999999</v>
      </c>
      <c r="R3520" s="175">
        <v>0.40200000000000002</v>
      </c>
      <c r="S3520" s="175">
        <v>0.17</v>
      </c>
      <c r="T3520" s="175">
        <v>0.252</v>
      </c>
      <c r="U3520" s="175">
        <v>1.2999999999999999E-2</v>
      </c>
      <c r="V3520" s="175">
        <v>4.4999999999999998E-2</v>
      </c>
      <c r="W3520" s="175">
        <v>0.13600000000000001</v>
      </c>
      <c r="X3520" s="175">
        <v>0.21199999999999999</v>
      </c>
      <c r="Y3520" s="175">
        <v>0</v>
      </c>
      <c r="Z3520" s="175">
        <v>1.4999999999999999E-2</v>
      </c>
      <c r="AA3520" s="175">
        <v>2.1999999999999999E-2</v>
      </c>
      <c r="AB3520" s="175">
        <v>6.2E-2</v>
      </c>
    </row>
    <row r="3521" spans="1:28" x14ac:dyDescent="0.25">
      <c r="A3521" s="92" t="s">
        <v>4838</v>
      </c>
      <c r="B3521" s="175" t="s">
        <v>143</v>
      </c>
      <c r="C3521" s="175">
        <v>0.21889554224883567</v>
      </c>
      <c r="D3521" s="175">
        <v>0.23952095808383234</v>
      </c>
      <c r="E3521" s="175">
        <v>0.12375249500998003</v>
      </c>
      <c r="F3521" s="175">
        <v>1.1976047904191617E-2</v>
      </c>
      <c r="G3521" s="175">
        <v>0.37524950099800397</v>
      </c>
      <c r="H3521" s="175">
        <v>2.6613439787092482E-3</v>
      </c>
      <c r="I3521" s="175">
        <v>2.7944111776447105E-2</v>
      </c>
      <c r="J3521" s="174">
        <v>1</v>
      </c>
      <c r="K3521" s="176">
        <v>1503</v>
      </c>
      <c r="L3521" s="92"/>
      <c r="M3521" s="175" t="s">
        <v>143</v>
      </c>
      <c r="N3521" s="175" t="s">
        <v>143</v>
      </c>
      <c r="O3521" s="175">
        <v>0.19900000000000001</v>
      </c>
      <c r="P3521" s="175">
        <v>0.24099999999999999</v>
      </c>
      <c r="Q3521" s="175">
        <v>0.219</v>
      </c>
      <c r="R3521" s="175">
        <v>0.26200000000000001</v>
      </c>
      <c r="S3521" s="175">
        <v>0.108</v>
      </c>
      <c r="T3521" s="175">
        <v>0.14099999999999999</v>
      </c>
      <c r="U3521" s="175">
        <v>8.0000000000000002E-3</v>
      </c>
      <c r="V3521" s="175">
        <v>1.9E-2</v>
      </c>
      <c r="W3521" s="175">
        <v>0.35099999999999998</v>
      </c>
      <c r="X3521" s="175">
        <v>0.4</v>
      </c>
      <c r="Y3521" s="175">
        <v>1E-3</v>
      </c>
      <c r="Z3521" s="175">
        <v>7.0000000000000001E-3</v>
      </c>
      <c r="AA3521" s="175">
        <v>2.1000000000000001E-2</v>
      </c>
      <c r="AB3521" s="175">
        <v>3.7999999999999999E-2</v>
      </c>
    </row>
    <row r="3522" spans="1:28" x14ac:dyDescent="0.25">
      <c r="A3522" s="92" t="s">
        <v>4839</v>
      </c>
      <c r="B3522" s="175" t="s">
        <v>143</v>
      </c>
      <c r="C3522" s="175">
        <v>0.59640102827763497</v>
      </c>
      <c r="D3522" s="175">
        <v>0.27506426735218509</v>
      </c>
      <c r="E3522" s="175">
        <v>4.3701799485861184E-2</v>
      </c>
      <c r="F3522" s="175">
        <v>5.1413881748071976E-3</v>
      </c>
      <c r="G3522" s="175">
        <v>2.8277634961439587E-2</v>
      </c>
      <c r="H3522" s="175">
        <v>7.7120822622107968E-3</v>
      </c>
      <c r="I3522" s="175">
        <v>4.3701799485861184E-2</v>
      </c>
      <c r="J3522" s="174">
        <v>1</v>
      </c>
      <c r="K3522" s="176">
        <v>389</v>
      </c>
      <c r="L3522" s="92"/>
      <c r="M3522" s="175" t="s">
        <v>143</v>
      </c>
      <c r="N3522" s="175" t="s">
        <v>143</v>
      </c>
      <c r="O3522" s="175">
        <v>0.54700000000000004</v>
      </c>
      <c r="P3522" s="175">
        <v>0.64400000000000002</v>
      </c>
      <c r="Q3522" s="175">
        <v>0.23300000000000001</v>
      </c>
      <c r="R3522" s="175">
        <v>0.32100000000000001</v>
      </c>
      <c r="S3522" s="175">
        <v>2.7E-2</v>
      </c>
      <c r="T3522" s="175">
        <v>6.9000000000000006E-2</v>
      </c>
      <c r="U3522" s="175">
        <v>1E-3</v>
      </c>
      <c r="V3522" s="175">
        <v>1.9E-2</v>
      </c>
      <c r="W3522" s="175">
        <v>1.6E-2</v>
      </c>
      <c r="X3522" s="175">
        <v>0.05</v>
      </c>
      <c r="Y3522" s="175">
        <v>3.0000000000000001E-3</v>
      </c>
      <c r="Z3522" s="175">
        <v>2.1999999999999999E-2</v>
      </c>
      <c r="AA3522" s="175">
        <v>2.7E-2</v>
      </c>
      <c r="AB3522" s="175">
        <v>6.9000000000000006E-2</v>
      </c>
    </row>
    <row r="3523" spans="1:28" x14ac:dyDescent="0.25">
      <c r="A3523" s="92" t="s">
        <v>4840</v>
      </c>
      <c r="B3523" s="175" t="s">
        <v>143</v>
      </c>
      <c r="C3523" s="175">
        <v>0.23384030418250951</v>
      </c>
      <c r="D3523" s="175">
        <v>0.3269961977186312</v>
      </c>
      <c r="E3523" s="175">
        <v>0.10836501901140684</v>
      </c>
      <c r="F3523" s="175">
        <v>2.4714828897338403E-2</v>
      </c>
      <c r="G3523" s="175">
        <v>0.27946768060836502</v>
      </c>
      <c r="H3523" s="175">
        <v>1.9011406844106464E-3</v>
      </c>
      <c r="I3523" s="175">
        <v>2.4714828897338403E-2</v>
      </c>
      <c r="J3523" s="174">
        <v>1</v>
      </c>
      <c r="K3523" s="176">
        <v>526</v>
      </c>
      <c r="L3523" s="92"/>
      <c r="M3523" s="175" t="s">
        <v>143</v>
      </c>
      <c r="N3523" s="175" t="s">
        <v>143</v>
      </c>
      <c r="O3523" s="175">
        <v>0.2</v>
      </c>
      <c r="P3523" s="175">
        <v>0.27200000000000002</v>
      </c>
      <c r="Q3523" s="175">
        <v>0.28799999999999998</v>
      </c>
      <c r="R3523" s="175">
        <v>0.36799999999999999</v>
      </c>
      <c r="S3523" s="175">
        <v>8.5000000000000006E-2</v>
      </c>
      <c r="T3523" s="175">
        <v>0.13800000000000001</v>
      </c>
      <c r="U3523" s="175">
        <v>1.4E-2</v>
      </c>
      <c r="V3523" s="175">
        <v>4.2000000000000003E-2</v>
      </c>
      <c r="W3523" s="175">
        <v>0.24299999999999999</v>
      </c>
      <c r="X3523" s="175">
        <v>0.31900000000000001</v>
      </c>
      <c r="Y3523" s="175">
        <v>0</v>
      </c>
      <c r="Z3523" s="175">
        <v>1.0999999999999999E-2</v>
      </c>
      <c r="AA3523" s="175">
        <v>1.4E-2</v>
      </c>
      <c r="AB3523" s="175">
        <v>4.2000000000000003E-2</v>
      </c>
    </row>
    <row r="3524" spans="1:28" x14ac:dyDescent="0.25">
      <c r="A3524" s="92" t="s">
        <v>4841</v>
      </c>
      <c r="B3524" s="175" t="s">
        <v>143</v>
      </c>
      <c r="C3524" s="175">
        <v>0.38461538461538464</v>
      </c>
      <c r="D3524" s="175">
        <v>0.25769230769230766</v>
      </c>
      <c r="E3524" s="175">
        <v>2.3076923076923078E-2</v>
      </c>
      <c r="F3524" s="175">
        <v>5.7692307692307696E-2</v>
      </c>
      <c r="G3524" s="175">
        <v>0.25</v>
      </c>
      <c r="H3524" s="175">
        <v>3.8461538461538464E-3</v>
      </c>
      <c r="I3524" s="175">
        <v>2.3076923076923078E-2</v>
      </c>
      <c r="J3524" s="174">
        <v>1</v>
      </c>
      <c r="K3524" s="176">
        <v>260</v>
      </c>
      <c r="L3524" s="92"/>
      <c r="M3524" s="175" t="s">
        <v>143</v>
      </c>
      <c r="N3524" s="175" t="s">
        <v>143</v>
      </c>
      <c r="O3524" s="175">
        <v>0.32800000000000001</v>
      </c>
      <c r="P3524" s="175">
        <v>0.44500000000000001</v>
      </c>
      <c r="Q3524" s="175">
        <v>0.20799999999999999</v>
      </c>
      <c r="R3524" s="175">
        <v>0.314</v>
      </c>
      <c r="S3524" s="175">
        <v>1.0999999999999999E-2</v>
      </c>
      <c r="T3524" s="175">
        <v>4.9000000000000002E-2</v>
      </c>
      <c r="U3524" s="175">
        <v>3.5000000000000003E-2</v>
      </c>
      <c r="V3524" s="175">
        <v>9.2999999999999999E-2</v>
      </c>
      <c r="W3524" s="175">
        <v>0.20100000000000001</v>
      </c>
      <c r="X3524" s="175">
        <v>0.30599999999999999</v>
      </c>
      <c r="Y3524" s="175">
        <v>1E-3</v>
      </c>
      <c r="Z3524" s="175">
        <v>2.1000000000000001E-2</v>
      </c>
      <c r="AA3524" s="175">
        <v>1.0999999999999999E-2</v>
      </c>
      <c r="AB3524" s="175">
        <v>4.9000000000000002E-2</v>
      </c>
    </row>
    <row r="3525" spans="1:28" x14ac:dyDescent="0.25">
      <c r="A3525" s="92" t="s">
        <v>4842</v>
      </c>
      <c r="B3525" s="175" t="s">
        <v>143</v>
      </c>
      <c r="C3525" s="175">
        <v>0.17647058823529413</v>
      </c>
      <c r="D3525" s="175">
        <v>0.25077399380804954</v>
      </c>
      <c r="E3525" s="175">
        <v>6.5015479876160992E-2</v>
      </c>
      <c r="F3525" s="175">
        <v>2.7863777089783281E-2</v>
      </c>
      <c r="G3525" s="175">
        <v>0.45201238390092879</v>
      </c>
      <c r="H3525" s="175">
        <v>3.0959752321981426E-3</v>
      </c>
      <c r="I3525" s="175">
        <v>2.4767801857585141E-2</v>
      </c>
      <c r="J3525" s="174">
        <v>1</v>
      </c>
      <c r="K3525" s="176">
        <v>323</v>
      </c>
      <c r="L3525" s="92"/>
      <c r="M3525" s="175" t="s">
        <v>143</v>
      </c>
      <c r="N3525" s="175" t="s">
        <v>143</v>
      </c>
      <c r="O3525" s="175">
        <v>0.13900000000000001</v>
      </c>
      <c r="P3525" s="175">
        <v>0.222</v>
      </c>
      <c r="Q3525" s="175">
        <v>0.20699999999999999</v>
      </c>
      <c r="R3525" s="175">
        <v>0.30099999999999999</v>
      </c>
      <c r="S3525" s="175">
        <v>4.2999999999999997E-2</v>
      </c>
      <c r="T3525" s="175">
        <v>9.7000000000000003E-2</v>
      </c>
      <c r="U3525" s="175">
        <v>1.4999999999999999E-2</v>
      </c>
      <c r="V3525" s="175">
        <v>5.1999999999999998E-2</v>
      </c>
      <c r="W3525" s="175">
        <v>0.39900000000000002</v>
      </c>
      <c r="X3525" s="175">
        <v>0.50700000000000001</v>
      </c>
      <c r="Y3525" s="175">
        <v>1E-3</v>
      </c>
      <c r="Z3525" s="175">
        <v>1.7000000000000001E-2</v>
      </c>
      <c r="AA3525" s="175">
        <v>1.2999999999999999E-2</v>
      </c>
      <c r="AB3525" s="175">
        <v>4.8000000000000001E-2</v>
      </c>
    </row>
    <row r="3526" spans="1:28" x14ac:dyDescent="0.25">
      <c r="A3526" s="92" t="s">
        <v>4843</v>
      </c>
      <c r="B3526" s="175" t="s">
        <v>143</v>
      </c>
      <c r="C3526" s="175">
        <v>0.36820809248554914</v>
      </c>
      <c r="D3526" s="175">
        <v>0.43352601156069365</v>
      </c>
      <c r="E3526" s="175">
        <v>7.4566473988439311E-2</v>
      </c>
      <c r="F3526" s="175">
        <v>8.670520231213872E-3</v>
      </c>
      <c r="G3526" s="175">
        <v>8.3236994219653179E-2</v>
      </c>
      <c r="H3526" s="175">
        <v>1.1560693641618498E-3</v>
      </c>
      <c r="I3526" s="175">
        <v>3.0635838150289016E-2</v>
      </c>
      <c r="J3526" s="174">
        <v>1</v>
      </c>
      <c r="K3526" s="176">
        <v>1730</v>
      </c>
      <c r="L3526" s="92"/>
      <c r="M3526" s="175" t="s">
        <v>143</v>
      </c>
      <c r="N3526" s="175" t="s">
        <v>143</v>
      </c>
      <c r="O3526" s="175">
        <v>0.34599999999999997</v>
      </c>
      <c r="P3526" s="175">
        <v>0.39100000000000001</v>
      </c>
      <c r="Q3526" s="175">
        <v>0.41</v>
      </c>
      <c r="R3526" s="175">
        <v>0.45700000000000002</v>
      </c>
      <c r="S3526" s="175">
        <v>6.3E-2</v>
      </c>
      <c r="T3526" s="175">
        <v>8.7999999999999995E-2</v>
      </c>
      <c r="U3526" s="175">
        <v>5.0000000000000001E-3</v>
      </c>
      <c r="V3526" s="175">
        <v>1.4E-2</v>
      </c>
      <c r="W3526" s="175">
        <v>7.0999999999999994E-2</v>
      </c>
      <c r="X3526" s="175">
        <v>9.7000000000000003E-2</v>
      </c>
      <c r="Y3526" s="175">
        <v>0</v>
      </c>
      <c r="Z3526" s="175">
        <v>4.0000000000000001E-3</v>
      </c>
      <c r="AA3526" s="175">
        <v>2.3E-2</v>
      </c>
      <c r="AB3526" s="175">
        <v>0.04</v>
      </c>
    </row>
    <row r="3527" spans="1:28" x14ac:dyDescent="0.25">
      <c r="A3527" s="92" t="s">
        <v>4844</v>
      </c>
      <c r="B3527" s="175" t="s">
        <v>143</v>
      </c>
      <c r="C3527" s="175">
        <v>0.48447204968944102</v>
      </c>
      <c r="D3527" s="175">
        <v>0.28881987577639751</v>
      </c>
      <c r="E3527" s="175">
        <v>7.1428571428571425E-2</v>
      </c>
      <c r="F3527" s="175">
        <v>1.2422360248447204E-2</v>
      </c>
      <c r="G3527" s="175">
        <v>9.627329192546584E-2</v>
      </c>
      <c r="H3527" s="175">
        <v>3.105590062111801E-3</v>
      </c>
      <c r="I3527" s="175">
        <v>4.3478260869565216E-2</v>
      </c>
      <c r="J3527" s="174">
        <v>1</v>
      </c>
      <c r="K3527" s="176">
        <v>322</v>
      </c>
      <c r="L3527" s="92"/>
      <c r="M3527" s="175" t="s">
        <v>143</v>
      </c>
      <c r="N3527" s="175" t="s">
        <v>143</v>
      </c>
      <c r="O3527" s="175">
        <v>0.43</v>
      </c>
      <c r="P3527" s="175">
        <v>0.53900000000000003</v>
      </c>
      <c r="Q3527" s="175">
        <v>0.24199999999999999</v>
      </c>
      <c r="R3527" s="175">
        <v>0.34100000000000003</v>
      </c>
      <c r="S3527" s="175">
        <v>4.8000000000000001E-2</v>
      </c>
      <c r="T3527" s="175">
        <v>0.105</v>
      </c>
      <c r="U3527" s="175">
        <v>5.0000000000000001E-3</v>
      </c>
      <c r="V3527" s="175">
        <v>3.2000000000000001E-2</v>
      </c>
      <c r="W3527" s="175">
        <v>6.9000000000000006E-2</v>
      </c>
      <c r="X3527" s="175">
        <v>0.13300000000000001</v>
      </c>
      <c r="Y3527" s="175">
        <v>1E-3</v>
      </c>
      <c r="Z3527" s="175">
        <v>1.7000000000000001E-2</v>
      </c>
      <c r="AA3527" s="175">
        <v>2.5999999999999999E-2</v>
      </c>
      <c r="AB3527" s="175">
        <v>7.1999999999999995E-2</v>
      </c>
    </row>
    <row r="3528" spans="1:28" x14ac:dyDescent="0.25">
      <c r="A3528" s="92" t="s">
        <v>4845</v>
      </c>
      <c r="B3528" s="175">
        <v>4.836695800749162E-2</v>
      </c>
      <c r="C3528" s="175">
        <v>0.36294933298284815</v>
      </c>
      <c r="D3528" s="175">
        <v>0.24748636393507262</v>
      </c>
      <c r="E3528" s="175">
        <v>0.11086285075901951</v>
      </c>
      <c r="F3528" s="175">
        <v>1.3471774988499705E-2</v>
      </c>
      <c r="G3528" s="175">
        <v>0.19070776105671289</v>
      </c>
      <c r="H3528" s="175">
        <v>8.5430768219754228E-4</v>
      </c>
      <c r="I3528" s="175">
        <v>2.5300650588157982E-2</v>
      </c>
      <c r="J3528" s="174">
        <v>1</v>
      </c>
      <c r="K3528" s="176">
        <v>15217</v>
      </c>
      <c r="L3528" s="92"/>
      <c r="M3528" s="175">
        <v>4.4999999999999998E-2</v>
      </c>
      <c r="N3528" s="175">
        <v>5.1999999999999998E-2</v>
      </c>
      <c r="O3528" s="175">
        <v>0.35499999999999998</v>
      </c>
      <c r="P3528" s="175">
        <v>0.371</v>
      </c>
      <c r="Q3528" s="175">
        <v>0.24099999999999999</v>
      </c>
      <c r="R3528" s="175">
        <v>0.254</v>
      </c>
      <c r="S3528" s="175">
        <v>0.106</v>
      </c>
      <c r="T3528" s="175">
        <v>0.11600000000000001</v>
      </c>
      <c r="U3528" s="175">
        <v>1.2E-2</v>
      </c>
      <c r="V3528" s="175">
        <v>1.4999999999999999E-2</v>
      </c>
      <c r="W3528" s="175">
        <v>0.185</v>
      </c>
      <c r="X3528" s="175">
        <v>0.19700000000000001</v>
      </c>
      <c r="Y3528" s="175">
        <v>0</v>
      </c>
      <c r="Z3528" s="175">
        <v>1E-3</v>
      </c>
      <c r="AA3528" s="175">
        <v>2.3E-2</v>
      </c>
      <c r="AB3528" s="175">
        <v>2.8000000000000001E-2</v>
      </c>
    </row>
    <row r="3529" spans="1:28" x14ac:dyDescent="0.25">
      <c r="A3529" s="92" t="s">
        <v>4846</v>
      </c>
      <c r="B3529" s="175" t="s">
        <v>143</v>
      </c>
      <c r="C3529" s="175">
        <v>0.43719806763285024</v>
      </c>
      <c r="D3529" s="175">
        <v>0.24396135265700483</v>
      </c>
      <c r="E3529" s="175">
        <v>0.13526570048309178</v>
      </c>
      <c r="F3529" s="175">
        <v>2.4154589371980675E-3</v>
      </c>
      <c r="G3529" s="175">
        <v>0.16908212560386474</v>
      </c>
      <c r="H3529" s="175">
        <v>2.4154589371980675E-3</v>
      </c>
      <c r="I3529" s="175">
        <v>9.6618357487922701E-3</v>
      </c>
      <c r="J3529" s="174">
        <v>1</v>
      </c>
      <c r="K3529" s="176">
        <v>414</v>
      </c>
      <c r="L3529" s="92"/>
      <c r="M3529" s="175" t="s">
        <v>143</v>
      </c>
      <c r="N3529" s="175" t="s">
        <v>143</v>
      </c>
      <c r="O3529" s="175">
        <v>0.39</v>
      </c>
      <c r="P3529" s="175">
        <v>0.48499999999999999</v>
      </c>
      <c r="Q3529" s="175">
        <v>0.20499999999999999</v>
      </c>
      <c r="R3529" s="175">
        <v>0.28799999999999998</v>
      </c>
      <c r="S3529" s="175">
        <v>0.106</v>
      </c>
      <c r="T3529" s="175">
        <v>0.17199999999999999</v>
      </c>
      <c r="U3529" s="175">
        <v>0</v>
      </c>
      <c r="V3529" s="175">
        <v>1.4E-2</v>
      </c>
      <c r="W3529" s="175">
        <v>0.13600000000000001</v>
      </c>
      <c r="X3529" s="175">
        <v>0.20799999999999999</v>
      </c>
      <c r="Y3529" s="175">
        <v>0</v>
      </c>
      <c r="Z3529" s="175">
        <v>1.4E-2</v>
      </c>
      <c r="AA3529" s="175">
        <v>4.0000000000000001E-3</v>
      </c>
      <c r="AB3529" s="175">
        <v>2.5000000000000001E-2</v>
      </c>
    </row>
    <row r="3530" spans="1:28" x14ac:dyDescent="0.25">
      <c r="A3530" s="92" t="s">
        <v>4847</v>
      </c>
      <c r="B3530" s="175" t="s">
        <v>143</v>
      </c>
      <c r="C3530" s="175">
        <v>9.8701298701298706E-2</v>
      </c>
      <c r="D3530" s="175">
        <v>0.22337662337662337</v>
      </c>
      <c r="E3530" s="175">
        <v>9.0909090909090912E-2</v>
      </c>
      <c r="F3530" s="175">
        <v>2.5974025974025974E-3</v>
      </c>
      <c r="G3530" s="175">
        <v>0.52987012987012982</v>
      </c>
      <c r="H3530" s="175">
        <v>5.1948051948051948E-3</v>
      </c>
      <c r="I3530" s="175">
        <v>4.9350649350649353E-2</v>
      </c>
      <c r="J3530" s="174">
        <v>1</v>
      </c>
      <c r="K3530" s="176">
        <v>385</v>
      </c>
      <c r="L3530" s="92"/>
      <c r="M3530" s="175" t="s">
        <v>143</v>
      </c>
      <c r="N3530" s="175" t="s">
        <v>143</v>
      </c>
      <c r="O3530" s="175">
        <v>7.2999999999999995E-2</v>
      </c>
      <c r="P3530" s="175">
        <v>0.13300000000000001</v>
      </c>
      <c r="Q3530" s="175">
        <v>0.185</v>
      </c>
      <c r="R3530" s="175">
        <v>0.26800000000000002</v>
      </c>
      <c r="S3530" s="175">
        <v>6.6000000000000003E-2</v>
      </c>
      <c r="T3530" s="175">
        <v>0.124</v>
      </c>
      <c r="U3530" s="175">
        <v>0</v>
      </c>
      <c r="V3530" s="175">
        <v>1.4999999999999999E-2</v>
      </c>
      <c r="W3530" s="175">
        <v>0.48</v>
      </c>
      <c r="X3530" s="175">
        <v>0.57899999999999996</v>
      </c>
      <c r="Y3530" s="175">
        <v>1E-3</v>
      </c>
      <c r="Z3530" s="175">
        <v>1.9E-2</v>
      </c>
      <c r="AA3530" s="175">
        <v>3.2000000000000001E-2</v>
      </c>
      <c r="AB3530" s="175">
        <v>7.5999999999999998E-2</v>
      </c>
    </row>
    <row r="3531" spans="1:28" x14ac:dyDescent="0.25">
      <c r="A3531" s="92" t="s">
        <v>4848</v>
      </c>
      <c r="B3531" s="175">
        <v>0.42376681614349776</v>
      </c>
      <c r="C3531" s="175">
        <v>4.4843049327354259E-3</v>
      </c>
      <c r="D3531" s="175">
        <v>0.46188340807174888</v>
      </c>
      <c r="E3531" s="175">
        <v>7.847533632286996E-2</v>
      </c>
      <c r="F3531" s="175">
        <v>4.4843049327354259E-3</v>
      </c>
      <c r="G3531" s="175">
        <v>2.242152466367713E-3</v>
      </c>
      <c r="H3531" s="175" t="s">
        <v>143</v>
      </c>
      <c r="I3531" s="175">
        <v>2.4663677130044841E-2</v>
      </c>
      <c r="J3531" s="174">
        <v>1</v>
      </c>
      <c r="K3531" s="176">
        <v>446</v>
      </c>
      <c r="L3531" s="92"/>
      <c r="M3531" s="175">
        <v>0.379</v>
      </c>
      <c r="N3531" s="175">
        <v>0.47</v>
      </c>
      <c r="O3531" s="175">
        <v>1E-3</v>
      </c>
      <c r="P3531" s="175">
        <v>1.6E-2</v>
      </c>
      <c r="Q3531" s="175">
        <v>0.41599999999999998</v>
      </c>
      <c r="R3531" s="175">
        <v>0.50800000000000001</v>
      </c>
      <c r="S3531" s="175">
        <v>5.7000000000000002E-2</v>
      </c>
      <c r="T3531" s="175">
        <v>0.107</v>
      </c>
      <c r="U3531" s="175">
        <v>1E-3</v>
      </c>
      <c r="V3531" s="175">
        <v>1.6E-2</v>
      </c>
      <c r="W3531" s="175">
        <v>0</v>
      </c>
      <c r="X3531" s="175">
        <v>1.2999999999999999E-2</v>
      </c>
      <c r="Y3531" s="175" t="s">
        <v>143</v>
      </c>
      <c r="Z3531" s="175" t="s">
        <v>143</v>
      </c>
      <c r="AA3531" s="175">
        <v>1.4E-2</v>
      </c>
      <c r="AB3531" s="175">
        <v>4.3999999999999997E-2</v>
      </c>
    </row>
    <row r="3532" spans="1:28" x14ac:dyDescent="0.25">
      <c r="A3532" s="92" t="s">
        <v>4849</v>
      </c>
      <c r="B3532" s="175">
        <v>7.9754601226993863E-2</v>
      </c>
      <c r="C3532" s="175">
        <v>0.30117122141662017</v>
      </c>
      <c r="D3532" s="175">
        <v>0.26213050752928052</v>
      </c>
      <c r="E3532" s="175">
        <v>9.815950920245399E-2</v>
      </c>
      <c r="F3532" s="175">
        <v>2.7886224205242609E-2</v>
      </c>
      <c r="G3532" s="175">
        <v>0.21528165086447296</v>
      </c>
      <c r="H3532" s="175">
        <v>1.6731734523145567E-3</v>
      </c>
      <c r="I3532" s="175">
        <v>1.3943112102621304E-2</v>
      </c>
      <c r="J3532" s="174">
        <v>0.99999999999999989</v>
      </c>
      <c r="K3532" s="176">
        <v>1793</v>
      </c>
      <c r="L3532" s="92"/>
      <c r="M3532" s="175">
        <v>6.8000000000000005E-2</v>
      </c>
      <c r="N3532" s="175">
        <v>9.2999999999999999E-2</v>
      </c>
      <c r="O3532" s="175">
        <v>0.28000000000000003</v>
      </c>
      <c r="P3532" s="175">
        <v>0.32300000000000001</v>
      </c>
      <c r="Q3532" s="175">
        <v>0.24199999999999999</v>
      </c>
      <c r="R3532" s="175">
        <v>0.28299999999999997</v>
      </c>
      <c r="S3532" s="175">
        <v>8.5000000000000006E-2</v>
      </c>
      <c r="T3532" s="175">
        <v>0.113</v>
      </c>
      <c r="U3532" s="175">
        <v>2.1000000000000001E-2</v>
      </c>
      <c r="V3532" s="175">
        <v>3.6999999999999998E-2</v>
      </c>
      <c r="W3532" s="175">
        <v>0.19700000000000001</v>
      </c>
      <c r="X3532" s="175">
        <v>0.23499999999999999</v>
      </c>
      <c r="Y3532" s="175">
        <v>1E-3</v>
      </c>
      <c r="Z3532" s="175">
        <v>5.0000000000000001E-3</v>
      </c>
      <c r="AA3532" s="175">
        <v>8.9999999999999993E-3</v>
      </c>
      <c r="AB3532" s="175">
        <v>2.1000000000000001E-2</v>
      </c>
    </row>
    <row r="3533" spans="1:28" x14ac:dyDescent="0.25">
      <c r="A3533" s="92" t="s">
        <v>4850</v>
      </c>
      <c r="B3533" s="175">
        <v>0.24818511796733211</v>
      </c>
      <c r="C3533" s="175">
        <v>0.55535390199637025</v>
      </c>
      <c r="D3533" s="175">
        <v>8.7114337568058073E-2</v>
      </c>
      <c r="E3533" s="175">
        <v>3.4936479128856626E-2</v>
      </c>
      <c r="F3533" s="175">
        <v>2.2686025408348459E-3</v>
      </c>
      <c r="G3533" s="175">
        <v>3.4936479128856626E-2</v>
      </c>
      <c r="H3533" s="175" t="s">
        <v>143</v>
      </c>
      <c r="I3533" s="175">
        <v>3.720508166969147E-2</v>
      </c>
      <c r="J3533" s="174">
        <v>1</v>
      </c>
      <c r="K3533" s="176">
        <v>2204</v>
      </c>
      <c r="L3533" s="92"/>
      <c r="M3533" s="175">
        <v>0.23100000000000001</v>
      </c>
      <c r="N3533" s="175">
        <v>0.26700000000000002</v>
      </c>
      <c r="O3533" s="175">
        <v>0.53500000000000003</v>
      </c>
      <c r="P3533" s="175">
        <v>0.57599999999999996</v>
      </c>
      <c r="Q3533" s="175">
        <v>7.5999999999999998E-2</v>
      </c>
      <c r="R3533" s="175">
        <v>0.1</v>
      </c>
      <c r="S3533" s="175">
        <v>2.8000000000000001E-2</v>
      </c>
      <c r="T3533" s="175">
        <v>4.2999999999999997E-2</v>
      </c>
      <c r="U3533" s="175">
        <v>1E-3</v>
      </c>
      <c r="V3533" s="175">
        <v>5.0000000000000001E-3</v>
      </c>
      <c r="W3533" s="175">
        <v>2.8000000000000001E-2</v>
      </c>
      <c r="X3533" s="175">
        <v>4.2999999999999997E-2</v>
      </c>
      <c r="Y3533" s="175" t="s">
        <v>143</v>
      </c>
      <c r="Z3533" s="175" t="s">
        <v>143</v>
      </c>
      <c r="AA3533" s="175">
        <v>0.03</v>
      </c>
      <c r="AB3533" s="175">
        <v>4.5999999999999999E-2</v>
      </c>
    </row>
    <row r="3534" spans="1:28" x14ac:dyDescent="0.25">
      <c r="A3534" s="92" t="s">
        <v>4851</v>
      </c>
      <c r="B3534" s="175" t="s">
        <v>143</v>
      </c>
      <c r="C3534" s="175">
        <v>0.24572649572649571</v>
      </c>
      <c r="D3534" s="175">
        <v>0.26709401709401709</v>
      </c>
      <c r="E3534" s="175">
        <v>0.20085470085470086</v>
      </c>
      <c r="F3534" s="175">
        <v>4.2735042735042739E-3</v>
      </c>
      <c r="G3534" s="175">
        <v>0.2606837606837607</v>
      </c>
      <c r="H3534" s="175" t="s">
        <v>143</v>
      </c>
      <c r="I3534" s="175">
        <v>2.1367521367521368E-2</v>
      </c>
      <c r="J3534" s="174">
        <v>0.99999999999999989</v>
      </c>
      <c r="K3534" s="176">
        <v>468</v>
      </c>
      <c r="L3534" s="92"/>
      <c r="M3534" s="175" t="s">
        <v>143</v>
      </c>
      <c r="N3534" s="175" t="s">
        <v>143</v>
      </c>
      <c r="O3534" s="175">
        <v>0.20899999999999999</v>
      </c>
      <c r="P3534" s="175">
        <v>0.28699999999999998</v>
      </c>
      <c r="Q3534" s="175">
        <v>0.22900000000000001</v>
      </c>
      <c r="R3534" s="175">
        <v>0.309</v>
      </c>
      <c r="S3534" s="175">
        <v>0.16700000000000001</v>
      </c>
      <c r="T3534" s="175">
        <v>0.24</v>
      </c>
      <c r="U3534" s="175">
        <v>1E-3</v>
      </c>
      <c r="V3534" s="175">
        <v>1.4999999999999999E-2</v>
      </c>
      <c r="W3534" s="175">
        <v>0.223</v>
      </c>
      <c r="X3534" s="175">
        <v>0.30199999999999999</v>
      </c>
      <c r="Y3534" s="175" t="s">
        <v>143</v>
      </c>
      <c r="Z3534" s="175" t="s">
        <v>143</v>
      </c>
      <c r="AA3534" s="175">
        <v>1.2E-2</v>
      </c>
      <c r="AB3534" s="175">
        <v>3.9E-2</v>
      </c>
    </row>
    <row r="3535" spans="1:28" x14ac:dyDescent="0.25">
      <c r="A3535" s="92" t="s">
        <v>4852</v>
      </c>
      <c r="B3535" s="175" t="s">
        <v>143</v>
      </c>
      <c r="C3535" s="175">
        <v>0.30324588706091599</v>
      </c>
      <c r="D3535" s="175">
        <v>0.23299244108492664</v>
      </c>
      <c r="E3535" s="175">
        <v>0.13872832369942195</v>
      </c>
      <c r="F3535" s="175">
        <v>1.200533570475767E-2</v>
      </c>
      <c r="G3535" s="175">
        <v>0.29168519341929744</v>
      </c>
      <c r="H3535" s="175">
        <v>4.4464206313917296E-4</v>
      </c>
      <c r="I3535" s="175">
        <v>2.0898176967541128E-2</v>
      </c>
      <c r="J3535" s="174">
        <v>1</v>
      </c>
      <c r="K3535" s="176">
        <v>2249</v>
      </c>
      <c r="L3535" s="92"/>
      <c r="M3535" s="175" t="s">
        <v>143</v>
      </c>
      <c r="N3535" s="175" t="s">
        <v>143</v>
      </c>
      <c r="O3535" s="175">
        <v>0.28499999999999998</v>
      </c>
      <c r="P3535" s="175">
        <v>0.32300000000000001</v>
      </c>
      <c r="Q3535" s="175">
        <v>0.216</v>
      </c>
      <c r="R3535" s="175">
        <v>0.251</v>
      </c>
      <c r="S3535" s="175">
        <v>0.125</v>
      </c>
      <c r="T3535" s="175">
        <v>0.154</v>
      </c>
      <c r="U3535" s="175">
        <v>8.0000000000000002E-3</v>
      </c>
      <c r="V3535" s="175">
        <v>1.7000000000000001E-2</v>
      </c>
      <c r="W3535" s="175">
        <v>0.27300000000000002</v>
      </c>
      <c r="X3535" s="175">
        <v>0.311</v>
      </c>
      <c r="Y3535" s="175">
        <v>0</v>
      </c>
      <c r="Z3535" s="175">
        <v>3.0000000000000001E-3</v>
      </c>
      <c r="AA3535" s="175">
        <v>1.6E-2</v>
      </c>
      <c r="AB3535" s="175">
        <v>2.8000000000000001E-2</v>
      </c>
    </row>
    <row r="3536" spans="1:28" x14ac:dyDescent="0.25">
      <c r="A3536" s="92" t="s">
        <v>4853</v>
      </c>
      <c r="B3536" s="175" t="s">
        <v>143</v>
      </c>
      <c r="C3536" s="175">
        <v>0.50550964187327818</v>
      </c>
      <c r="D3536" s="175">
        <v>0.33471074380165289</v>
      </c>
      <c r="E3536" s="175">
        <v>7.0247933884297523E-2</v>
      </c>
      <c r="F3536" s="175">
        <v>4.1322314049586778E-3</v>
      </c>
      <c r="G3536" s="175">
        <v>2.3415977961432508E-2</v>
      </c>
      <c r="H3536" s="175" t="s">
        <v>143</v>
      </c>
      <c r="I3536" s="175">
        <v>6.1983471074380167E-2</v>
      </c>
      <c r="J3536" s="174">
        <v>0.99999999999999989</v>
      </c>
      <c r="K3536" s="176">
        <v>726</v>
      </c>
      <c r="L3536" s="92"/>
      <c r="M3536" s="175" t="s">
        <v>143</v>
      </c>
      <c r="N3536" s="175" t="s">
        <v>143</v>
      </c>
      <c r="O3536" s="175">
        <v>0.46899999999999997</v>
      </c>
      <c r="P3536" s="175">
        <v>0.54200000000000004</v>
      </c>
      <c r="Q3536" s="175">
        <v>0.30099999999999999</v>
      </c>
      <c r="R3536" s="175">
        <v>0.37</v>
      </c>
      <c r="S3536" s="175">
        <v>5.3999999999999999E-2</v>
      </c>
      <c r="T3536" s="175">
        <v>9.0999999999999998E-2</v>
      </c>
      <c r="U3536" s="175">
        <v>1E-3</v>
      </c>
      <c r="V3536" s="175">
        <v>1.2E-2</v>
      </c>
      <c r="W3536" s="175">
        <v>1.4999999999999999E-2</v>
      </c>
      <c r="X3536" s="175">
        <v>3.6999999999999998E-2</v>
      </c>
      <c r="Y3536" s="175" t="s">
        <v>143</v>
      </c>
      <c r="Z3536" s="175" t="s">
        <v>143</v>
      </c>
      <c r="AA3536" s="175">
        <v>4.7E-2</v>
      </c>
      <c r="AB3536" s="175">
        <v>8.2000000000000003E-2</v>
      </c>
    </row>
    <row r="3537" spans="1:28" x14ac:dyDescent="0.25">
      <c r="A3537" s="92" t="s">
        <v>4854</v>
      </c>
      <c r="B3537" s="175" t="s">
        <v>143</v>
      </c>
      <c r="C3537" s="175">
        <v>0.2773972602739726</v>
      </c>
      <c r="D3537" s="175">
        <v>0.32363013698630139</v>
      </c>
      <c r="E3537" s="175">
        <v>0.12328767123287671</v>
      </c>
      <c r="F3537" s="175">
        <v>1.0273972602739725E-2</v>
      </c>
      <c r="G3537" s="175">
        <v>0.24486301369863014</v>
      </c>
      <c r="H3537" s="175" t="s">
        <v>143</v>
      </c>
      <c r="I3537" s="175">
        <v>2.0547945205479451E-2</v>
      </c>
      <c r="J3537" s="174">
        <v>1.0000000000000002</v>
      </c>
      <c r="K3537" s="176">
        <v>584</v>
      </c>
      <c r="L3537" s="92"/>
      <c r="M3537" s="175" t="s">
        <v>143</v>
      </c>
      <c r="N3537" s="175" t="s">
        <v>143</v>
      </c>
      <c r="O3537" s="175">
        <v>0.24299999999999999</v>
      </c>
      <c r="P3537" s="175">
        <v>0.315</v>
      </c>
      <c r="Q3537" s="175">
        <v>0.28699999999999998</v>
      </c>
      <c r="R3537" s="175">
        <v>0.36299999999999999</v>
      </c>
      <c r="S3537" s="175">
        <v>9.9000000000000005E-2</v>
      </c>
      <c r="T3537" s="175">
        <v>0.152</v>
      </c>
      <c r="U3537" s="175">
        <v>5.0000000000000001E-3</v>
      </c>
      <c r="V3537" s="175">
        <v>2.1999999999999999E-2</v>
      </c>
      <c r="W3537" s="175">
        <v>0.21199999999999999</v>
      </c>
      <c r="X3537" s="175">
        <v>0.28100000000000003</v>
      </c>
      <c r="Y3537" s="175" t="s">
        <v>143</v>
      </c>
      <c r="Z3537" s="175" t="s">
        <v>143</v>
      </c>
      <c r="AA3537" s="175">
        <v>1.2E-2</v>
      </c>
      <c r="AB3537" s="175">
        <v>3.5999999999999997E-2</v>
      </c>
    </row>
    <row r="3538" spans="1:28" x14ac:dyDescent="0.25">
      <c r="A3538" s="92" t="s">
        <v>4855</v>
      </c>
      <c r="B3538" s="175" t="s">
        <v>143</v>
      </c>
      <c r="C3538" s="175">
        <v>0.4226044226044226</v>
      </c>
      <c r="D3538" s="175">
        <v>0.22604422604422605</v>
      </c>
      <c r="E3538" s="175">
        <v>6.3882063882063883E-2</v>
      </c>
      <c r="F3538" s="175">
        <v>9.5823095823095825E-2</v>
      </c>
      <c r="G3538" s="175">
        <v>0.16461916461916462</v>
      </c>
      <c r="H3538" s="175" t="s">
        <v>143</v>
      </c>
      <c r="I3538" s="175">
        <v>2.7027027027027029E-2</v>
      </c>
      <c r="J3538" s="174">
        <v>1</v>
      </c>
      <c r="K3538" s="176">
        <v>407</v>
      </c>
      <c r="L3538" s="92"/>
      <c r="M3538" s="175" t="s">
        <v>143</v>
      </c>
      <c r="N3538" s="175" t="s">
        <v>143</v>
      </c>
      <c r="O3538" s="175">
        <v>0.376</v>
      </c>
      <c r="P3538" s="175">
        <v>0.47099999999999997</v>
      </c>
      <c r="Q3538" s="175">
        <v>0.188</v>
      </c>
      <c r="R3538" s="175">
        <v>0.26900000000000002</v>
      </c>
      <c r="S3538" s="175">
        <v>4.3999999999999997E-2</v>
      </c>
      <c r="T3538" s="175">
        <v>9.1999999999999998E-2</v>
      </c>
      <c r="U3538" s="175">
        <v>7.0999999999999994E-2</v>
      </c>
      <c r="V3538" s="175">
        <v>0.128</v>
      </c>
      <c r="W3538" s="175">
        <v>0.13200000000000001</v>
      </c>
      <c r="X3538" s="175">
        <v>0.20399999999999999</v>
      </c>
      <c r="Y3538" s="175" t="s">
        <v>143</v>
      </c>
      <c r="Z3538" s="175" t="s">
        <v>143</v>
      </c>
      <c r="AA3538" s="175">
        <v>1.4999999999999999E-2</v>
      </c>
      <c r="AB3538" s="175">
        <v>4.8000000000000001E-2</v>
      </c>
    </row>
    <row r="3539" spans="1:28" x14ac:dyDescent="0.25">
      <c r="A3539" s="92" t="s">
        <v>4856</v>
      </c>
      <c r="B3539" s="175" t="s">
        <v>143</v>
      </c>
      <c r="C3539" s="175">
        <v>0.19248826291079812</v>
      </c>
      <c r="D3539" s="175">
        <v>0.215962441314554</v>
      </c>
      <c r="E3539" s="175">
        <v>0.13380281690140844</v>
      </c>
      <c r="F3539" s="175">
        <v>1.6431924882629109E-2</v>
      </c>
      <c r="G3539" s="175">
        <v>0.42253521126760563</v>
      </c>
      <c r="H3539" s="175">
        <v>4.6948356807511738E-3</v>
      </c>
      <c r="I3539" s="175">
        <v>1.4084507042253521E-2</v>
      </c>
      <c r="J3539" s="174">
        <v>0.99999999999999989</v>
      </c>
      <c r="K3539" s="176">
        <v>426</v>
      </c>
      <c r="L3539" s="92"/>
      <c r="M3539" s="175" t="s">
        <v>143</v>
      </c>
      <c r="N3539" s="175" t="s">
        <v>143</v>
      </c>
      <c r="O3539" s="175">
        <v>0.158</v>
      </c>
      <c r="P3539" s="175">
        <v>0.23300000000000001</v>
      </c>
      <c r="Q3539" s="175">
        <v>0.18</v>
      </c>
      <c r="R3539" s="175">
        <v>0.25700000000000001</v>
      </c>
      <c r="S3539" s="175">
        <v>0.105</v>
      </c>
      <c r="T3539" s="175">
        <v>0.16900000000000001</v>
      </c>
      <c r="U3539" s="175">
        <v>8.0000000000000002E-3</v>
      </c>
      <c r="V3539" s="175">
        <v>3.4000000000000002E-2</v>
      </c>
      <c r="W3539" s="175">
        <v>0.377</v>
      </c>
      <c r="X3539" s="175">
        <v>0.47</v>
      </c>
      <c r="Y3539" s="175">
        <v>1E-3</v>
      </c>
      <c r="Z3539" s="175">
        <v>1.7000000000000001E-2</v>
      </c>
      <c r="AA3539" s="175">
        <v>6.0000000000000001E-3</v>
      </c>
      <c r="AB3539" s="175">
        <v>0.03</v>
      </c>
    </row>
    <row r="3540" spans="1:28" x14ac:dyDescent="0.25">
      <c r="A3540" s="92" t="s">
        <v>4857</v>
      </c>
      <c r="B3540" s="175" t="s">
        <v>143</v>
      </c>
      <c r="C3540" s="175">
        <v>0.46532438478747201</v>
      </c>
      <c r="D3540" s="175">
        <v>0.32774049217002238</v>
      </c>
      <c r="E3540" s="175">
        <v>0.10850111856823266</v>
      </c>
      <c r="F3540" s="175">
        <v>5.0335570469798654E-3</v>
      </c>
      <c r="G3540" s="175">
        <v>7.3266219239373598E-2</v>
      </c>
      <c r="H3540" s="175" t="s">
        <v>143</v>
      </c>
      <c r="I3540" s="175">
        <v>2.0134228187919462E-2</v>
      </c>
      <c r="J3540" s="174">
        <v>0.99999999999999989</v>
      </c>
      <c r="K3540" s="176">
        <v>1788</v>
      </c>
      <c r="L3540" s="92"/>
      <c r="M3540" s="175" t="s">
        <v>143</v>
      </c>
      <c r="N3540" s="175" t="s">
        <v>143</v>
      </c>
      <c r="O3540" s="175">
        <v>0.442</v>
      </c>
      <c r="P3540" s="175">
        <v>0.48799999999999999</v>
      </c>
      <c r="Q3540" s="175">
        <v>0.30599999999999999</v>
      </c>
      <c r="R3540" s="175">
        <v>0.35</v>
      </c>
      <c r="S3540" s="175">
        <v>9.5000000000000001E-2</v>
      </c>
      <c r="T3540" s="175">
        <v>0.124</v>
      </c>
      <c r="U3540" s="175">
        <v>3.0000000000000001E-3</v>
      </c>
      <c r="V3540" s="175">
        <v>0.01</v>
      </c>
      <c r="W3540" s="175">
        <v>6.2E-2</v>
      </c>
      <c r="X3540" s="175">
        <v>8.5999999999999993E-2</v>
      </c>
      <c r="Y3540" s="175" t="s">
        <v>143</v>
      </c>
      <c r="Z3540" s="175" t="s">
        <v>143</v>
      </c>
      <c r="AA3540" s="175">
        <v>1.4999999999999999E-2</v>
      </c>
      <c r="AB3540" s="175">
        <v>2.8000000000000001E-2</v>
      </c>
    </row>
    <row r="3541" spans="1:28" x14ac:dyDescent="0.25">
      <c r="A3541" s="92" t="s">
        <v>4858</v>
      </c>
      <c r="B3541" s="175" t="s">
        <v>143</v>
      </c>
      <c r="C3541" s="175">
        <v>0.50611246943765276</v>
      </c>
      <c r="D3541" s="175">
        <v>0.31051344743276282</v>
      </c>
      <c r="E3541" s="175">
        <v>6.1124694376528114E-2</v>
      </c>
      <c r="F3541" s="175" t="s">
        <v>143</v>
      </c>
      <c r="G3541" s="175">
        <v>8.3129584352078234E-2</v>
      </c>
      <c r="H3541" s="175">
        <v>4.8899755501222494E-3</v>
      </c>
      <c r="I3541" s="175">
        <v>3.4229828850855744E-2</v>
      </c>
      <c r="J3541" s="174">
        <v>0.99999999999999989</v>
      </c>
      <c r="K3541" s="176">
        <v>409</v>
      </c>
      <c r="L3541" s="92"/>
      <c r="M3541" s="175" t="s">
        <v>143</v>
      </c>
      <c r="N3541" s="175" t="s">
        <v>143</v>
      </c>
      <c r="O3541" s="175">
        <v>0.45800000000000002</v>
      </c>
      <c r="P3541" s="175">
        <v>0.55400000000000005</v>
      </c>
      <c r="Q3541" s="175">
        <v>0.26800000000000002</v>
      </c>
      <c r="R3541" s="175">
        <v>0.35699999999999998</v>
      </c>
      <c r="S3541" s="175">
        <v>4.2000000000000003E-2</v>
      </c>
      <c r="T3541" s="175">
        <v>8.8999999999999996E-2</v>
      </c>
      <c r="U3541" s="175" t="s">
        <v>143</v>
      </c>
      <c r="V3541" s="175" t="s">
        <v>143</v>
      </c>
      <c r="W3541" s="175">
        <v>0.06</v>
      </c>
      <c r="X3541" s="175">
        <v>0.114</v>
      </c>
      <c r="Y3541" s="175">
        <v>1E-3</v>
      </c>
      <c r="Z3541" s="175">
        <v>1.7999999999999999E-2</v>
      </c>
      <c r="AA3541" s="175">
        <v>0.02</v>
      </c>
      <c r="AB3541" s="175">
        <v>5.7000000000000002E-2</v>
      </c>
    </row>
    <row r="3542" spans="1:28" x14ac:dyDescent="0.25">
      <c r="A3542" s="92" t="s">
        <v>4859</v>
      </c>
      <c r="B3542" s="175">
        <v>5.8262894600655514E-2</v>
      </c>
      <c r="C3542" s="175">
        <v>0.38804554079696396</v>
      </c>
      <c r="D3542" s="175">
        <v>0.24629118509573916</v>
      </c>
      <c r="E3542" s="175">
        <v>7.508193893393135E-2</v>
      </c>
      <c r="F3542" s="175">
        <v>1.5568397446955321E-2</v>
      </c>
      <c r="G3542" s="175">
        <v>0.18548387096774194</v>
      </c>
      <c r="H3542" s="175">
        <v>6.037605658099017E-4</v>
      </c>
      <c r="I3542" s="175">
        <v>3.0662411592202864E-2</v>
      </c>
      <c r="J3542" s="174">
        <v>1</v>
      </c>
      <c r="K3542" s="176">
        <v>23188</v>
      </c>
      <c r="L3542" s="92"/>
      <c r="M3542" s="175">
        <v>5.5E-2</v>
      </c>
      <c r="N3542" s="175">
        <v>6.0999999999999999E-2</v>
      </c>
      <c r="O3542" s="175">
        <v>0.38200000000000001</v>
      </c>
      <c r="P3542" s="175">
        <v>0.39400000000000002</v>
      </c>
      <c r="Q3542" s="175">
        <v>0.24099999999999999</v>
      </c>
      <c r="R3542" s="175">
        <v>0.252</v>
      </c>
      <c r="S3542" s="175">
        <v>7.1999999999999995E-2</v>
      </c>
      <c r="T3542" s="175">
        <v>7.9000000000000001E-2</v>
      </c>
      <c r="U3542" s="175">
        <v>1.4E-2</v>
      </c>
      <c r="V3542" s="175">
        <v>1.7000000000000001E-2</v>
      </c>
      <c r="W3542" s="175">
        <v>0.18099999999999999</v>
      </c>
      <c r="X3542" s="175">
        <v>0.191</v>
      </c>
      <c r="Y3542" s="175">
        <v>0</v>
      </c>
      <c r="Z3542" s="175">
        <v>1E-3</v>
      </c>
      <c r="AA3542" s="175">
        <v>2.9000000000000001E-2</v>
      </c>
      <c r="AB3542" s="175">
        <v>3.3000000000000002E-2</v>
      </c>
    </row>
    <row r="3543" spans="1:28" x14ac:dyDescent="0.25">
      <c r="A3543" s="92" t="s">
        <v>4860</v>
      </c>
      <c r="B3543" s="175" t="s">
        <v>143</v>
      </c>
      <c r="C3543" s="175">
        <v>0.43396226415094341</v>
      </c>
      <c r="D3543" s="175">
        <v>0.27987421383647798</v>
      </c>
      <c r="E3543" s="175">
        <v>0.10849056603773585</v>
      </c>
      <c r="F3543" s="175">
        <v>1.5723270440251573E-3</v>
      </c>
      <c r="G3543" s="175">
        <v>0.15723270440251572</v>
      </c>
      <c r="H3543" s="175" t="s">
        <v>143</v>
      </c>
      <c r="I3543" s="175">
        <v>1.8867924528301886E-2</v>
      </c>
      <c r="J3543" s="174">
        <v>1</v>
      </c>
      <c r="K3543" s="176">
        <v>636</v>
      </c>
      <c r="L3543" s="92"/>
      <c r="M3543" s="175" t="s">
        <v>143</v>
      </c>
      <c r="N3543" s="175" t="s">
        <v>143</v>
      </c>
      <c r="O3543" s="175">
        <v>0.39600000000000002</v>
      </c>
      <c r="P3543" s="175">
        <v>0.47299999999999998</v>
      </c>
      <c r="Q3543" s="175">
        <v>0.246</v>
      </c>
      <c r="R3543" s="175">
        <v>0.316</v>
      </c>
      <c r="S3543" s="175">
        <v>8.6999999999999994E-2</v>
      </c>
      <c r="T3543" s="175">
        <v>0.13500000000000001</v>
      </c>
      <c r="U3543" s="175">
        <v>0</v>
      </c>
      <c r="V3543" s="175">
        <v>8.9999999999999993E-3</v>
      </c>
      <c r="W3543" s="175">
        <v>0.13100000000000001</v>
      </c>
      <c r="X3543" s="175">
        <v>0.188</v>
      </c>
      <c r="Y3543" s="175" t="s">
        <v>143</v>
      </c>
      <c r="Z3543" s="175" t="s">
        <v>143</v>
      </c>
      <c r="AA3543" s="175">
        <v>1.0999999999999999E-2</v>
      </c>
      <c r="AB3543" s="175">
        <v>3.3000000000000002E-2</v>
      </c>
    </row>
    <row r="3544" spans="1:28" x14ac:dyDescent="0.25">
      <c r="A3544" s="92" t="s">
        <v>4861</v>
      </c>
      <c r="B3544" s="175" t="s">
        <v>143</v>
      </c>
      <c r="C3544" s="175">
        <v>0.12776831345826234</v>
      </c>
      <c r="D3544" s="175">
        <v>0.19250425894378195</v>
      </c>
      <c r="E3544" s="175">
        <v>6.4735945485519586E-2</v>
      </c>
      <c r="F3544" s="175">
        <v>1.0221465076660987E-2</v>
      </c>
      <c r="G3544" s="175">
        <v>0.56388415672913117</v>
      </c>
      <c r="H3544" s="175">
        <v>6.8143100511073255E-3</v>
      </c>
      <c r="I3544" s="175">
        <v>3.4071550255536626E-2</v>
      </c>
      <c r="J3544" s="174">
        <v>1</v>
      </c>
      <c r="K3544" s="176">
        <v>587</v>
      </c>
      <c r="L3544" s="92"/>
      <c r="M3544" s="175" t="s">
        <v>143</v>
      </c>
      <c r="N3544" s="175" t="s">
        <v>143</v>
      </c>
      <c r="O3544" s="175">
        <v>0.10299999999999999</v>
      </c>
      <c r="P3544" s="175">
        <v>0.157</v>
      </c>
      <c r="Q3544" s="175">
        <v>0.16300000000000001</v>
      </c>
      <c r="R3544" s="175">
        <v>0.22600000000000001</v>
      </c>
      <c r="S3544" s="175">
        <v>4.8000000000000001E-2</v>
      </c>
      <c r="T3544" s="175">
        <v>8.7999999999999995E-2</v>
      </c>
      <c r="U3544" s="175">
        <v>5.0000000000000001E-3</v>
      </c>
      <c r="V3544" s="175">
        <v>2.1999999999999999E-2</v>
      </c>
      <c r="W3544" s="175">
        <v>0.52300000000000002</v>
      </c>
      <c r="X3544" s="175">
        <v>0.60299999999999998</v>
      </c>
      <c r="Y3544" s="175">
        <v>3.0000000000000001E-3</v>
      </c>
      <c r="Z3544" s="175">
        <v>1.7000000000000001E-2</v>
      </c>
      <c r="AA3544" s="175">
        <v>2.1999999999999999E-2</v>
      </c>
      <c r="AB3544" s="175">
        <v>5.1999999999999998E-2</v>
      </c>
    </row>
    <row r="3545" spans="1:28" x14ac:dyDescent="0.25">
      <c r="A3545" s="92" t="s">
        <v>4862</v>
      </c>
      <c r="B3545" s="175">
        <v>0.56601056168987041</v>
      </c>
      <c r="C3545" s="175">
        <v>9.6015362457993274E-4</v>
      </c>
      <c r="D3545" s="175">
        <v>0.33269323091694669</v>
      </c>
      <c r="E3545" s="175">
        <v>3.1204992798847815E-2</v>
      </c>
      <c r="F3545" s="175">
        <v>3.8406144983197311E-2</v>
      </c>
      <c r="G3545" s="175">
        <v>1.1521843494959194E-2</v>
      </c>
      <c r="H3545" s="175" t="s">
        <v>143</v>
      </c>
      <c r="I3545" s="175">
        <v>1.9203072491598656E-2</v>
      </c>
      <c r="J3545" s="174">
        <v>1</v>
      </c>
      <c r="K3545" s="176">
        <v>2083</v>
      </c>
      <c r="L3545" s="92"/>
      <c r="M3545" s="175">
        <v>0.54500000000000004</v>
      </c>
      <c r="N3545" s="175">
        <v>0.58699999999999997</v>
      </c>
      <c r="O3545" s="175">
        <v>0</v>
      </c>
      <c r="P3545" s="175">
        <v>3.0000000000000001E-3</v>
      </c>
      <c r="Q3545" s="175">
        <v>0.313</v>
      </c>
      <c r="R3545" s="175">
        <v>0.35299999999999998</v>
      </c>
      <c r="S3545" s="175">
        <v>2.5000000000000001E-2</v>
      </c>
      <c r="T3545" s="175">
        <v>0.04</v>
      </c>
      <c r="U3545" s="175">
        <v>3.1E-2</v>
      </c>
      <c r="V3545" s="175">
        <v>4.8000000000000001E-2</v>
      </c>
      <c r="W3545" s="175">
        <v>8.0000000000000002E-3</v>
      </c>
      <c r="X3545" s="175">
        <v>1.7000000000000001E-2</v>
      </c>
      <c r="Y3545" s="175" t="s">
        <v>143</v>
      </c>
      <c r="Z3545" s="175" t="s">
        <v>143</v>
      </c>
      <c r="AA3545" s="175">
        <v>1.4E-2</v>
      </c>
      <c r="AB3545" s="175">
        <v>2.5999999999999999E-2</v>
      </c>
    </row>
    <row r="3546" spans="1:28" x14ac:dyDescent="0.25">
      <c r="A3546" s="92" t="s">
        <v>4863</v>
      </c>
      <c r="B3546" s="175">
        <v>0.11286089238845144</v>
      </c>
      <c r="C3546" s="175">
        <v>0.34983127109111362</v>
      </c>
      <c r="D3546" s="175">
        <v>0.21747281589801276</v>
      </c>
      <c r="E3546" s="175">
        <v>5.774278215223097E-2</v>
      </c>
      <c r="F3546" s="175">
        <v>3.4120734908136482E-2</v>
      </c>
      <c r="G3546" s="175">
        <v>0.20547431571053618</v>
      </c>
      <c r="H3546" s="175">
        <v>3.7495313085864269E-4</v>
      </c>
      <c r="I3546" s="175">
        <v>2.2122234720659918E-2</v>
      </c>
      <c r="J3546" s="174">
        <v>1</v>
      </c>
      <c r="K3546" s="176">
        <v>2667</v>
      </c>
      <c r="L3546" s="92"/>
      <c r="M3546" s="175">
        <v>0.10100000000000001</v>
      </c>
      <c r="N3546" s="175">
        <v>0.125</v>
      </c>
      <c r="O3546" s="175">
        <v>0.33200000000000002</v>
      </c>
      <c r="P3546" s="175">
        <v>0.36799999999999999</v>
      </c>
      <c r="Q3546" s="175">
        <v>0.20200000000000001</v>
      </c>
      <c r="R3546" s="175">
        <v>0.23400000000000001</v>
      </c>
      <c r="S3546" s="175">
        <v>0.05</v>
      </c>
      <c r="T3546" s="175">
        <v>6.7000000000000004E-2</v>
      </c>
      <c r="U3546" s="175">
        <v>2.8000000000000001E-2</v>
      </c>
      <c r="V3546" s="175">
        <v>4.2000000000000003E-2</v>
      </c>
      <c r="W3546" s="175">
        <v>0.191</v>
      </c>
      <c r="X3546" s="175">
        <v>0.221</v>
      </c>
      <c r="Y3546" s="175">
        <v>0</v>
      </c>
      <c r="Z3546" s="175">
        <v>2E-3</v>
      </c>
      <c r="AA3546" s="175">
        <v>1.7000000000000001E-2</v>
      </c>
      <c r="AB3546" s="175">
        <v>2.8000000000000001E-2</v>
      </c>
    </row>
    <row r="3547" spans="1:28" x14ac:dyDescent="0.25">
      <c r="A3547" s="92" t="s">
        <v>4864</v>
      </c>
      <c r="B3547" s="175">
        <v>0.28509781357882624</v>
      </c>
      <c r="C3547" s="175">
        <v>0.51639815880322204</v>
      </c>
      <c r="D3547" s="175">
        <v>0.10241657077100115</v>
      </c>
      <c r="E3547" s="175">
        <v>2.1864211737629459E-2</v>
      </c>
      <c r="F3547" s="175">
        <v>1.1507479861910242E-3</v>
      </c>
      <c r="G3547" s="175">
        <v>2.905638665132336E-2</v>
      </c>
      <c r="H3547" s="175">
        <v>5.7537399309551208E-4</v>
      </c>
      <c r="I3547" s="175">
        <v>4.3440736478711162E-2</v>
      </c>
      <c r="J3547" s="174">
        <v>0.99999999999999989</v>
      </c>
      <c r="K3547" s="176">
        <v>3476</v>
      </c>
      <c r="L3547" s="92"/>
      <c r="M3547" s="175">
        <v>0.27</v>
      </c>
      <c r="N3547" s="175">
        <v>0.3</v>
      </c>
      <c r="O3547" s="175">
        <v>0.5</v>
      </c>
      <c r="P3547" s="175">
        <v>0.53300000000000003</v>
      </c>
      <c r="Q3547" s="175">
        <v>9.2999999999999999E-2</v>
      </c>
      <c r="R3547" s="175">
        <v>0.113</v>
      </c>
      <c r="S3547" s="175">
        <v>1.7999999999999999E-2</v>
      </c>
      <c r="T3547" s="175">
        <v>2.7E-2</v>
      </c>
      <c r="U3547" s="175">
        <v>0</v>
      </c>
      <c r="V3547" s="175">
        <v>3.0000000000000001E-3</v>
      </c>
      <c r="W3547" s="175">
        <v>2.4E-2</v>
      </c>
      <c r="X3547" s="175">
        <v>3.5000000000000003E-2</v>
      </c>
      <c r="Y3547" s="175">
        <v>0</v>
      </c>
      <c r="Z3547" s="175">
        <v>2E-3</v>
      </c>
      <c r="AA3547" s="175">
        <v>3.6999999999999998E-2</v>
      </c>
      <c r="AB3547" s="175">
        <v>5.0999999999999997E-2</v>
      </c>
    </row>
    <row r="3548" spans="1:28" x14ac:dyDescent="0.25">
      <c r="A3548" s="92" t="s">
        <v>4865</v>
      </c>
      <c r="B3548" s="175" t="s">
        <v>143</v>
      </c>
      <c r="C3548" s="175">
        <v>0.31545741324921134</v>
      </c>
      <c r="D3548" s="175">
        <v>0.29179810725552052</v>
      </c>
      <c r="E3548" s="175">
        <v>0.17665615141955837</v>
      </c>
      <c r="F3548" s="175">
        <v>4.7318611987381704E-3</v>
      </c>
      <c r="G3548" s="175">
        <v>0.18454258675078863</v>
      </c>
      <c r="H3548" s="175" t="s">
        <v>143</v>
      </c>
      <c r="I3548" s="175">
        <v>2.6813880126182965E-2</v>
      </c>
      <c r="J3548" s="174">
        <v>1</v>
      </c>
      <c r="K3548" s="176">
        <v>634</v>
      </c>
      <c r="L3548" s="92"/>
      <c r="M3548" s="175" t="s">
        <v>143</v>
      </c>
      <c r="N3548" s="175" t="s">
        <v>143</v>
      </c>
      <c r="O3548" s="175">
        <v>0.28000000000000003</v>
      </c>
      <c r="P3548" s="175">
        <v>0.35299999999999998</v>
      </c>
      <c r="Q3548" s="175">
        <v>0.25800000000000001</v>
      </c>
      <c r="R3548" s="175">
        <v>0.32800000000000001</v>
      </c>
      <c r="S3548" s="175">
        <v>0.14899999999999999</v>
      </c>
      <c r="T3548" s="175">
        <v>0.20799999999999999</v>
      </c>
      <c r="U3548" s="175">
        <v>2E-3</v>
      </c>
      <c r="V3548" s="175">
        <v>1.4E-2</v>
      </c>
      <c r="W3548" s="175">
        <v>0.156</v>
      </c>
      <c r="X3548" s="175">
        <v>0.217</v>
      </c>
      <c r="Y3548" s="175" t="s">
        <v>143</v>
      </c>
      <c r="Z3548" s="175" t="s">
        <v>143</v>
      </c>
      <c r="AA3548" s="175">
        <v>1.7000000000000001E-2</v>
      </c>
      <c r="AB3548" s="175">
        <v>4.2999999999999997E-2</v>
      </c>
    </row>
    <row r="3549" spans="1:28" x14ac:dyDescent="0.25">
      <c r="A3549" s="92" t="s">
        <v>4866</v>
      </c>
      <c r="B3549" s="175" t="s">
        <v>143</v>
      </c>
      <c r="C3549" s="175">
        <v>0.31189488243430152</v>
      </c>
      <c r="D3549" s="175">
        <v>0.22579529737206086</v>
      </c>
      <c r="E3549" s="175">
        <v>9.8201936376210233E-2</v>
      </c>
      <c r="F3549" s="175">
        <v>1.4177040110650069E-2</v>
      </c>
      <c r="G3549" s="175">
        <v>0.32399723374827111</v>
      </c>
      <c r="H3549" s="175" t="s">
        <v>143</v>
      </c>
      <c r="I3549" s="175">
        <v>2.5933609958506226E-2</v>
      </c>
      <c r="J3549" s="174">
        <v>0.99999999999999989</v>
      </c>
      <c r="K3549" s="176">
        <v>2892</v>
      </c>
      <c r="L3549" s="92"/>
      <c r="M3549" s="175" t="s">
        <v>143</v>
      </c>
      <c r="N3549" s="175" t="s">
        <v>143</v>
      </c>
      <c r="O3549" s="175">
        <v>0.29499999999999998</v>
      </c>
      <c r="P3549" s="175">
        <v>0.32900000000000001</v>
      </c>
      <c r="Q3549" s="175">
        <v>0.21099999999999999</v>
      </c>
      <c r="R3549" s="175">
        <v>0.24099999999999999</v>
      </c>
      <c r="S3549" s="175">
        <v>8.7999999999999995E-2</v>
      </c>
      <c r="T3549" s="175">
        <v>0.11</v>
      </c>
      <c r="U3549" s="175">
        <v>0.01</v>
      </c>
      <c r="V3549" s="175">
        <v>1.9E-2</v>
      </c>
      <c r="W3549" s="175">
        <v>0.307</v>
      </c>
      <c r="X3549" s="175">
        <v>0.34100000000000003</v>
      </c>
      <c r="Y3549" s="175" t="s">
        <v>143</v>
      </c>
      <c r="Z3549" s="175" t="s">
        <v>143</v>
      </c>
      <c r="AA3549" s="175">
        <v>2.1000000000000001E-2</v>
      </c>
      <c r="AB3549" s="175">
        <v>3.2000000000000001E-2</v>
      </c>
    </row>
    <row r="3550" spans="1:28" x14ac:dyDescent="0.25">
      <c r="A3550" s="92" t="s">
        <v>4867</v>
      </c>
      <c r="B3550" s="175" t="s">
        <v>143</v>
      </c>
      <c r="C3550" s="175">
        <v>0.58146964856230032</v>
      </c>
      <c r="D3550" s="175">
        <v>0.28966986155484559</v>
      </c>
      <c r="E3550" s="175">
        <v>4.898828541001065E-2</v>
      </c>
      <c r="F3550" s="175">
        <v>2.1299254526091589E-3</v>
      </c>
      <c r="G3550" s="175">
        <v>2.3429179978700747E-2</v>
      </c>
      <c r="H3550" s="175" t="s">
        <v>143</v>
      </c>
      <c r="I3550" s="175">
        <v>5.4313099041533544E-2</v>
      </c>
      <c r="J3550" s="174">
        <v>1</v>
      </c>
      <c r="K3550" s="176">
        <v>939</v>
      </c>
      <c r="L3550" s="92"/>
      <c r="M3550" s="175" t="s">
        <v>143</v>
      </c>
      <c r="N3550" s="175" t="s">
        <v>143</v>
      </c>
      <c r="O3550" s="175">
        <v>0.55000000000000004</v>
      </c>
      <c r="P3550" s="175">
        <v>0.61299999999999999</v>
      </c>
      <c r="Q3550" s="175">
        <v>0.26200000000000001</v>
      </c>
      <c r="R3550" s="175">
        <v>0.31900000000000001</v>
      </c>
      <c r="S3550" s="175">
        <v>3.6999999999999998E-2</v>
      </c>
      <c r="T3550" s="175">
        <v>6.5000000000000002E-2</v>
      </c>
      <c r="U3550" s="175">
        <v>1E-3</v>
      </c>
      <c r="V3550" s="175">
        <v>8.0000000000000002E-3</v>
      </c>
      <c r="W3550" s="175">
        <v>1.6E-2</v>
      </c>
      <c r="X3550" s="175">
        <v>3.5000000000000003E-2</v>
      </c>
      <c r="Y3550" s="175" t="s">
        <v>143</v>
      </c>
      <c r="Z3550" s="175" t="s">
        <v>143</v>
      </c>
      <c r="AA3550" s="175">
        <v>4.2000000000000003E-2</v>
      </c>
      <c r="AB3550" s="175">
        <v>7.0999999999999994E-2</v>
      </c>
    </row>
    <row r="3551" spans="1:28" x14ac:dyDescent="0.25">
      <c r="A3551" s="92" t="s">
        <v>4868</v>
      </c>
      <c r="B3551" s="175" t="s">
        <v>143</v>
      </c>
      <c r="C3551" s="175">
        <v>0.29842931937172773</v>
      </c>
      <c r="D3551" s="175">
        <v>0.3287958115183246</v>
      </c>
      <c r="E3551" s="175">
        <v>8.0628272251308905E-2</v>
      </c>
      <c r="F3551" s="175">
        <v>1.4659685863874346E-2</v>
      </c>
      <c r="G3551" s="175">
        <v>0.23350785340314137</v>
      </c>
      <c r="H3551" s="175" t="s">
        <v>143</v>
      </c>
      <c r="I3551" s="175">
        <v>4.3979057591623037E-2</v>
      </c>
      <c r="J3551" s="174">
        <v>0.99999999999999989</v>
      </c>
      <c r="K3551" s="176">
        <v>955</v>
      </c>
      <c r="L3551" s="92"/>
      <c r="M3551" s="175" t="s">
        <v>143</v>
      </c>
      <c r="N3551" s="175" t="s">
        <v>143</v>
      </c>
      <c r="O3551" s="175">
        <v>0.27</v>
      </c>
      <c r="P3551" s="175">
        <v>0.32800000000000001</v>
      </c>
      <c r="Q3551" s="175">
        <v>0.3</v>
      </c>
      <c r="R3551" s="175">
        <v>0.35899999999999999</v>
      </c>
      <c r="S3551" s="175">
        <v>6.5000000000000002E-2</v>
      </c>
      <c r="T3551" s="175">
        <v>0.1</v>
      </c>
      <c r="U3551" s="175">
        <v>8.9999999999999993E-3</v>
      </c>
      <c r="V3551" s="175">
        <v>2.4E-2</v>
      </c>
      <c r="W3551" s="175">
        <v>0.20799999999999999</v>
      </c>
      <c r="X3551" s="175">
        <v>0.26100000000000001</v>
      </c>
      <c r="Y3551" s="175" t="s">
        <v>143</v>
      </c>
      <c r="Z3551" s="175" t="s">
        <v>143</v>
      </c>
      <c r="AA3551" s="175">
        <v>3.3000000000000002E-2</v>
      </c>
      <c r="AB3551" s="175">
        <v>5.8999999999999997E-2</v>
      </c>
    </row>
    <row r="3552" spans="1:28" x14ac:dyDescent="0.25">
      <c r="A3552" s="92" t="s">
        <v>4869</v>
      </c>
      <c r="B3552" s="175" t="s">
        <v>143</v>
      </c>
      <c r="C3552" s="175">
        <v>0.45037037037037037</v>
      </c>
      <c r="D3552" s="175">
        <v>0.19555555555555557</v>
      </c>
      <c r="E3552" s="175">
        <v>0.04</v>
      </c>
      <c r="F3552" s="175">
        <v>8.4444444444444447E-2</v>
      </c>
      <c r="G3552" s="175">
        <v>0.20148148148148148</v>
      </c>
      <c r="H3552" s="175">
        <v>1.4814814814814814E-3</v>
      </c>
      <c r="I3552" s="175">
        <v>2.6666666666666668E-2</v>
      </c>
      <c r="J3552" s="174">
        <v>1</v>
      </c>
      <c r="K3552" s="176">
        <v>675</v>
      </c>
      <c r="L3552" s="92"/>
      <c r="M3552" s="175" t="s">
        <v>143</v>
      </c>
      <c r="N3552" s="175" t="s">
        <v>143</v>
      </c>
      <c r="O3552" s="175">
        <v>0.41299999999999998</v>
      </c>
      <c r="P3552" s="175">
        <v>0.48799999999999999</v>
      </c>
      <c r="Q3552" s="175">
        <v>0.16700000000000001</v>
      </c>
      <c r="R3552" s="175">
        <v>0.22700000000000001</v>
      </c>
      <c r="S3552" s="175">
        <v>2.8000000000000001E-2</v>
      </c>
      <c r="T3552" s="175">
        <v>5.8000000000000003E-2</v>
      </c>
      <c r="U3552" s="175">
        <v>6.6000000000000003E-2</v>
      </c>
      <c r="V3552" s="175">
        <v>0.108</v>
      </c>
      <c r="W3552" s="175">
        <v>0.17299999999999999</v>
      </c>
      <c r="X3552" s="175">
        <v>0.23300000000000001</v>
      </c>
      <c r="Y3552" s="175">
        <v>0</v>
      </c>
      <c r="Z3552" s="175">
        <v>8.0000000000000002E-3</v>
      </c>
      <c r="AA3552" s="175">
        <v>1.7000000000000001E-2</v>
      </c>
      <c r="AB3552" s="175">
        <v>4.2000000000000003E-2</v>
      </c>
    </row>
    <row r="3553" spans="1:28" x14ac:dyDescent="0.25">
      <c r="A3553" s="92" t="s">
        <v>4870</v>
      </c>
      <c r="B3553" s="175" t="s">
        <v>143</v>
      </c>
      <c r="C3553" s="175">
        <v>0.21651090342679127</v>
      </c>
      <c r="D3553" s="175">
        <v>0.20560747663551401</v>
      </c>
      <c r="E3553" s="175">
        <v>8.8785046728971959E-2</v>
      </c>
      <c r="F3553" s="175">
        <v>2.6479750778816199E-2</v>
      </c>
      <c r="G3553" s="175">
        <v>0.41433021806853582</v>
      </c>
      <c r="H3553" s="175">
        <v>1.557632398753894E-3</v>
      </c>
      <c r="I3553" s="175">
        <v>4.6728971962616821E-2</v>
      </c>
      <c r="J3553" s="174">
        <v>0.99999999999999989</v>
      </c>
      <c r="K3553" s="176">
        <v>642</v>
      </c>
      <c r="L3553" s="92"/>
      <c r="M3553" s="175" t="s">
        <v>143</v>
      </c>
      <c r="N3553" s="175" t="s">
        <v>143</v>
      </c>
      <c r="O3553" s="175">
        <v>0.186</v>
      </c>
      <c r="P3553" s="175">
        <v>0.25</v>
      </c>
      <c r="Q3553" s="175">
        <v>0.17599999999999999</v>
      </c>
      <c r="R3553" s="175">
        <v>0.23899999999999999</v>
      </c>
      <c r="S3553" s="175">
        <v>6.9000000000000006E-2</v>
      </c>
      <c r="T3553" s="175">
        <v>0.113</v>
      </c>
      <c r="U3553" s="175">
        <v>1.7000000000000001E-2</v>
      </c>
      <c r="V3553" s="175">
        <v>4.2000000000000003E-2</v>
      </c>
      <c r="W3553" s="175">
        <v>0.377</v>
      </c>
      <c r="X3553" s="175">
        <v>0.45300000000000001</v>
      </c>
      <c r="Y3553" s="175">
        <v>0</v>
      </c>
      <c r="Z3553" s="175">
        <v>8.9999999999999993E-3</v>
      </c>
      <c r="AA3553" s="175">
        <v>3.3000000000000002E-2</v>
      </c>
      <c r="AB3553" s="175">
        <v>6.6000000000000003E-2</v>
      </c>
    </row>
    <row r="3554" spans="1:28" x14ac:dyDescent="0.25">
      <c r="A3554" s="92" t="s">
        <v>4871</v>
      </c>
      <c r="B3554" s="175" t="s">
        <v>143</v>
      </c>
      <c r="C3554" s="175">
        <v>0.55493236555592218</v>
      </c>
      <c r="D3554" s="175">
        <v>0.30122071923457605</v>
      </c>
      <c r="E3554" s="175">
        <v>5.6087099967007586E-2</v>
      </c>
      <c r="F3554" s="175">
        <v>5.9386341141537445E-3</v>
      </c>
      <c r="G3554" s="175">
        <v>6.5654899373144171E-2</v>
      </c>
      <c r="H3554" s="175" t="s">
        <v>143</v>
      </c>
      <c r="I3554" s="175">
        <v>1.6166281755196306E-2</v>
      </c>
      <c r="J3554" s="174">
        <v>1</v>
      </c>
      <c r="K3554" s="176">
        <v>3031</v>
      </c>
      <c r="L3554" s="92"/>
      <c r="M3554" s="175" t="s">
        <v>143</v>
      </c>
      <c r="N3554" s="175" t="s">
        <v>143</v>
      </c>
      <c r="O3554" s="175">
        <v>0.53700000000000003</v>
      </c>
      <c r="P3554" s="175">
        <v>0.57299999999999995</v>
      </c>
      <c r="Q3554" s="175">
        <v>0.28499999999999998</v>
      </c>
      <c r="R3554" s="175">
        <v>0.318</v>
      </c>
      <c r="S3554" s="175">
        <v>4.8000000000000001E-2</v>
      </c>
      <c r="T3554" s="175">
        <v>6.5000000000000002E-2</v>
      </c>
      <c r="U3554" s="175">
        <v>4.0000000000000001E-3</v>
      </c>
      <c r="V3554" s="175">
        <v>8.9999999999999993E-3</v>
      </c>
      <c r="W3554" s="175">
        <v>5.7000000000000002E-2</v>
      </c>
      <c r="X3554" s="175">
        <v>7.4999999999999997E-2</v>
      </c>
      <c r="Y3554" s="175" t="s">
        <v>143</v>
      </c>
      <c r="Z3554" s="175" t="s">
        <v>143</v>
      </c>
      <c r="AA3554" s="175">
        <v>1.2E-2</v>
      </c>
      <c r="AB3554" s="175">
        <v>2.1000000000000001E-2</v>
      </c>
    </row>
    <row r="3555" spans="1:28" x14ac:dyDescent="0.25">
      <c r="A3555" s="92" t="s">
        <v>4872</v>
      </c>
      <c r="B3555" s="175" t="s">
        <v>143</v>
      </c>
      <c r="C3555" s="175">
        <v>0.58447488584474883</v>
      </c>
      <c r="D3555" s="175">
        <v>0.26940639269406391</v>
      </c>
      <c r="E3555" s="175">
        <v>5.3272450532724502E-2</v>
      </c>
      <c r="F3555" s="175">
        <v>3.0441400304414001E-3</v>
      </c>
      <c r="G3555" s="175">
        <v>7.3059360730593603E-2</v>
      </c>
      <c r="H3555" s="175" t="s">
        <v>143</v>
      </c>
      <c r="I3555" s="175">
        <v>1.6742770167427701E-2</v>
      </c>
      <c r="J3555" s="174">
        <v>1</v>
      </c>
      <c r="K3555" s="176">
        <v>657</v>
      </c>
      <c r="L3555" s="92"/>
      <c r="M3555" s="175" t="s">
        <v>143</v>
      </c>
      <c r="N3555" s="175" t="s">
        <v>143</v>
      </c>
      <c r="O3555" s="175">
        <v>0.54600000000000004</v>
      </c>
      <c r="P3555" s="175">
        <v>0.622</v>
      </c>
      <c r="Q3555" s="175">
        <v>0.23699999999999999</v>
      </c>
      <c r="R3555" s="175">
        <v>0.30499999999999999</v>
      </c>
      <c r="S3555" s="175">
        <v>3.9E-2</v>
      </c>
      <c r="T3555" s="175">
        <v>7.2999999999999995E-2</v>
      </c>
      <c r="U3555" s="175">
        <v>1E-3</v>
      </c>
      <c r="V3555" s="175">
        <v>1.0999999999999999E-2</v>
      </c>
      <c r="W3555" s="175">
        <v>5.6000000000000001E-2</v>
      </c>
      <c r="X3555" s="175">
        <v>9.6000000000000002E-2</v>
      </c>
      <c r="Y3555" s="175" t="s">
        <v>143</v>
      </c>
      <c r="Z3555" s="175" t="s">
        <v>143</v>
      </c>
      <c r="AA3555" s="175">
        <v>8.9999999999999993E-3</v>
      </c>
      <c r="AB3555" s="175">
        <v>0.03</v>
      </c>
    </row>
    <row r="3556" spans="1:28" x14ac:dyDescent="0.25">
      <c r="A3556" s="92" t="s">
        <v>4873</v>
      </c>
      <c r="B3556" s="175">
        <v>5.6892838644603767E-2</v>
      </c>
      <c r="C3556" s="175">
        <v>0.380012539868604</v>
      </c>
      <c r="D3556" s="175">
        <v>0.24460921952948231</v>
      </c>
      <c r="E3556" s="175">
        <v>7.831965760706594E-2</v>
      </c>
      <c r="F3556" s="175">
        <v>1.8046506556170433E-2</v>
      </c>
      <c r="G3556" s="175">
        <v>0.18534471008369</v>
      </c>
      <c r="H3556" s="175">
        <v>4.0890875882561403E-4</v>
      </c>
      <c r="I3556" s="175">
        <v>3.6365618951557939E-2</v>
      </c>
      <c r="J3556" s="174">
        <v>1</v>
      </c>
      <c r="K3556" s="176">
        <v>36683</v>
      </c>
      <c r="L3556" s="92"/>
      <c r="M3556" s="175">
        <v>5.5E-2</v>
      </c>
      <c r="N3556" s="175">
        <v>5.8999999999999997E-2</v>
      </c>
      <c r="O3556" s="175">
        <v>0.375</v>
      </c>
      <c r="P3556" s="175">
        <v>0.38500000000000001</v>
      </c>
      <c r="Q3556" s="175">
        <v>0.24</v>
      </c>
      <c r="R3556" s="175">
        <v>0.249</v>
      </c>
      <c r="S3556" s="175">
        <v>7.5999999999999998E-2</v>
      </c>
      <c r="T3556" s="175">
        <v>8.1000000000000003E-2</v>
      </c>
      <c r="U3556" s="175">
        <v>1.7000000000000001E-2</v>
      </c>
      <c r="V3556" s="175">
        <v>1.9E-2</v>
      </c>
      <c r="W3556" s="175">
        <v>0.18099999999999999</v>
      </c>
      <c r="X3556" s="175">
        <v>0.189</v>
      </c>
      <c r="Y3556" s="175">
        <v>0</v>
      </c>
      <c r="Z3556" s="175">
        <v>1E-3</v>
      </c>
      <c r="AA3556" s="175">
        <v>3.4000000000000002E-2</v>
      </c>
      <c r="AB3556" s="175">
        <v>3.7999999999999999E-2</v>
      </c>
    </row>
    <row r="3557" spans="1:28" x14ac:dyDescent="0.25">
      <c r="A3557" s="92" t="s">
        <v>4874</v>
      </c>
      <c r="B3557" s="175" t="s">
        <v>143</v>
      </c>
      <c r="C3557" s="175">
        <v>0.46353166986564298</v>
      </c>
      <c r="D3557" s="175">
        <v>0.2543186180422265</v>
      </c>
      <c r="E3557" s="175">
        <v>7.8694817658349334E-2</v>
      </c>
      <c r="F3557" s="175">
        <v>3.838771593090211E-3</v>
      </c>
      <c r="G3557" s="175">
        <v>0.17754318618042225</v>
      </c>
      <c r="H3557" s="175" t="s">
        <v>143</v>
      </c>
      <c r="I3557" s="175">
        <v>2.2072936660268713E-2</v>
      </c>
      <c r="J3557" s="174">
        <v>0.99999999999999989</v>
      </c>
      <c r="K3557" s="176">
        <v>1042</v>
      </c>
      <c r="L3557" s="92"/>
      <c r="M3557" s="175" t="s">
        <v>143</v>
      </c>
      <c r="N3557" s="175" t="s">
        <v>143</v>
      </c>
      <c r="O3557" s="175">
        <v>0.433</v>
      </c>
      <c r="P3557" s="175">
        <v>0.49399999999999999</v>
      </c>
      <c r="Q3557" s="175">
        <v>0.22900000000000001</v>
      </c>
      <c r="R3557" s="175">
        <v>0.28199999999999997</v>
      </c>
      <c r="S3557" s="175">
        <v>6.4000000000000001E-2</v>
      </c>
      <c r="T3557" s="175">
        <v>9.7000000000000003E-2</v>
      </c>
      <c r="U3557" s="175">
        <v>1E-3</v>
      </c>
      <c r="V3557" s="175">
        <v>0.01</v>
      </c>
      <c r="W3557" s="175">
        <v>0.156</v>
      </c>
      <c r="X3557" s="175">
        <v>0.20200000000000001</v>
      </c>
      <c r="Y3557" s="175" t="s">
        <v>143</v>
      </c>
      <c r="Z3557" s="175" t="s">
        <v>143</v>
      </c>
      <c r="AA3557" s="175">
        <v>1.4999999999999999E-2</v>
      </c>
      <c r="AB3557" s="175">
        <v>3.3000000000000002E-2</v>
      </c>
    </row>
    <row r="3558" spans="1:28" x14ac:dyDescent="0.25">
      <c r="A3558" s="92" t="s">
        <v>4875</v>
      </c>
      <c r="B3558" s="175" t="s">
        <v>143</v>
      </c>
      <c r="C3558" s="175">
        <v>0.14059196617336153</v>
      </c>
      <c r="D3558" s="175">
        <v>0.21458773784355178</v>
      </c>
      <c r="E3558" s="175">
        <v>6.765327695560254E-2</v>
      </c>
      <c r="F3558" s="175">
        <v>1.2684989429175475E-2</v>
      </c>
      <c r="G3558" s="175">
        <v>0.51162790697674421</v>
      </c>
      <c r="H3558" s="175">
        <v>5.2854122621564482E-3</v>
      </c>
      <c r="I3558" s="175">
        <v>4.7568710359408031E-2</v>
      </c>
      <c r="J3558" s="174">
        <v>1</v>
      </c>
      <c r="K3558" s="176">
        <v>946</v>
      </c>
      <c r="L3558" s="92"/>
      <c r="M3558" s="175" t="s">
        <v>143</v>
      </c>
      <c r="N3558" s="175" t="s">
        <v>143</v>
      </c>
      <c r="O3558" s="175">
        <v>0.12</v>
      </c>
      <c r="P3558" s="175">
        <v>0.16400000000000001</v>
      </c>
      <c r="Q3558" s="175">
        <v>0.19</v>
      </c>
      <c r="R3558" s="175">
        <v>0.24199999999999999</v>
      </c>
      <c r="S3558" s="175">
        <v>5.2999999999999999E-2</v>
      </c>
      <c r="T3558" s="175">
        <v>8.5000000000000006E-2</v>
      </c>
      <c r="U3558" s="175">
        <v>7.0000000000000001E-3</v>
      </c>
      <c r="V3558" s="175">
        <v>2.1999999999999999E-2</v>
      </c>
      <c r="W3558" s="175">
        <v>0.48</v>
      </c>
      <c r="X3558" s="175">
        <v>0.54300000000000004</v>
      </c>
      <c r="Y3558" s="175">
        <v>2E-3</v>
      </c>
      <c r="Z3558" s="175">
        <v>1.2E-2</v>
      </c>
      <c r="AA3558" s="175">
        <v>3.5999999999999997E-2</v>
      </c>
      <c r="AB3558" s="175">
        <v>6.3E-2</v>
      </c>
    </row>
    <row r="3559" spans="1:28" x14ac:dyDescent="0.25">
      <c r="A3559" s="92" t="s">
        <v>4876</v>
      </c>
      <c r="B3559" s="175">
        <v>0.44728655375043208</v>
      </c>
      <c r="C3559" s="175">
        <v>2.0739716557207051E-3</v>
      </c>
      <c r="D3559" s="175">
        <v>0.36121673003802279</v>
      </c>
      <c r="E3559" s="175">
        <v>0.16073280331835466</v>
      </c>
      <c r="F3559" s="175">
        <v>4.8392671966816453E-3</v>
      </c>
      <c r="G3559" s="175">
        <v>7.6045627376425855E-3</v>
      </c>
      <c r="H3559" s="175" t="s">
        <v>143</v>
      </c>
      <c r="I3559" s="175">
        <v>1.6246111303145523E-2</v>
      </c>
      <c r="J3559" s="174">
        <v>1</v>
      </c>
      <c r="K3559" s="176">
        <v>2893</v>
      </c>
      <c r="L3559" s="92"/>
      <c r="M3559" s="175">
        <v>0.42899999999999999</v>
      </c>
      <c r="N3559" s="175">
        <v>0.46500000000000002</v>
      </c>
      <c r="O3559" s="175">
        <v>1E-3</v>
      </c>
      <c r="P3559" s="175">
        <v>5.0000000000000001E-3</v>
      </c>
      <c r="Q3559" s="175">
        <v>0.34399999999999997</v>
      </c>
      <c r="R3559" s="175">
        <v>0.379</v>
      </c>
      <c r="S3559" s="175">
        <v>0.14799999999999999</v>
      </c>
      <c r="T3559" s="175">
        <v>0.17499999999999999</v>
      </c>
      <c r="U3559" s="175">
        <v>3.0000000000000001E-3</v>
      </c>
      <c r="V3559" s="175">
        <v>8.0000000000000002E-3</v>
      </c>
      <c r="W3559" s="175">
        <v>5.0000000000000001E-3</v>
      </c>
      <c r="X3559" s="175">
        <v>1.0999999999999999E-2</v>
      </c>
      <c r="Y3559" s="175" t="s">
        <v>143</v>
      </c>
      <c r="Z3559" s="175" t="s">
        <v>143</v>
      </c>
      <c r="AA3559" s="175">
        <v>1.2E-2</v>
      </c>
      <c r="AB3559" s="175">
        <v>2.1999999999999999E-2</v>
      </c>
    </row>
    <row r="3560" spans="1:28" x14ac:dyDescent="0.25">
      <c r="A3560" s="92" t="s">
        <v>4877</v>
      </c>
      <c r="B3560" s="175">
        <v>0.10398893244178004</v>
      </c>
      <c r="C3560" s="175">
        <v>0.32072861424948118</v>
      </c>
      <c r="D3560" s="175">
        <v>0.2259626469910076</v>
      </c>
      <c r="E3560" s="175">
        <v>5.53377910998386E-2</v>
      </c>
      <c r="F3560" s="175">
        <v>3.5508415955729768E-2</v>
      </c>
      <c r="G3560" s="175">
        <v>0.22780724002766889</v>
      </c>
      <c r="H3560" s="175">
        <v>2.3057412958266084E-4</v>
      </c>
      <c r="I3560" s="175">
        <v>3.0435785104911229E-2</v>
      </c>
      <c r="J3560" s="174">
        <v>0.99999999999999978</v>
      </c>
      <c r="K3560" s="176">
        <v>4337</v>
      </c>
      <c r="L3560" s="92"/>
      <c r="M3560" s="175">
        <v>9.5000000000000001E-2</v>
      </c>
      <c r="N3560" s="175">
        <v>0.113</v>
      </c>
      <c r="O3560" s="175">
        <v>0.307</v>
      </c>
      <c r="P3560" s="175">
        <v>0.33500000000000002</v>
      </c>
      <c r="Q3560" s="175">
        <v>0.214</v>
      </c>
      <c r="R3560" s="175">
        <v>0.23899999999999999</v>
      </c>
      <c r="S3560" s="175">
        <v>4.9000000000000002E-2</v>
      </c>
      <c r="T3560" s="175">
        <v>6.3E-2</v>
      </c>
      <c r="U3560" s="175">
        <v>0.03</v>
      </c>
      <c r="V3560" s="175">
        <v>4.1000000000000002E-2</v>
      </c>
      <c r="W3560" s="175">
        <v>0.216</v>
      </c>
      <c r="X3560" s="175">
        <v>0.24099999999999999</v>
      </c>
      <c r="Y3560" s="175">
        <v>0</v>
      </c>
      <c r="Z3560" s="175">
        <v>1E-3</v>
      </c>
      <c r="AA3560" s="175">
        <v>2.5999999999999999E-2</v>
      </c>
      <c r="AB3560" s="175">
        <v>3.5999999999999997E-2</v>
      </c>
    </row>
    <row r="3561" spans="1:28" x14ac:dyDescent="0.25">
      <c r="A3561" s="92" t="s">
        <v>4878</v>
      </c>
      <c r="B3561" s="175">
        <v>0.28147353361945637</v>
      </c>
      <c r="C3561" s="175">
        <v>0.51931330472102999</v>
      </c>
      <c r="D3561" s="175">
        <v>9.2095851216022886E-2</v>
      </c>
      <c r="E3561" s="175">
        <v>2.4320457796852647E-2</v>
      </c>
      <c r="F3561" s="175">
        <v>3.5765379113018598E-4</v>
      </c>
      <c r="G3561" s="175">
        <v>3.2904148783977114E-2</v>
      </c>
      <c r="H3561" s="175">
        <v>5.3648068669527897E-4</v>
      </c>
      <c r="I3561" s="175">
        <v>4.8998569384835482E-2</v>
      </c>
      <c r="J3561" s="174">
        <v>1</v>
      </c>
      <c r="K3561" s="176">
        <v>5592</v>
      </c>
      <c r="L3561" s="92"/>
      <c r="M3561" s="175">
        <v>0.27</v>
      </c>
      <c r="N3561" s="175">
        <v>0.29299999999999998</v>
      </c>
      <c r="O3561" s="175">
        <v>0.50600000000000001</v>
      </c>
      <c r="P3561" s="175">
        <v>0.53200000000000003</v>
      </c>
      <c r="Q3561" s="175">
        <v>8.5000000000000006E-2</v>
      </c>
      <c r="R3561" s="175">
        <v>0.1</v>
      </c>
      <c r="S3561" s="175">
        <v>2.1000000000000001E-2</v>
      </c>
      <c r="T3561" s="175">
        <v>2.9000000000000001E-2</v>
      </c>
      <c r="U3561" s="175">
        <v>0</v>
      </c>
      <c r="V3561" s="175">
        <v>1E-3</v>
      </c>
      <c r="W3561" s="175">
        <v>2.9000000000000001E-2</v>
      </c>
      <c r="X3561" s="175">
        <v>3.7999999999999999E-2</v>
      </c>
      <c r="Y3561" s="175">
        <v>0</v>
      </c>
      <c r="Z3561" s="175">
        <v>2E-3</v>
      </c>
      <c r="AA3561" s="175">
        <v>4.3999999999999997E-2</v>
      </c>
      <c r="AB3561" s="175">
        <v>5.5E-2</v>
      </c>
    </row>
    <row r="3562" spans="1:28" x14ac:dyDescent="0.25">
      <c r="A3562" s="92" t="s">
        <v>4879</v>
      </c>
      <c r="B3562" s="175" t="s">
        <v>143</v>
      </c>
      <c r="C3562" s="175">
        <v>0.27556818181818182</v>
      </c>
      <c r="D3562" s="175">
        <v>0.32007575757575757</v>
      </c>
      <c r="E3562" s="175">
        <v>0.1553030303030303</v>
      </c>
      <c r="F3562" s="175">
        <v>2.9356060606060608E-2</v>
      </c>
      <c r="G3562" s="175">
        <v>0.17897727272727273</v>
      </c>
      <c r="H3562" s="175" t="s">
        <v>143</v>
      </c>
      <c r="I3562" s="175">
        <v>4.0719696969696968E-2</v>
      </c>
      <c r="J3562" s="174">
        <v>1</v>
      </c>
      <c r="K3562" s="176">
        <v>1056</v>
      </c>
      <c r="L3562" s="92"/>
      <c r="M3562" s="175" t="s">
        <v>143</v>
      </c>
      <c r="N3562" s="175" t="s">
        <v>143</v>
      </c>
      <c r="O3562" s="175">
        <v>0.249</v>
      </c>
      <c r="P3562" s="175">
        <v>0.30299999999999999</v>
      </c>
      <c r="Q3562" s="175">
        <v>0.29299999999999998</v>
      </c>
      <c r="R3562" s="175">
        <v>0.34899999999999998</v>
      </c>
      <c r="S3562" s="175">
        <v>0.13500000000000001</v>
      </c>
      <c r="T3562" s="175">
        <v>0.17799999999999999</v>
      </c>
      <c r="U3562" s="175">
        <v>2.1000000000000001E-2</v>
      </c>
      <c r="V3562" s="175">
        <v>4.1000000000000002E-2</v>
      </c>
      <c r="W3562" s="175">
        <v>0.157</v>
      </c>
      <c r="X3562" s="175">
        <v>0.20300000000000001</v>
      </c>
      <c r="Y3562" s="175" t="s">
        <v>143</v>
      </c>
      <c r="Z3562" s="175" t="s">
        <v>143</v>
      </c>
      <c r="AA3562" s="175">
        <v>0.03</v>
      </c>
      <c r="AB3562" s="175">
        <v>5.3999999999999999E-2</v>
      </c>
    </row>
    <row r="3563" spans="1:28" x14ac:dyDescent="0.25">
      <c r="A3563" s="92" t="s">
        <v>4880</v>
      </c>
      <c r="B3563" s="175" t="s">
        <v>143</v>
      </c>
      <c r="C3563" s="175">
        <v>0.26895565092989987</v>
      </c>
      <c r="D3563" s="175">
        <v>0.25035765379113017</v>
      </c>
      <c r="E3563" s="175">
        <v>0.1301859799713877</v>
      </c>
      <c r="F3563" s="175">
        <v>1.7405817835002384E-2</v>
      </c>
      <c r="G3563" s="175">
        <v>0.30901287553648071</v>
      </c>
      <c r="H3563" s="175">
        <v>2.3843586075345731E-4</v>
      </c>
      <c r="I3563" s="175">
        <v>2.3843586075345733E-2</v>
      </c>
      <c r="J3563" s="174">
        <v>1</v>
      </c>
      <c r="K3563" s="176">
        <v>4194</v>
      </c>
      <c r="L3563" s="92"/>
      <c r="M3563" s="175" t="s">
        <v>143</v>
      </c>
      <c r="N3563" s="175" t="s">
        <v>143</v>
      </c>
      <c r="O3563" s="175">
        <v>0.25600000000000001</v>
      </c>
      <c r="P3563" s="175">
        <v>0.28299999999999997</v>
      </c>
      <c r="Q3563" s="175">
        <v>0.23699999999999999</v>
      </c>
      <c r="R3563" s="175">
        <v>0.26400000000000001</v>
      </c>
      <c r="S3563" s="175">
        <v>0.12</v>
      </c>
      <c r="T3563" s="175">
        <v>0.14099999999999999</v>
      </c>
      <c r="U3563" s="175">
        <v>1.4E-2</v>
      </c>
      <c r="V3563" s="175">
        <v>2.1999999999999999E-2</v>
      </c>
      <c r="W3563" s="175">
        <v>0.29499999999999998</v>
      </c>
      <c r="X3563" s="175">
        <v>0.32300000000000001</v>
      </c>
      <c r="Y3563" s="175">
        <v>0</v>
      </c>
      <c r="Z3563" s="175">
        <v>1E-3</v>
      </c>
      <c r="AA3563" s="175">
        <v>0.02</v>
      </c>
      <c r="AB3563" s="175">
        <v>2.9000000000000001E-2</v>
      </c>
    </row>
    <row r="3564" spans="1:28" x14ac:dyDescent="0.25">
      <c r="A3564" s="92" t="s">
        <v>4881</v>
      </c>
      <c r="B3564" s="175" t="s">
        <v>143</v>
      </c>
      <c r="C3564" s="175">
        <v>0.62238622386223863</v>
      </c>
      <c r="D3564" s="175">
        <v>0.26875768757687579</v>
      </c>
      <c r="E3564" s="175">
        <v>3.3825338253382534E-2</v>
      </c>
      <c r="F3564" s="175">
        <v>4.9200492004920051E-3</v>
      </c>
      <c r="G3564" s="175">
        <v>1.8450184501845018E-2</v>
      </c>
      <c r="H3564" s="175" t="s">
        <v>143</v>
      </c>
      <c r="I3564" s="175">
        <v>5.1660516605166053E-2</v>
      </c>
      <c r="J3564" s="174">
        <v>1</v>
      </c>
      <c r="K3564" s="176">
        <v>1626</v>
      </c>
      <c r="L3564" s="92"/>
      <c r="M3564" s="175" t="s">
        <v>143</v>
      </c>
      <c r="N3564" s="175" t="s">
        <v>143</v>
      </c>
      <c r="O3564" s="175">
        <v>0.59899999999999998</v>
      </c>
      <c r="P3564" s="175">
        <v>0.64600000000000002</v>
      </c>
      <c r="Q3564" s="175">
        <v>0.248</v>
      </c>
      <c r="R3564" s="175">
        <v>0.29099999999999998</v>
      </c>
      <c r="S3564" s="175">
        <v>2.5999999999999999E-2</v>
      </c>
      <c r="T3564" s="175">
        <v>4.3999999999999997E-2</v>
      </c>
      <c r="U3564" s="175">
        <v>2E-3</v>
      </c>
      <c r="V3564" s="175">
        <v>0.01</v>
      </c>
      <c r="W3564" s="175">
        <v>1.2999999999999999E-2</v>
      </c>
      <c r="X3564" s="175">
        <v>2.5999999999999999E-2</v>
      </c>
      <c r="Y3564" s="175" t="s">
        <v>143</v>
      </c>
      <c r="Z3564" s="175" t="s">
        <v>143</v>
      </c>
      <c r="AA3564" s="175">
        <v>4.2000000000000003E-2</v>
      </c>
      <c r="AB3564" s="175">
        <v>6.4000000000000001E-2</v>
      </c>
    </row>
    <row r="3565" spans="1:28" x14ac:dyDescent="0.25">
      <c r="A3565" s="92" t="s">
        <v>4882</v>
      </c>
      <c r="B3565" s="175" t="s">
        <v>143</v>
      </c>
      <c r="C3565" s="175">
        <v>0.26539408866995073</v>
      </c>
      <c r="D3565" s="175">
        <v>0.32758620689655171</v>
      </c>
      <c r="E3565" s="175">
        <v>8.9285714285714288E-2</v>
      </c>
      <c r="F3565" s="175">
        <v>1.7241379310344827E-2</v>
      </c>
      <c r="G3565" s="175">
        <v>0.25492610837438423</v>
      </c>
      <c r="H3565" s="175" t="s">
        <v>143</v>
      </c>
      <c r="I3565" s="175">
        <v>4.5566502463054187E-2</v>
      </c>
      <c r="J3565" s="174">
        <v>1</v>
      </c>
      <c r="K3565" s="176">
        <v>1624</v>
      </c>
      <c r="L3565" s="92"/>
      <c r="M3565" s="175" t="s">
        <v>143</v>
      </c>
      <c r="N3565" s="175" t="s">
        <v>143</v>
      </c>
      <c r="O3565" s="175">
        <v>0.24399999999999999</v>
      </c>
      <c r="P3565" s="175">
        <v>0.28699999999999998</v>
      </c>
      <c r="Q3565" s="175">
        <v>0.30499999999999999</v>
      </c>
      <c r="R3565" s="175">
        <v>0.35099999999999998</v>
      </c>
      <c r="S3565" s="175">
        <v>7.5999999999999998E-2</v>
      </c>
      <c r="T3565" s="175">
        <v>0.104</v>
      </c>
      <c r="U3565" s="175">
        <v>1.2E-2</v>
      </c>
      <c r="V3565" s="175">
        <v>2.5000000000000001E-2</v>
      </c>
      <c r="W3565" s="175">
        <v>0.23400000000000001</v>
      </c>
      <c r="X3565" s="175">
        <v>0.27700000000000002</v>
      </c>
      <c r="Y3565" s="175" t="s">
        <v>143</v>
      </c>
      <c r="Z3565" s="175" t="s">
        <v>143</v>
      </c>
      <c r="AA3565" s="175">
        <v>3.5999999999999997E-2</v>
      </c>
      <c r="AB3565" s="175">
        <v>5.7000000000000002E-2</v>
      </c>
    </row>
    <row r="3566" spans="1:28" x14ac:dyDescent="0.25">
      <c r="A3566" s="92" t="s">
        <v>4883</v>
      </c>
      <c r="B3566" s="175" t="s">
        <v>143</v>
      </c>
      <c r="C3566" s="175">
        <v>0.4225028702640643</v>
      </c>
      <c r="D3566" s="175">
        <v>0.19977037887485649</v>
      </c>
      <c r="E3566" s="175">
        <v>6.1997703788748568E-2</v>
      </c>
      <c r="F3566" s="175">
        <v>7.3478760045924227E-2</v>
      </c>
      <c r="G3566" s="175">
        <v>0.21354764638346727</v>
      </c>
      <c r="H3566" s="175" t="s">
        <v>143</v>
      </c>
      <c r="I3566" s="175">
        <v>2.8702640642939151E-2</v>
      </c>
      <c r="J3566" s="174">
        <v>1</v>
      </c>
      <c r="K3566" s="176">
        <v>871</v>
      </c>
      <c r="L3566" s="92"/>
      <c r="M3566" s="175" t="s">
        <v>143</v>
      </c>
      <c r="N3566" s="175" t="s">
        <v>143</v>
      </c>
      <c r="O3566" s="175">
        <v>0.39</v>
      </c>
      <c r="P3566" s="175">
        <v>0.45600000000000002</v>
      </c>
      <c r="Q3566" s="175">
        <v>0.17499999999999999</v>
      </c>
      <c r="R3566" s="175">
        <v>0.22800000000000001</v>
      </c>
      <c r="S3566" s="175">
        <v>4.8000000000000001E-2</v>
      </c>
      <c r="T3566" s="175">
        <v>0.08</v>
      </c>
      <c r="U3566" s="175">
        <v>5.8000000000000003E-2</v>
      </c>
      <c r="V3566" s="175">
        <v>9.2999999999999999E-2</v>
      </c>
      <c r="W3566" s="175">
        <v>0.188</v>
      </c>
      <c r="X3566" s="175">
        <v>0.24199999999999999</v>
      </c>
      <c r="Y3566" s="175" t="s">
        <v>143</v>
      </c>
      <c r="Z3566" s="175" t="s">
        <v>143</v>
      </c>
      <c r="AA3566" s="175">
        <v>0.02</v>
      </c>
      <c r="AB3566" s="175">
        <v>4.2000000000000003E-2</v>
      </c>
    </row>
    <row r="3567" spans="1:28" x14ac:dyDescent="0.25">
      <c r="A3567" s="92" t="s">
        <v>4884</v>
      </c>
      <c r="B3567" s="175" t="s">
        <v>143</v>
      </c>
      <c r="C3567" s="175">
        <v>0.20945945945945946</v>
      </c>
      <c r="D3567" s="175">
        <v>0.19884169884169883</v>
      </c>
      <c r="E3567" s="175">
        <v>8.3976833976833976E-2</v>
      </c>
      <c r="F3567" s="175">
        <v>2.7992277992277992E-2</v>
      </c>
      <c r="G3567" s="175">
        <v>0.44691119691119691</v>
      </c>
      <c r="H3567" s="175" t="s">
        <v>143</v>
      </c>
      <c r="I3567" s="175">
        <v>3.2818532818532815E-2</v>
      </c>
      <c r="J3567" s="174">
        <v>1</v>
      </c>
      <c r="K3567" s="176">
        <v>1036</v>
      </c>
      <c r="L3567" s="92"/>
      <c r="M3567" s="175" t="s">
        <v>143</v>
      </c>
      <c r="N3567" s="175" t="s">
        <v>143</v>
      </c>
      <c r="O3567" s="175">
        <v>0.186</v>
      </c>
      <c r="P3567" s="175">
        <v>0.23499999999999999</v>
      </c>
      <c r="Q3567" s="175">
        <v>0.17599999999999999</v>
      </c>
      <c r="R3567" s="175">
        <v>0.224</v>
      </c>
      <c r="S3567" s="175">
        <v>6.9000000000000006E-2</v>
      </c>
      <c r="T3567" s="175">
        <v>0.10199999999999999</v>
      </c>
      <c r="U3567" s="175">
        <v>0.02</v>
      </c>
      <c r="V3567" s="175">
        <v>0.04</v>
      </c>
      <c r="W3567" s="175">
        <v>0.41699999999999998</v>
      </c>
      <c r="X3567" s="175">
        <v>0.47699999999999998</v>
      </c>
      <c r="Y3567" s="175" t="s">
        <v>143</v>
      </c>
      <c r="Z3567" s="175" t="s">
        <v>143</v>
      </c>
      <c r="AA3567" s="175">
        <v>2.4E-2</v>
      </c>
      <c r="AB3567" s="175">
        <v>4.5999999999999999E-2</v>
      </c>
    </row>
    <row r="3568" spans="1:28" x14ac:dyDescent="0.25">
      <c r="A3568" s="92" t="s">
        <v>4885</v>
      </c>
      <c r="B3568" s="175" t="s">
        <v>143</v>
      </c>
      <c r="C3568" s="175">
        <v>0.53673136223471796</v>
      </c>
      <c r="D3568" s="175">
        <v>0.29693451841102847</v>
      </c>
      <c r="E3568" s="175">
        <v>5.9677126791220753E-2</v>
      </c>
      <c r="F3568" s="175">
        <v>1.2334482133139851E-2</v>
      </c>
      <c r="G3568" s="175">
        <v>6.5300199528387448E-2</v>
      </c>
      <c r="H3568" s="175">
        <v>1.8138944313440957E-4</v>
      </c>
      <c r="I3568" s="175">
        <v>2.8840921458371124E-2</v>
      </c>
      <c r="J3568" s="174">
        <v>1</v>
      </c>
      <c r="K3568" s="176">
        <v>5513</v>
      </c>
      <c r="L3568" s="92"/>
      <c r="M3568" s="175" t="s">
        <v>143</v>
      </c>
      <c r="N3568" s="175" t="s">
        <v>143</v>
      </c>
      <c r="O3568" s="175">
        <v>0.52400000000000002</v>
      </c>
      <c r="P3568" s="175">
        <v>0.55000000000000004</v>
      </c>
      <c r="Q3568" s="175">
        <v>0.28499999999999998</v>
      </c>
      <c r="R3568" s="175">
        <v>0.309</v>
      </c>
      <c r="S3568" s="175">
        <v>5.3999999999999999E-2</v>
      </c>
      <c r="T3568" s="175">
        <v>6.6000000000000003E-2</v>
      </c>
      <c r="U3568" s="175">
        <v>0.01</v>
      </c>
      <c r="V3568" s="175">
        <v>1.6E-2</v>
      </c>
      <c r="W3568" s="175">
        <v>5.8999999999999997E-2</v>
      </c>
      <c r="X3568" s="175">
        <v>7.1999999999999995E-2</v>
      </c>
      <c r="Y3568" s="175">
        <v>0</v>
      </c>
      <c r="Z3568" s="175">
        <v>1E-3</v>
      </c>
      <c r="AA3568" s="175">
        <v>2.5000000000000001E-2</v>
      </c>
      <c r="AB3568" s="175">
        <v>3.4000000000000002E-2</v>
      </c>
    </row>
    <row r="3569" spans="1:28" x14ac:dyDescent="0.25">
      <c r="A3569" s="92" t="s">
        <v>4886</v>
      </c>
      <c r="B3569" s="175" t="s">
        <v>143</v>
      </c>
      <c r="C3569" s="175">
        <v>0.61967213114754094</v>
      </c>
      <c r="D3569" s="175">
        <v>0.24808743169398906</v>
      </c>
      <c r="E3569" s="175">
        <v>3.4972677595628415E-2</v>
      </c>
      <c r="F3569" s="175">
        <v>1.092896174863388E-3</v>
      </c>
      <c r="G3569" s="175">
        <v>7.1038251366120214E-2</v>
      </c>
      <c r="H3569" s="175" t="s">
        <v>143</v>
      </c>
      <c r="I3569" s="175">
        <v>2.5136612021857924E-2</v>
      </c>
      <c r="J3569" s="174">
        <v>0.99999999999999989</v>
      </c>
      <c r="K3569" s="176">
        <v>915</v>
      </c>
      <c r="L3569" s="92"/>
      <c r="M3569" s="175" t="s">
        <v>143</v>
      </c>
      <c r="N3569" s="175" t="s">
        <v>143</v>
      </c>
      <c r="O3569" s="175">
        <v>0.58799999999999997</v>
      </c>
      <c r="P3569" s="175">
        <v>0.65100000000000002</v>
      </c>
      <c r="Q3569" s="175">
        <v>0.221</v>
      </c>
      <c r="R3569" s="175">
        <v>0.27700000000000002</v>
      </c>
      <c r="S3569" s="175">
        <v>2.5000000000000001E-2</v>
      </c>
      <c r="T3569" s="175">
        <v>4.9000000000000002E-2</v>
      </c>
      <c r="U3569" s="175">
        <v>0</v>
      </c>
      <c r="V3569" s="175">
        <v>6.0000000000000001E-3</v>
      </c>
      <c r="W3569" s="175">
        <v>5.6000000000000001E-2</v>
      </c>
      <c r="X3569" s="175">
        <v>0.09</v>
      </c>
      <c r="Y3569" s="175" t="s">
        <v>143</v>
      </c>
      <c r="Z3569" s="175" t="s">
        <v>143</v>
      </c>
      <c r="AA3569" s="175">
        <v>1.7000000000000001E-2</v>
      </c>
      <c r="AB3569" s="175">
        <v>3.6999999999999998E-2</v>
      </c>
    </row>
    <row r="3570" spans="1:28" x14ac:dyDescent="0.25">
      <c r="A3570" s="92" t="s">
        <v>4887</v>
      </c>
      <c r="B3570" s="175">
        <v>5.4187192118226604E-2</v>
      </c>
      <c r="C3570" s="175">
        <v>0.41379310344827586</v>
      </c>
      <c r="D3570" s="175">
        <v>0.23727422003284071</v>
      </c>
      <c r="E3570" s="175">
        <v>5.3248885761201036E-2</v>
      </c>
      <c r="F3570" s="175">
        <v>1.3957307060755337E-2</v>
      </c>
      <c r="G3570" s="175">
        <v>0.20677926342950972</v>
      </c>
      <c r="H3570" s="175">
        <v>5.8644147314098054E-4</v>
      </c>
      <c r="I3570" s="175">
        <v>2.017358667604973E-2</v>
      </c>
      <c r="J3570" s="174">
        <v>1</v>
      </c>
      <c r="K3570" s="176">
        <v>8526</v>
      </c>
      <c r="L3570" s="92"/>
      <c r="M3570" s="175">
        <v>0.05</v>
      </c>
      <c r="N3570" s="175">
        <v>5.8999999999999997E-2</v>
      </c>
      <c r="O3570" s="175">
        <v>0.40300000000000002</v>
      </c>
      <c r="P3570" s="175">
        <v>0.42399999999999999</v>
      </c>
      <c r="Q3570" s="175">
        <v>0.22800000000000001</v>
      </c>
      <c r="R3570" s="175">
        <v>0.246</v>
      </c>
      <c r="S3570" s="175">
        <v>4.9000000000000002E-2</v>
      </c>
      <c r="T3570" s="175">
        <v>5.8000000000000003E-2</v>
      </c>
      <c r="U3570" s="175">
        <v>1.2E-2</v>
      </c>
      <c r="V3570" s="175">
        <v>1.7000000000000001E-2</v>
      </c>
      <c r="W3570" s="175">
        <v>0.19800000000000001</v>
      </c>
      <c r="X3570" s="175">
        <v>0.216</v>
      </c>
      <c r="Y3570" s="175">
        <v>0</v>
      </c>
      <c r="Z3570" s="175">
        <v>1E-3</v>
      </c>
      <c r="AA3570" s="175">
        <v>1.7000000000000001E-2</v>
      </c>
      <c r="AB3570" s="175">
        <v>2.3E-2</v>
      </c>
    </row>
    <row r="3571" spans="1:28" x14ac:dyDescent="0.25">
      <c r="A3571" s="92" t="s">
        <v>4888</v>
      </c>
      <c r="B3571" s="175" t="s">
        <v>143</v>
      </c>
      <c r="C3571" s="175">
        <v>0.44176706827309237</v>
      </c>
      <c r="D3571" s="175">
        <v>0.30120481927710846</v>
      </c>
      <c r="E3571" s="175">
        <v>6.8273092369477914E-2</v>
      </c>
      <c r="F3571" s="175">
        <v>1.2048192771084338E-2</v>
      </c>
      <c r="G3571" s="175">
        <v>0.1606425702811245</v>
      </c>
      <c r="H3571" s="175" t="s">
        <v>143</v>
      </c>
      <c r="I3571" s="175">
        <v>1.6064257028112448E-2</v>
      </c>
      <c r="J3571" s="174">
        <v>1</v>
      </c>
      <c r="K3571" s="176">
        <v>249</v>
      </c>
      <c r="L3571" s="92"/>
      <c r="M3571" s="175" t="s">
        <v>143</v>
      </c>
      <c r="N3571" s="175" t="s">
        <v>143</v>
      </c>
      <c r="O3571" s="175">
        <v>0.38100000000000001</v>
      </c>
      <c r="P3571" s="175">
        <v>0.504</v>
      </c>
      <c r="Q3571" s="175">
        <v>0.248</v>
      </c>
      <c r="R3571" s="175">
        <v>0.36099999999999999</v>
      </c>
      <c r="S3571" s="175">
        <v>4.2999999999999997E-2</v>
      </c>
      <c r="T3571" s="175">
        <v>0.107</v>
      </c>
      <c r="U3571" s="175">
        <v>4.0000000000000001E-3</v>
      </c>
      <c r="V3571" s="175">
        <v>3.5000000000000003E-2</v>
      </c>
      <c r="W3571" s="175">
        <v>0.12</v>
      </c>
      <c r="X3571" s="175">
        <v>0.21099999999999999</v>
      </c>
      <c r="Y3571" s="175" t="s">
        <v>143</v>
      </c>
      <c r="Z3571" s="175" t="s">
        <v>143</v>
      </c>
      <c r="AA3571" s="175">
        <v>6.0000000000000001E-3</v>
      </c>
      <c r="AB3571" s="175">
        <v>4.1000000000000002E-2</v>
      </c>
    </row>
    <row r="3572" spans="1:28" x14ac:dyDescent="0.25">
      <c r="A3572" s="92" t="s">
        <v>4889</v>
      </c>
      <c r="B3572" s="175" t="s">
        <v>143</v>
      </c>
      <c r="C3572" s="175">
        <v>0.1691542288557214</v>
      </c>
      <c r="D3572" s="175">
        <v>0.18407960199004975</v>
      </c>
      <c r="E3572" s="175">
        <v>4.4776119402985072E-2</v>
      </c>
      <c r="F3572" s="175">
        <v>4.9751243781094526E-3</v>
      </c>
      <c r="G3572" s="175">
        <v>0.56716417910447758</v>
      </c>
      <c r="H3572" s="175">
        <v>4.9751243781094526E-3</v>
      </c>
      <c r="I3572" s="175">
        <v>2.4875621890547265E-2</v>
      </c>
      <c r="J3572" s="174">
        <v>0.99999999999999989</v>
      </c>
      <c r="K3572" s="176">
        <v>201</v>
      </c>
      <c r="L3572" s="92"/>
      <c r="M3572" s="175" t="s">
        <v>143</v>
      </c>
      <c r="N3572" s="175" t="s">
        <v>143</v>
      </c>
      <c r="O3572" s="175">
        <v>0.124</v>
      </c>
      <c r="P3572" s="175">
        <v>0.22700000000000001</v>
      </c>
      <c r="Q3572" s="175">
        <v>0.13700000000000001</v>
      </c>
      <c r="R3572" s="175">
        <v>0.24299999999999999</v>
      </c>
      <c r="S3572" s="175">
        <v>2.4E-2</v>
      </c>
      <c r="T3572" s="175">
        <v>8.3000000000000004E-2</v>
      </c>
      <c r="U3572" s="175">
        <v>1E-3</v>
      </c>
      <c r="V3572" s="175">
        <v>2.8000000000000001E-2</v>
      </c>
      <c r="W3572" s="175">
        <v>0.498</v>
      </c>
      <c r="X3572" s="175">
        <v>0.63400000000000001</v>
      </c>
      <c r="Y3572" s="175">
        <v>1E-3</v>
      </c>
      <c r="Z3572" s="175">
        <v>2.8000000000000001E-2</v>
      </c>
      <c r="AA3572" s="175">
        <v>1.0999999999999999E-2</v>
      </c>
      <c r="AB3572" s="175">
        <v>5.7000000000000002E-2</v>
      </c>
    </row>
    <row r="3573" spans="1:28" x14ac:dyDescent="0.25">
      <c r="A3573" s="92" t="s">
        <v>4890</v>
      </c>
      <c r="B3573" s="175">
        <v>0.17008797653958943</v>
      </c>
      <c r="C3573" s="175">
        <v>2.9325513196480938E-3</v>
      </c>
      <c r="D3573" s="175">
        <v>0.78885630498533721</v>
      </c>
      <c r="E3573" s="175">
        <v>1.3196480938416423E-2</v>
      </c>
      <c r="F3573" s="175">
        <v>4.3988269794721412E-3</v>
      </c>
      <c r="G3573" s="175">
        <v>7.331378299120235E-3</v>
      </c>
      <c r="H3573" s="175" t="s">
        <v>143</v>
      </c>
      <c r="I3573" s="175">
        <v>1.3196480938416423E-2</v>
      </c>
      <c r="J3573" s="174">
        <v>0.99999999999999989</v>
      </c>
      <c r="K3573" s="176">
        <v>682</v>
      </c>
      <c r="L3573" s="92"/>
      <c r="M3573" s="175">
        <v>0.14399999999999999</v>
      </c>
      <c r="N3573" s="175">
        <v>0.2</v>
      </c>
      <c r="O3573" s="175">
        <v>1E-3</v>
      </c>
      <c r="P3573" s="175">
        <v>1.0999999999999999E-2</v>
      </c>
      <c r="Q3573" s="175">
        <v>0.75700000000000001</v>
      </c>
      <c r="R3573" s="175">
        <v>0.81799999999999995</v>
      </c>
      <c r="S3573" s="175">
        <v>7.0000000000000001E-3</v>
      </c>
      <c r="T3573" s="175">
        <v>2.5000000000000001E-2</v>
      </c>
      <c r="U3573" s="175">
        <v>1E-3</v>
      </c>
      <c r="V3573" s="175">
        <v>1.2999999999999999E-2</v>
      </c>
      <c r="W3573" s="175">
        <v>3.0000000000000001E-3</v>
      </c>
      <c r="X3573" s="175">
        <v>1.7000000000000001E-2</v>
      </c>
      <c r="Y3573" s="175" t="s">
        <v>143</v>
      </c>
      <c r="Z3573" s="175" t="s">
        <v>143</v>
      </c>
      <c r="AA3573" s="175">
        <v>7.0000000000000001E-3</v>
      </c>
      <c r="AB3573" s="175">
        <v>2.5000000000000001E-2</v>
      </c>
    </row>
    <row r="3574" spans="1:28" x14ac:dyDescent="0.25">
      <c r="A3574" s="92" t="s">
        <v>4891</v>
      </c>
      <c r="B3574" s="175">
        <v>0.10676532769556026</v>
      </c>
      <c r="C3574" s="175">
        <v>0.40591966173361521</v>
      </c>
      <c r="D3574" s="175">
        <v>0.22727272727272727</v>
      </c>
      <c r="E3574" s="175">
        <v>4.3340380549682873E-2</v>
      </c>
      <c r="F3574" s="175">
        <v>3.1712473572938688E-2</v>
      </c>
      <c r="G3574" s="175">
        <v>0.17758985200845667</v>
      </c>
      <c r="H3574" s="175" t="s">
        <v>143</v>
      </c>
      <c r="I3574" s="175">
        <v>7.3995771670190271E-3</v>
      </c>
      <c r="J3574" s="174">
        <v>1.0000000000000002</v>
      </c>
      <c r="K3574" s="176">
        <v>946</v>
      </c>
      <c r="L3574" s="92"/>
      <c r="M3574" s="175">
        <v>8.8999999999999996E-2</v>
      </c>
      <c r="N3574" s="175">
        <v>0.128</v>
      </c>
      <c r="O3574" s="175">
        <v>0.375</v>
      </c>
      <c r="P3574" s="175">
        <v>0.438</v>
      </c>
      <c r="Q3574" s="175">
        <v>0.20200000000000001</v>
      </c>
      <c r="R3574" s="175">
        <v>0.255</v>
      </c>
      <c r="S3574" s="175">
        <v>3.2000000000000001E-2</v>
      </c>
      <c r="T3574" s="175">
        <v>5.8000000000000003E-2</v>
      </c>
      <c r="U3574" s="175">
        <v>2.1999999999999999E-2</v>
      </c>
      <c r="V3574" s="175">
        <v>4.4999999999999998E-2</v>
      </c>
      <c r="W3574" s="175">
        <v>0.155</v>
      </c>
      <c r="X3574" s="175">
        <v>0.20300000000000001</v>
      </c>
      <c r="Y3574" s="175" t="s">
        <v>143</v>
      </c>
      <c r="Z3574" s="175" t="s">
        <v>143</v>
      </c>
      <c r="AA3574" s="175">
        <v>4.0000000000000001E-3</v>
      </c>
      <c r="AB3574" s="175">
        <v>1.4999999999999999E-2</v>
      </c>
    </row>
    <row r="3575" spans="1:28" x14ac:dyDescent="0.25">
      <c r="A3575" s="92" t="s">
        <v>4892</v>
      </c>
      <c r="B3575" s="175">
        <v>0.31083481349911191</v>
      </c>
      <c r="C3575" s="175">
        <v>0.53285968028419184</v>
      </c>
      <c r="D3575" s="175">
        <v>7.3712255772646534E-2</v>
      </c>
      <c r="E3575" s="175">
        <v>2.1314387211367674E-2</v>
      </c>
      <c r="F3575" s="175">
        <v>1.7761989342806395E-3</v>
      </c>
      <c r="G3575" s="175">
        <v>3.0195381882770871E-2</v>
      </c>
      <c r="H3575" s="175">
        <v>8.8809946714031975E-4</v>
      </c>
      <c r="I3575" s="175">
        <v>2.8419182948490232E-2</v>
      </c>
      <c r="J3575" s="174">
        <v>0.99999999999999989</v>
      </c>
      <c r="K3575" s="176">
        <v>1126</v>
      </c>
      <c r="L3575" s="92"/>
      <c r="M3575" s="175">
        <v>0.28399999999999997</v>
      </c>
      <c r="N3575" s="175">
        <v>0.33800000000000002</v>
      </c>
      <c r="O3575" s="175">
        <v>0.504</v>
      </c>
      <c r="P3575" s="175">
        <v>0.56200000000000006</v>
      </c>
      <c r="Q3575" s="175">
        <v>0.06</v>
      </c>
      <c r="R3575" s="175">
        <v>0.09</v>
      </c>
      <c r="S3575" s="175">
        <v>1.4E-2</v>
      </c>
      <c r="T3575" s="175">
        <v>3.2000000000000001E-2</v>
      </c>
      <c r="U3575" s="175">
        <v>0</v>
      </c>
      <c r="V3575" s="175">
        <v>6.0000000000000001E-3</v>
      </c>
      <c r="W3575" s="175">
        <v>2.1999999999999999E-2</v>
      </c>
      <c r="X3575" s="175">
        <v>4.2000000000000003E-2</v>
      </c>
      <c r="Y3575" s="175">
        <v>0</v>
      </c>
      <c r="Z3575" s="175">
        <v>5.0000000000000001E-3</v>
      </c>
      <c r="AA3575" s="175">
        <v>0.02</v>
      </c>
      <c r="AB3575" s="175">
        <v>0.04</v>
      </c>
    </row>
    <row r="3576" spans="1:28" x14ac:dyDescent="0.25">
      <c r="A3576" s="92" t="s">
        <v>4893</v>
      </c>
      <c r="B3576" s="175" t="s">
        <v>143</v>
      </c>
      <c r="C3576" s="175">
        <v>0.4212218649517685</v>
      </c>
      <c r="D3576" s="175">
        <v>0.27009646302250806</v>
      </c>
      <c r="E3576" s="175">
        <v>7.3954983922829579E-2</v>
      </c>
      <c r="F3576" s="175">
        <v>1.9292604501607719E-2</v>
      </c>
      <c r="G3576" s="175">
        <v>0.21221864951768488</v>
      </c>
      <c r="H3576" s="175" t="s">
        <v>143</v>
      </c>
      <c r="I3576" s="175">
        <v>3.2154340836012861E-3</v>
      </c>
      <c r="J3576" s="174">
        <v>1</v>
      </c>
      <c r="K3576" s="176">
        <v>311</v>
      </c>
      <c r="L3576" s="92"/>
      <c r="M3576" s="175" t="s">
        <v>143</v>
      </c>
      <c r="N3576" s="175" t="s">
        <v>143</v>
      </c>
      <c r="O3576" s="175">
        <v>0.36799999999999999</v>
      </c>
      <c r="P3576" s="175">
        <v>0.47699999999999998</v>
      </c>
      <c r="Q3576" s="175">
        <v>0.224</v>
      </c>
      <c r="R3576" s="175">
        <v>0.32200000000000001</v>
      </c>
      <c r="S3576" s="175">
        <v>0.05</v>
      </c>
      <c r="T3576" s="175">
        <v>0.109</v>
      </c>
      <c r="U3576" s="175">
        <v>8.9999999999999993E-3</v>
      </c>
      <c r="V3576" s="175">
        <v>4.1000000000000002E-2</v>
      </c>
      <c r="W3576" s="175">
        <v>0.17</v>
      </c>
      <c r="X3576" s="175">
        <v>0.26100000000000001</v>
      </c>
      <c r="Y3576" s="175" t="s">
        <v>143</v>
      </c>
      <c r="Z3576" s="175" t="s">
        <v>143</v>
      </c>
      <c r="AA3576" s="175">
        <v>1E-3</v>
      </c>
      <c r="AB3576" s="175">
        <v>1.7999999999999999E-2</v>
      </c>
    </row>
    <row r="3577" spans="1:28" x14ac:dyDescent="0.25">
      <c r="A3577" s="92" t="s">
        <v>4894</v>
      </c>
      <c r="B3577" s="175" t="s">
        <v>143</v>
      </c>
      <c r="C3577" s="175">
        <v>0.37186742118027488</v>
      </c>
      <c r="D3577" s="175">
        <v>0.18674211802748586</v>
      </c>
      <c r="E3577" s="175">
        <v>6.3864187550525461E-2</v>
      </c>
      <c r="F3577" s="175">
        <v>8.0840743734842367E-3</v>
      </c>
      <c r="G3577" s="175">
        <v>0.34599838318512532</v>
      </c>
      <c r="H3577" s="175">
        <v>8.0840743734842356E-4</v>
      </c>
      <c r="I3577" s="175">
        <v>2.2635408245755859E-2</v>
      </c>
      <c r="J3577" s="174">
        <v>1.0000000000000002</v>
      </c>
      <c r="K3577" s="176">
        <v>1237</v>
      </c>
      <c r="L3577" s="92"/>
      <c r="M3577" s="175" t="s">
        <v>143</v>
      </c>
      <c r="N3577" s="175" t="s">
        <v>143</v>
      </c>
      <c r="O3577" s="175">
        <v>0.34499999999999997</v>
      </c>
      <c r="P3577" s="175">
        <v>0.39900000000000002</v>
      </c>
      <c r="Q3577" s="175">
        <v>0.16600000000000001</v>
      </c>
      <c r="R3577" s="175">
        <v>0.20899999999999999</v>
      </c>
      <c r="S3577" s="175">
        <v>5.1999999999999998E-2</v>
      </c>
      <c r="T3577" s="175">
        <v>7.9000000000000001E-2</v>
      </c>
      <c r="U3577" s="175">
        <v>4.0000000000000001E-3</v>
      </c>
      <c r="V3577" s="175">
        <v>1.4999999999999999E-2</v>
      </c>
      <c r="W3577" s="175">
        <v>0.32</v>
      </c>
      <c r="X3577" s="175">
        <v>0.373</v>
      </c>
      <c r="Y3577" s="175">
        <v>0</v>
      </c>
      <c r="Z3577" s="175">
        <v>5.0000000000000001E-3</v>
      </c>
      <c r="AA3577" s="175">
        <v>1.6E-2</v>
      </c>
      <c r="AB3577" s="175">
        <v>3.3000000000000002E-2</v>
      </c>
    </row>
    <row r="3578" spans="1:28" x14ac:dyDescent="0.25">
      <c r="A3578" s="92" t="s">
        <v>4895</v>
      </c>
      <c r="B3578" s="175" t="s">
        <v>143</v>
      </c>
      <c r="C3578" s="175">
        <v>0.65359477124183007</v>
      </c>
      <c r="D3578" s="175">
        <v>0.24509803921568626</v>
      </c>
      <c r="E3578" s="175">
        <v>3.9215686274509803E-2</v>
      </c>
      <c r="F3578" s="175">
        <v>3.2679738562091504E-3</v>
      </c>
      <c r="G3578" s="175">
        <v>2.9411764705882353E-2</v>
      </c>
      <c r="H3578" s="175" t="s">
        <v>143</v>
      </c>
      <c r="I3578" s="175">
        <v>2.9411764705882353E-2</v>
      </c>
      <c r="J3578" s="174">
        <v>1</v>
      </c>
      <c r="K3578" s="176">
        <v>306</v>
      </c>
      <c r="L3578" s="92"/>
      <c r="M3578" s="175" t="s">
        <v>143</v>
      </c>
      <c r="N3578" s="175" t="s">
        <v>143</v>
      </c>
      <c r="O3578" s="175">
        <v>0.59899999999999998</v>
      </c>
      <c r="P3578" s="175">
        <v>0.70499999999999996</v>
      </c>
      <c r="Q3578" s="175">
        <v>0.2</v>
      </c>
      <c r="R3578" s="175">
        <v>0.29599999999999999</v>
      </c>
      <c r="S3578" s="175">
        <v>2.3E-2</v>
      </c>
      <c r="T3578" s="175">
        <v>6.7000000000000004E-2</v>
      </c>
      <c r="U3578" s="175">
        <v>1E-3</v>
      </c>
      <c r="V3578" s="175">
        <v>1.7999999999999999E-2</v>
      </c>
      <c r="W3578" s="175">
        <v>1.6E-2</v>
      </c>
      <c r="X3578" s="175">
        <v>5.5E-2</v>
      </c>
      <c r="Y3578" s="175" t="s">
        <v>143</v>
      </c>
      <c r="Z3578" s="175" t="s">
        <v>143</v>
      </c>
      <c r="AA3578" s="175">
        <v>1.6E-2</v>
      </c>
      <c r="AB3578" s="175">
        <v>5.5E-2</v>
      </c>
    </row>
    <row r="3579" spans="1:28" x14ac:dyDescent="0.25">
      <c r="A3579" s="92" t="s">
        <v>4896</v>
      </c>
      <c r="B3579" s="175" t="s">
        <v>143</v>
      </c>
      <c r="C3579" s="175">
        <v>0.31117824773413899</v>
      </c>
      <c r="D3579" s="175">
        <v>0.31419939577039274</v>
      </c>
      <c r="E3579" s="175">
        <v>5.7401812688821753E-2</v>
      </c>
      <c r="F3579" s="175">
        <v>6.0422960725075529E-3</v>
      </c>
      <c r="G3579" s="175">
        <v>0.2809667673716012</v>
      </c>
      <c r="H3579" s="175" t="s">
        <v>143</v>
      </c>
      <c r="I3579" s="175">
        <v>3.0211480362537766E-2</v>
      </c>
      <c r="J3579" s="174">
        <v>0.99999999999999989</v>
      </c>
      <c r="K3579" s="176">
        <v>331</v>
      </c>
      <c r="L3579" s="92"/>
      <c r="M3579" s="175" t="s">
        <v>143</v>
      </c>
      <c r="N3579" s="175" t="s">
        <v>143</v>
      </c>
      <c r="O3579" s="175">
        <v>0.26400000000000001</v>
      </c>
      <c r="P3579" s="175">
        <v>0.36299999999999999</v>
      </c>
      <c r="Q3579" s="175">
        <v>0.26700000000000002</v>
      </c>
      <c r="R3579" s="175">
        <v>0.36599999999999999</v>
      </c>
      <c r="S3579" s="175">
        <v>3.6999999999999998E-2</v>
      </c>
      <c r="T3579" s="175">
        <v>8.7999999999999995E-2</v>
      </c>
      <c r="U3579" s="175">
        <v>2E-3</v>
      </c>
      <c r="V3579" s="175">
        <v>2.1999999999999999E-2</v>
      </c>
      <c r="W3579" s="175">
        <v>0.23499999999999999</v>
      </c>
      <c r="X3579" s="175">
        <v>0.33200000000000002</v>
      </c>
      <c r="Y3579" s="175" t="s">
        <v>143</v>
      </c>
      <c r="Z3579" s="175" t="s">
        <v>143</v>
      </c>
      <c r="AA3579" s="175">
        <v>1.6E-2</v>
      </c>
      <c r="AB3579" s="175">
        <v>5.5E-2</v>
      </c>
    </row>
    <row r="3580" spans="1:28" x14ac:dyDescent="0.25">
      <c r="A3580" s="92" t="s">
        <v>4897</v>
      </c>
      <c r="B3580" s="175" t="s">
        <v>143</v>
      </c>
      <c r="C3580" s="175">
        <v>0.45041322314049587</v>
      </c>
      <c r="D3580" s="175">
        <v>0.21487603305785125</v>
      </c>
      <c r="E3580" s="175">
        <v>4.5454545454545456E-2</v>
      </c>
      <c r="F3580" s="175">
        <v>6.1983471074380167E-2</v>
      </c>
      <c r="G3580" s="175">
        <v>0.20661157024793389</v>
      </c>
      <c r="H3580" s="175" t="s">
        <v>143</v>
      </c>
      <c r="I3580" s="175">
        <v>2.0661157024793389E-2</v>
      </c>
      <c r="J3580" s="174">
        <v>1</v>
      </c>
      <c r="K3580" s="176">
        <v>242</v>
      </c>
      <c r="L3580" s="92"/>
      <c r="M3580" s="175" t="s">
        <v>143</v>
      </c>
      <c r="N3580" s="175" t="s">
        <v>143</v>
      </c>
      <c r="O3580" s="175">
        <v>0.38900000000000001</v>
      </c>
      <c r="P3580" s="175">
        <v>0.51300000000000001</v>
      </c>
      <c r="Q3580" s="175">
        <v>0.16800000000000001</v>
      </c>
      <c r="R3580" s="175">
        <v>0.27100000000000002</v>
      </c>
      <c r="S3580" s="175">
        <v>2.5999999999999999E-2</v>
      </c>
      <c r="T3580" s="175">
        <v>0.08</v>
      </c>
      <c r="U3580" s="175">
        <v>3.7999999999999999E-2</v>
      </c>
      <c r="V3580" s="175">
        <v>0.1</v>
      </c>
      <c r="W3580" s="175">
        <v>0.16</v>
      </c>
      <c r="X3580" s="175">
        <v>0.26200000000000001</v>
      </c>
      <c r="Y3580" s="175" t="s">
        <v>143</v>
      </c>
      <c r="Z3580" s="175" t="s">
        <v>143</v>
      </c>
      <c r="AA3580" s="175">
        <v>8.9999999999999993E-3</v>
      </c>
      <c r="AB3580" s="175">
        <v>4.7E-2</v>
      </c>
    </row>
    <row r="3581" spans="1:28" x14ac:dyDescent="0.25">
      <c r="A3581" s="92" t="s">
        <v>4898</v>
      </c>
      <c r="B3581" s="175" t="s">
        <v>143</v>
      </c>
      <c r="C3581" s="175">
        <v>0.2153846153846154</v>
      </c>
      <c r="D3581" s="175">
        <v>0.18076923076923077</v>
      </c>
      <c r="E3581" s="175">
        <v>8.461538461538462E-2</v>
      </c>
      <c r="F3581" s="175">
        <v>3.8461538461538464E-3</v>
      </c>
      <c r="G3581" s="175">
        <v>0.49230769230769234</v>
      </c>
      <c r="H3581" s="175" t="s">
        <v>143</v>
      </c>
      <c r="I3581" s="175">
        <v>2.3076923076923078E-2</v>
      </c>
      <c r="J3581" s="174">
        <v>1</v>
      </c>
      <c r="K3581" s="176">
        <v>260</v>
      </c>
      <c r="L3581" s="92"/>
      <c r="M3581" s="175" t="s">
        <v>143</v>
      </c>
      <c r="N3581" s="175" t="s">
        <v>143</v>
      </c>
      <c r="O3581" s="175">
        <v>0.17</v>
      </c>
      <c r="P3581" s="175">
        <v>0.26900000000000002</v>
      </c>
      <c r="Q3581" s="175">
        <v>0.13900000000000001</v>
      </c>
      <c r="R3581" s="175">
        <v>0.23200000000000001</v>
      </c>
      <c r="S3581" s="175">
        <v>5.7000000000000002E-2</v>
      </c>
      <c r="T3581" s="175">
        <v>0.125</v>
      </c>
      <c r="U3581" s="175">
        <v>1E-3</v>
      </c>
      <c r="V3581" s="175">
        <v>2.1000000000000001E-2</v>
      </c>
      <c r="W3581" s="175">
        <v>0.432</v>
      </c>
      <c r="X3581" s="175">
        <v>0.55300000000000005</v>
      </c>
      <c r="Y3581" s="175" t="s">
        <v>143</v>
      </c>
      <c r="Z3581" s="175" t="s">
        <v>143</v>
      </c>
      <c r="AA3581" s="175">
        <v>1.0999999999999999E-2</v>
      </c>
      <c r="AB3581" s="175">
        <v>4.9000000000000002E-2</v>
      </c>
    </row>
    <row r="3582" spans="1:28" x14ac:dyDescent="0.25">
      <c r="A3582" s="92" t="s">
        <v>4899</v>
      </c>
      <c r="B3582" s="175" t="s">
        <v>143</v>
      </c>
      <c r="C3582" s="175">
        <v>0.54972375690607733</v>
      </c>
      <c r="D3582" s="175">
        <v>0.30939226519337015</v>
      </c>
      <c r="E3582" s="175">
        <v>3.3149171270718231E-2</v>
      </c>
      <c r="F3582" s="175">
        <v>9.2081031307550652E-3</v>
      </c>
      <c r="G3582" s="175">
        <v>8.1031307550644568E-2</v>
      </c>
      <c r="H3582" s="175" t="s">
        <v>143</v>
      </c>
      <c r="I3582" s="175">
        <v>1.7495395948434623E-2</v>
      </c>
      <c r="J3582" s="174">
        <v>1</v>
      </c>
      <c r="K3582" s="176">
        <v>1086</v>
      </c>
      <c r="L3582" s="92"/>
      <c r="M3582" s="175" t="s">
        <v>143</v>
      </c>
      <c r="N3582" s="175" t="s">
        <v>143</v>
      </c>
      <c r="O3582" s="175">
        <v>0.52</v>
      </c>
      <c r="P3582" s="175">
        <v>0.57899999999999996</v>
      </c>
      <c r="Q3582" s="175">
        <v>0.28299999999999997</v>
      </c>
      <c r="R3582" s="175">
        <v>0.33800000000000002</v>
      </c>
      <c r="S3582" s="175">
        <v>2.4E-2</v>
      </c>
      <c r="T3582" s="175">
        <v>4.5999999999999999E-2</v>
      </c>
      <c r="U3582" s="175">
        <v>5.0000000000000001E-3</v>
      </c>
      <c r="V3582" s="175">
        <v>1.7000000000000001E-2</v>
      </c>
      <c r="W3582" s="175">
        <v>6.6000000000000003E-2</v>
      </c>
      <c r="X3582" s="175">
        <v>9.9000000000000005E-2</v>
      </c>
      <c r="Y3582" s="175" t="s">
        <v>143</v>
      </c>
      <c r="Z3582" s="175" t="s">
        <v>143</v>
      </c>
      <c r="AA3582" s="175">
        <v>1.0999999999999999E-2</v>
      </c>
      <c r="AB3582" s="175">
        <v>2.7E-2</v>
      </c>
    </row>
    <row r="3583" spans="1:28" x14ac:dyDescent="0.25">
      <c r="A3583" s="92" t="s">
        <v>4900</v>
      </c>
      <c r="B3583" s="175" t="s">
        <v>143</v>
      </c>
      <c r="C3583" s="175">
        <v>0.67281105990783407</v>
      </c>
      <c r="D3583" s="175">
        <v>0.20737327188940091</v>
      </c>
      <c r="E3583" s="175">
        <v>3.6866359447004608E-2</v>
      </c>
      <c r="F3583" s="175" t="s">
        <v>143</v>
      </c>
      <c r="G3583" s="175">
        <v>5.9907834101382486E-2</v>
      </c>
      <c r="H3583" s="175" t="s">
        <v>143</v>
      </c>
      <c r="I3583" s="175">
        <v>2.3041474654377881E-2</v>
      </c>
      <c r="J3583" s="174">
        <v>0.99999999999999989</v>
      </c>
      <c r="K3583" s="176">
        <v>217</v>
      </c>
      <c r="L3583" s="92"/>
      <c r="M3583" s="175" t="s">
        <v>143</v>
      </c>
      <c r="N3583" s="175" t="s">
        <v>143</v>
      </c>
      <c r="O3583" s="175">
        <v>0.60799999999999998</v>
      </c>
      <c r="P3583" s="175">
        <v>0.73199999999999998</v>
      </c>
      <c r="Q3583" s="175">
        <v>0.159</v>
      </c>
      <c r="R3583" s="175">
        <v>0.26600000000000001</v>
      </c>
      <c r="S3583" s="175">
        <v>1.9E-2</v>
      </c>
      <c r="T3583" s="175">
        <v>7.0999999999999994E-2</v>
      </c>
      <c r="U3583" s="175" t="s">
        <v>143</v>
      </c>
      <c r="V3583" s="175" t="s">
        <v>143</v>
      </c>
      <c r="W3583" s="175">
        <v>3.5000000000000003E-2</v>
      </c>
      <c r="X3583" s="175">
        <v>0.1</v>
      </c>
      <c r="Y3583" s="175" t="s">
        <v>143</v>
      </c>
      <c r="Z3583" s="175" t="s">
        <v>143</v>
      </c>
      <c r="AA3583" s="175">
        <v>0.01</v>
      </c>
      <c r="AB3583" s="175">
        <v>5.2999999999999999E-2</v>
      </c>
    </row>
    <row r="3584" spans="1:28" x14ac:dyDescent="0.25">
      <c r="A3584" s="92" t="s">
        <v>4901</v>
      </c>
      <c r="B3584" s="175">
        <v>6.4092810954735638E-2</v>
      </c>
      <c r="C3584" s="175">
        <v>0.3706732597945987</v>
      </c>
      <c r="D3584" s="175">
        <v>0.21928489920121719</v>
      </c>
      <c r="E3584" s="175">
        <v>0.11154431342715862</v>
      </c>
      <c r="F3584" s="175">
        <v>1.0935717002662609E-2</v>
      </c>
      <c r="G3584" s="175">
        <v>0.1900912894636744</v>
      </c>
      <c r="H3584" s="175">
        <v>2.2822365918600228E-3</v>
      </c>
      <c r="I3584" s="175">
        <v>3.1095473564092813E-2</v>
      </c>
      <c r="J3584" s="174">
        <v>0.99999999999999989</v>
      </c>
      <c r="K3584" s="176">
        <v>10516</v>
      </c>
      <c r="L3584" s="92"/>
      <c r="M3584" s="175">
        <v>0.06</v>
      </c>
      <c r="N3584" s="175">
        <v>6.9000000000000006E-2</v>
      </c>
      <c r="O3584" s="175">
        <v>0.36099999999999999</v>
      </c>
      <c r="P3584" s="175">
        <v>0.38</v>
      </c>
      <c r="Q3584" s="175">
        <v>0.21099999999999999</v>
      </c>
      <c r="R3584" s="175">
        <v>0.22700000000000001</v>
      </c>
      <c r="S3584" s="175">
        <v>0.106</v>
      </c>
      <c r="T3584" s="175">
        <v>0.11799999999999999</v>
      </c>
      <c r="U3584" s="175">
        <v>8.9999999999999993E-3</v>
      </c>
      <c r="V3584" s="175">
        <v>1.2999999999999999E-2</v>
      </c>
      <c r="W3584" s="175">
        <v>0.183</v>
      </c>
      <c r="X3584" s="175">
        <v>0.19800000000000001</v>
      </c>
      <c r="Y3584" s="175">
        <v>2E-3</v>
      </c>
      <c r="Z3584" s="175">
        <v>3.0000000000000001E-3</v>
      </c>
      <c r="AA3584" s="175">
        <v>2.8000000000000001E-2</v>
      </c>
      <c r="AB3584" s="175">
        <v>3.5000000000000003E-2</v>
      </c>
    </row>
    <row r="3585" spans="1:28" x14ac:dyDescent="0.25">
      <c r="A3585" s="92" t="s">
        <v>4902</v>
      </c>
      <c r="B3585" s="175" t="s">
        <v>143</v>
      </c>
      <c r="C3585" s="175">
        <v>0.43880597014925371</v>
      </c>
      <c r="D3585" s="175">
        <v>0.17910447761194029</v>
      </c>
      <c r="E3585" s="175">
        <v>0.20298507462686566</v>
      </c>
      <c r="F3585" s="175">
        <v>2.9850746268656717E-3</v>
      </c>
      <c r="G3585" s="175">
        <v>0.15820895522388059</v>
      </c>
      <c r="H3585" s="175">
        <v>2.9850746268656717E-3</v>
      </c>
      <c r="I3585" s="175">
        <v>1.4925373134328358E-2</v>
      </c>
      <c r="J3585" s="174">
        <v>1</v>
      </c>
      <c r="K3585" s="176">
        <v>335</v>
      </c>
      <c r="L3585" s="92"/>
      <c r="M3585" s="175" t="s">
        <v>143</v>
      </c>
      <c r="N3585" s="175" t="s">
        <v>143</v>
      </c>
      <c r="O3585" s="175">
        <v>0.38700000000000001</v>
      </c>
      <c r="P3585" s="175">
        <v>0.49199999999999999</v>
      </c>
      <c r="Q3585" s="175">
        <v>0.14199999999999999</v>
      </c>
      <c r="R3585" s="175">
        <v>0.224</v>
      </c>
      <c r="S3585" s="175">
        <v>0.16300000000000001</v>
      </c>
      <c r="T3585" s="175">
        <v>0.249</v>
      </c>
      <c r="U3585" s="175">
        <v>1E-3</v>
      </c>
      <c r="V3585" s="175">
        <v>1.7000000000000001E-2</v>
      </c>
      <c r="W3585" s="175">
        <v>0.123</v>
      </c>
      <c r="X3585" s="175">
        <v>0.20100000000000001</v>
      </c>
      <c r="Y3585" s="175">
        <v>1E-3</v>
      </c>
      <c r="Z3585" s="175">
        <v>1.7000000000000001E-2</v>
      </c>
      <c r="AA3585" s="175">
        <v>6.0000000000000001E-3</v>
      </c>
      <c r="AB3585" s="175">
        <v>3.4000000000000002E-2</v>
      </c>
    </row>
    <row r="3586" spans="1:28" x14ac:dyDescent="0.25">
      <c r="A3586" s="92" t="s">
        <v>4903</v>
      </c>
      <c r="B3586" s="175" t="s">
        <v>143</v>
      </c>
      <c r="C3586" s="175">
        <v>0.10424710424710425</v>
      </c>
      <c r="D3586" s="175">
        <v>0.15057915057915058</v>
      </c>
      <c r="E3586" s="175">
        <v>6.9498069498069498E-2</v>
      </c>
      <c r="F3586" s="175">
        <v>2.3166023166023165E-2</v>
      </c>
      <c r="G3586" s="175">
        <v>0.58687258687258692</v>
      </c>
      <c r="H3586" s="175">
        <v>1.5444015444015444E-2</v>
      </c>
      <c r="I3586" s="175">
        <v>5.019305019305019E-2</v>
      </c>
      <c r="J3586" s="174">
        <v>1</v>
      </c>
      <c r="K3586" s="176">
        <v>259</v>
      </c>
      <c r="L3586" s="92"/>
      <c r="M3586" s="175" t="s">
        <v>143</v>
      </c>
      <c r="N3586" s="175" t="s">
        <v>143</v>
      </c>
      <c r="O3586" s="175">
        <v>7.2999999999999995E-2</v>
      </c>
      <c r="P3586" s="175">
        <v>0.14699999999999999</v>
      </c>
      <c r="Q3586" s="175">
        <v>0.112</v>
      </c>
      <c r="R3586" s="175">
        <v>0.19900000000000001</v>
      </c>
      <c r="S3586" s="175">
        <v>4.3999999999999997E-2</v>
      </c>
      <c r="T3586" s="175">
        <v>0.107</v>
      </c>
      <c r="U3586" s="175">
        <v>1.0999999999999999E-2</v>
      </c>
      <c r="V3586" s="175">
        <v>0.05</v>
      </c>
      <c r="W3586" s="175">
        <v>0.52600000000000002</v>
      </c>
      <c r="X3586" s="175">
        <v>0.64500000000000002</v>
      </c>
      <c r="Y3586" s="175">
        <v>6.0000000000000001E-3</v>
      </c>
      <c r="Z3586" s="175">
        <v>3.9E-2</v>
      </c>
      <c r="AA3586" s="175">
        <v>0.03</v>
      </c>
      <c r="AB3586" s="175">
        <v>8.4000000000000005E-2</v>
      </c>
    </row>
    <row r="3587" spans="1:28" x14ac:dyDescent="0.25">
      <c r="A3587" s="92" t="s">
        <v>4904</v>
      </c>
      <c r="B3587" s="175">
        <v>0.7347560975609756</v>
      </c>
      <c r="C3587" s="175">
        <v>6.0975609756097563E-3</v>
      </c>
      <c r="D3587" s="175">
        <v>0.20579268292682926</v>
      </c>
      <c r="E3587" s="175">
        <v>2.1341463414634148E-2</v>
      </c>
      <c r="F3587" s="175" t="s">
        <v>143</v>
      </c>
      <c r="G3587" s="175">
        <v>9.1463414634146336E-3</v>
      </c>
      <c r="H3587" s="175" t="s">
        <v>143</v>
      </c>
      <c r="I3587" s="175">
        <v>2.2865853658536585E-2</v>
      </c>
      <c r="J3587" s="174">
        <v>1</v>
      </c>
      <c r="K3587" s="176">
        <v>656</v>
      </c>
      <c r="L3587" s="92"/>
      <c r="M3587" s="175">
        <v>0.7</v>
      </c>
      <c r="N3587" s="175">
        <v>0.76700000000000002</v>
      </c>
      <c r="O3587" s="175">
        <v>2E-3</v>
      </c>
      <c r="P3587" s="175">
        <v>1.6E-2</v>
      </c>
      <c r="Q3587" s="175">
        <v>0.17699999999999999</v>
      </c>
      <c r="R3587" s="175">
        <v>0.23799999999999999</v>
      </c>
      <c r="S3587" s="175">
        <v>1.2999999999999999E-2</v>
      </c>
      <c r="T3587" s="175">
        <v>3.5999999999999997E-2</v>
      </c>
      <c r="U3587" s="175" t="s">
        <v>143</v>
      </c>
      <c r="V3587" s="175" t="s">
        <v>143</v>
      </c>
      <c r="W3587" s="175">
        <v>4.0000000000000001E-3</v>
      </c>
      <c r="X3587" s="175">
        <v>0.02</v>
      </c>
      <c r="Y3587" s="175" t="s">
        <v>143</v>
      </c>
      <c r="Z3587" s="175" t="s">
        <v>143</v>
      </c>
      <c r="AA3587" s="175">
        <v>1.4E-2</v>
      </c>
      <c r="AB3587" s="175">
        <v>3.6999999999999998E-2</v>
      </c>
    </row>
    <row r="3588" spans="1:28" x14ac:dyDescent="0.25">
      <c r="A3588" s="92" t="s">
        <v>4905</v>
      </c>
      <c r="B3588" s="175">
        <v>0.1010016694490818</v>
      </c>
      <c r="C3588" s="175">
        <v>0.30383973288814692</v>
      </c>
      <c r="D3588" s="175">
        <v>0.22787979966611019</v>
      </c>
      <c r="E3588" s="175">
        <v>8.2637729549248751E-2</v>
      </c>
      <c r="F3588" s="175">
        <v>1.8363939899833055E-2</v>
      </c>
      <c r="G3588" s="175">
        <v>0.23873121869782971</v>
      </c>
      <c r="H3588" s="175">
        <v>1.6694490818030051E-3</v>
      </c>
      <c r="I3588" s="175">
        <v>2.5876460767946578E-2</v>
      </c>
      <c r="J3588" s="174">
        <v>1</v>
      </c>
      <c r="K3588" s="176">
        <v>1198</v>
      </c>
      <c r="L3588" s="92"/>
      <c r="M3588" s="175">
        <v>8.5000000000000006E-2</v>
      </c>
      <c r="N3588" s="175">
        <v>0.11899999999999999</v>
      </c>
      <c r="O3588" s="175">
        <v>0.27800000000000002</v>
      </c>
      <c r="P3588" s="175">
        <v>0.33</v>
      </c>
      <c r="Q3588" s="175">
        <v>0.20499999999999999</v>
      </c>
      <c r="R3588" s="175">
        <v>0.252</v>
      </c>
      <c r="S3588" s="175">
        <v>6.8000000000000005E-2</v>
      </c>
      <c r="T3588" s="175">
        <v>0.1</v>
      </c>
      <c r="U3588" s="175">
        <v>1.2E-2</v>
      </c>
      <c r="V3588" s="175">
        <v>2.8000000000000001E-2</v>
      </c>
      <c r="W3588" s="175">
        <v>0.215</v>
      </c>
      <c r="X3588" s="175">
        <v>0.26400000000000001</v>
      </c>
      <c r="Y3588" s="175">
        <v>0</v>
      </c>
      <c r="Z3588" s="175">
        <v>6.0000000000000001E-3</v>
      </c>
      <c r="AA3588" s="175">
        <v>1.7999999999999999E-2</v>
      </c>
      <c r="AB3588" s="175">
        <v>3.5999999999999997E-2</v>
      </c>
    </row>
    <row r="3589" spans="1:28" x14ac:dyDescent="0.25">
      <c r="A3589" s="92" t="s">
        <v>4906</v>
      </c>
      <c r="B3589" s="175">
        <v>0.31487055990367246</v>
      </c>
      <c r="C3589" s="175">
        <v>0.47802528597230581</v>
      </c>
      <c r="D3589" s="175">
        <v>7.8266104756170976E-2</v>
      </c>
      <c r="E3589" s="175">
        <v>3.7326911499096928E-2</v>
      </c>
      <c r="F3589" s="175">
        <v>1.2040939193257074E-3</v>
      </c>
      <c r="G3589" s="175">
        <v>3.4918723660445516E-2</v>
      </c>
      <c r="H3589" s="175">
        <v>3.0102347983142685E-3</v>
      </c>
      <c r="I3589" s="175">
        <v>5.2378085490668275E-2</v>
      </c>
      <c r="J3589" s="174">
        <v>1.0000000000000002</v>
      </c>
      <c r="K3589" s="176">
        <v>1661</v>
      </c>
      <c r="L3589" s="92"/>
      <c r="M3589" s="175">
        <v>0.29299999999999998</v>
      </c>
      <c r="N3589" s="175">
        <v>0.33800000000000002</v>
      </c>
      <c r="O3589" s="175">
        <v>0.45400000000000001</v>
      </c>
      <c r="P3589" s="175">
        <v>0.502</v>
      </c>
      <c r="Q3589" s="175">
        <v>6.6000000000000003E-2</v>
      </c>
      <c r="R3589" s="175">
        <v>9.1999999999999998E-2</v>
      </c>
      <c r="S3589" s="175">
        <v>2.9000000000000001E-2</v>
      </c>
      <c r="T3589" s="175">
        <v>4.8000000000000001E-2</v>
      </c>
      <c r="U3589" s="175">
        <v>0</v>
      </c>
      <c r="V3589" s="175">
        <v>4.0000000000000001E-3</v>
      </c>
      <c r="W3589" s="175">
        <v>2.7E-2</v>
      </c>
      <c r="X3589" s="175">
        <v>4.4999999999999998E-2</v>
      </c>
      <c r="Y3589" s="175">
        <v>1E-3</v>
      </c>
      <c r="Z3589" s="175">
        <v>7.0000000000000001E-3</v>
      </c>
      <c r="AA3589" s="175">
        <v>4.2999999999999997E-2</v>
      </c>
      <c r="AB3589" s="175">
        <v>6.4000000000000001E-2</v>
      </c>
    </row>
    <row r="3590" spans="1:28" x14ac:dyDescent="0.25">
      <c r="A3590" s="92" t="s">
        <v>4907</v>
      </c>
      <c r="B3590" s="175" t="s">
        <v>143</v>
      </c>
      <c r="C3590" s="175">
        <v>0.31309904153354634</v>
      </c>
      <c r="D3590" s="175">
        <v>0.28434504792332266</v>
      </c>
      <c r="E3590" s="175">
        <v>0.21725239616613418</v>
      </c>
      <c r="F3590" s="175">
        <v>6.3897763578274758E-3</v>
      </c>
      <c r="G3590" s="175">
        <v>0.15974440894568689</v>
      </c>
      <c r="H3590" s="175">
        <v>3.1948881789137379E-3</v>
      </c>
      <c r="I3590" s="175">
        <v>1.5974440894568689E-2</v>
      </c>
      <c r="J3590" s="174">
        <v>1</v>
      </c>
      <c r="K3590" s="176">
        <v>313</v>
      </c>
      <c r="L3590" s="92"/>
      <c r="M3590" s="175" t="s">
        <v>143</v>
      </c>
      <c r="N3590" s="175" t="s">
        <v>143</v>
      </c>
      <c r="O3590" s="175">
        <v>0.26400000000000001</v>
      </c>
      <c r="P3590" s="175">
        <v>0.36599999999999999</v>
      </c>
      <c r="Q3590" s="175">
        <v>0.23699999999999999</v>
      </c>
      <c r="R3590" s="175">
        <v>0.33700000000000002</v>
      </c>
      <c r="S3590" s="175">
        <v>0.17499999999999999</v>
      </c>
      <c r="T3590" s="175">
        <v>0.26600000000000001</v>
      </c>
      <c r="U3590" s="175">
        <v>2E-3</v>
      </c>
      <c r="V3590" s="175">
        <v>2.3E-2</v>
      </c>
      <c r="W3590" s="175">
        <v>0.123</v>
      </c>
      <c r="X3590" s="175">
        <v>0.20399999999999999</v>
      </c>
      <c r="Y3590" s="175">
        <v>1E-3</v>
      </c>
      <c r="Z3590" s="175">
        <v>1.7999999999999999E-2</v>
      </c>
      <c r="AA3590" s="175">
        <v>7.0000000000000001E-3</v>
      </c>
      <c r="AB3590" s="175">
        <v>3.6999999999999998E-2</v>
      </c>
    </row>
    <row r="3591" spans="1:28" x14ac:dyDescent="0.25">
      <c r="A3591" s="92" t="s">
        <v>4908</v>
      </c>
      <c r="B3591" s="175" t="s">
        <v>143</v>
      </c>
      <c r="C3591" s="175">
        <v>0.27782225780624498</v>
      </c>
      <c r="D3591" s="175">
        <v>0.20656525220176142</v>
      </c>
      <c r="E3591" s="175">
        <v>0.16493194555644516</v>
      </c>
      <c r="F3591" s="175">
        <v>9.6076861489191347E-3</v>
      </c>
      <c r="G3591" s="175">
        <v>0.32185748598879105</v>
      </c>
      <c r="H3591" s="175">
        <v>8.0064051240992789E-4</v>
      </c>
      <c r="I3591" s="175">
        <v>1.8414731785428344E-2</v>
      </c>
      <c r="J3591" s="174">
        <v>1</v>
      </c>
      <c r="K3591" s="176">
        <v>1249</v>
      </c>
      <c r="L3591" s="92"/>
      <c r="M3591" s="175" t="s">
        <v>143</v>
      </c>
      <c r="N3591" s="175" t="s">
        <v>143</v>
      </c>
      <c r="O3591" s="175">
        <v>0.254</v>
      </c>
      <c r="P3591" s="175">
        <v>0.30299999999999999</v>
      </c>
      <c r="Q3591" s="175">
        <v>0.185</v>
      </c>
      <c r="R3591" s="175">
        <v>0.23</v>
      </c>
      <c r="S3591" s="175">
        <v>0.14499999999999999</v>
      </c>
      <c r="T3591" s="175">
        <v>0.187</v>
      </c>
      <c r="U3591" s="175">
        <v>6.0000000000000001E-3</v>
      </c>
      <c r="V3591" s="175">
        <v>1.7000000000000001E-2</v>
      </c>
      <c r="W3591" s="175">
        <v>0.29699999999999999</v>
      </c>
      <c r="X3591" s="175">
        <v>0.34799999999999998</v>
      </c>
      <c r="Y3591" s="175">
        <v>0</v>
      </c>
      <c r="Z3591" s="175">
        <v>5.0000000000000001E-3</v>
      </c>
      <c r="AA3591" s="175">
        <v>1.2E-2</v>
      </c>
      <c r="AB3591" s="175">
        <v>2.7E-2</v>
      </c>
    </row>
    <row r="3592" spans="1:28" x14ac:dyDescent="0.25">
      <c r="A3592" s="92" t="s">
        <v>4909</v>
      </c>
      <c r="B3592" s="175" t="s">
        <v>143</v>
      </c>
      <c r="C3592" s="175">
        <v>0.63948497854077258</v>
      </c>
      <c r="D3592" s="175">
        <v>0.24892703862660945</v>
      </c>
      <c r="E3592" s="175">
        <v>4.5064377682403435E-2</v>
      </c>
      <c r="F3592" s="175" t="s">
        <v>143</v>
      </c>
      <c r="G3592" s="175">
        <v>6.4377682403433476E-3</v>
      </c>
      <c r="H3592" s="175" t="s">
        <v>143</v>
      </c>
      <c r="I3592" s="175">
        <v>6.0085836909871244E-2</v>
      </c>
      <c r="J3592" s="174">
        <v>1.0000000000000002</v>
      </c>
      <c r="K3592" s="176">
        <v>466</v>
      </c>
      <c r="L3592" s="92"/>
      <c r="M3592" s="175" t="s">
        <v>143</v>
      </c>
      <c r="N3592" s="175" t="s">
        <v>143</v>
      </c>
      <c r="O3592" s="175">
        <v>0.59499999999999997</v>
      </c>
      <c r="P3592" s="175">
        <v>0.68200000000000005</v>
      </c>
      <c r="Q3592" s="175">
        <v>0.21199999999999999</v>
      </c>
      <c r="R3592" s="175">
        <v>0.28999999999999998</v>
      </c>
      <c r="S3592" s="175">
        <v>0.03</v>
      </c>
      <c r="T3592" s="175">
        <v>6.8000000000000005E-2</v>
      </c>
      <c r="U3592" s="175" t="s">
        <v>143</v>
      </c>
      <c r="V3592" s="175" t="s">
        <v>143</v>
      </c>
      <c r="W3592" s="175">
        <v>2E-3</v>
      </c>
      <c r="X3592" s="175">
        <v>1.9E-2</v>
      </c>
      <c r="Y3592" s="175" t="s">
        <v>143</v>
      </c>
      <c r="Z3592" s="175" t="s">
        <v>143</v>
      </c>
      <c r="AA3592" s="175">
        <v>4.2000000000000003E-2</v>
      </c>
      <c r="AB3592" s="175">
        <v>8.5000000000000006E-2</v>
      </c>
    </row>
    <row r="3593" spans="1:28" x14ac:dyDescent="0.25">
      <c r="A3593" s="92" t="s">
        <v>4910</v>
      </c>
      <c r="B3593" s="175" t="s">
        <v>143</v>
      </c>
      <c r="C3593" s="175">
        <v>0.25</v>
      </c>
      <c r="D3593" s="175">
        <v>0.2878787878787879</v>
      </c>
      <c r="E3593" s="175">
        <v>9.8484848484848481E-2</v>
      </c>
      <c r="F3593" s="175">
        <v>1.7676767676767676E-2</v>
      </c>
      <c r="G3593" s="175">
        <v>0.31313131313131315</v>
      </c>
      <c r="H3593" s="175" t="s">
        <v>143</v>
      </c>
      <c r="I3593" s="175">
        <v>3.2828282828282832E-2</v>
      </c>
      <c r="J3593" s="174">
        <v>1</v>
      </c>
      <c r="K3593" s="176">
        <v>396</v>
      </c>
      <c r="L3593" s="92"/>
      <c r="M3593" s="175" t="s">
        <v>143</v>
      </c>
      <c r="N3593" s="175" t="s">
        <v>143</v>
      </c>
      <c r="O3593" s="175">
        <v>0.21</v>
      </c>
      <c r="P3593" s="175">
        <v>0.29499999999999998</v>
      </c>
      <c r="Q3593" s="175">
        <v>0.245</v>
      </c>
      <c r="R3593" s="175">
        <v>0.33400000000000002</v>
      </c>
      <c r="S3593" s="175">
        <v>7.2999999999999995E-2</v>
      </c>
      <c r="T3593" s="175">
        <v>0.13200000000000001</v>
      </c>
      <c r="U3593" s="175">
        <v>8.9999999999999993E-3</v>
      </c>
      <c r="V3593" s="175">
        <v>3.5999999999999997E-2</v>
      </c>
      <c r="W3593" s="175">
        <v>0.26900000000000002</v>
      </c>
      <c r="X3593" s="175">
        <v>0.36</v>
      </c>
      <c r="Y3593" s="175" t="s">
        <v>143</v>
      </c>
      <c r="Z3593" s="175" t="s">
        <v>143</v>
      </c>
      <c r="AA3593" s="175">
        <v>1.9E-2</v>
      </c>
      <c r="AB3593" s="175">
        <v>5.5E-2</v>
      </c>
    </row>
    <row r="3594" spans="1:28" x14ac:dyDescent="0.25">
      <c r="A3594" s="92" t="s">
        <v>4911</v>
      </c>
      <c r="B3594" s="175" t="s">
        <v>143</v>
      </c>
      <c r="C3594" s="175">
        <v>0.46025104602510458</v>
      </c>
      <c r="D3594" s="175">
        <v>0.17154811715481172</v>
      </c>
      <c r="E3594" s="175">
        <v>8.7866108786610872E-2</v>
      </c>
      <c r="F3594" s="175">
        <v>7.1129707112970716E-2</v>
      </c>
      <c r="G3594" s="175">
        <v>0.18828451882845187</v>
      </c>
      <c r="H3594" s="175">
        <v>4.1841004184100415E-3</v>
      </c>
      <c r="I3594" s="175">
        <v>1.6736401673640166E-2</v>
      </c>
      <c r="J3594" s="174">
        <v>0.99999999999999989</v>
      </c>
      <c r="K3594" s="176">
        <v>239</v>
      </c>
      <c r="L3594" s="92"/>
      <c r="M3594" s="175" t="s">
        <v>143</v>
      </c>
      <c r="N3594" s="175" t="s">
        <v>143</v>
      </c>
      <c r="O3594" s="175">
        <v>0.39800000000000002</v>
      </c>
      <c r="P3594" s="175">
        <v>0.52400000000000002</v>
      </c>
      <c r="Q3594" s="175">
        <v>0.129</v>
      </c>
      <c r="R3594" s="175">
        <v>0.224</v>
      </c>
      <c r="S3594" s="175">
        <v>5.8000000000000003E-2</v>
      </c>
      <c r="T3594" s="175">
        <v>0.13100000000000001</v>
      </c>
      <c r="U3594" s="175">
        <v>4.4999999999999998E-2</v>
      </c>
      <c r="V3594" s="175">
        <v>0.111</v>
      </c>
      <c r="W3594" s="175">
        <v>0.14399999999999999</v>
      </c>
      <c r="X3594" s="175">
        <v>0.24299999999999999</v>
      </c>
      <c r="Y3594" s="175">
        <v>1E-3</v>
      </c>
      <c r="Z3594" s="175">
        <v>2.3E-2</v>
      </c>
      <c r="AA3594" s="175">
        <v>7.0000000000000001E-3</v>
      </c>
      <c r="AB3594" s="175">
        <v>4.2000000000000003E-2</v>
      </c>
    </row>
    <row r="3595" spans="1:28" x14ac:dyDescent="0.25">
      <c r="A3595" s="92" t="s">
        <v>4912</v>
      </c>
      <c r="B3595" s="175" t="s">
        <v>143</v>
      </c>
      <c r="C3595" s="175">
        <v>0.20209059233449478</v>
      </c>
      <c r="D3595" s="175">
        <v>0.20209059233449478</v>
      </c>
      <c r="E3595" s="175">
        <v>0.13240418118466898</v>
      </c>
      <c r="F3595" s="175">
        <v>1.3937282229965157E-2</v>
      </c>
      <c r="G3595" s="175">
        <v>0.41811846689895471</v>
      </c>
      <c r="H3595" s="175">
        <v>3.4843205574912892E-3</v>
      </c>
      <c r="I3595" s="175">
        <v>2.7874564459930314E-2</v>
      </c>
      <c r="J3595" s="174">
        <v>1</v>
      </c>
      <c r="K3595" s="176">
        <v>287</v>
      </c>
      <c r="L3595" s="92"/>
      <c r="M3595" s="175" t="s">
        <v>143</v>
      </c>
      <c r="N3595" s="175" t="s">
        <v>143</v>
      </c>
      <c r="O3595" s="175">
        <v>0.16</v>
      </c>
      <c r="P3595" s="175">
        <v>0.252</v>
      </c>
      <c r="Q3595" s="175">
        <v>0.16</v>
      </c>
      <c r="R3595" s="175">
        <v>0.252</v>
      </c>
      <c r="S3595" s="175">
        <v>9.8000000000000004E-2</v>
      </c>
      <c r="T3595" s="175">
        <v>0.17699999999999999</v>
      </c>
      <c r="U3595" s="175">
        <v>5.0000000000000001E-3</v>
      </c>
      <c r="V3595" s="175">
        <v>3.5000000000000003E-2</v>
      </c>
      <c r="W3595" s="175">
        <v>0.36299999999999999</v>
      </c>
      <c r="X3595" s="175">
        <v>0.47599999999999998</v>
      </c>
      <c r="Y3595" s="175">
        <v>1E-3</v>
      </c>
      <c r="Z3595" s="175">
        <v>1.9E-2</v>
      </c>
      <c r="AA3595" s="175">
        <v>1.4E-2</v>
      </c>
      <c r="AB3595" s="175">
        <v>5.3999999999999999E-2</v>
      </c>
    </row>
    <row r="3596" spans="1:28" x14ac:dyDescent="0.25">
      <c r="A3596" s="92" t="s">
        <v>4913</v>
      </c>
      <c r="B3596" s="175" t="s">
        <v>143</v>
      </c>
      <c r="C3596" s="175">
        <v>0.50927070457354762</v>
      </c>
      <c r="D3596" s="175">
        <v>0.29171817058096416</v>
      </c>
      <c r="E3596" s="175">
        <v>0.11495673671199011</v>
      </c>
      <c r="F3596" s="175">
        <v>3.0902348578491965E-3</v>
      </c>
      <c r="G3596" s="175">
        <v>5.6860321384425219E-2</v>
      </c>
      <c r="H3596" s="175" t="s">
        <v>143</v>
      </c>
      <c r="I3596" s="175">
        <v>2.4103831891223733E-2</v>
      </c>
      <c r="J3596" s="174">
        <v>1</v>
      </c>
      <c r="K3596" s="176">
        <v>1618</v>
      </c>
      <c r="L3596" s="92"/>
      <c r="M3596" s="175" t="s">
        <v>143</v>
      </c>
      <c r="N3596" s="175" t="s">
        <v>143</v>
      </c>
      <c r="O3596" s="175">
        <v>0.48499999999999999</v>
      </c>
      <c r="P3596" s="175">
        <v>0.53400000000000003</v>
      </c>
      <c r="Q3596" s="175">
        <v>0.27</v>
      </c>
      <c r="R3596" s="175">
        <v>0.314</v>
      </c>
      <c r="S3596" s="175">
        <v>0.1</v>
      </c>
      <c r="T3596" s="175">
        <v>0.13100000000000001</v>
      </c>
      <c r="U3596" s="175">
        <v>1E-3</v>
      </c>
      <c r="V3596" s="175">
        <v>7.0000000000000001E-3</v>
      </c>
      <c r="W3596" s="175">
        <v>4.7E-2</v>
      </c>
      <c r="X3596" s="175">
        <v>6.9000000000000006E-2</v>
      </c>
      <c r="Y3596" s="175" t="s">
        <v>143</v>
      </c>
      <c r="Z3596" s="175" t="s">
        <v>143</v>
      </c>
      <c r="AA3596" s="175">
        <v>1.7999999999999999E-2</v>
      </c>
      <c r="AB3596" s="175">
        <v>3.3000000000000002E-2</v>
      </c>
    </row>
    <row r="3597" spans="1:28" x14ac:dyDescent="0.25">
      <c r="A3597" s="92" t="s">
        <v>4914</v>
      </c>
      <c r="B3597" s="175" t="s">
        <v>143</v>
      </c>
      <c r="C3597" s="175">
        <v>0.60215053763440862</v>
      </c>
      <c r="D3597" s="175">
        <v>0.19354838709677419</v>
      </c>
      <c r="E3597" s="175">
        <v>7.5268817204301078E-2</v>
      </c>
      <c r="F3597" s="175" t="s">
        <v>143</v>
      </c>
      <c r="G3597" s="175">
        <v>8.2437275985663083E-2</v>
      </c>
      <c r="H3597" s="175">
        <v>3.5842293906810036E-3</v>
      </c>
      <c r="I3597" s="175">
        <v>4.3010752688172046E-2</v>
      </c>
      <c r="J3597" s="174">
        <v>1</v>
      </c>
      <c r="K3597" s="176">
        <v>279</v>
      </c>
      <c r="L3597" s="92"/>
      <c r="M3597" s="175" t="s">
        <v>143</v>
      </c>
      <c r="N3597" s="175" t="s">
        <v>143</v>
      </c>
      <c r="O3597" s="175">
        <v>0.54400000000000004</v>
      </c>
      <c r="P3597" s="175">
        <v>0.65800000000000003</v>
      </c>
      <c r="Q3597" s="175">
        <v>0.151</v>
      </c>
      <c r="R3597" s="175">
        <v>0.24399999999999999</v>
      </c>
      <c r="S3597" s="175">
        <v>0.05</v>
      </c>
      <c r="T3597" s="175">
        <v>0.112</v>
      </c>
      <c r="U3597" s="175" t="s">
        <v>143</v>
      </c>
      <c r="V3597" s="175" t="s">
        <v>143</v>
      </c>
      <c r="W3597" s="175">
        <v>5.6000000000000001E-2</v>
      </c>
      <c r="X3597" s="175">
        <v>0.121</v>
      </c>
      <c r="Y3597" s="175">
        <v>1E-3</v>
      </c>
      <c r="Z3597" s="175">
        <v>0.02</v>
      </c>
      <c r="AA3597" s="175">
        <v>2.5000000000000001E-2</v>
      </c>
      <c r="AB3597" s="175">
        <v>7.3999999999999996E-2</v>
      </c>
    </row>
    <row r="3598" spans="1:28" x14ac:dyDescent="0.25">
      <c r="A3598" s="92" t="s">
        <v>4915</v>
      </c>
      <c r="B3598" s="175">
        <v>4.8007774538386783E-2</v>
      </c>
      <c r="C3598" s="175">
        <v>0.39883381924198252</v>
      </c>
      <c r="D3598" s="175">
        <v>0.22322643343051507</v>
      </c>
      <c r="E3598" s="175">
        <v>8.9893100097181725E-2</v>
      </c>
      <c r="F3598" s="175">
        <v>1.5354713313896987E-2</v>
      </c>
      <c r="G3598" s="175">
        <v>0.19475218658892129</v>
      </c>
      <c r="H3598" s="175">
        <v>1.2633624878522838E-3</v>
      </c>
      <c r="I3598" s="175">
        <v>2.8668610301263362E-2</v>
      </c>
      <c r="J3598" s="174">
        <v>1</v>
      </c>
      <c r="K3598" s="176">
        <v>10290</v>
      </c>
      <c r="L3598" s="92"/>
      <c r="M3598" s="175">
        <v>4.3999999999999997E-2</v>
      </c>
      <c r="N3598" s="175">
        <v>5.1999999999999998E-2</v>
      </c>
      <c r="O3598" s="175">
        <v>0.38900000000000001</v>
      </c>
      <c r="P3598" s="175">
        <v>0.40799999999999997</v>
      </c>
      <c r="Q3598" s="175">
        <v>0.215</v>
      </c>
      <c r="R3598" s="175">
        <v>0.23100000000000001</v>
      </c>
      <c r="S3598" s="175">
        <v>8.5000000000000006E-2</v>
      </c>
      <c r="T3598" s="175">
        <v>9.6000000000000002E-2</v>
      </c>
      <c r="U3598" s="175">
        <v>1.2999999999999999E-2</v>
      </c>
      <c r="V3598" s="175">
        <v>1.7999999999999999E-2</v>
      </c>
      <c r="W3598" s="175">
        <v>0.187</v>
      </c>
      <c r="X3598" s="175">
        <v>0.20300000000000001</v>
      </c>
      <c r="Y3598" s="175">
        <v>1E-3</v>
      </c>
      <c r="Z3598" s="175">
        <v>2E-3</v>
      </c>
      <c r="AA3598" s="175">
        <v>2.5999999999999999E-2</v>
      </c>
      <c r="AB3598" s="175">
        <v>3.2000000000000001E-2</v>
      </c>
    </row>
    <row r="3599" spans="1:28" x14ac:dyDescent="0.25">
      <c r="A3599" s="92" t="s">
        <v>4916</v>
      </c>
      <c r="B3599" s="175" t="s">
        <v>143</v>
      </c>
      <c r="C3599" s="175">
        <v>0.47727272727272729</v>
      </c>
      <c r="D3599" s="175">
        <v>0.20738636363636365</v>
      </c>
      <c r="E3599" s="175">
        <v>0.12215909090909091</v>
      </c>
      <c r="F3599" s="175">
        <v>2.840909090909091E-3</v>
      </c>
      <c r="G3599" s="175">
        <v>0.18181818181818182</v>
      </c>
      <c r="H3599" s="175" t="s">
        <v>143</v>
      </c>
      <c r="I3599" s="175">
        <v>8.5227272727272721E-3</v>
      </c>
      <c r="J3599" s="174">
        <v>1</v>
      </c>
      <c r="K3599" s="176">
        <v>352</v>
      </c>
      <c r="L3599" s="92"/>
      <c r="M3599" s="175" t="s">
        <v>143</v>
      </c>
      <c r="N3599" s="175" t="s">
        <v>143</v>
      </c>
      <c r="O3599" s="175">
        <v>0.42599999999999999</v>
      </c>
      <c r="P3599" s="175">
        <v>0.52900000000000003</v>
      </c>
      <c r="Q3599" s="175">
        <v>0.16800000000000001</v>
      </c>
      <c r="R3599" s="175">
        <v>0.253</v>
      </c>
      <c r="S3599" s="175">
        <v>9.1999999999999998E-2</v>
      </c>
      <c r="T3599" s="175">
        <v>0.161</v>
      </c>
      <c r="U3599" s="175">
        <v>1E-3</v>
      </c>
      <c r="V3599" s="175">
        <v>1.6E-2</v>
      </c>
      <c r="W3599" s="175">
        <v>0.14499999999999999</v>
      </c>
      <c r="X3599" s="175">
        <v>0.22500000000000001</v>
      </c>
      <c r="Y3599" s="175" t="s">
        <v>143</v>
      </c>
      <c r="Z3599" s="175" t="s">
        <v>143</v>
      </c>
      <c r="AA3599" s="175">
        <v>3.0000000000000001E-3</v>
      </c>
      <c r="AB3599" s="175">
        <v>2.5000000000000001E-2</v>
      </c>
    </row>
    <row r="3600" spans="1:28" x14ac:dyDescent="0.25">
      <c r="A3600" s="92" t="s">
        <v>4917</v>
      </c>
      <c r="B3600" s="175" t="s">
        <v>143</v>
      </c>
      <c r="C3600" s="175">
        <v>0.15867158671586715</v>
      </c>
      <c r="D3600" s="175">
        <v>0.14022140221402213</v>
      </c>
      <c r="E3600" s="175">
        <v>6.6420664206642069E-2</v>
      </c>
      <c r="F3600" s="175" t="s">
        <v>143</v>
      </c>
      <c r="G3600" s="175">
        <v>0.58302583025830257</v>
      </c>
      <c r="H3600" s="175">
        <v>1.107011070110701E-2</v>
      </c>
      <c r="I3600" s="175">
        <v>4.0590405904059039E-2</v>
      </c>
      <c r="J3600" s="174">
        <v>0.99999999999999989</v>
      </c>
      <c r="K3600" s="176">
        <v>271</v>
      </c>
      <c r="L3600" s="92"/>
      <c r="M3600" s="175" t="s">
        <v>143</v>
      </c>
      <c r="N3600" s="175" t="s">
        <v>143</v>
      </c>
      <c r="O3600" s="175">
        <v>0.12</v>
      </c>
      <c r="P3600" s="175">
        <v>0.20699999999999999</v>
      </c>
      <c r="Q3600" s="175">
        <v>0.104</v>
      </c>
      <c r="R3600" s="175">
        <v>0.187</v>
      </c>
      <c r="S3600" s="175">
        <v>4.2000000000000003E-2</v>
      </c>
      <c r="T3600" s="175">
        <v>0.10299999999999999</v>
      </c>
      <c r="U3600" s="175" t="s">
        <v>143</v>
      </c>
      <c r="V3600" s="175" t="s">
        <v>143</v>
      </c>
      <c r="W3600" s="175">
        <v>0.52400000000000002</v>
      </c>
      <c r="X3600" s="175">
        <v>0.64</v>
      </c>
      <c r="Y3600" s="175">
        <v>4.0000000000000001E-3</v>
      </c>
      <c r="Z3600" s="175">
        <v>3.2000000000000001E-2</v>
      </c>
      <c r="AA3600" s="175">
        <v>2.3E-2</v>
      </c>
      <c r="AB3600" s="175">
        <v>7.0999999999999994E-2</v>
      </c>
    </row>
    <row r="3601" spans="1:28" x14ac:dyDescent="0.25">
      <c r="A3601" s="92" t="s">
        <v>4918</v>
      </c>
      <c r="B3601" s="175">
        <v>0.33846153846153848</v>
      </c>
      <c r="C3601" s="175" t="s">
        <v>143</v>
      </c>
      <c r="D3601" s="175">
        <v>0.36769230769230771</v>
      </c>
      <c r="E3601" s="175">
        <v>0.24153846153846154</v>
      </c>
      <c r="F3601" s="175">
        <v>1.5384615384615385E-3</v>
      </c>
      <c r="G3601" s="175">
        <v>4.6153846153846158E-3</v>
      </c>
      <c r="H3601" s="175" t="s">
        <v>143</v>
      </c>
      <c r="I3601" s="175">
        <v>4.6153846153846156E-2</v>
      </c>
      <c r="J3601" s="174">
        <v>0.99999999999999978</v>
      </c>
      <c r="K3601" s="176">
        <v>650</v>
      </c>
      <c r="L3601" s="92"/>
      <c r="M3601" s="175">
        <v>0.30299999999999999</v>
      </c>
      <c r="N3601" s="175">
        <v>0.376</v>
      </c>
      <c r="O3601" s="175" t="s">
        <v>143</v>
      </c>
      <c r="P3601" s="175" t="s">
        <v>143</v>
      </c>
      <c r="Q3601" s="175">
        <v>0.33200000000000002</v>
      </c>
      <c r="R3601" s="175">
        <v>0.40500000000000003</v>
      </c>
      <c r="S3601" s="175">
        <v>0.21</v>
      </c>
      <c r="T3601" s="175">
        <v>0.27600000000000002</v>
      </c>
      <c r="U3601" s="175">
        <v>0</v>
      </c>
      <c r="V3601" s="175">
        <v>8.9999999999999993E-3</v>
      </c>
      <c r="W3601" s="175">
        <v>2E-3</v>
      </c>
      <c r="X3601" s="175">
        <v>1.2999999999999999E-2</v>
      </c>
      <c r="Y3601" s="175" t="s">
        <v>143</v>
      </c>
      <c r="Z3601" s="175" t="s">
        <v>143</v>
      </c>
      <c r="AA3601" s="175">
        <v>3.3000000000000002E-2</v>
      </c>
      <c r="AB3601" s="175">
        <v>6.5000000000000002E-2</v>
      </c>
    </row>
    <row r="3602" spans="1:28" x14ac:dyDescent="0.25">
      <c r="A3602" s="92" t="s">
        <v>4919</v>
      </c>
      <c r="B3602" s="175">
        <v>8.8674275680421424E-2</v>
      </c>
      <c r="C3602" s="175">
        <v>0.36611062335381916</v>
      </c>
      <c r="D3602" s="175">
        <v>0.22914837576821773</v>
      </c>
      <c r="E3602" s="175">
        <v>6.2335381913959612E-2</v>
      </c>
      <c r="F3602" s="175">
        <v>3.1606672519754173E-2</v>
      </c>
      <c r="G3602" s="175">
        <v>0.20280948200175591</v>
      </c>
      <c r="H3602" s="175">
        <v>8.7796312554872696E-4</v>
      </c>
      <c r="I3602" s="175">
        <v>1.8437225636523266E-2</v>
      </c>
      <c r="J3602" s="174">
        <v>0.99999999999999989</v>
      </c>
      <c r="K3602" s="176">
        <v>1139</v>
      </c>
      <c r="L3602" s="92"/>
      <c r="M3602" s="175">
        <v>7.3999999999999996E-2</v>
      </c>
      <c r="N3602" s="175">
        <v>0.107</v>
      </c>
      <c r="O3602" s="175">
        <v>0.33900000000000002</v>
      </c>
      <c r="P3602" s="175">
        <v>0.39400000000000002</v>
      </c>
      <c r="Q3602" s="175">
        <v>0.20599999999999999</v>
      </c>
      <c r="R3602" s="175">
        <v>0.254</v>
      </c>
      <c r="S3602" s="175">
        <v>0.05</v>
      </c>
      <c r="T3602" s="175">
        <v>7.8E-2</v>
      </c>
      <c r="U3602" s="175">
        <v>2.3E-2</v>
      </c>
      <c r="V3602" s="175">
        <v>4.2999999999999997E-2</v>
      </c>
      <c r="W3602" s="175">
        <v>0.18</v>
      </c>
      <c r="X3602" s="175">
        <v>0.22700000000000001</v>
      </c>
      <c r="Y3602" s="175">
        <v>0</v>
      </c>
      <c r="Z3602" s="175">
        <v>5.0000000000000001E-3</v>
      </c>
      <c r="AA3602" s="175">
        <v>1.2E-2</v>
      </c>
      <c r="AB3602" s="175">
        <v>2.8000000000000001E-2</v>
      </c>
    </row>
    <row r="3603" spans="1:28" x14ac:dyDescent="0.25">
      <c r="A3603" s="92" t="s">
        <v>4920</v>
      </c>
      <c r="B3603" s="175">
        <v>0.25822253324002797</v>
      </c>
      <c r="C3603" s="175">
        <v>0.53254023792862137</v>
      </c>
      <c r="D3603" s="175">
        <v>7.6277116864940514E-2</v>
      </c>
      <c r="E3603" s="175">
        <v>1.8194541637508749E-2</v>
      </c>
      <c r="F3603" s="175">
        <v>4.1987403778866337E-3</v>
      </c>
      <c r="G3603" s="175">
        <v>3.9188243526941918E-2</v>
      </c>
      <c r="H3603" s="175">
        <v>1.3995801259622112E-3</v>
      </c>
      <c r="I3603" s="175">
        <v>6.997900629811056E-2</v>
      </c>
      <c r="J3603" s="174">
        <v>1</v>
      </c>
      <c r="K3603" s="176">
        <v>1429</v>
      </c>
      <c r="L3603" s="92"/>
      <c r="M3603" s="175">
        <v>0.23599999999999999</v>
      </c>
      <c r="N3603" s="175">
        <v>0.28199999999999997</v>
      </c>
      <c r="O3603" s="175">
        <v>0.50700000000000001</v>
      </c>
      <c r="P3603" s="175">
        <v>0.55800000000000005</v>
      </c>
      <c r="Q3603" s="175">
        <v>6.4000000000000001E-2</v>
      </c>
      <c r="R3603" s="175">
        <v>9.0999999999999998E-2</v>
      </c>
      <c r="S3603" s="175">
        <v>1.2E-2</v>
      </c>
      <c r="T3603" s="175">
        <v>2.7E-2</v>
      </c>
      <c r="U3603" s="175">
        <v>2E-3</v>
      </c>
      <c r="V3603" s="175">
        <v>8.9999999999999993E-3</v>
      </c>
      <c r="W3603" s="175">
        <v>0.03</v>
      </c>
      <c r="X3603" s="175">
        <v>5.0999999999999997E-2</v>
      </c>
      <c r="Y3603" s="175">
        <v>0</v>
      </c>
      <c r="Z3603" s="175">
        <v>5.0000000000000001E-3</v>
      </c>
      <c r="AA3603" s="175">
        <v>5.8000000000000003E-2</v>
      </c>
      <c r="AB3603" s="175">
        <v>8.4000000000000005E-2</v>
      </c>
    </row>
    <row r="3604" spans="1:28" x14ac:dyDescent="0.25">
      <c r="A3604" s="92" t="s">
        <v>4921</v>
      </c>
      <c r="B3604" s="175" t="s">
        <v>143</v>
      </c>
      <c r="C3604" s="175">
        <v>0.34740259740259738</v>
      </c>
      <c r="D3604" s="175">
        <v>0.24675324675324675</v>
      </c>
      <c r="E3604" s="175">
        <v>0.23051948051948051</v>
      </c>
      <c r="F3604" s="175">
        <v>9.74025974025974E-3</v>
      </c>
      <c r="G3604" s="175">
        <v>0.1461038961038961</v>
      </c>
      <c r="H3604" s="175">
        <v>3.246753246753247E-3</v>
      </c>
      <c r="I3604" s="175">
        <v>1.6233766233766232E-2</v>
      </c>
      <c r="J3604" s="174">
        <v>1</v>
      </c>
      <c r="K3604" s="176">
        <v>308</v>
      </c>
      <c r="L3604" s="92"/>
      <c r="M3604" s="175" t="s">
        <v>143</v>
      </c>
      <c r="N3604" s="175" t="s">
        <v>143</v>
      </c>
      <c r="O3604" s="175">
        <v>0.29599999999999999</v>
      </c>
      <c r="P3604" s="175">
        <v>0.40200000000000002</v>
      </c>
      <c r="Q3604" s="175">
        <v>0.20200000000000001</v>
      </c>
      <c r="R3604" s="175">
        <v>0.29799999999999999</v>
      </c>
      <c r="S3604" s="175">
        <v>0.187</v>
      </c>
      <c r="T3604" s="175">
        <v>0.28100000000000003</v>
      </c>
      <c r="U3604" s="175">
        <v>3.0000000000000001E-3</v>
      </c>
      <c r="V3604" s="175">
        <v>2.8000000000000001E-2</v>
      </c>
      <c r="W3604" s="175">
        <v>0.111</v>
      </c>
      <c r="X3604" s="175">
        <v>0.19</v>
      </c>
      <c r="Y3604" s="175">
        <v>1E-3</v>
      </c>
      <c r="Z3604" s="175">
        <v>1.7999999999999999E-2</v>
      </c>
      <c r="AA3604" s="175">
        <v>7.0000000000000001E-3</v>
      </c>
      <c r="AB3604" s="175">
        <v>3.6999999999999998E-2</v>
      </c>
    </row>
    <row r="3605" spans="1:28" x14ac:dyDescent="0.25">
      <c r="A3605" s="92" t="s">
        <v>4922</v>
      </c>
      <c r="B3605" s="175" t="s">
        <v>143</v>
      </c>
      <c r="C3605" s="175">
        <v>0.3435969209237229</v>
      </c>
      <c r="D3605" s="175">
        <v>0.20573827851644508</v>
      </c>
      <c r="E3605" s="175">
        <v>0.11336599020293912</v>
      </c>
      <c r="F3605" s="175">
        <v>1.749475157452764E-2</v>
      </c>
      <c r="G3605" s="175">
        <v>0.29321203638908327</v>
      </c>
      <c r="H3605" s="175">
        <v>6.9979006298110562E-4</v>
      </c>
      <c r="I3605" s="175">
        <v>2.5892232330300909E-2</v>
      </c>
      <c r="J3605" s="174">
        <v>1</v>
      </c>
      <c r="K3605" s="176">
        <v>1429</v>
      </c>
      <c r="L3605" s="92"/>
      <c r="M3605" s="175" t="s">
        <v>143</v>
      </c>
      <c r="N3605" s="175" t="s">
        <v>143</v>
      </c>
      <c r="O3605" s="175">
        <v>0.31900000000000001</v>
      </c>
      <c r="P3605" s="175">
        <v>0.36899999999999999</v>
      </c>
      <c r="Q3605" s="175">
        <v>0.186</v>
      </c>
      <c r="R3605" s="175">
        <v>0.22700000000000001</v>
      </c>
      <c r="S3605" s="175">
        <v>9.8000000000000004E-2</v>
      </c>
      <c r="T3605" s="175">
        <v>0.13100000000000001</v>
      </c>
      <c r="U3605" s="175">
        <v>1.2E-2</v>
      </c>
      <c r="V3605" s="175">
        <v>2.5999999999999999E-2</v>
      </c>
      <c r="W3605" s="175">
        <v>0.27</v>
      </c>
      <c r="X3605" s="175">
        <v>0.317</v>
      </c>
      <c r="Y3605" s="175">
        <v>0</v>
      </c>
      <c r="Z3605" s="175">
        <v>4.0000000000000001E-3</v>
      </c>
      <c r="AA3605" s="175">
        <v>1.9E-2</v>
      </c>
      <c r="AB3605" s="175">
        <v>3.5000000000000003E-2</v>
      </c>
    </row>
    <row r="3606" spans="1:28" x14ac:dyDescent="0.25">
      <c r="A3606" s="92" t="s">
        <v>4923</v>
      </c>
      <c r="B3606" s="175" t="s">
        <v>143</v>
      </c>
      <c r="C3606" s="175">
        <v>0.63348416289592757</v>
      </c>
      <c r="D3606" s="175">
        <v>0.23981900452488689</v>
      </c>
      <c r="E3606" s="175">
        <v>5.8823529411764705E-2</v>
      </c>
      <c r="F3606" s="175">
        <v>4.5248868778280547E-3</v>
      </c>
      <c r="G3606" s="175">
        <v>1.8099547511312219E-2</v>
      </c>
      <c r="H3606" s="175" t="s">
        <v>143</v>
      </c>
      <c r="I3606" s="175">
        <v>4.5248868778280542E-2</v>
      </c>
      <c r="J3606" s="174">
        <v>1</v>
      </c>
      <c r="K3606" s="176">
        <v>442</v>
      </c>
      <c r="L3606" s="92"/>
      <c r="M3606" s="175" t="s">
        <v>143</v>
      </c>
      <c r="N3606" s="175" t="s">
        <v>143</v>
      </c>
      <c r="O3606" s="175">
        <v>0.58799999999999997</v>
      </c>
      <c r="P3606" s="175">
        <v>0.67700000000000005</v>
      </c>
      <c r="Q3606" s="175">
        <v>0.20200000000000001</v>
      </c>
      <c r="R3606" s="175">
        <v>0.28199999999999997</v>
      </c>
      <c r="S3606" s="175">
        <v>0.04</v>
      </c>
      <c r="T3606" s="175">
        <v>8.5000000000000006E-2</v>
      </c>
      <c r="U3606" s="175">
        <v>1E-3</v>
      </c>
      <c r="V3606" s="175">
        <v>1.6E-2</v>
      </c>
      <c r="W3606" s="175">
        <v>8.9999999999999993E-3</v>
      </c>
      <c r="X3606" s="175">
        <v>3.5000000000000003E-2</v>
      </c>
      <c r="Y3606" s="175" t="s">
        <v>143</v>
      </c>
      <c r="Z3606" s="175" t="s">
        <v>143</v>
      </c>
      <c r="AA3606" s="175">
        <v>2.9000000000000001E-2</v>
      </c>
      <c r="AB3606" s="175">
        <v>6.9000000000000006E-2</v>
      </c>
    </row>
    <row r="3607" spans="1:28" x14ac:dyDescent="0.25">
      <c r="A3607" s="92" t="s">
        <v>4924</v>
      </c>
      <c r="B3607" s="175" t="s">
        <v>143</v>
      </c>
      <c r="C3607" s="175">
        <v>0.2661290322580645</v>
      </c>
      <c r="D3607" s="175">
        <v>0.30645161290322581</v>
      </c>
      <c r="E3607" s="175">
        <v>0.15860215053763441</v>
      </c>
      <c r="F3607" s="175">
        <v>1.3440860215053764E-2</v>
      </c>
      <c r="G3607" s="175">
        <v>0.22043010752688172</v>
      </c>
      <c r="H3607" s="175" t="s">
        <v>143</v>
      </c>
      <c r="I3607" s="175">
        <v>3.4946236559139782E-2</v>
      </c>
      <c r="J3607" s="174">
        <v>0.99999999999999989</v>
      </c>
      <c r="K3607" s="176">
        <v>372</v>
      </c>
      <c r="L3607" s="92"/>
      <c r="M3607" s="175" t="s">
        <v>143</v>
      </c>
      <c r="N3607" s="175" t="s">
        <v>143</v>
      </c>
      <c r="O3607" s="175">
        <v>0.224</v>
      </c>
      <c r="P3607" s="175">
        <v>0.313</v>
      </c>
      <c r="Q3607" s="175">
        <v>0.26200000000000001</v>
      </c>
      <c r="R3607" s="175">
        <v>0.35499999999999998</v>
      </c>
      <c r="S3607" s="175">
        <v>0.125</v>
      </c>
      <c r="T3607" s="175">
        <v>0.19900000000000001</v>
      </c>
      <c r="U3607" s="175">
        <v>6.0000000000000001E-3</v>
      </c>
      <c r="V3607" s="175">
        <v>3.1E-2</v>
      </c>
      <c r="W3607" s="175">
        <v>0.18099999999999999</v>
      </c>
      <c r="X3607" s="175">
        <v>0.26500000000000001</v>
      </c>
      <c r="Y3607" s="175" t="s">
        <v>143</v>
      </c>
      <c r="Z3607" s="175" t="s">
        <v>143</v>
      </c>
      <c r="AA3607" s="175">
        <v>2.1000000000000001E-2</v>
      </c>
      <c r="AB3607" s="175">
        <v>5.8999999999999997E-2</v>
      </c>
    </row>
    <row r="3608" spans="1:28" x14ac:dyDescent="0.25">
      <c r="A3608" s="92" t="s">
        <v>4925</v>
      </c>
      <c r="B3608" s="175" t="s">
        <v>143</v>
      </c>
      <c r="C3608" s="175">
        <v>0.45276872964169379</v>
      </c>
      <c r="D3608" s="175">
        <v>0.16938110749185667</v>
      </c>
      <c r="E3608" s="175">
        <v>6.8403908794788276E-2</v>
      </c>
      <c r="F3608" s="175">
        <v>5.8631921824104233E-2</v>
      </c>
      <c r="G3608" s="175">
        <v>0.21824104234527689</v>
      </c>
      <c r="H3608" s="175" t="s">
        <v>143</v>
      </c>
      <c r="I3608" s="175">
        <v>3.2573289902280131E-2</v>
      </c>
      <c r="J3608" s="174">
        <v>1</v>
      </c>
      <c r="K3608" s="176">
        <v>307</v>
      </c>
      <c r="L3608" s="92"/>
      <c r="M3608" s="175" t="s">
        <v>143</v>
      </c>
      <c r="N3608" s="175" t="s">
        <v>143</v>
      </c>
      <c r="O3608" s="175">
        <v>0.39800000000000002</v>
      </c>
      <c r="P3608" s="175">
        <v>0.50900000000000001</v>
      </c>
      <c r="Q3608" s="175">
        <v>0.13200000000000001</v>
      </c>
      <c r="R3608" s="175">
        <v>0.215</v>
      </c>
      <c r="S3608" s="175">
        <v>4.4999999999999998E-2</v>
      </c>
      <c r="T3608" s="175">
        <v>0.10199999999999999</v>
      </c>
      <c r="U3608" s="175">
        <v>3.6999999999999998E-2</v>
      </c>
      <c r="V3608" s="175">
        <v>9.0999999999999998E-2</v>
      </c>
      <c r="W3608" s="175">
        <v>0.17599999999999999</v>
      </c>
      <c r="X3608" s="175">
        <v>0.26800000000000002</v>
      </c>
      <c r="Y3608" s="175" t="s">
        <v>143</v>
      </c>
      <c r="Z3608" s="175" t="s">
        <v>143</v>
      </c>
      <c r="AA3608" s="175">
        <v>1.7999999999999999E-2</v>
      </c>
      <c r="AB3608" s="175">
        <v>5.8999999999999997E-2</v>
      </c>
    </row>
    <row r="3609" spans="1:28" x14ac:dyDescent="0.25">
      <c r="A3609" s="92" t="s">
        <v>4926</v>
      </c>
      <c r="B3609" s="175" t="s">
        <v>143</v>
      </c>
      <c r="C3609" s="175">
        <v>0.18545454545454546</v>
      </c>
      <c r="D3609" s="175">
        <v>0.20727272727272728</v>
      </c>
      <c r="E3609" s="175">
        <v>5.4545454545454543E-2</v>
      </c>
      <c r="F3609" s="175">
        <v>4.363636363636364E-2</v>
      </c>
      <c r="G3609" s="175">
        <v>0.47636363636363638</v>
      </c>
      <c r="H3609" s="175">
        <v>3.6363636363636364E-3</v>
      </c>
      <c r="I3609" s="175">
        <v>2.9090909090909091E-2</v>
      </c>
      <c r="J3609" s="174">
        <v>1</v>
      </c>
      <c r="K3609" s="176">
        <v>275</v>
      </c>
      <c r="L3609" s="92"/>
      <c r="M3609" s="175" t="s">
        <v>143</v>
      </c>
      <c r="N3609" s="175" t="s">
        <v>143</v>
      </c>
      <c r="O3609" s="175">
        <v>0.14399999999999999</v>
      </c>
      <c r="P3609" s="175">
        <v>0.23599999999999999</v>
      </c>
      <c r="Q3609" s="175">
        <v>0.16400000000000001</v>
      </c>
      <c r="R3609" s="175">
        <v>0.25900000000000001</v>
      </c>
      <c r="S3609" s="175">
        <v>3.3000000000000002E-2</v>
      </c>
      <c r="T3609" s="175">
        <v>8.7999999999999995E-2</v>
      </c>
      <c r="U3609" s="175">
        <v>2.5000000000000001E-2</v>
      </c>
      <c r="V3609" s="175">
        <v>7.4999999999999997E-2</v>
      </c>
      <c r="W3609" s="175">
        <v>0.41799999999999998</v>
      </c>
      <c r="X3609" s="175">
        <v>0.53500000000000003</v>
      </c>
      <c r="Y3609" s="175">
        <v>1E-3</v>
      </c>
      <c r="Z3609" s="175">
        <v>0.02</v>
      </c>
      <c r="AA3609" s="175">
        <v>1.4999999999999999E-2</v>
      </c>
      <c r="AB3609" s="175">
        <v>5.6000000000000001E-2</v>
      </c>
    </row>
    <row r="3610" spans="1:28" x14ac:dyDescent="0.25">
      <c r="A3610" s="92" t="s">
        <v>4927</v>
      </c>
      <c r="B3610" s="175" t="s">
        <v>143</v>
      </c>
      <c r="C3610" s="175">
        <v>0.50694444444444442</v>
      </c>
      <c r="D3610" s="175">
        <v>0.30555555555555558</v>
      </c>
      <c r="E3610" s="175">
        <v>6.4814814814814811E-2</v>
      </c>
      <c r="F3610" s="175">
        <v>1.4660493827160493E-2</v>
      </c>
      <c r="G3610" s="175">
        <v>9.1820987654320993E-2</v>
      </c>
      <c r="H3610" s="175">
        <v>7.716049382716049E-4</v>
      </c>
      <c r="I3610" s="175">
        <v>1.5432098765432098E-2</v>
      </c>
      <c r="J3610" s="174">
        <v>0.99999999999999989</v>
      </c>
      <c r="K3610" s="176">
        <v>1296</v>
      </c>
      <c r="L3610" s="92"/>
      <c r="M3610" s="175" t="s">
        <v>143</v>
      </c>
      <c r="N3610" s="175" t="s">
        <v>143</v>
      </c>
      <c r="O3610" s="175">
        <v>0.48</v>
      </c>
      <c r="P3610" s="175">
        <v>0.53400000000000003</v>
      </c>
      <c r="Q3610" s="175">
        <v>0.28100000000000003</v>
      </c>
      <c r="R3610" s="175">
        <v>0.33100000000000002</v>
      </c>
      <c r="S3610" s="175">
        <v>5.2999999999999999E-2</v>
      </c>
      <c r="T3610" s="175">
        <v>0.08</v>
      </c>
      <c r="U3610" s="175">
        <v>8.9999999999999993E-3</v>
      </c>
      <c r="V3610" s="175">
        <v>2.3E-2</v>
      </c>
      <c r="W3610" s="175">
        <v>7.6999999999999999E-2</v>
      </c>
      <c r="X3610" s="175">
        <v>0.109</v>
      </c>
      <c r="Y3610" s="175">
        <v>0</v>
      </c>
      <c r="Z3610" s="175">
        <v>4.0000000000000001E-3</v>
      </c>
      <c r="AA3610" s="175">
        <v>0.01</v>
      </c>
      <c r="AB3610" s="175">
        <v>2.4E-2</v>
      </c>
    </row>
    <row r="3611" spans="1:28" x14ac:dyDescent="0.25">
      <c r="A3611" s="92" t="s">
        <v>4928</v>
      </c>
      <c r="B3611" s="175" t="s">
        <v>143</v>
      </c>
      <c r="C3611" s="175">
        <v>0.63846153846153841</v>
      </c>
      <c r="D3611" s="175">
        <v>0.23461538461538461</v>
      </c>
      <c r="E3611" s="175">
        <v>3.4615384615384617E-2</v>
      </c>
      <c r="F3611" s="175" t="s">
        <v>143</v>
      </c>
      <c r="G3611" s="175">
        <v>7.6923076923076927E-2</v>
      </c>
      <c r="H3611" s="175">
        <v>3.8461538461538464E-3</v>
      </c>
      <c r="I3611" s="175">
        <v>1.1538461538461539E-2</v>
      </c>
      <c r="J3611" s="174">
        <v>1</v>
      </c>
      <c r="K3611" s="176">
        <v>260</v>
      </c>
      <c r="L3611" s="92"/>
      <c r="M3611" s="175" t="s">
        <v>143</v>
      </c>
      <c r="N3611" s="175" t="s">
        <v>143</v>
      </c>
      <c r="O3611" s="175">
        <v>0.57799999999999996</v>
      </c>
      <c r="P3611" s="175">
        <v>0.69399999999999995</v>
      </c>
      <c r="Q3611" s="175">
        <v>0.187</v>
      </c>
      <c r="R3611" s="175">
        <v>0.28999999999999998</v>
      </c>
      <c r="S3611" s="175">
        <v>1.7999999999999999E-2</v>
      </c>
      <c r="T3611" s="175">
        <v>6.4000000000000001E-2</v>
      </c>
      <c r="U3611" s="175" t="s">
        <v>143</v>
      </c>
      <c r="V3611" s="175" t="s">
        <v>143</v>
      </c>
      <c r="W3611" s="175">
        <v>0.05</v>
      </c>
      <c r="X3611" s="175">
        <v>0.11600000000000001</v>
      </c>
      <c r="Y3611" s="175">
        <v>1E-3</v>
      </c>
      <c r="Z3611" s="175">
        <v>2.1000000000000001E-2</v>
      </c>
      <c r="AA3611" s="175">
        <v>4.0000000000000001E-3</v>
      </c>
      <c r="AB3611" s="175">
        <v>3.3000000000000002E-2</v>
      </c>
    </row>
    <row r="3612" spans="1:28" x14ac:dyDescent="0.25">
      <c r="A3612" s="92" t="s">
        <v>4929</v>
      </c>
      <c r="B3612" s="175">
        <v>5.231087012651691E-2</v>
      </c>
      <c r="C3612" s="175">
        <v>0.39731474309320941</v>
      </c>
      <c r="D3612" s="175">
        <v>0.22721404595920475</v>
      </c>
      <c r="E3612" s="175">
        <v>7.0642912470952751E-2</v>
      </c>
      <c r="F3612" s="175">
        <v>2.0810741027627162E-2</v>
      </c>
      <c r="G3612" s="175">
        <v>0.20371804802478699</v>
      </c>
      <c r="H3612" s="175">
        <v>2.0655822359927706E-4</v>
      </c>
      <c r="I3612" s="175">
        <v>2.7782081074102762E-2</v>
      </c>
      <c r="J3612" s="174">
        <v>1</v>
      </c>
      <c r="K3612" s="176">
        <v>19365</v>
      </c>
      <c r="L3612" s="92"/>
      <c r="M3612" s="175">
        <v>4.9000000000000002E-2</v>
      </c>
      <c r="N3612" s="175">
        <v>5.6000000000000001E-2</v>
      </c>
      <c r="O3612" s="175">
        <v>0.39</v>
      </c>
      <c r="P3612" s="175">
        <v>0.40400000000000003</v>
      </c>
      <c r="Q3612" s="175">
        <v>0.221</v>
      </c>
      <c r="R3612" s="175">
        <v>0.23300000000000001</v>
      </c>
      <c r="S3612" s="175">
        <v>6.7000000000000004E-2</v>
      </c>
      <c r="T3612" s="175">
        <v>7.3999999999999996E-2</v>
      </c>
      <c r="U3612" s="175">
        <v>1.9E-2</v>
      </c>
      <c r="V3612" s="175">
        <v>2.3E-2</v>
      </c>
      <c r="W3612" s="175">
        <v>0.19800000000000001</v>
      </c>
      <c r="X3612" s="175">
        <v>0.20899999999999999</v>
      </c>
      <c r="Y3612" s="175">
        <v>0</v>
      </c>
      <c r="Z3612" s="175">
        <v>1E-3</v>
      </c>
      <c r="AA3612" s="175">
        <v>2.5999999999999999E-2</v>
      </c>
      <c r="AB3612" s="175">
        <v>0.03</v>
      </c>
    </row>
    <row r="3613" spans="1:28" x14ac:dyDescent="0.25">
      <c r="A3613" s="92" t="s">
        <v>4930</v>
      </c>
      <c r="B3613" s="175" t="s">
        <v>143</v>
      </c>
      <c r="C3613" s="175">
        <v>0.52233009708737865</v>
      </c>
      <c r="D3613" s="175">
        <v>0.26213592233009708</v>
      </c>
      <c r="E3613" s="175">
        <v>6.6019417475728162E-2</v>
      </c>
      <c r="F3613" s="175">
        <v>1.9417475728155338E-2</v>
      </c>
      <c r="G3613" s="175">
        <v>0.12427184466019417</v>
      </c>
      <c r="H3613" s="175" t="s">
        <v>143</v>
      </c>
      <c r="I3613" s="175">
        <v>5.8252427184466021E-3</v>
      </c>
      <c r="J3613" s="174">
        <v>1</v>
      </c>
      <c r="K3613" s="176">
        <v>515</v>
      </c>
      <c r="L3613" s="92"/>
      <c r="M3613" s="175" t="s">
        <v>143</v>
      </c>
      <c r="N3613" s="175" t="s">
        <v>143</v>
      </c>
      <c r="O3613" s="175">
        <v>0.47899999999999998</v>
      </c>
      <c r="P3613" s="175">
        <v>0.56499999999999995</v>
      </c>
      <c r="Q3613" s="175">
        <v>0.22600000000000001</v>
      </c>
      <c r="R3613" s="175">
        <v>0.30199999999999999</v>
      </c>
      <c r="S3613" s="175">
        <v>4.8000000000000001E-2</v>
      </c>
      <c r="T3613" s="175">
        <v>9.0999999999999998E-2</v>
      </c>
      <c r="U3613" s="175">
        <v>1.0999999999999999E-2</v>
      </c>
      <c r="V3613" s="175">
        <v>3.5000000000000003E-2</v>
      </c>
      <c r="W3613" s="175">
        <v>9.9000000000000005E-2</v>
      </c>
      <c r="X3613" s="175">
        <v>0.156</v>
      </c>
      <c r="Y3613" s="175" t="s">
        <v>143</v>
      </c>
      <c r="Z3613" s="175" t="s">
        <v>143</v>
      </c>
      <c r="AA3613" s="175">
        <v>2E-3</v>
      </c>
      <c r="AB3613" s="175">
        <v>1.7000000000000001E-2</v>
      </c>
    </row>
    <row r="3614" spans="1:28" x14ac:dyDescent="0.25">
      <c r="A3614" s="92" t="s">
        <v>4931</v>
      </c>
      <c r="B3614" s="175" t="s">
        <v>143</v>
      </c>
      <c r="C3614" s="175">
        <v>0.16363636363636364</v>
      </c>
      <c r="D3614" s="175">
        <v>0.19393939393939394</v>
      </c>
      <c r="E3614" s="175">
        <v>4.6464646464646465E-2</v>
      </c>
      <c r="F3614" s="175">
        <v>1.0101010101010102E-2</v>
      </c>
      <c r="G3614" s="175">
        <v>0.54949494949494948</v>
      </c>
      <c r="H3614" s="175">
        <v>2.0202020202020202E-3</v>
      </c>
      <c r="I3614" s="175">
        <v>3.4343434343434343E-2</v>
      </c>
      <c r="J3614" s="174">
        <v>1</v>
      </c>
      <c r="K3614" s="176">
        <v>495</v>
      </c>
      <c r="L3614" s="92"/>
      <c r="M3614" s="175" t="s">
        <v>143</v>
      </c>
      <c r="N3614" s="175" t="s">
        <v>143</v>
      </c>
      <c r="O3614" s="175">
        <v>0.13400000000000001</v>
      </c>
      <c r="P3614" s="175">
        <v>0.19900000000000001</v>
      </c>
      <c r="Q3614" s="175">
        <v>0.16200000000000001</v>
      </c>
      <c r="R3614" s="175">
        <v>0.23100000000000001</v>
      </c>
      <c r="S3614" s="175">
        <v>3.1E-2</v>
      </c>
      <c r="T3614" s="175">
        <v>6.9000000000000006E-2</v>
      </c>
      <c r="U3614" s="175">
        <v>4.0000000000000001E-3</v>
      </c>
      <c r="V3614" s="175">
        <v>2.3E-2</v>
      </c>
      <c r="W3614" s="175">
        <v>0.505</v>
      </c>
      <c r="X3614" s="175">
        <v>0.59299999999999997</v>
      </c>
      <c r="Y3614" s="175">
        <v>0</v>
      </c>
      <c r="Z3614" s="175">
        <v>1.0999999999999999E-2</v>
      </c>
      <c r="AA3614" s="175">
        <v>2.1999999999999999E-2</v>
      </c>
      <c r="AB3614" s="175">
        <v>5.3999999999999999E-2</v>
      </c>
    </row>
    <row r="3615" spans="1:28" x14ac:dyDescent="0.25">
      <c r="A3615" s="92" t="s">
        <v>4932</v>
      </c>
      <c r="B3615" s="175">
        <v>0.57520661157024788</v>
      </c>
      <c r="C3615" s="175">
        <v>1.652892561983471E-3</v>
      </c>
      <c r="D3615" s="175">
        <v>0.29366391184573004</v>
      </c>
      <c r="E3615" s="175">
        <v>0.1046831955922865</v>
      </c>
      <c r="F3615" s="175">
        <v>1.1019283746556473E-3</v>
      </c>
      <c r="G3615" s="175">
        <v>9.9173553719008271E-3</v>
      </c>
      <c r="H3615" s="175" t="s">
        <v>143</v>
      </c>
      <c r="I3615" s="175">
        <v>1.3774104683195593E-2</v>
      </c>
      <c r="J3615" s="174">
        <v>0.99999999999999989</v>
      </c>
      <c r="K3615" s="176">
        <v>1815</v>
      </c>
      <c r="L3615" s="92"/>
      <c r="M3615" s="175">
        <v>0.55200000000000005</v>
      </c>
      <c r="N3615" s="175">
        <v>0.59799999999999998</v>
      </c>
      <c r="O3615" s="175">
        <v>1E-3</v>
      </c>
      <c r="P3615" s="175">
        <v>5.0000000000000001E-3</v>
      </c>
      <c r="Q3615" s="175">
        <v>0.27300000000000002</v>
      </c>
      <c r="R3615" s="175">
        <v>0.315</v>
      </c>
      <c r="S3615" s="175">
        <v>9.0999999999999998E-2</v>
      </c>
      <c r="T3615" s="175">
        <v>0.12</v>
      </c>
      <c r="U3615" s="175">
        <v>0</v>
      </c>
      <c r="V3615" s="175">
        <v>4.0000000000000001E-3</v>
      </c>
      <c r="W3615" s="175">
        <v>6.0000000000000001E-3</v>
      </c>
      <c r="X3615" s="175">
        <v>1.6E-2</v>
      </c>
      <c r="Y3615" s="175" t="s">
        <v>143</v>
      </c>
      <c r="Z3615" s="175" t="s">
        <v>143</v>
      </c>
      <c r="AA3615" s="175">
        <v>8.9999999999999993E-3</v>
      </c>
      <c r="AB3615" s="175">
        <v>0.02</v>
      </c>
    </row>
    <row r="3616" spans="1:28" x14ac:dyDescent="0.25">
      <c r="A3616" s="92" t="s">
        <v>4933</v>
      </c>
      <c r="B3616" s="175">
        <v>0.11935483870967742</v>
      </c>
      <c r="C3616" s="175">
        <v>0.35023041474654376</v>
      </c>
      <c r="D3616" s="175">
        <v>0.19078341013824884</v>
      </c>
      <c r="E3616" s="175">
        <v>5.2073732718894011E-2</v>
      </c>
      <c r="F3616" s="175">
        <v>3.6405529953917048E-2</v>
      </c>
      <c r="G3616" s="175">
        <v>0.24193548387096775</v>
      </c>
      <c r="H3616" s="175" t="s">
        <v>143</v>
      </c>
      <c r="I3616" s="175">
        <v>9.2165898617511521E-3</v>
      </c>
      <c r="J3616" s="174">
        <v>1</v>
      </c>
      <c r="K3616" s="176">
        <v>2170</v>
      </c>
      <c r="L3616" s="92"/>
      <c r="M3616" s="175">
        <v>0.106</v>
      </c>
      <c r="N3616" s="175">
        <v>0.13400000000000001</v>
      </c>
      <c r="O3616" s="175">
        <v>0.33</v>
      </c>
      <c r="P3616" s="175">
        <v>0.371</v>
      </c>
      <c r="Q3616" s="175">
        <v>0.17499999999999999</v>
      </c>
      <c r="R3616" s="175">
        <v>0.20799999999999999</v>
      </c>
      <c r="S3616" s="175">
        <v>4.2999999999999997E-2</v>
      </c>
      <c r="T3616" s="175">
        <v>6.2E-2</v>
      </c>
      <c r="U3616" s="175">
        <v>2.9000000000000001E-2</v>
      </c>
      <c r="V3616" s="175">
        <v>4.4999999999999998E-2</v>
      </c>
      <c r="W3616" s="175">
        <v>0.224</v>
      </c>
      <c r="X3616" s="175">
        <v>0.26</v>
      </c>
      <c r="Y3616" s="175" t="s">
        <v>143</v>
      </c>
      <c r="Z3616" s="175" t="s">
        <v>143</v>
      </c>
      <c r="AA3616" s="175">
        <v>6.0000000000000001E-3</v>
      </c>
      <c r="AB3616" s="175">
        <v>1.4E-2</v>
      </c>
    </row>
    <row r="3617" spans="1:28" x14ac:dyDescent="0.25">
      <c r="A3617" s="92" t="s">
        <v>4934</v>
      </c>
      <c r="B3617" s="175">
        <v>0.26511981742107266</v>
      </c>
      <c r="C3617" s="175">
        <v>0.55077976416888552</v>
      </c>
      <c r="D3617" s="175">
        <v>6.6565233929250664E-2</v>
      </c>
      <c r="E3617" s="175">
        <v>1.8638265500190185E-2</v>
      </c>
      <c r="F3617" s="175">
        <v>4.1841004184100415E-3</v>
      </c>
      <c r="G3617" s="175">
        <v>4.0319513122860404E-2</v>
      </c>
      <c r="H3617" s="175" t="s">
        <v>143</v>
      </c>
      <c r="I3617" s="175">
        <v>5.4393305439330547E-2</v>
      </c>
      <c r="J3617" s="174">
        <v>0.99999999999999989</v>
      </c>
      <c r="K3617" s="176">
        <v>2629</v>
      </c>
      <c r="L3617" s="92"/>
      <c r="M3617" s="175">
        <v>0.249</v>
      </c>
      <c r="N3617" s="175">
        <v>0.28199999999999997</v>
      </c>
      <c r="O3617" s="175">
        <v>0.53200000000000003</v>
      </c>
      <c r="P3617" s="175">
        <v>0.56999999999999995</v>
      </c>
      <c r="Q3617" s="175">
        <v>5.8000000000000003E-2</v>
      </c>
      <c r="R3617" s="175">
        <v>7.6999999999999999E-2</v>
      </c>
      <c r="S3617" s="175">
        <v>1.4E-2</v>
      </c>
      <c r="T3617" s="175">
        <v>2.5000000000000001E-2</v>
      </c>
      <c r="U3617" s="175">
        <v>2E-3</v>
      </c>
      <c r="V3617" s="175">
        <v>7.0000000000000001E-3</v>
      </c>
      <c r="W3617" s="175">
        <v>3.3000000000000002E-2</v>
      </c>
      <c r="X3617" s="175">
        <v>4.9000000000000002E-2</v>
      </c>
      <c r="Y3617" s="175" t="s">
        <v>143</v>
      </c>
      <c r="Z3617" s="175" t="s">
        <v>143</v>
      </c>
      <c r="AA3617" s="175">
        <v>4.5999999999999999E-2</v>
      </c>
      <c r="AB3617" s="175">
        <v>6.4000000000000001E-2</v>
      </c>
    </row>
    <row r="3618" spans="1:28" x14ac:dyDescent="0.25">
      <c r="A3618" s="92" t="s">
        <v>4935</v>
      </c>
      <c r="B3618" s="175" t="s">
        <v>143</v>
      </c>
      <c r="C3618" s="175">
        <v>0.32761310452418096</v>
      </c>
      <c r="D3618" s="175">
        <v>0.29329173166926675</v>
      </c>
      <c r="E3618" s="175">
        <v>0.12012480499219969</v>
      </c>
      <c r="F3618" s="175">
        <v>2.9641185647425898E-2</v>
      </c>
      <c r="G3618" s="175">
        <v>0.20748829953198128</v>
      </c>
      <c r="H3618" s="175" t="s">
        <v>143</v>
      </c>
      <c r="I3618" s="175">
        <v>2.1840873634945399E-2</v>
      </c>
      <c r="J3618" s="174">
        <v>1</v>
      </c>
      <c r="K3618" s="176">
        <v>641</v>
      </c>
      <c r="L3618" s="92"/>
      <c r="M3618" s="175" t="s">
        <v>143</v>
      </c>
      <c r="N3618" s="175" t="s">
        <v>143</v>
      </c>
      <c r="O3618" s="175">
        <v>0.29199999999999998</v>
      </c>
      <c r="P3618" s="175">
        <v>0.36499999999999999</v>
      </c>
      <c r="Q3618" s="175">
        <v>0.25900000000000001</v>
      </c>
      <c r="R3618" s="175">
        <v>0.33</v>
      </c>
      <c r="S3618" s="175">
        <v>9.7000000000000003E-2</v>
      </c>
      <c r="T3618" s="175">
        <v>0.14799999999999999</v>
      </c>
      <c r="U3618" s="175">
        <v>1.9E-2</v>
      </c>
      <c r="V3618" s="175">
        <v>4.5999999999999999E-2</v>
      </c>
      <c r="W3618" s="175">
        <v>0.17799999999999999</v>
      </c>
      <c r="X3618" s="175">
        <v>0.24099999999999999</v>
      </c>
      <c r="Y3618" s="175" t="s">
        <v>143</v>
      </c>
      <c r="Z3618" s="175" t="s">
        <v>143</v>
      </c>
      <c r="AA3618" s="175">
        <v>1.2999999999999999E-2</v>
      </c>
      <c r="AB3618" s="175">
        <v>3.5999999999999997E-2</v>
      </c>
    </row>
    <row r="3619" spans="1:28" x14ac:dyDescent="0.25">
      <c r="A3619" s="92" t="s">
        <v>4936</v>
      </c>
      <c r="B3619" s="175" t="s">
        <v>143</v>
      </c>
      <c r="C3619" s="175">
        <v>0.30009618467457516</v>
      </c>
      <c r="D3619" s="175">
        <v>0.23116383456235973</v>
      </c>
      <c r="E3619" s="175">
        <v>9.842898364860532E-2</v>
      </c>
      <c r="F3619" s="175">
        <v>1.8916319333119588E-2</v>
      </c>
      <c r="G3619" s="175">
        <v>0.32510420006412311</v>
      </c>
      <c r="H3619" s="175" t="s">
        <v>143</v>
      </c>
      <c r="I3619" s="175">
        <v>2.6290477717217056E-2</v>
      </c>
      <c r="J3619" s="174">
        <v>0.99999999999999989</v>
      </c>
      <c r="K3619" s="176">
        <v>3119</v>
      </c>
      <c r="L3619" s="92"/>
      <c r="M3619" s="175" t="s">
        <v>143</v>
      </c>
      <c r="N3619" s="175" t="s">
        <v>143</v>
      </c>
      <c r="O3619" s="175">
        <v>0.28399999999999997</v>
      </c>
      <c r="P3619" s="175">
        <v>0.316</v>
      </c>
      <c r="Q3619" s="175">
        <v>0.217</v>
      </c>
      <c r="R3619" s="175">
        <v>0.246</v>
      </c>
      <c r="S3619" s="175">
        <v>8.7999999999999995E-2</v>
      </c>
      <c r="T3619" s="175">
        <v>0.109</v>
      </c>
      <c r="U3619" s="175">
        <v>1.4999999999999999E-2</v>
      </c>
      <c r="V3619" s="175">
        <v>2.4E-2</v>
      </c>
      <c r="W3619" s="175">
        <v>0.309</v>
      </c>
      <c r="X3619" s="175">
        <v>0.34200000000000003</v>
      </c>
      <c r="Y3619" s="175" t="s">
        <v>143</v>
      </c>
      <c r="Z3619" s="175" t="s">
        <v>143</v>
      </c>
      <c r="AA3619" s="175">
        <v>2.1000000000000001E-2</v>
      </c>
      <c r="AB3619" s="175">
        <v>3.3000000000000002E-2</v>
      </c>
    </row>
    <row r="3620" spans="1:28" x14ac:dyDescent="0.25">
      <c r="A3620" s="92" t="s">
        <v>4937</v>
      </c>
      <c r="B3620" s="175" t="s">
        <v>143</v>
      </c>
      <c r="C3620" s="175">
        <v>0.6993534482758621</v>
      </c>
      <c r="D3620" s="175">
        <v>0.20474137931034483</v>
      </c>
      <c r="E3620" s="175">
        <v>2.5862068965517241E-2</v>
      </c>
      <c r="F3620" s="175">
        <v>7.5431034482758624E-3</v>
      </c>
      <c r="G3620" s="175">
        <v>1.9396551724137932E-2</v>
      </c>
      <c r="H3620" s="175" t="s">
        <v>143</v>
      </c>
      <c r="I3620" s="175">
        <v>4.3103448275862072E-2</v>
      </c>
      <c r="J3620" s="174">
        <v>1</v>
      </c>
      <c r="K3620" s="176">
        <v>928</v>
      </c>
      <c r="L3620" s="92"/>
      <c r="M3620" s="175" t="s">
        <v>143</v>
      </c>
      <c r="N3620" s="175" t="s">
        <v>143</v>
      </c>
      <c r="O3620" s="175">
        <v>0.66900000000000004</v>
      </c>
      <c r="P3620" s="175">
        <v>0.72799999999999998</v>
      </c>
      <c r="Q3620" s="175">
        <v>0.18</v>
      </c>
      <c r="R3620" s="175">
        <v>0.23200000000000001</v>
      </c>
      <c r="S3620" s="175">
        <v>1.7000000000000001E-2</v>
      </c>
      <c r="T3620" s="175">
        <v>3.7999999999999999E-2</v>
      </c>
      <c r="U3620" s="175">
        <v>4.0000000000000001E-3</v>
      </c>
      <c r="V3620" s="175">
        <v>1.4999999999999999E-2</v>
      </c>
      <c r="W3620" s="175">
        <v>1.2E-2</v>
      </c>
      <c r="X3620" s="175">
        <v>0.03</v>
      </c>
      <c r="Y3620" s="175" t="s">
        <v>143</v>
      </c>
      <c r="Z3620" s="175" t="s">
        <v>143</v>
      </c>
      <c r="AA3620" s="175">
        <v>3.2000000000000001E-2</v>
      </c>
      <c r="AB3620" s="175">
        <v>5.8000000000000003E-2</v>
      </c>
    </row>
    <row r="3621" spans="1:28" x14ac:dyDescent="0.25">
      <c r="A3621" s="92" t="s">
        <v>4938</v>
      </c>
      <c r="B3621" s="175" t="s">
        <v>143</v>
      </c>
      <c r="C3621" s="175">
        <v>0.27041499330655955</v>
      </c>
      <c r="D3621" s="175">
        <v>0.34002677376171353</v>
      </c>
      <c r="E3621" s="175">
        <v>9.5046854082998664E-2</v>
      </c>
      <c r="F3621" s="175">
        <v>1.7402945113788489E-2</v>
      </c>
      <c r="G3621" s="175">
        <v>0.23694779116465864</v>
      </c>
      <c r="H3621" s="175" t="s">
        <v>143</v>
      </c>
      <c r="I3621" s="175">
        <v>4.0160642570281124E-2</v>
      </c>
      <c r="J3621" s="174">
        <v>1</v>
      </c>
      <c r="K3621" s="176">
        <v>747</v>
      </c>
      <c r="L3621" s="92"/>
      <c r="M3621" s="175" t="s">
        <v>143</v>
      </c>
      <c r="N3621" s="175" t="s">
        <v>143</v>
      </c>
      <c r="O3621" s="175">
        <v>0.24</v>
      </c>
      <c r="P3621" s="175">
        <v>0.30299999999999999</v>
      </c>
      <c r="Q3621" s="175">
        <v>0.307</v>
      </c>
      <c r="R3621" s="175">
        <v>0.375</v>
      </c>
      <c r="S3621" s="175">
        <v>7.5999999999999998E-2</v>
      </c>
      <c r="T3621" s="175">
        <v>0.11799999999999999</v>
      </c>
      <c r="U3621" s="175">
        <v>0.01</v>
      </c>
      <c r="V3621" s="175">
        <v>0.03</v>
      </c>
      <c r="W3621" s="175">
        <v>0.20799999999999999</v>
      </c>
      <c r="X3621" s="175">
        <v>0.26900000000000002</v>
      </c>
      <c r="Y3621" s="175" t="s">
        <v>143</v>
      </c>
      <c r="Z3621" s="175" t="s">
        <v>143</v>
      </c>
      <c r="AA3621" s="175">
        <v>2.8000000000000001E-2</v>
      </c>
      <c r="AB3621" s="175">
        <v>5.7000000000000002E-2</v>
      </c>
    </row>
    <row r="3622" spans="1:28" x14ac:dyDescent="0.25">
      <c r="A3622" s="92" t="s">
        <v>4939</v>
      </c>
      <c r="B3622" s="175" t="s">
        <v>143</v>
      </c>
      <c r="C3622" s="175">
        <v>0.48421052631578948</v>
      </c>
      <c r="D3622" s="175">
        <v>0.14736842105263157</v>
      </c>
      <c r="E3622" s="175">
        <v>7.1578947368421048E-2</v>
      </c>
      <c r="F3622" s="175">
        <v>9.0526315789473691E-2</v>
      </c>
      <c r="G3622" s="175">
        <v>0.19789473684210526</v>
      </c>
      <c r="H3622" s="175" t="s">
        <v>143</v>
      </c>
      <c r="I3622" s="175">
        <v>8.4210526315789472E-3</v>
      </c>
      <c r="J3622" s="174">
        <v>1</v>
      </c>
      <c r="K3622" s="176">
        <v>475</v>
      </c>
      <c r="L3622" s="92"/>
      <c r="M3622" s="175" t="s">
        <v>143</v>
      </c>
      <c r="N3622" s="175" t="s">
        <v>143</v>
      </c>
      <c r="O3622" s="175">
        <v>0.44</v>
      </c>
      <c r="P3622" s="175">
        <v>0.52900000000000003</v>
      </c>
      <c r="Q3622" s="175">
        <v>0.11799999999999999</v>
      </c>
      <c r="R3622" s="175">
        <v>0.182</v>
      </c>
      <c r="S3622" s="175">
        <v>5.1999999999999998E-2</v>
      </c>
      <c r="T3622" s="175">
        <v>9.8000000000000004E-2</v>
      </c>
      <c r="U3622" s="175">
        <v>6.8000000000000005E-2</v>
      </c>
      <c r="V3622" s="175">
        <v>0.12</v>
      </c>
      <c r="W3622" s="175">
        <v>0.16500000000000001</v>
      </c>
      <c r="X3622" s="175">
        <v>0.23599999999999999</v>
      </c>
      <c r="Y3622" s="175" t="s">
        <v>143</v>
      </c>
      <c r="Z3622" s="175" t="s">
        <v>143</v>
      </c>
      <c r="AA3622" s="175">
        <v>3.0000000000000001E-3</v>
      </c>
      <c r="AB3622" s="175">
        <v>2.1000000000000001E-2</v>
      </c>
    </row>
    <row r="3623" spans="1:28" x14ac:dyDescent="0.25">
      <c r="A3623" s="92" t="s">
        <v>4940</v>
      </c>
      <c r="B3623" s="175" t="s">
        <v>143</v>
      </c>
      <c r="C3623" s="175">
        <v>0.19330855018587362</v>
      </c>
      <c r="D3623" s="175">
        <v>0.23791821561338289</v>
      </c>
      <c r="E3623" s="175">
        <v>8.9219330855018583E-2</v>
      </c>
      <c r="F3623" s="175">
        <v>5.0185873605947957E-2</v>
      </c>
      <c r="G3623" s="175">
        <v>0.41263940520446096</v>
      </c>
      <c r="H3623" s="175" t="s">
        <v>143</v>
      </c>
      <c r="I3623" s="175">
        <v>1.6728624535315983E-2</v>
      </c>
      <c r="J3623" s="174">
        <v>1</v>
      </c>
      <c r="K3623" s="176">
        <v>538</v>
      </c>
      <c r="L3623" s="92"/>
      <c r="M3623" s="175" t="s">
        <v>143</v>
      </c>
      <c r="N3623" s="175" t="s">
        <v>143</v>
      </c>
      <c r="O3623" s="175">
        <v>0.16200000000000001</v>
      </c>
      <c r="P3623" s="175">
        <v>0.22900000000000001</v>
      </c>
      <c r="Q3623" s="175">
        <v>0.20399999999999999</v>
      </c>
      <c r="R3623" s="175">
        <v>0.27600000000000002</v>
      </c>
      <c r="S3623" s="175">
        <v>6.8000000000000005E-2</v>
      </c>
      <c r="T3623" s="175">
        <v>0.11600000000000001</v>
      </c>
      <c r="U3623" s="175">
        <v>3.5000000000000003E-2</v>
      </c>
      <c r="V3623" s="175">
        <v>7.1999999999999995E-2</v>
      </c>
      <c r="W3623" s="175">
        <v>0.372</v>
      </c>
      <c r="X3623" s="175">
        <v>0.45500000000000002</v>
      </c>
      <c r="Y3623" s="175" t="s">
        <v>143</v>
      </c>
      <c r="Z3623" s="175" t="s">
        <v>143</v>
      </c>
      <c r="AA3623" s="175">
        <v>8.9999999999999993E-3</v>
      </c>
      <c r="AB3623" s="175">
        <v>3.1E-2</v>
      </c>
    </row>
    <row r="3624" spans="1:28" x14ac:dyDescent="0.25">
      <c r="A3624" s="92" t="s">
        <v>4941</v>
      </c>
      <c r="B3624" s="175" t="s">
        <v>143</v>
      </c>
      <c r="C3624" s="175">
        <v>0.55825924192793641</v>
      </c>
      <c r="D3624" s="175">
        <v>0.28404305100608329</v>
      </c>
      <c r="E3624" s="175">
        <v>4.3051006083294339E-2</v>
      </c>
      <c r="F3624" s="175">
        <v>1.2634534394010294E-2</v>
      </c>
      <c r="G3624" s="175">
        <v>7.6743097800655122E-2</v>
      </c>
      <c r="H3624" s="175" t="s">
        <v>143</v>
      </c>
      <c r="I3624" s="175">
        <v>2.5269068788020588E-2</v>
      </c>
      <c r="J3624" s="174">
        <v>1</v>
      </c>
      <c r="K3624" s="176">
        <v>2137</v>
      </c>
      <c r="L3624" s="92"/>
      <c r="M3624" s="175" t="s">
        <v>143</v>
      </c>
      <c r="N3624" s="175" t="s">
        <v>143</v>
      </c>
      <c r="O3624" s="175">
        <v>0.53700000000000003</v>
      </c>
      <c r="P3624" s="175">
        <v>0.57899999999999996</v>
      </c>
      <c r="Q3624" s="175">
        <v>0.26500000000000001</v>
      </c>
      <c r="R3624" s="175">
        <v>0.30399999999999999</v>
      </c>
      <c r="S3624" s="175">
        <v>3.5000000000000003E-2</v>
      </c>
      <c r="T3624" s="175">
        <v>5.2999999999999999E-2</v>
      </c>
      <c r="U3624" s="175">
        <v>8.9999999999999993E-3</v>
      </c>
      <c r="V3624" s="175">
        <v>1.7999999999999999E-2</v>
      </c>
      <c r="W3624" s="175">
        <v>6.6000000000000003E-2</v>
      </c>
      <c r="X3624" s="175">
        <v>8.8999999999999996E-2</v>
      </c>
      <c r="Y3624" s="175" t="s">
        <v>143</v>
      </c>
      <c r="Z3624" s="175" t="s">
        <v>143</v>
      </c>
      <c r="AA3624" s="175">
        <v>1.9E-2</v>
      </c>
      <c r="AB3624" s="175">
        <v>3.3000000000000002E-2</v>
      </c>
    </row>
    <row r="3625" spans="1:28" x14ac:dyDescent="0.25">
      <c r="A3625" s="92" t="s">
        <v>4942</v>
      </c>
      <c r="B3625" s="175" t="s">
        <v>143</v>
      </c>
      <c r="C3625" s="175">
        <v>0.63961813842482096</v>
      </c>
      <c r="D3625" s="175">
        <v>0.22673031026252982</v>
      </c>
      <c r="E3625" s="175">
        <v>2.8639618138424822E-2</v>
      </c>
      <c r="F3625" s="175">
        <v>7.1599045346062056E-3</v>
      </c>
      <c r="G3625" s="175">
        <v>6.205250596658711E-2</v>
      </c>
      <c r="H3625" s="175" t="s">
        <v>143</v>
      </c>
      <c r="I3625" s="175">
        <v>3.5799522673031027E-2</v>
      </c>
      <c r="J3625" s="174">
        <v>0.99999999999999989</v>
      </c>
      <c r="K3625" s="176">
        <v>419</v>
      </c>
      <c r="L3625" s="92"/>
      <c r="M3625" s="175" t="s">
        <v>143</v>
      </c>
      <c r="N3625" s="175" t="s">
        <v>143</v>
      </c>
      <c r="O3625" s="175">
        <v>0.59299999999999997</v>
      </c>
      <c r="P3625" s="175">
        <v>0.68400000000000005</v>
      </c>
      <c r="Q3625" s="175">
        <v>0.189</v>
      </c>
      <c r="R3625" s="175">
        <v>0.26900000000000002</v>
      </c>
      <c r="S3625" s="175">
        <v>1.6E-2</v>
      </c>
      <c r="T3625" s="175">
        <v>4.9000000000000002E-2</v>
      </c>
      <c r="U3625" s="175">
        <v>2E-3</v>
      </c>
      <c r="V3625" s="175">
        <v>2.1000000000000001E-2</v>
      </c>
      <c r="W3625" s="175">
        <v>4.2999999999999997E-2</v>
      </c>
      <c r="X3625" s="175">
        <v>8.8999999999999996E-2</v>
      </c>
      <c r="Y3625" s="175" t="s">
        <v>143</v>
      </c>
      <c r="Z3625" s="175" t="s">
        <v>143</v>
      </c>
      <c r="AA3625" s="175">
        <v>2.1999999999999999E-2</v>
      </c>
      <c r="AB3625" s="175">
        <v>5.8000000000000003E-2</v>
      </c>
    </row>
    <row r="3626" spans="1:28" x14ac:dyDescent="0.25">
      <c r="A3626" s="92" t="s">
        <v>4943</v>
      </c>
      <c r="B3626" s="175">
        <v>4.3046914410627204E-2</v>
      </c>
      <c r="C3626" s="175">
        <v>0.41457877921641162</v>
      </c>
      <c r="D3626" s="175">
        <v>0.23331091306541113</v>
      </c>
      <c r="E3626" s="175">
        <v>9.2567681183790149E-2</v>
      </c>
      <c r="F3626" s="175">
        <v>1.0677652597948546E-2</v>
      </c>
      <c r="G3626" s="175">
        <v>0.17437363376492349</v>
      </c>
      <c r="H3626" s="175">
        <v>6.7260803766605007E-4</v>
      </c>
      <c r="I3626" s="175">
        <v>3.0771817723221791E-2</v>
      </c>
      <c r="J3626" s="174">
        <v>0.99999999999999989</v>
      </c>
      <c r="K3626" s="176">
        <v>11894</v>
      </c>
      <c r="L3626" s="92"/>
      <c r="M3626" s="175">
        <v>0.04</v>
      </c>
      <c r="N3626" s="175">
        <v>4.7E-2</v>
      </c>
      <c r="O3626" s="175">
        <v>0.40600000000000003</v>
      </c>
      <c r="P3626" s="175">
        <v>0.42299999999999999</v>
      </c>
      <c r="Q3626" s="175">
        <v>0.22600000000000001</v>
      </c>
      <c r="R3626" s="175">
        <v>0.24099999999999999</v>
      </c>
      <c r="S3626" s="175">
        <v>8.6999999999999994E-2</v>
      </c>
      <c r="T3626" s="175">
        <v>9.8000000000000004E-2</v>
      </c>
      <c r="U3626" s="175">
        <v>8.9999999999999993E-3</v>
      </c>
      <c r="V3626" s="175">
        <v>1.2999999999999999E-2</v>
      </c>
      <c r="W3626" s="175">
        <v>0.16800000000000001</v>
      </c>
      <c r="X3626" s="175">
        <v>0.18099999999999999</v>
      </c>
      <c r="Y3626" s="175">
        <v>0</v>
      </c>
      <c r="Z3626" s="175">
        <v>1E-3</v>
      </c>
      <c r="AA3626" s="175">
        <v>2.8000000000000001E-2</v>
      </c>
      <c r="AB3626" s="175">
        <v>3.4000000000000002E-2</v>
      </c>
    </row>
    <row r="3627" spans="1:28" x14ac:dyDescent="0.25">
      <c r="A3627" s="92" t="s">
        <v>4944</v>
      </c>
      <c r="B3627" s="175" t="s">
        <v>143</v>
      </c>
      <c r="C3627" s="175">
        <v>0.45217391304347826</v>
      </c>
      <c r="D3627" s="175">
        <v>0.29275362318840581</v>
      </c>
      <c r="E3627" s="175">
        <v>0.1072463768115942</v>
      </c>
      <c r="F3627" s="175" t="s">
        <v>143</v>
      </c>
      <c r="G3627" s="175">
        <v>0.13043478260869565</v>
      </c>
      <c r="H3627" s="175" t="s">
        <v>143</v>
      </c>
      <c r="I3627" s="175">
        <v>1.7391304347826087E-2</v>
      </c>
      <c r="J3627" s="174">
        <v>1</v>
      </c>
      <c r="K3627" s="176">
        <v>345</v>
      </c>
      <c r="L3627" s="92"/>
      <c r="M3627" s="175" t="s">
        <v>143</v>
      </c>
      <c r="N3627" s="175" t="s">
        <v>143</v>
      </c>
      <c r="O3627" s="175">
        <v>0.4</v>
      </c>
      <c r="P3627" s="175">
        <v>0.505</v>
      </c>
      <c r="Q3627" s="175">
        <v>0.247</v>
      </c>
      <c r="R3627" s="175">
        <v>0.34300000000000003</v>
      </c>
      <c r="S3627" s="175">
        <v>7.9000000000000001E-2</v>
      </c>
      <c r="T3627" s="175">
        <v>0.14399999999999999</v>
      </c>
      <c r="U3627" s="175" t="s">
        <v>143</v>
      </c>
      <c r="V3627" s="175" t="s">
        <v>143</v>
      </c>
      <c r="W3627" s="175">
        <v>9.9000000000000005E-2</v>
      </c>
      <c r="X3627" s="175">
        <v>0.17</v>
      </c>
      <c r="Y3627" s="175" t="s">
        <v>143</v>
      </c>
      <c r="Z3627" s="175" t="s">
        <v>143</v>
      </c>
      <c r="AA3627" s="175">
        <v>8.0000000000000002E-3</v>
      </c>
      <c r="AB3627" s="175">
        <v>3.6999999999999998E-2</v>
      </c>
    </row>
    <row r="3628" spans="1:28" x14ac:dyDescent="0.25">
      <c r="A3628" s="92" t="s">
        <v>4945</v>
      </c>
      <c r="B3628" s="175" t="s">
        <v>143</v>
      </c>
      <c r="C3628" s="175">
        <v>0.14716981132075471</v>
      </c>
      <c r="D3628" s="175">
        <v>0.18490566037735848</v>
      </c>
      <c r="E3628" s="175">
        <v>6.7924528301886791E-2</v>
      </c>
      <c r="F3628" s="175" t="s">
        <v>143</v>
      </c>
      <c r="G3628" s="175">
        <v>0.5320754716981132</v>
      </c>
      <c r="H3628" s="175">
        <v>1.509433962264151E-2</v>
      </c>
      <c r="I3628" s="175">
        <v>5.2830188679245285E-2</v>
      </c>
      <c r="J3628" s="174">
        <v>1</v>
      </c>
      <c r="K3628" s="176">
        <v>265</v>
      </c>
      <c r="L3628" s="92"/>
      <c r="M3628" s="175" t="s">
        <v>143</v>
      </c>
      <c r="N3628" s="175" t="s">
        <v>143</v>
      </c>
      <c r="O3628" s="175">
        <v>0.11</v>
      </c>
      <c r="P3628" s="175">
        <v>0.19500000000000001</v>
      </c>
      <c r="Q3628" s="175">
        <v>0.14299999999999999</v>
      </c>
      <c r="R3628" s="175">
        <v>0.23599999999999999</v>
      </c>
      <c r="S3628" s="175">
        <v>4.2999999999999997E-2</v>
      </c>
      <c r="T3628" s="175">
        <v>0.105</v>
      </c>
      <c r="U3628" s="175" t="s">
        <v>143</v>
      </c>
      <c r="V3628" s="175" t="s">
        <v>143</v>
      </c>
      <c r="W3628" s="175">
        <v>0.47199999999999998</v>
      </c>
      <c r="X3628" s="175">
        <v>0.59099999999999997</v>
      </c>
      <c r="Y3628" s="175">
        <v>6.0000000000000001E-3</v>
      </c>
      <c r="Z3628" s="175">
        <v>3.7999999999999999E-2</v>
      </c>
      <c r="AA3628" s="175">
        <v>3.2000000000000001E-2</v>
      </c>
      <c r="AB3628" s="175">
        <v>8.6999999999999994E-2</v>
      </c>
    </row>
    <row r="3629" spans="1:28" x14ac:dyDescent="0.25">
      <c r="A3629" s="92" t="s">
        <v>4946</v>
      </c>
      <c r="B3629" s="175">
        <v>8.8607594936708861E-2</v>
      </c>
      <c r="C3629" s="175">
        <v>1.1507479861910242E-3</v>
      </c>
      <c r="D3629" s="175">
        <v>0.67779056386651326</v>
      </c>
      <c r="E3629" s="175">
        <v>0.22094361334867663</v>
      </c>
      <c r="F3629" s="175">
        <v>1.1507479861910242E-3</v>
      </c>
      <c r="G3629" s="175">
        <v>5.7537399309551211E-3</v>
      </c>
      <c r="H3629" s="175" t="s">
        <v>143</v>
      </c>
      <c r="I3629" s="175">
        <v>4.6029919447640967E-3</v>
      </c>
      <c r="J3629" s="174">
        <v>0.99999999999999989</v>
      </c>
      <c r="K3629" s="176">
        <v>869</v>
      </c>
      <c r="L3629" s="92"/>
      <c r="M3629" s="175">
        <v>7.0999999999999994E-2</v>
      </c>
      <c r="N3629" s="175">
        <v>0.109</v>
      </c>
      <c r="O3629" s="175">
        <v>0</v>
      </c>
      <c r="P3629" s="175">
        <v>6.0000000000000001E-3</v>
      </c>
      <c r="Q3629" s="175">
        <v>0.64600000000000002</v>
      </c>
      <c r="R3629" s="175">
        <v>0.70799999999999996</v>
      </c>
      <c r="S3629" s="175">
        <v>0.19500000000000001</v>
      </c>
      <c r="T3629" s="175">
        <v>0.25</v>
      </c>
      <c r="U3629" s="175">
        <v>0</v>
      </c>
      <c r="V3629" s="175">
        <v>6.0000000000000001E-3</v>
      </c>
      <c r="W3629" s="175">
        <v>2E-3</v>
      </c>
      <c r="X3629" s="175">
        <v>1.2999999999999999E-2</v>
      </c>
      <c r="Y3629" s="175" t="s">
        <v>143</v>
      </c>
      <c r="Z3629" s="175" t="s">
        <v>143</v>
      </c>
      <c r="AA3629" s="175">
        <v>2E-3</v>
      </c>
      <c r="AB3629" s="175">
        <v>1.2E-2</v>
      </c>
    </row>
    <row r="3630" spans="1:28" x14ac:dyDescent="0.25">
      <c r="A3630" s="92" t="s">
        <v>4947</v>
      </c>
      <c r="B3630" s="175">
        <v>9.3617021276595741E-2</v>
      </c>
      <c r="C3630" s="175">
        <v>0.36312056737588655</v>
      </c>
      <c r="D3630" s="175">
        <v>0.20851063829787234</v>
      </c>
      <c r="E3630" s="175">
        <v>8.723404255319149E-2</v>
      </c>
      <c r="F3630" s="175">
        <v>1.6312056737588652E-2</v>
      </c>
      <c r="G3630" s="175">
        <v>0.21631205673758866</v>
      </c>
      <c r="H3630" s="175" t="s">
        <v>143</v>
      </c>
      <c r="I3630" s="175">
        <v>1.4893617021276596E-2</v>
      </c>
      <c r="J3630" s="174">
        <v>0.99999999999999989</v>
      </c>
      <c r="K3630" s="176">
        <v>1410</v>
      </c>
      <c r="L3630" s="92"/>
      <c r="M3630" s="175">
        <v>7.9000000000000001E-2</v>
      </c>
      <c r="N3630" s="175">
        <v>0.11</v>
      </c>
      <c r="O3630" s="175">
        <v>0.33800000000000002</v>
      </c>
      <c r="P3630" s="175">
        <v>0.38900000000000001</v>
      </c>
      <c r="Q3630" s="175">
        <v>0.188</v>
      </c>
      <c r="R3630" s="175">
        <v>0.23</v>
      </c>
      <c r="S3630" s="175">
        <v>7.3999999999999996E-2</v>
      </c>
      <c r="T3630" s="175">
        <v>0.10299999999999999</v>
      </c>
      <c r="U3630" s="175">
        <v>1.0999999999999999E-2</v>
      </c>
      <c r="V3630" s="175">
        <v>2.4E-2</v>
      </c>
      <c r="W3630" s="175">
        <v>0.19600000000000001</v>
      </c>
      <c r="X3630" s="175">
        <v>0.23899999999999999</v>
      </c>
      <c r="Y3630" s="175" t="s">
        <v>143</v>
      </c>
      <c r="Z3630" s="175" t="s">
        <v>143</v>
      </c>
      <c r="AA3630" s="175">
        <v>0.01</v>
      </c>
      <c r="AB3630" s="175">
        <v>2.3E-2</v>
      </c>
    </row>
    <row r="3631" spans="1:28" x14ac:dyDescent="0.25">
      <c r="A3631" s="92" t="s">
        <v>4948</v>
      </c>
      <c r="B3631" s="175">
        <v>0.21823529411764706</v>
      </c>
      <c r="C3631" s="175">
        <v>0.54352941176470593</v>
      </c>
      <c r="D3631" s="175">
        <v>8.8235294117647065E-2</v>
      </c>
      <c r="E3631" s="175">
        <v>5.4117647058823527E-2</v>
      </c>
      <c r="F3631" s="175">
        <v>1.176470588235294E-3</v>
      </c>
      <c r="G3631" s="175">
        <v>3.9411764705882354E-2</v>
      </c>
      <c r="H3631" s="175" t="s">
        <v>143</v>
      </c>
      <c r="I3631" s="175">
        <v>5.5294117647058827E-2</v>
      </c>
      <c r="J3631" s="174">
        <v>1</v>
      </c>
      <c r="K3631" s="176">
        <v>1700</v>
      </c>
      <c r="L3631" s="92"/>
      <c r="M3631" s="175">
        <v>0.19900000000000001</v>
      </c>
      <c r="N3631" s="175">
        <v>0.23799999999999999</v>
      </c>
      <c r="O3631" s="175">
        <v>0.52</v>
      </c>
      <c r="P3631" s="175">
        <v>0.56699999999999995</v>
      </c>
      <c r="Q3631" s="175">
        <v>7.5999999999999998E-2</v>
      </c>
      <c r="R3631" s="175">
        <v>0.10299999999999999</v>
      </c>
      <c r="S3631" s="175">
        <v>4.3999999999999997E-2</v>
      </c>
      <c r="T3631" s="175">
        <v>6.6000000000000003E-2</v>
      </c>
      <c r="U3631" s="175">
        <v>0</v>
      </c>
      <c r="V3631" s="175">
        <v>4.0000000000000001E-3</v>
      </c>
      <c r="W3631" s="175">
        <v>3.1E-2</v>
      </c>
      <c r="X3631" s="175">
        <v>0.05</v>
      </c>
      <c r="Y3631" s="175" t="s">
        <v>143</v>
      </c>
      <c r="Z3631" s="175" t="s">
        <v>143</v>
      </c>
      <c r="AA3631" s="175">
        <v>4.4999999999999998E-2</v>
      </c>
      <c r="AB3631" s="175">
        <v>6.7000000000000004E-2</v>
      </c>
    </row>
    <row r="3632" spans="1:28" x14ac:dyDescent="0.25">
      <c r="A3632" s="92" t="s">
        <v>4949</v>
      </c>
      <c r="B3632" s="175" t="s">
        <v>143</v>
      </c>
      <c r="C3632" s="175">
        <v>0.33600000000000002</v>
      </c>
      <c r="D3632" s="175">
        <v>0.29599999999999999</v>
      </c>
      <c r="E3632" s="175">
        <v>0.13866666666666666</v>
      </c>
      <c r="F3632" s="175">
        <v>8.0000000000000002E-3</v>
      </c>
      <c r="G3632" s="175">
        <v>0.192</v>
      </c>
      <c r="H3632" s="175" t="s">
        <v>143</v>
      </c>
      <c r="I3632" s="175">
        <v>2.9333333333333333E-2</v>
      </c>
      <c r="J3632" s="174">
        <v>0.99999999999999989</v>
      </c>
      <c r="K3632" s="176">
        <v>375</v>
      </c>
      <c r="L3632" s="92"/>
      <c r="M3632" s="175" t="s">
        <v>143</v>
      </c>
      <c r="N3632" s="175" t="s">
        <v>143</v>
      </c>
      <c r="O3632" s="175">
        <v>0.28999999999999998</v>
      </c>
      <c r="P3632" s="175">
        <v>0.38500000000000001</v>
      </c>
      <c r="Q3632" s="175">
        <v>0.252</v>
      </c>
      <c r="R3632" s="175">
        <v>0.34399999999999997</v>
      </c>
      <c r="S3632" s="175">
        <v>0.107</v>
      </c>
      <c r="T3632" s="175">
        <v>0.17699999999999999</v>
      </c>
      <c r="U3632" s="175">
        <v>3.0000000000000001E-3</v>
      </c>
      <c r="V3632" s="175">
        <v>2.3E-2</v>
      </c>
      <c r="W3632" s="175">
        <v>0.155</v>
      </c>
      <c r="X3632" s="175">
        <v>0.23499999999999999</v>
      </c>
      <c r="Y3632" s="175" t="s">
        <v>143</v>
      </c>
      <c r="Z3632" s="175" t="s">
        <v>143</v>
      </c>
      <c r="AA3632" s="175">
        <v>1.6E-2</v>
      </c>
      <c r="AB3632" s="175">
        <v>5.1999999999999998E-2</v>
      </c>
    </row>
    <row r="3633" spans="1:28" x14ac:dyDescent="0.25">
      <c r="A3633" s="92" t="s">
        <v>4950</v>
      </c>
      <c r="B3633" s="175" t="s">
        <v>143</v>
      </c>
      <c r="C3633" s="175">
        <v>0.28134110787172012</v>
      </c>
      <c r="D3633" s="175">
        <v>0.23542274052478135</v>
      </c>
      <c r="E3633" s="175">
        <v>0.12390670553935861</v>
      </c>
      <c r="F3633" s="175">
        <v>1.6034985422740525E-2</v>
      </c>
      <c r="G3633" s="175">
        <v>0.3075801749271137</v>
      </c>
      <c r="H3633" s="175" t="s">
        <v>143</v>
      </c>
      <c r="I3633" s="175">
        <v>3.5714285714285712E-2</v>
      </c>
      <c r="J3633" s="174">
        <v>0.99999999999999989</v>
      </c>
      <c r="K3633" s="176">
        <v>1372</v>
      </c>
      <c r="L3633" s="92"/>
      <c r="M3633" s="175" t="s">
        <v>143</v>
      </c>
      <c r="N3633" s="175" t="s">
        <v>143</v>
      </c>
      <c r="O3633" s="175">
        <v>0.25800000000000001</v>
      </c>
      <c r="P3633" s="175">
        <v>0.30599999999999999</v>
      </c>
      <c r="Q3633" s="175">
        <v>0.214</v>
      </c>
      <c r="R3633" s="175">
        <v>0.25900000000000001</v>
      </c>
      <c r="S3633" s="175">
        <v>0.108</v>
      </c>
      <c r="T3633" s="175">
        <v>0.14199999999999999</v>
      </c>
      <c r="U3633" s="175">
        <v>1.0999999999999999E-2</v>
      </c>
      <c r="V3633" s="175">
        <v>2.4E-2</v>
      </c>
      <c r="W3633" s="175">
        <v>0.28399999999999997</v>
      </c>
      <c r="X3633" s="175">
        <v>0.33300000000000002</v>
      </c>
      <c r="Y3633" s="175" t="s">
        <v>143</v>
      </c>
      <c r="Z3633" s="175" t="s">
        <v>143</v>
      </c>
      <c r="AA3633" s="175">
        <v>2.7E-2</v>
      </c>
      <c r="AB3633" s="175">
        <v>4.7E-2</v>
      </c>
    </row>
    <row r="3634" spans="1:28" x14ac:dyDescent="0.25">
      <c r="A3634" s="92" t="s">
        <v>4951</v>
      </c>
      <c r="B3634" s="175" t="s">
        <v>143</v>
      </c>
      <c r="C3634" s="175">
        <v>0.66493506493506493</v>
      </c>
      <c r="D3634" s="175">
        <v>0.24805194805194805</v>
      </c>
      <c r="E3634" s="175">
        <v>3.6363636363636362E-2</v>
      </c>
      <c r="F3634" s="175">
        <v>5.1948051948051948E-3</v>
      </c>
      <c r="G3634" s="175">
        <v>1.2987012987012988E-2</v>
      </c>
      <c r="H3634" s="175" t="s">
        <v>143</v>
      </c>
      <c r="I3634" s="175">
        <v>3.2467532467532464E-2</v>
      </c>
      <c r="J3634" s="174">
        <v>1</v>
      </c>
      <c r="K3634" s="176">
        <v>770</v>
      </c>
      <c r="L3634" s="92"/>
      <c r="M3634" s="175" t="s">
        <v>143</v>
      </c>
      <c r="N3634" s="175" t="s">
        <v>143</v>
      </c>
      <c r="O3634" s="175">
        <v>0.63100000000000001</v>
      </c>
      <c r="P3634" s="175">
        <v>0.69699999999999995</v>
      </c>
      <c r="Q3634" s="175">
        <v>0.219</v>
      </c>
      <c r="R3634" s="175">
        <v>0.28000000000000003</v>
      </c>
      <c r="S3634" s="175">
        <v>2.5000000000000001E-2</v>
      </c>
      <c r="T3634" s="175">
        <v>5.1999999999999998E-2</v>
      </c>
      <c r="U3634" s="175">
        <v>2E-3</v>
      </c>
      <c r="V3634" s="175">
        <v>1.2999999999999999E-2</v>
      </c>
      <c r="W3634" s="175">
        <v>7.0000000000000001E-3</v>
      </c>
      <c r="X3634" s="175">
        <v>2.4E-2</v>
      </c>
      <c r="Y3634" s="175" t="s">
        <v>143</v>
      </c>
      <c r="Z3634" s="175" t="s">
        <v>143</v>
      </c>
      <c r="AA3634" s="175">
        <v>2.1999999999999999E-2</v>
      </c>
      <c r="AB3634" s="175">
        <v>4.7E-2</v>
      </c>
    </row>
    <row r="3635" spans="1:28" x14ac:dyDescent="0.25">
      <c r="A3635" s="92" t="s">
        <v>4952</v>
      </c>
      <c r="B3635" s="175" t="s">
        <v>143</v>
      </c>
      <c r="C3635" s="175">
        <v>0.35458167330677293</v>
      </c>
      <c r="D3635" s="175">
        <v>0.27490039840637448</v>
      </c>
      <c r="E3635" s="175">
        <v>0.10159362549800798</v>
      </c>
      <c r="F3635" s="175">
        <v>5.9760956175298804E-3</v>
      </c>
      <c r="G3635" s="175">
        <v>0.24302788844621515</v>
      </c>
      <c r="H3635" s="175" t="s">
        <v>143</v>
      </c>
      <c r="I3635" s="175">
        <v>1.9920318725099601E-2</v>
      </c>
      <c r="J3635" s="174">
        <v>1</v>
      </c>
      <c r="K3635" s="176">
        <v>502</v>
      </c>
      <c r="L3635" s="92"/>
      <c r="M3635" s="175" t="s">
        <v>143</v>
      </c>
      <c r="N3635" s="175" t="s">
        <v>143</v>
      </c>
      <c r="O3635" s="175">
        <v>0.314</v>
      </c>
      <c r="P3635" s="175">
        <v>0.39700000000000002</v>
      </c>
      <c r="Q3635" s="175">
        <v>0.23799999999999999</v>
      </c>
      <c r="R3635" s="175">
        <v>0.316</v>
      </c>
      <c r="S3635" s="175">
        <v>7.8E-2</v>
      </c>
      <c r="T3635" s="175">
        <v>0.13100000000000001</v>
      </c>
      <c r="U3635" s="175">
        <v>2E-3</v>
      </c>
      <c r="V3635" s="175">
        <v>1.7000000000000001E-2</v>
      </c>
      <c r="W3635" s="175">
        <v>0.20799999999999999</v>
      </c>
      <c r="X3635" s="175">
        <v>0.28199999999999997</v>
      </c>
      <c r="Y3635" s="175" t="s">
        <v>143</v>
      </c>
      <c r="Z3635" s="175" t="s">
        <v>143</v>
      </c>
      <c r="AA3635" s="175">
        <v>1.0999999999999999E-2</v>
      </c>
      <c r="AB3635" s="175">
        <v>3.5999999999999997E-2</v>
      </c>
    </row>
    <row r="3636" spans="1:28" x14ac:dyDescent="0.25">
      <c r="A3636" s="92" t="s">
        <v>4953</v>
      </c>
      <c r="B3636" s="175" t="s">
        <v>143</v>
      </c>
      <c r="C3636" s="175">
        <v>0.49275362318840582</v>
      </c>
      <c r="D3636" s="175">
        <v>0.13768115942028986</v>
      </c>
      <c r="E3636" s="175">
        <v>8.6956521739130432E-2</v>
      </c>
      <c r="F3636" s="175">
        <v>7.2463768115942032E-2</v>
      </c>
      <c r="G3636" s="175">
        <v>0.18840579710144928</v>
      </c>
      <c r="H3636" s="175" t="s">
        <v>143</v>
      </c>
      <c r="I3636" s="175">
        <v>2.1739130434782608E-2</v>
      </c>
      <c r="J3636" s="174">
        <v>1.0000000000000002</v>
      </c>
      <c r="K3636" s="176">
        <v>276</v>
      </c>
      <c r="L3636" s="92"/>
      <c r="M3636" s="175" t="s">
        <v>143</v>
      </c>
      <c r="N3636" s="175" t="s">
        <v>143</v>
      </c>
      <c r="O3636" s="175">
        <v>0.434</v>
      </c>
      <c r="P3636" s="175">
        <v>0.55100000000000005</v>
      </c>
      <c r="Q3636" s="175">
        <v>0.10199999999999999</v>
      </c>
      <c r="R3636" s="175">
        <v>0.183</v>
      </c>
      <c r="S3636" s="175">
        <v>5.8999999999999997E-2</v>
      </c>
      <c r="T3636" s="175">
        <v>0.126</v>
      </c>
      <c r="U3636" s="175">
        <v>4.7E-2</v>
      </c>
      <c r="V3636" s="175">
        <v>0.109</v>
      </c>
      <c r="W3636" s="175">
        <v>0.14699999999999999</v>
      </c>
      <c r="X3636" s="175">
        <v>0.23899999999999999</v>
      </c>
      <c r="Y3636" s="175" t="s">
        <v>143</v>
      </c>
      <c r="Z3636" s="175" t="s">
        <v>143</v>
      </c>
      <c r="AA3636" s="175">
        <v>0.01</v>
      </c>
      <c r="AB3636" s="175">
        <v>4.7E-2</v>
      </c>
    </row>
    <row r="3637" spans="1:28" x14ac:dyDescent="0.25">
      <c r="A3637" s="92" t="s">
        <v>4954</v>
      </c>
      <c r="B3637" s="175" t="s">
        <v>143</v>
      </c>
      <c r="C3637" s="175">
        <v>0.18305084745762712</v>
      </c>
      <c r="D3637" s="175">
        <v>0.25084745762711863</v>
      </c>
      <c r="E3637" s="175">
        <v>8.1355932203389825E-2</v>
      </c>
      <c r="F3637" s="175">
        <v>3.3898305084745763E-2</v>
      </c>
      <c r="G3637" s="175">
        <v>0.42033898305084744</v>
      </c>
      <c r="H3637" s="175" t="s">
        <v>143</v>
      </c>
      <c r="I3637" s="175">
        <v>3.0508474576271188E-2</v>
      </c>
      <c r="J3637" s="174">
        <v>1</v>
      </c>
      <c r="K3637" s="176">
        <v>295</v>
      </c>
      <c r="L3637" s="92"/>
      <c r="M3637" s="175" t="s">
        <v>143</v>
      </c>
      <c r="N3637" s="175" t="s">
        <v>143</v>
      </c>
      <c r="O3637" s="175">
        <v>0.14299999999999999</v>
      </c>
      <c r="P3637" s="175">
        <v>0.23100000000000001</v>
      </c>
      <c r="Q3637" s="175">
        <v>0.20499999999999999</v>
      </c>
      <c r="R3637" s="175">
        <v>0.30299999999999999</v>
      </c>
      <c r="S3637" s="175">
        <v>5.5E-2</v>
      </c>
      <c r="T3637" s="175">
        <v>0.11799999999999999</v>
      </c>
      <c r="U3637" s="175">
        <v>1.9E-2</v>
      </c>
      <c r="V3637" s="175">
        <v>6.0999999999999999E-2</v>
      </c>
      <c r="W3637" s="175">
        <v>0.36499999999999999</v>
      </c>
      <c r="X3637" s="175">
        <v>0.47699999999999998</v>
      </c>
      <c r="Y3637" s="175" t="s">
        <v>143</v>
      </c>
      <c r="Z3637" s="175" t="s">
        <v>143</v>
      </c>
      <c r="AA3637" s="175">
        <v>1.6E-2</v>
      </c>
      <c r="AB3637" s="175">
        <v>5.7000000000000002E-2</v>
      </c>
    </row>
    <row r="3638" spans="1:28" x14ac:dyDescent="0.25">
      <c r="A3638" s="92" t="s">
        <v>4955</v>
      </c>
      <c r="B3638" s="175" t="s">
        <v>143</v>
      </c>
      <c r="C3638" s="175">
        <v>0.53770301624129935</v>
      </c>
      <c r="D3638" s="175">
        <v>0.30336426914153131</v>
      </c>
      <c r="E3638" s="175">
        <v>8.642691415313225E-2</v>
      </c>
      <c r="F3638" s="175">
        <v>4.6403712296983757E-3</v>
      </c>
      <c r="G3638" s="175">
        <v>5.2204176334106726E-2</v>
      </c>
      <c r="H3638" s="175">
        <v>5.8004640371229696E-4</v>
      </c>
      <c r="I3638" s="175">
        <v>1.5081206496519721E-2</v>
      </c>
      <c r="J3638" s="174">
        <v>1</v>
      </c>
      <c r="K3638" s="176">
        <v>1724</v>
      </c>
      <c r="L3638" s="92"/>
      <c r="M3638" s="175" t="s">
        <v>143</v>
      </c>
      <c r="N3638" s="175" t="s">
        <v>143</v>
      </c>
      <c r="O3638" s="175">
        <v>0.51400000000000001</v>
      </c>
      <c r="P3638" s="175">
        <v>0.56100000000000005</v>
      </c>
      <c r="Q3638" s="175">
        <v>0.28199999999999997</v>
      </c>
      <c r="R3638" s="175">
        <v>0.32500000000000001</v>
      </c>
      <c r="S3638" s="175">
        <v>7.3999999999999996E-2</v>
      </c>
      <c r="T3638" s="175">
        <v>0.10100000000000001</v>
      </c>
      <c r="U3638" s="175">
        <v>2E-3</v>
      </c>
      <c r="V3638" s="175">
        <v>8.9999999999999993E-3</v>
      </c>
      <c r="W3638" s="175">
        <v>4.2999999999999997E-2</v>
      </c>
      <c r="X3638" s="175">
        <v>6.4000000000000001E-2</v>
      </c>
      <c r="Y3638" s="175">
        <v>0</v>
      </c>
      <c r="Z3638" s="175">
        <v>3.0000000000000001E-3</v>
      </c>
      <c r="AA3638" s="175">
        <v>0.01</v>
      </c>
      <c r="AB3638" s="175">
        <v>2.1999999999999999E-2</v>
      </c>
    </row>
    <row r="3639" spans="1:28" x14ac:dyDescent="0.25">
      <c r="A3639" s="92" t="s">
        <v>4956</v>
      </c>
      <c r="B3639" s="175" t="s">
        <v>143</v>
      </c>
      <c r="C3639" s="175">
        <v>0.63430420711974111</v>
      </c>
      <c r="D3639" s="175">
        <v>0.22006472491909385</v>
      </c>
      <c r="E3639" s="175">
        <v>6.4724919093851127E-2</v>
      </c>
      <c r="F3639" s="175" t="s">
        <v>143</v>
      </c>
      <c r="G3639" s="175">
        <v>5.5016181229773461E-2</v>
      </c>
      <c r="H3639" s="175" t="s">
        <v>143</v>
      </c>
      <c r="I3639" s="175">
        <v>2.5889967637540454E-2</v>
      </c>
      <c r="J3639" s="174">
        <v>1</v>
      </c>
      <c r="K3639" s="176">
        <v>309</v>
      </c>
      <c r="L3639" s="92"/>
      <c r="M3639" s="175" t="s">
        <v>143</v>
      </c>
      <c r="N3639" s="175" t="s">
        <v>143</v>
      </c>
      <c r="O3639" s="175">
        <v>0.57899999999999996</v>
      </c>
      <c r="P3639" s="175">
        <v>0.68600000000000005</v>
      </c>
      <c r="Q3639" s="175">
        <v>0.17699999999999999</v>
      </c>
      <c r="R3639" s="175">
        <v>0.27</v>
      </c>
      <c r="S3639" s="175">
        <v>4.2000000000000003E-2</v>
      </c>
      <c r="T3639" s="175">
        <v>9.8000000000000004E-2</v>
      </c>
      <c r="U3639" s="175" t="s">
        <v>143</v>
      </c>
      <c r="V3639" s="175" t="s">
        <v>143</v>
      </c>
      <c r="W3639" s="175">
        <v>3.5000000000000003E-2</v>
      </c>
      <c r="X3639" s="175">
        <v>8.5999999999999993E-2</v>
      </c>
      <c r="Y3639" s="175" t="s">
        <v>143</v>
      </c>
      <c r="Z3639" s="175" t="s">
        <v>143</v>
      </c>
      <c r="AA3639" s="175">
        <v>1.2999999999999999E-2</v>
      </c>
      <c r="AB3639" s="175">
        <v>0.05</v>
      </c>
    </row>
    <row r="3640" spans="1:28" x14ac:dyDescent="0.25">
      <c r="A3640" s="92" t="s">
        <v>4957</v>
      </c>
      <c r="B3640" s="175">
        <v>6.1277003171563642E-2</v>
      </c>
      <c r="C3640" s="175">
        <v>0.39147866674645443</v>
      </c>
      <c r="D3640" s="175">
        <v>0.2296690802465442</v>
      </c>
      <c r="E3640" s="175">
        <v>8.2340973011788637E-2</v>
      </c>
      <c r="F3640" s="175">
        <v>1.8071928669738495E-2</v>
      </c>
      <c r="G3640" s="175">
        <v>0.18065944587397523</v>
      </c>
      <c r="H3640" s="175">
        <v>8.3777152773622165E-4</v>
      </c>
      <c r="I3640" s="175">
        <v>3.5665130752199153E-2</v>
      </c>
      <c r="J3640" s="174">
        <v>1</v>
      </c>
      <c r="K3640" s="176">
        <v>16711</v>
      </c>
      <c r="L3640" s="92"/>
      <c r="M3640" s="175">
        <v>5.8000000000000003E-2</v>
      </c>
      <c r="N3640" s="175">
        <v>6.5000000000000002E-2</v>
      </c>
      <c r="O3640" s="175">
        <v>0.38400000000000001</v>
      </c>
      <c r="P3640" s="175">
        <v>0.39900000000000002</v>
      </c>
      <c r="Q3640" s="175">
        <v>0.223</v>
      </c>
      <c r="R3640" s="175">
        <v>0.23599999999999999</v>
      </c>
      <c r="S3640" s="175">
        <v>7.8E-2</v>
      </c>
      <c r="T3640" s="175">
        <v>8.6999999999999994E-2</v>
      </c>
      <c r="U3640" s="175">
        <v>1.6E-2</v>
      </c>
      <c r="V3640" s="175">
        <v>0.02</v>
      </c>
      <c r="W3640" s="175">
        <v>0.17499999999999999</v>
      </c>
      <c r="X3640" s="175">
        <v>0.187</v>
      </c>
      <c r="Y3640" s="175">
        <v>0</v>
      </c>
      <c r="Z3640" s="175">
        <v>1E-3</v>
      </c>
      <c r="AA3640" s="175">
        <v>3.3000000000000002E-2</v>
      </c>
      <c r="AB3640" s="175">
        <v>3.9E-2</v>
      </c>
    </row>
    <row r="3641" spans="1:28" x14ac:dyDescent="0.25">
      <c r="A3641" s="92" t="s">
        <v>4958</v>
      </c>
      <c r="B3641" s="175" t="s">
        <v>143</v>
      </c>
      <c r="C3641" s="175">
        <v>0.41035856573705182</v>
      </c>
      <c r="D3641" s="175">
        <v>0.28486055776892433</v>
      </c>
      <c r="E3641" s="175">
        <v>0.11952191235059761</v>
      </c>
      <c r="F3641" s="175">
        <v>3.9840637450199202E-3</v>
      </c>
      <c r="G3641" s="175">
        <v>0.15737051792828685</v>
      </c>
      <c r="H3641" s="175" t="s">
        <v>143</v>
      </c>
      <c r="I3641" s="175">
        <v>2.3904382470119521E-2</v>
      </c>
      <c r="J3641" s="174">
        <v>1</v>
      </c>
      <c r="K3641" s="176">
        <v>502</v>
      </c>
      <c r="L3641" s="92"/>
      <c r="M3641" s="175" t="s">
        <v>143</v>
      </c>
      <c r="N3641" s="175" t="s">
        <v>143</v>
      </c>
      <c r="O3641" s="175">
        <v>0.36799999999999999</v>
      </c>
      <c r="P3641" s="175">
        <v>0.45400000000000001</v>
      </c>
      <c r="Q3641" s="175">
        <v>0.247</v>
      </c>
      <c r="R3641" s="175">
        <v>0.32600000000000001</v>
      </c>
      <c r="S3641" s="175">
        <v>9.4E-2</v>
      </c>
      <c r="T3641" s="175">
        <v>0.151</v>
      </c>
      <c r="U3641" s="175">
        <v>1E-3</v>
      </c>
      <c r="V3641" s="175">
        <v>1.4E-2</v>
      </c>
      <c r="W3641" s="175">
        <v>0.128</v>
      </c>
      <c r="X3641" s="175">
        <v>0.192</v>
      </c>
      <c r="Y3641" s="175" t="s">
        <v>143</v>
      </c>
      <c r="Z3641" s="175" t="s">
        <v>143</v>
      </c>
      <c r="AA3641" s="175">
        <v>1.4E-2</v>
      </c>
      <c r="AB3641" s="175">
        <v>4.1000000000000002E-2</v>
      </c>
    </row>
    <row r="3642" spans="1:28" x14ac:dyDescent="0.25">
      <c r="A3642" s="92" t="s">
        <v>4959</v>
      </c>
      <c r="B3642" s="175" t="s">
        <v>143</v>
      </c>
      <c r="C3642" s="175">
        <v>0.14427860696517414</v>
      </c>
      <c r="D3642" s="175">
        <v>0.19154228855721392</v>
      </c>
      <c r="E3642" s="175">
        <v>8.2089552238805971E-2</v>
      </c>
      <c r="F3642" s="175">
        <v>1.2437810945273632E-2</v>
      </c>
      <c r="G3642" s="175">
        <v>0.52736318407960203</v>
      </c>
      <c r="H3642" s="175">
        <v>1.2437810945273632E-2</v>
      </c>
      <c r="I3642" s="175">
        <v>2.9850746268656716E-2</v>
      </c>
      <c r="J3642" s="174">
        <v>1</v>
      </c>
      <c r="K3642" s="176">
        <v>402</v>
      </c>
      <c r="L3642" s="92"/>
      <c r="M3642" s="175" t="s">
        <v>143</v>
      </c>
      <c r="N3642" s="175" t="s">
        <v>143</v>
      </c>
      <c r="O3642" s="175">
        <v>0.113</v>
      </c>
      <c r="P3642" s="175">
        <v>0.182</v>
      </c>
      <c r="Q3642" s="175">
        <v>0.156</v>
      </c>
      <c r="R3642" s="175">
        <v>0.23300000000000001</v>
      </c>
      <c r="S3642" s="175">
        <v>5.8999999999999997E-2</v>
      </c>
      <c r="T3642" s="175">
        <v>0.113</v>
      </c>
      <c r="U3642" s="175">
        <v>5.0000000000000001E-3</v>
      </c>
      <c r="V3642" s="175">
        <v>2.9000000000000001E-2</v>
      </c>
      <c r="W3642" s="175">
        <v>0.47899999999999998</v>
      </c>
      <c r="X3642" s="175">
        <v>0.57599999999999996</v>
      </c>
      <c r="Y3642" s="175">
        <v>5.0000000000000001E-3</v>
      </c>
      <c r="Z3642" s="175">
        <v>2.9000000000000001E-2</v>
      </c>
      <c r="AA3642" s="175">
        <v>1.7000000000000001E-2</v>
      </c>
      <c r="AB3642" s="175">
        <v>5.0999999999999997E-2</v>
      </c>
    </row>
    <row r="3643" spans="1:28" x14ac:dyDescent="0.25">
      <c r="A3643" s="92" t="s">
        <v>4960</v>
      </c>
      <c r="B3643" s="175">
        <v>0.37122302158273379</v>
      </c>
      <c r="C3643" s="175">
        <v>1.4388489208633094E-3</v>
      </c>
      <c r="D3643" s="175">
        <v>0.43453237410071943</v>
      </c>
      <c r="E3643" s="175">
        <v>0.16474820143884891</v>
      </c>
      <c r="F3643" s="175">
        <v>2.158273381294964E-3</v>
      </c>
      <c r="G3643" s="175">
        <v>7.9136690647482015E-3</v>
      </c>
      <c r="H3643" s="175" t="s">
        <v>143</v>
      </c>
      <c r="I3643" s="175">
        <v>1.7985611510791366E-2</v>
      </c>
      <c r="J3643" s="174">
        <v>1</v>
      </c>
      <c r="K3643" s="176">
        <v>1390</v>
      </c>
      <c r="L3643" s="92"/>
      <c r="M3643" s="175">
        <v>0.34599999999999997</v>
      </c>
      <c r="N3643" s="175">
        <v>0.39700000000000002</v>
      </c>
      <c r="O3643" s="175">
        <v>0</v>
      </c>
      <c r="P3643" s="175">
        <v>5.0000000000000001E-3</v>
      </c>
      <c r="Q3643" s="175">
        <v>0.40899999999999997</v>
      </c>
      <c r="R3643" s="175">
        <v>0.46100000000000002</v>
      </c>
      <c r="S3643" s="175">
        <v>0.14599999999999999</v>
      </c>
      <c r="T3643" s="175">
        <v>0.185</v>
      </c>
      <c r="U3643" s="175">
        <v>1E-3</v>
      </c>
      <c r="V3643" s="175">
        <v>6.0000000000000001E-3</v>
      </c>
      <c r="W3643" s="175">
        <v>4.0000000000000001E-3</v>
      </c>
      <c r="X3643" s="175">
        <v>1.4E-2</v>
      </c>
      <c r="Y3643" s="175" t="s">
        <v>143</v>
      </c>
      <c r="Z3643" s="175" t="s">
        <v>143</v>
      </c>
      <c r="AA3643" s="175">
        <v>1.2E-2</v>
      </c>
      <c r="AB3643" s="175">
        <v>2.5999999999999999E-2</v>
      </c>
    </row>
    <row r="3644" spans="1:28" x14ac:dyDescent="0.25">
      <c r="A3644" s="92" t="s">
        <v>4961</v>
      </c>
      <c r="B3644" s="175">
        <v>0.10752145381120647</v>
      </c>
      <c r="C3644" s="175">
        <v>0.3462897526501767</v>
      </c>
      <c r="D3644" s="175">
        <v>0.20040383644623927</v>
      </c>
      <c r="E3644" s="175">
        <v>6.3099444724886419E-2</v>
      </c>
      <c r="F3644" s="175">
        <v>3.6345280161534578E-2</v>
      </c>
      <c r="G3644" s="175">
        <v>0.21857647652700657</v>
      </c>
      <c r="H3644" s="175">
        <v>1.0095911155981827E-3</v>
      </c>
      <c r="I3644" s="175">
        <v>2.6754164563351841E-2</v>
      </c>
      <c r="J3644" s="174">
        <v>1</v>
      </c>
      <c r="K3644" s="176">
        <v>1981</v>
      </c>
      <c r="L3644" s="92"/>
      <c r="M3644" s="175">
        <v>9.5000000000000001E-2</v>
      </c>
      <c r="N3644" s="175">
        <v>0.122</v>
      </c>
      <c r="O3644" s="175">
        <v>0.32600000000000001</v>
      </c>
      <c r="P3644" s="175">
        <v>0.36799999999999999</v>
      </c>
      <c r="Q3644" s="175">
        <v>0.183</v>
      </c>
      <c r="R3644" s="175">
        <v>0.219</v>
      </c>
      <c r="S3644" s="175">
        <v>5.2999999999999999E-2</v>
      </c>
      <c r="T3644" s="175">
        <v>7.4999999999999997E-2</v>
      </c>
      <c r="U3644" s="175">
        <v>2.9000000000000001E-2</v>
      </c>
      <c r="V3644" s="175">
        <v>4.5999999999999999E-2</v>
      </c>
      <c r="W3644" s="175">
        <v>0.20100000000000001</v>
      </c>
      <c r="X3644" s="175">
        <v>0.23699999999999999</v>
      </c>
      <c r="Y3644" s="175">
        <v>0</v>
      </c>
      <c r="Z3644" s="175">
        <v>4.0000000000000001E-3</v>
      </c>
      <c r="AA3644" s="175">
        <v>2.1000000000000001E-2</v>
      </c>
      <c r="AB3644" s="175">
        <v>3.5000000000000003E-2</v>
      </c>
    </row>
    <row r="3645" spans="1:28" x14ac:dyDescent="0.25">
      <c r="A3645" s="92" t="s">
        <v>4962</v>
      </c>
      <c r="B3645" s="175">
        <v>0.28068889703187982</v>
      </c>
      <c r="C3645" s="175">
        <v>0.50494686698424329</v>
      </c>
      <c r="D3645" s="175">
        <v>8.4646390619274453E-2</v>
      </c>
      <c r="E3645" s="175">
        <v>4.2872847196775372E-2</v>
      </c>
      <c r="F3645" s="175">
        <v>3.6643459142543058E-3</v>
      </c>
      <c r="G3645" s="175">
        <v>3.5544155368266765E-2</v>
      </c>
      <c r="H3645" s="175">
        <v>3.6643459142543056E-4</v>
      </c>
      <c r="I3645" s="175">
        <v>4.727006229388054E-2</v>
      </c>
      <c r="J3645" s="174">
        <v>1</v>
      </c>
      <c r="K3645" s="176">
        <v>2729</v>
      </c>
      <c r="L3645" s="92"/>
      <c r="M3645" s="175">
        <v>0.26400000000000001</v>
      </c>
      <c r="N3645" s="175">
        <v>0.29799999999999999</v>
      </c>
      <c r="O3645" s="175">
        <v>0.48599999999999999</v>
      </c>
      <c r="P3645" s="175">
        <v>0.52400000000000002</v>
      </c>
      <c r="Q3645" s="175">
        <v>7.4999999999999997E-2</v>
      </c>
      <c r="R3645" s="175">
        <v>9.6000000000000002E-2</v>
      </c>
      <c r="S3645" s="175">
        <v>3.5999999999999997E-2</v>
      </c>
      <c r="T3645" s="175">
        <v>5.0999999999999997E-2</v>
      </c>
      <c r="U3645" s="175">
        <v>2E-3</v>
      </c>
      <c r="V3645" s="175">
        <v>7.0000000000000001E-3</v>
      </c>
      <c r="W3645" s="175">
        <v>2.9000000000000001E-2</v>
      </c>
      <c r="X3645" s="175">
        <v>4.2999999999999997E-2</v>
      </c>
      <c r="Y3645" s="175">
        <v>0</v>
      </c>
      <c r="Z3645" s="175">
        <v>2E-3</v>
      </c>
      <c r="AA3645" s="175">
        <v>0.04</v>
      </c>
      <c r="AB3645" s="175">
        <v>5.6000000000000001E-2</v>
      </c>
    </row>
    <row r="3646" spans="1:28" x14ac:dyDescent="0.25">
      <c r="A3646" s="92" t="s">
        <v>4963</v>
      </c>
      <c r="B3646" s="175" t="s">
        <v>143</v>
      </c>
      <c r="C3646" s="175">
        <v>0.28516377649325625</v>
      </c>
      <c r="D3646" s="175">
        <v>0.2832369942196532</v>
      </c>
      <c r="E3646" s="175">
        <v>0.15028901734104047</v>
      </c>
      <c r="F3646" s="175">
        <v>1.1560693641618497E-2</v>
      </c>
      <c r="G3646" s="175">
        <v>0.23121387283236994</v>
      </c>
      <c r="H3646" s="175" t="s">
        <v>143</v>
      </c>
      <c r="I3646" s="175">
        <v>3.8535645472061654E-2</v>
      </c>
      <c r="J3646" s="174">
        <v>1</v>
      </c>
      <c r="K3646" s="176">
        <v>519</v>
      </c>
      <c r="L3646" s="92"/>
      <c r="M3646" s="175" t="s">
        <v>143</v>
      </c>
      <c r="N3646" s="175" t="s">
        <v>143</v>
      </c>
      <c r="O3646" s="175">
        <v>0.248</v>
      </c>
      <c r="P3646" s="175">
        <v>0.32500000000000001</v>
      </c>
      <c r="Q3646" s="175">
        <v>0.246</v>
      </c>
      <c r="R3646" s="175">
        <v>0.32300000000000001</v>
      </c>
      <c r="S3646" s="175">
        <v>0.122</v>
      </c>
      <c r="T3646" s="175">
        <v>0.184</v>
      </c>
      <c r="U3646" s="175">
        <v>5.0000000000000001E-3</v>
      </c>
      <c r="V3646" s="175">
        <v>2.5000000000000001E-2</v>
      </c>
      <c r="W3646" s="175">
        <v>0.19700000000000001</v>
      </c>
      <c r="X3646" s="175">
        <v>0.26900000000000002</v>
      </c>
      <c r="Y3646" s="175" t="s">
        <v>143</v>
      </c>
      <c r="Z3646" s="175" t="s">
        <v>143</v>
      </c>
      <c r="AA3646" s="175">
        <v>2.5000000000000001E-2</v>
      </c>
      <c r="AB3646" s="175">
        <v>5.8999999999999997E-2</v>
      </c>
    </row>
    <row r="3647" spans="1:28" x14ac:dyDescent="0.25">
      <c r="A3647" s="92" t="s">
        <v>4964</v>
      </c>
      <c r="B3647" s="175" t="s">
        <v>143</v>
      </c>
      <c r="C3647" s="175">
        <v>0.34569309754706218</v>
      </c>
      <c r="D3647" s="175">
        <v>0.20193953223046207</v>
      </c>
      <c r="E3647" s="175">
        <v>8.2715345122646888E-2</v>
      </c>
      <c r="F3647" s="175">
        <v>1.8824871648602397E-2</v>
      </c>
      <c r="G3647" s="175">
        <v>0.32287507130633203</v>
      </c>
      <c r="H3647" s="175">
        <v>1.1409013120365088E-3</v>
      </c>
      <c r="I3647" s="175">
        <v>2.6811180832857957E-2</v>
      </c>
      <c r="J3647" s="174">
        <v>1</v>
      </c>
      <c r="K3647" s="176">
        <v>1753</v>
      </c>
      <c r="L3647" s="92"/>
      <c r="M3647" s="175" t="s">
        <v>143</v>
      </c>
      <c r="N3647" s="175" t="s">
        <v>143</v>
      </c>
      <c r="O3647" s="175">
        <v>0.32400000000000001</v>
      </c>
      <c r="P3647" s="175">
        <v>0.36799999999999999</v>
      </c>
      <c r="Q3647" s="175">
        <v>0.184</v>
      </c>
      <c r="R3647" s="175">
        <v>0.221</v>
      </c>
      <c r="S3647" s="175">
        <v>7.0999999999999994E-2</v>
      </c>
      <c r="T3647" s="175">
        <v>9.7000000000000003E-2</v>
      </c>
      <c r="U3647" s="175">
        <v>1.2999999999999999E-2</v>
      </c>
      <c r="V3647" s="175">
        <v>2.5999999999999999E-2</v>
      </c>
      <c r="W3647" s="175">
        <v>0.30099999999999999</v>
      </c>
      <c r="X3647" s="175">
        <v>0.34499999999999997</v>
      </c>
      <c r="Y3647" s="175">
        <v>0</v>
      </c>
      <c r="Z3647" s="175">
        <v>4.0000000000000001E-3</v>
      </c>
      <c r="AA3647" s="175">
        <v>0.02</v>
      </c>
      <c r="AB3647" s="175">
        <v>3.5000000000000003E-2</v>
      </c>
    </row>
    <row r="3648" spans="1:28" x14ac:dyDescent="0.25">
      <c r="A3648" s="92" t="s">
        <v>4965</v>
      </c>
      <c r="B3648" s="175" t="s">
        <v>143</v>
      </c>
      <c r="C3648" s="175">
        <v>0.64113785557986869</v>
      </c>
      <c r="D3648" s="175">
        <v>0.2275711159737418</v>
      </c>
      <c r="E3648" s="175">
        <v>4.5951859956236324E-2</v>
      </c>
      <c r="F3648" s="175">
        <v>1.0940919037199124E-3</v>
      </c>
      <c r="G3648" s="175">
        <v>2.0787746170678335E-2</v>
      </c>
      <c r="H3648" s="175" t="s">
        <v>143</v>
      </c>
      <c r="I3648" s="175">
        <v>6.3457330415754923E-2</v>
      </c>
      <c r="J3648" s="174">
        <v>1</v>
      </c>
      <c r="K3648" s="176">
        <v>914</v>
      </c>
      <c r="L3648" s="92"/>
      <c r="M3648" s="175" t="s">
        <v>143</v>
      </c>
      <c r="N3648" s="175" t="s">
        <v>143</v>
      </c>
      <c r="O3648" s="175">
        <v>0.61</v>
      </c>
      <c r="P3648" s="175">
        <v>0.67200000000000004</v>
      </c>
      <c r="Q3648" s="175">
        <v>0.20200000000000001</v>
      </c>
      <c r="R3648" s="175">
        <v>0.25600000000000001</v>
      </c>
      <c r="S3648" s="175">
        <v>3.4000000000000002E-2</v>
      </c>
      <c r="T3648" s="175">
        <v>6.2E-2</v>
      </c>
      <c r="U3648" s="175">
        <v>0</v>
      </c>
      <c r="V3648" s="175">
        <v>6.0000000000000001E-3</v>
      </c>
      <c r="W3648" s="175">
        <v>1.2999999999999999E-2</v>
      </c>
      <c r="X3648" s="175">
        <v>3.2000000000000001E-2</v>
      </c>
      <c r="Y3648" s="175" t="s">
        <v>143</v>
      </c>
      <c r="Z3648" s="175" t="s">
        <v>143</v>
      </c>
      <c r="AA3648" s="175">
        <v>4.9000000000000002E-2</v>
      </c>
      <c r="AB3648" s="175">
        <v>8.1000000000000003E-2</v>
      </c>
    </row>
    <row r="3649" spans="1:28" x14ac:dyDescent="0.25">
      <c r="A3649" s="92" t="s">
        <v>4966</v>
      </c>
      <c r="B3649" s="175" t="s">
        <v>143</v>
      </c>
      <c r="C3649" s="175">
        <v>0.27434842249657065</v>
      </c>
      <c r="D3649" s="175">
        <v>0.32921810699588477</v>
      </c>
      <c r="E3649" s="175">
        <v>9.327846364883402E-2</v>
      </c>
      <c r="F3649" s="175">
        <v>2.194787379972565E-2</v>
      </c>
      <c r="G3649" s="175">
        <v>0.22359396433470508</v>
      </c>
      <c r="H3649" s="175" t="s">
        <v>143</v>
      </c>
      <c r="I3649" s="175">
        <v>5.7613168724279837E-2</v>
      </c>
      <c r="J3649" s="174">
        <v>1</v>
      </c>
      <c r="K3649" s="176">
        <v>729</v>
      </c>
      <c r="L3649" s="92"/>
      <c r="M3649" s="175" t="s">
        <v>143</v>
      </c>
      <c r="N3649" s="175" t="s">
        <v>143</v>
      </c>
      <c r="O3649" s="175">
        <v>0.24299999999999999</v>
      </c>
      <c r="P3649" s="175">
        <v>0.308</v>
      </c>
      <c r="Q3649" s="175">
        <v>0.29599999999999999</v>
      </c>
      <c r="R3649" s="175">
        <v>0.36399999999999999</v>
      </c>
      <c r="S3649" s="175">
        <v>7.3999999999999996E-2</v>
      </c>
      <c r="T3649" s="175">
        <v>0.11700000000000001</v>
      </c>
      <c r="U3649" s="175">
        <v>1.4E-2</v>
      </c>
      <c r="V3649" s="175">
        <v>3.5000000000000003E-2</v>
      </c>
      <c r="W3649" s="175">
        <v>0.19500000000000001</v>
      </c>
      <c r="X3649" s="175">
        <v>0.255</v>
      </c>
      <c r="Y3649" s="175" t="s">
        <v>143</v>
      </c>
      <c r="Z3649" s="175" t="s">
        <v>143</v>
      </c>
      <c r="AA3649" s="175">
        <v>4.2999999999999997E-2</v>
      </c>
      <c r="AB3649" s="175">
        <v>7.6999999999999999E-2</v>
      </c>
    </row>
    <row r="3650" spans="1:28" x14ac:dyDescent="0.25">
      <c r="A3650" s="92" t="s">
        <v>4967</v>
      </c>
      <c r="B3650" s="175" t="s">
        <v>143</v>
      </c>
      <c r="C3650" s="175">
        <v>0.5227817745803357</v>
      </c>
      <c r="D3650" s="175">
        <v>0.12949640287769784</v>
      </c>
      <c r="E3650" s="175">
        <v>5.9952038369304558E-2</v>
      </c>
      <c r="F3650" s="175">
        <v>9.1127098321342928E-2</v>
      </c>
      <c r="G3650" s="175">
        <v>0.17745803357314149</v>
      </c>
      <c r="H3650" s="175" t="s">
        <v>143</v>
      </c>
      <c r="I3650" s="175">
        <v>1.9184652278177457E-2</v>
      </c>
      <c r="J3650" s="174">
        <v>0.99999999999999989</v>
      </c>
      <c r="K3650" s="176">
        <v>417</v>
      </c>
      <c r="L3650" s="92"/>
      <c r="M3650" s="175" t="s">
        <v>143</v>
      </c>
      <c r="N3650" s="175" t="s">
        <v>143</v>
      </c>
      <c r="O3650" s="175">
        <v>0.47499999999999998</v>
      </c>
      <c r="P3650" s="175">
        <v>0.56999999999999995</v>
      </c>
      <c r="Q3650" s="175">
        <v>0.10100000000000001</v>
      </c>
      <c r="R3650" s="175">
        <v>0.16500000000000001</v>
      </c>
      <c r="S3650" s="175">
        <v>4.1000000000000002E-2</v>
      </c>
      <c r="T3650" s="175">
        <v>8.6999999999999994E-2</v>
      </c>
      <c r="U3650" s="175">
        <v>6.7000000000000004E-2</v>
      </c>
      <c r="V3650" s="175">
        <v>0.123</v>
      </c>
      <c r="W3650" s="175">
        <v>0.14399999999999999</v>
      </c>
      <c r="X3650" s="175">
        <v>0.217</v>
      </c>
      <c r="Y3650" s="175" t="s">
        <v>143</v>
      </c>
      <c r="Z3650" s="175" t="s">
        <v>143</v>
      </c>
      <c r="AA3650" s="175">
        <v>0.01</v>
      </c>
      <c r="AB3650" s="175">
        <v>3.6999999999999998E-2</v>
      </c>
    </row>
    <row r="3651" spans="1:28" x14ac:dyDescent="0.25">
      <c r="A3651" s="92" t="s">
        <v>4968</v>
      </c>
      <c r="B3651" s="175" t="s">
        <v>143</v>
      </c>
      <c r="C3651" s="175">
        <v>0.23110151187904968</v>
      </c>
      <c r="D3651" s="175">
        <v>0.19654427645788336</v>
      </c>
      <c r="E3651" s="175">
        <v>6.4794816414686832E-2</v>
      </c>
      <c r="F3651" s="175">
        <v>4.3196544276457881E-2</v>
      </c>
      <c r="G3651" s="175">
        <v>0.43844492440604754</v>
      </c>
      <c r="H3651" s="175" t="s">
        <v>143</v>
      </c>
      <c r="I3651" s="175">
        <v>2.591792656587473E-2</v>
      </c>
      <c r="J3651" s="174">
        <v>1</v>
      </c>
      <c r="K3651" s="176">
        <v>463</v>
      </c>
      <c r="L3651" s="92"/>
      <c r="M3651" s="175" t="s">
        <v>143</v>
      </c>
      <c r="N3651" s="175" t="s">
        <v>143</v>
      </c>
      <c r="O3651" s="175">
        <v>0.19500000000000001</v>
      </c>
      <c r="P3651" s="175">
        <v>0.27200000000000002</v>
      </c>
      <c r="Q3651" s="175">
        <v>0.16300000000000001</v>
      </c>
      <c r="R3651" s="175">
        <v>0.23499999999999999</v>
      </c>
      <c r="S3651" s="175">
        <v>4.5999999999999999E-2</v>
      </c>
      <c r="T3651" s="175">
        <v>9.0999999999999998E-2</v>
      </c>
      <c r="U3651" s="175">
        <v>2.8000000000000001E-2</v>
      </c>
      <c r="V3651" s="175">
        <v>6.6000000000000003E-2</v>
      </c>
      <c r="W3651" s="175">
        <v>0.39400000000000002</v>
      </c>
      <c r="X3651" s="175">
        <v>0.48399999999999999</v>
      </c>
      <c r="Y3651" s="175" t="s">
        <v>143</v>
      </c>
      <c r="Z3651" s="175" t="s">
        <v>143</v>
      </c>
      <c r="AA3651" s="175">
        <v>1.4999999999999999E-2</v>
      </c>
      <c r="AB3651" s="175">
        <v>4.4999999999999998E-2</v>
      </c>
    </row>
    <row r="3652" spans="1:28" x14ac:dyDescent="0.25">
      <c r="A3652" s="92" t="s">
        <v>4969</v>
      </c>
      <c r="B3652" s="175" t="s">
        <v>143</v>
      </c>
      <c r="C3652" s="175">
        <v>0.47190008920606602</v>
      </c>
      <c r="D3652" s="175">
        <v>0.32515611061552185</v>
      </c>
      <c r="E3652" s="175">
        <v>8.7421944692239073E-2</v>
      </c>
      <c r="F3652" s="175">
        <v>5.3523639607493305E-3</v>
      </c>
      <c r="G3652" s="175">
        <v>6.7350579839429076E-2</v>
      </c>
      <c r="H3652" s="175">
        <v>8.9206066012488853E-4</v>
      </c>
      <c r="I3652" s="175">
        <v>4.1926851025869759E-2</v>
      </c>
      <c r="J3652" s="174">
        <v>1</v>
      </c>
      <c r="K3652" s="176">
        <v>2242</v>
      </c>
      <c r="L3652" s="92"/>
      <c r="M3652" s="175" t="s">
        <v>143</v>
      </c>
      <c r="N3652" s="175" t="s">
        <v>143</v>
      </c>
      <c r="O3652" s="175">
        <v>0.45100000000000001</v>
      </c>
      <c r="P3652" s="175">
        <v>0.49299999999999999</v>
      </c>
      <c r="Q3652" s="175">
        <v>0.30599999999999999</v>
      </c>
      <c r="R3652" s="175">
        <v>0.34499999999999997</v>
      </c>
      <c r="S3652" s="175">
        <v>7.5999999999999998E-2</v>
      </c>
      <c r="T3652" s="175">
        <v>0.1</v>
      </c>
      <c r="U3652" s="175">
        <v>3.0000000000000001E-3</v>
      </c>
      <c r="V3652" s="175">
        <v>8.9999999999999993E-3</v>
      </c>
      <c r="W3652" s="175">
        <v>5.8000000000000003E-2</v>
      </c>
      <c r="X3652" s="175">
        <v>7.8E-2</v>
      </c>
      <c r="Y3652" s="175">
        <v>0</v>
      </c>
      <c r="Z3652" s="175">
        <v>3.0000000000000001E-3</v>
      </c>
      <c r="AA3652" s="175">
        <v>3.4000000000000002E-2</v>
      </c>
      <c r="AB3652" s="175">
        <v>5.0999999999999997E-2</v>
      </c>
    </row>
    <row r="3653" spans="1:28" x14ac:dyDescent="0.25">
      <c r="A3653" s="92" t="s">
        <v>4970</v>
      </c>
      <c r="B3653" s="175" t="s">
        <v>143</v>
      </c>
      <c r="C3653" s="175">
        <v>0.61200923787528871</v>
      </c>
      <c r="D3653" s="175">
        <v>0.2702078521939954</v>
      </c>
      <c r="E3653" s="175">
        <v>5.0808314087759814E-2</v>
      </c>
      <c r="F3653" s="175">
        <v>6.9284064665127024E-3</v>
      </c>
      <c r="G3653" s="175">
        <v>4.8498845265588918E-2</v>
      </c>
      <c r="H3653" s="175" t="s">
        <v>143</v>
      </c>
      <c r="I3653" s="175">
        <v>1.1547344110854504E-2</v>
      </c>
      <c r="J3653" s="174">
        <v>0.99999999999999989</v>
      </c>
      <c r="K3653" s="176">
        <v>433</v>
      </c>
      <c r="L3653" s="92"/>
      <c r="M3653" s="175" t="s">
        <v>143</v>
      </c>
      <c r="N3653" s="175" t="s">
        <v>143</v>
      </c>
      <c r="O3653" s="175">
        <v>0.56499999999999995</v>
      </c>
      <c r="P3653" s="175">
        <v>0.65700000000000003</v>
      </c>
      <c r="Q3653" s="175">
        <v>0.23100000000000001</v>
      </c>
      <c r="R3653" s="175">
        <v>0.314</v>
      </c>
      <c r="S3653" s="175">
        <v>3.4000000000000002E-2</v>
      </c>
      <c r="T3653" s="175">
        <v>7.5999999999999998E-2</v>
      </c>
      <c r="U3653" s="175">
        <v>2E-3</v>
      </c>
      <c r="V3653" s="175">
        <v>0.02</v>
      </c>
      <c r="W3653" s="175">
        <v>3.2000000000000001E-2</v>
      </c>
      <c r="X3653" s="175">
        <v>7.2999999999999995E-2</v>
      </c>
      <c r="Y3653" s="175" t="s">
        <v>143</v>
      </c>
      <c r="Z3653" s="175" t="s">
        <v>143</v>
      </c>
      <c r="AA3653" s="175">
        <v>5.0000000000000001E-3</v>
      </c>
      <c r="AB3653" s="175">
        <v>2.7E-2</v>
      </c>
    </row>
    <row r="3654" spans="1:28" x14ac:dyDescent="0.25">
      <c r="A3654" s="92" t="s">
        <v>4971</v>
      </c>
      <c r="B3654" s="175">
        <v>4.7659574468085109E-2</v>
      </c>
      <c r="C3654" s="175">
        <v>0.39007092198581561</v>
      </c>
      <c r="D3654" s="175">
        <v>0.2378723404255319</v>
      </c>
      <c r="E3654" s="175">
        <v>8.9503546099290773E-2</v>
      </c>
      <c r="F3654" s="175">
        <v>9.078014184397163E-3</v>
      </c>
      <c r="G3654" s="175">
        <v>0.20113475177304965</v>
      </c>
      <c r="H3654" s="175">
        <v>1.5602836879432625E-3</v>
      </c>
      <c r="I3654" s="175">
        <v>2.3120567375886525E-2</v>
      </c>
      <c r="J3654" s="174">
        <v>1</v>
      </c>
      <c r="K3654" s="176">
        <v>7050</v>
      </c>
      <c r="L3654" s="92"/>
      <c r="M3654" s="175">
        <v>4.2999999999999997E-2</v>
      </c>
      <c r="N3654" s="175">
        <v>5.2999999999999999E-2</v>
      </c>
      <c r="O3654" s="175">
        <v>0.379</v>
      </c>
      <c r="P3654" s="175">
        <v>0.40200000000000002</v>
      </c>
      <c r="Q3654" s="175">
        <v>0.22800000000000001</v>
      </c>
      <c r="R3654" s="175">
        <v>0.248</v>
      </c>
      <c r="S3654" s="175">
        <v>8.3000000000000004E-2</v>
      </c>
      <c r="T3654" s="175">
        <v>9.6000000000000002E-2</v>
      </c>
      <c r="U3654" s="175">
        <v>7.0000000000000001E-3</v>
      </c>
      <c r="V3654" s="175">
        <v>1.2E-2</v>
      </c>
      <c r="W3654" s="175">
        <v>0.192</v>
      </c>
      <c r="X3654" s="175">
        <v>0.21099999999999999</v>
      </c>
      <c r="Y3654" s="175">
        <v>1E-3</v>
      </c>
      <c r="Z3654" s="175">
        <v>3.0000000000000001E-3</v>
      </c>
      <c r="AA3654" s="175">
        <v>0.02</v>
      </c>
      <c r="AB3654" s="175">
        <v>2.7E-2</v>
      </c>
    </row>
    <row r="3655" spans="1:28" x14ac:dyDescent="0.25">
      <c r="A3655" s="92" t="s">
        <v>4972</v>
      </c>
      <c r="B3655" s="175" t="s">
        <v>143</v>
      </c>
      <c r="C3655" s="175">
        <v>0.38285714285714284</v>
      </c>
      <c r="D3655" s="175">
        <v>0.31428571428571428</v>
      </c>
      <c r="E3655" s="175">
        <v>6.8571428571428575E-2</v>
      </c>
      <c r="F3655" s="175" t="s">
        <v>143</v>
      </c>
      <c r="G3655" s="175">
        <v>0.22285714285714286</v>
      </c>
      <c r="H3655" s="175" t="s">
        <v>143</v>
      </c>
      <c r="I3655" s="175">
        <v>1.1428571428571429E-2</v>
      </c>
      <c r="J3655" s="174">
        <v>1</v>
      </c>
      <c r="K3655" s="176">
        <v>175</v>
      </c>
      <c r="L3655" s="92"/>
      <c r="M3655" s="175" t="s">
        <v>143</v>
      </c>
      <c r="N3655" s="175" t="s">
        <v>143</v>
      </c>
      <c r="O3655" s="175">
        <v>0.314</v>
      </c>
      <c r="P3655" s="175">
        <v>0.45700000000000002</v>
      </c>
      <c r="Q3655" s="175">
        <v>0.25</v>
      </c>
      <c r="R3655" s="175">
        <v>0.38600000000000001</v>
      </c>
      <c r="S3655" s="175">
        <v>0.04</v>
      </c>
      <c r="T3655" s="175">
        <v>0.11600000000000001</v>
      </c>
      <c r="U3655" s="175" t="s">
        <v>143</v>
      </c>
      <c r="V3655" s="175" t="s">
        <v>143</v>
      </c>
      <c r="W3655" s="175">
        <v>0.16800000000000001</v>
      </c>
      <c r="X3655" s="175">
        <v>0.28999999999999998</v>
      </c>
      <c r="Y3655" s="175" t="s">
        <v>143</v>
      </c>
      <c r="Z3655" s="175" t="s">
        <v>143</v>
      </c>
      <c r="AA3655" s="175">
        <v>3.0000000000000001E-3</v>
      </c>
      <c r="AB3655" s="175">
        <v>4.1000000000000002E-2</v>
      </c>
    </row>
    <row r="3656" spans="1:28" x14ac:dyDescent="0.25">
      <c r="A3656" s="92" t="s">
        <v>4973</v>
      </c>
      <c r="B3656" s="175" t="s">
        <v>143</v>
      </c>
      <c r="C3656" s="175">
        <v>0.14906832298136646</v>
      </c>
      <c r="D3656" s="175">
        <v>0.16149068322981366</v>
      </c>
      <c r="E3656" s="175">
        <v>4.9689440993788817E-2</v>
      </c>
      <c r="F3656" s="175" t="s">
        <v>143</v>
      </c>
      <c r="G3656" s="175">
        <v>0.60248447204968947</v>
      </c>
      <c r="H3656" s="175">
        <v>6.2111801242236021E-3</v>
      </c>
      <c r="I3656" s="175">
        <v>3.1055900621118012E-2</v>
      </c>
      <c r="J3656" s="174">
        <v>1</v>
      </c>
      <c r="K3656" s="176">
        <v>161</v>
      </c>
      <c r="L3656" s="92"/>
      <c r="M3656" s="175" t="s">
        <v>143</v>
      </c>
      <c r="N3656" s="175" t="s">
        <v>143</v>
      </c>
      <c r="O3656" s="175">
        <v>0.10199999999999999</v>
      </c>
      <c r="P3656" s="175">
        <v>0.21199999999999999</v>
      </c>
      <c r="Q3656" s="175">
        <v>0.113</v>
      </c>
      <c r="R3656" s="175">
        <v>0.22600000000000001</v>
      </c>
      <c r="S3656" s="175">
        <v>2.5000000000000001E-2</v>
      </c>
      <c r="T3656" s="175">
        <v>9.5000000000000001E-2</v>
      </c>
      <c r="U3656" s="175" t="s">
        <v>143</v>
      </c>
      <c r="V3656" s="175" t="s">
        <v>143</v>
      </c>
      <c r="W3656" s="175">
        <v>0.52500000000000002</v>
      </c>
      <c r="X3656" s="175">
        <v>0.67500000000000004</v>
      </c>
      <c r="Y3656" s="175">
        <v>1E-3</v>
      </c>
      <c r="Z3656" s="175">
        <v>3.4000000000000002E-2</v>
      </c>
      <c r="AA3656" s="175">
        <v>1.2999999999999999E-2</v>
      </c>
      <c r="AB3656" s="175">
        <v>7.0999999999999994E-2</v>
      </c>
    </row>
    <row r="3657" spans="1:28" x14ac:dyDescent="0.25">
      <c r="A3657" s="92" t="s">
        <v>4974</v>
      </c>
      <c r="B3657" s="175">
        <v>1.6091954022988506E-2</v>
      </c>
      <c r="C3657" s="175" t="s">
        <v>143</v>
      </c>
      <c r="D3657" s="175">
        <v>0.4574712643678161</v>
      </c>
      <c r="E3657" s="175">
        <v>0.50114942528735629</v>
      </c>
      <c r="F3657" s="175">
        <v>2.2988505747126436E-3</v>
      </c>
      <c r="G3657" s="175">
        <v>1.1494252873563218E-2</v>
      </c>
      <c r="H3657" s="175" t="s">
        <v>143</v>
      </c>
      <c r="I3657" s="175">
        <v>1.1494252873563218E-2</v>
      </c>
      <c r="J3657" s="174">
        <v>1</v>
      </c>
      <c r="K3657" s="176">
        <v>435</v>
      </c>
      <c r="L3657" s="92"/>
      <c r="M3657" s="175">
        <v>8.0000000000000002E-3</v>
      </c>
      <c r="N3657" s="175">
        <v>3.3000000000000002E-2</v>
      </c>
      <c r="O3657" s="175" t="s">
        <v>143</v>
      </c>
      <c r="P3657" s="175" t="s">
        <v>143</v>
      </c>
      <c r="Q3657" s="175">
        <v>0.41099999999999998</v>
      </c>
      <c r="R3657" s="175">
        <v>0.504</v>
      </c>
      <c r="S3657" s="175">
        <v>0.45400000000000001</v>
      </c>
      <c r="T3657" s="175">
        <v>0.54800000000000004</v>
      </c>
      <c r="U3657" s="175">
        <v>0</v>
      </c>
      <c r="V3657" s="175">
        <v>1.2999999999999999E-2</v>
      </c>
      <c r="W3657" s="175">
        <v>5.0000000000000001E-3</v>
      </c>
      <c r="X3657" s="175">
        <v>2.7E-2</v>
      </c>
      <c r="Y3657" s="175" t="s">
        <v>143</v>
      </c>
      <c r="Z3657" s="175" t="s">
        <v>143</v>
      </c>
      <c r="AA3657" s="175">
        <v>5.0000000000000001E-3</v>
      </c>
      <c r="AB3657" s="175">
        <v>2.7E-2</v>
      </c>
    </row>
    <row r="3658" spans="1:28" x14ac:dyDescent="0.25">
      <c r="A3658" s="92" t="s">
        <v>4975</v>
      </c>
      <c r="B3658" s="175">
        <v>7.3510773130544993E-2</v>
      </c>
      <c r="C3658" s="175">
        <v>0.34600760456273766</v>
      </c>
      <c r="D3658" s="175">
        <v>0.21419518377693283</v>
      </c>
      <c r="E3658" s="175">
        <v>7.8580481622306714E-2</v>
      </c>
      <c r="F3658" s="175">
        <v>1.7743979721166033E-2</v>
      </c>
      <c r="G3658" s="175">
        <v>0.24968314321926488</v>
      </c>
      <c r="H3658" s="175">
        <v>1.2674271229404308E-3</v>
      </c>
      <c r="I3658" s="175">
        <v>1.9011406844106463E-2</v>
      </c>
      <c r="J3658" s="174">
        <v>1</v>
      </c>
      <c r="K3658" s="176">
        <v>789</v>
      </c>
      <c r="L3658" s="92"/>
      <c r="M3658" s="175">
        <v>5.7000000000000002E-2</v>
      </c>
      <c r="N3658" s="175">
        <v>9.4E-2</v>
      </c>
      <c r="O3658" s="175">
        <v>0.314</v>
      </c>
      <c r="P3658" s="175">
        <v>0.38</v>
      </c>
      <c r="Q3658" s="175">
        <v>0.187</v>
      </c>
      <c r="R3658" s="175">
        <v>0.24399999999999999</v>
      </c>
      <c r="S3658" s="175">
        <v>6.2E-2</v>
      </c>
      <c r="T3658" s="175">
        <v>9.9000000000000005E-2</v>
      </c>
      <c r="U3658" s="175">
        <v>1.0999999999999999E-2</v>
      </c>
      <c r="V3658" s="175">
        <v>0.03</v>
      </c>
      <c r="W3658" s="175">
        <v>0.221</v>
      </c>
      <c r="X3658" s="175">
        <v>0.28100000000000003</v>
      </c>
      <c r="Y3658" s="175">
        <v>0</v>
      </c>
      <c r="Z3658" s="175">
        <v>7.0000000000000001E-3</v>
      </c>
      <c r="AA3658" s="175">
        <v>1.2E-2</v>
      </c>
      <c r="AB3658" s="175">
        <v>3.1E-2</v>
      </c>
    </row>
    <row r="3659" spans="1:28" x14ac:dyDescent="0.25">
      <c r="A3659" s="92" t="s">
        <v>4976</v>
      </c>
      <c r="B3659" s="175">
        <v>0.22403433476394849</v>
      </c>
      <c r="C3659" s="175">
        <v>0.54077253218884125</v>
      </c>
      <c r="D3659" s="175">
        <v>0.11330472103004292</v>
      </c>
      <c r="E3659" s="175">
        <v>4.5493562231759654E-2</v>
      </c>
      <c r="F3659" s="175">
        <v>8.5836909871244631E-4</v>
      </c>
      <c r="G3659" s="175">
        <v>4.1201716738197426E-2</v>
      </c>
      <c r="H3659" s="175">
        <v>1.7167381974248926E-3</v>
      </c>
      <c r="I3659" s="175">
        <v>3.2618025751072963E-2</v>
      </c>
      <c r="J3659" s="174">
        <v>1</v>
      </c>
      <c r="K3659" s="176">
        <v>1165</v>
      </c>
      <c r="L3659" s="92"/>
      <c r="M3659" s="175">
        <v>0.20100000000000001</v>
      </c>
      <c r="N3659" s="175">
        <v>0.249</v>
      </c>
      <c r="O3659" s="175">
        <v>0.51200000000000001</v>
      </c>
      <c r="P3659" s="175">
        <v>0.56899999999999995</v>
      </c>
      <c r="Q3659" s="175">
        <v>9.6000000000000002E-2</v>
      </c>
      <c r="R3659" s="175">
        <v>0.13300000000000001</v>
      </c>
      <c r="S3659" s="175">
        <v>3.5000000000000003E-2</v>
      </c>
      <c r="T3659" s="175">
        <v>5.8999999999999997E-2</v>
      </c>
      <c r="U3659" s="175">
        <v>0</v>
      </c>
      <c r="V3659" s="175">
        <v>5.0000000000000001E-3</v>
      </c>
      <c r="W3659" s="175">
        <v>3.1E-2</v>
      </c>
      <c r="X3659" s="175">
        <v>5.3999999999999999E-2</v>
      </c>
      <c r="Y3659" s="175">
        <v>0</v>
      </c>
      <c r="Z3659" s="175">
        <v>6.0000000000000001E-3</v>
      </c>
      <c r="AA3659" s="175">
        <v>2.4E-2</v>
      </c>
      <c r="AB3659" s="175">
        <v>4.3999999999999997E-2</v>
      </c>
    </row>
    <row r="3660" spans="1:28" x14ac:dyDescent="0.25">
      <c r="A3660" s="92" t="s">
        <v>4977</v>
      </c>
      <c r="B3660" s="175" t="s">
        <v>143</v>
      </c>
      <c r="C3660" s="175">
        <v>0.25388601036269431</v>
      </c>
      <c r="D3660" s="175">
        <v>0.37823834196891193</v>
      </c>
      <c r="E3660" s="175">
        <v>0.12953367875647667</v>
      </c>
      <c r="F3660" s="175" t="s">
        <v>143</v>
      </c>
      <c r="G3660" s="175">
        <v>0.21243523316062177</v>
      </c>
      <c r="H3660" s="175" t="s">
        <v>143</v>
      </c>
      <c r="I3660" s="175">
        <v>2.5906735751295335E-2</v>
      </c>
      <c r="J3660" s="174">
        <v>1</v>
      </c>
      <c r="K3660" s="176">
        <v>193</v>
      </c>
      <c r="L3660" s="92"/>
      <c r="M3660" s="175" t="s">
        <v>143</v>
      </c>
      <c r="N3660" s="175" t="s">
        <v>143</v>
      </c>
      <c r="O3660" s="175">
        <v>0.19800000000000001</v>
      </c>
      <c r="P3660" s="175">
        <v>0.32</v>
      </c>
      <c r="Q3660" s="175">
        <v>0.313</v>
      </c>
      <c r="R3660" s="175">
        <v>0.44800000000000001</v>
      </c>
      <c r="S3660" s="175">
        <v>8.8999999999999996E-2</v>
      </c>
      <c r="T3660" s="175">
        <v>0.184</v>
      </c>
      <c r="U3660" s="175" t="s">
        <v>143</v>
      </c>
      <c r="V3660" s="175" t="s">
        <v>143</v>
      </c>
      <c r="W3660" s="175">
        <v>0.161</v>
      </c>
      <c r="X3660" s="175">
        <v>0.27500000000000002</v>
      </c>
      <c r="Y3660" s="175" t="s">
        <v>143</v>
      </c>
      <c r="Z3660" s="175" t="s">
        <v>143</v>
      </c>
      <c r="AA3660" s="175">
        <v>1.0999999999999999E-2</v>
      </c>
      <c r="AB3660" s="175">
        <v>5.8999999999999997E-2</v>
      </c>
    </row>
    <row r="3661" spans="1:28" x14ac:dyDescent="0.25">
      <c r="A3661" s="92" t="s">
        <v>4978</v>
      </c>
      <c r="B3661" s="175" t="s">
        <v>143</v>
      </c>
      <c r="C3661" s="175">
        <v>0.24242424242424243</v>
      </c>
      <c r="D3661" s="175">
        <v>0.20862470862470864</v>
      </c>
      <c r="E3661" s="175">
        <v>0.15268065268065267</v>
      </c>
      <c r="F3661" s="175">
        <v>9.324009324009324E-3</v>
      </c>
      <c r="G3661" s="175">
        <v>0.36596736596736595</v>
      </c>
      <c r="H3661" s="175" t="s">
        <v>143</v>
      </c>
      <c r="I3661" s="175">
        <v>2.097902097902098E-2</v>
      </c>
      <c r="J3661" s="174">
        <v>0.99999999999999989</v>
      </c>
      <c r="K3661" s="176">
        <v>858</v>
      </c>
      <c r="L3661" s="92"/>
      <c r="M3661" s="175" t="s">
        <v>143</v>
      </c>
      <c r="N3661" s="175" t="s">
        <v>143</v>
      </c>
      <c r="O3661" s="175">
        <v>0.215</v>
      </c>
      <c r="P3661" s="175">
        <v>0.27200000000000002</v>
      </c>
      <c r="Q3661" s="175">
        <v>0.183</v>
      </c>
      <c r="R3661" s="175">
        <v>0.23699999999999999</v>
      </c>
      <c r="S3661" s="175">
        <v>0.13</v>
      </c>
      <c r="T3661" s="175">
        <v>0.17799999999999999</v>
      </c>
      <c r="U3661" s="175">
        <v>5.0000000000000001E-3</v>
      </c>
      <c r="V3661" s="175">
        <v>1.7999999999999999E-2</v>
      </c>
      <c r="W3661" s="175">
        <v>0.33400000000000002</v>
      </c>
      <c r="X3661" s="175">
        <v>0.39900000000000002</v>
      </c>
      <c r="Y3661" s="175" t="s">
        <v>143</v>
      </c>
      <c r="Z3661" s="175" t="s">
        <v>143</v>
      </c>
      <c r="AA3661" s="175">
        <v>1.2999999999999999E-2</v>
      </c>
      <c r="AB3661" s="175">
        <v>3.3000000000000002E-2</v>
      </c>
    </row>
    <row r="3662" spans="1:28" x14ac:dyDescent="0.25">
      <c r="A3662" s="92" t="s">
        <v>4979</v>
      </c>
      <c r="B3662" s="175" t="s">
        <v>143</v>
      </c>
      <c r="C3662" s="175">
        <v>0.67957746478873238</v>
      </c>
      <c r="D3662" s="175">
        <v>0.26056338028169013</v>
      </c>
      <c r="E3662" s="175">
        <v>3.1690140845070422E-2</v>
      </c>
      <c r="F3662" s="175" t="s">
        <v>143</v>
      </c>
      <c r="G3662" s="175">
        <v>1.0563380281690141E-2</v>
      </c>
      <c r="H3662" s="175" t="s">
        <v>143</v>
      </c>
      <c r="I3662" s="175">
        <v>1.7605633802816902E-2</v>
      </c>
      <c r="J3662" s="174">
        <v>0.99999999999999989</v>
      </c>
      <c r="K3662" s="176">
        <v>284</v>
      </c>
      <c r="L3662" s="92"/>
      <c r="M3662" s="175" t="s">
        <v>143</v>
      </c>
      <c r="N3662" s="175" t="s">
        <v>143</v>
      </c>
      <c r="O3662" s="175">
        <v>0.623</v>
      </c>
      <c r="P3662" s="175">
        <v>0.73099999999999998</v>
      </c>
      <c r="Q3662" s="175">
        <v>0.21299999999999999</v>
      </c>
      <c r="R3662" s="175">
        <v>0.315</v>
      </c>
      <c r="S3662" s="175">
        <v>1.7000000000000001E-2</v>
      </c>
      <c r="T3662" s="175">
        <v>5.8999999999999997E-2</v>
      </c>
      <c r="U3662" s="175" t="s">
        <v>143</v>
      </c>
      <c r="V3662" s="175" t="s">
        <v>143</v>
      </c>
      <c r="W3662" s="175">
        <v>4.0000000000000001E-3</v>
      </c>
      <c r="X3662" s="175">
        <v>3.1E-2</v>
      </c>
      <c r="Y3662" s="175" t="s">
        <v>143</v>
      </c>
      <c r="Z3662" s="175" t="s">
        <v>143</v>
      </c>
      <c r="AA3662" s="175">
        <v>8.0000000000000002E-3</v>
      </c>
      <c r="AB3662" s="175">
        <v>4.1000000000000002E-2</v>
      </c>
    </row>
    <row r="3663" spans="1:28" x14ac:dyDescent="0.25">
      <c r="A3663" s="92" t="s">
        <v>4980</v>
      </c>
      <c r="B3663" s="175" t="s">
        <v>143</v>
      </c>
      <c r="C3663" s="175">
        <v>0.23809523809523808</v>
      </c>
      <c r="D3663" s="175">
        <v>0.34353741496598639</v>
      </c>
      <c r="E3663" s="175">
        <v>0.11904761904761904</v>
      </c>
      <c r="F3663" s="175">
        <v>1.3605442176870748E-2</v>
      </c>
      <c r="G3663" s="175">
        <v>0.26190476190476192</v>
      </c>
      <c r="H3663" s="175">
        <v>3.4013605442176869E-3</v>
      </c>
      <c r="I3663" s="175">
        <v>2.0408163265306121E-2</v>
      </c>
      <c r="J3663" s="174">
        <v>1</v>
      </c>
      <c r="K3663" s="176">
        <v>294</v>
      </c>
      <c r="L3663" s="92"/>
      <c r="M3663" s="175" t="s">
        <v>143</v>
      </c>
      <c r="N3663" s="175" t="s">
        <v>143</v>
      </c>
      <c r="O3663" s="175">
        <v>0.193</v>
      </c>
      <c r="P3663" s="175">
        <v>0.28999999999999998</v>
      </c>
      <c r="Q3663" s="175">
        <v>0.29199999999999998</v>
      </c>
      <c r="R3663" s="175">
        <v>0.4</v>
      </c>
      <c r="S3663" s="175">
        <v>8.6999999999999994E-2</v>
      </c>
      <c r="T3663" s="175">
        <v>0.161</v>
      </c>
      <c r="U3663" s="175">
        <v>5.0000000000000001E-3</v>
      </c>
      <c r="V3663" s="175">
        <v>3.4000000000000002E-2</v>
      </c>
      <c r="W3663" s="175">
        <v>0.215</v>
      </c>
      <c r="X3663" s="175">
        <v>0.315</v>
      </c>
      <c r="Y3663" s="175">
        <v>1E-3</v>
      </c>
      <c r="Z3663" s="175">
        <v>1.9E-2</v>
      </c>
      <c r="AA3663" s="175">
        <v>8.9999999999999993E-3</v>
      </c>
      <c r="AB3663" s="175">
        <v>4.3999999999999997E-2</v>
      </c>
    </row>
    <row r="3664" spans="1:28" x14ac:dyDescent="0.25">
      <c r="A3664" s="92" t="s">
        <v>4981</v>
      </c>
      <c r="B3664" s="175" t="s">
        <v>143</v>
      </c>
      <c r="C3664" s="175">
        <v>0.42675159235668791</v>
      </c>
      <c r="D3664" s="175">
        <v>0.22292993630573249</v>
      </c>
      <c r="E3664" s="175">
        <v>2.5477707006369428E-2</v>
      </c>
      <c r="F3664" s="175">
        <v>3.8216560509554139E-2</v>
      </c>
      <c r="G3664" s="175">
        <v>0.24840764331210191</v>
      </c>
      <c r="H3664" s="175">
        <v>6.369426751592357E-3</v>
      </c>
      <c r="I3664" s="175">
        <v>3.1847133757961783E-2</v>
      </c>
      <c r="J3664" s="174">
        <v>1</v>
      </c>
      <c r="K3664" s="176">
        <v>157</v>
      </c>
      <c r="L3664" s="92"/>
      <c r="M3664" s="175" t="s">
        <v>143</v>
      </c>
      <c r="N3664" s="175" t="s">
        <v>143</v>
      </c>
      <c r="O3664" s="175">
        <v>0.35199999999999998</v>
      </c>
      <c r="P3664" s="175">
        <v>0.505</v>
      </c>
      <c r="Q3664" s="175">
        <v>0.16500000000000001</v>
      </c>
      <c r="R3664" s="175">
        <v>0.29399999999999998</v>
      </c>
      <c r="S3664" s="175">
        <v>0.01</v>
      </c>
      <c r="T3664" s="175">
        <v>6.4000000000000001E-2</v>
      </c>
      <c r="U3664" s="175">
        <v>1.7999999999999999E-2</v>
      </c>
      <c r="V3664" s="175">
        <v>8.1000000000000003E-2</v>
      </c>
      <c r="W3664" s="175">
        <v>0.187</v>
      </c>
      <c r="X3664" s="175">
        <v>0.32100000000000001</v>
      </c>
      <c r="Y3664" s="175">
        <v>1E-3</v>
      </c>
      <c r="Z3664" s="175">
        <v>3.5000000000000003E-2</v>
      </c>
      <c r="AA3664" s="175">
        <v>1.4E-2</v>
      </c>
      <c r="AB3664" s="175">
        <v>7.1999999999999995E-2</v>
      </c>
    </row>
    <row r="3665" spans="1:28" x14ac:dyDescent="0.25">
      <c r="A3665" s="92" t="s">
        <v>4982</v>
      </c>
      <c r="B3665" s="175" t="s">
        <v>143</v>
      </c>
      <c r="C3665" s="175">
        <v>0.16923076923076924</v>
      </c>
      <c r="D3665" s="175">
        <v>0.19487179487179487</v>
      </c>
      <c r="E3665" s="175">
        <v>7.6923076923076927E-2</v>
      </c>
      <c r="F3665" s="175">
        <v>1.0256410256410256E-2</v>
      </c>
      <c r="G3665" s="175">
        <v>0.517948717948718</v>
      </c>
      <c r="H3665" s="175">
        <v>1.0256410256410256E-2</v>
      </c>
      <c r="I3665" s="175">
        <v>2.0512820512820513E-2</v>
      </c>
      <c r="J3665" s="174">
        <v>1</v>
      </c>
      <c r="K3665" s="176">
        <v>195</v>
      </c>
      <c r="L3665" s="92"/>
      <c r="M3665" s="175" t="s">
        <v>143</v>
      </c>
      <c r="N3665" s="175" t="s">
        <v>143</v>
      </c>
      <c r="O3665" s="175">
        <v>0.123</v>
      </c>
      <c r="P3665" s="175">
        <v>0.22800000000000001</v>
      </c>
      <c r="Q3665" s="175">
        <v>0.14499999999999999</v>
      </c>
      <c r="R3665" s="175">
        <v>0.25600000000000001</v>
      </c>
      <c r="S3665" s="175">
        <v>4.7E-2</v>
      </c>
      <c r="T3665" s="175">
        <v>0.123</v>
      </c>
      <c r="U3665" s="175">
        <v>3.0000000000000001E-3</v>
      </c>
      <c r="V3665" s="175">
        <v>3.6999999999999998E-2</v>
      </c>
      <c r="W3665" s="175">
        <v>0.44800000000000001</v>
      </c>
      <c r="X3665" s="175">
        <v>0.58699999999999997</v>
      </c>
      <c r="Y3665" s="175">
        <v>3.0000000000000001E-3</v>
      </c>
      <c r="Z3665" s="175">
        <v>3.6999999999999998E-2</v>
      </c>
      <c r="AA3665" s="175">
        <v>8.0000000000000002E-3</v>
      </c>
      <c r="AB3665" s="175">
        <v>5.1999999999999998E-2</v>
      </c>
    </row>
    <row r="3666" spans="1:28" x14ac:dyDescent="0.25">
      <c r="A3666" s="92" t="s">
        <v>4983</v>
      </c>
      <c r="B3666" s="175" t="s">
        <v>143</v>
      </c>
      <c r="C3666" s="175">
        <v>0.57490272373540852</v>
      </c>
      <c r="D3666" s="175">
        <v>0.3132295719844358</v>
      </c>
      <c r="E3666" s="175">
        <v>4.1828793774319063E-2</v>
      </c>
      <c r="F3666" s="175">
        <v>1.9455252918287938E-3</v>
      </c>
      <c r="G3666" s="175">
        <v>5.2529182879377433E-2</v>
      </c>
      <c r="H3666" s="175">
        <v>9.727626459143969E-4</v>
      </c>
      <c r="I3666" s="175">
        <v>1.4591439688715954E-2</v>
      </c>
      <c r="J3666" s="174">
        <v>0.99999999999999989</v>
      </c>
      <c r="K3666" s="176">
        <v>1028</v>
      </c>
      <c r="L3666" s="92"/>
      <c r="M3666" s="175" t="s">
        <v>143</v>
      </c>
      <c r="N3666" s="175" t="s">
        <v>143</v>
      </c>
      <c r="O3666" s="175">
        <v>0.54400000000000004</v>
      </c>
      <c r="P3666" s="175">
        <v>0.60499999999999998</v>
      </c>
      <c r="Q3666" s="175">
        <v>0.28599999999999998</v>
      </c>
      <c r="R3666" s="175">
        <v>0.34200000000000003</v>
      </c>
      <c r="S3666" s="175">
        <v>3.1E-2</v>
      </c>
      <c r="T3666" s="175">
        <v>5.6000000000000001E-2</v>
      </c>
      <c r="U3666" s="175">
        <v>1E-3</v>
      </c>
      <c r="V3666" s="175">
        <v>7.0000000000000001E-3</v>
      </c>
      <c r="W3666" s="175">
        <v>0.04</v>
      </c>
      <c r="X3666" s="175">
        <v>6.8000000000000005E-2</v>
      </c>
      <c r="Y3666" s="175">
        <v>0</v>
      </c>
      <c r="Z3666" s="175">
        <v>5.0000000000000001E-3</v>
      </c>
      <c r="AA3666" s="175">
        <v>8.9999999999999993E-3</v>
      </c>
      <c r="AB3666" s="175">
        <v>2.4E-2</v>
      </c>
    </row>
    <row r="3667" spans="1:28" x14ac:dyDescent="0.25">
      <c r="A3667" s="92" t="s">
        <v>4984</v>
      </c>
      <c r="B3667" s="175" t="s">
        <v>143</v>
      </c>
      <c r="C3667" s="175">
        <v>0.62105263157894741</v>
      </c>
      <c r="D3667" s="175">
        <v>0.19473684210526315</v>
      </c>
      <c r="E3667" s="175">
        <v>5.7894736842105263E-2</v>
      </c>
      <c r="F3667" s="175" t="s">
        <v>143</v>
      </c>
      <c r="G3667" s="175">
        <v>0.1</v>
      </c>
      <c r="H3667" s="175" t="s">
        <v>143</v>
      </c>
      <c r="I3667" s="175">
        <v>2.6315789473684209E-2</v>
      </c>
      <c r="J3667" s="174">
        <v>1</v>
      </c>
      <c r="K3667" s="176">
        <v>190</v>
      </c>
      <c r="L3667" s="92"/>
      <c r="M3667" s="175" t="s">
        <v>143</v>
      </c>
      <c r="N3667" s="175" t="s">
        <v>143</v>
      </c>
      <c r="O3667" s="175">
        <v>0.55000000000000004</v>
      </c>
      <c r="P3667" s="175">
        <v>0.68700000000000006</v>
      </c>
      <c r="Q3667" s="175">
        <v>0.14499999999999999</v>
      </c>
      <c r="R3667" s="175">
        <v>0.25700000000000001</v>
      </c>
      <c r="S3667" s="175">
        <v>3.3000000000000002E-2</v>
      </c>
      <c r="T3667" s="175">
        <v>0.10100000000000001</v>
      </c>
      <c r="U3667" s="175" t="s">
        <v>143</v>
      </c>
      <c r="V3667" s="175" t="s">
        <v>143</v>
      </c>
      <c r="W3667" s="175">
        <v>6.5000000000000002E-2</v>
      </c>
      <c r="X3667" s="175">
        <v>0.151</v>
      </c>
      <c r="Y3667" s="175" t="s">
        <v>143</v>
      </c>
      <c r="Z3667" s="175" t="s">
        <v>143</v>
      </c>
      <c r="AA3667" s="175">
        <v>1.0999999999999999E-2</v>
      </c>
      <c r="AB3667" s="175">
        <v>0.06</v>
      </c>
    </row>
    <row r="3668" spans="1:28" x14ac:dyDescent="0.25">
      <c r="A3668" s="92" t="s">
        <v>4985</v>
      </c>
      <c r="B3668" s="175">
        <v>5.4787138494700918E-2</v>
      </c>
      <c r="C3668" s="175">
        <v>0.36797197772588469</v>
      </c>
      <c r="D3668" s="175">
        <v>0.24806897790551463</v>
      </c>
      <c r="E3668" s="175">
        <v>6.7630680797557033E-2</v>
      </c>
      <c r="F3668" s="175">
        <v>1.3472247170828094E-2</v>
      </c>
      <c r="G3668" s="175">
        <v>0.22830968205496677</v>
      </c>
      <c r="H3668" s="175">
        <v>7.1851984911083171E-4</v>
      </c>
      <c r="I3668" s="175">
        <v>1.904077600143704E-2</v>
      </c>
      <c r="J3668" s="174">
        <v>1</v>
      </c>
      <c r="K3668" s="176">
        <v>11134</v>
      </c>
      <c r="L3668" s="92"/>
      <c r="M3668" s="175">
        <v>5.0999999999999997E-2</v>
      </c>
      <c r="N3668" s="175">
        <v>5.8999999999999997E-2</v>
      </c>
      <c r="O3668" s="175">
        <v>0.35899999999999999</v>
      </c>
      <c r="P3668" s="175">
        <v>0.377</v>
      </c>
      <c r="Q3668" s="175">
        <v>0.24</v>
      </c>
      <c r="R3668" s="175">
        <v>0.25600000000000001</v>
      </c>
      <c r="S3668" s="175">
        <v>6.3E-2</v>
      </c>
      <c r="T3668" s="175">
        <v>7.1999999999999995E-2</v>
      </c>
      <c r="U3668" s="175">
        <v>1.0999999999999999E-2</v>
      </c>
      <c r="V3668" s="175">
        <v>1.6E-2</v>
      </c>
      <c r="W3668" s="175">
        <v>0.221</v>
      </c>
      <c r="X3668" s="175">
        <v>0.23599999999999999</v>
      </c>
      <c r="Y3668" s="175">
        <v>0</v>
      </c>
      <c r="Z3668" s="175">
        <v>1E-3</v>
      </c>
      <c r="AA3668" s="175">
        <v>1.7000000000000001E-2</v>
      </c>
      <c r="AB3668" s="175">
        <v>2.1999999999999999E-2</v>
      </c>
    </row>
    <row r="3669" spans="1:28" x14ac:dyDescent="0.25">
      <c r="A3669" s="92" t="s">
        <v>4986</v>
      </c>
      <c r="B3669" s="175" t="s">
        <v>143</v>
      </c>
      <c r="C3669" s="175">
        <v>0.47572815533980584</v>
      </c>
      <c r="D3669" s="175">
        <v>0.23624595469255663</v>
      </c>
      <c r="E3669" s="175">
        <v>7.1197411003236247E-2</v>
      </c>
      <c r="F3669" s="175">
        <v>6.4724919093851136E-3</v>
      </c>
      <c r="G3669" s="175">
        <v>0.20711974110032363</v>
      </c>
      <c r="H3669" s="175" t="s">
        <v>143</v>
      </c>
      <c r="I3669" s="175">
        <v>3.2362459546925568E-3</v>
      </c>
      <c r="J3669" s="174">
        <v>1</v>
      </c>
      <c r="K3669" s="176">
        <v>309</v>
      </c>
      <c r="L3669" s="92"/>
      <c r="M3669" s="175" t="s">
        <v>143</v>
      </c>
      <c r="N3669" s="175" t="s">
        <v>143</v>
      </c>
      <c r="O3669" s="175">
        <v>0.42099999999999999</v>
      </c>
      <c r="P3669" s="175">
        <v>0.53100000000000003</v>
      </c>
      <c r="Q3669" s="175">
        <v>0.192</v>
      </c>
      <c r="R3669" s="175">
        <v>0.28699999999999998</v>
      </c>
      <c r="S3669" s="175">
        <v>4.7E-2</v>
      </c>
      <c r="T3669" s="175">
        <v>0.105</v>
      </c>
      <c r="U3669" s="175">
        <v>2E-3</v>
      </c>
      <c r="V3669" s="175">
        <v>2.3E-2</v>
      </c>
      <c r="W3669" s="175">
        <v>0.16600000000000001</v>
      </c>
      <c r="X3669" s="175">
        <v>0.25600000000000001</v>
      </c>
      <c r="Y3669" s="175" t="s">
        <v>143</v>
      </c>
      <c r="Z3669" s="175" t="s">
        <v>143</v>
      </c>
      <c r="AA3669" s="175">
        <v>1E-3</v>
      </c>
      <c r="AB3669" s="175">
        <v>1.7999999999999999E-2</v>
      </c>
    </row>
    <row r="3670" spans="1:28" x14ac:dyDescent="0.25">
      <c r="A3670" s="92" t="s">
        <v>4987</v>
      </c>
      <c r="B3670" s="175" t="s">
        <v>143</v>
      </c>
      <c r="C3670" s="175">
        <v>0.16967509025270758</v>
      </c>
      <c r="D3670" s="175">
        <v>0.18411552346570398</v>
      </c>
      <c r="E3670" s="175">
        <v>5.0541516245487361E-2</v>
      </c>
      <c r="F3670" s="175">
        <v>3.6101083032490976E-3</v>
      </c>
      <c r="G3670" s="175">
        <v>0.54873646209386284</v>
      </c>
      <c r="H3670" s="175">
        <v>1.8050541516245487E-2</v>
      </c>
      <c r="I3670" s="175">
        <v>2.5270758122743681E-2</v>
      </c>
      <c r="J3670" s="174">
        <v>1</v>
      </c>
      <c r="K3670" s="176">
        <v>277</v>
      </c>
      <c r="L3670" s="92"/>
      <c r="M3670" s="175" t="s">
        <v>143</v>
      </c>
      <c r="N3670" s="175" t="s">
        <v>143</v>
      </c>
      <c r="O3670" s="175">
        <v>0.13</v>
      </c>
      <c r="P3670" s="175">
        <v>0.218</v>
      </c>
      <c r="Q3670" s="175">
        <v>0.14299999999999999</v>
      </c>
      <c r="R3670" s="175">
        <v>0.23400000000000001</v>
      </c>
      <c r="S3670" s="175">
        <v>0.03</v>
      </c>
      <c r="T3670" s="175">
        <v>8.3000000000000004E-2</v>
      </c>
      <c r="U3670" s="175">
        <v>1E-3</v>
      </c>
      <c r="V3670" s="175">
        <v>0.02</v>
      </c>
      <c r="W3670" s="175">
        <v>0.49</v>
      </c>
      <c r="X3670" s="175">
        <v>0.60599999999999998</v>
      </c>
      <c r="Y3670" s="175">
        <v>8.0000000000000002E-3</v>
      </c>
      <c r="Z3670" s="175">
        <v>4.2000000000000003E-2</v>
      </c>
      <c r="AA3670" s="175">
        <v>1.2E-2</v>
      </c>
      <c r="AB3670" s="175">
        <v>5.0999999999999997E-2</v>
      </c>
    </row>
    <row r="3671" spans="1:28" x14ac:dyDescent="0.25">
      <c r="A3671" s="92" t="s">
        <v>4988</v>
      </c>
      <c r="B3671" s="175">
        <v>0.462890625</v>
      </c>
      <c r="C3671" s="175">
        <v>9.765625E-4</v>
      </c>
      <c r="D3671" s="175">
        <v>0.466796875</v>
      </c>
      <c r="E3671" s="175">
        <v>2.1484375E-2</v>
      </c>
      <c r="F3671" s="175">
        <v>9.765625E-3</v>
      </c>
      <c r="G3671" s="175">
        <v>1.07421875E-2</v>
      </c>
      <c r="H3671" s="175" t="s">
        <v>143</v>
      </c>
      <c r="I3671" s="175">
        <v>2.734375E-2</v>
      </c>
      <c r="J3671" s="174">
        <v>1</v>
      </c>
      <c r="K3671" s="176">
        <v>1024</v>
      </c>
      <c r="L3671" s="92"/>
      <c r="M3671" s="175">
        <v>0.433</v>
      </c>
      <c r="N3671" s="175">
        <v>0.49399999999999999</v>
      </c>
      <c r="O3671" s="175">
        <v>0</v>
      </c>
      <c r="P3671" s="175">
        <v>6.0000000000000001E-3</v>
      </c>
      <c r="Q3671" s="175">
        <v>0.436</v>
      </c>
      <c r="R3671" s="175">
        <v>0.497</v>
      </c>
      <c r="S3671" s="175">
        <v>1.4E-2</v>
      </c>
      <c r="T3671" s="175">
        <v>3.2000000000000001E-2</v>
      </c>
      <c r="U3671" s="175">
        <v>5.0000000000000001E-3</v>
      </c>
      <c r="V3671" s="175">
        <v>1.7999999999999999E-2</v>
      </c>
      <c r="W3671" s="175">
        <v>6.0000000000000001E-3</v>
      </c>
      <c r="X3671" s="175">
        <v>1.9E-2</v>
      </c>
      <c r="Y3671" s="175" t="s">
        <v>143</v>
      </c>
      <c r="Z3671" s="175" t="s">
        <v>143</v>
      </c>
      <c r="AA3671" s="175">
        <v>1.9E-2</v>
      </c>
      <c r="AB3671" s="175">
        <v>3.9E-2</v>
      </c>
    </row>
    <row r="3672" spans="1:28" x14ac:dyDescent="0.25">
      <c r="A3672" s="92" t="s">
        <v>4989</v>
      </c>
      <c r="B3672" s="175">
        <v>0.11267605633802817</v>
      </c>
      <c r="C3672" s="175">
        <v>0.33388566694283345</v>
      </c>
      <c r="D3672" s="175">
        <v>0.21292460646230324</v>
      </c>
      <c r="E3672" s="175">
        <v>5.136702568351284E-2</v>
      </c>
      <c r="F3672" s="175">
        <v>2.9826014913007456E-2</v>
      </c>
      <c r="G3672" s="175">
        <v>0.24606462303231152</v>
      </c>
      <c r="H3672" s="175" t="s">
        <v>143</v>
      </c>
      <c r="I3672" s="175">
        <v>1.3256006628003313E-2</v>
      </c>
      <c r="J3672" s="174">
        <v>0.99999999999999989</v>
      </c>
      <c r="K3672" s="176">
        <v>1207</v>
      </c>
      <c r="L3672" s="92"/>
      <c r="M3672" s="175">
        <v>9.6000000000000002E-2</v>
      </c>
      <c r="N3672" s="175">
        <v>0.13200000000000001</v>
      </c>
      <c r="O3672" s="175">
        <v>0.308</v>
      </c>
      <c r="P3672" s="175">
        <v>0.36099999999999999</v>
      </c>
      <c r="Q3672" s="175">
        <v>0.191</v>
      </c>
      <c r="R3672" s="175">
        <v>0.23699999999999999</v>
      </c>
      <c r="S3672" s="175">
        <v>0.04</v>
      </c>
      <c r="T3672" s="175">
        <v>6.5000000000000002E-2</v>
      </c>
      <c r="U3672" s="175">
        <v>2.1999999999999999E-2</v>
      </c>
      <c r="V3672" s="175">
        <v>4.1000000000000002E-2</v>
      </c>
      <c r="W3672" s="175">
        <v>0.223</v>
      </c>
      <c r="X3672" s="175">
        <v>0.27100000000000002</v>
      </c>
      <c r="Y3672" s="175" t="s">
        <v>143</v>
      </c>
      <c r="Z3672" s="175" t="s">
        <v>143</v>
      </c>
      <c r="AA3672" s="175">
        <v>8.0000000000000002E-3</v>
      </c>
      <c r="AB3672" s="175">
        <v>2.1000000000000001E-2</v>
      </c>
    </row>
    <row r="3673" spans="1:28" x14ac:dyDescent="0.25">
      <c r="A3673" s="92" t="s">
        <v>4990</v>
      </c>
      <c r="B3673" s="175">
        <v>0.27812113720642767</v>
      </c>
      <c r="C3673" s="175">
        <v>0.53399258343634115</v>
      </c>
      <c r="D3673" s="175">
        <v>6.1804697156983932E-2</v>
      </c>
      <c r="E3673" s="175">
        <v>2.0395550061804699E-2</v>
      </c>
      <c r="F3673" s="175" t="s">
        <v>143</v>
      </c>
      <c r="G3673" s="175">
        <v>5.3152039555006178E-2</v>
      </c>
      <c r="H3673" s="175">
        <v>6.1804697156983925E-4</v>
      </c>
      <c r="I3673" s="175">
        <v>5.19159456118665E-2</v>
      </c>
      <c r="J3673" s="174">
        <v>1</v>
      </c>
      <c r="K3673" s="176">
        <v>1618</v>
      </c>
      <c r="L3673" s="92"/>
      <c r="M3673" s="175">
        <v>0.25700000000000001</v>
      </c>
      <c r="N3673" s="175">
        <v>0.3</v>
      </c>
      <c r="O3673" s="175">
        <v>0.51</v>
      </c>
      <c r="P3673" s="175">
        <v>0.55800000000000005</v>
      </c>
      <c r="Q3673" s="175">
        <v>5.0999999999999997E-2</v>
      </c>
      <c r="R3673" s="175">
        <v>7.4999999999999997E-2</v>
      </c>
      <c r="S3673" s="175">
        <v>1.4999999999999999E-2</v>
      </c>
      <c r="T3673" s="175">
        <v>2.9000000000000001E-2</v>
      </c>
      <c r="U3673" s="175" t="s">
        <v>143</v>
      </c>
      <c r="V3673" s="175" t="s">
        <v>143</v>
      </c>
      <c r="W3673" s="175">
        <v>4.2999999999999997E-2</v>
      </c>
      <c r="X3673" s="175">
        <v>6.5000000000000002E-2</v>
      </c>
      <c r="Y3673" s="175">
        <v>0</v>
      </c>
      <c r="Z3673" s="175">
        <v>3.0000000000000001E-3</v>
      </c>
      <c r="AA3673" s="175">
        <v>4.2000000000000003E-2</v>
      </c>
      <c r="AB3673" s="175">
        <v>6.4000000000000001E-2</v>
      </c>
    </row>
    <row r="3674" spans="1:28" x14ac:dyDescent="0.25">
      <c r="A3674" s="92" t="s">
        <v>4991</v>
      </c>
      <c r="B3674" s="175" t="s">
        <v>143</v>
      </c>
      <c r="C3674" s="175">
        <v>0.315</v>
      </c>
      <c r="D3674" s="175">
        <v>0.29249999999999998</v>
      </c>
      <c r="E3674" s="175">
        <v>0.1125</v>
      </c>
      <c r="F3674" s="175">
        <v>5.0000000000000001E-3</v>
      </c>
      <c r="G3674" s="175">
        <v>0.26250000000000001</v>
      </c>
      <c r="H3674" s="175" t="s">
        <v>143</v>
      </c>
      <c r="I3674" s="175">
        <v>1.2500000000000001E-2</v>
      </c>
      <c r="J3674" s="174">
        <v>1</v>
      </c>
      <c r="K3674" s="176">
        <v>400</v>
      </c>
      <c r="L3674" s="92"/>
      <c r="M3674" s="175" t="s">
        <v>143</v>
      </c>
      <c r="N3674" s="175" t="s">
        <v>143</v>
      </c>
      <c r="O3674" s="175">
        <v>0.27100000000000002</v>
      </c>
      <c r="P3674" s="175">
        <v>0.36199999999999999</v>
      </c>
      <c r="Q3674" s="175">
        <v>0.25</v>
      </c>
      <c r="R3674" s="175">
        <v>0.33900000000000002</v>
      </c>
      <c r="S3674" s="175">
        <v>8.5000000000000006E-2</v>
      </c>
      <c r="T3674" s="175">
        <v>0.14699999999999999</v>
      </c>
      <c r="U3674" s="175">
        <v>1E-3</v>
      </c>
      <c r="V3674" s="175">
        <v>1.7999999999999999E-2</v>
      </c>
      <c r="W3674" s="175">
        <v>0.222</v>
      </c>
      <c r="X3674" s="175">
        <v>0.308</v>
      </c>
      <c r="Y3674" s="175" t="s">
        <v>143</v>
      </c>
      <c r="Z3674" s="175" t="s">
        <v>143</v>
      </c>
      <c r="AA3674" s="175">
        <v>5.0000000000000001E-3</v>
      </c>
      <c r="AB3674" s="175">
        <v>2.9000000000000001E-2</v>
      </c>
    </row>
    <row r="3675" spans="1:28" x14ac:dyDescent="0.25">
      <c r="A3675" s="92" t="s">
        <v>4992</v>
      </c>
      <c r="B3675" s="175" t="s">
        <v>143</v>
      </c>
      <c r="C3675" s="175">
        <v>0.24642857142857144</v>
      </c>
      <c r="D3675" s="175">
        <v>0.27023809523809522</v>
      </c>
      <c r="E3675" s="175">
        <v>8.5714285714285715E-2</v>
      </c>
      <c r="F3675" s="175">
        <v>1.1309523809523809E-2</v>
      </c>
      <c r="G3675" s="175">
        <v>0.37083333333333335</v>
      </c>
      <c r="H3675" s="175" t="s">
        <v>143</v>
      </c>
      <c r="I3675" s="175">
        <v>1.5476190476190477E-2</v>
      </c>
      <c r="J3675" s="174">
        <v>1</v>
      </c>
      <c r="K3675" s="176">
        <v>1680</v>
      </c>
      <c r="L3675" s="92"/>
      <c r="M3675" s="175" t="s">
        <v>143</v>
      </c>
      <c r="N3675" s="175" t="s">
        <v>143</v>
      </c>
      <c r="O3675" s="175">
        <v>0.22600000000000001</v>
      </c>
      <c r="P3675" s="175">
        <v>0.26800000000000002</v>
      </c>
      <c r="Q3675" s="175">
        <v>0.25</v>
      </c>
      <c r="R3675" s="175">
        <v>0.29199999999999998</v>
      </c>
      <c r="S3675" s="175">
        <v>7.2999999999999995E-2</v>
      </c>
      <c r="T3675" s="175">
        <v>0.1</v>
      </c>
      <c r="U3675" s="175">
        <v>7.0000000000000001E-3</v>
      </c>
      <c r="V3675" s="175">
        <v>1.7999999999999999E-2</v>
      </c>
      <c r="W3675" s="175">
        <v>0.34799999999999998</v>
      </c>
      <c r="X3675" s="175">
        <v>0.39400000000000002</v>
      </c>
      <c r="Y3675" s="175" t="s">
        <v>143</v>
      </c>
      <c r="Z3675" s="175" t="s">
        <v>143</v>
      </c>
      <c r="AA3675" s="175">
        <v>1.0999999999999999E-2</v>
      </c>
      <c r="AB3675" s="175">
        <v>2.3E-2</v>
      </c>
    </row>
    <row r="3676" spans="1:28" x14ac:dyDescent="0.25">
      <c r="A3676" s="92" t="s">
        <v>4993</v>
      </c>
      <c r="B3676" s="175" t="s">
        <v>143</v>
      </c>
      <c r="C3676" s="175">
        <v>0.60406091370558379</v>
      </c>
      <c r="D3676" s="175">
        <v>0.33248730964467005</v>
      </c>
      <c r="E3676" s="175">
        <v>1.5228426395939087E-2</v>
      </c>
      <c r="F3676" s="175">
        <v>2.5380710659898475E-3</v>
      </c>
      <c r="G3676" s="175">
        <v>1.7766497461928935E-2</v>
      </c>
      <c r="H3676" s="175" t="s">
        <v>143</v>
      </c>
      <c r="I3676" s="175">
        <v>2.7918781725888325E-2</v>
      </c>
      <c r="J3676" s="174">
        <v>1</v>
      </c>
      <c r="K3676" s="176">
        <v>394</v>
      </c>
      <c r="L3676" s="92"/>
      <c r="M3676" s="175" t="s">
        <v>143</v>
      </c>
      <c r="N3676" s="175" t="s">
        <v>143</v>
      </c>
      <c r="O3676" s="175">
        <v>0.55500000000000005</v>
      </c>
      <c r="P3676" s="175">
        <v>0.65100000000000002</v>
      </c>
      <c r="Q3676" s="175">
        <v>0.28799999999999998</v>
      </c>
      <c r="R3676" s="175">
        <v>0.38</v>
      </c>
      <c r="S3676" s="175">
        <v>7.0000000000000001E-3</v>
      </c>
      <c r="T3676" s="175">
        <v>3.3000000000000002E-2</v>
      </c>
      <c r="U3676" s="175">
        <v>0</v>
      </c>
      <c r="V3676" s="175">
        <v>1.4E-2</v>
      </c>
      <c r="W3676" s="175">
        <v>8.9999999999999993E-3</v>
      </c>
      <c r="X3676" s="175">
        <v>3.5999999999999997E-2</v>
      </c>
      <c r="Y3676" s="175" t="s">
        <v>143</v>
      </c>
      <c r="Z3676" s="175" t="s">
        <v>143</v>
      </c>
      <c r="AA3676" s="175">
        <v>1.6E-2</v>
      </c>
      <c r="AB3676" s="175">
        <v>4.9000000000000002E-2</v>
      </c>
    </row>
    <row r="3677" spans="1:28" x14ac:dyDescent="0.25">
      <c r="A3677" s="92" t="s">
        <v>4994</v>
      </c>
      <c r="B3677" s="175" t="s">
        <v>143</v>
      </c>
      <c r="C3677" s="175">
        <v>0.28155339805825241</v>
      </c>
      <c r="D3677" s="175">
        <v>0.32038834951456313</v>
      </c>
      <c r="E3677" s="175">
        <v>8.4951456310679616E-2</v>
      </c>
      <c r="F3677" s="175">
        <v>1.2135922330097087E-2</v>
      </c>
      <c r="G3677" s="175">
        <v>0.28640776699029125</v>
      </c>
      <c r="H3677" s="175">
        <v>2.4271844660194173E-3</v>
      </c>
      <c r="I3677" s="175">
        <v>1.2135922330097087E-2</v>
      </c>
      <c r="J3677" s="174">
        <v>0.99999999999999989</v>
      </c>
      <c r="K3677" s="176">
        <v>412</v>
      </c>
      <c r="L3677" s="92"/>
      <c r="M3677" s="175" t="s">
        <v>143</v>
      </c>
      <c r="N3677" s="175" t="s">
        <v>143</v>
      </c>
      <c r="O3677" s="175">
        <v>0.24</v>
      </c>
      <c r="P3677" s="175">
        <v>0.32700000000000001</v>
      </c>
      <c r="Q3677" s="175">
        <v>0.27700000000000002</v>
      </c>
      <c r="R3677" s="175">
        <v>0.36699999999999999</v>
      </c>
      <c r="S3677" s="175">
        <v>6.2E-2</v>
      </c>
      <c r="T3677" s="175">
        <v>0.11600000000000001</v>
      </c>
      <c r="U3677" s="175">
        <v>5.0000000000000001E-3</v>
      </c>
      <c r="V3677" s="175">
        <v>2.8000000000000001E-2</v>
      </c>
      <c r="W3677" s="175">
        <v>0.245</v>
      </c>
      <c r="X3677" s="175">
        <v>0.33200000000000002</v>
      </c>
      <c r="Y3677" s="175">
        <v>0</v>
      </c>
      <c r="Z3677" s="175">
        <v>1.4E-2</v>
      </c>
      <c r="AA3677" s="175">
        <v>5.0000000000000001E-3</v>
      </c>
      <c r="AB3677" s="175">
        <v>2.8000000000000001E-2</v>
      </c>
    </row>
    <row r="3678" spans="1:28" x14ac:dyDescent="0.25">
      <c r="A3678" s="92" t="s">
        <v>4995</v>
      </c>
      <c r="B3678" s="175" t="s">
        <v>143</v>
      </c>
      <c r="C3678" s="175">
        <v>0.4175824175824176</v>
      </c>
      <c r="D3678" s="175">
        <v>0.20512820512820512</v>
      </c>
      <c r="E3678" s="175">
        <v>6.5934065934065936E-2</v>
      </c>
      <c r="F3678" s="175">
        <v>7.3260073260073263E-2</v>
      </c>
      <c r="G3678" s="175">
        <v>0.21978021978021978</v>
      </c>
      <c r="H3678" s="175" t="s">
        <v>143</v>
      </c>
      <c r="I3678" s="175">
        <v>1.8315018315018316E-2</v>
      </c>
      <c r="J3678" s="174">
        <v>1</v>
      </c>
      <c r="K3678" s="176">
        <v>273</v>
      </c>
      <c r="L3678" s="92"/>
      <c r="M3678" s="175" t="s">
        <v>143</v>
      </c>
      <c r="N3678" s="175" t="s">
        <v>143</v>
      </c>
      <c r="O3678" s="175">
        <v>0.36099999999999999</v>
      </c>
      <c r="P3678" s="175">
        <v>0.47699999999999998</v>
      </c>
      <c r="Q3678" s="175">
        <v>0.161</v>
      </c>
      <c r="R3678" s="175">
        <v>0.25700000000000001</v>
      </c>
      <c r="S3678" s="175">
        <v>4.2000000000000003E-2</v>
      </c>
      <c r="T3678" s="175">
        <v>0.10199999999999999</v>
      </c>
      <c r="U3678" s="175">
        <v>4.8000000000000001E-2</v>
      </c>
      <c r="V3678" s="175">
        <v>0.11</v>
      </c>
      <c r="W3678" s="175">
        <v>0.17499999999999999</v>
      </c>
      <c r="X3678" s="175">
        <v>0.27300000000000002</v>
      </c>
      <c r="Y3678" s="175" t="s">
        <v>143</v>
      </c>
      <c r="Z3678" s="175" t="s">
        <v>143</v>
      </c>
      <c r="AA3678" s="175">
        <v>8.0000000000000002E-3</v>
      </c>
      <c r="AB3678" s="175">
        <v>4.2000000000000003E-2</v>
      </c>
    </row>
    <row r="3679" spans="1:28" x14ac:dyDescent="0.25">
      <c r="A3679" s="92" t="s">
        <v>4996</v>
      </c>
      <c r="B3679" s="175" t="s">
        <v>143</v>
      </c>
      <c r="C3679" s="175">
        <v>0.24281150159744408</v>
      </c>
      <c r="D3679" s="175">
        <v>0.2108626198083067</v>
      </c>
      <c r="E3679" s="175">
        <v>8.6261980830670923E-2</v>
      </c>
      <c r="F3679" s="175">
        <v>1.5974440894568689E-2</v>
      </c>
      <c r="G3679" s="175">
        <v>0.43130990415335463</v>
      </c>
      <c r="H3679" s="175" t="s">
        <v>143</v>
      </c>
      <c r="I3679" s="175">
        <v>1.2779552715654952E-2</v>
      </c>
      <c r="J3679" s="174">
        <v>1</v>
      </c>
      <c r="K3679" s="176">
        <v>313</v>
      </c>
      <c r="L3679" s="92"/>
      <c r="M3679" s="175" t="s">
        <v>143</v>
      </c>
      <c r="N3679" s="175" t="s">
        <v>143</v>
      </c>
      <c r="O3679" s="175">
        <v>0.19900000000000001</v>
      </c>
      <c r="P3679" s="175">
        <v>0.29299999999999998</v>
      </c>
      <c r="Q3679" s="175">
        <v>0.16900000000000001</v>
      </c>
      <c r="R3679" s="175">
        <v>0.25900000000000001</v>
      </c>
      <c r="S3679" s="175">
        <v>0.06</v>
      </c>
      <c r="T3679" s="175">
        <v>0.123</v>
      </c>
      <c r="U3679" s="175">
        <v>7.0000000000000001E-3</v>
      </c>
      <c r="V3679" s="175">
        <v>3.6999999999999998E-2</v>
      </c>
      <c r="W3679" s="175">
        <v>0.378</v>
      </c>
      <c r="X3679" s="175">
        <v>0.48699999999999999</v>
      </c>
      <c r="Y3679" s="175" t="s">
        <v>143</v>
      </c>
      <c r="Z3679" s="175" t="s">
        <v>143</v>
      </c>
      <c r="AA3679" s="175">
        <v>5.0000000000000001E-3</v>
      </c>
      <c r="AB3679" s="175">
        <v>3.2000000000000001E-2</v>
      </c>
    </row>
    <row r="3680" spans="1:28" x14ac:dyDescent="0.25">
      <c r="A3680" s="92" t="s">
        <v>4997</v>
      </c>
      <c r="B3680" s="175" t="s">
        <v>143</v>
      </c>
      <c r="C3680" s="175">
        <v>0.4813953488372093</v>
      </c>
      <c r="D3680" s="175">
        <v>0.35271317829457366</v>
      </c>
      <c r="E3680" s="175">
        <v>4.7286821705426356E-2</v>
      </c>
      <c r="F3680" s="175">
        <v>4.6511627906976744E-3</v>
      </c>
      <c r="G3680" s="175">
        <v>0.10697674418604651</v>
      </c>
      <c r="H3680" s="175" t="s">
        <v>143</v>
      </c>
      <c r="I3680" s="175">
        <v>6.9767441860465115E-3</v>
      </c>
      <c r="J3680" s="174">
        <v>1</v>
      </c>
      <c r="K3680" s="176">
        <v>1290</v>
      </c>
      <c r="L3680" s="92"/>
      <c r="M3680" s="175" t="s">
        <v>143</v>
      </c>
      <c r="N3680" s="175" t="s">
        <v>143</v>
      </c>
      <c r="O3680" s="175">
        <v>0.45400000000000001</v>
      </c>
      <c r="P3680" s="175">
        <v>0.50900000000000001</v>
      </c>
      <c r="Q3680" s="175">
        <v>0.32700000000000001</v>
      </c>
      <c r="R3680" s="175">
        <v>0.379</v>
      </c>
      <c r="S3680" s="175">
        <v>3.6999999999999998E-2</v>
      </c>
      <c r="T3680" s="175">
        <v>0.06</v>
      </c>
      <c r="U3680" s="175">
        <v>2E-3</v>
      </c>
      <c r="V3680" s="175">
        <v>0.01</v>
      </c>
      <c r="W3680" s="175">
        <v>9.0999999999999998E-2</v>
      </c>
      <c r="X3680" s="175">
        <v>0.125</v>
      </c>
      <c r="Y3680" s="175" t="s">
        <v>143</v>
      </c>
      <c r="Z3680" s="175" t="s">
        <v>143</v>
      </c>
      <c r="AA3680" s="175">
        <v>4.0000000000000001E-3</v>
      </c>
      <c r="AB3680" s="175">
        <v>1.2999999999999999E-2</v>
      </c>
    </row>
    <row r="3681" spans="1:28" x14ac:dyDescent="0.25">
      <c r="A3681" s="92" t="s">
        <v>4998</v>
      </c>
      <c r="B3681" s="175" t="s">
        <v>143</v>
      </c>
      <c r="C3681" s="175">
        <v>0.58280254777070062</v>
      </c>
      <c r="D3681" s="175">
        <v>0.27070063694267515</v>
      </c>
      <c r="E3681" s="175">
        <v>4.4585987261146494E-2</v>
      </c>
      <c r="F3681" s="175">
        <v>3.1847133757961785E-3</v>
      </c>
      <c r="G3681" s="175">
        <v>8.9171974522292988E-2</v>
      </c>
      <c r="H3681" s="175" t="s">
        <v>143</v>
      </c>
      <c r="I3681" s="175">
        <v>9.5541401273885346E-3</v>
      </c>
      <c r="J3681" s="174">
        <v>1</v>
      </c>
      <c r="K3681" s="176">
        <v>314</v>
      </c>
      <c r="L3681" s="92"/>
      <c r="M3681" s="175" t="s">
        <v>143</v>
      </c>
      <c r="N3681" s="175" t="s">
        <v>143</v>
      </c>
      <c r="O3681" s="175">
        <v>0.52800000000000002</v>
      </c>
      <c r="P3681" s="175">
        <v>0.63600000000000001</v>
      </c>
      <c r="Q3681" s="175">
        <v>0.22500000000000001</v>
      </c>
      <c r="R3681" s="175">
        <v>0.32200000000000001</v>
      </c>
      <c r="S3681" s="175">
        <v>2.7E-2</v>
      </c>
      <c r="T3681" s="175">
        <v>7.2999999999999995E-2</v>
      </c>
      <c r="U3681" s="175">
        <v>1E-3</v>
      </c>
      <c r="V3681" s="175">
        <v>1.7999999999999999E-2</v>
      </c>
      <c r="W3681" s="175">
        <v>6.2E-2</v>
      </c>
      <c r="X3681" s="175">
        <v>0.126</v>
      </c>
      <c r="Y3681" s="175" t="s">
        <v>143</v>
      </c>
      <c r="Z3681" s="175" t="s">
        <v>143</v>
      </c>
      <c r="AA3681" s="175">
        <v>3.0000000000000001E-3</v>
      </c>
      <c r="AB3681" s="175">
        <v>2.8000000000000001E-2</v>
      </c>
    </row>
    <row r="3682" spans="1:28" x14ac:dyDescent="0.25">
      <c r="A3682" s="92" t="s">
        <v>4999</v>
      </c>
      <c r="B3682" s="175">
        <v>4.9715286903197549E-2</v>
      </c>
      <c r="C3682" s="175">
        <v>0.36492553657468246</v>
      </c>
      <c r="D3682" s="175">
        <v>0.26231931668856767</v>
      </c>
      <c r="E3682" s="175">
        <v>8.8918090232150679E-2</v>
      </c>
      <c r="F3682" s="175">
        <v>1.5713972842750768E-2</v>
      </c>
      <c r="G3682" s="175">
        <v>0.17383924660534383</v>
      </c>
      <c r="H3682" s="175">
        <v>3.7779237844940868E-3</v>
      </c>
      <c r="I3682" s="175">
        <v>4.0790626368812963E-2</v>
      </c>
      <c r="J3682" s="174">
        <v>0.99999999999999989</v>
      </c>
      <c r="K3682" s="176">
        <v>18264</v>
      </c>
      <c r="L3682" s="92"/>
      <c r="M3682" s="175">
        <v>4.7E-2</v>
      </c>
      <c r="N3682" s="175">
        <v>5.2999999999999999E-2</v>
      </c>
      <c r="O3682" s="175">
        <v>0.35799999999999998</v>
      </c>
      <c r="P3682" s="175">
        <v>0.372</v>
      </c>
      <c r="Q3682" s="175">
        <v>0.25600000000000001</v>
      </c>
      <c r="R3682" s="175">
        <v>0.26900000000000002</v>
      </c>
      <c r="S3682" s="175">
        <v>8.5000000000000006E-2</v>
      </c>
      <c r="T3682" s="175">
        <v>9.2999999999999999E-2</v>
      </c>
      <c r="U3682" s="175">
        <v>1.4E-2</v>
      </c>
      <c r="V3682" s="175">
        <v>1.7999999999999999E-2</v>
      </c>
      <c r="W3682" s="175">
        <v>0.16800000000000001</v>
      </c>
      <c r="X3682" s="175">
        <v>0.17899999999999999</v>
      </c>
      <c r="Y3682" s="175">
        <v>3.0000000000000001E-3</v>
      </c>
      <c r="Z3682" s="175">
        <v>5.0000000000000001E-3</v>
      </c>
      <c r="AA3682" s="175">
        <v>3.7999999999999999E-2</v>
      </c>
      <c r="AB3682" s="175">
        <v>4.3999999999999997E-2</v>
      </c>
    </row>
    <row r="3683" spans="1:28" x14ac:dyDescent="0.25">
      <c r="A3683" s="92" t="s">
        <v>5000</v>
      </c>
      <c r="B3683" s="175" t="s">
        <v>143</v>
      </c>
      <c r="C3683" s="175">
        <v>0.45085470085470086</v>
      </c>
      <c r="D3683" s="175">
        <v>0.23717948717948717</v>
      </c>
      <c r="E3683" s="175">
        <v>8.3333333333333329E-2</v>
      </c>
      <c r="F3683" s="175">
        <v>6.41025641025641E-3</v>
      </c>
      <c r="G3683" s="175">
        <v>0.20085470085470086</v>
      </c>
      <c r="H3683" s="175">
        <v>2.136752136752137E-3</v>
      </c>
      <c r="I3683" s="175">
        <v>1.9230769230769232E-2</v>
      </c>
      <c r="J3683" s="174">
        <v>1</v>
      </c>
      <c r="K3683" s="176">
        <v>468</v>
      </c>
      <c r="L3683" s="92"/>
      <c r="M3683" s="175" t="s">
        <v>143</v>
      </c>
      <c r="N3683" s="175" t="s">
        <v>143</v>
      </c>
      <c r="O3683" s="175">
        <v>0.40600000000000003</v>
      </c>
      <c r="P3683" s="175">
        <v>0.496</v>
      </c>
      <c r="Q3683" s="175">
        <v>0.20100000000000001</v>
      </c>
      <c r="R3683" s="175">
        <v>0.27800000000000002</v>
      </c>
      <c r="S3683" s="175">
        <v>6.2E-2</v>
      </c>
      <c r="T3683" s="175">
        <v>0.112</v>
      </c>
      <c r="U3683" s="175">
        <v>2E-3</v>
      </c>
      <c r="V3683" s="175">
        <v>1.9E-2</v>
      </c>
      <c r="W3683" s="175">
        <v>0.16700000000000001</v>
      </c>
      <c r="X3683" s="175">
        <v>0.24</v>
      </c>
      <c r="Y3683" s="175">
        <v>0</v>
      </c>
      <c r="Z3683" s="175">
        <v>1.2E-2</v>
      </c>
      <c r="AA3683" s="175">
        <v>0.01</v>
      </c>
      <c r="AB3683" s="175">
        <v>3.5999999999999997E-2</v>
      </c>
    </row>
    <row r="3684" spans="1:28" x14ac:dyDescent="0.25">
      <c r="A3684" s="92" t="s">
        <v>5001</v>
      </c>
      <c r="B3684" s="175" t="s">
        <v>143</v>
      </c>
      <c r="C3684" s="175">
        <v>0.11529411764705882</v>
      </c>
      <c r="D3684" s="175">
        <v>0.24941176470588236</v>
      </c>
      <c r="E3684" s="175">
        <v>8.7058823529411758E-2</v>
      </c>
      <c r="F3684" s="175">
        <v>1.411764705882353E-2</v>
      </c>
      <c r="G3684" s="175">
        <v>0.47294117647058825</v>
      </c>
      <c r="H3684" s="175">
        <v>2.3529411764705882E-2</v>
      </c>
      <c r="I3684" s="175">
        <v>3.7647058823529408E-2</v>
      </c>
      <c r="J3684" s="174">
        <v>1</v>
      </c>
      <c r="K3684" s="176">
        <v>425</v>
      </c>
      <c r="L3684" s="92"/>
      <c r="M3684" s="175" t="s">
        <v>143</v>
      </c>
      <c r="N3684" s="175" t="s">
        <v>143</v>
      </c>
      <c r="O3684" s="175">
        <v>8.7999999999999995E-2</v>
      </c>
      <c r="P3684" s="175">
        <v>0.14899999999999999</v>
      </c>
      <c r="Q3684" s="175">
        <v>0.21099999999999999</v>
      </c>
      <c r="R3684" s="175">
        <v>0.29299999999999998</v>
      </c>
      <c r="S3684" s="175">
        <v>6.4000000000000001E-2</v>
      </c>
      <c r="T3684" s="175">
        <v>0.11799999999999999</v>
      </c>
      <c r="U3684" s="175">
        <v>6.0000000000000001E-3</v>
      </c>
      <c r="V3684" s="175">
        <v>0.03</v>
      </c>
      <c r="W3684" s="175">
        <v>0.42599999999999999</v>
      </c>
      <c r="X3684" s="175">
        <v>0.52</v>
      </c>
      <c r="Y3684" s="175">
        <v>1.2999999999999999E-2</v>
      </c>
      <c r="Z3684" s="175">
        <v>4.2999999999999997E-2</v>
      </c>
      <c r="AA3684" s="175">
        <v>2.3E-2</v>
      </c>
      <c r="AB3684" s="175">
        <v>0.06</v>
      </c>
    </row>
    <row r="3685" spans="1:28" x14ac:dyDescent="0.25">
      <c r="A3685" s="92" t="s">
        <v>5002</v>
      </c>
      <c r="B3685" s="175">
        <v>0.78224101479915431</v>
      </c>
      <c r="C3685" s="175">
        <v>2.1141649048625794E-3</v>
      </c>
      <c r="D3685" s="175">
        <v>0.15856236786469344</v>
      </c>
      <c r="E3685" s="175">
        <v>3.1712473572938688E-2</v>
      </c>
      <c r="F3685" s="175" t="s">
        <v>143</v>
      </c>
      <c r="G3685" s="175">
        <v>6.3424947145877377E-3</v>
      </c>
      <c r="H3685" s="175" t="s">
        <v>143</v>
      </c>
      <c r="I3685" s="175">
        <v>1.9027484143763214E-2</v>
      </c>
      <c r="J3685" s="174">
        <v>1</v>
      </c>
      <c r="K3685" s="176">
        <v>946</v>
      </c>
      <c r="L3685" s="92"/>
      <c r="M3685" s="175">
        <v>0.755</v>
      </c>
      <c r="N3685" s="175">
        <v>0.80700000000000005</v>
      </c>
      <c r="O3685" s="175">
        <v>1E-3</v>
      </c>
      <c r="P3685" s="175">
        <v>8.0000000000000002E-3</v>
      </c>
      <c r="Q3685" s="175">
        <v>0.13700000000000001</v>
      </c>
      <c r="R3685" s="175">
        <v>0.183</v>
      </c>
      <c r="S3685" s="175">
        <v>2.1999999999999999E-2</v>
      </c>
      <c r="T3685" s="175">
        <v>4.4999999999999998E-2</v>
      </c>
      <c r="U3685" s="175" t="s">
        <v>143</v>
      </c>
      <c r="V3685" s="175" t="s">
        <v>143</v>
      </c>
      <c r="W3685" s="175">
        <v>3.0000000000000001E-3</v>
      </c>
      <c r="X3685" s="175">
        <v>1.4E-2</v>
      </c>
      <c r="Y3685" s="175" t="s">
        <v>143</v>
      </c>
      <c r="Z3685" s="175" t="s">
        <v>143</v>
      </c>
      <c r="AA3685" s="175">
        <v>1.2E-2</v>
      </c>
      <c r="AB3685" s="175">
        <v>0.03</v>
      </c>
    </row>
    <row r="3686" spans="1:28" x14ac:dyDescent="0.25">
      <c r="A3686" s="92" t="s">
        <v>5003</v>
      </c>
      <c r="B3686" s="175">
        <v>9.2140921409214094E-2</v>
      </c>
      <c r="C3686" s="175">
        <v>0.3224932249322493</v>
      </c>
      <c r="D3686" s="175">
        <v>0.25022583559168926</v>
      </c>
      <c r="E3686" s="175">
        <v>6.4588979223125564E-2</v>
      </c>
      <c r="F3686" s="175">
        <v>3.3875338753387531E-2</v>
      </c>
      <c r="G3686" s="175">
        <v>0.20641373080397471</v>
      </c>
      <c r="H3686" s="175">
        <v>3.6133694670280035E-3</v>
      </c>
      <c r="I3686" s="175">
        <v>2.6648599819331528E-2</v>
      </c>
      <c r="J3686" s="174">
        <v>1</v>
      </c>
      <c r="K3686" s="176">
        <v>2214</v>
      </c>
      <c r="L3686" s="92"/>
      <c r="M3686" s="175">
        <v>8.1000000000000003E-2</v>
      </c>
      <c r="N3686" s="175">
        <v>0.105</v>
      </c>
      <c r="O3686" s="175">
        <v>0.30299999999999999</v>
      </c>
      <c r="P3686" s="175">
        <v>0.34200000000000003</v>
      </c>
      <c r="Q3686" s="175">
        <v>0.23300000000000001</v>
      </c>
      <c r="R3686" s="175">
        <v>0.26900000000000002</v>
      </c>
      <c r="S3686" s="175">
        <v>5.5E-2</v>
      </c>
      <c r="T3686" s="175">
        <v>7.5999999999999998E-2</v>
      </c>
      <c r="U3686" s="175">
        <v>2.7E-2</v>
      </c>
      <c r="V3686" s="175">
        <v>4.2000000000000003E-2</v>
      </c>
      <c r="W3686" s="175">
        <v>0.19</v>
      </c>
      <c r="X3686" s="175">
        <v>0.224</v>
      </c>
      <c r="Y3686" s="175">
        <v>2E-3</v>
      </c>
      <c r="Z3686" s="175">
        <v>7.0000000000000001E-3</v>
      </c>
      <c r="AA3686" s="175">
        <v>2.1000000000000001E-2</v>
      </c>
      <c r="AB3686" s="175">
        <v>3.4000000000000002E-2</v>
      </c>
    </row>
    <row r="3687" spans="1:28" x14ac:dyDescent="0.25">
      <c r="A3687" s="92" t="s">
        <v>5004</v>
      </c>
      <c r="B3687" s="175">
        <v>0.23009776536312848</v>
      </c>
      <c r="C3687" s="175">
        <v>0.51256983240223464</v>
      </c>
      <c r="D3687" s="175">
        <v>0.11347765363128491</v>
      </c>
      <c r="E3687" s="175">
        <v>3.3868715083798885E-2</v>
      </c>
      <c r="F3687" s="175">
        <v>1.3966480446927375E-3</v>
      </c>
      <c r="G3687" s="175">
        <v>3.2122905027932962E-2</v>
      </c>
      <c r="H3687" s="175">
        <v>3.8407821229050278E-3</v>
      </c>
      <c r="I3687" s="175">
        <v>7.2625698324022353E-2</v>
      </c>
      <c r="J3687" s="174">
        <v>1</v>
      </c>
      <c r="K3687" s="176">
        <v>2864</v>
      </c>
      <c r="L3687" s="92"/>
      <c r="M3687" s="175">
        <v>0.215</v>
      </c>
      <c r="N3687" s="175">
        <v>0.246</v>
      </c>
      <c r="O3687" s="175">
        <v>0.49399999999999999</v>
      </c>
      <c r="P3687" s="175">
        <v>0.53100000000000003</v>
      </c>
      <c r="Q3687" s="175">
        <v>0.10199999999999999</v>
      </c>
      <c r="R3687" s="175">
        <v>0.126</v>
      </c>
      <c r="S3687" s="175">
        <v>2.8000000000000001E-2</v>
      </c>
      <c r="T3687" s="175">
        <v>4.1000000000000002E-2</v>
      </c>
      <c r="U3687" s="175">
        <v>1E-3</v>
      </c>
      <c r="V3687" s="175">
        <v>4.0000000000000001E-3</v>
      </c>
      <c r="W3687" s="175">
        <v>2.5999999999999999E-2</v>
      </c>
      <c r="X3687" s="175">
        <v>3.9E-2</v>
      </c>
      <c r="Y3687" s="175">
        <v>2E-3</v>
      </c>
      <c r="Z3687" s="175">
        <v>7.0000000000000001E-3</v>
      </c>
      <c r="AA3687" s="175">
        <v>6.4000000000000001E-2</v>
      </c>
      <c r="AB3687" s="175">
        <v>8.3000000000000004E-2</v>
      </c>
    </row>
    <row r="3688" spans="1:28" x14ac:dyDescent="0.25">
      <c r="A3688" s="92" t="s">
        <v>5005</v>
      </c>
      <c r="B3688" s="175" t="s">
        <v>143</v>
      </c>
      <c r="C3688" s="175">
        <v>0.27756653992395436</v>
      </c>
      <c r="D3688" s="175">
        <v>0.31749049429657794</v>
      </c>
      <c r="E3688" s="175">
        <v>0.15779467680608364</v>
      </c>
      <c r="F3688" s="175">
        <v>1.1406844106463879E-2</v>
      </c>
      <c r="G3688" s="175">
        <v>0.21482889733840305</v>
      </c>
      <c r="H3688" s="175">
        <v>1.9011406844106464E-3</v>
      </c>
      <c r="I3688" s="175">
        <v>1.9011406844106463E-2</v>
      </c>
      <c r="J3688" s="174">
        <v>1</v>
      </c>
      <c r="K3688" s="176">
        <v>526</v>
      </c>
      <c r="L3688" s="92"/>
      <c r="M3688" s="175" t="s">
        <v>143</v>
      </c>
      <c r="N3688" s="175" t="s">
        <v>143</v>
      </c>
      <c r="O3688" s="175">
        <v>0.24099999999999999</v>
      </c>
      <c r="P3688" s="175">
        <v>0.317</v>
      </c>
      <c r="Q3688" s="175">
        <v>0.27900000000000003</v>
      </c>
      <c r="R3688" s="175">
        <v>0.35799999999999998</v>
      </c>
      <c r="S3688" s="175">
        <v>0.129</v>
      </c>
      <c r="T3688" s="175">
        <v>0.191</v>
      </c>
      <c r="U3688" s="175">
        <v>5.0000000000000001E-3</v>
      </c>
      <c r="V3688" s="175">
        <v>2.5000000000000001E-2</v>
      </c>
      <c r="W3688" s="175">
        <v>0.182</v>
      </c>
      <c r="X3688" s="175">
        <v>0.252</v>
      </c>
      <c r="Y3688" s="175">
        <v>0</v>
      </c>
      <c r="Z3688" s="175">
        <v>1.0999999999999999E-2</v>
      </c>
      <c r="AA3688" s="175">
        <v>0.01</v>
      </c>
      <c r="AB3688" s="175">
        <v>3.5000000000000003E-2</v>
      </c>
    </row>
    <row r="3689" spans="1:28" x14ac:dyDescent="0.25">
      <c r="A3689" s="92" t="s">
        <v>5006</v>
      </c>
      <c r="B3689" s="175" t="s">
        <v>143</v>
      </c>
      <c r="C3689" s="175">
        <v>0.3001605136436597</v>
      </c>
      <c r="D3689" s="175">
        <v>0.23113964686998395</v>
      </c>
      <c r="E3689" s="175">
        <v>0.14018191546281433</v>
      </c>
      <c r="F3689" s="175">
        <v>1.4981273408239701E-2</v>
      </c>
      <c r="G3689" s="175">
        <v>0.28357410379882292</v>
      </c>
      <c r="H3689" s="175">
        <v>2.1401819154628142E-3</v>
      </c>
      <c r="I3689" s="175">
        <v>2.7822364901016586E-2</v>
      </c>
      <c r="J3689" s="174">
        <v>1</v>
      </c>
      <c r="K3689" s="176">
        <v>1869</v>
      </c>
      <c r="L3689" s="92"/>
      <c r="M3689" s="175" t="s">
        <v>143</v>
      </c>
      <c r="N3689" s="175" t="s">
        <v>143</v>
      </c>
      <c r="O3689" s="175">
        <v>0.28000000000000003</v>
      </c>
      <c r="P3689" s="175">
        <v>0.32100000000000001</v>
      </c>
      <c r="Q3689" s="175">
        <v>0.21299999999999999</v>
      </c>
      <c r="R3689" s="175">
        <v>0.251</v>
      </c>
      <c r="S3689" s="175">
        <v>0.125</v>
      </c>
      <c r="T3689" s="175">
        <v>0.157</v>
      </c>
      <c r="U3689" s="175">
        <v>0.01</v>
      </c>
      <c r="V3689" s="175">
        <v>2.1999999999999999E-2</v>
      </c>
      <c r="W3689" s="175">
        <v>0.26400000000000001</v>
      </c>
      <c r="X3689" s="175">
        <v>0.30399999999999999</v>
      </c>
      <c r="Y3689" s="175">
        <v>1E-3</v>
      </c>
      <c r="Z3689" s="175">
        <v>5.0000000000000001E-3</v>
      </c>
      <c r="AA3689" s="175">
        <v>2.1000000000000001E-2</v>
      </c>
      <c r="AB3689" s="175">
        <v>3.5999999999999997E-2</v>
      </c>
    </row>
    <row r="3690" spans="1:28" x14ac:dyDescent="0.25">
      <c r="A3690" s="92" t="s">
        <v>5007</v>
      </c>
      <c r="B3690" s="175" t="s">
        <v>143</v>
      </c>
      <c r="C3690" s="175">
        <v>0.55494505494505497</v>
      </c>
      <c r="D3690" s="175">
        <v>0.28113553113553114</v>
      </c>
      <c r="E3690" s="175">
        <v>6.1355311355311352E-2</v>
      </c>
      <c r="F3690" s="175">
        <v>4.578754578754579E-3</v>
      </c>
      <c r="G3690" s="175">
        <v>2.3809523809523808E-2</v>
      </c>
      <c r="H3690" s="175" t="s">
        <v>143</v>
      </c>
      <c r="I3690" s="175">
        <v>7.4175824175824176E-2</v>
      </c>
      <c r="J3690" s="174">
        <v>1</v>
      </c>
      <c r="K3690" s="176">
        <v>1092</v>
      </c>
      <c r="L3690" s="92"/>
      <c r="M3690" s="175" t="s">
        <v>143</v>
      </c>
      <c r="N3690" s="175" t="s">
        <v>143</v>
      </c>
      <c r="O3690" s="175">
        <v>0.52500000000000002</v>
      </c>
      <c r="P3690" s="175">
        <v>0.58399999999999996</v>
      </c>
      <c r="Q3690" s="175">
        <v>0.255</v>
      </c>
      <c r="R3690" s="175">
        <v>0.309</v>
      </c>
      <c r="S3690" s="175">
        <v>4.9000000000000002E-2</v>
      </c>
      <c r="T3690" s="175">
        <v>7.6999999999999999E-2</v>
      </c>
      <c r="U3690" s="175">
        <v>2E-3</v>
      </c>
      <c r="V3690" s="175">
        <v>1.0999999999999999E-2</v>
      </c>
      <c r="W3690" s="175">
        <v>1.6E-2</v>
      </c>
      <c r="X3690" s="175">
        <v>3.5000000000000003E-2</v>
      </c>
      <c r="Y3690" s="175" t="s">
        <v>143</v>
      </c>
      <c r="Z3690" s="175" t="s">
        <v>143</v>
      </c>
      <c r="AA3690" s="175">
        <v>0.06</v>
      </c>
      <c r="AB3690" s="175">
        <v>9.0999999999999998E-2</v>
      </c>
    </row>
    <row r="3691" spans="1:28" x14ac:dyDescent="0.25">
      <c r="A3691" s="92" t="s">
        <v>5008</v>
      </c>
      <c r="B3691" s="175" t="s">
        <v>143</v>
      </c>
      <c r="C3691" s="175">
        <v>0.24964336661911554</v>
      </c>
      <c r="D3691" s="175">
        <v>0.3252496433666191</v>
      </c>
      <c r="E3691" s="175">
        <v>0.12553495007132667</v>
      </c>
      <c r="F3691" s="175">
        <v>7.1326676176890159E-3</v>
      </c>
      <c r="G3691" s="175">
        <v>0.25677603423680456</v>
      </c>
      <c r="H3691" s="175">
        <v>1.4265335235378032E-3</v>
      </c>
      <c r="I3691" s="175">
        <v>3.4236804564907276E-2</v>
      </c>
      <c r="J3691" s="174">
        <v>1</v>
      </c>
      <c r="K3691" s="176">
        <v>701</v>
      </c>
      <c r="L3691" s="92"/>
      <c r="M3691" s="175" t="s">
        <v>143</v>
      </c>
      <c r="N3691" s="175" t="s">
        <v>143</v>
      </c>
      <c r="O3691" s="175">
        <v>0.219</v>
      </c>
      <c r="P3691" s="175">
        <v>0.28299999999999997</v>
      </c>
      <c r="Q3691" s="175">
        <v>0.29199999999999998</v>
      </c>
      <c r="R3691" s="175">
        <v>0.36099999999999999</v>
      </c>
      <c r="S3691" s="175">
        <v>0.10299999999999999</v>
      </c>
      <c r="T3691" s="175">
        <v>0.152</v>
      </c>
      <c r="U3691" s="175">
        <v>3.0000000000000001E-3</v>
      </c>
      <c r="V3691" s="175">
        <v>1.7000000000000001E-2</v>
      </c>
      <c r="W3691" s="175">
        <v>0.22600000000000001</v>
      </c>
      <c r="X3691" s="175">
        <v>0.28999999999999998</v>
      </c>
      <c r="Y3691" s="175">
        <v>0</v>
      </c>
      <c r="Z3691" s="175">
        <v>8.0000000000000002E-3</v>
      </c>
      <c r="AA3691" s="175">
        <v>2.3E-2</v>
      </c>
      <c r="AB3691" s="175">
        <v>0.05</v>
      </c>
    </row>
    <row r="3692" spans="1:28" x14ac:dyDescent="0.25">
      <c r="A3692" s="92" t="s">
        <v>5009</v>
      </c>
      <c r="B3692" s="175" t="s">
        <v>143</v>
      </c>
      <c r="C3692" s="175">
        <v>0.40306122448979592</v>
      </c>
      <c r="D3692" s="175">
        <v>0.22704081632653061</v>
      </c>
      <c r="E3692" s="175">
        <v>8.1632653061224483E-2</v>
      </c>
      <c r="F3692" s="175">
        <v>0.10204081632653061</v>
      </c>
      <c r="G3692" s="175">
        <v>0.1683673469387755</v>
      </c>
      <c r="H3692" s="175">
        <v>5.1020408163265302E-3</v>
      </c>
      <c r="I3692" s="175">
        <v>1.2755102040816327E-2</v>
      </c>
      <c r="J3692" s="174">
        <v>0.99999999999999989</v>
      </c>
      <c r="K3692" s="176">
        <v>392</v>
      </c>
      <c r="L3692" s="92"/>
      <c r="M3692" s="175" t="s">
        <v>143</v>
      </c>
      <c r="N3692" s="175" t="s">
        <v>143</v>
      </c>
      <c r="O3692" s="175">
        <v>0.35599999999999998</v>
      </c>
      <c r="P3692" s="175">
        <v>0.45200000000000001</v>
      </c>
      <c r="Q3692" s="175">
        <v>0.188</v>
      </c>
      <c r="R3692" s="175">
        <v>0.27100000000000002</v>
      </c>
      <c r="S3692" s="175">
        <v>5.8000000000000003E-2</v>
      </c>
      <c r="T3692" s="175">
        <v>0.113</v>
      </c>
      <c r="U3692" s="175">
        <v>7.5999999999999998E-2</v>
      </c>
      <c r="V3692" s="175">
        <v>0.13600000000000001</v>
      </c>
      <c r="W3692" s="175">
        <v>0.13500000000000001</v>
      </c>
      <c r="X3692" s="175">
        <v>0.20899999999999999</v>
      </c>
      <c r="Y3692" s="175">
        <v>1E-3</v>
      </c>
      <c r="Z3692" s="175">
        <v>1.7999999999999999E-2</v>
      </c>
      <c r="AA3692" s="175">
        <v>5.0000000000000001E-3</v>
      </c>
      <c r="AB3692" s="175">
        <v>0.03</v>
      </c>
    </row>
    <row r="3693" spans="1:28" x14ac:dyDescent="0.25">
      <c r="A3693" s="92" t="s">
        <v>5010</v>
      </c>
      <c r="B3693" s="175" t="s">
        <v>143</v>
      </c>
      <c r="C3693" s="175">
        <v>0.23443223443223443</v>
      </c>
      <c r="D3693" s="175">
        <v>0.2271062271062271</v>
      </c>
      <c r="E3693" s="175">
        <v>8.9743589743589744E-2</v>
      </c>
      <c r="F3693" s="175">
        <v>1.8315018315018316E-2</v>
      </c>
      <c r="G3693" s="175">
        <v>0.38827838827838829</v>
      </c>
      <c r="H3693" s="175">
        <v>1.6483516483516484E-2</v>
      </c>
      <c r="I3693" s="175">
        <v>2.564102564102564E-2</v>
      </c>
      <c r="J3693" s="174">
        <v>1.0000000000000002</v>
      </c>
      <c r="K3693" s="176">
        <v>546</v>
      </c>
      <c r="L3693" s="92"/>
      <c r="M3693" s="175" t="s">
        <v>143</v>
      </c>
      <c r="N3693" s="175" t="s">
        <v>143</v>
      </c>
      <c r="O3693" s="175">
        <v>0.20100000000000001</v>
      </c>
      <c r="P3693" s="175">
        <v>0.27200000000000002</v>
      </c>
      <c r="Q3693" s="175">
        <v>0.19400000000000001</v>
      </c>
      <c r="R3693" s="175">
        <v>0.26400000000000001</v>
      </c>
      <c r="S3693" s="175">
        <v>6.9000000000000006E-2</v>
      </c>
      <c r="T3693" s="175">
        <v>0.11700000000000001</v>
      </c>
      <c r="U3693" s="175">
        <v>0.01</v>
      </c>
      <c r="V3693" s="175">
        <v>3.3000000000000002E-2</v>
      </c>
      <c r="W3693" s="175">
        <v>0.34799999999999998</v>
      </c>
      <c r="X3693" s="175">
        <v>0.43</v>
      </c>
      <c r="Y3693" s="175">
        <v>8.9999999999999993E-3</v>
      </c>
      <c r="Z3693" s="175">
        <v>3.1E-2</v>
      </c>
      <c r="AA3693" s="175">
        <v>1.4999999999999999E-2</v>
      </c>
      <c r="AB3693" s="175">
        <v>4.2999999999999997E-2</v>
      </c>
    </row>
    <row r="3694" spans="1:28" x14ac:dyDescent="0.25">
      <c r="A3694" s="92" t="s">
        <v>5011</v>
      </c>
      <c r="B3694" s="175" t="s">
        <v>143</v>
      </c>
      <c r="C3694" s="175">
        <v>0.43700787401574803</v>
      </c>
      <c r="D3694" s="175">
        <v>0.36936292054402292</v>
      </c>
      <c r="E3694" s="175">
        <v>6.7644953471725125E-2</v>
      </c>
      <c r="F3694" s="175">
        <v>6.0844667143879743E-3</v>
      </c>
      <c r="G3694" s="175">
        <v>7.2655690765926983E-2</v>
      </c>
      <c r="H3694" s="175">
        <v>2.5053686471009306E-3</v>
      </c>
      <c r="I3694" s="175">
        <v>4.4738725841088046E-2</v>
      </c>
      <c r="J3694" s="174">
        <v>1</v>
      </c>
      <c r="K3694" s="176">
        <v>2794</v>
      </c>
      <c r="L3694" s="92"/>
      <c r="M3694" s="175" t="s">
        <v>143</v>
      </c>
      <c r="N3694" s="175" t="s">
        <v>143</v>
      </c>
      <c r="O3694" s="175">
        <v>0.41899999999999998</v>
      </c>
      <c r="P3694" s="175">
        <v>0.45500000000000002</v>
      </c>
      <c r="Q3694" s="175">
        <v>0.35199999999999998</v>
      </c>
      <c r="R3694" s="175">
        <v>0.38700000000000001</v>
      </c>
      <c r="S3694" s="175">
        <v>5.8999999999999997E-2</v>
      </c>
      <c r="T3694" s="175">
        <v>7.8E-2</v>
      </c>
      <c r="U3694" s="175">
        <v>4.0000000000000001E-3</v>
      </c>
      <c r="V3694" s="175">
        <v>0.01</v>
      </c>
      <c r="W3694" s="175">
        <v>6.4000000000000001E-2</v>
      </c>
      <c r="X3694" s="175">
        <v>8.3000000000000004E-2</v>
      </c>
      <c r="Y3694" s="175">
        <v>1E-3</v>
      </c>
      <c r="Z3694" s="175">
        <v>5.0000000000000001E-3</v>
      </c>
      <c r="AA3694" s="175">
        <v>3.7999999999999999E-2</v>
      </c>
      <c r="AB3694" s="175">
        <v>5.2999999999999999E-2</v>
      </c>
    </row>
    <row r="3695" spans="1:28" x14ac:dyDescent="0.25">
      <c r="A3695" s="92" t="s">
        <v>5012</v>
      </c>
      <c r="B3695" s="175" t="s">
        <v>143</v>
      </c>
      <c r="C3695" s="175">
        <v>0.5552995391705069</v>
      </c>
      <c r="D3695" s="175">
        <v>0.27419354838709675</v>
      </c>
      <c r="E3695" s="175">
        <v>4.6082949308755762E-2</v>
      </c>
      <c r="F3695" s="175" t="s">
        <v>143</v>
      </c>
      <c r="G3695" s="175">
        <v>6.9124423963133647E-2</v>
      </c>
      <c r="H3695" s="175">
        <v>6.9124423963133645E-3</v>
      </c>
      <c r="I3695" s="175">
        <v>4.8387096774193547E-2</v>
      </c>
      <c r="J3695" s="174">
        <v>1</v>
      </c>
      <c r="K3695" s="176">
        <v>434</v>
      </c>
      <c r="L3695" s="92"/>
      <c r="M3695" s="175" t="s">
        <v>143</v>
      </c>
      <c r="N3695" s="175" t="s">
        <v>143</v>
      </c>
      <c r="O3695" s="175">
        <v>0.50800000000000001</v>
      </c>
      <c r="P3695" s="175">
        <v>0.60099999999999998</v>
      </c>
      <c r="Q3695" s="175">
        <v>0.23400000000000001</v>
      </c>
      <c r="R3695" s="175">
        <v>0.318</v>
      </c>
      <c r="S3695" s="175">
        <v>0.03</v>
      </c>
      <c r="T3695" s="175">
        <v>7.0000000000000007E-2</v>
      </c>
      <c r="U3695" s="175" t="s">
        <v>143</v>
      </c>
      <c r="V3695" s="175" t="s">
        <v>143</v>
      </c>
      <c r="W3695" s="175">
        <v>4.9000000000000002E-2</v>
      </c>
      <c r="X3695" s="175">
        <v>9.7000000000000003E-2</v>
      </c>
      <c r="Y3695" s="175">
        <v>2E-3</v>
      </c>
      <c r="Z3695" s="175">
        <v>0.02</v>
      </c>
      <c r="AA3695" s="175">
        <v>3.2000000000000001E-2</v>
      </c>
      <c r="AB3695" s="175">
        <v>7.2999999999999995E-2</v>
      </c>
    </row>
    <row r="3696" spans="1:28" x14ac:dyDescent="0.25">
      <c r="A3696" s="92" t="s">
        <v>5013</v>
      </c>
      <c r="B3696" s="175">
        <v>6.1874583055370247E-2</v>
      </c>
      <c r="C3696" s="175">
        <v>0.35040026684456305</v>
      </c>
      <c r="D3696" s="175">
        <v>0.26701134089392931</v>
      </c>
      <c r="E3696" s="175">
        <v>8.805870580386925E-2</v>
      </c>
      <c r="F3696" s="175">
        <v>1.9346230820547032E-2</v>
      </c>
      <c r="G3696" s="175">
        <v>0.17244829886591062</v>
      </c>
      <c r="H3696" s="175">
        <v>1.1674449633088727E-3</v>
      </c>
      <c r="I3696" s="175">
        <v>3.9693128752501666E-2</v>
      </c>
      <c r="J3696" s="174">
        <v>0.99999999999999989</v>
      </c>
      <c r="K3696" s="176">
        <v>11992</v>
      </c>
      <c r="L3696" s="92"/>
      <c r="M3696" s="175">
        <v>5.8000000000000003E-2</v>
      </c>
      <c r="N3696" s="175">
        <v>6.6000000000000003E-2</v>
      </c>
      <c r="O3696" s="175">
        <v>0.34200000000000003</v>
      </c>
      <c r="P3696" s="175">
        <v>0.35899999999999999</v>
      </c>
      <c r="Q3696" s="175">
        <v>0.25900000000000001</v>
      </c>
      <c r="R3696" s="175">
        <v>0.27500000000000002</v>
      </c>
      <c r="S3696" s="175">
        <v>8.3000000000000004E-2</v>
      </c>
      <c r="T3696" s="175">
        <v>9.2999999999999999E-2</v>
      </c>
      <c r="U3696" s="175">
        <v>1.7000000000000001E-2</v>
      </c>
      <c r="V3696" s="175">
        <v>2.1999999999999999E-2</v>
      </c>
      <c r="W3696" s="175">
        <v>0.16600000000000001</v>
      </c>
      <c r="X3696" s="175">
        <v>0.17899999999999999</v>
      </c>
      <c r="Y3696" s="175">
        <v>1E-3</v>
      </c>
      <c r="Z3696" s="175">
        <v>2E-3</v>
      </c>
      <c r="AA3696" s="175">
        <v>3.5999999999999997E-2</v>
      </c>
      <c r="AB3696" s="175">
        <v>4.2999999999999997E-2</v>
      </c>
    </row>
    <row r="3697" spans="1:28" x14ac:dyDescent="0.25">
      <c r="A3697" s="92" t="s">
        <v>5014</v>
      </c>
      <c r="B3697" s="175" t="s">
        <v>143</v>
      </c>
      <c r="C3697" s="175">
        <v>0.44582043343653249</v>
      </c>
      <c r="D3697" s="175">
        <v>0.26625386996904027</v>
      </c>
      <c r="E3697" s="175">
        <v>0.10835913312693499</v>
      </c>
      <c r="F3697" s="175">
        <v>6.1919504643962852E-3</v>
      </c>
      <c r="G3697" s="175">
        <v>0.15479876160990713</v>
      </c>
      <c r="H3697" s="175">
        <v>3.0959752321981426E-3</v>
      </c>
      <c r="I3697" s="175">
        <v>1.5479876160990712E-2</v>
      </c>
      <c r="J3697" s="174">
        <v>1</v>
      </c>
      <c r="K3697" s="176">
        <v>323</v>
      </c>
      <c r="L3697" s="92"/>
      <c r="M3697" s="175" t="s">
        <v>143</v>
      </c>
      <c r="N3697" s="175" t="s">
        <v>143</v>
      </c>
      <c r="O3697" s="175">
        <v>0.39300000000000002</v>
      </c>
      <c r="P3697" s="175">
        <v>0.5</v>
      </c>
      <c r="Q3697" s="175">
        <v>0.221</v>
      </c>
      <c r="R3697" s="175">
        <v>0.317</v>
      </c>
      <c r="S3697" s="175">
        <v>7.9000000000000001E-2</v>
      </c>
      <c r="T3697" s="175">
        <v>0.14699999999999999</v>
      </c>
      <c r="U3697" s="175">
        <v>2E-3</v>
      </c>
      <c r="V3697" s="175">
        <v>2.1999999999999999E-2</v>
      </c>
      <c r="W3697" s="175">
        <v>0.11899999999999999</v>
      </c>
      <c r="X3697" s="175">
        <v>0.19800000000000001</v>
      </c>
      <c r="Y3697" s="175">
        <v>1E-3</v>
      </c>
      <c r="Z3697" s="175">
        <v>1.7000000000000001E-2</v>
      </c>
      <c r="AA3697" s="175">
        <v>7.0000000000000001E-3</v>
      </c>
      <c r="AB3697" s="175">
        <v>3.5999999999999997E-2</v>
      </c>
    </row>
    <row r="3698" spans="1:28" x14ac:dyDescent="0.25">
      <c r="A3698" s="92" t="s">
        <v>5015</v>
      </c>
      <c r="B3698" s="175" t="s">
        <v>143</v>
      </c>
      <c r="C3698" s="175">
        <v>0.11693548387096774</v>
      </c>
      <c r="D3698" s="175">
        <v>0.22177419354838709</v>
      </c>
      <c r="E3698" s="175">
        <v>9.6774193548387094E-2</v>
      </c>
      <c r="F3698" s="175">
        <v>8.0645161290322578E-3</v>
      </c>
      <c r="G3698" s="175">
        <v>0.50403225806451613</v>
      </c>
      <c r="H3698" s="175">
        <v>1.2096774193548387E-2</v>
      </c>
      <c r="I3698" s="175">
        <v>4.0322580645161289E-2</v>
      </c>
      <c r="J3698" s="174">
        <v>0.99999999999999989</v>
      </c>
      <c r="K3698" s="176">
        <v>248</v>
      </c>
      <c r="L3698" s="92"/>
      <c r="M3698" s="175" t="s">
        <v>143</v>
      </c>
      <c r="N3698" s="175" t="s">
        <v>143</v>
      </c>
      <c r="O3698" s="175">
        <v>8.3000000000000004E-2</v>
      </c>
      <c r="P3698" s="175">
        <v>0.16300000000000001</v>
      </c>
      <c r="Q3698" s="175">
        <v>0.17499999999999999</v>
      </c>
      <c r="R3698" s="175">
        <v>0.27800000000000002</v>
      </c>
      <c r="S3698" s="175">
        <v>6.6000000000000003E-2</v>
      </c>
      <c r="T3698" s="175">
        <v>0.14000000000000001</v>
      </c>
      <c r="U3698" s="175">
        <v>2E-3</v>
      </c>
      <c r="V3698" s="175">
        <v>2.9000000000000001E-2</v>
      </c>
      <c r="W3698" s="175">
        <v>0.442</v>
      </c>
      <c r="X3698" s="175">
        <v>0.56599999999999995</v>
      </c>
      <c r="Y3698" s="175">
        <v>4.0000000000000001E-3</v>
      </c>
      <c r="Z3698" s="175">
        <v>3.5000000000000003E-2</v>
      </c>
      <c r="AA3698" s="175">
        <v>2.1999999999999999E-2</v>
      </c>
      <c r="AB3698" s="175">
        <v>7.2999999999999995E-2</v>
      </c>
    </row>
    <row r="3699" spans="1:28" x14ac:dyDescent="0.25">
      <c r="A3699" s="92" t="s">
        <v>5016</v>
      </c>
      <c r="B3699" s="175">
        <v>0.1625615763546798</v>
      </c>
      <c r="C3699" s="175" t="s">
        <v>143</v>
      </c>
      <c r="D3699" s="175">
        <v>0.78817733990147787</v>
      </c>
      <c r="E3699" s="175">
        <v>1.6748768472906402E-2</v>
      </c>
      <c r="F3699" s="175" t="s">
        <v>143</v>
      </c>
      <c r="G3699" s="175">
        <v>1.5763546798029555E-2</v>
      </c>
      <c r="H3699" s="175" t="s">
        <v>143</v>
      </c>
      <c r="I3699" s="175">
        <v>1.6748768472906402E-2</v>
      </c>
      <c r="J3699" s="174">
        <v>1</v>
      </c>
      <c r="K3699" s="176">
        <v>1015</v>
      </c>
      <c r="L3699" s="92"/>
      <c r="M3699" s="175">
        <v>0.14099999999999999</v>
      </c>
      <c r="N3699" s="175">
        <v>0.187</v>
      </c>
      <c r="O3699" s="175" t="s">
        <v>143</v>
      </c>
      <c r="P3699" s="175" t="s">
        <v>143</v>
      </c>
      <c r="Q3699" s="175">
        <v>0.76200000000000001</v>
      </c>
      <c r="R3699" s="175">
        <v>0.81200000000000006</v>
      </c>
      <c r="S3699" s="175">
        <v>0.01</v>
      </c>
      <c r="T3699" s="175">
        <v>2.7E-2</v>
      </c>
      <c r="U3699" s="175" t="s">
        <v>143</v>
      </c>
      <c r="V3699" s="175" t="s">
        <v>143</v>
      </c>
      <c r="W3699" s="175">
        <v>0.01</v>
      </c>
      <c r="X3699" s="175">
        <v>2.5000000000000001E-2</v>
      </c>
      <c r="Y3699" s="175" t="s">
        <v>143</v>
      </c>
      <c r="Z3699" s="175" t="s">
        <v>143</v>
      </c>
      <c r="AA3699" s="175">
        <v>0.01</v>
      </c>
      <c r="AB3699" s="175">
        <v>2.7E-2</v>
      </c>
    </row>
    <row r="3700" spans="1:28" x14ac:dyDescent="0.25">
      <c r="A3700" s="92" t="s">
        <v>5017</v>
      </c>
      <c r="B3700" s="175">
        <v>0.11828687967369136</v>
      </c>
      <c r="C3700" s="175">
        <v>0.27192386131883073</v>
      </c>
      <c r="D3700" s="175">
        <v>0.23317471108089735</v>
      </c>
      <c r="E3700" s="175">
        <v>8.5656016315431682E-2</v>
      </c>
      <c r="F3700" s="175">
        <v>4.6906866077498298E-2</v>
      </c>
      <c r="G3700" s="175">
        <v>0.2087015635622026</v>
      </c>
      <c r="H3700" s="175">
        <v>6.7980965329707678E-4</v>
      </c>
      <c r="I3700" s="175">
        <v>3.4670292318150921E-2</v>
      </c>
      <c r="J3700" s="174">
        <v>0.99999999999999989</v>
      </c>
      <c r="K3700" s="176">
        <v>1471</v>
      </c>
      <c r="L3700" s="92"/>
      <c r="M3700" s="175">
        <v>0.10299999999999999</v>
      </c>
      <c r="N3700" s="175">
        <v>0.13600000000000001</v>
      </c>
      <c r="O3700" s="175">
        <v>0.25</v>
      </c>
      <c r="P3700" s="175">
        <v>0.29499999999999998</v>
      </c>
      <c r="Q3700" s="175">
        <v>0.21199999999999999</v>
      </c>
      <c r="R3700" s="175">
        <v>0.255</v>
      </c>
      <c r="S3700" s="175">
        <v>7.1999999999999995E-2</v>
      </c>
      <c r="T3700" s="175">
        <v>0.10100000000000001</v>
      </c>
      <c r="U3700" s="175">
        <v>3.6999999999999998E-2</v>
      </c>
      <c r="V3700" s="175">
        <v>5.8999999999999997E-2</v>
      </c>
      <c r="W3700" s="175">
        <v>0.189</v>
      </c>
      <c r="X3700" s="175">
        <v>0.23</v>
      </c>
      <c r="Y3700" s="175">
        <v>0</v>
      </c>
      <c r="Z3700" s="175">
        <v>4.0000000000000001E-3</v>
      </c>
      <c r="AA3700" s="175">
        <v>2.5999999999999999E-2</v>
      </c>
      <c r="AB3700" s="175">
        <v>4.4999999999999998E-2</v>
      </c>
    </row>
    <row r="3701" spans="1:28" x14ac:dyDescent="0.25">
      <c r="A3701" s="92" t="s">
        <v>5018</v>
      </c>
      <c r="B3701" s="175">
        <v>0.28166160081053698</v>
      </c>
      <c r="C3701" s="175">
        <v>0.43313069908814589</v>
      </c>
      <c r="D3701" s="175">
        <v>0.14893617021276595</v>
      </c>
      <c r="E3701" s="175">
        <v>2.5835866261398176E-2</v>
      </c>
      <c r="F3701" s="175" t="s">
        <v>143</v>
      </c>
      <c r="G3701" s="175">
        <v>3.4447821681864235E-2</v>
      </c>
      <c r="H3701" s="175">
        <v>5.0658561296859173E-4</v>
      </c>
      <c r="I3701" s="175">
        <v>7.5481256332320168E-2</v>
      </c>
      <c r="J3701" s="174">
        <v>1</v>
      </c>
      <c r="K3701" s="176">
        <v>1974</v>
      </c>
      <c r="L3701" s="92"/>
      <c r="M3701" s="175">
        <v>0.26200000000000001</v>
      </c>
      <c r="N3701" s="175">
        <v>0.30199999999999999</v>
      </c>
      <c r="O3701" s="175">
        <v>0.41099999999999998</v>
      </c>
      <c r="P3701" s="175">
        <v>0.45500000000000002</v>
      </c>
      <c r="Q3701" s="175">
        <v>0.13400000000000001</v>
      </c>
      <c r="R3701" s="175">
        <v>0.16500000000000001</v>
      </c>
      <c r="S3701" s="175">
        <v>0.02</v>
      </c>
      <c r="T3701" s="175">
        <v>3.4000000000000002E-2</v>
      </c>
      <c r="U3701" s="175" t="s">
        <v>143</v>
      </c>
      <c r="V3701" s="175" t="s">
        <v>143</v>
      </c>
      <c r="W3701" s="175">
        <v>2.7E-2</v>
      </c>
      <c r="X3701" s="175">
        <v>4.2999999999999997E-2</v>
      </c>
      <c r="Y3701" s="175">
        <v>0</v>
      </c>
      <c r="Z3701" s="175">
        <v>3.0000000000000001E-3</v>
      </c>
      <c r="AA3701" s="175">
        <v>6.5000000000000002E-2</v>
      </c>
      <c r="AB3701" s="175">
        <v>8.7999999999999995E-2</v>
      </c>
    </row>
    <row r="3702" spans="1:28" x14ac:dyDescent="0.25">
      <c r="A3702" s="92" t="s">
        <v>5019</v>
      </c>
      <c r="B3702" s="175" t="s">
        <v>143</v>
      </c>
      <c r="C3702" s="175">
        <v>0.27851458885941643</v>
      </c>
      <c r="D3702" s="175">
        <v>0.31034482758620691</v>
      </c>
      <c r="E3702" s="175">
        <v>0.19363395225464192</v>
      </c>
      <c r="F3702" s="175">
        <v>7.9575596816976128E-3</v>
      </c>
      <c r="G3702" s="175">
        <v>0.17241379310344829</v>
      </c>
      <c r="H3702" s="175">
        <v>2.6525198938992041E-3</v>
      </c>
      <c r="I3702" s="175">
        <v>3.4482758620689655E-2</v>
      </c>
      <c r="J3702" s="174">
        <v>1.0000000000000002</v>
      </c>
      <c r="K3702" s="176">
        <v>377</v>
      </c>
      <c r="L3702" s="92"/>
      <c r="M3702" s="175" t="s">
        <v>143</v>
      </c>
      <c r="N3702" s="175" t="s">
        <v>143</v>
      </c>
      <c r="O3702" s="175">
        <v>0.23599999999999999</v>
      </c>
      <c r="P3702" s="175">
        <v>0.32600000000000001</v>
      </c>
      <c r="Q3702" s="175">
        <v>0.26600000000000001</v>
      </c>
      <c r="R3702" s="175">
        <v>0.35899999999999999</v>
      </c>
      <c r="S3702" s="175">
        <v>0.157</v>
      </c>
      <c r="T3702" s="175">
        <v>0.23699999999999999</v>
      </c>
      <c r="U3702" s="175">
        <v>3.0000000000000001E-3</v>
      </c>
      <c r="V3702" s="175">
        <v>2.3E-2</v>
      </c>
      <c r="W3702" s="175">
        <v>0.13800000000000001</v>
      </c>
      <c r="X3702" s="175">
        <v>0.214</v>
      </c>
      <c r="Y3702" s="175">
        <v>0</v>
      </c>
      <c r="Z3702" s="175">
        <v>1.4999999999999999E-2</v>
      </c>
      <c r="AA3702" s="175">
        <v>0.02</v>
      </c>
      <c r="AB3702" s="175">
        <v>5.8000000000000003E-2</v>
      </c>
    </row>
    <row r="3703" spans="1:28" x14ac:dyDescent="0.25">
      <c r="A3703" s="92" t="s">
        <v>5020</v>
      </c>
      <c r="B3703" s="175" t="s">
        <v>143</v>
      </c>
      <c r="C3703" s="175">
        <v>0.25684380032206117</v>
      </c>
      <c r="D3703" s="175">
        <v>0.27294685990338163</v>
      </c>
      <c r="E3703" s="175">
        <v>0.12721417069243157</v>
      </c>
      <c r="F3703" s="175">
        <v>1.7713365539452495E-2</v>
      </c>
      <c r="G3703" s="175">
        <v>0.29871175523349436</v>
      </c>
      <c r="H3703" s="175" t="s">
        <v>143</v>
      </c>
      <c r="I3703" s="175">
        <v>2.6570048309178744E-2</v>
      </c>
      <c r="J3703" s="174">
        <v>0.99999999999999989</v>
      </c>
      <c r="K3703" s="176">
        <v>1242</v>
      </c>
      <c r="L3703" s="92"/>
      <c r="M3703" s="175" t="s">
        <v>143</v>
      </c>
      <c r="N3703" s="175" t="s">
        <v>143</v>
      </c>
      <c r="O3703" s="175">
        <v>0.23300000000000001</v>
      </c>
      <c r="P3703" s="175">
        <v>0.28199999999999997</v>
      </c>
      <c r="Q3703" s="175">
        <v>0.249</v>
      </c>
      <c r="R3703" s="175">
        <v>0.29799999999999999</v>
      </c>
      <c r="S3703" s="175">
        <v>0.11</v>
      </c>
      <c r="T3703" s="175">
        <v>0.14699999999999999</v>
      </c>
      <c r="U3703" s="175">
        <v>1.2E-2</v>
      </c>
      <c r="V3703" s="175">
        <v>2.7E-2</v>
      </c>
      <c r="W3703" s="175">
        <v>0.27400000000000002</v>
      </c>
      <c r="X3703" s="175">
        <v>0.32500000000000001</v>
      </c>
      <c r="Y3703" s="175" t="s">
        <v>143</v>
      </c>
      <c r="Z3703" s="175" t="s">
        <v>143</v>
      </c>
      <c r="AA3703" s="175">
        <v>1.9E-2</v>
      </c>
      <c r="AB3703" s="175">
        <v>3.6999999999999998E-2</v>
      </c>
    </row>
    <row r="3704" spans="1:28" x14ac:dyDescent="0.25">
      <c r="A3704" s="92" t="s">
        <v>5021</v>
      </c>
      <c r="B3704" s="175" t="s">
        <v>143</v>
      </c>
      <c r="C3704" s="175">
        <v>0.61102106969205838</v>
      </c>
      <c r="D3704" s="175">
        <v>0.27876823338735818</v>
      </c>
      <c r="E3704" s="175">
        <v>5.0243111831442464E-2</v>
      </c>
      <c r="F3704" s="175">
        <v>1.6207455429497568E-3</v>
      </c>
      <c r="G3704" s="175">
        <v>1.2965964343598054E-2</v>
      </c>
      <c r="H3704" s="175" t="s">
        <v>143</v>
      </c>
      <c r="I3704" s="175">
        <v>4.5380875202593193E-2</v>
      </c>
      <c r="J3704" s="174">
        <v>1.0000000000000002</v>
      </c>
      <c r="K3704" s="176">
        <v>617</v>
      </c>
      <c r="L3704" s="92"/>
      <c r="M3704" s="175" t="s">
        <v>143</v>
      </c>
      <c r="N3704" s="175" t="s">
        <v>143</v>
      </c>
      <c r="O3704" s="175">
        <v>0.57199999999999995</v>
      </c>
      <c r="P3704" s="175">
        <v>0.64900000000000002</v>
      </c>
      <c r="Q3704" s="175">
        <v>0.245</v>
      </c>
      <c r="R3704" s="175">
        <v>0.315</v>
      </c>
      <c r="S3704" s="175">
        <v>3.5999999999999997E-2</v>
      </c>
      <c r="T3704" s="175">
        <v>7.0000000000000007E-2</v>
      </c>
      <c r="U3704" s="175">
        <v>0</v>
      </c>
      <c r="V3704" s="175">
        <v>8.9999999999999993E-3</v>
      </c>
      <c r="W3704" s="175">
        <v>7.0000000000000001E-3</v>
      </c>
      <c r="X3704" s="175">
        <v>2.5000000000000001E-2</v>
      </c>
      <c r="Y3704" s="175" t="s">
        <v>143</v>
      </c>
      <c r="Z3704" s="175" t="s">
        <v>143</v>
      </c>
      <c r="AA3704" s="175">
        <v>3.2000000000000001E-2</v>
      </c>
      <c r="AB3704" s="175">
        <v>6.5000000000000002E-2</v>
      </c>
    </row>
    <row r="3705" spans="1:28" x14ac:dyDescent="0.25">
      <c r="A3705" s="92" t="s">
        <v>5022</v>
      </c>
      <c r="B3705" s="175" t="s">
        <v>143</v>
      </c>
      <c r="C3705" s="175">
        <v>0.25818882466281312</v>
      </c>
      <c r="D3705" s="175">
        <v>0.32755298651252407</v>
      </c>
      <c r="E3705" s="175">
        <v>8.0924855491329481E-2</v>
      </c>
      <c r="F3705" s="175">
        <v>1.9267822736030827E-2</v>
      </c>
      <c r="G3705" s="175">
        <v>0.2774566473988439</v>
      </c>
      <c r="H3705" s="175">
        <v>1.9267822736030828E-3</v>
      </c>
      <c r="I3705" s="175">
        <v>3.4682080924855488E-2</v>
      </c>
      <c r="J3705" s="174">
        <v>0.99999999999999989</v>
      </c>
      <c r="K3705" s="176">
        <v>519</v>
      </c>
      <c r="L3705" s="92"/>
      <c r="M3705" s="175" t="s">
        <v>143</v>
      </c>
      <c r="N3705" s="175" t="s">
        <v>143</v>
      </c>
      <c r="O3705" s="175">
        <v>0.222</v>
      </c>
      <c r="P3705" s="175">
        <v>0.29799999999999999</v>
      </c>
      <c r="Q3705" s="175">
        <v>0.28899999999999998</v>
      </c>
      <c r="R3705" s="175">
        <v>0.36899999999999999</v>
      </c>
      <c r="S3705" s="175">
        <v>0.06</v>
      </c>
      <c r="T3705" s="175">
        <v>0.108</v>
      </c>
      <c r="U3705" s="175">
        <v>0.01</v>
      </c>
      <c r="V3705" s="175">
        <v>3.5000000000000003E-2</v>
      </c>
      <c r="W3705" s="175">
        <v>0.24099999999999999</v>
      </c>
      <c r="X3705" s="175">
        <v>0.318</v>
      </c>
      <c r="Y3705" s="175">
        <v>0</v>
      </c>
      <c r="Z3705" s="175">
        <v>1.0999999999999999E-2</v>
      </c>
      <c r="AA3705" s="175">
        <v>2.1999999999999999E-2</v>
      </c>
      <c r="AB3705" s="175">
        <v>5.3999999999999999E-2</v>
      </c>
    </row>
    <row r="3706" spans="1:28" x14ac:dyDescent="0.25">
      <c r="A3706" s="92" t="s">
        <v>5023</v>
      </c>
      <c r="B3706" s="175" t="s">
        <v>143</v>
      </c>
      <c r="C3706" s="175">
        <v>0.40780141843971629</v>
      </c>
      <c r="D3706" s="175">
        <v>0.21631205673758866</v>
      </c>
      <c r="E3706" s="175">
        <v>6.0283687943262408E-2</v>
      </c>
      <c r="F3706" s="175">
        <v>0.10283687943262411</v>
      </c>
      <c r="G3706" s="175">
        <v>0.16312056737588654</v>
      </c>
      <c r="H3706" s="175">
        <v>3.5460992907801418E-3</v>
      </c>
      <c r="I3706" s="175">
        <v>4.6099290780141841E-2</v>
      </c>
      <c r="J3706" s="174">
        <v>1</v>
      </c>
      <c r="K3706" s="176">
        <v>282</v>
      </c>
      <c r="L3706" s="92"/>
      <c r="M3706" s="175" t="s">
        <v>143</v>
      </c>
      <c r="N3706" s="175" t="s">
        <v>143</v>
      </c>
      <c r="O3706" s="175">
        <v>0.35199999999999998</v>
      </c>
      <c r="P3706" s="175">
        <v>0.46600000000000003</v>
      </c>
      <c r="Q3706" s="175">
        <v>0.17199999999999999</v>
      </c>
      <c r="R3706" s="175">
        <v>0.26800000000000002</v>
      </c>
      <c r="S3706" s="175">
        <v>3.7999999999999999E-2</v>
      </c>
      <c r="T3706" s="175">
        <v>9.4E-2</v>
      </c>
      <c r="U3706" s="175">
        <v>7.2999999999999995E-2</v>
      </c>
      <c r="V3706" s="175">
        <v>0.14399999999999999</v>
      </c>
      <c r="W3706" s="175">
        <v>0.125</v>
      </c>
      <c r="X3706" s="175">
        <v>0.21099999999999999</v>
      </c>
      <c r="Y3706" s="175">
        <v>1E-3</v>
      </c>
      <c r="Z3706" s="175">
        <v>0.02</v>
      </c>
      <c r="AA3706" s="175">
        <v>2.7E-2</v>
      </c>
      <c r="AB3706" s="175">
        <v>7.6999999999999999E-2</v>
      </c>
    </row>
    <row r="3707" spans="1:28" x14ac:dyDescent="0.25">
      <c r="A3707" s="92" t="s">
        <v>5024</v>
      </c>
      <c r="B3707" s="175" t="s">
        <v>143</v>
      </c>
      <c r="C3707" s="175">
        <v>0.20364741641337386</v>
      </c>
      <c r="D3707" s="175">
        <v>0.19148936170212766</v>
      </c>
      <c r="E3707" s="175">
        <v>0.12158054711246201</v>
      </c>
      <c r="F3707" s="175">
        <v>3.9513677811550151E-2</v>
      </c>
      <c r="G3707" s="175">
        <v>0.40425531914893614</v>
      </c>
      <c r="H3707" s="175">
        <v>3.0395136778115501E-3</v>
      </c>
      <c r="I3707" s="175">
        <v>3.64741641337386E-2</v>
      </c>
      <c r="J3707" s="174">
        <v>1</v>
      </c>
      <c r="K3707" s="176">
        <v>329</v>
      </c>
      <c r="L3707" s="92"/>
      <c r="M3707" s="175" t="s">
        <v>143</v>
      </c>
      <c r="N3707" s="175" t="s">
        <v>143</v>
      </c>
      <c r="O3707" s="175">
        <v>0.16400000000000001</v>
      </c>
      <c r="P3707" s="175">
        <v>0.25</v>
      </c>
      <c r="Q3707" s="175">
        <v>0.153</v>
      </c>
      <c r="R3707" s="175">
        <v>0.23699999999999999</v>
      </c>
      <c r="S3707" s="175">
        <v>9.0999999999999998E-2</v>
      </c>
      <c r="T3707" s="175">
        <v>0.161</v>
      </c>
      <c r="U3707" s="175">
        <v>2.3E-2</v>
      </c>
      <c r="V3707" s="175">
        <v>6.6000000000000003E-2</v>
      </c>
      <c r="W3707" s="175">
        <v>0.35299999999999998</v>
      </c>
      <c r="X3707" s="175">
        <v>0.45800000000000002</v>
      </c>
      <c r="Y3707" s="175">
        <v>1E-3</v>
      </c>
      <c r="Z3707" s="175">
        <v>1.7000000000000001E-2</v>
      </c>
      <c r="AA3707" s="175">
        <v>2.1000000000000001E-2</v>
      </c>
      <c r="AB3707" s="175">
        <v>6.3E-2</v>
      </c>
    </row>
    <row r="3708" spans="1:28" x14ac:dyDescent="0.25">
      <c r="A3708" s="92" t="s">
        <v>5025</v>
      </c>
      <c r="B3708" s="175" t="s">
        <v>143</v>
      </c>
      <c r="C3708" s="175">
        <v>0.51476793248945152</v>
      </c>
      <c r="D3708" s="175">
        <v>0.32911392405063289</v>
      </c>
      <c r="E3708" s="175">
        <v>5.4852320675105488E-2</v>
      </c>
      <c r="F3708" s="175">
        <v>3.616636528028933E-3</v>
      </c>
      <c r="G3708" s="175">
        <v>6.2085593731163354E-2</v>
      </c>
      <c r="H3708" s="175">
        <v>1.2055455093429777E-3</v>
      </c>
      <c r="I3708" s="175">
        <v>3.4358047016274866E-2</v>
      </c>
      <c r="J3708" s="174">
        <v>1</v>
      </c>
      <c r="K3708" s="176">
        <v>1659</v>
      </c>
      <c r="L3708" s="92"/>
      <c r="M3708" s="175" t="s">
        <v>143</v>
      </c>
      <c r="N3708" s="175" t="s">
        <v>143</v>
      </c>
      <c r="O3708" s="175">
        <v>0.49099999999999999</v>
      </c>
      <c r="P3708" s="175">
        <v>0.53900000000000003</v>
      </c>
      <c r="Q3708" s="175">
        <v>0.307</v>
      </c>
      <c r="R3708" s="175">
        <v>0.35199999999999998</v>
      </c>
      <c r="S3708" s="175">
        <v>4.4999999999999998E-2</v>
      </c>
      <c r="T3708" s="175">
        <v>6.7000000000000004E-2</v>
      </c>
      <c r="U3708" s="175">
        <v>2E-3</v>
      </c>
      <c r="V3708" s="175">
        <v>8.0000000000000002E-3</v>
      </c>
      <c r="W3708" s="175">
        <v>5.0999999999999997E-2</v>
      </c>
      <c r="X3708" s="175">
        <v>7.4999999999999997E-2</v>
      </c>
      <c r="Y3708" s="175">
        <v>0</v>
      </c>
      <c r="Z3708" s="175">
        <v>4.0000000000000001E-3</v>
      </c>
      <c r="AA3708" s="175">
        <v>2.7E-2</v>
      </c>
      <c r="AB3708" s="175">
        <v>4.3999999999999997E-2</v>
      </c>
    </row>
    <row r="3709" spans="1:28" x14ac:dyDescent="0.25">
      <c r="A3709" s="92" t="s">
        <v>5026</v>
      </c>
      <c r="B3709" s="175" t="s">
        <v>143</v>
      </c>
      <c r="C3709" s="175">
        <v>0.53040540540540537</v>
      </c>
      <c r="D3709" s="175">
        <v>0.32770270270270269</v>
      </c>
      <c r="E3709" s="175">
        <v>4.72972972972973E-2</v>
      </c>
      <c r="F3709" s="175">
        <v>6.7567567567567571E-3</v>
      </c>
      <c r="G3709" s="175">
        <v>5.7432432432432436E-2</v>
      </c>
      <c r="H3709" s="175" t="s">
        <v>143</v>
      </c>
      <c r="I3709" s="175">
        <v>3.0405405405405407E-2</v>
      </c>
      <c r="J3709" s="174">
        <v>1</v>
      </c>
      <c r="K3709" s="176">
        <v>296</v>
      </c>
      <c r="L3709" s="92"/>
      <c r="M3709" s="175" t="s">
        <v>143</v>
      </c>
      <c r="N3709" s="175" t="s">
        <v>143</v>
      </c>
      <c r="O3709" s="175">
        <v>0.47399999999999998</v>
      </c>
      <c r="P3709" s="175">
        <v>0.58699999999999997</v>
      </c>
      <c r="Q3709" s="175">
        <v>0.27700000000000002</v>
      </c>
      <c r="R3709" s="175">
        <v>0.38300000000000001</v>
      </c>
      <c r="S3709" s="175">
        <v>2.8000000000000001E-2</v>
      </c>
      <c r="T3709" s="175">
        <v>7.8E-2</v>
      </c>
      <c r="U3709" s="175">
        <v>2E-3</v>
      </c>
      <c r="V3709" s="175">
        <v>2.4E-2</v>
      </c>
      <c r="W3709" s="175">
        <v>3.5999999999999997E-2</v>
      </c>
      <c r="X3709" s="175">
        <v>0.09</v>
      </c>
      <c r="Y3709" s="175" t="s">
        <v>143</v>
      </c>
      <c r="Z3709" s="175" t="s">
        <v>143</v>
      </c>
      <c r="AA3709" s="175">
        <v>1.6E-2</v>
      </c>
      <c r="AB3709" s="175">
        <v>5.7000000000000002E-2</v>
      </c>
    </row>
    <row r="3710" spans="1:28" x14ac:dyDescent="0.25">
      <c r="A3710" s="92" t="s">
        <v>5027</v>
      </c>
      <c r="B3710" s="175">
        <v>5.0872725013976022E-2</v>
      </c>
      <c r="C3710" s="175">
        <v>0.38387477483073484</v>
      </c>
      <c r="D3710" s="175">
        <v>0.22554195912789615</v>
      </c>
      <c r="E3710" s="175">
        <v>9.5906578048325988E-2</v>
      </c>
      <c r="F3710" s="175">
        <v>3.4660537921610036E-2</v>
      </c>
      <c r="G3710" s="175">
        <v>0.17237095471768432</v>
      </c>
      <c r="H3710" s="175">
        <v>5.5904093421951676E-4</v>
      </c>
      <c r="I3710" s="175">
        <v>3.6213429405553138E-2</v>
      </c>
      <c r="J3710" s="174">
        <v>1</v>
      </c>
      <c r="K3710" s="176">
        <v>16099</v>
      </c>
      <c r="L3710" s="92"/>
      <c r="M3710" s="175">
        <v>4.8000000000000001E-2</v>
      </c>
      <c r="N3710" s="175">
        <v>5.3999999999999999E-2</v>
      </c>
      <c r="O3710" s="175">
        <v>0.376</v>
      </c>
      <c r="P3710" s="175">
        <v>0.39100000000000001</v>
      </c>
      <c r="Q3710" s="175">
        <v>0.219</v>
      </c>
      <c r="R3710" s="175">
        <v>0.23200000000000001</v>
      </c>
      <c r="S3710" s="175">
        <v>9.0999999999999998E-2</v>
      </c>
      <c r="T3710" s="175">
        <v>0.10100000000000001</v>
      </c>
      <c r="U3710" s="175">
        <v>3.2000000000000001E-2</v>
      </c>
      <c r="V3710" s="175">
        <v>3.7999999999999999E-2</v>
      </c>
      <c r="W3710" s="175">
        <v>0.16700000000000001</v>
      </c>
      <c r="X3710" s="175">
        <v>0.17799999999999999</v>
      </c>
      <c r="Y3710" s="175">
        <v>0</v>
      </c>
      <c r="Z3710" s="175">
        <v>1E-3</v>
      </c>
      <c r="AA3710" s="175">
        <v>3.3000000000000002E-2</v>
      </c>
      <c r="AB3710" s="175">
        <v>3.9E-2</v>
      </c>
    </row>
    <row r="3711" spans="1:28" x14ac:dyDescent="0.25">
      <c r="A3711" s="92" t="s">
        <v>5028</v>
      </c>
      <c r="B3711" s="175" t="s">
        <v>143</v>
      </c>
      <c r="C3711" s="175">
        <v>0.43548387096774194</v>
      </c>
      <c r="D3711" s="175">
        <v>0.19585253456221199</v>
      </c>
      <c r="E3711" s="175">
        <v>0.1313364055299539</v>
      </c>
      <c r="F3711" s="175">
        <v>5.9907834101382486E-2</v>
      </c>
      <c r="G3711" s="175">
        <v>0.15668202764976957</v>
      </c>
      <c r="H3711" s="175" t="s">
        <v>143</v>
      </c>
      <c r="I3711" s="175">
        <v>2.0737327188940093E-2</v>
      </c>
      <c r="J3711" s="174">
        <v>1</v>
      </c>
      <c r="K3711" s="176">
        <v>434</v>
      </c>
      <c r="L3711" s="92"/>
      <c r="M3711" s="175" t="s">
        <v>143</v>
      </c>
      <c r="N3711" s="175" t="s">
        <v>143</v>
      </c>
      <c r="O3711" s="175">
        <v>0.39</v>
      </c>
      <c r="P3711" s="175">
        <v>0.48199999999999998</v>
      </c>
      <c r="Q3711" s="175">
        <v>0.161</v>
      </c>
      <c r="R3711" s="175">
        <v>0.23599999999999999</v>
      </c>
      <c r="S3711" s="175">
        <v>0.10299999999999999</v>
      </c>
      <c r="T3711" s="175">
        <v>0.16600000000000001</v>
      </c>
      <c r="U3711" s="175">
        <v>4.1000000000000002E-2</v>
      </c>
      <c r="V3711" s="175">
        <v>8.5999999999999993E-2</v>
      </c>
      <c r="W3711" s="175">
        <v>0.126</v>
      </c>
      <c r="X3711" s="175">
        <v>0.19400000000000001</v>
      </c>
      <c r="Y3711" s="175" t="s">
        <v>143</v>
      </c>
      <c r="Z3711" s="175" t="s">
        <v>143</v>
      </c>
      <c r="AA3711" s="175">
        <v>1.0999999999999999E-2</v>
      </c>
      <c r="AB3711" s="175">
        <v>3.9E-2</v>
      </c>
    </row>
    <row r="3712" spans="1:28" x14ac:dyDescent="0.25">
      <c r="A3712" s="92" t="s">
        <v>5029</v>
      </c>
      <c r="B3712" s="175" t="s">
        <v>143</v>
      </c>
      <c r="C3712" s="175">
        <v>0.15615615615615616</v>
      </c>
      <c r="D3712" s="175">
        <v>0.19519519519519518</v>
      </c>
      <c r="E3712" s="175">
        <v>7.8078078078078081E-2</v>
      </c>
      <c r="F3712" s="175">
        <v>2.4024024024024024E-2</v>
      </c>
      <c r="G3712" s="175">
        <v>0.4894894894894895</v>
      </c>
      <c r="H3712" s="175">
        <v>3.003003003003003E-3</v>
      </c>
      <c r="I3712" s="175">
        <v>5.4054054054054057E-2</v>
      </c>
      <c r="J3712" s="174">
        <v>1</v>
      </c>
      <c r="K3712" s="176">
        <v>333</v>
      </c>
      <c r="L3712" s="92"/>
      <c r="M3712" s="175" t="s">
        <v>143</v>
      </c>
      <c r="N3712" s="175" t="s">
        <v>143</v>
      </c>
      <c r="O3712" s="175">
        <v>0.121</v>
      </c>
      <c r="P3712" s="175">
        <v>0.19900000000000001</v>
      </c>
      <c r="Q3712" s="175">
        <v>0.156</v>
      </c>
      <c r="R3712" s="175">
        <v>0.24099999999999999</v>
      </c>
      <c r="S3712" s="175">
        <v>5.3999999999999999E-2</v>
      </c>
      <c r="T3712" s="175">
        <v>0.112</v>
      </c>
      <c r="U3712" s="175">
        <v>1.2E-2</v>
      </c>
      <c r="V3712" s="175">
        <v>4.7E-2</v>
      </c>
      <c r="W3712" s="175">
        <v>0.436</v>
      </c>
      <c r="X3712" s="175">
        <v>0.54300000000000004</v>
      </c>
      <c r="Y3712" s="175">
        <v>1E-3</v>
      </c>
      <c r="Z3712" s="175">
        <v>1.7000000000000001E-2</v>
      </c>
      <c r="AA3712" s="175">
        <v>3.4000000000000002E-2</v>
      </c>
      <c r="AB3712" s="175">
        <v>8.4000000000000005E-2</v>
      </c>
    </row>
    <row r="3713" spans="1:28" x14ac:dyDescent="0.25">
      <c r="A3713" s="92" t="s">
        <v>5030</v>
      </c>
      <c r="B3713" s="175">
        <v>0.46819085487077533</v>
      </c>
      <c r="C3713" s="175">
        <v>9.9403578528827028E-4</v>
      </c>
      <c r="D3713" s="175">
        <v>0.3499005964214712</v>
      </c>
      <c r="E3713" s="175">
        <v>0.1610337972166998</v>
      </c>
      <c r="F3713" s="175">
        <v>2.982107355864811E-3</v>
      </c>
      <c r="G3713" s="175">
        <v>3.9761431411530811E-3</v>
      </c>
      <c r="H3713" s="175" t="s">
        <v>143</v>
      </c>
      <c r="I3713" s="175">
        <v>1.2922465208747515E-2</v>
      </c>
      <c r="J3713" s="174">
        <v>1</v>
      </c>
      <c r="K3713" s="176">
        <v>1006</v>
      </c>
      <c r="L3713" s="92"/>
      <c r="M3713" s="175">
        <v>0.438</v>
      </c>
      <c r="N3713" s="175">
        <v>0.499</v>
      </c>
      <c r="O3713" s="175">
        <v>0</v>
      </c>
      <c r="P3713" s="175">
        <v>6.0000000000000001E-3</v>
      </c>
      <c r="Q3713" s="175">
        <v>0.32100000000000001</v>
      </c>
      <c r="R3713" s="175">
        <v>0.38</v>
      </c>
      <c r="S3713" s="175">
        <v>0.14000000000000001</v>
      </c>
      <c r="T3713" s="175">
        <v>0.185</v>
      </c>
      <c r="U3713" s="175">
        <v>1E-3</v>
      </c>
      <c r="V3713" s="175">
        <v>8.9999999999999993E-3</v>
      </c>
      <c r="W3713" s="175">
        <v>2E-3</v>
      </c>
      <c r="X3713" s="175">
        <v>0.01</v>
      </c>
      <c r="Y3713" s="175" t="s">
        <v>143</v>
      </c>
      <c r="Z3713" s="175" t="s">
        <v>143</v>
      </c>
      <c r="AA3713" s="175">
        <v>8.0000000000000002E-3</v>
      </c>
      <c r="AB3713" s="175">
        <v>2.1999999999999999E-2</v>
      </c>
    </row>
    <row r="3714" spans="1:28" x14ac:dyDescent="0.25">
      <c r="A3714" s="92" t="s">
        <v>5031</v>
      </c>
      <c r="B3714" s="175">
        <v>9.2853416797078772E-2</v>
      </c>
      <c r="C3714" s="175">
        <v>0.29473135106937925</v>
      </c>
      <c r="D3714" s="175">
        <v>0.2102243088158581</v>
      </c>
      <c r="E3714" s="175">
        <v>7.5117370892018781E-2</v>
      </c>
      <c r="F3714" s="175">
        <v>6.3641105894627015E-2</v>
      </c>
      <c r="G3714" s="175">
        <v>0.22796035472091811</v>
      </c>
      <c r="H3714" s="175">
        <v>5.2164840897235261E-4</v>
      </c>
      <c r="I3714" s="175">
        <v>3.4950443401147627E-2</v>
      </c>
      <c r="J3714" s="174">
        <v>1</v>
      </c>
      <c r="K3714" s="176">
        <v>1917</v>
      </c>
      <c r="L3714" s="92"/>
      <c r="M3714" s="175">
        <v>8.1000000000000003E-2</v>
      </c>
      <c r="N3714" s="175">
        <v>0.107</v>
      </c>
      <c r="O3714" s="175">
        <v>0.27500000000000002</v>
      </c>
      <c r="P3714" s="175">
        <v>0.316</v>
      </c>
      <c r="Q3714" s="175">
        <v>0.193</v>
      </c>
      <c r="R3714" s="175">
        <v>0.22900000000000001</v>
      </c>
      <c r="S3714" s="175">
        <v>6.4000000000000001E-2</v>
      </c>
      <c r="T3714" s="175">
        <v>8.7999999999999995E-2</v>
      </c>
      <c r="U3714" s="175">
        <v>5.3999999999999999E-2</v>
      </c>
      <c r="V3714" s="175">
        <v>7.4999999999999997E-2</v>
      </c>
      <c r="W3714" s="175">
        <v>0.21</v>
      </c>
      <c r="X3714" s="175">
        <v>0.247</v>
      </c>
      <c r="Y3714" s="175">
        <v>0</v>
      </c>
      <c r="Z3714" s="175">
        <v>3.0000000000000001E-3</v>
      </c>
      <c r="AA3714" s="175">
        <v>2.8000000000000001E-2</v>
      </c>
      <c r="AB3714" s="175">
        <v>4.3999999999999997E-2</v>
      </c>
    </row>
    <row r="3715" spans="1:28" x14ac:dyDescent="0.25">
      <c r="A3715" s="92" t="s">
        <v>5032</v>
      </c>
      <c r="B3715" s="175">
        <v>0.25431388660640919</v>
      </c>
      <c r="C3715" s="175">
        <v>0.5135579293344289</v>
      </c>
      <c r="D3715" s="175">
        <v>9.8192276088742814E-2</v>
      </c>
      <c r="E3715" s="175">
        <v>4.3960558751027119E-2</v>
      </c>
      <c r="F3715" s="175">
        <v>1.6433853738701725E-3</v>
      </c>
      <c r="G3715" s="175">
        <v>3.4921939194741167E-2</v>
      </c>
      <c r="H3715" s="175">
        <v>4.1084634346754312E-4</v>
      </c>
      <c r="I3715" s="175">
        <v>5.2999178307313065E-2</v>
      </c>
      <c r="J3715" s="174">
        <v>1</v>
      </c>
      <c r="K3715" s="176">
        <v>2434</v>
      </c>
      <c r="L3715" s="92"/>
      <c r="M3715" s="175">
        <v>0.23699999999999999</v>
      </c>
      <c r="N3715" s="175">
        <v>0.27200000000000002</v>
      </c>
      <c r="O3715" s="175">
        <v>0.49399999999999999</v>
      </c>
      <c r="P3715" s="175">
        <v>0.53300000000000003</v>
      </c>
      <c r="Q3715" s="175">
        <v>8.6999999999999994E-2</v>
      </c>
      <c r="R3715" s="175">
        <v>0.111</v>
      </c>
      <c r="S3715" s="175">
        <v>3.6999999999999998E-2</v>
      </c>
      <c r="T3715" s="175">
        <v>5.2999999999999999E-2</v>
      </c>
      <c r="U3715" s="175">
        <v>1E-3</v>
      </c>
      <c r="V3715" s="175">
        <v>4.0000000000000001E-3</v>
      </c>
      <c r="W3715" s="175">
        <v>2.8000000000000001E-2</v>
      </c>
      <c r="X3715" s="175">
        <v>4.2999999999999997E-2</v>
      </c>
      <c r="Y3715" s="175">
        <v>0</v>
      </c>
      <c r="Z3715" s="175">
        <v>2E-3</v>
      </c>
      <c r="AA3715" s="175">
        <v>4.4999999999999998E-2</v>
      </c>
      <c r="AB3715" s="175">
        <v>6.3E-2</v>
      </c>
    </row>
    <row r="3716" spans="1:28" x14ac:dyDescent="0.25">
      <c r="A3716" s="92" t="s">
        <v>5033</v>
      </c>
      <c r="B3716" s="175" t="s">
        <v>143</v>
      </c>
      <c r="C3716" s="175">
        <v>0.28293736501079914</v>
      </c>
      <c r="D3716" s="175">
        <v>0.24406047516198703</v>
      </c>
      <c r="E3716" s="175">
        <v>0.17710583153347731</v>
      </c>
      <c r="F3716" s="175">
        <v>6.6954643628509725E-2</v>
      </c>
      <c r="G3716" s="175">
        <v>0.19222462203023757</v>
      </c>
      <c r="H3716" s="175" t="s">
        <v>143</v>
      </c>
      <c r="I3716" s="175">
        <v>3.6717062634989202E-2</v>
      </c>
      <c r="J3716" s="174">
        <v>1</v>
      </c>
      <c r="K3716" s="176">
        <v>463</v>
      </c>
      <c r="L3716" s="92"/>
      <c r="M3716" s="175" t="s">
        <v>143</v>
      </c>
      <c r="N3716" s="175" t="s">
        <v>143</v>
      </c>
      <c r="O3716" s="175">
        <v>0.24399999999999999</v>
      </c>
      <c r="P3716" s="175">
        <v>0.32600000000000001</v>
      </c>
      <c r="Q3716" s="175">
        <v>0.20699999999999999</v>
      </c>
      <c r="R3716" s="175">
        <v>0.28499999999999998</v>
      </c>
      <c r="S3716" s="175">
        <v>0.14499999999999999</v>
      </c>
      <c r="T3716" s="175">
        <v>0.214</v>
      </c>
      <c r="U3716" s="175">
        <v>4.8000000000000001E-2</v>
      </c>
      <c r="V3716" s="175">
        <v>9.2999999999999999E-2</v>
      </c>
      <c r="W3716" s="175">
        <v>0.159</v>
      </c>
      <c r="X3716" s="175">
        <v>0.23100000000000001</v>
      </c>
      <c r="Y3716" s="175" t="s">
        <v>143</v>
      </c>
      <c r="Z3716" s="175" t="s">
        <v>143</v>
      </c>
      <c r="AA3716" s="175">
        <v>2.3E-2</v>
      </c>
      <c r="AB3716" s="175">
        <v>5.8000000000000003E-2</v>
      </c>
    </row>
    <row r="3717" spans="1:28" x14ac:dyDescent="0.25">
      <c r="A3717" s="92" t="s">
        <v>5034</v>
      </c>
      <c r="B3717" s="175" t="s">
        <v>143</v>
      </c>
      <c r="C3717" s="175">
        <v>0.25590128755364805</v>
      </c>
      <c r="D3717" s="175">
        <v>0.194206008583691</v>
      </c>
      <c r="E3717" s="175">
        <v>0.17757510729613735</v>
      </c>
      <c r="F3717" s="175">
        <v>4.8283261802575105E-2</v>
      </c>
      <c r="G3717" s="175">
        <v>0.29184549356223177</v>
      </c>
      <c r="H3717" s="175">
        <v>1.0729613733905579E-3</v>
      </c>
      <c r="I3717" s="175">
        <v>3.1115879828326181E-2</v>
      </c>
      <c r="J3717" s="174">
        <v>1</v>
      </c>
      <c r="K3717" s="176">
        <v>1864</v>
      </c>
      <c r="L3717" s="92"/>
      <c r="M3717" s="175" t="s">
        <v>143</v>
      </c>
      <c r="N3717" s="175" t="s">
        <v>143</v>
      </c>
      <c r="O3717" s="175">
        <v>0.23699999999999999</v>
      </c>
      <c r="P3717" s="175">
        <v>0.27600000000000002</v>
      </c>
      <c r="Q3717" s="175">
        <v>0.17699999999999999</v>
      </c>
      <c r="R3717" s="175">
        <v>0.21299999999999999</v>
      </c>
      <c r="S3717" s="175">
        <v>0.161</v>
      </c>
      <c r="T3717" s="175">
        <v>0.19600000000000001</v>
      </c>
      <c r="U3717" s="175">
        <v>3.9E-2</v>
      </c>
      <c r="V3717" s="175">
        <v>5.8999999999999997E-2</v>
      </c>
      <c r="W3717" s="175">
        <v>0.27200000000000002</v>
      </c>
      <c r="X3717" s="175">
        <v>0.313</v>
      </c>
      <c r="Y3717" s="175">
        <v>0</v>
      </c>
      <c r="Z3717" s="175">
        <v>4.0000000000000001E-3</v>
      </c>
      <c r="AA3717" s="175">
        <v>2.4E-2</v>
      </c>
      <c r="AB3717" s="175">
        <v>0.04</v>
      </c>
    </row>
    <row r="3718" spans="1:28" x14ac:dyDescent="0.25">
      <c r="A3718" s="92" t="s">
        <v>5035</v>
      </c>
      <c r="B3718" s="175" t="s">
        <v>143</v>
      </c>
      <c r="C3718" s="175">
        <v>0.6301806588735388</v>
      </c>
      <c r="D3718" s="175">
        <v>0.2678002125398512</v>
      </c>
      <c r="E3718" s="175">
        <v>3.4006376195536661E-2</v>
      </c>
      <c r="F3718" s="175">
        <v>4.2507970244420826E-3</v>
      </c>
      <c r="G3718" s="175">
        <v>1.487778958554729E-2</v>
      </c>
      <c r="H3718" s="175" t="s">
        <v>143</v>
      </c>
      <c r="I3718" s="175">
        <v>4.8884165781083955E-2</v>
      </c>
      <c r="J3718" s="174">
        <v>1</v>
      </c>
      <c r="K3718" s="176">
        <v>941</v>
      </c>
      <c r="L3718" s="92"/>
      <c r="M3718" s="175" t="s">
        <v>143</v>
      </c>
      <c r="N3718" s="175" t="s">
        <v>143</v>
      </c>
      <c r="O3718" s="175">
        <v>0.59899999999999998</v>
      </c>
      <c r="P3718" s="175">
        <v>0.66</v>
      </c>
      <c r="Q3718" s="175">
        <v>0.24</v>
      </c>
      <c r="R3718" s="175">
        <v>0.29699999999999999</v>
      </c>
      <c r="S3718" s="175">
        <v>2.4E-2</v>
      </c>
      <c r="T3718" s="175">
        <v>4.8000000000000001E-2</v>
      </c>
      <c r="U3718" s="175">
        <v>2E-3</v>
      </c>
      <c r="V3718" s="175">
        <v>1.0999999999999999E-2</v>
      </c>
      <c r="W3718" s="175">
        <v>8.9999999999999993E-3</v>
      </c>
      <c r="X3718" s="175">
        <v>2.5000000000000001E-2</v>
      </c>
      <c r="Y3718" s="175" t="s">
        <v>143</v>
      </c>
      <c r="Z3718" s="175" t="s">
        <v>143</v>
      </c>
      <c r="AA3718" s="175">
        <v>3.6999999999999998E-2</v>
      </c>
      <c r="AB3718" s="175">
        <v>6.5000000000000002E-2</v>
      </c>
    </row>
    <row r="3719" spans="1:28" x14ac:dyDescent="0.25">
      <c r="A3719" s="92" t="s">
        <v>5036</v>
      </c>
      <c r="B3719" s="175" t="s">
        <v>143</v>
      </c>
      <c r="C3719" s="175">
        <v>0.26120556414219476</v>
      </c>
      <c r="D3719" s="175">
        <v>0.28902627511591961</v>
      </c>
      <c r="E3719" s="175">
        <v>0.10664605873261206</v>
      </c>
      <c r="F3719" s="175">
        <v>4.0185471406491501E-2</v>
      </c>
      <c r="G3719" s="175">
        <v>0.25038639876352398</v>
      </c>
      <c r="H3719" s="175" t="s">
        <v>143</v>
      </c>
      <c r="I3719" s="175">
        <v>5.2550231839258117E-2</v>
      </c>
      <c r="J3719" s="174">
        <v>1</v>
      </c>
      <c r="K3719" s="176">
        <v>647</v>
      </c>
      <c r="L3719" s="92"/>
      <c r="M3719" s="175" t="s">
        <v>143</v>
      </c>
      <c r="N3719" s="175" t="s">
        <v>143</v>
      </c>
      <c r="O3719" s="175">
        <v>0.22900000000000001</v>
      </c>
      <c r="P3719" s="175">
        <v>0.29599999999999999</v>
      </c>
      <c r="Q3719" s="175">
        <v>0.255</v>
      </c>
      <c r="R3719" s="175">
        <v>0.32500000000000001</v>
      </c>
      <c r="S3719" s="175">
        <v>8.5000000000000006E-2</v>
      </c>
      <c r="T3719" s="175">
        <v>0.13300000000000001</v>
      </c>
      <c r="U3719" s="175">
        <v>2.8000000000000001E-2</v>
      </c>
      <c r="V3719" s="175">
        <v>5.8000000000000003E-2</v>
      </c>
      <c r="W3719" s="175">
        <v>0.219</v>
      </c>
      <c r="X3719" s="175">
        <v>0.28499999999999998</v>
      </c>
      <c r="Y3719" s="175" t="s">
        <v>143</v>
      </c>
      <c r="Z3719" s="175" t="s">
        <v>143</v>
      </c>
      <c r="AA3719" s="175">
        <v>3.7999999999999999E-2</v>
      </c>
      <c r="AB3719" s="175">
        <v>7.2999999999999995E-2</v>
      </c>
    </row>
    <row r="3720" spans="1:28" x14ac:dyDescent="0.25">
      <c r="A3720" s="92" t="s">
        <v>5037</v>
      </c>
      <c r="B3720" s="175" t="s">
        <v>143</v>
      </c>
      <c r="C3720" s="175">
        <v>0.43672456575682383</v>
      </c>
      <c r="D3720" s="175">
        <v>0.17121588089330025</v>
      </c>
      <c r="E3720" s="175">
        <v>6.9478908188585611E-2</v>
      </c>
      <c r="F3720" s="175">
        <v>0.13399503722084366</v>
      </c>
      <c r="G3720" s="175">
        <v>0.16377171215880892</v>
      </c>
      <c r="H3720" s="175" t="s">
        <v>143</v>
      </c>
      <c r="I3720" s="175">
        <v>2.4813895781637719E-2</v>
      </c>
      <c r="J3720" s="174">
        <v>1</v>
      </c>
      <c r="K3720" s="176">
        <v>403</v>
      </c>
      <c r="L3720" s="92"/>
      <c r="M3720" s="175" t="s">
        <v>143</v>
      </c>
      <c r="N3720" s="175" t="s">
        <v>143</v>
      </c>
      <c r="O3720" s="175">
        <v>0.38900000000000001</v>
      </c>
      <c r="P3720" s="175">
        <v>0.48599999999999999</v>
      </c>
      <c r="Q3720" s="175">
        <v>0.13800000000000001</v>
      </c>
      <c r="R3720" s="175">
        <v>0.21099999999999999</v>
      </c>
      <c r="S3720" s="175">
        <v>4.9000000000000002E-2</v>
      </c>
      <c r="T3720" s="175">
        <v>9.9000000000000005E-2</v>
      </c>
      <c r="U3720" s="175">
        <v>0.104</v>
      </c>
      <c r="V3720" s="175">
        <v>0.17100000000000001</v>
      </c>
      <c r="W3720" s="175">
        <v>0.13100000000000001</v>
      </c>
      <c r="X3720" s="175">
        <v>0.20300000000000001</v>
      </c>
      <c r="Y3720" s="175" t="s">
        <v>143</v>
      </c>
      <c r="Z3720" s="175" t="s">
        <v>143</v>
      </c>
      <c r="AA3720" s="175">
        <v>1.4E-2</v>
      </c>
      <c r="AB3720" s="175">
        <v>4.4999999999999998E-2</v>
      </c>
    </row>
    <row r="3721" spans="1:28" x14ac:dyDescent="0.25">
      <c r="A3721" s="92" t="s">
        <v>5038</v>
      </c>
      <c r="B3721" s="175" t="s">
        <v>143</v>
      </c>
      <c r="C3721" s="175">
        <v>0.24622030237580994</v>
      </c>
      <c r="D3721" s="175">
        <v>0.18142548596112312</v>
      </c>
      <c r="E3721" s="175">
        <v>7.775377969762419E-2</v>
      </c>
      <c r="F3721" s="175">
        <v>4.3196544276457881E-2</v>
      </c>
      <c r="G3721" s="175">
        <v>0.40604751619870411</v>
      </c>
      <c r="H3721" s="175" t="s">
        <v>143</v>
      </c>
      <c r="I3721" s="175">
        <v>4.5356371490280781E-2</v>
      </c>
      <c r="J3721" s="174">
        <v>1</v>
      </c>
      <c r="K3721" s="176">
        <v>463</v>
      </c>
      <c r="L3721" s="92"/>
      <c r="M3721" s="175" t="s">
        <v>143</v>
      </c>
      <c r="N3721" s="175" t="s">
        <v>143</v>
      </c>
      <c r="O3721" s="175">
        <v>0.20899999999999999</v>
      </c>
      <c r="P3721" s="175">
        <v>0.28699999999999998</v>
      </c>
      <c r="Q3721" s="175">
        <v>0.14899999999999999</v>
      </c>
      <c r="R3721" s="175">
        <v>0.219</v>
      </c>
      <c r="S3721" s="175">
        <v>5.7000000000000002E-2</v>
      </c>
      <c r="T3721" s="175">
        <v>0.106</v>
      </c>
      <c r="U3721" s="175">
        <v>2.8000000000000001E-2</v>
      </c>
      <c r="V3721" s="175">
        <v>6.6000000000000003E-2</v>
      </c>
      <c r="W3721" s="175">
        <v>0.36199999999999999</v>
      </c>
      <c r="X3721" s="175">
        <v>0.45100000000000001</v>
      </c>
      <c r="Y3721" s="175" t="s">
        <v>143</v>
      </c>
      <c r="Z3721" s="175" t="s">
        <v>143</v>
      </c>
      <c r="AA3721" s="175">
        <v>0.03</v>
      </c>
      <c r="AB3721" s="175">
        <v>6.8000000000000005E-2</v>
      </c>
    </row>
    <row r="3722" spans="1:28" x14ac:dyDescent="0.25">
      <c r="A3722" s="92" t="s">
        <v>5039</v>
      </c>
      <c r="B3722" s="175" t="s">
        <v>143</v>
      </c>
      <c r="C3722" s="175">
        <v>0.52795561246265477</v>
      </c>
      <c r="D3722" s="175">
        <v>0.29449423815621001</v>
      </c>
      <c r="E3722" s="175">
        <v>8.5360648740930425E-2</v>
      </c>
      <c r="F3722" s="175">
        <v>1.365770379854887E-2</v>
      </c>
      <c r="G3722" s="175">
        <v>5.5484421681604779E-2</v>
      </c>
      <c r="H3722" s="175" t="s">
        <v>143</v>
      </c>
      <c r="I3722" s="175">
        <v>2.3047375160051217E-2</v>
      </c>
      <c r="J3722" s="174">
        <v>1.0000000000000002</v>
      </c>
      <c r="K3722" s="176">
        <v>2343</v>
      </c>
      <c r="L3722" s="92"/>
      <c r="M3722" s="175" t="s">
        <v>143</v>
      </c>
      <c r="N3722" s="175" t="s">
        <v>143</v>
      </c>
      <c r="O3722" s="175">
        <v>0.50800000000000001</v>
      </c>
      <c r="P3722" s="175">
        <v>0.54800000000000004</v>
      </c>
      <c r="Q3722" s="175">
        <v>0.27600000000000002</v>
      </c>
      <c r="R3722" s="175">
        <v>0.313</v>
      </c>
      <c r="S3722" s="175">
        <v>7.4999999999999997E-2</v>
      </c>
      <c r="T3722" s="175">
        <v>9.7000000000000003E-2</v>
      </c>
      <c r="U3722" s="175">
        <v>0.01</v>
      </c>
      <c r="V3722" s="175">
        <v>1.9E-2</v>
      </c>
      <c r="W3722" s="175">
        <v>4.7E-2</v>
      </c>
      <c r="X3722" s="175">
        <v>6.6000000000000003E-2</v>
      </c>
      <c r="Y3722" s="175" t="s">
        <v>143</v>
      </c>
      <c r="Z3722" s="175" t="s">
        <v>143</v>
      </c>
      <c r="AA3722" s="175">
        <v>1.7999999999999999E-2</v>
      </c>
      <c r="AB3722" s="175">
        <v>0.03</v>
      </c>
    </row>
    <row r="3723" spans="1:28" x14ac:dyDescent="0.25">
      <c r="A3723" s="92" t="s">
        <v>5040</v>
      </c>
      <c r="B3723" s="175" t="s">
        <v>143</v>
      </c>
      <c r="C3723" s="175">
        <v>0.58762886597938147</v>
      </c>
      <c r="D3723" s="175">
        <v>0.2654639175257732</v>
      </c>
      <c r="E3723" s="175">
        <v>4.3814432989690719E-2</v>
      </c>
      <c r="F3723" s="175">
        <v>1.804123711340206E-2</v>
      </c>
      <c r="G3723" s="175">
        <v>4.6391752577319589E-2</v>
      </c>
      <c r="H3723" s="175" t="s">
        <v>143</v>
      </c>
      <c r="I3723" s="175">
        <v>3.8659793814432991E-2</v>
      </c>
      <c r="J3723" s="174">
        <v>1.0000000000000002</v>
      </c>
      <c r="K3723" s="176">
        <v>388</v>
      </c>
      <c r="L3723" s="92"/>
      <c r="M3723" s="175" t="s">
        <v>143</v>
      </c>
      <c r="N3723" s="175" t="s">
        <v>143</v>
      </c>
      <c r="O3723" s="175">
        <v>0.53800000000000003</v>
      </c>
      <c r="P3723" s="175">
        <v>0.63600000000000001</v>
      </c>
      <c r="Q3723" s="175">
        <v>0.224</v>
      </c>
      <c r="R3723" s="175">
        <v>0.312</v>
      </c>
      <c r="S3723" s="175">
        <v>2.8000000000000001E-2</v>
      </c>
      <c r="T3723" s="175">
        <v>6.9000000000000006E-2</v>
      </c>
      <c r="U3723" s="175">
        <v>8.9999999999999993E-3</v>
      </c>
      <c r="V3723" s="175">
        <v>3.6999999999999998E-2</v>
      </c>
      <c r="W3723" s="175">
        <v>0.03</v>
      </c>
      <c r="X3723" s="175">
        <v>7.1999999999999995E-2</v>
      </c>
      <c r="Y3723" s="175" t="s">
        <v>143</v>
      </c>
      <c r="Z3723" s="175" t="s">
        <v>143</v>
      </c>
      <c r="AA3723" s="175">
        <v>2.4E-2</v>
      </c>
      <c r="AB3723" s="175">
        <v>6.3E-2</v>
      </c>
    </row>
    <row r="3724" spans="1:28" x14ac:dyDescent="0.25">
      <c r="A3724" s="92" t="s">
        <v>5041</v>
      </c>
      <c r="B3724" s="175">
        <v>5.3521837919717243E-2</v>
      </c>
      <c r="C3724" s="175">
        <v>0.36805730876041404</v>
      </c>
      <c r="D3724" s="175">
        <v>0.23592527139611208</v>
      </c>
      <c r="E3724" s="175">
        <v>9.8775561726836658E-2</v>
      </c>
      <c r="F3724" s="175">
        <v>1.0256248422115628E-2</v>
      </c>
      <c r="G3724" s="175">
        <v>0.20177985357233022</v>
      </c>
      <c r="H3724" s="175">
        <v>1.2623074981065387E-3</v>
      </c>
      <c r="I3724" s="175">
        <v>3.0421610704367583E-2</v>
      </c>
      <c r="J3724" s="174">
        <v>0.99999999999999989</v>
      </c>
      <c r="K3724" s="176">
        <v>31688</v>
      </c>
      <c r="L3724" s="92"/>
      <c r="M3724" s="175">
        <v>5.0999999999999997E-2</v>
      </c>
      <c r="N3724" s="175">
        <v>5.6000000000000001E-2</v>
      </c>
      <c r="O3724" s="175">
        <v>0.36299999999999999</v>
      </c>
      <c r="P3724" s="175">
        <v>0.373</v>
      </c>
      <c r="Q3724" s="175">
        <v>0.23100000000000001</v>
      </c>
      <c r="R3724" s="175">
        <v>0.24099999999999999</v>
      </c>
      <c r="S3724" s="175">
        <v>9.6000000000000002E-2</v>
      </c>
      <c r="T3724" s="175">
        <v>0.10199999999999999</v>
      </c>
      <c r="U3724" s="175">
        <v>8.9999999999999993E-3</v>
      </c>
      <c r="V3724" s="175">
        <v>1.0999999999999999E-2</v>
      </c>
      <c r="W3724" s="175">
        <v>0.19700000000000001</v>
      </c>
      <c r="X3724" s="175">
        <v>0.20599999999999999</v>
      </c>
      <c r="Y3724" s="175">
        <v>1E-3</v>
      </c>
      <c r="Z3724" s="175">
        <v>2E-3</v>
      </c>
      <c r="AA3724" s="175">
        <v>2.9000000000000001E-2</v>
      </c>
      <c r="AB3724" s="175">
        <v>3.2000000000000001E-2</v>
      </c>
    </row>
    <row r="3725" spans="1:28" x14ac:dyDescent="0.25">
      <c r="A3725" s="92" t="s">
        <v>5042</v>
      </c>
      <c r="B3725" s="175" t="s">
        <v>143</v>
      </c>
      <c r="C3725" s="175">
        <v>0.45683060109289619</v>
      </c>
      <c r="D3725" s="175">
        <v>0.2262295081967213</v>
      </c>
      <c r="E3725" s="175">
        <v>9.7267759562841533E-2</v>
      </c>
      <c r="F3725" s="175">
        <v>5.4644808743169399E-3</v>
      </c>
      <c r="G3725" s="175">
        <v>0.19672131147540983</v>
      </c>
      <c r="H3725" s="175" t="s">
        <v>143</v>
      </c>
      <c r="I3725" s="175">
        <v>1.7486338797814208E-2</v>
      </c>
      <c r="J3725" s="174">
        <v>1</v>
      </c>
      <c r="K3725" s="176">
        <v>915</v>
      </c>
      <c r="L3725" s="92"/>
      <c r="M3725" s="175" t="s">
        <v>143</v>
      </c>
      <c r="N3725" s="175" t="s">
        <v>143</v>
      </c>
      <c r="O3725" s="175">
        <v>0.42499999999999999</v>
      </c>
      <c r="P3725" s="175">
        <v>0.48899999999999999</v>
      </c>
      <c r="Q3725" s="175">
        <v>0.2</v>
      </c>
      <c r="R3725" s="175">
        <v>0.254</v>
      </c>
      <c r="S3725" s="175">
        <v>0.08</v>
      </c>
      <c r="T3725" s="175">
        <v>0.11799999999999999</v>
      </c>
      <c r="U3725" s="175">
        <v>2E-3</v>
      </c>
      <c r="V3725" s="175">
        <v>1.2999999999999999E-2</v>
      </c>
      <c r="W3725" s="175">
        <v>0.17199999999999999</v>
      </c>
      <c r="X3725" s="175">
        <v>0.224</v>
      </c>
      <c r="Y3725" s="175" t="s">
        <v>143</v>
      </c>
      <c r="Z3725" s="175" t="s">
        <v>143</v>
      </c>
      <c r="AA3725" s="175">
        <v>1.0999999999999999E-2</v>
      </c>
      <c r="AB3725" s="175">
        <v>2.8000000000000001E-2</v>
      </c>
    </row>
    <row r="3726" spans="1:28" x14ac:dyDescent="0.25">
      <c r="A3726" s="92" t="s">
        <v>5043</v>
      </c>
      <c r="B3726" s="175" t="s">
        <v>143</v>
      </c>
      <c r="C3726" s="175">
        <v>9.7619047619047619E-2</v>
      </c>
      <c r="D3726" s="175">
        <v>0.2</v>
      </c>
      <c r="E3726" s="175">
        <v>7.4999999999999997E-2</v>
      </c>
      <c r="F3726" s="175">
        <v>5.9523809523809521E-3</v>
      </c>
      <c r="G3726" s="175">
        <v>0.56428571428571428</v>
      </c>
      <c r="H3726" s="175">
        <v>1.4285714285714285E-2</v>
      </c>
      <c r="I3726" s="175">
        <v>4.2857142857142858E-2</v>
      </c>
      <c r="J3726" s="174">
        <v>0.99999999999999989</v>
      </c>
      <c r="K3726" s="176">
        <v>840</v>
      </c>
      <c r="L3726" s="92"/>
      <c r="M3726" s="175" t="s">
        <v>143</v>
      </c>
      <c r="N3726" s="175" t="s">
        <v>143</v>
      </c>
      <c r="O3726" s="175">
        <v>7.9000000000000001E-2</v>
      </c>
      <c r="P3726" s="175">
        <v>0.12</v>
      </c>
      <c r="Q3726" s="175">
        <v>0.17399999999999999</v>
      </c>
      <c r="R3726" s="175">
        <v>0.22800000000000001</v>
      </c>
      <c r="S3726" s="175">
        <v>5.8999999999999997E-2</v>
      </c>
      <c r="T3726" s="175">
        <v>9.5000000000000001E-2</v>
      </c>
      <c r="U3726" s="175">
        <v>3.0000000000000001E-3</v>
      </c>
      <c r="V3726" s="175">
        <v>1.4E-2</v>
      </c>
      <c r="W3726" s="175">
        <v>0.53100000000000003</v>
      </c>
      <c r="X3726" s="175">
        <v>0.59699999999999998</v>
      </c>
      <c r="Y3726" s="175">
        <v>8.0000000000000002E-3</v>
      </c>
      <c r="Z3726" s="175">
        <v>2.5000000000000001E-2</v>
      </c>
      <c r="AA3726" s="175">
        <v>3.1E-2</v>
      </c>
      <c r="AB3726" s="175">
        <v>5.8999999999999997E-2</v>
      </c>
    </row>
    <row r="3727" spans="1:28" x14ac:dyDescent="0.25">
      <c r="A3727" s="92" t="s">
        <v>5044</v>
      </c>
      <c r="B3727" s="175">
        <v>0.32903225806451614</v>
      </c>
      <c r="C3727" s="175" t="s">
        <v>143</v>
      </c>
      <c r="D3727" s="175">
        <v>0.58140417457305504</v>
      </c>
      <c r="E3727" s="175">
        <v>1.8216318785578747E-2</v>
      </c>
      <c r="F3727" s="175">
        <v>4.5540796963946868E-2</v>
      </c>
      <c r="G3727" s="175">
        <v>8.3491461100569254E-3</v>
      </c>
      <c r="H3727" s="175" t="s">
        <v>143</v>
      </c>
      <c r="I3727" s="175">
        <v>1.7457305502846299E-2</v>
      </c>
      <c r="J3727" s="174">
        <v>0.99999999999999989</v>
      </c>
      <c r="K3727" s="176">
        <v>2635</v>
      </c>
      <c r="L3727" s="92"/>
      <c r="M3727" s="175">
        <v>0.311</v>
      </c>
      <c r="N3727" s="175">
        <v>0.34699999999999998</v>
      </c>
      <c r="O3727" s="175" t="s">
        <v>143</v>
      </c>
      <c r="P3727" s="175" t="s">
        <v>143</v>
      </c>
      <c r="Q3727" s="175">
        <v>0.56200000000000006</v>
      </c>
      <c r="R3727" s="175">
        <v>0.6</v>
      </c>
      <c r="S3727" s="175">
        <v>1.4E-2</v>
      </c>
      <c r="T3727" s="175">
        <v>2.4E-2</v>
      </c>
      <c r="U3727" s="175">
        <v>3.7999999999999999E-2</v>
      </c>
      <c r="V3727" s="175">
        <v>5.3999999999999999E-2</v>
      </c>
      <c r="W3727" s="175">
        <v>6.0000000000000001E-3</v>
      </c>
      <c r="X3727" s="175">
        <v>1.2999999999999999E-2</v>
      </c>
      <c r="Y3727" s="175" t="s">
        <v>143</v>
      </c>
      <c r="Z3727" s="175" t="s">
        <v>143</v>
      </c>
      <c r="AA3727" s="175">
        <v>1.2999999999999999E-2</v>
      </c>
      <c r="AB3727" s="175">
        <v>2.3E-2</v>
      </c>
    </row>
    <row r="3728" spans="1:28" x14ac:dyDescent="0.25">
      <c r="A3728" s="92" t="s">
        <v>5045</v>
      </c>
      <c r="B3728" s="175">
        <v>8.8458518712378961E-2</v>
      </c>
      <c r="C3728" s="175">
        <v>0.3394399371892175</v>
      </c>
      <c r="D3728" s="175">
        <v>0.20413504318241299</v>
      </c>
      <c r="E3728" s="175">
        <v>7.7728343365611102E-2</v>
      </c>
      <c r="F3728" s="175">
        <v>1.4655849254121958E-2</v>
      </c>
      <c r="G3728" s="175">
        <v>0.25150484166448572</v>
      </c>
      <c r="H3728" s="175">
        <v>5.2342318764721273E-4</v>
      </c>
      <c r="I3728" s="175">
        <v>2.3554043444124574E-2</v>
      </c>
      <c r="J3728" s="174">
        <v>1</v>
      </c>
      <c r="K3728" s="176">
        <v>3821</v>
      </c>
      <c r="L3728" s="92"/>
      <c r="M3728" s="175">
        <v>0.08</v>
      </c>
      <c r="N3728" s="175">
        <v>9.8000000000000004E-2</v>
      </c>
      <c r="O3728" s="175">
        <v>0.32500000000000001</v>
      </c>
      <c r="P3728" s="175">
        <v>0.35499999999999998</v>
      </c>
      <c r="Q3728" s="175">
        <v>0.192</v>
      </c>
      <c r="R3728" s="175">
        <v>0.217</v>
      </c>
      <c r="S3728" s="175">
        <v>7.0000000000000007E-2</v>
      </c>
      <c r="T3728" s="175">
        <v>8.6999999999999994E-2</v>
      </c>
      <c r="U3728" s="175">
        <v>1.0999999999999999E-2</v>
      </c>
      <c r="V3728" s="175">
        <v>1.9E-2</v>
      </c>
      <c r="W3728" s="175">
        <v>0.23799999999999999</v>
      </c>
      <c r="X3728" s="175">
        <v>0.26600000000000001</v>
      </c>
      <c r="Y3728" s="175">
        <v>0</v>
      </c>
      <c r="Z3728" s="175">
        <v>2E-3</v>
      </c>
      <c r="AA3728" s="175">
        <v>1.9E-2</v>
      </c>
      <c r="AB3728" s="175">
        <v>2.9000000000000001E-2</v>
      </c>
    </row>
    <row r="3729" spans="1:28" x14ac:dyDescent="0.25">
      <c r="A3729" s="92" t="s">
        <v>5046</v>
      </c>
      <c r="B3729" s="175">
        <v>0.27746900384779821</v>
      </c>
      <c r="C3729" s="175">
        <v>0.52607952116289014</v>
      </c>
      <c r="D3729" s="175">
        <v>7.7811030354852498E-2</v>
      </c>
      <c r="E3729" s="175">
        <v>3.1851218469431383E-2</v>
      </c>
      <c r="F3729" s="175">
        <v>1.0688328345446773E-3</v>
      </c>
      <c r="G3729" s="175">
        <v>3.9119281744335183E-2</v>
      </c>
      <c r="H3729" s="175">
        <v>8.5506626763574172E-4</v>
      </c>
      <c r="I3729" s="175">
        <v>4.5746045318512188E-2</v>
      </c>
      <c r="J3729" s="174">
        <v>1.0000000000000002</v>
      </c>
      <c r="K3729" s="176">
        <v>4678</v>
      </c>
      <c r="L3729" s="92"/>
      <c r="M3729" s="175">
        <v>0.26500000000000001</v>
      </c>
      <c r="N3729" s="175">
        <v>0.28999999999999998</v>
      </c>
      <c r="O3729" s="175">
        <v>0.51200000000000001</v>
      </c>
      <c r="P3729" s="175">
        <v>0.54</v>
      </c>
      <c r="Q3729" s="175">
        <v>7.0000000000000007E-2</v>
      </c>
      <c r="R3729" s="175">
        <v>8.5999999999999993E-2</v>
      </c>
      <c r="S3729" s="175">
        <v>2.7E-2</v>
      </c>
      <c r="T3729" s="175">
        <v>3.6999999999999998E-2</v>
      </c>
      <c r="U3729" s="175">
        <v>0</v>
      </c>
      <c r="V3729" s="175">
        <v>2E-3</v>
      </c>
      <c r="W3729" s="175">
        <v>3.4000000000000002E-2</v>
      </c>
      <c r="X3729" s="175">
        <v>4.4999999999999998E-2</v>
      </c>
      <c r="Y3729" s="175">
        <v>0</v>
      </c>
      <c r="Z3729" s="175">
        <v>2E-3</v>
      </c>
      <c r="AA3729" s="175">
        <v>0.04</v>
      </c>
      <c r="AB3729" s="175">
        <v>5.1999999999999998E-2</v>
      </c>
    </row>
    <row r="3730" spans="1:28" x14ac:dyDescent="0.25">
      <c r="A3730" s="92" t="s">
        <v>5047</v>
      </c>
      <c r="B3730" s="175" t="s">
        <v>143</v>
      </c>
      <c r="C3730" s="175">
        <v>0.28629856850715746</v>
      </c>
      <c r="D3730" s="175">
        <v>0.30163599182004092</v>
      </c>
      <c r="E3730" s="175">
        <v>0.18813905930470348</v>
      </c>
      <c r="F3730" s="175">
        <v>2.0449897750511249E-3</v>
      </c>
      <c r="G3730" s="175">
        <v>0.18813905930470348</v>
      </c>
      <c r="H3730" s="175" t="s">
        <v>143</v>
      </c>
      <c r="I3730" s="175">
        <v>3.3742331288343558E-2</v>
      </c>
      <c r="J3730" s="174">
        <v>1</v>
      </c>
      <c r="K3730" s="176">
        <v>978</v>
      </c>
      <c r="L3730" s="92"/>
      <c r="M3730" s="175" t="s">
        <v>143</v>
      </c>
      <c r="N3730" s="175" t="s">
        <v>143</v>
      </c>
      <c r="O3730" s="175">
        <v>0.25900000000000001</v>
      </c>
      <c r="P3730" s="175">
        <v>0.315</v>
      </c>
      <c r="Q3730" s="175">
        <v>0.27400000000000002</v>
      </c>
      <c r="R3730" s="175">
        <v>0.33100000000000002</v>
      </c>
      <c r="S3730" s="175">
        <v>0.16500000000000001</v>
      </c>
      <c r="T3730" s="175">
        <v>0.214</v>
      </c>
      <c r="U3730" s="175">
        <v>1E-3</v>
      </c>
      <c r="V3730" s="175">
        <v>7.0000000000000001E-3</v>
      </c>
      <c r="W3730" s="175">
        <v>0.16500000000000001</v>
      </c>
      <c r="X3730" s="175">
        <v>0.214</v>
      </c>
      <c r="Y3730" s="175" t="s">
        <v>143</v>
      </c>
      <c r="Z3730" s="175" t="s">
        <v>143</v>
      </c>
      <c r="AA3730" s="175">
        <v>2.4E-2</v>
      </c>
      <c r="AB3730" s="175">
        <v>4.7E-2</v>
      </c>
    </row>
    <row r="3731" spans="1:28" x14ac:dyDescent="0.25">
      <c r="A3731" s="92" t="s">
        <v>5048</v>
      </c>
      <c r="B3731" s="175" t="s">
        <v>143</v>
      </c>
      <c r="C3731" s="175">
        <v>0.22531512605042017</v>
      </c>
      <c r="D3731" s="175">
        <v>0.26444327731092437</v>
      </c>
      <c r="E3731" s="175">
        <v>0.12762605042016806</v>
      </c>
      <c r="F3731" s="175">
        <v>1.0766806722689076E-2</v>
      </c>
      <c r="G3731" s="175">
        <v>0.34716386554621848</v>
      </c>
      <c r="H3731" s="175">
        <v>5.2521008403361342E-4</v>
      </c>
      <c r="I3731" s="175">
        <v>2.4159663865546219E-2</v>
      </c>
      <c r="J3731" s="174">
        <v>1</v>
      </c>
      <c r="K3731" s="176">
        <v>3808</v>
      </c>
      <c r="L3731" s="92"/>
      <c r="M3731" s="175" t="s">
        <v>143</v>
      </c>
      <c r="N3731" s="175" t="s">
        <v>143</v>
      </c>
      <c r="O3731" s="175">
        <v>0.21199999999999999</v>
      </c>
      <c r="P3731" s="175">
        <v>0.23899999999999999</v>
      </c>
      <c r="Q3731" s="175">
        <v>0.251</v>
      </c>
      <c r="R3731" s="175">
        <v>0.27900000000000003</v>
      </c>
      <c r="S3731" s="175">
        <v>0.11700000000000001</v>
      </c>
      <c r="T3731" s="175">
        <v>0.13900000000000001</v>
      </c>
      <c r="U3731" s="175">
        <v>8.0000000000000002E-3</v>
      </c>
      <c r="V3731" s="175">
        <v>1.4999999999999999E-2</v>
      </c>
      <c r="W3731" s="175">
        <v>0.33200000000000002</v>
      </c>
      <c r="X3731" s="175">
        <v>0.36199999999999999</v>
      </c>
      <c r="Y3731" s="175">
        <v>0</v>
      </c>
      <c r="Z3731" s="175">
        <v>2E-3</v>
      </c>
      <c r="AA3731" s="175">
        <v>0.02</v>
      </c>
      <c r="AB3731" s="175">
        <v>0.03</v>
      </c>
    </row>
    <row r="3732" spans="1:28" x14ac:dyDescent="0.25">
      <c r="A3732" s="92" t="s">
        <v>5049</v>
      </c>
      <c r="B3732" s="175" t="s">
        <v>143</v>
      </c>
      <c r="C3732" s="175">
        <v>0.67784137367130004</v>
      </c>
      <c r="D3732" s="175">
        <v>0.21013900245298447</v>
      </c>
      <c r="E3732" s="175">
        <v>3.6794766966475878E-2</v>
      </c>
      <c r="F3732" s="175">
        <v>2.4529844644317253E-3</v>
      </c>
      <c r="G3732" s="175">
        <v>2.6982829108748978E-2</v>
      </c>
      <c r="H3732" s="175" t="s">
        <v>143</v>
      </c>
      <c r="I3732" s="175">
        <v>4.578904333605887E-2</v>
      </c>
      <c r="J3732" s="174">
        <v>0.99999999999999989</v>
      </c>
      <c r="K3732" s="176">
        <v>1223</v>
      </c>
      <c r="L3732" s="92"/>
      <c r="M3732" s="175" t="s">
        <v>143</v>
      </c>
      <c r="N3732" s="175" t="s">
        <v>143</v>
      </c>
      <c r="O3732" s="175">
        <v>0.65100000000000002</v>
      </c>
      <c r="P3732" s="175">
        <v>0.70299999999999996</v>
      </c>
      <c r="Q3732" s="175">
        <v>0.188</v>
      </c>
      <c r="R3732" s="175">
        <v>0.23400000000000001</v>
      </c>
      <c r="S3732" s="175">
        <v>2.8000000000000001E-2</v>
      </c>
      <c r="T3732" s="175">
        <v>4.9000000000000002E-2</v>
      </c>
      <c r="U3732" s="175">
        <v>1E-3</v>
      </c>
      <c r="V3732" s="175">
        <v>7.0000000000000001E-3</v>
      </c>
      <c r="W3732" s="175">
        <v>1.9E-2</v>
      </c>
      <c r="X3732" s="175">
        <v>3.7999999999999999E-2</v>
      </c>
      <c r="Y3732" s="175" t="s">
        <v>143</v>
      </c>
      <c r="Z3732" s="175" t="s">
        <v>143</v>
      </c>
      <c r="AA3732" s="175">
        <v>3.5000000000000003E-2</v>
      </c>
      <c r="AB3732" s="175">
        <v>5.8999999999999997E-2</v>
      </c>
    </row>
    <row r="3733" spans="1:28" x14ac:dyDescent="0.25">
      <c r="A3733" s="92" t="s">
        <v>5050</v>
      </c>
      <c r="B3733" s="175" t="s">
        <v>143</v>
      </c>
      <c r="C3733" s="175">
        <v>0.2936241610738255</v>
      </c>
      <c r="D3733" s="175">
        <v>0.31291946308724833</v>
      </c>
      <c r="E3733" s="175">
        <v>0.12164429530201343</v>
      </c>
      <c r="F3733" s="175">
        <v>8.389261744966443E-3</v>
      </c>
      <c r="G3733" s="175">
        <v>0.23657718120805368</v>
      </c>
      <c r="H3733" s="175">
        <v>8.3892617449664428E-4</v>
      </c>
      <c r="I3733" s="175">
        <v>2.6006711409395974E-2</v>
      </c>
      <c r="J3733" s="174">
        <v>0.99999999999999989</v>
      </c>
      <c r="K3733" s="176">
        <v>1192</v>
      </c>
      <c r="L3733" s="92"/>
      <c r="M3733" s="175" t="s">
        <v>143</v>
      </c>
      <c r="N3733" s="175" t="s">
        <v>143</v>
      </c>
      <c r="O3733" s="175">
        <v>0.26800000000000002</v>
      </c>
      <c r="P3733" s="175">
        <v>0.32</v>
      </c>
      <c r="Q3733" s="175">
        <v>0.28699999999999998</v>
      </c>
      <c r="R3733" s="175">
        <v>0.34</v>
      </c>
      <c r="S3733" s="175">
        <v>0.104</v>
      </c>
      <c r="T3733" s="175">
        <v>0.14099999999999999</v>
      </c>
      <c r="U3733" s="175">
        <v>5.0000000000000001E-3</v>
      </c>
      <c r="V3733" s="175">
        <v>1.4999999999999999E-2</v>
      </c>
      <c r="W3733" s="175">
        <v>0.21299999999999999</v>
      </c>
      <c r="X3733" s="175">
        <v>0.26200000000000001</v>
      </c>
      <c r="Y3733" s="175">
        <v>0</v>
      </c>
      <c r="Z3733" s="175">
        <v>5.0000000000000001E-3</v>
      </c>
      <c r="AA3733" s="175">
        <v>1.7999999999999999E-2</v>
      </c>
      <c r="AB3733" s="175">
        <v>3.6999999999999998E-2</v>
      </c>
    </row>
    <row r="3734" spans="1:28" x14ac:dyDescent="0.25">
      <c r="A3734" s="92" t="s">
        <v>5051</v>
      </c>
      <c r="B3734" s="175" t="s">
        <v>143</v>
      </c>
      <c r="C3734" s="175">
        <v>0.48924122310305773</v>
      </c>
      <c r="D3734" s="175">
        <v>0.17214043035107587</v>
      </c>
      <c r="E3734" s="175">
        <v>5.8890147225368061E-2</v>
      </c>
      <c r="F3734" s="175">
        <v>7.5877689694224232E-2</v>
      </c>
      <c r="G3734" s="175">
        <v>0.17667044167610418</v>
      </c>
      <c r="H3734" s="175">
        <v>2.2650056625141564E-3</v>
      </c>
      <c r="I3734" s="175">
        <v>2.491506228765572E-2</v>
      </c>
      <c r="J3734" s="174">
        <v>1</v>
      </c>
      <c r="K3734" s="176">
        <v>883</v>
      </c>
      <c r="L3734" s="92"/>
      <c r="M3734" s="175" t="s">
        <v>143</v>
      </c>
      <c r="N3734" s="175" t="s">
        <v>143</v>
      </c>
      <c r="O3734" s="175">
        <v>0.45600000000000002</v>
      </c>
      <c r="P3734" s="175">
        <v>0.52200000000000002</v>
      </c>
      <c r="Q3734" s="175">
        <v>0.14899999999999999</v>
      </c>
      <c r="R3734" s="175">
        <v>0.19800000000000001</v>
      </c>
      <c r="S3734" s="175">
        <v>4.4999999999999998E-2</v>
      </c>
      <c r="T3734" s="175">
        <v>7.5999999999999998E-2</v>
      </c>
      <c r="U3734" s="175">
        <v>0.06</v>
      </c>
      <c r="V3734" s="175">
        <v>9.5000000000000001E-2</v>
      </c>
      <c r="W3734" s="175">
        <v>0.153</v>
      </c>
      <c r="X3734" s="175">
        <v>0.20300000000000001</v>
      </c>
      <c r="Y3734" s="175">
        <v>1E-3</v>
      </c>
      <c r="Z3734" s="175">
        <v>8.0000000000000002E-3</v>
      </c>
      <c r="AA3734" s="175">
        <v>1.7000000000000001E-2</v>
      </c>
      <c r="AB3734" s="175">
        <v>3.6999999999999998E-2</v>
      </c>
    </row>
    <row r="3735" spans="1:28" x14ac:dyDescent="0.25">
      <c r="A3735" s="92" t="s">
        <v>5052</v>
      </c>
      <c r="B3735" s="175" t="s">
        <v>143</v>
      </c>
      <c r="C3735" s="175">
        <v>0.18742985409652077</v>
      </c>
      <c r="D3735" s="175">
        <v>0.22558922558922559</v>
      </c>
      <c r="E3735" s="175">
        <v>8.7542087542087546E-2</v>
      </c>
      <c r="F3735" s="175">
        <v>1.0101010101010102E-2</v>
      </c>
      <c r="G3735" s="175">
        <v>0.45005611672278339</v>
      </c>
      <c r="H3735" s="175">
        <v>1.1223344556677891E-3</v>
      </c>
      <c r="I3735" s="175">
        <v>3.8159371492704826E-2</v>
      </c>
      <c r="J3735" s="174">
        <v>1</v>
      </c>
      <c r="K3735" s="176">
        <v>891</v>
      </c>
      <c r="L3735" s="92"/>
      <c r="M3735" s="175" t="s">
        <v>143</v>
      </c>
      <c r="N3735" s="175" t="s">
        <v>143</v>
      </c>
      <c r="O3735" s="175">
        <v>0.16300000000000001</v>
      </c>
      <c r="P3735" s="175">
        <v>0.214</v>
      </c>
      <c r="Q3735" s="175">
        <v>0.19900000000000001</v>
      </c>
      <c r="R3735" s="175">
        <v>0.254</v>
      </c>
      <c r="S3735" s="175">
        <v>7.0999999999999994E-2</v>
      </c>
      <c r="T3735" s="175">
        <v>0.108</v>
      </c>
      <c r="U3735" s="175">
        <v>5.0000000000000001E-3</v>
      </c>
      <c r="V3735" s="175">
        <v>1.9E-2</v>
      </c>
      <c r="W3735" s="175">
        <v>0.41799999999999998</v>
      </c>
      <c r="X3735" s="175">
        <v>0.48299999999999998</v>
      </c>
      <c r="Y3735" s="175">
        <v>0</v>
      </c>
      <c r="Z3735" s="175">
        <v>6.0000000000000001E-3</v>
      </c>
      <c r="AA3735" s="175">
        <v>2.7E-2</v>
      </c>
      <c r="AB3735" s="175">
        <v>5.2999999999999999E-2</v>
      </c>
    </row>
    <row r="3736" spans="1:28" x14ac:dyDescent="0.25">
      <c r="A3736" s="92" t="s">
        <v>5053</v>
      </c>
      <c r="B3736" s="175" t="s">
        <v>143</v>
      </c>
      <c r="C3736" s="175">
        <v>0.5142725598526704</v>
      </c>
      <c r="D3736" s="175">
        <v>0.27071823204419887</v>
      </c>
      <c r="E3736" s="175">
        <v>0.11164825046040516</v>
      </c>
      <c r="F3736" s="175">
        <v>5.0644567219152855E-3</v>
      </c>
      <c r="G3736" s="175">
        <v>6.8139963167587483E-2</v>
      </c>
      <c r="H3736" s="175">
        <v>9.2081031307550648E-4</v>
      </c>
      <c r="I3736" s="175">
        <v>2.9235727440147331E-2</v>
      </c>
      <c r="J3736" s="174">
        <v>1</v>
      </c>
      <c r="K3736" s="176">
        <v>4344</v>
      </c>
      <c r="L3736" s="92"/>
      <c r="M3736" s="175" t="s">
        <v>143</v>
      </c>
      <c r="N3736" s="175" t="s">
        <v>143</v>
      </c>
      <c r="O3736" s="175">
        <v>0.499</v>
      </c>
      <c r="P3736" s="175">
        <v>0.52900000000000003</v>
      </c>
      <c r="Q3736" s="175">
        <v>0.25800000000000001</v>
      </c>
      <c r="R3736" s="175">
        <v>0.28399999999999997</v>
      </c>
      <c r="S3736" s="175">
        <v>0.10299999999999999</v>
      </c>
      <c r="T3736" s="175">
        <v>0.121</v>
      </c>
      <c r="U3736" s="175">
        <v>3.0000000000000001E-3</v>
      </c>
      <c r="V3736" s="175">
        <v>8.0000000000000002E-3</v>
      </c>
      <c r="W3736" s="175">
        <v>6.0999999999999999E-2</v>
      </c>
      <c r="X3736" s="175">
        <v>7.5999999999999998E-2</v>
      </c>
      <c r="Y3736" s="175">
        <v>0</v>
      </c>
      <c r="Z3736" s="175">
        <v>2E-3</v>
      </c>
      <c r="AA3736" s="175">
        <v>2.5000000000000001E-2</v>
      </c>
      <c r="AB3736" s="175">
        <v>3.5000000000000003E-2</v>
      </c>
    </row>
    <row r="3737" spans="1:28" x14ac:dyDescent="0.25">
      <c r="A3737" s="92" t="s">
        <v>5054</v>
      </c>
      <c r="B3737" s="175" t="s">
        <v>143</v>
      </c>
      <c r="C3737" s="175">
        <v>0.54806629834254139</v>
      </c>
      <c r="D3737" s="175">
        <v>0.26850828729281767</v>
      </c>
      <c r="E3737" s="175">
        <v>7.18232044198895E-2</v>
      </c>
      <c r="F3737" s="175">
        <v>7.7348066298342545E-3</v>
      </c>
      <c r="G3737" s="175">
        <v>8.6187845303867403E-2</v>
      </c>
      <c r="H3737" s="175" t="s">
        <v>143</v>
      </c>
      <c r="I3737" s="175">
        <v>1.7679558011049725E-2</v>
      </c>
      <c r="J3737" s="174">
        <v>0.99999999999999989</v>
      </c>
      <c r="K3737" s="176">
        <v>905</v>
      </c>
      <c r="L3737" s="92"/>
      <c r="M3737" s="175" t="s">
        <v>143</v>
      </c>
      <c r="N3737" s="175" t="s">
        <v>143</v>
      </c>
      <c r="O3737" s="175">
        <v>0.51600000000000001</v>
      </c>
      <c r="P3737" s="175">
        <v>0.57999999999999996</v>
      </c>
      <c r="Q3737" s="175">
        <v>0.24099999999999999</v>
      </c>
      <c r="R3737" s="175">
        <v>0.29799999999999999</v>
      </c>
      <c r="S3737" s="175">
        <v>5.7000000000000002E-2</v>
      </c>
      <c r="T3737" s="175">
        <v>9.0999999999999998E-2</v>
      </c>
      <c r="U3737" s="175">
        <v>4.0000000000000001E-3</v>
      </c>
      <c r="V3737" s="175">
        <v>1.6E-2</v>
      </c>
      <c r="W3737" s="175">
        <v>7.0000000000000007E-2</v>
      </c>
      <c r="X3737" s="175">
        <v>0.106</v>
      </c>
      <c r="Y3737" s="175" t="s">
        <v>143</v>
      </c>
      <c r="Z3737" s="175" t="s">
        <v>143</v>
      </c>
      <c r="AA3737" s="175">
        <v>1.0999999999999999E-2</v>
      </c>
      <c r="AB3737" s="175">
        <v>2.9000000000000001E-2</v>
      </c>
    </row>
    <row r="3738" spans="1:28" x14ac:dyDescent="0.25">
      <c r="A3738" s="92" t="s">
        <v>5055</v>
      </c>
      <c r="B3738" s="175">
        <v>4.7317038409463406E-2</v>
      </c>
      <c r="C3738" s="175">
        <v>0.34326231026865245</v>
      </c>
      <c r="D3738" s="175">
        <v>0.24691797904938359</v>
      </c>
      <c r="E3738" s="175">
        <v>0.10382669422076533</v>
      </c>
      <c r="F3738" s="175">
        <v>1.275564740255113E-2</v>
      </c>
      <c r="G3738" s="175">
        <v>0.20437540084087508</v>
      </c>
      <c r="H3738" s="175">
        <v>3.8480724007696147E-3</v>
      </c>
      <c r="I3738" s="175">
        <v>3.7696857407539371E-2</v>
      </c>
      <c r="J3738" s="174">
        <v>0.99999999999999989</v>
      </c>
      <c r="K3738" s="176">
        <v>14033</v>
      </c>
      <c r="L3738" s="92"/>
      <c r="M3738" s="175">
        <v>4.3999999999999997E-2</v>
      </c>
      <c r="N3738" s="175">
        <v>5.0999999999999997E-2</v>
      </c>
      <c r="O3738" s="175">
        <v>0.33500000000000002</v>
      </c>
      <c r="P3738" s="175">
        <v>0.35099999999999998</v>
      </c>
      <c r="Q3738" s="175">
        <v>0.24</v>
      </c>
      <c r="R3738" s="175">
        <v>0.254</v>
      </c>
      <c r="S3738" s="175">
        <v>9.9000000000000005E-2</v>
      </c>
      <c r="T3738" s="175">
        <v>0.109</v>
      </c>
      <c r="U3738" s="175">
        <v>1.0999999999999999E-2</v>
      </c>
      <c r="V3738" s="175">
        <v>1.4999999999999999E-2</v>
      </c>
      <c r="W3738" s="175">
        <v>0.19800000000000001</v>
      </c>
      <c r="X3738" s="175">
        <v>0.21099999999999999</v>
      </c>
      <c r="Y3738" s="175">
        <v>3.0000000000000001E-3</v>
      </c>
      <c r="Z3738" s="175">
        <v>5.0000000000000001E-3</v>
      </c>
      <c r="AA3738" s="175">
        <v>3.5000000000000003E-2</v>
      </c>
      <c r="AB3738" s="175">
        <v>4.1000000000000002E-2</v>
      </c>
    </row>
    <row r="3739" spans="1:28" x14ac:dyDescent="0.25">
      <c r="A3739" s="92" t="s">
        <v>5056</v>
      </c>
      <c r="B3739" s="175" t="s">
        <v>143</v>
      </c>
      <c r="C3739" s="175">
        <v>0.38968481375358166</v>
      </c>
      <c r="D3739" s="175">
        <v>0.27507163323782235</v>
      </c>
      <c r="E3739" s="175">
        <v>0.10888252148997135</v>
      </c>
      <c r="F3739" s="175">
        <v>1.1461318051575931E-2</v>
      </c>
      <c r="G3739" s="175">
        <v>0.18911174785100288</v>
      </c>
      <c r="H3739" s="175">
        <v>2.8653295128939827E-3</v>
      </c>
      <c r="I3739" s="175">
        <v>2.2922636103151862E-2</v>
      </c>
      <c r="J3739" s="174">
        <v>1</v>
      </c>
      <c r="K3739" s="176">
        <v>349</v>
      </c>
      <c r="L3739" s="92"/>
      <c r="M3739" s="175" t="s">
        <v>143</v>
      </c>
      <c r="N3739" s="175" t="s">
        <v>143</v>
      </c>
      <c r="O3739" s="175">
        <v>0.34</v>
      </c>
      <c r="P3739" s="175">
        <v>0.442</v>
      </c>
      <c r="Q3739" s="175">
        <v>0.23100000000000001</v>
      </c>
      <c r="R3739" s="175">
        <v>0.32400000000000001</v>
      </c>
      <c r="S3739" s="175">
        <v>0.08</v>
      </c>
      <c r="T3739" s="175">
        <v>0.14599999999999999</v>
      </c>
      <c r="U3739" s="175">
        <v>4.0000000000000001E-3</v>
      </c>
      <c r="V3739" s="175">
        <v>2.9000000000000001E-2</v>
      </c>
      <c r="W3739" s="175">
        <v>0.151</v>
      </c>
      <c r="X3739" s="175">
        <v>0.23300000000000001</v>
      </c>
      <c r="Y3739" s="175">
        <v>1E-3</v>
      </c>
      <c r="Z3739" s="175">
        <v>1.6E-2</v>
      </c>
      <c r="AA3739" s="175">
        <v>1.2E-2</v>
      </c>
      <c r="AB3739" s="175">
        <v>4.4999999999999998E-2</v>
      </c>
    </row>
    <row r="3740" spans="1:28" x14ac:dyDescent="0.25">
      <c r="A3740" s="92" t="s">
        <v>5057</v>
      </c>
      <c r="B3740" s="175" t="s">
        <v>143</v>
      </c>
      <c r="C3740" s="175">
        <v>8.4210526315789472E-2</v>
      </c>
      <c r="D3740" s="175">
        <v>0.18947368421052632</v>
      </c>
      <c r="E3740" s="175">
        <v>4.5614035087719301E-2</v>
      </c>
      <c r="F3740" s="175">
        <v>3.5087719298245615E-3</v>
      </c>
      <c r="G3740" s="175">
        <v>0.60701754385964912</v>
      </c>
      <c r="H3740" s="175">
        <v>1.4035087719298246E-2</v>
      </c>
      <c r="I3740" s="175">
        <v>5.6140350877192984E-2</v>
      </c>
      <c r="J3740" s="174">
        <v>1</v>
      </c>
      <c r="K3740" s="176">
        <v>285</v>
      </c>
      <c r="L3740" s="92"/>
      <c r="M3740" s="175" t="s">
        <v>143</v>
      </c>
      <c r="N3740" s="175" t="s">
        <v>143</v>
      </c>
      <c r="O3740" s="175">
        <v>5.7000000000000002E-2</v>
      </c>
      <c r="P3740" s="175">
        <v>0.122</v>
      </c>
      <c r="Q3740" s="175">
        <v>0.14799999999999999</v>
      </c>
      <c r="R3740" s="175">
        <v>0.23899999999999999</v>
      </c>
      <c r="S3740" s="175">
        <v>2.7E-2</v>
      </c>
      <c r="T3740" s="175">
        <v>7.5999999999999998E-2</v>
      </c>
      <c r="U3740" s="175">
        <v>1E-3</v>
      </c>
      <c r="V3740" s="175">
        <v>0.02</v>
      </c>
      <c r="W3740" s="175">
        <v>0.54900000000000004</v>
      </c>
      <c r="X3740" s="175">
        <v>0.66200000000000003</v>
      </c>
      <c r="Y3740" s="175">
        <v>5.0000000000000001E-3</v>
      </c>
      <c r="Z3740" s="175">
        <v>3.5999999999999997E-2</v>
      </c>
      <c r="AA3740" s="175">
        <v>3.5000000000000003E-2</v>
      </c>
      <c r="AB3740" s="175">
        <v>8.8999999999999996E-2</v>
      </c>
    </row>
    <row r="3741" spans="1:28" x14ac:dyDescent="0.25">
      <c r="A3741" s="92" t="s">
        <v>5058</v>
      </c>
      <c r="B3741" s="175">
        <v>0.19930875576036866</v>
      </c>
      <c r="C3741" s="175">
        <v>6.9124423963133645E-3</v>
      </c>
      <c r="D3741" s="175">
        <v>0.7142857142857143</v>
      </c>
      <c r="E3741" s="175">
        <v>4.377880184331797E-2</v>
      </c>
      <c r="F3741" s="175">
        <v>1.152073732718894E-3</v>
      </c>
      <c r="G3741" s="175">
        <v>1.1520737327188941E-2</v>
      </c>
      <c r="H3741" s="175" t="s">
        <v>143</v>
      </c>
      <c r="I3741" s="175">
        <v>2.3041474654377881E-2</v>
      </c>
      <c r="J3741" s="174">
        <v>1</v>
      </c>
      <c r="K3741" s="176">
        <v>868</v>
      </c>
      <c r="L3741" s="92"/>
      <c r="M3741" s="175">
        <v>0.17399999999999999</v>
      </c>
      <c r="N3741" s="175">
        <v>0.22700000000000001</v>
      </c>
      <c r="O3741" s="175">
        <v>3.0000000000000001E-3</v>
      </c>
      <c r="P3741" s="175">
        <v>1.4999999999999999E-2</v>
      </c>
      <c r="Q3741" s="175">
        <v>0.68300000000000005</v>
      </c>
      <c r="R3741" s="175">
        <v>0.74299999999999999</v>
      </c>
      <c r="S3741" s="175">
        <v>3.2000000000000001E-2</v>
      </c>
      <c r="T3741" s="175">
        <v>0.06</v>
      </c>
      <c r="U3741" s="175">
        <v>0</v>
      </c>
      <c r="V3741" s="175">
        <v>6.0000000000000001E-3</v>
      </c>
      <c r="W3741" s="175">
        <v>6.0000000000000001E-3</v>
      </c>
      <c r="X3741" s="175">
        <v>2.1000000000000001E-2</v>
      </c>
      <c r="Y3741" s="175" t="s">
        <v>143</v>
      </c>
      <c r="Z3741" s="175" t="s">
        <v>143</v>
      </c>
      <c r="AA3741" s="175">
        <v>1.4999999999999999E-2</v>
      </c>
      <c r="AB3741" s="175">
        <v>3.5000000000000003E-2</v>
      </c>
    </row>
    <row r="3742" spans="1:28" x14ac:dyDescent="0.25">
      <c r="A3742" s="92" t="s">
        <v>5059</v>
      </c>
      <c r="B3742" s="175">
        <v>9.0909090909090912E-2</v>
      </c>
      <c r="C3742" s="175">
        <v>0.32411067193675891</v>
      </c>
      <c r="D3742" s="175">
        <v>0.21805006587615283</v>
      </c>
      <c r="E3742" s="175">
        <v>7.0487483530961792E-2</v>
      </c>
      <c r="F3742" s="175">
        <v>3.3596837944664032E-2</v>
      </c>
      <c r="G3742" s="175">
        <v>0.23978919631093545</v>
      </c>
      <c r="H3742" s="175">
        <v>3.952569169960474E-3</v>
      </c>
      <c r="I3742" s="175">
        <v>1.9104084321475624E-2</v>
      </c>
      <c r="J3742" s="174">
        <v>1</v>
      </c>
      <c r="K3742" s="176">
        <v>1518</v>
      </c>
      <c r="L3742" s="92"/>
      <c r="M3742" s="175">
        <v>7.6999999999999999E-2</v>
      </c>
      <c r="N3742" s="175">
        <v>0.106</v>
      </c>
      <c r="O3742" s="175">
        <v>0.30099999999999999</v>
      </c>
      <c r="P3742" s="175">
        <v>0.34799999999999998</v>
      </c>
      <c r="Q3742" s="175">
        <v>0.19800000000000001</v>
      </c>
      <c r="R3742" s="175">
        <v>0.24</v>
      </c>
      <c r="S3742" s="175">
        <v>5.8999999999999997E-2</v>
      </c>
      <c r="T3742" s="175">
        <v>8.4000000000000005E-2</v>
      </c>
      <c r="U3742" s="175">
        <v>2.5999999999999999E-2</v>
      </c>
      <c r="V3742" s="175">
        <v>4.3999999999999997E-2</v>
      </c>
      <c r="W3742" s="175">
        <v>0.219</v>
      </c>
      <c r="X3742" s="175">
        <v>0.26200000000000001</v>
      </c>
      <c r="Y3742" s="175">
        <v>2E-3</v>
      </c>
      <c r="Z3742" s="175">
        <v>8.9999999999999993E-3</v>
      </c>
      <c r="AA3742" s="175">
        <v>1.2999999999999999E-2</v>
      </c>
      <c r="AB3742" s="175">
        <v>2.7E-2</v>
      </c>
    </row>
    <row r="3743" spans="1:28" x14ac:dyDescent="0.25">
      <c r="A3743" s="92" t="s">
        <v>5060</v>
      </c>
      <c r="B3743" s="175">
        <v>0.21308576480990274</v>
      </c>
      <c r="C3743" s="175">
        <v>0.50353669319186556</v>
      </c>
      <c r="D3743" s="175">
        <v>0.13969938107869143</v>
      </c>
      <c r="E3743" s="175">
        <v>4.1114058355437667E-2</v>
      </c>
      <c r="F3743" s="175">
        <v>1.3262599469496021E-3</v>
      </c>
      <c r="G3743" s="175">
        <v>3.4040671971706453E-2</v>
      </c>
      <c r="H3743" s="175">
        <v>3.094606542882405E-3</v>
      </c>
      <c r="I3743" s="175">
        <v>6.4102564102564097E-2</v>
      </c>
      <c r="J3743" s="174">
        <v>0.99999999999999989</v>
      </c>
      <c r="K3743" s="176">
        <v>2262</v>
      </c>
      <c r="L3743" s="92"/>
      <c r="M3743" s="175">
        <v>0.19700000000000001</v>
      </c>
      <c r="N3743" s="175">
        <v>0.23</v>
      </c>
      <c r="O3743" s="175">
        <v>0.48299999999999998</v>
      </c>
      <c r="P3743" s="175">
        <v>0.52400000000000002</v>
      </c>
      <c r="Q3743" s="175">
        <v>0.126</v>
      </c>
      <c r="R3743" s="175">
        <v>0.155</v>
      </c>
      <c r="S3743" s="175">
        <v>3.4000000000000002E-2</v>
      </c>
      <c r="T3743" s="175">
        <v>0.05</v>
      </c>
      <c r="U3743" s="175">
        <v>0</v>
      </c>
      <c r="V3743" s="175">
        <v>4.0000000000000001E-3</v>
      </c>
      <c r="W3743" s="175">
        <v>2.7E-2</v>
      </c>
      <c r="X3743" s="175">
        <v>4.2000000000000003E-2</v>
      </c>
      <c r="Y3743" s="175">
        <v>1E-3</v>
      </c>
      <c r="Z3743" s="175">
        <v>6.0000000000000001E-3</v>
      </c>
      <c r="AA3743" s="175">
        <v>5.5E-2</v>
      </c>
      <c r="AB3743" s="175">
        <v>7.4999999999999997E-2</v>
      </c>
    </row>
    <row r="3744" spans="1:28" x14ac:dyDescent="0.25">
      <c r="A3744" s="92" t="s">
        <v>5061</v>
      </c>
      <c r="B3744" s="175" t="s">
        <v>143</v>
      </c>
      <c r="C3744" s="175">
        <v>0.23177083333333334</v>
      </c>
      <c r="D3744" s="175">
        <v>0.35416666666666669</v>
      </c>
      <c r="E3744" s="175">
        <v>0.1875</v>
      </c>
      <c r="F3744" s="175">
        <v>1.5625E-2</v>
      </c>
      <c r="G3744" s="175">
        <v>0.18229166666666666</v>
      </c>
      <c r="H3744" s="175">
        <v>2.6041666666666665E-3</v>
      </c>
      <c r="I3744" s="175">
        <v>2.6041666666666668E-2</v>
      </c>
      <c r="J3744" s="174">
        <v>0.99999999999999989</v>
      </c>
      <c r="K3744" s="176">
        <v>384</v>
      </c>
      <c r="L3744" s="92"/>
      <c r="M3744" s="175" t="s">
        <v>143</v>
      </c>
      <c r="N3744" s="175" t="s">
        <v>143</v>
      </c>
      <c r="O3744" s="175">
        <v>0.192</v>
      </c>
      <c r="P3744" s="175">
        <v>0.27700000000000002</v>
      </c>
      <c r="Q3744" s="175">
        <v>0.308</v>
      </c>
      <c r="R3744" s="175">
        <v>0.40300000000000002</v>
      </c>
      <c r="S3744" s="175">
        <v>0.152</v>
      </c>
      <c r="T3744" s="175">
        <v>0.23</v>
      </c>
      <c r="U3744" s="175">
        <v>7.0000000000000001E-3</v>
      </c>
      <c r="V3744" s="175">
        <v>3.4000000000000002E-2</v>
      </c>
      <c r="W3744" s="175">
        <v>0.14699999999999999</v>
      </c>
      <c r="X3744" s="175">
        <v>0.224</v>
      </c>
      <c r="Y3744" s="175">
        <v>0</v>
      </c>
      <c r="Z3744" s="175">
        <v>1.4999999999999999E-2</v>
      </c>
      <c r="AA3744" s="175">
        <v>1.4E-2</v>
      </c>
      <c r="AB3744" s="175">
        <v>4.7E-2</v>
      </c>
    </row>
    <row r="3745" spans="1:28" x14ac:dyDescent="0.25">
      <c r="A3745" s="92" t="s">
        <v>5062</v>
      </c>
      <c r="B3745" s="175" t="s">
        <v>143</v>
      </c>
      <c r="C3745" s="175">
        <v>0.21785940468651044</v>
      </c>
      <c r="D3745" s="175">
        <v>0.21089297023432552</v>
      </c>
      <c r="E3745" s="175">
        <v>0.16276124129195693</v>
      </c>
      <c r="F3745" s="175">
        <v>1.0766307789740342E-2</v>
      </c>
      <c r="G3745" s="175">
        <v>0.36668777707409755</v>
      </c>
      <c r="H3745" s="175">
        <v>5.699810006333122E-3</v>
      </c>
      <c r="I3745" s="175">
        <v>2.53324889170361E-2</v>
      </c>
      <c r="J3745" s="174">
        <v>0.99999999999999989</v>
      </c>
      <c r="K3745" s="176">
        <v>1579</v>
      </c>
      <c r="L3745" s="92"/>
      <c r="M3745" s="175" t="s">
        <v>143</v>
      </c>
      <c r="N3745" s="175" t="s">
        <v>143</v>
      </c>
      <c r="O3745" s="175">
        <v>0.19800000000000001</v>
      </c>
      <c r="P3745" s="175">
        <v>0.23899999999999999</v>
      </c>
      <c r="Q3745" s="175">
        <v>0.191</v>
      </c>
      <c r="R3745" s="175">
        <v>0.23200000000000001</v>
      </c>
      <c r="S3745" s="175">
        <v>0.14499999999999999</v>
      </c>
      <c r="T3745" s="175">
        <v>0.182</v>
      </c>
      <c r="U3745" s="175">
        <v>7.0000000000000001E-3</v>
      </c>
      <c r="V3745" s="175">
        <v>1.7000000000000001E-2</v>
      </c>
      <c r="W3745" s="175">
        <v>0.34300000000000003</v>
      </c>
      <c r="X3745" s="175">
        <v>0.39100000000000001</v>
      </c>
      <c r="Y3745" s="175">
        <v>3.0000000000000001E-3</v>
      </c>
      <c r="Z3745" s="175">
        <v>1.0999999999999999E-2</v>
      </c>
      <c r="AA3745" s="175">
        <v>1.9E-2</v>
      </c>
      <c r="AB3745" s="175">
        <v>3.4000000000000002E-2</v>
      </c>
    </row>
    <row r="3746" spans="1:28" x14ac:dyDescent="0.25">
      <c r="A3746" s="92" t="s">
        <v>5063</v>
      </c>
      <c r="B3746" s="175" t="s">
        <v>143</v>
      </c>
      <c r="C3746" s="175">
        <v>0.48816029143897999</v>
      </c>
      <c r="D3746" s="175">
        <v>0.34244080145719491</v>
      </c>
      <c r="E3746" s="175">
        <v>6.3752276867030971E-2</v>
      </c>
      <c r="F3746" s="175" t="s">
        <v>143</v>
      </c>
      <c r="G3746" s="175">
        <v>3.0965391621129327E-2</v>
      </c>
      <c r="H3746" s="175">
        <v>1.8214936247723133E-3</v>
      </c>
      <c r="I3746" s="175">
        <v>7.2859744990892539E-2</v>
      </c>
      <c r="J3746" s="174">
        <v>1</v>
      </c>
      <c r="K3746" s="176">
        <v>549</v>
      </c>
      <c r="L3746" s="92"/>
      <c r="M3746" s="175" t="s">
        <v>143</v>
      </c>
      <c r="N3746" s="175" t="s">
        <v>143</v>
      </c>
      <c r="O3746" s="175">
        <v>0.44700000000000001</v>
      </c>
      <c r="P3746" s="175">
        <v>0.53</v>
      </c>
      <c r="Q3746" s="175">
        <v>0.30399999999999999</v>
      </c>
      <c r="R3746" s="175">
        <v>0.38300000000000001</v>
      </c>
      <c r="S3746" s="175">
        <v>4.5999999999999999E-2</v>
      </c>
      <c r="T3746" s="175">
        <v>8.6999999999999994E-2</v>
      </c>
      <c r="U3746" s="175" t="s">
        <v>143</v>
      </c>
      <c r="V3746" s="175" t="s">
        <v>143</v>
      </c>
      <c r="W3746" s="175">
        <v>1.9E-2</v>
      </c>
      <c r="X3746" s="175">
        <v>4.9000000000000002E-2</v>
      </c>
      <c r="Y3746" s="175">
        <v>0</v>
      </c>
      <c r="Z3746" s="175">
        <v>0.01</v>
      </c>
      <c r="AA3746" s="175">
        <v>5.3999999999999999E-2</v>
      </c>
      <c r="AB3746" s="175">
        <v>9.8000000000000004E-2</v>
      </c>
    </row>
    <row r="3747" spans="1:28" x14ac:dyDescent="0.25">
      <c r="A3747" s="92" t="s">
        <v>5064</v>
      </c>
      <c r="B3747" s="175" t="s">
        <v>143</v>
      </c>
      <c r="C3747" s="175">
        <v>0.25399644760213141</v>
      </c>
      <c r="D3747" s="175">
        <v>0.30550621669626998</v>
      </c>
      <c r="E3747" s="175">
        <v>0.12788632326820604</v>
      </c>
      <c r="F3747" s="175">
        <v>7.104795737122558E-3</v>
      </c>
      <c r="G3747" s="175">
        <v>0.27353463587921845</v>
      </c>
      <c r="H3747" s="175" t="s">
        <v>143</v>
      </c>
      <c r="I3747" s="175">
        <v>3.1971580817051509E-2</v>
      </c>
      <c r="J3747" s="174">
        <v>0.99999999999999989</v>
      </c>
      <c r="K3747" s="176">
        <v>563</v>
      </c>
      <c r="L3747" s="92"/>
      <c r="M3747" s="175" t="s">
        <v>143</v>
      </c>
      <c r="N3747" s="175" t="s">
        <v>143</v>
      </c>
      <c r="O3747" s="175">
        <v>0.22</v>
      </c>
      <c r="P3747" s="175">
        <v>0.29199999999999998</v>
      </c>
      <c r="Q3747" s="175">
        <v>0.26900000000000002</v>
      </c>
      <c r="R3747" s="175">
        <v>0.34499999999999997</v>
      </c>
      <c r="S3747" s="175">
        <v>0.10299999999999999</v>
      </c>
      <c r="T3747" s="175">
        <v>0.158</v>
      </c>
      <c r="U3747" s="175">
        <v>3.0000000000000001E-3</v>
      </c>
      <c r="V3747" s="175">
        <v>1.7999999999999999E-2</v>
      </c>
      <c r="W3747" s="175">
        <v>0.23799999999999999</v>
      </c>
      <c r="X3747" s="175">
        <v>0.312</v>
      </c>
      <c r="Y3747" s="175" t="s">
        <v>143</v>
      </c>
      <c r="Z3747" s="175" t="s">
        <v>143</v>
      </c>
      <c r="AA3747" s="175">
        <v>0.02</v>
      </c>
      <c r="AB3747" s="175">
        <v>0.05</v>
      </c>
    </row>
    <row r="3748" spans="1:28" x14ac:dyDescent="0.25">
      <c r="A3748" s="92" t="s">
        <v>5065</v>
      </c>
      <c r="B3748" s="175" t="s">
        <v>143</v>
      </c>
      <c r="C3748" s="175">
        <v>0.40740740740740738</v>
      </c>
      <c r="D3748" s="175">
        <v>0.21111111111111111</v>
      </c>
      <c r="E3748" s="175">
        <v>9.6296296296296297E-2</v>
      </c>
      <c r="F3748" s="175">
        <v>4.8148148148148148E-2</v>
      </c>
      <c r="G3748" s="175">
        <v>0.1962962962962963</v>
      </c>
      <c r="H3748" s="175" t="s">
        <v>143</v>
      </c>
      <c r="I3748" s="175">
        <v>4.0740740740740744E-2</v>
      </c>
      <c r="J3748" s="174">
        <v>1</v>
      </c>
      <c r="K3748" s="176">
        <v>270</v>
      </c>
      <c r="L3748" s="92"/>
      <c r="M3748" s="175" t="s">
        <v>143</v>
      </c>
      <c r="N3748" s="175" t="s">
        <v>143</v>
      </c>
      <c r="O3748" s="175">
        <v>0.35</v>
      </c>
      <c r="P3748" s="175">
        <v>0.46700000000000003</v>
      </c>
      <c r="Q3748" s="175">
        <v>0.16700000000000001</v>
      </c>
      <c r="R3748" s="175">
        <v>0.26400000000000001</v>
      </c>
      <c r="S3748" s="175">
        <v>6.7000000000000004E-2</v>
      </c>
      <c r="T3748" s="175">
        <v>0.13700000000000001</v>
      </c>
      <c r="U3748" s="175">
        <v>2.8000000000000001E-2</v>
      </c>
      <c r="V3748" s="175">
        <v>8.1000000000000003E-2</v>
      </c>
      <c r="W3748" s="175">
        <v>0.153</v>
      </c>
      <c r="X3748" s="175">
        <v>0.248</v>
      </c>
      <c r="Y3748" s="175" t="s">
        <v>143</v>
      </c>
      <c r="Z3748" s="175" t="s">
        <v>143</v>
      </c>
      <c r="AA3748" s="175">
        <v>2.3E-2</v>
      </c>
      <c r="AB3748" s="175">
        <v>7.0999999999999994E-2</v>
      </c>
    </row>
    <row r="3749" spans="1:28" x14ac:dyDescent="0.25">
      <c r="A3749" s="92" t="s">
        <v>5066</v>
      </c>
      <c r="B3749" s="175" t="s">
        <v>143</v>
      </c>
      <c r="C3749" s="175">
        <v>0.17257683215130024</v>
      </c>
      <c r="D3749" s="175">
        <v>0.20330969267139479</v>
      </c>
      <c r="E3749" s="175">
        <v>8.9834515366430265E-2</v>
      </c>
      <c r="F3749" s="175">
        <v>2.3640661938534278E-2</v>
      </c>
      <c r="G3749" s="175">
        <v>0.47754137115839246</v>
      </c>
      <c r="H3749" s="175">
        <v>7.0921985815602835E-3</v>
      </c>
      <c r="I3749" s="175">
        <v>2.6004728132387706E-2</v>
      </c>
      <c r="J3749" s="174">
        <v>1</v>
      </c>
      <c r="K3749" s="176">
        <v>423</v>
      </c>
      <c r="L3749" s="92"/>
      <c r="M3749" s="175" t="s">
        <v>143</v>
      </c>
      <c r="N3749" s="175" t="s">
        <v>143</v>
      </c>
      <c r="O3749" s="175">
        <v>0.14000000000000001</v>
      </c>
      <c r="P3749" s="175">
        <v>0.21099999999999999</v>
      </c>
      <c r="Q3749" s="175">
        <v>0.16800000000000001</v>
      </c>
      <c r="R3749" s="175">
        <v>0.24399999999999999</v>
      </c>
      <c r="S3749" s="175">
        <v>6.6000000000000003E-2</v>
      </c>
      <c r="T3749" s="175">
        <v>0.121</v>
      </c>
      <c r="U3749" s="175">
        <v>1.2999999999999999E-2</v>
      </c>
      <c r="V3749" s="175">
        <v>4.2999999999999997E-2</v>
      </c>
      <c r="W3749" s="175">
        <v>0.43</v>
      </c>
      <c r="X3749" s="175">
        <v>0.52500000000000002</v>
      </c>
      <c r="Y3749" s="175">
        <v>2E-3</v>
      </c>
      <c r="Z3749" s="175">
        <v>2.1000000000000001E-2</v>
      </c>
      <c r="AA3749" s="175">
        <v>1.4999999999999999E-2</v>
      </c>
      <c r="AB3749" s="175">
        <v>4.5999999999999999E-2</v>
      </c>
    </row>
    <row r="3750" spans="1:28" x14ac:dyDescent="0.25">
      <c r="A3750" s="92" t="s">
        <v>5067</v>
      </c>
      <c r="B3750" s="175" t="s">
        <v>143</v>
      </c>
      <c r="C3750" s="175">
        <v>0.48337874659400543</v>
      </c>
      <c r="D3750" s="175">
        <v>0.33351498637602178</v>
      </c>
      <c r="E3750" s="175">
        <v>7.1389645776566757E-2</v>
      </c>
      <c r="F3750" s="175">
        <v>2.7247956403269754E-3</v>
      </c>
      <c r="G3750" s="175">
        <v>7.4659400544959134E-2</v>
      </c>
      <c r="H3750" s="175">
        <v>2.1798365122615805E-3</v>
      </c>
      <c r="I3750" s="175">
        <v>3.2152588555858314E-2</v>
      </c>
      <c r="J3750" s="174">
        <v>1</v>
      </c>
      <c r="K3750" s="176">
        <v>1835</v>
      </c>
      <c r="L3750" s="92"/>
      <c r="M3750" s="175" t="s">
        <v>143</v>
      </c>
      <c r="N3750" s="175" t="s">
        <v>143</v>
      </c>
      <c r="O3750" s="175">
        <v>0.46100000000000002</v>
      </c>
      <c r="P3750" s="175">
        <v>0.50600000000000001</v>
      </c>
      <c r="Q3750" s="175">
        <v>0.312</v>
      </c>
      <c r="R3750" s="175">
        <v>0.35499999999999998</v>
      </c>
      <c r="S3750" s="175">
        <v>0.06</v>
      </c>
      <c r="T3750" s="175">
        <v>8.4000000000000005E-2</v>
      </c>
      <c r="U3750" s="175">
        <v>1E-3</v>
      </c>
      <c r="V3750" s="175">
        <v>6.0000000000000001E-3</v>
      </c>
      <c r="W3750" s="175">
        <v>6.4000000000000001E-2</v>
      </c>
      <c r="X3750" s="175">
        <v>8.7999999999999995E-2</v>
      </c>
      <c r="Y3750" s="175">
        <v>1E-3</v>
      </c>
      <c r="Z3750" s="175">
        <v>6.0000000000000001E-3</v>
      </c>
      <c r="AA3750" s="175">
        <v>2.5000000000000001E-2</v>
      </c>
      <c r="AB3750" s="175">
        <v>4.1000000000000002E-2</v>
      </c>
    </row>
    <row r="3751" spans="1:28" x14ac:dyDescent="0.25">
      <c r="A3751" s="92" t="s">
        <v>5068</v>
      </c>
      <c r="B3751" s="175" t="s">
        <v>143</v>
      </c>
      <c r="C3751" s="175">
        <v>0.60143198090692129</v>
      </c>
      <c r="D3751" s="175">
        <v>0.21957040572792363</v>
      </c>
      <c r="E3751" s="175">
        <v>5.2505966587112173E-2</v>
      </c>
      <c r="F3751" s="175">
        <v>9.5465393794749408E-3</v>
      </c>
      <c r="G3751" s="175">
        <v>8.83054892601432E-2</v>
      </c>
      <c r="H3751" s="175" t="s">
        <v>143</v>
      </c>
      <c r="I3751" s="175">
        <v>2.8639618138424822E-2</v>
      </c>
      <c r="J3751" s="174">
        <v>1</v>
      </c>
      <c r="K3751" s="176">
        <v>419</v>
      </c>
      <c r="L3751" s="92"/>
      <c r="M3751" s="175" t="s">
        <v>143</v>
      </c>
      <c r="N3751" s="175" t="s">
        <v>143</v>
      </c>
      <c r="O3751" s="175">
        <v>0.55400000000000005</v>
      </c>
      <c r="P3751" s="175">
        <v>0.64700000000000002</v>
      </c>
      <c r="Q3751" s="175">
        <v>0.183</v>
      </c>
      <c r="R3751" s="175">
        <v>0.26200000000000001</v>
      </c>
      <c r="S3751" s="175">
        <v>3.5000000000000003E-2</v>
      </c>
      <c r="T3751" s="175">
        <v>7.8E-2</v>
      </c>
      <c r="U3751" s="175">
        <v>4.0000000000000001E-3</v>
      </c>
      <c r="V3751" s="175">
        <v>2.4E-2</v>
      </c>
      <c r="W3751" s="175">
        <v>6.5000000000000002E-2</v>
      </c>
      <c r="X3751" s="175">
        <v>0.11899999999999999</v>
      </c>
      <c r="Y3751" s="175" t="s">
        <v>143</v>
      </c>
      <c r="Z3751" s="175" t="s">
        <v>143</v>
      </c>
      <c r="AA3751" s="175">
        <v>1.6E-2</v>
      </c>
      <c r="AB3751" s="175">
        <v>4.9000000000000002E-2</v>
      </c>
    </row>
    <row r="3752" spans="1:28" x14ac:dyDescent="0.25">
      <c r="A3752" s="92" t="s">
        <v>5069</v>
      </c>
      <c r="B3752" s="175">
        <v>5.4833277197709668E-2</v>
      </c>
      <c r="C3752" s="175">
        <v>0.37393061636914787</v>
      </c>
      <c r="D3752" s="175">
        <v>0.23031323678006063</v>
      </c>
      <c r="E3752" s="175">
        <v>9.444257325698889E-2</v>
      </c>
      <c r="F3752" s="175">
        <v>1.4685079151229369E-2</v>
      </c>
      <c r="G3752" s="175">
        <v>0.20963287302121927</v>
      </c>
      <c r="H3752" s="175">
        <v>4.0417649040080836E-4</v>
      </c>
      <c r="I3752" s="175">
        <v>2.1758167733243516E-2</v>
      </c>
      <c r="J3752" s="174">
        <v>1</v>
      </c>
      <c r="K3752" s="176">
        <v>14845</v>
      </c>
      <c r="L3752" s="92"/>
      <c r="M3752" s="175">
        <v>5.0999999999999997E-2</v>
      </c>
      <c r="N3752" s="175">
        <v>5.8999999999999997E-2</v>
      </c>
      <c r="O3752" s="175">
        <v>0.36599999999999999</v>
      </c>
      <c r="P3752" s="175">
        <v>0.38200000000000001</v>
      </c>
      <c r="Q3752" s="175">
        <v>0.224</v>
      </c>
      <c r="R3752" s="175">
        <v>0.23699999999999999</v>
      </c>
      <c r="S3752" s="175">
        <v>0.09</v>
      </c>
      <c r="T3752" s="175">
        <v>9.9000000000000005E-2</v>
      </c>
      <c r="U3752" s="175">
        <v>1.2999999999999999E-2</v>
      </c>
      <c r="V3752" s="175">
        <v>1.7000000000000001E-2</v>
      </c>
      <c r="W3752" s="175">
        <v>0.20300000000000001</v>
      </c>
      <c r="X3752" s="175">
        <v>0.216</v>
      </c>
      <c r="Y3752" s="175">
        <v>0</v>
      </c>
      <c r="Z3752" s="175">
        <v>1E-3</v>
      </c>
      <c r="AA3752" s="175">
        <v>0.02</v>
      </c>
      <c r="AB3752" s="175">
        <v>2.4E-2</v>
      </c>
    </row>
    <row r="3753" spans="1:28" x14ac:dyDescent="0.25">
      <c r="A3753" s="92" t="s">
        <v>5070</v>
      </c>
      <c r="B3753" s="175" t="s">
        <v>143</v>
      </c>
      <c r="C3753" s="175">
        <v>0.47448979591836737</v>
      </c>
      <c r="D3753" s="175">
        <v>0.22959183673469388</v>
      </c>
      <c r="E3753" s="175">
        <v>0.10714285714285714</v>
      </c>
      <c r="F3753" s="175">
        <v>1.020408163265306E-2</v>
      </c>
      <c r="G3753" s="175">
        <v>0.17091836734693877</v>
      </c>
      <c r="H3753" s="175" t="s">
        <v>143</v>
      </c>
      <c r="I3753" s="175">
        <v>7.6530612244897957E-3</v>
      </c>
      <c r="J3753" s="174">
        <v>1</v>
      </c>
      <c r="K3753" s="176">
        <v>392</v>
      </c>
      <c r="L3753" s="92"/>
      <c r="M3753" s="175" t="s">
        <v>143</v>
      </c>
      <c r="N3753" s="175" t="s">
        <v>143</v>
      </c>
      <c r="O3753" s="175">
        <v>0.42599999999999999</v>
      </c>
      <c r="P3753" s="175">
        <v>0.52400000000000002</v>
      </c>
      <c r="Q3753" s="175">
        <v>0.191</v>
      </c>
      <c r="R3753" s="175">
        <v>0.27400000000000002</v>
      </c>
      <c r="S3753" s="175">
        <v>0.08</v>
      </c>
      <c r="T3753" s="175">
        <v>0.14199999999999999</v>
      </c>
      <c r="U3753" s="175">
        <v>4.0000000000000001E-3</v>
      </c>
      <c r="V3753" s="175">
        <v>2.5999999999999999E-2</v>
      </c>
      <c r="W3753" s="175">
        <v>0.13700000000000001</v>
      </c>
      <c r="X3753" s="175">
        <v>0.21099999999999999</v>
      </c>
      <c r="Y3753" s="175" t="s">
        <v>143</v>
      </c>
      <c r="Z3753" s="175" t="s">
        <v>143</v>
      </c>
      <c r="AA3753" s="175">
        <v>3.0000000000000001E-3</v>
      </c>
      <c r="AB3753" s="175">
        <v>2.1999999999999999E-2</v>
      </c>
    </row>
    <row r="3754" spans="1:28" x14ac:dyDescent="0.25">
      <c r="A3754" s="92" t="s">
        <v>5071</v>
      </c>
      <c r="B3754" s="175" t="s">
        <v>143</v>
      </c>
      <c r="C3754" s="175">
        <v>0.15407854984894259</v>
      </c>
      <c r="D3754" s="175">
        <v>0.12386706948640483</v>
      </c>
      <c r="E3754" s="175">
        <v>6.9486404833836862E-2</v>
      </c>
      <c r="F3754" s="175">
        <v>3.0211480362537764E-3</v>
      </c>
      <c r="G3754" s="175">
        <v>0.62839879154078548</v>
      </c>
      <c r="H3754" s="175" t="s">
        <v>143</v>
      </c>
      <c r="I3754" s="175">
        <v>2.1148036253776436E-2</v>
      </c>
      <c r="J3754" s="174">
        <v>1</v>
      </c>
      <c r="K3754" s="176">
        <v>331</v>
      </c>
      <c r="L3754" s="92"/>
      <c r="M3754" s="175" t="s">
        <v>143</v>
      </c>
      <c r="N3754" s="175" t="s">
        <v>143</v>
      </c>
      <c r="O3754" s="175">
        <v>0.11899999999999999</v>
      </c>
      <c r="P3754" s="175">
        <v>0.19700000000000001</v>
      </c>
      <c r="Q3754" s="175">
        <v>9.2999999999999999E-2</v>
      </c>
      <c r="R3754" s="175">
        <v>0.16400000000000001</v>
      </c>
      <c r="S3754" s="175">
        <v>4.7E-2</v>
      </c>
      <c r="T3754" s="175">
        <v>0.10199999999999999</v>
      </c>
      <c r="U3754" s="175">
        <v>1E-3</v>
      </c>
      <c r="V3754" s="175">
        <v>1.7000000000000001E-2</v>
      </c>
      <c r="W3754" s="175">
        <v>0.57499999999999996</v>
      </c>
      <c r="X3754" s="175">
        <v>0.67900000000000005</v>
      </c>
      <c r="Y3754" s="175" t="s">
        <v>143</v>
      </c>
      <c r="Z3754" s="175" t="s">
        <v>143</v>
      </c>
      <c r="AA3754" s="175">
        <v>0.01</v>
      </c>
      <c r="AB3754" s="175">
        <v>4.2999999999999997E-2</v>
      </c>
    </row>
    <row r="3755" spans="1:28" x14ac:dyDescent="0.25">
      <c r="A3755" s="92" t="s">
        <v>5072</v>
      </c>
      <c r="B3755" s="175">
        <v>0.5829846582984658</v>
      </c>
      <c r="C3755" s="175">
        <v>1.3947001394700139E-3</v>
      </c>
      <c r="D3755" s="175">
        <v>0.36959553695955372</v>
      </c>
      <c r="E3755" s="175">
        <v>2.0920502092050208E-2</v>
      </c>
      <c r="F3755" s="175">
        <v>1.2552301255230125E-2</v>
      </c>
      <c r="G3755" s="175">
        <v>8.368200836820083E-3</v>
      </c>
      <c r="H3755" s="175" t="s">
        <v>143</v>
      </c>
      <c r="I3755" s="175">
        <v>4.1841004184100415E-3</v>
      </c>
      <c r="J3755" s="174">
        <v>0.99999999999999989</v>
      </c>
      <c r="K3755" s="176">
        <v>717</v>
      </c>
      <c r="L3755" s="92"/>
      <c r="M3755" s="175">
        <v>0.54700000000000004</v>
      </c>
      <c r="N3755" s="175">
        <v>0.61899999999999999</v>
      </c>
      <c r="O3755" s="175">
        <v>0</v>
      </c>
      <c r="P3755" s="175">
        <v>8.0000000000000002E-3</v>
      </c>
      <c r="Q3755" s="175">
        <v>0.33500000000000002</v>
      </c>
      <c r="R3755" s="175">
        <v>0.40600000000000003</v>
      </c>
      <c r="S3755" s="175">
        <v>1.2999999999999999E-2</v>
      </c>
      <c r="T3755" s="175">
        <v>3.4000000000000002E-2</v>
      </c>
      <c r="U3755" s="175">
        <v>7.0000000000000001E-3</v>
      </c>
      <c r="V3755" s="175">
        <v>2.4E-2</v>
      </c>
      <c r="W3755" s="175">
        <v>4.0000000000000001E-3</v>
      </c>
      <c r="X3755" s="175">
        <v>1.7999999999999999E-2</v>
      </c>
      <c r="Y3755" s="175" t="s">
        <v>143</v>
      </c>
      <c r="Z3755" s="175" t="s">
        <v>143</v>
      </c>
      <c r="AA3755" s="175">
        <v>1E-3</v>
      </c>
      <c r="AB3755" s="175">
        <v>1.2E-2</v>
      </c>
    </row>
    <row r="3756" spans="1:28" x14ac:dyDescent="0.25">
      <c r="A3756" s="92" t="s">
        <v>5073</v>
      </c>
      <c r="B3756" s="175">
        <v>9.3710691823899364E-2</v>
      </c>
      <c r="C3756" s="175">
        <v>0.34465408805031444</v>
      </c>
      <c r="D3756" s="175">
        <v>0.21572327044025158</v>
      </c>
      <c r="E3756" s="175">
        <v>6.4779874213836477E-2</v>
      </c>
      <c r="F3756" s="175">
        <v>2.578616352201258E-2</v>
      </c>
      <c r="G3756" s="175">
        <v>0.23836477987421384</v>
      </c>
      <c r="H3756" s="175">
        <v>6.2893081761006286E-4</v>
      </c>
      <c r="I3756" s="175">
        <v>1.6352201257861635E-2</v>
      </c>
      <c r="J3756" s="174">
        <v>0.99999999999999989</v>
      </c>
      <c r="K3756" s="176">
        <v>1590</v>
      </c>
      <c r="L3756" s="92"/>
      <c r="M3756" s="175">
        <v>0.08</v>
      </c>
      <c r="N3756" s="175">
        <v>0.109</v>
      </c>
      <c r="O3756" s="175">
        <v>0.32200000000000001</v>
      </c>
      <c r="P3756" s="175">
        <v>0.36799999999999999</v>
      </c>
      <c r="Q3756" s="175">
        <v>0.19600000000000001</v>
      </c>
      <c r="R3756" s="175">
        <v>0.23699999999999999</v>
      </c>
      <c r="S3756" s="175">
        <v>5.3999999999999999E-2</v>
      </c>
      <c r="T3756" s="175">
        <v>7.8E-2</v>
      </c>
      <c r="U3756" s="175">
        <v>1.9E-2</v>
      </c>
      <c r="V3756" s="175">
        <v>3.5000000000000003E-2</v>
      </c>
      <c r="W3756" s="175">
        <v>0.218</v>
      </c>
      <c r="X3756" s="175">
        <v>0.26</v>
      </c>
      <c r="Y3756" s="175">
        <v>0</v>
      </c>
      <c r="Z3756" s="175">
        <v>4.0000000000000001E-3</v>
      </c>
      <c r="AA3756" s="175">
        <v>1.0999999999999999E-2</v>
      </c>
      <c r="AB3756" s="175">
        <v>2.4E-2</v>
      </c>
    </row>
    <row r="3757" spans="1:28" x14ac:dyDescent="0.25">
      <c r="A3757" s="92" t="s">
        <v>5074</v>
      </c>
      <c r="B3757" s="175">
        <v>0.28074988568815729</v>
      </c>
      <c r="C3757" s="175">
        <v>0.53132144490169186</v>
      </c>
      <c r="D3757" s="175">
        <v>7.2245084590763606E-2</v>
      </c>
      <c r="E3757" s="175">
        <v>2.3776863283036121E-2</v>
      </c>
      <c r="F3757" s="175">
        <v>1.3717421124828531E-3</v>
      </c>
      <c r="G3757" s="175">
        <v>4.2981252857796068E-2</v>
      </c>
      <c r="H3757" s="175" t="s">
        <v>143</v>
      </c>
      <c r="I3757" s="175">
        <v>4.7553726566072242E-2</v>
      </c>
      <c r="J3757" s="174">
        <v>1</v>
      </c>
      <c r="K3757" s="176">
        <v>2187</v>
      </c>
      <c r="L3757" s="92"/>
      <c r="M3757" s="175">
        <v>0.26200000000000001</v>
      </c>
      <c r="N3757" s="175">
        <v>0.3</v>
      </c>
      <c r="O3757" s="175">
        <v>0.51</v>
      </c>
      <c r="P3757" s="175">
        <v>0.55200000000000005</v>
      </c>
      <c r="Q3757" s="175">
        <v>6.2E-2</v>
      </c>
      <c r="R3757" s="175">
        <v>8.4000000000000005E-2</v>
      </c>
      <c r="S3757" s="175">
        <v>1.7999999999999999E-2</v>
      </c>
      <c r="T3757" s="175">
        <v>3.1E-2</v>
      </c>
      <c r="U3757" s="175">
        <v>0</v>
      </c>
      <c r="V3757" s="175">
        <v>4.0000000000000001E-3</v>
      </c>
      <c r="W3757" s="175">
        <v>3.5000000000000003E-2</v>
      </c>
      <c r="X3757" s="175">
        <v>5.1999999999999998E-2</v>
      </c>
      <c r="Y3757" s="175" t="s">
        <v>143</v>
      </c>
      <c r="Z3757" s="175" t="s">
        <v>143</v>
      </c>
      <c r="AA3757" s="175">
        <v>3.9E-2</v>
      </c>
      <c r="AB3757" s="175">
        <v>5.7000000000000002E-2</v>
      </c>
    </row>
    <row r="3758" spans="1:28" x14ac:dyDescent="0.25">
      <c r="A3758" s="92" t="s">
        <v>5075</v>
      </c>
      <c r="B3758" s="175" t="s">
        <v>143</v>
      </c>
      <c r="C3758" s="175">
        <v>0.25732217573221755</v>
      </c>
      <c r="D3758" s="175">
        <v>0.33054393305439328</v>
      </c>
      <c r="E3758" s="175">
        <v>0.14016736401673641</v>
      </c>
      <c r="F3758" s="175">
        <v>8.368200836820083E-3</v>
      </c>
      <c r="G3758" s="175">
        <v>0.24267782426778242</v>
      </c>
      <c r="H3758" s="175" t="s">
        <v>143</v>
      </c>
      <c r="I3758" s="175">
        <v>2.0920502092050208E-2</v>
      </c>
      <c r="J3758" s="174">
        <v>1</v>
      </c>
      <c r="K3758" s="176">
        <v>478</v>
      </c>
      <c r="L3758" s="92"/>
      <c r="M3758" s="175" t="s">
        <v>143</v>
      </c>
      <c r="N3758" s="175" t="s">
        <v>143</v>
      </c>
      <c r="O3758" s="175">
        <v>0.22</v>
      </c>
      <c r="P3758" s="175">
        <v>0.29799999999999999</v>
      </c>
      <c r="Q3758" s="175">
        <v>0.28999999999999998</v>
      </c>
      <c r="R3758" s="175">
        <v>0.374</v>
      </c>
      <c r="S3758" s="175">
        <v>0.112</v>
      </c>
      <c r="T3758" s="175">
        <v>0.17399999999999999</v>
      </c>
      <c r="U3758" s="175">
        <v>3.0000000000000001E-3</v>
      </c>
      <c r="V3758" s="175">
        <v>2.1000000000000001E-2</v>
      </c>
      <c r="W3758" s="175">
        <v>0.20599999999999999</v>
      </c>
      <c r="X3758" s="175">
        <v>0.28299999999999997</v>
      </c>
      <c r="Y3758" s="175" t="s">
        <v>143</v>
      </c>
      <c r="Z3758" s="175" t="s">
        <v>143</v>
      </c>
      <c r="AA3758" s="175">
        <v>1.0999999999999999E-2</v>
      </c>
      <c r="AB3758" s="175">
        <v>3.7999999999999999E-2</v>
      </c>
    </row>
    <row r="3759" spans="1:28" x14ac:dyDescent="0.25">
      <c r="A3759" s="92" t="s">
        <v>5076</v>
      </c>
      <c r="B3759" s="175" t="s">
        <v>143</v>
      </c>
      <c r="C3759" s="175">
        <v>0.29020556227327693</v>
      </c>
      <c r="D3759" s="175">
        <v>0.22974607013301088</v>
      </c>
      <c r="E3759" s="175">
        <v>0.14873035066505441</v>
      </c>
      <c r="F3759" s="175">
        <v>1.0882708585247884E-2</v>
      </c>
      <c r="G3759" s="175">
        <v>0.30511890366787586</v>
      </c>
      <c r="H3759" s="175">
        <v>4.0306328093510683E-4</v>
      </c>
      <c r="I3759" s="175">
        <v>1.4913341394598953E-2</v>
      </c>
      <c r="J3759" s="174">
        <v>1</v>
      </c>
      <c r="K3759" s="176">
        <v>2481</v>
      </c>
      <c r="L3759" s="92"/>
      <c r="M3759" s="175" t="s">
        <v>143</v>
      </c>
      <c r="N3759" s="175" t="s">
        <v>143</v>
      </c>
      <c r="O3759" s="175">
        <v>0.27300000000000002</v>
      </c>
      <c r="P3759" s="175">
        <v>0.308</v>
      </c>
      <c r="Q3759" s="175">
        <v>0.214</v>
      </c>
      <c r="R3759" s="175">
        <v>0.247</v>
      </c>
      <c r="S3759" s="175">
        <v>0.13500000000000001</v>
      </c>
      <c r="T3759" s="175">
        <v>0.16300000000000001</v>
      </c>
      <c r="U3759" s="175">
        <v>7.0000000000000001E-3</v>
      </c>
      <c r="V3759" s="175">
        <v>1.6E-2</v>
      </c>
      <c r="W3759" s="175">
        <v>0.28699999999999998</v>
      </c>
      <c r="X3759" s="175">
        <v>0.32400000000000001</v>
      </c>
      <c r="Y3759" s="175">
        <v>0</v>
      </c>
      <c r="Z3759" s="175">
        <v>2E-3</v>
      </c>
      <c r="AA3759" s="175">
        <v>1.0999999999999999E-2</v>
      </c>
      <c r="AB3759" s="175">
        <v>0.02</v>
      </c>
    </row>
    <row r="3760" spans="1:28" x14ac:dyDescent="0.25">
      <c r="A3760" s="92" t="s">
        <v>5077</v>
      </c>
      <c r="B3760" s="175" t="s">
        <v>143</v>
      </c>
      <c r="C3760" s="175">
        <v>0.60777957860615883</v>
      </c>
      <c r="D3760" s="175">
        <v>0.29983792544570503</v>
      </c>
      <c r="E3760" s="175">
        <v>3.7277147487844407E-2</v>
      </c>
      <c r="F3760" s="175" t="s">
        <v>143</v>
      </c>
      <c r="G3760" s="175">
        <v>2.5931928687196109E-2</v>
      </c>
      <c r="H3760" s="175" t="s">
        <v>143</v>
      </c>
      <c r="I3760" s="175">
        <v>2.9173419773095625E-2</v>
      </c>
      <c r="J3760" s="174">
        <v>1</v>
      </c>
      <c r="K3760" s="176">
        <v>617</v>
      </c>
      <c r="L3760" s="92"/>
      <c r="M3760" s="175" t="s">
        <v>143</v>
      </c>
      <c r="N3760" s="175" t="s">
        <v>143</v>
      </c>
      <c r="O3760" s="175">
        <v>0.56899999999999995</v>
      </c>
      <c r="P3760" s="175">
        <v>0.64600000000000002</v>
      </c>
      <c r="Q3760" s="175">
        <v>0.26500000000000001</v>
      </c>
      <c r="R3760" s="175">
        <v>0.33700000000000002</v>
      </c>
      <c r="S3760" s="175">
        <v>2.5000000000000001E-2</v>
      </c>
      <c r="T3760" s="175">
        <v>5.5E-2</v>
      </c>
      <c r="U3760" s="175" t="s">
        <v>143</v>
      </c>
      <c r="V3760" s="175" t="s">
        <v>143</v>
      </c>
      <c r="W3760" s="175">
        <v>1.6E-2</v>
      </c>
      <c r="X3760" s="175">
        <v>4.2000000000000003E-2</v>
      </c>
      <c r="Y3760" s="175" t="s">
        <v>143</v>
      </c>
      <c r="Z3760" s="175" t="s">
        <v>143</v>
      </c>
      <c r="AA3760" s="175">
        <v>1.9E-2</v>
      </c>
      <c r="AB3760" s="175">
        <v>4.5999999999999999E-2</v>
      </c>
    </row>
    <row r="3761" spans="1:28" x14ac:dyDescent="0.25">
      <c r="A3761" s="92" t="s">
        <v>5078</v>
      </c>
      <c r="B3761" s="175" t="s">
        <v>143</v>
      </c>
      <c r="C3761" s="175">
        <v>0.29361702127659572</v>
      </c>
      <c r="D3761" s="175">
        <v>0.29148936170212764</v>
      </c>
      <c r="E3761" s="175">
        <v>0.11914893617021277</v>
      </c>
      <c r="F3761" s="175">
        <v>1.4893617021276596E-2</v>
      </c>
      <c r="G3761" s="175">
        <v>0.25531914893617019</v>
      </c>
      <c r="H3761" s="175" t="s">
        <v>143</v>
      </c>
      <c r="I3761" s="175">
        <v>2.553191489361702E-2</v>
      </c>
      <c r="J3761" s="174">
        <v>0.99999999999999978</v>
      </c>
      <c r="K3761" s="176">
        <v>470</v>
      </c>
      <c r="L3761" s="92"/>
      <c r="M3761" s="175" t="s">
        <v>143</v>
      </c>
      <c r="N3761" s="175" t="s">
        <v>143</v>
      </c>
      <c r="O3761" s="175">
        <v>0.254</v>
      </c>
      <c r="P3761" s="175">
        <v>0.33600000000000002</v>
      </c>
      <c r="Q3761" s="175">
        <v>0.252</v>
      </c>
      <c r="R3761" s="175">
        <v>0.33400000000000002</v>
      </c>
      <c r="S3761" s="175">
        <v>9.2999999999999999E-2</v>
      </c>
      <c r="T3761" s="175">
        <v>0.152</v>
      </c>
      <c r="U3761" s="175">
        <v>7.0000000000000001E-3</v>
      </c>
      <c r="V3761" s="175">
        <v>0.03</v>
      </c>
      <c r="W3761" s="175">
        <v>0.218</v>
      </c>
      <c r="X3761" s="175">
        <v>0.29699999999999999</v>
      </c>
      <c r="Y3761" s="175" t="s">
        <v>143</v>
      </c>
      <c r="Z3761" s="175" t="s">
        <v>143</v>
      </c>
      <c r="AA3761" s="175">
        <v>1.4999999999999999E-2</v>
      </c>
      <c r="AB3761" s="175">
        <v>4.3999999999999997E-2</v>
      </c>
    </row>
    <row r="3762" spans="1:28" x14ac:dyDescent="0.25">
      <c r="A3762" s="92" t="s">
        <v>5079</v>
      </c>
      <c r="B3762" s="175" t="s">
        <v>143</v>
      </c>
      <c r="C3762" s="175">
        <v>0.38313253012048193</v>
      </c>
      <c r="D3762" s="175">
        <v>0.22650602409638554</v>
      </c>
      <c r="E3762" s="175">
        <v>7.4698795180722893E-2</v>
      </c>
      <c r="F3762" s="175">
        <v>8.4337349397590355E-2</v>
      </c>
      <c r="G3762" s="175">
        <v>0.22168674698795179</v>
      </c>
      <c r="H3762" s="175" t="s">
        <v>143</v>
      </c>
      <c r="I3762" s="175">
        <v>9.6385542168674707E-3</v>
      </c>
      <c r="J3762" s="174">
        <v>0.99999999999999989</v>
      </c>
      <c r="K3762" s="176">
        <v>415</v>
      </c>
      <c r="L3762" s="92"/>
      <c r="M3762" s="175" t="s">
        <v>143</v>
      </c>
      <c r="N3762" s="175" t="s">
        <v>143</v>
      </c>
      <c r="O3762" s="175">
        <v>0.33800000000000002</v>
      </c>
      <c r="P3762" s="175">
        <v>0.43099999999999999</v>
      </c>
      <c r="Q3762" s="175">
        <v>0.189</v>
      </c>
      <c r="R3762" s="175">
        <v>0.26900000000000002</v>
      </c>
      <c r="S3762" s="175">
        <v>5.2999999999999999E-2</v>
      </c>
      <c r="T3762" s="175">
        <v>0.104</v>
      </c>
      <c r="U3762" s="175">
        <v>6.0999999999999999E-2</v>
      </c>
      <c r="V3762" s="175">
        <v>0.115</v>
      </c>
      <c r="W3762" s="175">
        <v>0.184</v>
      </c>
      <c r="X3762" s="175">
        <v>0.26400000000000001</v>
      </c>
      <c r="Y3762" s="175" t="s">
        <v>143</v>
      </c>
      <c r="Z3762" s="175" t="s">
        <v>143</v>
      </c>
      <c r="AA3762" s="175">
        <v>4.0000000000000001E-3</v>
      </c>
      <c r="AB3762" s="175">
        <v>2.5000000000000001E-2</v>
      </c>
    </row>
    <row r="3763" spans="1:28" x14ac:dyDescent="0.25">
      <c r="A3763" s="92" t="s">
        <v>5080</v>
      </c>
      <c r="B3763" s="175" t="s">
        <v>143</v>
      </c>
      <c r="C3763" s="175">
        <v>0.23918575063613232</v>
      </c>
      <c r="D3763" s="175">
        <v>0.1806615776081425</v>
      </c>
      <c r="E3763" s="175">
        <v>8.6513994910941472E-2</v>
      </c>
      <c r="F3763" s="175">
        <v>3.3078880407124679E-2</v>
      </c>
      <c r="G3763" s="175">
        <v>0.44020356234096691</v>
      </c>
      <c r="H3763" s="175" t="s">
        <v>143</v>
      </c>
      <c r="I3763" s="175">
        <v>2.0356234096692113E-2</v>
      </c>
      <c r="J3763" s="174">
        <v>1</v>
      </c>
      <c r="K3763" s="176">
        <v>393</v>
      </c>
      <c r="L3763" s="92"/>
      <c r="M3763" s="175" t="s">
        <v>143</v>
      </c>
      <c r="N3763" s="175" t="s">
        <v>143</v>
      </c>
      <c r="O3763" s="175">
        <v>0.2</v>
      </c>
      <c r="P3763" s="175">
        <v>0.28399999999999997</v>
      </c>
      <c r="Q3763" s="175">
        <v>0.14599999999999999</v>
      </c>
      <c r="R3763" s="175">
        <v>0.222</v>
      </c>
      <c r="S3763" s="175">
        <v>6.3E-2</v>
      </c>
      <c r="T3763" s="175">
        <v>0.11799999999999999</v>
      </c>
      <c r="U3763" s="175">
        <v>1.9E-2</v>
      </c>
      <c r="V3763" s="175">
        <v>5.6000000000000001E-2</v>
      </c>
      <c r="W3763" s="175">
        <v>0.39200000000000002</v>
      </c>
      <c r="X3763" s="175">
        <v>0.49</v>
      </c>
      <c r="Y3763" s="175" t="s">
        <v>143</v>
      </c>
      <c r="Z3763" s="175" t="s">
        <v>143</v>
      </c>
      <c r="AA3763" s="175">
        <v>0.01</v>
      </c>
      <c r="AB3763" s="175">
        <v>0.04</v>
      </c>
    </row>
    <row r="3764" spans="1:28" x14ac:dyDescent="0.25">
      <c r="A3764" s="92" t="s">
        <v>5081</v>
      </c>
      <c r="B3764" s="175" t="s">
        <v>143</v>
      </c>
      <c r="C3764" s="175">
        <v>0.48056994818652848</v>
      </c>
      <c r="D3764" s="175">
        <v>0.32707253886010362</v>
      </c>
      <c r="E3764" s="175">
        <v>6.9948186528497408E-2</v>
      </c>
      <c r="F3764" s="175">
        <v>1.0362694300518135E-2</v>
      </c>
      <c r="G3764" s="175">
        <v>9.4559585492227982E-2</v>
      </c>
      <c r="H3764" s="175">
        <v>1.2953367875647669E-3</v>
      </c>
      <c r="I3764" s="175">
        <v>1.6191709844559584E-2</v>
      </c>
      <c r="J3764" s="174">
        <v>1</v>
      </c>
      <c r="K3764" s="176">
        <v>1544</v>
      </c>
      <c r="L3764" s="92"/>
      <c r="M3764" s="175" t="s">
        <v>143</v>
      </c>
      <c r="N3764" s="175" t="s">
        <v>143</v>
      </c>
      <c r="O3764" s="175">
        <v>0.45600000000000002</v>
      </c>
      <c r="P3764" s="175">
        <v>0.50600000000000001</v>
      </c>
      <c r="Q3764" s="175">
        <v>0.30399999999999999</v>
      </c>
      <c r="R3764" s="175">
        <v>0.35099999999999998</v>
      </c>
      <c r="S3764" s="175">
        <v>5.8000000000000003E-2</v>
      </c>
      <c r="T3764" s="175">
        <v>8.4000000000000005E-2</v>
      </c>
      <c r="U3764" s="175">
        <v>6.0000000000000001E-3</v>
      </c>
      <c r="V3764" s="175">
        <v>1.7000000000000001E-2</v>
      </c>
      <c r="W3764" s="175">
        <v>8.1000000000000003E-2</v>
      </c>
      <c r="X3764" s="175">
        <v>0.11</v>
      </c>
      <c r="Y3764" s="175">
        <v>0</v>
      </c>
      <c r="Z3764" s="175">
        <v>5.0000000000000001E-3</v>
      </c>
      <c r="AA3764" s="175">
        <v>1.0999999999999999E-2</v>
      </c>
      <c r="AB3764" s="175">
        <v>2.4E-2</v>
      </c>
    </row>
    <row r="3765" spans="1:28" x14ac:dyDescent="0.25">
      <c r="A3765" s="92" t="s">
        <v>5082</v>
      </c>
      <c r="B3765" s="175" t="s">
        <v>143</v>
      </c>
      <c r="C3765" s="175">
        <v>0.5532994923857868</v>
      </c>
      <c r="D3765" s="175">
        <v>0.29441624365482233</v>
      </c>
      <c r="E3765" s="175">
        <v>7.1065989847715741E-2</v>
      </c>
      <c r="F3765" s="175">
        <v>2.5380710659898475E-3</v>
      </c>
      <c r="G3765" s="175">
        <v>6.5989847715736044E-2</v>
      </c>
      <c r="H3765" s="175">
        <v>2.5380710659898475E-3</v>
      </c>
      <c r="I3765" s="175">
        <v>1.015228426395939E-2</v>
      </c>
      <c r="J3765" s="174">
        <v>0.99999999999999989</v>
      </c>
      <c r="K3765" s="176">
        <v>394</v>
      </c>
      <c r="L3765" s="92"/>
      <c r="M3765" s="175" t="s">
        <v>143</v>
      </c>
      <c r="N3765" s="175" t="s">
        <v>143</v>
      </c>
      <c r="O3765" s="175">
        <v>0.504</v>
      </c>
      <c r="P3765" s="175">
        <v>0.60199999999999998</v>
      </c>
      <c r="Q3765" s="175">
        <v>0.252</v>
      </c>
      <c r="R3765" s="175">
        <v>0.34100000000000003</v>
      </c>
      <c r="S3765" s="175">
        <v>0.05</v>
      </c>
      <c r="T3765" s="175">
        <v>0.10100000000000001</v>
      </c>
      <c r="U3765" s="175">
        <v>0</v>
      </c>
      <c r="V3765" s="175">
        <v>1.4E-2</v>
      </c>
      <c r="W3765" s="175">
        <v>4.4999999999999998E-2</v>
      </c>
      <c r="X3765" s="175">
        <v>9.5000000000000001E-2</v>
      </c>
      <c r="Y3765" s="175">
        <v>0</v>
      </c>
      <c r="Z3765" s="175">
        <v>1.4E-2</v>
      </c>
      <c r="AA3765" s="175">
        <v>4.0000000000000001E-3</v>
      </c>
      <c r="AB3765" s="175">
        <v>2.5999999999999999E-2</v>
      </c>
    </row>
    <row r="3766" spans="1:28" x14ac:dyDescent="0.25">
      <c r="A3766" s="92" t="s">
        <v>5083</v>
      </c>
      <c r="B3766" s="175">
        <v>5.3469079939668172E-2</v>
      </c>
      <c r="C3766" s="175">
        <v>0.3923076923076923</v>
      </c>
      <c r="D3766" s="175">
        <v>0.21297134238310708</v>
      </c>
      <c r="E3766" s="175">
        <v>8.6726998491704371E-2</v>
      </c>
      <c r="F3766" s="175">
        <v>1.2217194570135747E-2</v>
      </c>
      <c r="G3766" s="175">
        <v>0.21003016591251886</v>
      </c>
      <c r="H3766" s="175">
        <v>6.7873303167420812E-4</v>
      </c>
      <c r="I3766" s="175">
        <v>3.1598793363499245E-2</v>
      </c>
      <c r="J3766" s="174">
        <v>1</v>
      </c>
      <c r="K3766" s="176">
        <v>13260</v>
      </c>
      <c r="L3766" s="92"/>
      <c r="M3766" s="175">
        <v>0.05</v>
      </c>
      <c r="N3766" s="175">
        <v>5.7000000000000002E-2</v>
      </c>
      <c r="O3766" s="175">
        <v>0.38400000000000001</v>
      </c>
      <c r="P3766" s="175">
        <v>0.40100000000000002</v>
      </c>
      <c r="Q3766" s="175">
        <v>0.20599999999999999</v>
      </c>
      <c r="R3766" s="175">
        <v>0.22</v>
      </c>
      <c r="S3766" s="175">
        <v>8.2000000000000003E-2</v>
      </c>
      <c r="T3766" s="175">
        <v>9.1999999999999998E-2</v>
      </c>
      <c r="U3766" s="175">
        <v>0.01</v>
      </c>
      <c r="V3766" s="175">
        <v>1.4E-2</v>
      </c>
      <c r="W3766" s="175">
        <v>0.20300000000000001</v>
      </c>
      <c r="X3766" s="175">
        <v>0.217</v>
      </c>
      <c r="Y3766" s="175">
        <v>0</v>
      </c>
      <c r="Z3766" s="175">
        <v>1E-3</v>
      </c>
      <c r="AA3766" s="175">
        <v>2.9000000000000001E-2</v>
      </c>
      <c r="AB3766" s="175">
        <v>3.5000000000000003E-2</v>
      </c>
    </row>
    <row r="3767" spans="1:28" x14ac:dyDescent="0.25">
      <c r="A3767" s="92" t="s">
        <v>5084</v>
      </c>
      <c r="B3767" s="175" t="s">
        <v>143</v>
      </c>
      <c r="C3767" s="175">
        <v>0.48118279569892475</v>
      </c>
      <c r="D3767" s="175">
        <v>0.2446236559139785</v>
      </c>
      <c r="E3767" s="175">
        <v>8.6021505376344093E-2</v>
      </c>
      <c r="F3767" s="175">
        <v>2.6881720430107529E-3</v>
      </c>
      <c r="G3767" s="175">
        <v>0.17741935483870969</v>
      </c>
      <c r="H3767" s="175" t="s">
        <v>143</v>
      </c>
      <c r="I3767" s="175">
        <v>8.0645161290322578E-3</v>
      </c>
      <c r="J3767" s="174">
        <v>1</v>
      </c>
      <c r="K3767" s="176">
        <v>372</v>
      </c>
      <c r="L3767" s="92"/>
      <c r="M3767" s="175" t="s">
        <v>143</v>
      </c>
      <c r="N3767" s="175" t="s">
        <v>143</v>
      </c>
      <c r="O3767" s="175">
        <v>0.43099999999999999</v>
      </c>
      <c r="P3767" s="175">
        <v>0.53200000000000003</v>
      </c>
      <c r="Q3767" s="175">
        <v>0.20399999999999999</v>
      </c>
      <c r="R3767" s="175">
        <v>0.29099999999999998</v>
      </c>
      <c r="S3767" s="175">
        <v>6.2E-2</v>
      </c>
      <c r="T3767" s="175">
        <v>0.11899999999999999</v>
      </c>
      <c r="U3767" s="175">
        <v>0</v>
      </c>
      <c r="V3767" s="175">
        <v>1.4999999999999999E-2</v>
      </c>
      <c r="W3767" s="175">
        <v>0.14199999999999999</v>
      </c>
      <c r="X3767" s="175">
        <v>0.219</v>
      </c>
      <c r="Y3767" s="175" t="s">
        <v>143</v>
      </c>
      <c r="Z3767" s="175" t="s">
        <v>143</v>
      </c>
      <c r="AA3767" s="175">
        <v>3.0000000000000001E-3</v>
      </c>
      <c r="AB3767" s="175">
        <v>2.3E-2</v>
      </c>
    </row>
    <row r="3768" spans="1:28" x14ac:dyDescent="0.25">
      <c r="A3768" s="92" t="s">
        <v>5085</v>
      </c>
      <c r="B3768" s="175" t="s">
        <v>143</v>
      </c>
      <c r="C3768" s="175">
        <v>0.16145833333333334</v>
      </c>
      <c r="D3768" s="175">
        <v>0.12239583333333333</v>
      </c>
      <c r="E3768" s="175">
        <v>5.9895833333333336E-2</v>
      </c>
      <c r="F3768" s="175">
        <v>7.8125E-3</v>
      </c>
      <c r="G3768" s="175">
        <v>0.59635416666666663</v>
      </c>
      <c r="H3768" s="175">
        <v>5.208333333333333E-3</v>
      </c>
      <c r="I3768" s="175">
        <v>4.6875E-2</v>
      </c>
      <c r="J3768" s="174">
        <v>1</v>
      </c>
      <c r="K3768" s="176">
        <v>384</v>
      </c>
      <c r="L3768" s="92"/>
      <c r="M3768" s="175" t="s">
        <v>143</v>
      </c>
      <c r="N3768" s="175" t="s">
        <v>143</v>
      </c>
      <c r="O3768" s="175">
        <v>0.128</v>
      </c>
      <c r="P3768" s="175">
        <v>0.20200000000000001</v>
      </c>
      <c r="Q3768" s="175">
        <v>9.2999999999999999E-2</v>
      </c>
      <c r="R3768" s="175">
        <v>0.159</v>
      </c>
      <c r="S3768" s="175">
        <v>0.04</v>
      </c>
      <c r="T3768" s="175">
        <v>8.7999999999999995E-2</v>
      </c>
      <c r="U3768" s="175">
        <v>3.0000000000000001E-3</v>
      </c>
      <c r="V3768" s="175">
        <v>2.3E-2</v>
      </c>
      <c r="W3768" s="175">
        <v>0.54700000000000004</v>
      </c>
      <c r="X3768" s="175">
        <v>0.64400000000000002</v>
      </c>
      <c r="Y3768" s="175">
        <v>1E-3</v>
      </c>
      <c r="Z3768" s="175">
        <v>1.9E-2</v>
      </c>
      <c r="AA3768" s="175">
        <v>0.03</v>
      </c>
      <c r="AB3768" s="175">
        <v>7.2999999999999995E-2</v>
      </c>
    </row>
    <row r="3769" spans="1:28" x14ac:dyDescent="0.25">
      <c r="A3769" s="92" t="s">
        <v>5086</v>
      </c>
      <c r="B3769" s="175">
        <v>0.45052631578947366</v>
      </c>
      <c r="C3769" s="175">
        <v>2.1052631578947368E-3</v>
      </c>
      <c r="D3769" s="175">
        <v>0.50105263157894742</v>
      </c>
      <c r="E3769" s="175">
        <v>2.1052631578947368E-2</v>
      </c>
      <c r="F3769" s="175" t="s">
        <v>143</v>
      </c>
      <c r="G3769" s="175">
        <v>1.0526315789473684E-2</v>
      </c>
      <c r="H3769" s="175" t="s">
        <v>143</v>
      </c>
      <c r="I3769" s="175">
        <v>1.4736842105263158E-2</v>
      </c>
      <c r="J3769" s="174">
        <v>1</v>
      </c>
      <c r="K3769" s="176">
        <v>950</v>
      </c>
      <c r="L3769" s="92"/>
      <c r="M3769" s="175">
        <v>0.41899999999999998</v>
      </c>
      <c r="N3769" s="175">
        <v>0.48199999999999998</v>
      </c>
      <c r="O3769" s="175">
        <v>1E-3</v>
      </c>
      <c r="P3769" s="175">
        <v>8.0000000000000002E-3</v>
      </c>
      <c r="Q3769" s="175">
        <v>0.46899999999999997</v>
      </c>
      <c r="R3769" s="175">
        <v>0.53300000000000003</v>
      </c>
      <c r="S3769" s="175">
        <v>1.4E-2</v>
      </c>
      <c r="T3769" s="175">
        <v>3.2000000000000001E-2</v>
      </c>
      <c r="U3769" s="175" t="s">
        <v>143</v>
      </c>
      <c r="V3769" s="175" t="s">
        <v>143</v>
      </c>
      <c r="W3769" s="175">
        <v>6.0000000000000001E-3</v>
      </c>
      <c r="X3769" s="175">
        <v>1.9E-2</v>
      </c>
      <c r="Y3769" s="175" t="s">
        <v>143</v>
      </c>
      <c r="Z3769" s="175" t="s">
        <v>143</v>
      </c>
      <c r="AA3769" s="175">
        <v>8.9999999999999993E-3</v>
      </c>
      <c r="AB3769" s="175">
        <v>2.5000000000000001E-2</v>
      </c>
    </row>
    <row r="3770" spans="1:28" x14ac:dyDescent="0.25">
      <c r="A3770" s="92" t="s">
        <v>5087</v>
      </c>
      <c r="B3770" s="175">
        <v>9.8983050847457621E-2</v>
      </c>
      <c r="C3770" s="175">
        <v>0.38915254237288138</v>
      </c>
      <c r="D3770" s="175">
        <v>0.16338983050847458</v>
      </c>
      <c r="E3770" s="175">
        <v>5.7627118644067797E-2</v>
      </c>
      <c r="F3770" s="175">
        <v>2.9830508474576273E-2</v>
      </c>
      <c r="G3770" s="175">
        <v>0.23728813559322035</v>
      </c>
      <c r="H3770" s="175" t="s">
        <v>143</v>
      </c>
      <c r="I3770" s="175">
        <v>2.3728813559322035E-2</v>
      </c>
      <c r="J3770" s="174">
        <v>1</v>
      </c>
      <c r="K3770" s="176">
        <v>1475</v>
      </c>
      <c r="L3770" s="92"/>
      <c r="M3770" s="175">
        <v>8.5000000000000006E-2</v>
      </c>
      <c r="N3770" s="175">
        <v>0.115</v>
      </c>
      <c r="O3770" s="175">
        <v>0.36499999999999999</v>
      </c>
      <c r="P3770" s="175">
        <v>0.41399999999999998</v>
      </c>
      <c r="Q3770" s="175">
        <v>0.14499999999999999</v>
      </c>
      <c r="R3770" s="175">
        <v>0.183</v>
      </c>
      <c r="S3770" s="175">
        <v>4.7E-2</v>
      </c>
      <c r="T3770" s="175">
        <v>7.0999999999999994E-2</v>
      </c>
      <c r="U3770" s="175">
        <v>2.1999999999999999E-2</v>
      </c>
      <c r="V3770" s="175">
        <v>0.04</v>
      </c>
      <c r="W3770" s="175">
        <v>0.216</v>
      </c>
      <c r="X3770" s="175">
        <v>0.26</v>
      </c>
      <c r="Y3770" s="175" t="s">
        <v>143</v>
      </c>
      <c r="Z3770" s="175" t="s">
        <v>143</v>
      </c>
      <c r="AA3770" s="175">
        <v>1.7000000000000001E-2</v>
      </c>
      <c r="AB3770" s="175">
        <v>3.3000000000000002E-2</v>
      </c>
    </row>
    <row r="3771" spans="1:28" x14ac:dyDescent="0.25">
      <c r="A3771" s="92" t="s">
        <v>5088</v>
      </c>
      <c r="B3771" s="175">
        <v>0.27102803738317754</v>
      </c>
      <c r="C3771" s="175">
        <v>0.55970924195223259</v>
      </c>
      <c r="D3771" s="175">
        <v>6.0747663551401869E-2</v>
      </c>
      <c r="E3771" s="175">
        <v>2.1287642782969886E-2</v>
      </c>
      <c r="F3771" s="175">
        <v>7.2689511941848393E-3</v>
      </c>
      <c r="G3771" s="175">
        <v>3.0114226375908618E-2</v>
      </c>
      <c r="H3771" s="175">
        <v>1.0384215991692627E-3</v>
      </c>
      <c r="I3771" s="175">
        <v>4.8805815160955349E-2</v>
      </c>
      <c r="J3771" s="174">
        <v>1</v>
      </c>
      <c r="K3771" s="176">
        <v>1926</v>
      </c>
      <c r="L3771" s="92"/>
      <c r="M3771" s="175">
        <v>0.252</v>
      </c>
      <c r="N3771" s="175">
        <v>0.29099999999999998</v>
      </c>
      <c r="O3771" s="175">
        <v>0.53700000000000003</v>
      </c>
      <c r="P3771" s="175">
        <v>0.58199999999999996</v>
      </c>
      <c r="Q3771" s="175">
        <v>5.0999999999999997E-2</v>
      </c>
      <c r="R3771" s="175">
        <v>7.1999999999999995E-2</v>
      </c>
      <c r="S3771" s="175">
        <v>1.6E-2</v>
      </c>
      <c r="T3771" s="175">
        <v>2.9000000000000001E-2</v>
      </c>
      <c r="U3771" s="175">
        <v>4.0000000000000001E-3</v>
      </c>
      <c r="V3771" s="175">
        <v>1.2E-2</v>
      </c>
      <c r="W3771" s="175">
        <v>2.3E-2</v>
      </c>
      <c r="X3771" s="175">
        <v>3.9E-2</v>
      </c>
      <c r="Y3771" s="175">
        <v>0</v>
      </c>
      <c r="Z3771" s="175">
        <v>4.0000000000000001E-3</v>
      </c>
      <c r="AA3771" s="175">
        <v>0.04</v>
      </c>
      <c r="AB3771" s="175">
        <v>5.8999999999999997E-2</v>
      </c>
    </row>
    <row r="3772" spans="1:28" x14ac:dyDescent="0.25">
      <c r="A3772" s="92" t="s">
        <v>5089</v>
      </c>
      <c r="B3772" s="175" t="s">
        <v>143</v>
      </c>
      <c r="C3772" s="175">
        <v>0.32954545454545453</v>
      </c>
      <c r="D3772" s="175">
        <v>0.26818181818181819</v>
      </c>
      <c r="E3772" s="175">
        <v>0.14772727272727273</v>
      </c>
      <c r="F3772" s="175">
        <v>2.2727272727272726E-3</v>
      </c>
      <c r="G3772" s="175">
        <v>0.2340909090909091</v>
      </c>
      <c r="H3772" s="175" t="s">
        <v>143</v>
      </c>
      <c r="I3772" s="175">
        <v>1.8181818181818181E-2</v>
      </c>
      <c r="J3772" s="174">
        <v>1</v>
      </c>
      <c r="K3772" s="176">
        <v>440</v>
      </c>
      <c r="L3772" s="92"/>
      <c r="M3772" s="175" t="s">
        <v>143</v>
      </c>
      <c r="N3772" s="175" t="s">
        <v>143</v>
      </c>
      <c r="O3772" s="175">
        <v>0.28699999999999998</v>
      </c>
      <c r="P3772" s="175">
        <v>0.375</v>
      </c>
      <c r="Q3772" s="175">
        <v>0.22900000000000001</v>
      </c>
      <c r="R3772" s="175">
        <v>0.311</v>
      </c>
      <c r="S3772" s="175">
        <v>0.11799999999999999</v>
      </c>
      <c r="T3772" s="175">
        <v>0.184</v>
      </c>
      <c r="U3772" s="175">
        <v>0</v>
      </c>
      <c r="V3772" s="175">
        <v>1.2999999999999999E-2</v>
      </c>
      <c r="W3772" s="175">
        <v>0.19700000000000001</v>
      </c>
      <c r="X3772" s="175">
        <v>0.27600000000000002</v>
      </c>
      <c r="Y3772" s="175" t="s">
        <v>143</v>
      </c>
      <c r="Z3772" s="175" t="s">
        <v>143</v>
      </c>
      <c r="AA3772" s="175">
        <v>8.9999999999999993E-3</v>
      </c>
      <c r="AB3772" s="175">
        <v>3.5000000000000003E-2</v>
      </c>
    </row>
    <row r="3773" spans="1:28" x14ac:dyDescent="0.25">
      <c r="A3773" s="92" t="s">
        <v>5090</v>
      </c>
      <c r="B3773" s="175" t="s">
        <v>143</v>
      </c>
      <c r="C3773" s="175">
        <v>0.21646341463414634</v>
      </c>
      <c r="D3773" s="175">
        <v>0.25711382113821141</v>
      </c>
      <c r="E3773" s="175">
        <v>0.16565040650406504</v>
      </c>
      <c r="F3773" s="175">
        <v>7.621951219512195E-3</v>
      </c>
      <c r="G3773" s="175">
        <v>0.32266260162601629</v>
      </c>
      <c r="H3773" s="175" t="s">
        <v>143</v>
      </c>
      <c r="I3773" s="175">
        <v>3.048780487804878E-2</v>
      </c>
      <c r="J3773" s="174">
        <v>1</v>
      </c>
      <c r="K3773" s="176">
        <v>1968</v>
      </c>
      <c r="L3773" s="92"/>
      <c r="M3773" s="175" t="s">
        <v>143</v>
      </c>
      <c r="N3773" s="175" t="s">
        <v>143</v>
      </c>
      <c r="O3773" s="175">
        <v>0.19900000000000001</v>
      </c>
      <c r="P3773" s="175">
        <v>0.23499999999999999</v>
      </c>
      <c r="Q3773" s="175">
        <v>0.23799999999999999</v>
      </c>
      <c r="R3773" s="175">
        <v>0.27700000000000002</v>
      </c>
      <c r="S3773" s="175">
        <v>0.15</v>
      </c>
      <c r="T3773" s="175">
        <v>0.183</v>
      </c>
      <c r="U3773" s="175">
        <v>5.0000000000000001E-3</v>
      </c>
      <c r="V3773" s="175">
        <v>1.2999999999999999E-2</v>
      </c>
      <c r="W3773" s="175">
        <v>0.30199999999999999</v>
      </c>
      <c r="X3773" s="175">
        <v>0.34399999999999997</v>
      </c>
      <c r="Y3773" s="175" t="s">
        <v>143</v>
      </c>
      <c r="Z3773" s="175" t="s">
        <v>143</v>
      </c>
      <c r="AA3773" s="175">
        <v>2.4E-2</v>
      </c>
      <c r="AB3773" s="175">
        <v>3.9E-2</v>
      </c>
    </row>
    <row r="3774" spans="1:28" x14ac:dyDescent="0.25">
      <c r="A3774" s="92" t="s">
        <v>5091</v>
      </c>
      <c r="B3774" s="175" t="s">
        <v>143</v>
      </c>
      <c r="C3774" s="175">
        <v>0.65601503759398494</v>
      </c>
      <c r="D3774" s="175">
        <v>0.22744360902255639</v>
      </c>
      <c r="E3774" s="175">
        <v>3.5714285714285712E-2</v>
      </c>
      <c r="F3774" s="175" t="s">
        <v>143</v>
      </c>
      <c r="G3774" s="175">
        <v>2.0676691729323307E-2</v>
      </c>
      <c r="H3774" s="175" t="s">
        <v>143</v>
      </c>
      <c r="I3774" s="175">
        <v>6.0150375939849621E-2</v>
      </c>
      <c r="J3774" s="174">
        <v>0.99999999999999989</v>
      </c>
      <c r="K3774" s="176">
        <v>532</v>
      </c>
      <c r="L3774" s="92"/>
      <c r="M3774" s="175" t="s">
        <v>143</v>
      </c>
      <c r="N3774" s="175" t="s">
        <v>143</v>
      </c>
      <c r="O3774" s="175">
        <v>0.61499999999999999</v>
      </c>
      <c r="P3774" s="175">
        <v>0.69499999999999995</v>
      </c>
      <c r="Q3774" s="175">
        <v>0.19400000000000001</v>
      </c>
      <c r="R3774" s="175">
        <v>0.26500000000000001</v>
      </c>
      <c r="S3774" s="175">
        <v>2.3E-2</v>
      </c>
      <c r="T3774" s="175">
        <v>5.5E-2</v>
      </c>
      <c r="U3774" s="175" t="s">
        <v>143</v>
      </c>
      <c r="V3774" s="175" t="s">
        <v>143</v>
      </c>
      <c r="W3774" s="175">
        <v>1.2E-2</v>
      </c>
      <c r="X3774" s="175">
        <v>3.6999999999999998E-2</v>
      </c>
      <c r="Y3774" s="175" t="s">
        <v>143</v>
      </c>
      <c r="Z3774" s="175" t="s">
        <v>143</v>
      </c>
      <c r="AA3774" s="175">
        <v>4.2999999999999997E-2</v>
      </c>
      <c r="AB3774" s="175">
        <v>8.4000000000000005E-2</v>
      </c>
    </row>
    <row r="3775" spans="1:28" x14ac:dyDescent="0.25">
      <c r="A3775" s="92" t="s">
        <v>5092</v>
      </c>
      <c r="B3775" s="175" t="s">
        <v>143</v>
      </c>
      <c r="C3775" s="175">
        <v>0.36075949367088606</v>
      </c>
      <c r="D3775" s="175">
        <v>0.24261603375527427</v>
      </c>
      <c r="E3775" s="175">
        <v>9.7046413502109699E-2</v>
      </c>
      <c r="F3775" s="175">
        <v>8.4388185654008432E-3</v>
      </c>
      <c r="G3775" s="175">
        <v>0.25949367088607594</v>
      </c>
      <c r="H3775" s="175" t="s">
        <v>143</v>
      </c>
      <c r="I3775" s="175">
        <v>3.1645569620253167E-2</v>
      </c>
      <c r="J3775" s="174">
        <v>1</v>
      </c>
      <c r="K3775" s="176">
        <v>474</v>
      </c>
      <c r="L3775" s="92"/>
      <c r="M3775" s="175" t="s">
        <v>143</v>
      </c>
      <c r="N3775" s="175" t="s">
        <v>143</v>
      </c>
      <c r="O3775" s="175">
        <v>0.31900000000000001</v>
      </c>
      <c r="P3775" s="175">
        <v>0.40500000000000003</v>
      </c>
      <c r="Q3775" s="175">
        <v>0.20599999999999999</v>
      </c>
      <c r="R3775" s="175">
        <v>0.28299999999999997</v>
      </c>
      <c r="S3775" s="175">
        <v>7.3999999999999996E-2</v>
      </c>
      <c r="T3775" s="175">
        <v>0.127</v>
      </c>
      <c r="U3775" s="175">
        <v>3.0000000000000001E-3</v>
      </c>
      <c r="V3775" s="175">
        <v>2.1000000000000001E-2</v>
      </c>
      <c r="W3775" s="175">
        <v>0.222</v>
      </c>
      <c r="X3775" s="175">
        <v>0.30099999999999999</v>
      </c>
      <c r="Y3775" s="175" t="s">
        <v>143</v>
      </c>
      <c r="Z3775" s="175" t="s">
        <v>143</v>
      </c>
      <c r="AA3775" s="175">
        <v>1.9E-2</v>
      </c>
      <c r="AB3775" s="175">
        <v>5.1999999999999998E-2</v>
      </c>
    </row>
    <row r="3776" spans="1:28" x14ac:dyDescent="0.25">
      <c r="A3776" s="92" t="s">
        <v>5093</v>
      </c>
      <c r="B3776" s="175" t="s">
        <v>143</v>
      </c>
      <c r="C3776" s="175">
        <v>0.43492063492063493</v>
      </c>
      <c r="D3776" s="175">
        <v>0.17142857142857143</v>
      </c>
      <c r="E3776" s="175">
        <v>7.6190476190476197E-2</v>
      </c>
      <c r="F3776" s="175">
        <v>5.7142857142857141E-2</v>
      </c>
      <c r="G3776" s="175">
        <v>0.24126984126984127</v>
      </c>
      <c r="H3776" s="175" t="s">
        <v>143</v>
      </c>
      <c r="I3776" s="175">
        <v>1.9047619047619049E-2</v>
      </c>
      <c r="J3776" s="174">
        <v>1</v>
      </c>
      <c r="K3776" s="176">
        <v>315</v>
      </c>
      <c r="L3776" s="92"/>
      <c r="M3776" s="175" t="s">
        <v>143</v>
      </c>
      <c r="N3776" s="175" t="s">
        <v>143</v>
      </c>
      <c r="O3776" s="175">
        <v>0.38100000000000001</v>
      </c>
      <c r="P3776" s="175">
        <v>0.49</v>
      </c>
      <c r="Q3776" s="175">
        <v>0.13400000000000001</v>
      </c>
      <c r="R3776" s="175">
        <v>0.217</v>
      </c>
      <c r="S3776" s="175">
        <v>5.1999999999999998E-2</v>
      </c>
      <c r="T3776" s="175">
        <v>0.111</v>
      </c>
      <c r="U3776" s="175">
        <v>3.5999999999999997E-2</v>
      </c>
      <c r="V3776" s="175">
        <v>8.8999999999999996E-2</v>
      </c>
      <c r="W3776" s="175">
        <v>0.19700000000000001</v>
      </c>
      <c r="X3776" s="175">
        <v>0.29099999999999998</v>
      </c>
      <c r="Y3776" s="175" t="s">
        <v>143</v>
      </c>
      <c r="Z3776" s="175" t="s">
        <v>143</v>
      </c>
      <c r="AA3776" s="175">
        <v>8.9999999999999993E-3</v>
      </c>
      <c r="AB3776" s="175">
        <v>4.1000000000000002E-2</v>
      </c>
    </row>
    <row r="3777" spans="1:28" x14ac:dyDescent="0.25">
      <c r="A3777" s="92" t="s">
        <v>5094</v>
      </c>
      <c r="B3777" s="175" t="s">
        <v>143</v>
      </c>
      <c r="C3777" s="175">
        <v>0.1797752808988764</v>
      </c>
      <c r="D3777" s="175">
        <v>0.23314606741573032</v>
      </c>
      <c r="E3777" s="175">
        <v>8.1460674157303375E-2</v>
      </c>
      <c r="F3777" s="175">
        <v>2.247191011235955E-2</v>
      </c>
      <c r="G3777" s="175">
        <v>0.46348314606741575</v>
      </c>
      <c r="H3777" s="175" t="s">
        <v>143</v>
      </c>
      <c r="I3777" s="175">
        <v>1.9662921348314606E-2</v>
      </c>
      <c r="J3777" s="174">
        <v>1</v>
      </c>
      <c r="K3777" s="176">
        <v>356</v>
      </c>
      <c r="L3777" s="92"/>
      <c r="M3777" s="175" t="s">
        <v>143</v>
      </c>
      <c r="N3777" s="175" t="s">
        <v>143</v>
      </c>
      <c r="O3777" s="175">
        <v>0.14299999999999999</v>
      </c>
      <c r="P3777" s="175">
        <v>0.223</v>
      </c>
      <c r="Q3777" s="175">
        <v>0.192</v>
      </c>
      <c r="R3777" s="175">
        <v>0.28000000000000003</v>
      </c>
      <c r="S3777" s="175">
        <v>5.7000000000000002E-2</v>
      </c>
      <c r="T3777" s="175">
        <v>0.115</v>
      </c>
      <c r="U3777" s="175">
        <v>1.0999999999999999E-2</v>
      </c>
      <c r="V3777" s="175">
        <v>4.3999999999999997E-2</v>
      </c>
      <c r="W3777" s="175">
        <v>0.41199999999999998</v>
      </c>
      <c r="X3777" s="175">
        <v>0.51500000000000001</v>
      </c>
      <c r="Y3777" s="175" t="s">
        <v>143</v>
      </c>
      <c r="Z3777" s="175" t="s">
        <v>143</v>
      </c>
      <c r="AA3777" s="175">
        <v>0.01</v>
      </c>
      <c r="AB3777" s="175">
        <v>0.04</v>
      </c>
    </row>
    <row r="3778" spans="1:28" x14ac:dyDescent="0.25">
      <c r="A3778" s="92" t="s">
        <v>5095</v>
      </c>
      <c r="B3778" s="175" t="s">
        <v>143</v>
      </c>
      <c r="C3778" s="175">
        <v>0.55112219451371569</v>
      </c>
      <c r="D3778" s="175">
        <v>0.28678304239401498</v>
      </c>
      <c r="E3778" s="175">
        <v>5.9850374064837904E-2</v>
      </c>
      <c r="F3778" s="175">
        <v>3.117206982543641E-3</v>
      </c>
      <c r="G3778" s="175">
        <v>7.8553615960099757E-2</v>
      </c>
      <c r="H3778" s="175" t="s">
        <v>143</v>
      </c>
      <c r="I3778" s="175">
        <v>2.0573566084788029E-2</v>
      </c>
      <c r="J3778" s="174">
        <v>1</v>
      </c>
      <c r="K3778" s="176">
        <v>1604</v>
      </c>
      <c r="L3778" s="92"/>
      <c r="M3778" s="175" t="s">
        <v>143</v>
      </c>
      <c r="N3778" s="175" t="s">
        <v>143</v>
      </c>
      <c r="O3778" s="175">
        <v>0.52700000000000002</v>
      </c>
      <c r="P3778" s="175">
        <v>0.57499999999999996</v>
      </c>
      <c r="Q3778" s="175">
        <v>0.26500000000000001</v>
      </c>
      <c r="R3778" s="175">
        <v>0.309</v>
      </c>
      <c r="S3778" s="175">
        <v>4.9000000000000002E-2</v>
      </c>
      <c r="T3778" s="175">
        <v>7.2999999999999995E-2</v>
      </c>
      <c r="U3778" s="175">
        <v>1E-3</v>
      </c>
      <c r="V3778" s="175">
        <v>7.0000000000000001E-3</v>
      </c>
      <c r="W3778" s="175">
        <v>6.6000000000000003E-2</v>
      </c>
      <c r="X3778" s="175">
        <v>9.2999999999999999E-2</v>
      </c>
      <c r="Y3778" s="175" t="s">
        <v>143</v>
      </c>
      <c r="Z3778" s="175" t="s">
        <v>143</v>
      </c>
      <c r="AA3778" s="175">
        <v>1.4999999999999999E-2</v>
      </c>
      <c r="AB3778" s="175">
        <v>2.9000000000000001E-2</v>
      </c>
    </row>
    <row r="3779" spans="1:28" x14ac:dyDescent="0.25">
      <c r="A3779" s="92" t="s">
        <v>5096</v>
      </c>
      <c r="B3779" s="175" t="s">
        <v>143</v>
      </c>
      <c r="C3779" s="175">
        <v>0.6506024096385542</v>
      </c>
      <c r="D3779" s="175">
        <v>0.1746987951807229</v>
      </c>
      <c r="E3779" s="175">
        <v>5.7228915662650599E-2</v>
      </c>
      <c r="F3779" s="175" t="s">
        <v>143</v>
      </c>
      <c r="G3779" s="175">
        <v>8.7349397590361449E-2</v>
      </c>
      <c r="H3779" s="175">
        <v>6.024096385542169E-3</v>
      </c>
      <c r="I3779" s="175">
        <v>2.4096385542168676E-2</v>
      </c>
      <c r="J3779" s="174">
        <v>1</v>
      </c>
      <c r="K3779" s="176">
        <v>332</v>
      </c>
      <c r="L3779" s="92"/>
      <c r="M3779" s="175" t="s">
        <v>143</v>
      </c>
      <c r="N3779" s="175" t="s">
        <v>143</v>
      </c>
      <c r="O3779" s="175">
        <v>0.59799999999999998</v>
      </c>
      <c r="P3779" s="175">
        <v>0.7</v>
      </c>
      <c r="Q3779" s="175">
        <v>0.13800000000000001</v>
      </c>
      <c r="R3779" s="175">
        <v>0.219</v>
      </c>
      <c r="S3779" s="175">
        <v>3.6999999999999998E-2</v>
      </c>
      <c r="T3779" s="175">
        <v>8.7999999999999995E-2</v>
      </c>
      <c r="U3779" s="175" t="s">
        <v>143</v>
      </c>
      <c r="V3779" s="175" t="s">
        <v>143</v>
      </c>
      <c r="W3779" s="175">
        <v>6.2E-2</v>
      </c>
      <c r="X3779" s="175">
        <v>0.123</v>
      </c>
      <c r="Y3779" s="175">
        <v>2E-3</v>
      </c>
      <c r="Z3779" s="175">
        <v>2.1999999999999999E-2</v>
      </c>
      <c r="AA3779" s="175">
        <v>1.2E-2</v>
      </c>
      <c r="AB3779" s="175">
        <v>4.7E-2</v>
      </c>
    </row>
    <row r="3780" spans="1:28" x14ac:dyDescent="0.25">
      <c r="A3780" s="92" t="s">
        <v>5097</v>
      </c>
      <c r="B3780" s="175">
        <v>5.1031136271734737E-2</v>
      </c>
      <c r="C3780" s="175">
        <v>0.3382126971289931</v>
      </c>
      <c r="D3780" s="175">
        <v>0.25410432672866962</v>
      </c>
      <c r="E3780" s="175">
        <v>8.7100687424181159E-2</v>
      </c>
      <c r="F3780" s="175">
        <v>1.5689446016983421E-2</v>
      </c>
      <c r="G3780" s="175">
        <v>0.21180752122927618</v>
      </c>
      <c r="H3780" s="175">
        <v>3.234937323089365E-3</v>
      </c>
      <c r="I3780" s="175">
        <v>3.8819247877072381E-2</v>
      </c>
      <c r="J3780" s="174">
        <v>0.99999999999999989</v>
      </c>
      <c r="K3780" s="176">
        <v>12365</v>
      </c>
      <c r="L3780" s="92"/>
      <c r="M3780" s="175">
        <v>4.7E-2</v>
      </c>
      <c r="N3780" s="175">
        <v>5.5E-2</v>
      </c>
      <c r="O3780" s="175">
        <v>0.33</v>
      </c>
      <c r="P3780" s="175">
        <v>0.34699999999999998</v>
      </c>
      <c r="Q3780" s="175">
        <v>0.247</v>
      </c>
      <c r="R3780" s="175">
        <v>0.26200000000000001</v>
      </c>
      <c r="S3780" s="175">
        <v>8.2000000000000003E-2</v>
      </c>
      <c r="T3780" s="175">
        <v>9.1999999999999998E-2</v>
      </c>
      <c r="U3780" s="175">
        <v>1.4E-2</v>
      </c>
      <c r="V3780" s="175">
        <v>1.7999999999999999E-2</v>
      </c>
      <c r="W3780" s="175">
        <v>0.20499999999999999</v>
      </c>
      <c r="X3780" s="175">
        <v>0.219</v>
      </c>
      <c r="Y3780" s="175">
        <v>2E-3</v>
      </c>
      <c r="Z3780" s="175">
        <v>4.0000000000000001E-3</v>
      </c>
      <c r="AA3780" s="175">
        <v>3.5999999999999997E-2</v>
      </c>
      <c r="AB3780" s="175">
        <v>4.2000000000000003E-2</v>
      </c>
    </row>
    <row r="3781" spans="1:28" x14ac:dyDescent="0.25">
      <c r="A3781" s="92" t="s">
        <v>5098</v>
      </c>
      <c r="B3781" s="175" t="s">
        <v>143</v>
      </c>
      <c r="C3781" s="175">
        <v>0.32580645161290323</v>
      </c>
      <c r="D3781" s="175">
        <v>0.27419354838709675</v>
      </c>
      <c r="E3781" s="175">
        <v>8.387096774193549E-2</v>
      </c>
      <c r="F3781" s="175">
        <v>2.2580645161290321E-2</v>
      </c>
      <c r="G3781" s="175">
        <v>0.26451612903225807</v>
      </c>
      <c r="H3781" s="175">
        <v>3.2258064516129032E-3</v>
      </c>
      <c r="I3781" s="175">
        <v>2.5806451612903226E-2</v>
      </c>
      <c r="J3781" s="174">
        <v>0.99999999999999989</v>
      </c>
      <c r="K3781" s="176">
        <v>310</v>
      </c>
      <c r="L3781" s="92"/>
      <c r="M3781" s="175" t="s">
        <v>143</v>
      </c>
      <c r="N3781" s="175" t="s">
        <v>143</v>
      </c>
      <c r="O3781" s="175">
        <v>0.27600000000000002</v>
      </c>
      <c r="P3781" s="175">
        <v>0.38</v>
      </c>
      <c r="Q3781" s="175">
        <v>0.22800000000000001</v>
      </c>
      <c r="R3781" s="175">
        <v>0.32600000000000001</v>
      </c>
      <c r="S3781" s="175">
        <v>5.8000000000000003E-2</v>
      </c>
      <c r="T3781" s="175">
        <v>0.12</v>
      </c>
      <c r="U3781" s="175">
        <v>1.0999999999999999E-2</v>
      </c>
      <c r="V3781" s="175">
        <v>4.5999999999999999E-2</v>
      </c>
      <c r="W3781" s="175">
        <v>0.219</v>
      </c>
      <c r="X3781" s="175">
        <v>0.316</v>
      </c>
      <c r="Y3781" s="175">
        <v>1E-3</v>
      </c>
      <c r="Z3781" s="175">
        <v>1.7999999999999999E-2</v>
      </c>
      <c r="AA3781" s="175">
        <v>1.2999999999999999E-2</v>
      </c>
      <c r="AB3781" s="175">
        <v>0.05</v>
      </c>
    </row>
    <row r="3782" spans="1:28" x14ac:dyDescent="0.25">
      <c r="A3782" s="92" t="s">
        <v>5099</v>
      </c>
      <c r="B3782" s="175" t="s">
        <v>143</v>
      </c>
      <c r="C3782" s="175">
        <v>9.7165991902834009E-2</v>
      </c>
      <c r="D3782" s="175">
        <v>0.23076923076923078</v>
      </c>
      <c r="E3782" s="175">
        <v>6.0728744939271252E-2</v>
      </c>
      <c r="F3782" s="175">
        <v>1.2145748987854251E-2</v>
      </c>
      <c r="G3782" s="175">
        <v>0.54655870445344135</v>
      </c>
      <c r="H3782" s="175">
        <v>8.0971659919028341E-3</v>
      </c>
      <c r="I3782" s="175">
        <v>4.4534412955465584E-2</v>
      </c>
      <c r="J3782" s="174">
        <v>1</v>
      </c>
      <c r="K3782" s="176">
        <v>247</v>
      </c>
      <c r="L3782" s="92"/>
      <c r="M3782" s="175" t="s">
        <v>143</v>
      </c>
      <c r="N3782" s="175" t="s">
        <v>143</v>
      </c>
      <c r="O3782" s="175">
        <v>6.6000000000000003E-2</v>
      </c>
      <c r="P3782" s="175">
        <v>0.14099999999999999</v>
      </c>
      <c r="Q3782" s="175">
        <v>0.183</v>
      </c>
      <c r="R3782" s="175">
        <v>0.28699999999999998</v>
      </c>
      <c r="S3782" s="175">
        <v>3.6999999999999998E-2</v>
      </c>
      <c r="T3782" s="175">
        <v>9.8000000000000004E-2</v>
      </c>
      <c r="U3782" s="175">
        <v>4.0000000000000001E-3</v>
      </c>
      <c r="V3782" s="175">
        <v>3.5000000000000003E-2</v>
      </c>
      <c r="W3782" s="175">
        <v>0.48399999999999999</v>
      </c>
      <c r="X3782" s="175">
        <v>0.60699999999999998</v>
      </c>
      <c r="Y3782" s="175">
        <v>2E-3</v>
      </c>
      <c r="Z3782" s="175">
        <v>2.9000000000000001E-2</v>
      </c>
      <c r="AA3782" s="175">
        <v>2.5000000000000001E-2</v>
      </c>
      <c r="AB3782" s="175">
        <v>7.8E-2</v>
      </c>
    </row>
    <row r="3783" spans="1:28" x14ac:dyDescent="0.25">
      <c r="A3783" s="92" t="s">
        <v>5100</v>
      </c>
      <c r="B3783" s="175">
        <v>0.3983152827918171</v>
      </c>
      <c r="C3783" s="175" t="s">
        <v>143</v>
      </c>
      <c r="D3783" s="175">
        <v>0.32490974729241878</v>
      </c>
      <c r="E3783" s="175">
        <v>4.3321299638989168E-2</v>
      </c>
      <c r="F3783" s="175">
        <v>8.0625752105896509E-2</v>
      </c>
      <c r="G3783" s="175">
        <v>1.5643802647412757E-2</v>
      </c>
      <c r="H3783" s="175" t="s">
        <v>143</v>
      </c>
      <c r="I3783" s="175">
        <v>0.13718411552346571</v>
      </c>
      <c r="J3783" s="174">
        <v>1</v>
      </c>
      <c r="K3783" s="176">
        <v>831</v>
      </c>
      <c r="L3783" s="92"/>
      <c r="M3783" s="175">
        <v>0.36599999999999999</v>
      </c>
      <c r="N3783" s="175">
        <v>0.432</v>
      </c>
      <c r="O3783" s="175" t="s">
        <v>143</v>
      </c>
      <c r="P3783" s="175" t="s">
        <v>143</v>
      </c>
      <c r="Q3783" s="175">
        <v>0.29399999999999998</v>
      </c>
      <c r="R3783" s="175">
        <v>0.35699999999999998</v>
      </c>
      <c r="S3783" s="175">
        <v>3.1E-2</v>
      </c>
      <c r="T3783" s="175">
        <v>5.8999999999999997E-2</v>
      </c>
      <c r="U3783" s="175">
        <v>6.4000000000000001E-2</v>
      </c>
      <c r="V3783" s="175">
        <v>0.10100000000000001</v>
      </c>
      <c r="W3783" s="175">
        <v>8.9999999999999993E-3</v>
      </c>
      <c r="X3783" s="175">
        <v>2.7E-2</v>
      </c>
      <c r="Y3783" s="175" t="s">
        <v>143</v>
      </c>
      <c r="Z3783" s="175" t="s">
        <v>143</v>
      </c>
      <c r="AA3783" s="175">
        <v>0.115</v>
      </c>
      <c r="AB3783" s="175">
        <v>0.16200000000000001</v>
      </c>
    </row>
    <row r="3784" spans="1:28" x14ac:dyDescent="0.25">
      <c r="A3784" s="92" t="s">
        <v>5101</v>
      </c>
      <c r="B3784" s="175">
        <v>7.0336391437308868E-2</v>
      </c>
      <c r="C3784" s="175">
        <v>0.3058103975535168</v>
      </c>
      <c r="D3784" s="175">
        <v>0.2392966360856269</v>
      </c>
      <c r="E3784" s="175">
        <v>6.4984709480122319E-2</v>
      </c>
      <c r="F3784" s="175">
        <v>2.8287461773700305E-2</v>
      </c>
      <c r="G3784" s="175">
        <v>0.26376146788990823</v>
      </c>
      <c r="H3784" s="175">
        <v>1.5290519877675841E-3</v>
      </c>
      <c r="I3784" s="175">
        <v>2.5993883792048929E-2</v>
      </c>
      <c r="J3784" s="174">
        <v>0.99999999999999989</v>
      </c>
      <c r="K3784" s="176">
        <v>1308</v>
      </c>
      <c r="L3784" s="92"/>
      <c r="M3784" s="175">
        <v>5.8000000000000003E-2</v>
      </c>
      <c r="N3784" s="175">
        <v>8.5000000000000006E-2</v>
      </c>
      <c r="O3784" s="175">
        <v>0.28100000000000003</v>
      </c>
      <c r="P3784" s="175">
        <v>0.33100000000000002</v>
      </c>
      <c r="Q3784" s="175">
        <v>0.217</v>
      </c>
      <c r="R3784" s="175">
        <v>0.26300000000000001</v>
      </c>
      <c r="S3784" s="175">
        <v>5.2999999999999999E-2</v>
      </c>
      <c r="T3784" s="175">
        <v>0.08</v>
      </c>
      <c r="U3784" s="175">
        <v>2.1000000000000001E-2</v>
      </c>
      <c r="V3784" s="175">
        <v>3.9E-2</v>
      </c>
      <c r="W3784" s="175">
        <v>0.24099999999999999</v>
      </c>
      <c r="X3784" s="175">
        <v>0.28799999999999998</v>
      </c>
      <c r="Y3784" s="175">
        <v>0</v>
      </c>
      <c r="Z3784" s="175">
        <v>6.0000000000000001E-3</v>
      </c>
      <c r="AA3784" s="175">
        <v>1.9E-2</v>
      </c>
      <c r="AB3784" s="175">
        <v>3.5999999999999997E-2</v>
      </c>
    </row>
    <row r="3785" spans="1:28" x14ac:dyDescent="0.25">
      <c r="A3785" s="92" t="s">
        <v>5102</v>
      </c>
      <c r="B3785" s="175">
        <v>0.24774774774774774</v>
      </c>
      <c r="C3785" s="175">
        <v>0.46946946946946949</v>
      </c>
      <c r="D3785" s="175">
        <v>0.14464464464464463</v>
      </c>
      <c r="E3785" s="175">
        <v>2.3523523523523524E-2</v>
      </c>
      <c r="F3785" s="175">
        <v>2.002002002002002E-3</v>
      </c>
      <c r="G3785" s="175">
        <v>4.6046046046046049E-2</v>
      </c>
      <c r="H3785" s="175">
        <v>2.002002002002002E-3</v>
      </c>
      <c r="I3785" s="175">
        <v>6.4564564564564567E-2</v>
      </c>
      <c r="J3785" s="174">
        <v>0.99999999999999989</v>
      </c>
      <c r="K3785" s="176">
        <v>1998</v>
      </c>
      <c r="L3785" s="92"/>
      <c r="M3785" s="175">
        <v>0.22900000000000001</v>
      </c>
      <c r="N3785" s="175">
        <v>0.26700000000000002</v>
      </c>
      <c r="O3785" s="175">
        <v>0.44800000000000001</v>
      </c>
      <c r="P3785" s="175">
        <v>0.49099999999999999</v>
      </c>
      <c r="Q3785" s="175">
        <v>0.13</v>
      </c>
      <c r="R3785" s="175">
        <v>0.161</v>
      </c>
      <c r="S3785" s="175">
        <v>1.7999999999999999E-2</v>
      </c>
      <c r="T3785" s="175">
        <v>3.1E-2</v>
      </c>
      <c r="U3785" s="175">
        <v>1E-3</v>
      </c>
      <c r="V3785" s="175">
        <v>5.0000000000000001E-3</v>
      </c>
      <c r="W3785" s="175">
        <v>3.7999999999999999E-2</v>
      </c>
      <c r="X3785" s="175">
        <v>5.6000000000000001E-2</v>
      </c>
      <c r="Y3785" s="175">
        <v>1E-3</v>
      </c>
      <c r="Z3785" s="175">
        <v>5.0000000000000001E-3</v>
      </c>
      <c r="AA3785" s="175">
        <v>5.5E-2</v>
      </c>
      <c r="AB3785" s="175">
        <v>7.5999999999999998E-2</v>
      </c>
    </row>
    <row r="3786" spans="1:28" x14ac:dyDescent="0.25">
      <c r="A3786" s="92" t="s">
        <v>5103</v>
      </c>
      <c r="B3786" s="175" t="s">
        <v>143</v>
      </c>
      <c r="C3786" s="175">
        <v>0.23931623931623933</v>
      </c>
      <c r="D3786" s="175">
        <v>0.36467236467236469</v>
      </c>
      <c r="E3786" s="175">
        <v>0.15669515669515668</v>
      </c>
      <c r="F3786" s="175">
        <v>1.7094017094017096E-2</v>
      </c>
      <c r="G3786" s="175">
        <v>0.18803418803418803</v>
      </c>
      <c r="H3786" s="175" t="s">
        <v>143</v>
      </c>
      <c r="I3786" s="175">
        <v>3.4188034188034191E-2</v>
      </c>
      <c r="J3786" s="174">
        <v>1</v>
      </c>
      <c r="K3786" s="176">
        <v>351</v>
      </c>
      <c r="L3786" s="92"/>
      <c r="M3786" s="175" t="s">
        <v>143</v>
      </c>
      <c r="N3786" s="175" t="s">
        <v>143</v>
      </c>
      <c r="O3786" s="175">
        <v>0.19800000000000001</v>
      </c>
      <c r="P3786" s="175">
        <v>0.28699999999999998</v>
      </c>
      <c r="Q3786" s="175">
        <v>0.316</v>
      </c>
      <c r="R3786" s="175">
        <v>0.41599999999999998</v>
      </c>
      <c r="S3786" s="175">
        <v>0.122</v>
      </c>
      <c r="T3786" s="175">
        <v>0.19800000000000001</v>
      </c>
      <c r="U3786" s="175">
        <v>8.0000000000000002E-3</v>
      </c>
      <c r="V3786" s="175">
        <v>3.6999999999999998E-2</v>
      </c>
      <c r="W3786" s="175">
        <v>0.151</v>
      </c>
      <c r="X3786" s="175">
        <v>0.23200000000000001</v>
      </c>
      <c r="Y3786" s="175" t="s">
        <v>143</v>
      </c>
      <c r="Z3786" s="175" t="s">
        <v>143</v>
      </c>
      <c r="AA3786" s="175">
        <v>0.02</v>
      </c>
      <c r="AB3786" s="175">
        <v>5.8999999999999997E-2</v>
      </c>
    </row>
    <row r="3787" spans="1:28" x14ac:dyDescent="0.25">
      <c r="A3787" s="92" t="s">
        <v>5104</v>
      </c>
      <c r="B3787" s="175" t="s">
        <v>143</v>
      </c>
      <c r="C3787" s="175">
        <v>0.25130208333333331</v>
      </c>
      <c r="D3787" s="175">
        <v>0.22265625</v>
      </c>
      <c r="E3787" s="175">
        <v>0.12825520833333334</v>
      </c>
      <c r="F3787" s="175">
        <v>1.5625E-2</v>
      </c>
      <c r="G3787" s="175">
        <v>0.34505208333333331</v>
      </c>
      <c r="H3787" s="175">
        <v>3.90625E-3</v>
      </c>
      <c r="I3787" s="175">
        <v>3.3203125E-2</v>
      </c>
      <c r="J3787" s="174">
        <v>1</v>
      </c>
      <c r="K3787" s="176">
        <v>1536</v>
      </c>
      <c r="L3787" s="92"/>
      <c r="M3787" s="175" t="s">
        <v>143</v>
      </c>
      <c r="N3787" s="175" t="s">
        <v>143</v>
      </c>
      <c r="O3787" s="175">
        <v>0.23</v>
      </c>
      <c r="P3787" s="175">
        <v>0.27400000000000002</v>
      </c>
      <c r="Q3787" s="175">
        <v>0.20300000000000001</v>
      </c>
      <c r="R3787" s="175">
        <v>0.24399999999999999</v>
      </c>
      <c r="S3787" s="175">
        <v>0.112</v>
      </c>
      <c r="T3787" s="175">
        <v>0.14599999999999999</v>
      </c>
      <c r="U3787" s="175">
        <v>1.0999999999999999E-2</v>
      </c>
      <c r="V3787" s="175">
        <v>2.3E-2</v>
      </c>
      <c r="W3787" s="175">
        <v>0.32200000000000001</v>
      </c>
      <c r="X3787" s="175">
        <v>0.36899999999999999</v>
      </c>
      <c r="Y3787" s="175">
        <v>2E-3</v>
      </c>
      <c r="Z3787" s="175">
        <v>8.0000000000000002E-3</v>
      </c>
      <c r="AA3787" s="175">
        <v>2.5000000000000001E-2</v>
      </c>
      <c r="AB3787" s="175">
        <v>4.2999999999999997E-2</v>
      </c>
    </row>
    <row r="3788" spans="1:28" x14ac:dyDescent="0.25">
      <c r="A3788" s="92" t="s">
        <v>5105</v>
      </c>
      <c r="B3788" s="175" t="s">
        <v>143</v>
      </c>
      <c r="C3788" s="175">
        <v>0.66404199475065617</v>
      </c>
      <c r="D3788" s="175">
        <v>0.2125984251968504</v>
      </c>
      <c r="E3788" s="175">
        <v>5.5118110236220472E-2</v>
      </c>
      <c r="F3788" s="175">
        <v>2.6246719160104987E-3</v>
      </c>
      <c r="G3788" s="175">
        <v>1.5748031496062992E-2</v>
      </c>
      <c r="H3788" s="175" t="s">
        <v>143</v>
      </c>
      <c r="I3788" s="175">
        <v>4.9868766404199474E-2</v>
      </c>
      <c r="J3788" s="174">
        <v>1</v>
      </c>
      <c r="K3788" s="176">
        <v>381</v>
      </c>
      <c r="L3788" s="92"/>
      <c r="M3788" s="175" t="s">
        <v>143</v>
      </c>
      <c r="N3788" s="175" t="s">
        <v>143</v>
      </c>
      <c r="O3788" s="175">
        <v>0.61499999999999999</v>
      </c>
      <c r="P3788" s="175">
        <v>0.71</v>
      </c>
      <c r="Q3788" s="175">
        <v>0.17399999999999999</v>
      </c>
      <c r="R3788" s="175">
        <v>0.25600000000000001</v>
      </c>
      <c r="S3788" s="175">
        <v>3.5999999999999997E-2</v>
      </c>
      <c r="T3788" s="175">
        <v>8.3000000000000004E-2</v>
      </c>
      <c r="U3788" s="175">
        <v>0</v>
      </c>
      <c r="V3788" s="175">
        <v>1.4999999999999999E-2</v>
      </c>
      <c r="W3788" s="175">
        <v>7.0000000000000001E-3</v>
      </c>
      <c r="X3788" s="175">
        <v>3.4000000000000002E-2</v>
      </c>
      <c r="Y3788" s="175" t="s">
        <v>143</v>
      </c>
      <c r="Z3788" s="175" t="s">
        <v>143</v>
      </c>
      <c r="AA3788" s="175">
        <v>3.2000000000000001E-2</v>
      </c>
      <c r="AB3788" s="175">
        <v>7.6999999999999999E-2</v>
      </c>
    </row>
    <row r="3789" spans="1:28" x14ac:dyDescent="0.25">
      <c r="A3789" s="92" t="s">
        <v>5106</v>
      </c>
      <c r="B3789" s="175" t="s">
        <v>143</v>
      </c>
      <c r="C3789" s="175">
        <v>0.25148514851485149</v>
      </c>
      <c r="D3789" s="175">
        <v>0.28316831683168314</v>
      </c>
      <c r="E3789" s="175">
        <v>0.10297029702970296</v>
      </c>
      <c r="F3789" s="175">
        <v>1.1881188118811881E-2</v>
      </c>
      <c r="G3789" s="175">
        <v>0.299009900990099</v>
      </c>
      <c r="H3789" s="175" t="s">
        <v>143</v>
      </c>
      <c r="I3789" s="175">
        <v>5.1485148514851482E-2</v>
      </c>
      <c r="J3789" s="174">
        <v>1</v>
      </c>
      <c r="K3789" s="176">
        <v>505</v>
      </c>
      <c r="L3789" s="92"/>
      <c r="M3789" s="175" t="s">
        <v>143</v>
      </c>
      <c r="N3789" s="175" t="s">
        <v>143</v>
      </c>
      <c r="O3789" s="175">
        <v>0.216</v>
      </c>
      <c r="P3789" s="175">
        <v>0.29099999999999998</v>
      </c>
      <c r="Q3789" s="175">
        <v>0.246</v>
      </c>
      <c r="R3789" s="175">
        <v>0.32400000000000001</v>
      </c>
      <c r="S3789" s="175">
        <v>7.9000000000000001E-2</v>
      </c>
      <c r="T3789" s="175">
        <v>0.13300000000000001</v>
      </c>
      <c r="U3789" s="175">
        <v>5.0000000000000001E-3</v>
      </c>
      <c r="V3789" s="175">
        <v>2.5999999999999999E-2</v>
      </c>
      <c r="W3789" s="175">
        <v>0.26100000000000001</v>
      </c>
      <c r="X3789" s="175">
        <v>0.34</v>
      </c>
      <c r="Y3789" s="175" t="s">
        <v>143</v>
      </c>
      <c r="Z3789" s="175" t="s">
        <v>143</v>
      </c>
      <c r="AA3789" s="175">
        <v>3.5000000000000003E-2</v>
      </c>
      <c r="AB3789" s="175">
        <v>7.3999999999999996E-2</v>
      </c>
    </row>
    <row r="3790" spans="1:28" x14ac:dyDescent="0.25">
      <c r="A3790" s="92" t="s">
        <v>5107</v>
      </c>
      <c r="B3790" s="175" t="s">
        <v>143</v>
      </c>
      <c r="C3790" s="175">
        <v>0.37022900763358779</v>
      </c>
      <c r="D3790" s="175">
        <v>0.26335877862595419</v>
      </c>
      <c r="E3790" s="175">
        <v>3.4351145038167941E-2</v>
      </c>
      <c r="F3790" s="175">
        <v>7.6335877862595422E-2</v>
      </c>
      <c r="G3790" s="175">
        <v>0.22900763358778625</v>
      </c>
      <c r="H3790" s="175">
        <v>3.8167938931297708E-3</v>
      </c>
      <c r="I3790" s="175">
        <v>2.2900763358778626E-2</v>
      </c>
      <c r="J3790" s="174">
        <v>1</v>
      </c>
      <c r="K3790" s="176">
        <v>262</v>
      </c>
      <c r="L3790" s="92"/>
      <c r="M3790" s="175" t="s">
        <v>143</v>
      </c>
      <c r="N3790" s="175" t="s">
        <v>143</v>
      </c>
      <c r="O3790" s="175">
        <v>0.314</v>
      </c>
      <c r="P3790" s="175">
        <v>0.43</v>
      </c>
      <c r="Q3790" s="175">
        <v>0.214</v>
      </c>
      <c r="R3790" s="175">
        <v>0.32</v>
      </c>
      <c r="S3790" s="175">
        <v>1.7999999999999999E-2</v>
      </c>
      <c r="T3790" s="175">
        <v>6.4000000000000001E-2</v>
      </c>
      <c r="U3790" s="175">
        <v>0.05</v>
      </c>
      <c r="V3790" s="175">
        <v>0.115</v>
      </c>
      <c r="W3790" s="175">
        <v>0.182</v>
      </c>
      <c r="X3790" s="175">
        <v>0.28399999999999997</v>
      </c>
      <c r="Y3790" s="175">
        <v>1E-3</v>
      </c>
      <c r="Z3790" s="175">
        <v>2.1000000000000001E-2</v>
      </c>
      <c r="AA3790" s="175">
        <v>1.0999999999999999E-2</v>
      </c>
      <c r="AB3790" s="175">
        <v>4.9000000000000002E-2</v>
      </c>
    </row>
    <row r="3791" spans="1:28" x14ac:dyDescent="0.25">
      <c r="A3791" s="92" t="s">
        <v>5108</v>
      </c>
      <c r="B3791" s="175" t="s">
        <v>143</v>
      </c>
      <c r="C3791" s="175">
        <v>0.16408668730650156</v>
      </c>
      <c r="D3791" s="175">
        <v>0.21362229102167182</v>
      </c>
      <c r="E3791" s="175">
        <v>8.0495356037151702E-2</v>
      </c>
      <c r="F3791" s="175">
        <v>2.7863777089783281E-2</v>
      </c>
      <c r="G3791" s="175">
        <v>0.48606811145510836</v>
      </c>
      <c r="H3791" s="175">
        <v>9.2879256965944269E-3</v>
      </c>
      <c r="I3791" s="175">
        <v>1.8575851393188854E-2</v>
      </c>
      <c r="J3791" s="174">
        <v>1</v>
      </c>
      <c r="K3791" s="176">
        <v>323</v>
      </c>
      <c r="L3791" s="92"/>
      <c r="M3791" s="175" t="s">
        <v>143</v>
      </c>
      <c r="N3791" s="175" t="s">
        <v>143</v>
      </c>
      <c r="O3791" s="175">
        <v>0.128</v>
      </c>
      <c r="P3791" s="175">
        <v>0.20799999999999999</v>
      </c>
      <c r="Q3791" s="175">
        <v>0.17199999999999999</v>
      </c>
      <c r="R3791" s="175">
        <v>0.26200000000000001</v>
      </c>
      <c r="S3791" s="175">
        <v>5.6000000000000001E-2</v>
      </c>
      <c r="T3791" s="175">
        <v>0.115</v>
      </c>
      <c r="U3791" s="175">
        <v>1.4999999999999999E-2</v>
      </c>
      <c r="V3791" s="175">
        <v>5.1999999999999998E-2</v>
      </c>
      <c r="W3791" s="175">
        <v>0.432</v>
      </c>
      <c r="X3791" s="175">
        <v>0.54</v>
      </c>
      <c r="Y3791" s="175">
        <v>3.0000000000000001E-3</v>
      </c>
      <c r="Z3791" s="175">
        <v>2.7E-2</v>
      </c>
      <c r="AA3791" s="175">
        <v>8.9999999999999993E-3</v>
      </c>
      <c r="AB3791" s="175">
        <v>0.04</v>
      </c>
    </row>
    <row r="3792" spans="1:28" x14ac:dyDescent="0.25">
      <c r="A3792" s="92" t="s">
        <v>5109</v>
      </c>
      <c r="B3792" s="175" t="s">
        <v>143</v>
      </c>
      <c r="C3792" s="175">
        <v>0.46373217606943584</v>
      </c>
      <c r="D3792" s="175">
        <v>0.34283942963422193</v>
      </c>
      <c r="E3792" s="175">
        <v>7.0055796652200866E-2</v>
      </c>
      <c r="F3792" s="175">
        <v>8.0595164290142591E-3</v>
      </c>
      <c r="G3792" s="175">
        <v>7.6255424674519526E-2</v>
      </c>
      <c r="H3792" s="175">
        <v>2.4798512089274642E-3</v>
      </c>
      <c r="I3792" s="175">
        <v>3.6577805331680098E-2</v>
      </c>
      <c r="J3792" s="174">
        <v>1</v>
      </c>
      <c r="K3792" s="176">
        <v>1613</v>
      </c>
      <c r="L3792" s="92"/>
      <c r="M3792" s="175" t="s">
        <v>143</v>
      </c>
      <c r="N3792" s="175" t="s">
        <v>143</v>
      </c>
      <c r="O3792" s="175">
        <v>0.44</v>
      </c>
      <c r="P3792" s="175">
        <v>0.48799999999999999</v>
      </c>
      <c r="Q3792" s="175">
        <v>0.32</v>
      </c>
      <c r="R3792" s="175">
        <v>0.36599999999999999</v>
      </c>
      <c r="S3792" s="175">
        <v>5.8999999999999997E-2</v>
      </c>
      <c r="T3792" s="175">
        <v>8.4000000000000005E-2</v>
      </c>
      <c r="U3792" s="175">
        <v>5.0000000000000001E-3</v>
      </c>
      <c r="V3792" s="175">
        <v>1.4E-2</v>
      </c>
      <c r="W3792" s="175">
        <v>6.4000000000000001E-2</v>
      </c>
      <c r="X3792" s="175">
        <v>0.09</v>
      </c>
      <c r="Y3792" s="175">
        <v>1E-3</v>
      </c>
      <c r="Z3792" s="175">
        <v>6.0000000000000001E-3</v>
      </c>
      <c r="AA3792" s="175">
        <v>2.8000000000000001E-2</v>
      </c>
      <c r="AB3792" s="175">
        <v>4.7E-2</v>
      </c>
    </row>
    <row r="3793" spans="1:28" x14ac:dyDescent="0.25">
      <c r="A3793" s="92" t="s">
        <v>5110</v>
      </c>
      <c r="B3793" s="175" t="s">
        <v>143</v>
      </c>
      <c r="C3793" s="175">
        <v>0.50904392764857886</v>
      </c>
      <c r="D3793" s="175">
        <v>0.29715762273901808</v>
      </c>
      <c r="E3793" s="175">
        <v>5.6847545219638244E-2</v>
      </c>
      <c r="F3793" s="175">
        <v>5.1679586563307496E-3</v>
      </c>
      <c r="G3793" s="175">
        <v>9.0439276485788117E-2</v>
      </c>
      <c r="H3793" s="175">
        <v>2.5839793281653748E-3</v>
      </c>
      <c r="I3793" s="175">
        <v>3.875968992248062E-2</v>
      </c>
      <c r="J3793" s="174">
        <v>1</v>
      </c>
      <c r="K3793" s="176">
        <v>387</v>
      </c>
      <c r="L3793" s="92"/>
      <c r="M3793" s="175" t="s">
        <v>143</v>
      </c>
      <c r="N3793" s="175" t="s">
        <v>143</v>
      </c>
      <c r="O3793" s="175">
        <v>0.45900000000000002</v>
      </c>
      <c r="P3793" s="175">
        <v>0.55900000000000005</v>
      </c>
      <c r="Q3793" s="175">
        <v>0.254</v>
      </c>
      <c r="R3793" s="175">
        <v>0.34499999999999997</v>
      </c>
      <c r="S3793" s="175">
        <v>3.7999999999999999E-2</v>
      </c>
      <c r="T3793" s="175">
        <v>8.5000000000000006E-2</v>
      </c>
      <c r="U3793" s="175">
        <v>1E-3</v>
      </c>
      <c r="V3793" s="175">
        <v>1.9E-2</v>
      </c>
      <c r="W3793" s="175">
        <v>6.6000000000000003E-2</v>
      </c>
      <c r="X3793" s="175">
        <v>0.123</v>
      </c>
      <c r="Y3793" s="175">
        <v>0</v>
      </c>
      <c r="Z3793" s="175">
        <v>1.4E-2</v>
      </c>
      <c r="AA3793" s="175">
        <v>2.4E-2</v>
      </c>
      <c r="AB3793" s="175">
        <v>6.3E-2</v>
      </c>
    </row>
    <row r="3794" spans="1:28" x14ac:dyDescent="0.25">
      <c r="A3794" s="92"/>
      <c r="B3794" s="175"/>
      <c r="C3794" s="175"/>
      <c r="D3794" s="175"/>
      <c r="E3794" s="175"/>
      <c r="F3794" s="175"/>
      <c r="G3794" s="175"/>
      <c r="H3794" s="175"/>
      <c r="I3794" s="175"/>
      <c r="J3794" s="174"/>
      <c r="K3794" s="176"/>
      <c r="L3794" s="92"/>
      <c r="M3794" s="175"/>
      <c r="N3794" s="175"/>
      <c r="O3794" s="175"/>
      <c r="P3794" s="175"/>
      <c r="Q3794" s="175"/>
      <c r="R3794" s="175"/>
      <c r="S3794" s="175"/>
      <c r="T3794" s="175"/>
      <c r="U3794" s="175"/>
      <c r="V3794" s="175"/>
      <c r="W3794" s="175"/>
      <c r="X3794" s="175"/>
      <c r="Y3794" s="175"/>
      <c r="Z3794" s="175"/>
      <c r="AA3794" s="175"/>
      <c r="AB3794" s="175"/>
    </row>
    <row r="3795" spans="1:28" x14ac:dyDescent="0.25">
      <c r="A3795" s="92"/>
      <c r="B3795" s="175"/>
      <c r="C3795" s="175"/>
      <c r="D3795" s="175"/>
      <c r="E3795" s="175"/>
      <c r="F3795" s="175"/>
      <c r="G3795" s="175"/>
      <c r="H3795" s="175"/>
      <c r="I3795" s="175"/>
      <c r="J3795" s="174"/>
      <c r="K3795" s="176"/>
      <c r="L3795" s="92"/>
      <c r="M3795" s="175"/>
      <c r="N3795" s="175"/>
      <c r="O3795" s="175"/>
      <c r="P3795" s="175"/>
      <c r="Q3795" s="175"/>
      <c r="R3795" s="175"/>
      <c r="S3795" s="175"/>
      <c r="T3795" s="175"/>
      <c r="U3795" s="175"/>
      <c r="V3795" s="175"/>
      <c r="W3795" s="175"/>
      <c r="X3795" s="175"/>
      <c r="Y3795" s="175"/>
      <c r="Z3795" s="175"/>
      <c r="AA3795" s="175"/>
      <c r="AB3795" s="175"/>
    </row>
    <row r="3796" spans="1:28" x14ac:dyDescent="0.25">
      <c r="A3796" s="92" t="s">
        <v>5111</v>
      </c>
      <c r="B3796" s="175">
        <v>4.3368251602800369E-2</v>
      </c>
      <c r="C3796" s="175">
        <v>0.24523144477162337</v>
      </c>
      <c r="D3796" s="175">
        <v>0.27705634605346519</v>
      </c>
      <c r="E3796" s="175">
        <v>0.10099734228006073</v>
      </c>
      <c r="F3796" s="175">
        <v>3.5482752712508017E-2</v>
      </c>
      <c r="G3796" s="175">
        <v>0.24122693421844307</v>
      </c>
      <c r="H3796" s="175">
        <v>3.7375431829682788E-3</v>
      </c>
      <c r="I3796" s="175">
        <v>5.2899385178130989E-2</v>
      </c>
      <c r="J3796" s="174">
        <v>1</v>
      </c>
      <c r="K3796" s="176">
        <v>250967</v>
      </c>
      <c r="L3796" s="92"/>
      <c r="M3796" s="175">
        <v>4.2999999999999997E-2</v>
      </c>
      <c r="N3796" s="175">
        <v>4.3999999999999997E-2</v>
      </c>
      <c r="O3796" s="175">
        <v>0.24399999999999999</v>
      </c>
      <c r="P3796" s="175">
        <v>0.247</v>
      </c>
      <c r="Q3796" s="175">
        <v>0.27500000000000002</v>
      </c>
      <c r="R3796" s="175">
        <v>0.27900000000000003</v>
      </c>
      <c r="S3796" s="175">
        <v>0.1</v>
      </c>
      <c r="T3796" s="175">
        <v>0.10199999999999999</v>
      </c>
      <c r="U3796" s="175">
        <v>3.5000000000000003E-2</v>
      </c>
      <c r="V3796" s="175">
        <v>3.5999999999999997E-2</v>
      </c>
      <c r="W3796" s="175">
        <v>0.24</v>
      </c>
      <c r="X3796" s="175">
        <v>0.24299999999999999</v>
      </c>
      <c r="Y3796" s="175">
        <v>4.0000000000000001E-3</v>
      </c>
      <c r="Z3796" s="175">
        <v>4.0000000000000001E-3</v>
      </c>
      <c r="AA3796" s="175">
        <v>5.1999999999999998E-2</v>
      </c>
      <c r="AB3796" s="175">
        <v>5.3999999999999999E-2</v>
      </c>
    </row>
    <row r="3797" spans="1:28" x14ac:dyDescent="0.25">
      <c r="A3797" s="92" t="s">
        <v>5112</v>
      </c>
      <c r="B3797" s="175" t="s">
        <v>143</v>
      </c>
      <c r="C3797" s="175">
        <v>0.27019072286319756</v>
      </c>
      <c r="D3797" s="175">
        <v>0.29750412055568637</v>
      </c>
      <c r="E3797" s="175">
        <v>0.12020249587944432</v>
      </c>
      <c r="F3797" s="175">
        <v>6.7459383093948666E-2</v>
      </c>
      <c r="G3797" s="175">
        <v>0.20308453025665174</v>
      </c>
      <c r="H3797" s="175">
        <v>2.4723334118201081E-3</v>
      </c>
      <c r="I3797" s="175">
        <v>3.9086413939251233E-2</v>
      </c>
      <c r="J3797" s="174">
        <v>1</v>
      </c>
      <c r="K3797" s="176">
        <v>8494</v>
      </c>
      <c r="L3797" s="92"/>
      <c r="M3797" s="175" t="s">
        <v>143</v>
      </c>
      <c r="N3797" s="175" t="s">
        <v>143</v>
      </c>
      <c r="O3797" s="175">
        <v>0.26100000000000001</v>
      </c>
      <c r="P3797" s="175">
        <v>0.28000000000000003</v>
      </c>
      <c r="Q3797" s="175">
        <v>0.28799999999999998</v>
      </c>
      <c r="R3797" s="175">
        <v>0.307</v>
      </c>
      <c r="S3797" s="175">
        <v>0.113</v>
      </c>
      <c r="T3797" s="175">
        <v>0.127</v>
      </c>
      <c r="U3797" s="175">
        <v>6.2E-2</v>
      </c>
      <c r="V3797" s="175">
        <v>7.2999999999999995E-2</v>
      </c>
      <c r="W3797" s="175">
        <v>0.19500000000000001</v>
      </c>
      <c r="X3797" s="175">
        <v>0.21199999999999999</v>
      </c>
      <c r="Y3797" s="175">
        <v>2E-3</v>
      </c>
      <c r="Z3797" s="175">
        <v>4.0000000000000001E-3</v>
      </c>
      <c r="AA3797" s="175">
        <v>3.5000000000000003E-2</v>
      </c>
      <c r="AB3797" s="175">
        <v>4.2999999999999997E-2</v>
      </c>
    </row>
    <row r="3798" spans="1:28" x14ac:dyDescent="0.25">
      <c r="A3798" s="92" t="s">
        <v>5113</v>
      </c>
      <c r="B3798" s="175" t="s">
        <v>143</v>
      </c>
      <c r="C3798" s="175">
        <v>7.1202197337840695E-2</v>
      </c>
      <c r="D3798" s="175">
        <v>0.18138601309951405</v>
      </c>
      <c r="E3798" s="175">
        <v>6.6553982674836254E-2</v>
      </c>
      <c r="F3798" s="175">
        <v>1.7959011197971688E-2</v>
      </c>
      <c r="G3798" s="175">
        <v>0.59623917177266006</v>
      </c>
      <c r="H3798" s="175">
        <v>1.3205155292626241E-2</v>
      </c>
      <c r="I3798" s="175">
        <v>5.3454468624551027E-2</v>
      </c>
      <c r="J3798" s="174">
        <v>1</v>
      </c>
      <c r="K3798" s="176">
        <v>9466</v>
      </c>
      <c r="L3798" s="92"/>
      <c r="M3798" s="175" t="s">
        <v>143</v>
      </c>
      <c r="N3798" s="175" t="s">
        <v>143</v>
      </c>
      <c r="O3798" s="175">
        <v>6.6000000000000003E-2</v>
      </c>
      <c r="P3798" s="175">
        <v>7.6999999999999999E-2</v>
      </c>
      <c r="Q3798" s="175">
        <v>0.17399999999999999</v>
      </c>
      <c r="R3798" s="175">
        <v>0.189</v>
      </c>
      <c r="S3798" s="175">
        <v>6.2E-2</v>
      </c>
      <c r="T3798" s="175">
        <v>7.1999999999999995E-2</v>
      </c>
      <c r="U3798" s="175">
        <v>1.4999999999999999E-2</v>
      </c>
      <c r="V3798" s="175">
        <v>2.1000000000000001E-2</v>
      </c>
      <c r="W3798" s="175">
        <v>0.58599999999999997</v>
      </c>
      <c r="X3798" s="175">
        <v>0.60599999999999998</v>
      </c>
      <c r="Y3798" s="175">
        <v>1.0999999999999999E-2</v>
      </c>
      <c r="Z3798" s="175">
        <v>1.6E-2</v>
      </c>
      <c r="AA3798" s="175">
        <v>4.9000000000000002E-2</v>
      </c>
      <c r="AB3798" s="175">
        <v>5.8000000000000003E-2</v>
      </c>
    </row>
    <row r="3799" spans="1:28" x14ac:dyDescent="0.25">
      <c r="A3799" s="92" t="s">
        <v>5114</v>
      </c>
      <c r="B3799" s="175">
        <v>5.6051079592533025E-3</v>
      </c>
      <c r="C3799" s="175">
        <v>1.0235414534288639E-3</v>
      </c>
      <c r="D3799" s="175">
        <v>0.67519617877857385</v>
      </c>
      <c r="E3799" s="175">
        <v>0.17692645123556075</v>
      </c>
      <c r="F3799" s="175">
        <v>7.6716868937953889E-2</v>
      </c>
      <c r="G3799" s="175">
        <v>1.0332894672710435E-2</v>
      </c>
      <c r="H3799" s="175" t="s">
        <v>143</v>
      </c>
      <c r="I3799" s="175">
        <v>5.4198956962518884E-2</v>
      </c>
      <c r="J3799" s="174">
        <v>1</v>
      </c>
      <c r="K3799" s="176">
        <v>20517</v>
      </c>
      <c r="L3799" s="92"/>
      <c r="M3799" s="175">
        <v>5.0000000000000001E-3</v>
      </c>
      <c r="N3799" s="175">
        <v>7.0000000000000001E-3</v>
      </c>
      <c r="O3799" s="175">
        <v>1E-3</v>
      </c>
      <c r="P3799" s="175">
        <v>2E-3</v>
      </c>
      <c r="Q3799" s="175">
        <v>0.66900000000000004</v>
      </c>
      <c r="R3799" s="175">
        <v>0.68200000000000005</v>
      </c>
      <c r="S3799" s="175">
        <v>0.17199999999999999</v>
      </c>
      <c r="T3799" s="175">
        <v>0.182</v>
      </c>
      <c r="U3799" s="175">
        <v>7.2999999999999995E-2</v>
      </c>
      <c r="V3799" s="175">
        <v>0.08</v>
      </c>
      <c r="W3799" s="175">
        <v>8.9999999999999993E-3</v>
      </c>
      <c r="X3799" s="175">
        <v>1.2E-2</v>
      </c>
      <c r="Y3799" s="175" t="s">
        <v>143</v>
      </c>
      <c r="Z3799" s="175" t="s">
        <v>143</v>
      </c>
      <c r="AA3799" s="175">
        <v>5.0999999999999997E-2</v>
      </c>
      <c r="AB3799" s="175">
        <v>5.7000000000000002E-2</v>
      </c>
    </row>
    <row r="3800" spans="1:28" x14ac:dyDescent="0.25">
      <c r="A3800" s="92" t="s">
        <v>5115</v>
      </c>
      <c r="B3800" s="175">
        <v>1.1408827172566659E-3</v>
      </c>
      <c r="C3800" s="175">
        <v>0.26315274789751614</v>
      </c>
      <c r="D3800" s="175">
        <v>0.26012125953451987</v>
      </c>
      <c r="E3800" s="175">
        <v>9.4921442075754606E-2</v>
      </c>
      <c r="F3800" s="175">
        <v>5.8185018580089967E-2</v>
      </c>
      <c r="G3800" s="175">
        <v>0.27260577612621423</v>
      </c>
      <c r="H3800" s="175">
        <v>3.7812112914792357E-3</v>
      </c>
      <c r="I3800" s="175">
        <v>4.6091661777169307E-2</v>
      </c>
      <c r="J3800" s="174">
        <v>0.99999999999999989</v>
      </c>
      <c r="K3800" s="176">
        <v>30678</v>
      </c>
      <c r="L3800" s="92"/>
      <c r="M3800" s="175">
        <v>1E-3</v>
      </c>
      <c r="N3800" s="175">
        <v>2E-3</v>
      </c>
      <c r="O3800" s="175">
        <v>0.25800000000000001</v>
      </c>
      <c r="P3800" s="175">
        <v>0.26800000000000002</v>
      </c>
      <c r="Q3800" s="175">
        <v>0.255</v>
      </c>
      <c r="R3800" s="175">
        <v>0.26500000000000001</v>
      </c>
      <c r="S3800" s="175">
        <v>9.1999999999999998E-2</v>
      </c>
      <c r="T3800" s="175">
        <v>9.8000000000000004E-2</v>
      </c>
      <c r="U3800" s="175">
        <v>5.6000000000000001E-2</v>
      </c>
      <c r="V3800" s="175">
        <v>6.0999999999999999E-2</v>
      </c>
      <c r="W3800" s="175">
        <v>0.26800000000000002</v>
      </c>
      <c r="X3800" s="175">
        <v>0.27800000000000002</v>
      </c>
      <c r="Y3800" s="175">
        <v>3.0000000000000001E-3</v>
      </c>
      <c r="Z3800" s="175">
        <v>5.0000000000000001E-3</v>
      </c>
      <c r="AA3800" s="175">
        <v>4.3999999999999997E-2</v>
      </c>
      <c r="AB3800" s="175">
        <v>4.8000000000000001E-2</v>
      </c>
    </row>
    <row r="3801" spans="1:28" x14ac:dyDescent="0.25">
      <c r="A3801" s="92" t="s">
        <v>5116</v>
      </c>
      <c r="B3801" s="175">
        <v>0.26971898348026163</v>
      </c>
      <c r="C3801" s="175">
        <v>0.41278663943538169</v>
      </c>
      <c r="D3801" s="175">
        <v>0.16617977818567256</v>
      </c>
      <c r="E3801" s="175">
        <v>4.1234714717820121E-2</v>
      </c>
      <c r="F3801" s="175">
        <v>3.748610428892738E-3</v>
      </c>
      <c r="G3801" s="175">
        <v>4.7671983661229024E-2</v>
      </c>
      <c r="H3801" s="175">
        <v>2.7662159716656757E-3</v>
      </c>
      <c r="I3801" s="175">
        <v>5.5893074119076548E-2</v>
      </c>
      <c r="J3801" s="174">
        <v>1</v>
      </c>
      <c r="K3801" s="176">
        <v>38681</v>
      </c>
      <c r="L3801" s="92"/>
      <c r="M3801" s="175">
        <v>0.26500000000000001</v>
      </c>
      <c r="N3801" s="175">
        <v>0.27400000000000002</v>
      </c>
      <c r="O3801" s="175">
        <v>0.40799999999999997</v>
      </c>
      <c r="P3801" s="175">
        <v>0.41799999999999998</v>
      </c>
      <c r="Q3801" s="175">
        <v>0.16300000000000001</v>
      </c>
      <c r="R3801" s="175">
        <v>0.17</v>
      </c>
      <c r="S3801" s="175">
        <v>3.9E-2</v>
      </c>
      <c r="T3801" s="175">
        <v>4.2999999999999997E-2</v>
      </c>
      <c r="U3801" s="175">
        <v>3.0000000000000001E-3</v>
      </c>
      <c r="V3801" s="175">
        <v>4.0000000000000001E-3</v>
      </c>
      <c r="W3801" s="175">
        <v>4.5999999999999999E-2</v>
      </c>
      <c r="X3801" s="175">
        <v>0.05</v>
      </c>
      <c r="Y3801" s="175">
        <v>2E-3</v>
      </c>
      <c r="Z3801" s="175">
        <v>3.0000000000000001E-3</v>
      </c>
      <c r="AA3801" s="175">
        <v>5.3999999999999999E-2</v>
      </c>
      <c r="AB3801" s="175">
        <v>5.8000000000000003E-2</v>
      </c>
    </row>
    <row r="3802" spans="1:28" x14ac:dyDescent="0.25">
      <c r="A3802" s="92" t="s">
        <v>5117</v>
      </c>
      <c r="B3802" s="175" t="s">
        <v>143</v>
      </c>
      <c r="C3802" s="175">
        <v>0.17263732514500171</v>
      </c>
      <c r="D3802" s="175">
        <v>0.28880928010917778</v>
      </c>
      <c r="E3802" s="175">
        <v>0.17059024223814398</v>
      </c>
      <c r="F3802" s="175">
        <v>3.7188672807915386E-2</v>
      </c>
      <c r="G3802" s="175">
        <v>0.28096212896622313</v>
      </c>
      <c r="H3802" s="175">
        <v>4.4353462981917436E-3</v>
      </c>
      <c r="I3802" s="175">
        <v>4.5377004435346299E-2</v>
      </c>
      <c r="J3802" s="174">
        <v>1</v>
      </c>
      <c r="K3802" s="176">
        <v>5862</v>
      </c>
      <c r="L3802" s="92"/>
      <c r="M3802" s="175" t="s">
        <v>143</v>
      </c>
      <c r="N3802" s="175" t="s">
        <v>143</v>
      </c>
      <c r="O3802" s="175">
        <v>0.16300000000000001</v>
      </c>
      <c r="P3802" s="175">
        <v>0.183</v>
      </c>
      <c r="Q3802" s="175">
        <v>0.27700000000000002</v>
      </c>
      <c r="R3802" s="175">
        <v>0.30099999999999999</v>
      </c>
      <c r="S3802" s="175">
        <v>0.161</v>
      </c>
      <c r="T3802" s="175">
        <v>0.18</v>
      </c>
      <c r="U3802" s="175">
        <v>3.3000000000000002E-2</v>
      </c>
      <c r="V3802" s="175">
        <v>4.2000000000000003E-2</v>
      </c>
      <c r="W3802" s="175">
        <v>0.27</v>
      </c>
      <c r="X3802" s="175">
        <v>0.29299999999999998</v>
      </c>
      <c r="Y3802" s="175">
        <v>3.0000000000000001E-3</v>
      </c>
      <c r="Z3802" s="175">
        <v>6.0000000000000001E-3</v>
      </c>
      <c r="AA3802" s="175">
        <v>0.04</v>
      </c>
      <c r="AB3802" s="175">
        <v>5.0999999999999997E-2</v>
      </c>
    </row>
    <row r="3803" spans="1:28" x14ac:dyDescent="0.25">
      <c r="A3803" s="92" t="s">
        <v>5118</v>
      </c>
      <c r="B3803" s="175" t="s">
        <v>143</v>
      </c>
      <c r="C3803" s="175">
        <v>0.2222833899134477</v>
      </c>
      <c r="D3803" s="175">
        <v>0.22439367526072729</v>
      </c>
      <c r="E3803" s="175">
        <v>0.10150778358870845</v>
      </c>
      <c r="F3803" s="175">
        <v>2.0277089641251491E-2</v>
      </c>
      <c r="G3803" s="175">
        <v>0.39006636694497965</v>
      </c>
      <c r="H3803" s="175">
        <v>4.8934152980395756E-3</v>
      </c>
      <c r="I3803" s="175">
        <v>3.6578279352845827E-2</v>
      </c>
      <c r="J3803" s="174">
        <v>1</v>
      </c>
      <c r="K3803" s="176">
        <v>32697</v>
      </c>
      <c r="L3803" s="92"/>
      <c r="M3803" s="175" t="s">
        <v>143</v>
      </c>
      <c r="N3803" s="175" t="s">
        <v>143</v>
      </c>
      <c r="O3803" s="175">
        <v>0.218</v>
      </c>
      <c r="P3803" s="175">
        <v>0.22700000000000001</v>
      </c>
      <c r="Q3803" s="175">
        <v>0.22</v>
      </c>
      <c r="R3803" s="175">
        <v>0.22900000000000001</v>
      </c>
      <c r="S3803" s="175">
        <v>9.8000000000000004E-2</v>
      </c>
      <c r="T3803" s="175">
        <v>0.105</v>
      </c>
      <c r="U3803" s="175">
        <v>1.9E-2</v>
      </c>
      <c r="V3803" s="175">
        <v>2.1999999999999999E-2</v>
      </c>
      <c r="W3803" s="175">
        <v>0.38500000000000001</v>
      </c>
      <c r="X3803" s="175">
        <v>0.39500000000000002</v>
      </c>
      <c r="Y3803" s="175">
        <v>4.0000000000000001E-3</v>
      </c>
      <c r="Z3803" s="175">
        <v>6.0000000000000001E-3</v>
      </c>
      <c r="AA3803" s="175">
        <v>3.5000000000000003E-2</v>
      </c>
      <c r="AB3803" s="175">
        <v>3.9E-2</v>
      </c>
    </row>
    <row r="3804" spans="1:28" x14ac:dyDescent="0.25">
      <c r="A3804" s="92" t="s">
        <v>5119</v>
      </c>
      <c r="B3804" s="175" t="s">
        <v>143</v>
      </c>
      <c r="C3804" s="175">
        <v>0.37341416863141347</v>
      </c>
      <c r="D3804" s="175">
        <v>0.37812956101942291</v>
      </c>
      <c r="E3804" s="175">
        <v>7.3200853261479737E-2</v>
      </c>
      <c r="F3804" s="175">
        <v>1.1788480970023578E-2</v>
      </c>
      <c r="G3804" s="175">
        <v>2.7843269338722353E-2</v>
      </c>
      <c r="H3804" s="175">
        <v>1.1227124733355787E-3</v>
      </c>
      <c r="I3804" s="175">
        <v>0.13450095430560233</v>
      </c>
      <c r="J3804" s="174">
        <v>1</v>
      </c>
      <c r="K3804" s="176">
        <v>8907</v>
      </c>
      <c r="L3804" s="92"/>
      <c r="M3804" s="175" t="s">
        <v>143</v>
      </c>
      <c r="N3804" s="175" t="s">
        <v>143</v>
      </c>
      <c r="O3804" s="175">
        <v>0.36299999999999999</v>
      </c>
      <c r="P3804" s="175">
        <v>0.38400000000000001</v>
      </c>
      <c r="Q3804" s="175">
        <v>0.36799999999999999</v>
      </c>
      <c r="R3804" s="175">
        <v>0.38800000000000001</v>
      </c>
      <c r="S3804" s="175">
        <v>6.8000000000000005E-2</v>
      </c>
      <c r="T3804" s="175">
        <v>7.9000000000000001E-2</v>
      </c>
      <c r="U3804" s="175">
        <v>0.01</v>
      </c>
      <c r="V3804" s="175">
        <v>1.4E-2</v>
      </c>
      <c r="W3804" s="175">
        <v>2.5000000000000001E-2</v>
      </c>
      <c r="X3804" s="175">
        <v>3.1E-2</v>
      </c>
      <c r="Y3804" s="175">
        <v>1E-3</v>
      </c>
      <c r="Z3804" s="175">
        <v>2E-3</v>
      </c>
      <c r="AA3804" s="175">
        <v>0.128</v>
      </c>
      <c r="AB3804" s="175">
        <v>0.14199999999999999</v>
      </c>
    </row>
    <row r="3805" spans="1:28" x14ac:dyDescent="0.25">
      <c r="A3805" s="92" t="s">
        <v>5120</v>
      </c>
      <c r="B3805" s="175" t="s">
        <v>143</v>
      </c>
      <c r="C3805" s="175">
        <v>0.15782493368700265</v>
      </c>
      <c r="D3805" s="175">
        <v>0.35256410256410259</v>
      </c>
      <c r="E3805" s="175">
        <v>0.129973474801061</v>
      </c>
      <c r="F3805" s="175">
        <v>3.1609195402298854E-2</v>
      </c>
      <c r="G3805" s="175">
        <v>0.28006189213085764</v>
      </c>
      <c r="H3805" s="175">
        <v>2.3209549071618036E-3</v>
      </c>
      <c r="I3805" s="175">
        <v>4.5645446507515473E-2</v>
      </c>
      <c r="J3805" s="174">
        <v>1</v>
      </c>
      <c r="K3805" s="176">
        <v>9048</v>
      </c>
      <c r="L3805" s="92"/>
      <c r="M3805" s="175" t="s">
        <v>143</v>
      </c>
      <c r="N3805" s="175" t="s">
        <v>143</v>
      </c>
      <c r="O3805" s="175">
        <v>0.15</v>
      </c>
      <c r="P3805" s="175">
        <v>0.16500000000000001</v>
      </c>
      <c r="Q3805" s="175">
        <v>0.34300000000000003</v>
      </c>
      <c r="R3805" s="175">
        <v>0.36199999999999999</v>
      </c>
      <c r="S3805" s="175">
        <v>0.123</v>
      </c>
      <c r="T3805" s="175">
        <v>0.13700000000000001</v>
      </c>
      <c r="U3805" s="175">
        <v>2.8000000000000001E-2</v>
      </c>
      <c r="V3805" s="175">
        <v>3.5000000000000003E-2</v>
      </c>
      <c r="W3805" s="175">
        <v>0.27100000000000002</v>
      </c>
      <c r="X3805" s="175">
        <v>0.28899999999999998</v>
      </c>
      <c r="Y3805" s="175">
        <v>2E-3</v>
      </c>
      <c r="Z3805" s="175">
        <v>4.0000000000000001E-3</v>
      </c>
      <c r="AA3805" s="175">
        <v>4.2000000000000003E-2</v>
      </c>
      <c r="AB3805" s="175">
        <v>0.05</v>
      </c>
    </row>
    <row r="3806" spans="1:28" x14ac:dyDescent="0.25">
      <c r="A3806" s="92" t="s">
        <v>5121</v>
      </c>
      <c r="B3806" s="175" t="s">
        <v>143</v>
      </c>
      <c r="C3806" s="175">
        <v>0.32408125290742751</v>
      </c>
      <c r="D3806" s="175">
        <v>0.20080632656225772</v>
      </c>
      <c r="E3806" s="175">
        <v>9.1021863854861218E-2</v>
      </c>
      <c r="F3806" s="175">
        <v>0.10916421150565979</v>
      </c>
      <c r="G3806" s="175">
        <v>0.23104357264692199</v>
      </c>
      <c r="H3806" s="175">
        <v>2.6360676073809894E-3</v>
      </c>
      <c r="I3806" s="175">
        <v>4.1246704915490776E-2</v>
      </c>
      <c r="J3806" s="174">
        <v>1</v>
      </c>
      <c r="K3806" s="176">
        <v>6449</v>
      </c>
      <c r="L3806" s="92"/>
      <c r="M3806" s="175" t="s">
        <v>143</v>
      </c>
      <c r="N3806" s="175" t="s">
        <v>143</v>
      </c>
      <c r="O3806" s="175">
        <v>0.313</v>
      </c>
      <c r="P3806" s="175">
        <v>0.33600000000000002</v>
      </c>
      <c r="Q3806" s="175">
        <v>0.191</v>
      </c>
      <c r="R3806" s="175">
        <v>0.21099999999999999</v>
      </c>
      <c r="S3806" s="175">
        <v>8.4000000000000005E-2</v>
      </c>
      <c r="T3806" s="175">
        <v>9.8000000000000004E-2</v>
      </c>
      <c r="U3806" s="175">
        <v>0.10199999999999999</v>
      </c>
      <c r="V3806" s="175">
        <v>0.11700000000000001</v>
      </c>
      <c r="W3806" s="175">
        <v>0.221</v>
      </c>
      <c r="X3806" s="175">
        <v>0.24099999999999999</v>
      </c>
      <c r="Y3806" s="175">
        <v>2E-3</v>
      </c>
      <c r="Z3806" s="175">
        <v>4.0000000000000001E-3</v>
      </c>
      <c r="AA3806" s="175">
        <v>3.6999999999999998E-2</v>
      </c>
      <c r="AB3806" s="175">
        <v>4.5999999999999999E-2</v>
      </c>
    </row>
    <row r="3807" spans="1:28" x14ac:dyDescent="0.25">
      <c r="A3807" s="92" t="s">
        <v>5122</v>
      </c>
      <c r="B3807" s="175" t="s">
        <v>143</v>
      </c>
      <c r="C3807" s="175">
        <v>9.9628252788104082E-2</v>
      </c>
      <c r="D3807" s="175">
        <v>0.19925650557620816</v>
      </c>
      <c r="E3807" s="175">
        <v>9.9330855018587363E-2</v>
      </c>
      <c r="F3807" s="175">
        <v>4.1486988847583645E-2</v>
      </c>
      <c r="G3807" s="175">
        <v>0.50483271375464689</v>
      </c>
      <c r="H3807" s="175">
        <v>6.0966542750929371E-3</v>
      </c>
      <c r="I3807" s="175">
        <v>4.9368029739776949E-2</v>
      </c>
      <c r="J3807" s="174">
        <v>1.0000000000000002</v>
      </c>
      <c r="K3807" s="176">
        <v>6725</v>
      </c>
      <c r="L3807" s="92"/>
      <c r="M3807" s="175" t="s">
        <v>143</v>
      </c>
      <c r="N3807" s="175" t="s">
        <v>143</v>
      </c>
      <c r="O3807" s="175">
        <v>9.2999999999999999E-2</v>
      </c>
      <c r="P3807" s="175">
        <v>0.107</v>
      </c>
      <c r="Q3807" s="175">
        <v>0.19</v>
      </c>
      <c r="R3807" s="175">
        <v>0.20899999999999999</v>
      </c>
      <c r="S3807" s="175">
        <v>9.1999999999999998E-2</v>
      </c>
      <c r="T3807" s="175">
        <v>0.107</v>
      </c>
      <c r="U3807" s="175">
        <v>3.6999999999999998E-2</v>
      </c>
      <c r="V3807" s="175">
        <v>4.7E-2</v>
      </c>
      <c r="W3807" s="175">
        <v>0.49299999999999999</v>
      </c>
      <c r="X3807" s="175">
        <v>0.51700000000000002</v>
      </c>
      <c r="Y3807" s="175">
        <v>4.0000000000000001E-3</v>
      </c>
      <c r="Z3807" s="175">
        <v>8.0000000000000002E-3</v>
      </c>
      <c r="AA3807" s="175">
        <v>4.3999999999999997E-2</v>
      </c>
      <c r="AB3807" s="175">
        <v>5.5E-2</v>
      </c>
    </row>
    <row r="3808" spans="1:28" x14ac:dyDescent="0.25">
      <c r="A3808" s="92" t="s">
        <v>5123</v>
      </c>
      <c r="B3808" s="175" t="s">
        <v>143</v>
      </c>
      <c r="C3808" s="175">
        <v>0.23450465174754839</v>
      </c>
      <c r="D3808" s="175">
        <v>0.43302112144832788</v>
      </c>
      <c r="E3808" s="175">
        <v>0.1210082977118431</v>
      </c>
      <c r="F3808" s="175">
        <v>4.1677143575559468E-2</v>
      </c>
      <c r="G3808" s="175">
        <v>0.1052929343726427</v>
      </c>
      <c r="H3808" s="175">
        <v>2.5458888609504651E-3</v>
      </c>
      <c r="I3808" s="175">
        <v>6.1949962283127984E-2</v>
      </c>
      <c r="J3808" s="174">
        <v>0.99999999999999989</v>
      </c>
      <c r="K3808" s="176">
        <v>31816</v>
      </c>
      <c r="L3808" s="92"/>
      <c r="M3808" s="175" t="s">
        <v>143</v>
      </c>
      <c r="N3808" s="175" t="s">
        <v>143</v>
      </c>
      <c r="O3808" s="175">
        <v>0.23</v>
      </c>
      <c r="P3808" s="175">
        <v>0.23899999999999999</v>
      </c>
      <c r="Q3808" s="175">
        <v>0.42799999999999999</v>
      </c>
      <c r="R3808" s="175">
        <v>0.438</v>
      </c>
      <c r="S3808" s="175">
        <v>0.11700000000000001</v>
      </c>
      <c r="T3808" s="175">
        <v>0.125</v>
      </c>
      <c r="U3808" s="175">
        <v>0.04</v>
      </c>
      <c r="V3808" s="175">
        <v>4.3999999999999997E-2</v>
      </c>
      <c r="W3808" s="175">
        <v>0.10199999999999999</v>
      </c>
      <c r="X3808" s="175">
        <v>0.109</v>
      </c>
      <c r="Y3808" s="175">
        <v>2E-3</v>
      </c>
      <c r="Z3808" s="175">
        <v>3.0000000000000001E-3</v>
      </c>
      <c r="AA3808" s="175">
        <v>5.8999999999999997E-2</v>
      </c>
      <c r="AB3808" s="175">
        <v>6.5000000000000002E-2</v>
      </c>
    </row>
    <row r="3809" spans="1:28" x14ac:dyDescent="0.25">
      <c r="A3809" s="92" t="s">
        <v>5124</v>
      </c>
      <c r="B3809" s="175" t="s">
        <v>143</v>
      </c>
      <c r="C3809" s="175">
        <v>0.35207540929386472</v>
      </c>
      <c r="D3809" s="175">
        <v>0.38729948734909875</v>
      </c>
      <c r="E3809" s="175">
        <v>9.5749958657185386E-2</v>
      </c>
      <c r="F3809" s="175">
        <v>2.7120886389945427E-2</v>
      </c>
      <c r="G3809" s="175">
        <v>8.8969737059699031E-2</v>
      </c>
      <c r="H3809" s="175">
        <v>1.65371258475277E-3</v>
      </c>
      <c r="I3809" s="175">
        <v>4.7130808665453945E-2</v>
      </c>
      <c r="J3809" s="174">
        <v>1</v>
      </c>
      <c r="K3809" s="176">
        <v>6047</v>
      </c>
      <c r="L3809" s="92"/>
      <c r="M3809" s="175" t="s">
        <v>143</v>
      </c>
      <c r="N3809" s="175" t="s">
        <v>143</v>
      </c>
      <c r="O3809" s="175">
        <v>0.34</v>
      </c>
      <c r="P3809" s="175">
        <v>0.36399999999999999</v>
      </c>
      <c r="Q3809" s="175">
        <v>0.375</v>
      </c>
      <c r="R3809" s="175">
        <v>0.4</v>
      </c>
      <c r="S3809" s="175">
        <v>8.8999999999999996E-2</v>
      </c>
      <c r="T3809" s="175">
        <v>0.10299999999999999</v>
      </c>
      <c r="U3809" s="175">
        <v>2.3E-2</v>
      </c>
      <c r="V3809" s="175">
        <v>3.2000000000000001E-2</v>
      </c>
      <c r="W3809" s="175">
        <v>8.2000000000000003E-2</v>
      </c>
      <c r="X3809" s="175">
        <v>9.6000000000000002E-2</v>
      </c>
      <c r="Y3809" s="175">
        <v>1E-3</v>
      </c>
      <c r="Z3809" s="175">
        <v>3.0000000000000001E-3</v>
      </c>
      <c r="AA3809" s="175">
        <v>4.2000000000000003E-2</v>
      </c>
      <c r="AB3809" s="175">
        <v>5.2999999999999999E-2</v>
      </c>
    </row>
    <row r="3810" spans="1:28" x14ac:dyDescent="0.25">
      <c r="A3810" s="92" t="s">
        <v>5125</v>
      </c>
      <c r="B3810" s="175">
        <v>4.7121987370014426E-2</v>
      </c>
      <c r="C3810" s="175">
        <v>0.26492616740643798</v>
      </c>
      <c r="D3810" s="175">
        <v>0.26717701689516798</v>
      </c>
      <c r="E3810" s="175">
        <v>0.10177702793260854</v>
      </c>
      <c r="F3810" s="175">
        <v>3.2189907048982586E-2</v>
      </c>
      <c r="G3810" s="175">
        <v>0.23056819167303946</v>
      </c>
      <c r="H3810" s="175">
        <v>4.4465117745839276E-3</v>
      </c>
      <c r="I3810" s="175">
        <v>5.17931898991651E-2</v>
      </c>
      <c r="J3810" s="174">
        <v>1</v>
      </c>
      <c r="K3810" s="176">
        <v>253682</v>
      </c>
      <c r="L3810" s="92"/>
      <c r="M3810" s="175">
        <v>4.5999999999999999E-2</v>
      </c>
      <c r="N3810" s="175">
        <v>4.8000000000000001E-2</v>
      </c>
      <c r="O3810" s="175">
        <v>0.26300000000000001</v>
      </c>
      <c r="P3810" s="175">
        <v>0.26700000000000002</v>
      </c>
      <c r="Q3810" s="175">
        <v>0.26500000000000001</v>
      </c>
      <c r="R3810" s="175">
        <v>0.26900000000000002</v>
      </c>
      <c r="S3810" s="175">
        <v>0.10100000000000001</v>
      </c>
      <c r="T3810" s="175">
        <v>0.10299999999999999</v>
      </c>
      <c r="U3810" s="175">
        <v>3.2000000000000001E-2</v>
      </c>
      <c r="V3810" s="175">
        <v>3.3000000000000002E-2</v>
      </c>
      <c r="W3810" s="175">
        <v>0.22900000000000001</v>
      </c>
      <c r="X3810" s="175">
        <v>0.23200000000000001</v>
      </c>
      <c r="Y3810" s="175">
        <v>4.0000000000000001E-3</v>
      </c>
      <c r="Z3810" s="175">
        <v>5.0000000000000001E-3</v>
      </c>
      <c r="AA3810" s="175">
        <v>5.0999999999999997E-2</v>
      </c>
      <c r="AB3810" s="175">
        <v>5.2999999999999999E-2</v>
      </c>
    </row>
    <row r="3811" spans="1:28" x14ac:dyDescent="0.25">
      <c r="A3811" s="92" t="s">
        <v>5126</v>
      </c>
      <c r="B3811" s="175" t="s">
        <v>143</v>
      </c>
      <c r="C3811" s="175">
        <v>0.30428326670474015</v>
      </c>
      <c r="D3811" s="175">
        <v>0.2887492861222159</v>
      </c>
      <c r="E3811" s="175">
        <v>0.13432324386065106</v>
      </c>
      <c r="F3811" s="175">
        <v>4.6601941747572817E-2</v>
      </c>
      <c r="G3811" s="175">
        <v>0.1856082238720731</v>
      </c>
      <c r="H3811" s="175">
        <v>3.8834951456310678E-3</v>
      </c>
      <c r="I3811" s="175">
        <v>3.6550542547115934E-2</v>
      </c>
      <c r="J3811" s="174">
        <v>1</v>
      </c>
      <c r="K3811" s="176">
        <v>8755</v>
      </c>
      <c r="L3811" s="92"/>
      <c r="M3811" s="175" t="s">
        <v>143</v>
      </c>
      <c r="N3811" s="175" t="s">
        <v>143</v>
      </c>
      <c r="O3811" s="175">
        <v>0.29499999999999998</v>
      </c>
      <c r="P3811" s="175">
        <v>0.314</v>
      </c>
      <c r="Q3811" s="175">
        <v>0.27900000000000003</v>
      </c>
      <c r="R3811" s="175">
        <v>0.29799999999999999</v>
      </c>
      <c r="S3811" s="175">
        <v>0.127</v>
      </c>
      <c r="T3811" s="175">
        <v>0.14199999999999999</v>
      </c>
      <c r="U3811" s="175">
        <v>4.2000000000000003E-2</v>
      </c>
      <c r="V3811" s="175">
        <v>5.0999999999999997E-2</v>
      </c>
      <c r="W3811" s="175">
        <v>0.17799999999999999</v>
      </c>
      <c r="X3811" s="175">
        <v>0.19400000000000001</v>
      </c>
      <c r="Y3811" s="175">
        <v>3.0000000000000001E-3</v>
      </c>
      <c r="Z3811" s="175">
        <v>5.0000000000000001E-3</v>
      </c>
      <c r="AA3811" s="175">
        <v>3.3000000000000002E-2</v>
      </c>
      <c r="AB3811" s="175">
        <v>4.1000000000000002E-2</v>
      </c>
    </row>
    <row r="3812" spans="1:28" x14ac:dyDescent="0.25">
      <c r="A3812" s="92" t="s">
        <v>5127</v>
      </c>
      <c r="B3812" s="175" t="s">
        <v>143</v>
      </c>
      <c r="C3812" s="175">
        <v>7.950628266429445E-2</v>
      </c>
      <c r="D3812" s="175">
        <v>0.1856999888802402</v>
      </c>
      <c r="E3812" s="175">
        <v>6.3938618925831206E-2</v>
      </c>
      <c r="F3812" s="175">
        <v>1.8236406093628376E-2</v>
      </c>
      <c r="G3812" s="175">
        <v>0.57911709107083287</v>
      </c>
      <c r="H3812" s="175">
        <v>1.9904370065606584E-2</v>
      </c>
      <c r="I3812" s="175">
        <v>5.3597242299566326E-2</v>
      </c>
      <c r="J3812" s="174">
        <v>1</v>
      </c>
      <c r="K3812" s="176">
        <v>8993</v>
      </c>
      <c r="L3812" s="92"/>
      <c r="M3812" s="175" t="s">
        <v>143</v>
      </c>
      <c r="N3812" s="175" t="s">
        <v>143</v>
      </c>
      <c r="O3812" s="175">
        <v>7.3999999999999996E-2</v>
      </c>
      <c r="P3812" s="175">
        <v>8.5000000000000006E-2</v>
      </c>
      <c r="Q3812" s="175">
        <v>0.17799999999999999</v>
      </c>
      <c r="R3812" s="175">
        <v>0.19400000000000001</v>
      </c>
      <c r="S3812" s="175">
        <v>5.8999999999999997E-2</v>
      </c>
      <c r="T3812" s="175">
        <v>6.9000000000000006E-2</v>
      </c>
      <c r="U3812" s="175">
        <v>1.6E-2</v>
      </c>
      <c r="V3812" s="175">
        <v>2.1000000000000001E-2</v>
      </c>
      <c r="W3812" s="175">
        <v>0.56899999999999995</v>
      </c>
      <c r="X3812" s="175">
        <v>0.58899999999999997</v>
      </c>
      <c r="Y3812" s="175">
        <v>1.7000000000000001E-2</v>
      </c>
      <c r="Z3812" s="175">
        <v>2.3E-2</v>
      </c>
      <c r="AA3812" s="175">
        <v>4.9000000000000002E-2</v>
      </c>
      <c r="AB3812" s="175">
        <v>5.8000000000000003E-2</v>
      </c>
    </row>
    <row r="3813" spans="1:28" x14ac:dyDescent="0.25">
      <c r="A3813" s="92" t="s">
        <v>5128</v>
      </c>
      <c r="B3813" s="175">
        <v>7.7764054709299668E-4</v>
      </c>
      <c r="C3813" s="175">
        <v>7.7764054709299668E-4</v>
      </c>
      <c r="D3813" s="175">
        <v>0.67522071268468964</v>
      </c>
      <c r="E3813" s="175">
        <v>0.21298202278029368</v>
      </c>
      <c r="F3813" s="175">
        <v>4.7619047619047616E-2</v>
      </c>
      <c r="G3813" s="175">
        <v>1.1893326014363478E-2</v>
      </c>
      <c r="H3813" s="175">
        <v>4.5743561593705688E-5</v>
      </c>
      <c r="I3813" s="175">
        <v>5.0683866245825902E-2</v>
      </c>
      <c r="J3813" s="174">
        <v>0.99999999999999989</v>
      </c>
      <c r="K3813" s="176">
        <v>21861</v>
      </c>
      <c r="L3813" s="92"/>
      <c r="M3813" s="175">
        <v>0</v>
      </c>
      <c r="N3813" s="175">
        <v>1E-3</v>
      </c>
      <c r="O3813" s="175">
        <v>0</v>
      </c>
      <c r="P3813" s="175">
        <v>1E-3</v>
      </c>
      <c r="Q3813" s="175">
        <v>0.66900000000000004</v>
      </c>
      <c r="R3813" s="175">
        <v>0.68100000000000005</v>
      </c>
      <c r="S3813" s="175">
        <v>0.20799999999999999</v>
      </c>
      <c r="T3813" s="175">
        <v>0.218</v>
      </c>
      <c r="U3813" s="175">
        <v>4.4999999999999998E-2</v>
      </c>
      <c r="V3813" s="175">
        <v>5.0999999999999997E-2</v>
      </c>
      <c r="W3813" s="175">
        <v>1.0999999999999999E-2</v>
      </c>
      <c r="X3813" s="175">
        <v>1.2999999999999999E-2</v>
      </c>
      <c r="Y3813" s="175">
        <v>0</v>
      </c>
      <c r="Z3813" s="175">
        <v>0</v>
      </c>
      <c r="AA3813" s="175">
        <v>4.8000000000000001E-2</v>
      </c>
      <c r="AB3813" s="175">
        <v>5.3999999999999999E-2</v>
      </c>
    </row>
    <row r="3814" spans="1:28" x14ac:dyDescent="0.25">
      <c r="A3814" s="92" t="s">
        <v>5129</v>
      </c>
      <c r="B3814" s="175">
        <v>1.7280959061344216E-2</v>
      </c>
      <c r="C3814" s="175">
        <v>0.27808952939676063</v>
      </c>
      <c r="D3814" s="175">
        <v>0.25369850784338732</v>
      </c>
      <c r="E3814" s="175">
        <v>9.2526463461293201E-2</v>
      </c>
      <c r="F3814" s="175">
        <v>5.4521107001657951E-2</v>
      </c>
      <c r="G3814" s="175">
        <v>0.25698252773880881</v>
      </c>
      <c r="H3814" s="175">
        <v>4.8463206223695954E-3</v>
      </c>
      <c r="I3814" s="175">
        <v>4.205458487437827E-2</v>
      </c>
      <c r="J3814" s="174">
        <v>0.99999999999999989</v>
      </c>
      <c r="K3814" s="176">
        <v>31364</v>
      </c>
      <c r="L3814" s="92"/>
      <c r="M3814" s="175">
        <v>1.6E-2</v>
      </c>
      <c r="N3814" s="175">
        <v>1.9E-2</v>
      </c>
      <c r="O3814" s="175">
        <v>0.27300000000000002</v>
      </c>
      <c r="P3814" s="175">
        <v>0.28299999999999997</v>
      </c>
      <c r="Q3814" s="175">
        <v>0.249</v>
      </c>
      <c r="R3814" s="175">
        <v>0.25900000000000001</v>
      </c>
      <c r="S3814" s="175">
        <v>8.8999999999999996E-2</v>
      </c>
      <c r="T3814" s="175">
        <v>9.6000000000000002E-2</v>
      </c>
      <c r="U3814" s="175">
        <v>5.1999999999999998E-2</v>
      </c>
      <c r="V3814" s="175">
        <v>5.7000000000000002E-2</v>
      </c>
      <c r="W3814" s="175">
        <v>0.252</v>
      </c>
      <c r="X3814" s="175">
        <v>0.26200000000000001</v>
      </c>
      <c r="Y3814" s="175">
        <v>4.0000000000000001E-3</v>
      </c>
      <c r="Z3814" s="175">
        <v>6.0000000000000001E-3</v>
      </c>
      <c r="AA3814" s="175">
        <v>0.04</v>
      </c>
      <c r="AB3814" s="175">
        <v>4.3999999999999997E-2</v>
      </c>
    </row>
    <row r="3815" spans="1:28" x14ac:dyDescent="0.25">
      <c r="A3815" s="92" t="s">
        <v>5130</v>
      </c>
      <c r="B3815" s="175">
        <v>0.28157221490037987</v>
      </c>
      <c r="C3815" s="175">
        <v>0.42150554306535393</v>
      </c>
      <c r="D3815" s="175">
        <v>0.15089024989017236</v>
      </c>
      <c r="E3815" s="175">
        <v>3.886606196862806E-2</v>
      </c>
      <c r="F3815" s="175">
        <v>2.9459648034731375E-3</v>
      </c>
      <c r="G3815" s="175">
        <v>4.5584929064268545E-2</v>
      </c>
      <c r="H3815" s="175">
        <v>3.2302245652117735E-3</v>
      </c>
      <c r="I3815" s="175">
        <v>5.5404811742512342E-2</v>
      </c>
      <c r="J3815" s="174">
        <v>1.0000000000000002</v>
      </c>
      <c r="K3815" s="176">
        <v>38697</v>
      </c>
      <c r="L3815" s="92"/>
      <c r="M3815" s="175">
        <v>0.27700000000000002</v>
      </c>
      <c r="N3815" s="175">
        <v>0.28599999999999998</v>
      </c>
      <c r="O3815" s="175">
        <v>0.41699999999999998</v>
      </c>
      <c r="P3815" s="175">
        <v>0.42599999999999999</v>
      </c>
      <c r="Q3815" s="175">
        <v>0.14699999999999999</v>
      </c>
      <c r="R3815" s="175">
        <v>0.154</v>
      </c>
      <c r="S3815" s="175">
        <v>3.6999999999999998E-2</v>
      </c>
      <c r="T3815" s="175">
        <v>4.1000000000000002E-2</v>
      </c>
      <c r="U3815" s="175">
        <v>2E-3</v>
      </c>
      <c r="V3815" s="175">
        <v>4.0000000000000001E-3</v>
      </c>
      <c r="W3815" s="175">
        <v>4.3999999999999997E-2</v>
      </c>
      <c r="X3815" s="175">
        <v>4.8000000000000001E-2</v>
      </c>
      <c r="Y3815" s="175">
        <v>3.0000000000000001E-3</v>
      </c>
      <c r="Z3815" s="175">
        <v>4.0000000000000001E-3</v>
      </c>
      <c r="AA3815" s="175">
        <v>5.2999999999999999E-2</v>
      </c>
      <c r="AB3815" s="175">
        <v>5.8000000000000003E-2</v>
      </c>
    </row>
    <row r="3816" spans="1:28" x14ac:dyDescent="0.25">
      <c r="A3816" s="92" t="s">
        <v>5131</v>
      </c>
      <c r="B3816" s="175" t="s">
        <v>143</v>
      </c>
      <c r="C3816" s="175">
        <v>0.20172582220774993</v>
      </c>
      <c r="D3816" s="175">
        <v>0.29680885704982091</v>
      </c>
      <c r="E3816" s="175">
        <v>0.17762943666558123</v>
      </c>
      <c r="F3816" s="175">
        <v>2.6050146532074242E-2</v>
      </c>
      <c r="G3816" s="175">
        <v>0.24601107131227612</v>
      </c>
      <c r="H3816" s="175">
        <v>5.5356561380657766E-3</v>
      </c>
      <c r="I3816" s="175">
        <v>4.6239010094431779E-2</v>
      </c>
      <c r="J3816" s="174">
        <v>0.99999999999999989</v>
      </c>
      <c r="K3816" s="176">
        <v>6142</v>
      </c>
      <c r="L3816" s="92"/>
      <c r="M3816" s="175" t="s">
        <v>143</v>
      </c>
      <c r="N3816" s="175" t="s">
        <v>143</v>
      </c>
      <c r="O3816" s="175">
        <v>0.192</v>
      </c>
      <c r="P3816" s="175">
        <v>0.21199999999999999</v>
      </c>
      <c r="Q3816" s="175">
        <v>0.28599999999999998</v>
      </c>
      <c r="R3816" s="175">
        <v>0.308</v>
      </c>
      <c r="S3816" s="175">
        <v>0.16800000000000001</v>
      </c>
      <c r="T3816" s="175">
        <v>0.187</v>
      </c>
      <c r="U3816" s="175">
        <v>2.1999999999999999E-2</v>
      </c>
      <c r="V3816" s="175">
        <v>0.03</v>
      </c>
      <c r="W3816" s="175">
        <v>0.23499999999999999</v>
      </c>
      <c r="X3816" s="175">
        <v>0.25700000000000001</v>
      </c>
      <c r="Y3816" s="175">
        <v>4.0000000000000001E-3</v>
      </c>
      <c r="Z3816" s="175">
        <v>8.0000000000000002E-3</v>
      </c>
      <c r="AA3816" s="175">
        <v>4.1000000000000002E-2</v>
      </c>
      <c r="AB3816" s="175">
        <v>5.1999999999999998E-2</v>
      </c>
    </row>
    <row r="3817" spans="1:28" x14ac:dyDescent="0.25">
      <c r="A3817" s="92" t="s">
        <v>5132</v>
      </c>
      <c r="B3817" s="175" t="s">
        <v>143</v>
      </c>
      <c r="C3817" s="175">
        <v>0.24155441359807828</v>
      </c>
      <c r="D3817" s="175">
        <v>0.21683339921549549</v>
      </c>
      <c r="E3817" s="175">
        <v>0.10043482227019795</v>
      </c>
      <c r="F3817" s="175">
        <v>2.2440478000425701E-2</v>
      </c>
      <c r="G3817" s="175">
        <v>0.37862985374160002</v>
      </c>
      <c r="H3817" s="175">
        <v>5.5341016207011888E-3</v>
      </c>
      <c r="I3817" s="175">
        <v>3.4572931553501385E-2</v>
      </c>
      <c r="J3817" s="174">
        <v>1</v>
      </c>
      <c r="K3817" s="176">
        <v>32887</v>
      </c>
      <c r="L3817" s="92"/>
      <c r="M3817" s="175" t="s">
        <v>143</v>
      </c>
      <c r="N3817" s="175" t="s">
        <v>143</v>
      </c>
      <c r="O3817" s="175">
        <v>0.23699999999999999</v>
      </c>
      <c r="P3817" s="175">
        <v>0.246</v>
      </c>
      <c r="Q3817" s="175">
        <v>0.21199999999999999</v>
      </c>
      <c r="R3817" s="175">
        <v>0.221</v>
      </c>
      <c r="S3817" s="175">
        <v>9.7000000000000003E-2</v>
      </c>
      <c r="T3817" s="175">
        <v>0.104</v>
      </c>
      <c r="U3817" s="175">
        <v>2.1000000000000001E-2</v>
      </c>
      <c r="V3817" s="175">
        <v>2.4E-2</v>
      </c>
      <c r="W3817" s="175">
        <v>0.373</v>
      </c>
      <c r="X3817" s="175">
        <v>0.38400000000000001</v>
      </c>
      <c r="Y3817" s="175">
        <v>5.0000000000000001E-3</v>
      </c>
      <c r="Z3817" s="175">
        <v>6.0000000000000001E-3</v>
      </c>
      <c r="AA3817" s="175">
        <v>3.3000000000000002E-2</v>
      </c>
      <c r="AB3817" s="175">
        <v>3.6999999999999998E-2</v>
      </c>
    </row>
    <row r="3818" spans="1:28" x14ac:dyDescent="0.25">
      <c r="A3818" s="92" t="s">
        <v>5133</v>
      </c>
      <c r="B3818" s="175" t="s">
        <v>143</v>
      </c>
      <c r="C3818" s="175">
        <v>0.41287544169611307</v>
      </c>
      <c r="D3818" s="175">
        <v>0.34905035335689044</v>
      </c>
      <c r="E3818" s="175">
        <v>7.2438162544169613E-2</v>
      </c>
      <c r="F3818" s="175">
        <v>9.9381625441696108E-3</v>
      </c>
      <c r="G3818" s="175">
        <v>2.7274734982332155E-2</v>
      </c>
      <c r="H3818" s="175">
        <v>5.521201413427562E-4</v>
      </c>
      <c r="I3818" s="175">
        <v>0.12787102473498232</v>
      </c>
      <c r="J3818" s="174">
        <v>0.99999999999999989</v>
      </c>
      <c r="K3818" s="176">
        <v>9056</v>
      </c>
      <c r="L3818" s="92"/>
      <c r="M3818" s="175" t="s">
        <v>143</v>
      </c>
      <c r="N3818" s="175" t="s">
        <v>143</v>
      </c>
      <c r="O3818" s="175">
        <v>0.40300000000000002</v>
      </c>
      <c r="P3818" s="175">
        <v>0.42299999999999999</v>
      </c>
      <c r="Q3818" s="175">
        <v>0.33900000000000002</v>
      </c>
      <c r="R3818" s="175">
        <v>0.35899999999999999</v>
      </c>
      <c r="S3818" s="175">
        <v>6.7000000000000004E-2</v>
      </c>
      <c r="T3818" s="175">
        <v>7.8E-2</v>
      </c>
      <c r="U3818" s="175">
        <v>8.0000000000000002E-3</v>
      </c>
      <c r="V3818" s="175">
        <v>1.2E-2</v>
      </c>
      <c r="W3818" s="175">
        <v>2.4E-2</v>
      </c>
      <c r="X3818" s="175">
        <v>3.1E-2</v>
      </c>
      <c r="Y3818" s="175">
        <v>0</v>
      </c>
      <c r="Z3818" s="175">
        <v>1E-3</v>
      </c>
      <c r="AA3818" s="175">
        <v>0.121</v>
      </c>
      <c r="AB3818" s="175">
        <v>0.13500000000000001</v>
      </c>
    </row>
    <row r="3819" spans="1:28" x14ac:dyDescent="0.25">
      <c r="A3819" s="92" t="s">
        <v>5134</v>
      </c>
      <c r="B3819" s="175" t="s">
        <v>143</v>
      </c>
      <c r="C3819" s="175">
        <v>0.17857142857142858</v>
      </c>
      <c r="D3819" s="175">
        <v>0.3352224123182207</v>
      </c>
      <c r="E3819" s="175">
        <v>0.12639007698887939</v>
      </c>
      <c r="F3819" s="175">
        <v>2.9833190761334474E-2</v>
      </c>
      <c r="G3819" s="175">
        <v>0.27149272882805819</v>
      </c>
      <c r="H3819" s="175">
        <v>2.0316509837467922E-3</v>
      </c>
      <c r="I3819" s="175">
        <v>5.6458511548331911E-2</v>
      </c>
      <c r="J3819" s="174">
        <v>1</v>
      </c>
      <c r="K3819" s="176">
        <v>9352</v>
      </c>
      <c r="L3819" s="92"/>
      <c r="M3819" s="175" t="s">
        <v>143</v>
      </c>
      <c r="N3819" s="175" t="s">
        <v>143</v>
      </c>
      <c r="O3819" s="175">
        <v>0.17100000000000001</v>
      </c>
      <c r="P3819" s="175">
        <v>0.186</v>
      </c>
      <c r="Q3819" s="175">
        <v>0.32600000000000001</v>
      </c>
      <c r="R3819" s="175">
        <v>0.34499999999999997</v>
      </c>
      <c r="S3819" s="175">
        <v>0.12</v>
      </c>
      <c r="T3819" s="175">
        <v>0.13300000000000001</v>
      </c>
      <c r="U3819" s="175">
        <v>2.7E-2</v>
      </c>
      <c r="V3819" s="175">
        <v>3.3000000000000002E-2</v>
      </c>
      <c r="W3819" s="175">
        <v>0.26300000000000001</v>
      </c>
      <c r="X3819" s="175">
        <v>0.28100000000000003</v>
      </c>
      <c r="Y3819" s="175">
        <v>1E-3</v>
      </c>
      <c r="Z3819" s="175">
        <v>3.0000000000000001E-3</v>
      </c>
      <c r="AA3819" s="175">
        <v>5.1999999999999998E-2</v>
      </c>
      <c r="AB3819" s="175">
        <v>6.0999999999999999E-2</v>
      </c>
    </row>
    <row r="3820" spans="1:28" x14ac:dyDescent="0.25">
      <c r="A3820" s="92" t="s">
        <v>5135</v>
      </c>
      <c r="B3820" s="175" t="s">
        <v>143</v>
      </c>
      <c r="C3820" s="175">
        <v>0.35791394252698799</v>
      </c>
      <c r="D3820" s="175">
        <v>0.19081648167857687</v>
      </c>
      <c r="E3820" s="175">
        <v>7.8303177740611227E-2</v>
      </c>
      <c r="F3820" s="175">
        <v>0.11296943895393036</v>
      </c>
      <c r="G3820" s="175">
        <v>0.21696822259388779</v>
      </c>
      <c r="H3820" s="175">
        <v>3.8011251330393797E-3</v>
      </c>
      <c r="I3820" s="175">
        <v>3.9227611372966396E-2</v>
      </c>
      <c r="J3820" s="174">
        <v>1</v>
      </c>
      <c r="K3820" s="176">
        <v>6577</v>
      </c>
      <c r="L3820" s="92"/>
      <c r="M3820" s="175" t="s">
        <v>143</v>
      </c>
      <c r="N3820" s="175" t="s">
        <v>143</v>
      </c>
      <c r="O3820" s="175">
        <v>0.34599999999999997</v>
      </c>
      <c r="P3820" s="175">
        <v>0.37</v>
      </c>
      <c r="Q3820" s="175">
        <v>0.182</v>
      </c>
      <c r="R3820" s="175">
        <v>0.2</v>
      </c>
      <c r="S3820" s="175">
        <v>7.1999999999999995E-2</v>
      </c>
      <c r="T3820" s="175">
        <v>8.5000000000000006E-2</v>
      </c>
      <c r="U3820" s="175">
        <v>0.106</v>
      </c>
      <c r="V3820" s="175">
        <v>0.121</v>
      </c>
      <c r="W3820" s="175">
        <v>0.20699999999999999</v>
      </c>
      <c r="X3820" s="175">
        <v>0.22700000000000001</v>
      </c>
      <c r="Y3820" s="175">
        <v>3.0000000000000001E-3</v>
      </c>
      <c r="Z3820" s="175">
        <v>6.0000000000000001E-3</v>
      </c>
      <c r="AA3820" s="175">
        <v>3.5000000000000003E-2</v>
      </c>
      <c r="AB3820" s="175">
        <v>4.3999999999999997E-2</v>
      </c>
    </row>
    <row r="3821" spans="1:28" x14ac:dyDescent="0.25">
      <c r="A3821" s="92" t="s">
        <v>5136</v>
      </c>
      <c r="B3821" s="175" t="s">
        <v>143</v>
      </c>
      <c r="C3821" s="175">
        <v>0.11858300810567397</v>
      </c>
      <c r="D3821" s="175">
        <v>0.18883218252776943</v>
      </c>
      <c r="E3821" s="175">
        <v>0.10297208045631942</v>
      </c>
      <c r="F3821" s="175">
        <v>3.9777844491143799E-2</v>
      </c>
      <c r="G3821" s="175">
        <v>0.49474632242569799</v>
      </c>
      <c r="H3821" s="175">
        <v>9.1564094866406487E-3</v>
      </c>
      <c r="I3821" s="175">
        <v>4.5932152506754725E-2</v>
      </c>
      <c r="J3821" s="174">
        <v>1</v>
      </c>
      <c r="K3821" s="176">
        <v>6662</v>
      </c>
      <c r="L3821" s="92"/>
      <c r="M3821" s="175" t="s">
        <v>143</v>
      </c>
      <c r="N3821" s="175" t="s">
        <v>143</v>
      </c>
      <c r="O3821" s="175">
        <v>0.111</v>
      </c>
      <c r="P3821" s="175">
        <v>0.127</v>
      </c>
      <c r="Q3821" s="175">
        <v>0.18</v>
      </c>
      <c r="R3821" s="175">
        <v>0.19800000000000001</v>
      </c>
      <c r="S3821" s="175">
        <v>9.6000000000000002E-2</v>
      </c>
      <c r="T3821" s="175">
        <v>0.111</v>
      </c>
      <c r="U3821" s="175">
        <v>3.5000000000000003E-2</v>
      </c>
      <c r="V3821" s="175">
        <v>4.4999999999999998E-2</v>
      </c>
      <c r="W3821" s="175">
        <v>0.48299999999999998</v>
      </c>
      <c r="X3821" s="175">
        <v>0.50700000000000001</v>
      </c>
      <c r="Y3821" s="175">
        <v>7.0000000000000001E-3</v>
      </c>
      <c r="Z3821" s="175">
        <v>1.2E-2</v>
      </c>
      <c r="AA3821" s="175">
        <v>4.1000000000000002E-2</v>
      </c>
      <c r="AB3821" s="175">
        <v>5.0999999999999997E-2</v>
      </c>
    </row>
    <row r="3822" spans="1:28" x14ac:dyDescent="0.25">
      <c r="A3822" s="92" t="s">
        <v>5137</v>
      </c>
      <c r="B3822" s="175" t="s">
        <v>143</v>
      </c>
      <c r="C3822" s="175">
        <v>0.26754098360655737</v>
      </c>
      <c r="D3822" s="175">
        <v>0.41195940671350506</v>
      </c>
      <c r="E3822" s="175">
        <v>0.12221701795472287</v>
      </c>
      <c r="F3822" s="175">
        <v>3.6284153005464483E-2</v>
      </c>
      <c r="G3822" s="175">
        <v>9.6487119437939112E-2</v>
      </c>
      <c r="H3822" s="175">
        <v>2.6229508196721311E-3</v>
      </c>
      <c r="I3822" s="175">
        <v>6.2888368462138952E-2</v>
      </c>
      <c r="J3822" s="174">
        <v>1</v>
      </c>
      <c r="K3822" s="176">
        <v>32025</v>
      </c>
      <c r="L3822" s="92"/>
      <c r="M3822" s="175" t="s">
        <v>143</v>
      </c>
      <c r="N3822" s="175" t="s">
        <v>143</v>
      </c>
      <c r="O3822" s="175">
        <v>0.26300000000000001</v>
      </c>
      <c r="P3822" s="175">
        <v>0.27200000000000002</v>
      </c>
      <c r="Q3822" s="175">
        <v>0.40699999999999997</v>
      </c>
      <c r="R3822" s="175">
        <v>0.41699999999999998</v>
      </c>
      <c r="S3822" s="175">
        <v>0.11899999999999999</v>
      </c>
      <c r="T3822" s="175">
        <v>0.126</v>
      </c>
      <c r="U3822" s="175">
        <v>3.4000000000000002E-2</v>
      </c>
      <c r="V3822" s="175">
        <v>3.7999999999999999E-2</v>
      </c>
      <c r="W3822" s="175">
        <v>9.2999999999999999E-2</v>
      </c>
      <c r="X3822" s="175">
        <v>0.1</v>
      </c>
      <c r="Y3822" s="175">
        <v>2E-3</v>
      </c>
      <c r="Z3822" s="175">
        <v>3.0000000000000001E-3</v>
      </c>
      <c r="AA3822" s="175">
        <v>0.06</v>
      </c>
      <c r="AB3822" s="175">
        <v>6.6000000000000003E-2</v>
      </c>
    </row>
    <row r="3823" spans="1:28" x14ac:dyDescent="0.25">
      <c r="A3823" s="92" t="s">
        <v>5138</v>
      </c>
      <c r="B3823" s="175" t="s">
        <v>143</v>
      </c>
      <c r="C3823" s="175">
        <v>0.37071010596235965</v>
      </c>
      <c r="D3823" s="175">
        <v>0.37735252253677054</v>
      </c>
      <c r="E3823" s="175">
        <v>9.1412304285940216E-2</v>
      </c>
      <c r="F3823" s="175">
        <v>1.7238652538352047E-2</v>
      </c>
      <c r="G3823" s="175">
        <v>8.8407401549897194E-2</v>
      </c>
      <c r="H3823" s="175">
        <v>2.846749960461806E-3</v>
      </c>
      <c r="I3823" s="175">
        <v>5.2032263166218569E-2</v>
      </c>
      <c r="J3823" s="174">
        <v>1</v>
      </c>
      <c r="K3823" s="176">
        <v>6323</v>
      </c>
      <c r="L3823" s="92"/>
      <c r="M3823" s="175" t="s">
        <v>143</v>
      </c>
      <c r="N3823" s="175" t="s">
        <v>143</v>
      </c>
      <c r="O3823" s="175">
        <v>0.35899999999999999</v>
      </c>
      <c r="P3823" s="175">
        <v>0.38300000000000001</v>
      </c>
      <c r="Q3823" s="175">
        <v>0.36499999999999999</v>
      </c>
      <c r="R3823" s="175">
        <v>0.38900000000000001</v>
      </c>
      <c r="S3823" s="175">
        <v>8.5000000000000006E-2</v>
      </c>
      <c r="T3823" s="175">
        <v>9.9000000000000005E-2</v>
      </c>
      <c r="U3823" s="175">
        <v>1.4E-2</v>
      </c>
      <c r="V3823" s="175">
        <v>2.1000000000000001E-2</v>
      </c>
      <c r="W3823" s="175">
        <v>8.2000000000000003E-2</v>
      </c>
      <c r="X3823" s="175">
        <v>9.6000000000000002E-2</v>
      </c>
      <c r="Y3823" s="175">
        <v>2E-3</v>
      </c>
      <c r="Z3823" s="175">
        <v>4.0000000000000001E-3</v>
      </c>
      <c r="AA3823" s="175">
        <v>4.7E-2</v>
      </c>
      <c r="AB3823" s="175">
        <v>5.8000000000000003E-2</v>
      </c>
    </row>
    <row r="3824" spans="1:28" x14ac:dyDescent="0.25">
      <c r="A3824" s="92" t="s">
        <v>5139</v>
      </c>
      <c r="B3824" s="175">
        <v>5.1628479846926284E-2</v>
      </c>
      <c r="C3824" s="175">
        <v>0.2672876497685438</v>
      </c>
      <c r="D3824" s="175">
        <v>0.27470027458351065</v>
      </c>
      <c r="E3824" s="175">
        <v>0.10198008987054273</v>
      </c>
      <c r="F3824" s="175">
        <v>2.8908483462840827E-2</v>
      </c>
      <c r="G3824" s="175">
        <v>0.22608505685648964</v>
      </c>
      <c r="H3824" s="175">
        <v>4.2788322102654307E-3</v>
      </c>
      <c r="I3824" s="175">
        <v>4.5131133400880624E-2</v>
      </c>
      <c r="J3824" s="174">
        <v>1</v>
      </c>
      <c r="K3824" s="176">
        <v>265493</v>
      </c>
      <c r="L3824" s="92"/>
      <c r="M3824" s="175">
        <v>5.0999999999999997E-2</v>
      </c>
      <c r="N3824" s="175">
        <v>5.1999999999999998E-2</v>
      </c>
      <c r="O3824" s="175">
        <v>0.26600000000000001</v>
      </c>
      <c r="P3824" s="175">
        <v>0.26900000000000002</v>
      </c>
      <c r="Q3824" s="175">
        <v>0.27300000000000002</v>
      </c>
      <c r="R3824" s="175">
        <v>0.27600000000000002</v>
      </c>
      <c r="S3824" s="175">
        <v>0.10100000000000001</v>
      </c>
      <c r="T3824" s="175">
        <v>0.10299999999999999</v>
      </c>
      <c r="U3824" s="175">
        <v>2.8000000000000001E-2</v>
      </c>
      <c r="V3824" s="175">
        <v>0.03</v>
      </c>
      <c r="W3824" s="175">
        <v>0.224</v>
      </c>
      <c r="X3824" s="175">
        <v>0.22800000000000001</v>
      </c>
      <c r="Y3824" s="175">
        <v>4.0000000000000001E-3</v>
      </c>
      <c r="Z3824" s="175">
        <v>5.0000000000000001E-3</v>
      </c>
      <c r="AA3824" s="175">
        <v>4.3999999999999997E-2</v>
      </c>
      <c r="AB3824" s="175">
        <v>4.5999999999999999E-2</v>
      </c>
    </row>
    <row r="3825" spans="1:28" x14ac:dyDescent="0.25">
      <c r="A3825" s="92" t="s">
        <v>5140</v>
      </c>
      <c r="B3825" s="175" t="s">
        <v>143</v>
      </c>
      <c r="C3825" s="175">
        <v>0.30999107939339876</v>
      </c>
      <c r="D3825" s="175">
        <v>0.2924843889384478</v>
      </c>
      <c r="E3825" s="175">
        <v>0.13258251561106155</v>
      </c>
      <c r="F3825" s="175">
        <v>4.5383586083853705E-2</v>
      </c>
      <c r="G3825" s="175">
        <v>0.18264942016057092</v>
      </c>
      <c r="H3825" s="175">
        <v>3.1222123104371097E-3</v>
      </c>
      <c r="I3825" s="175">
        <v>3.3786797502230154E-2</v>
      </c>
      <c r="J3825" s="174">
        <v>1</v>
      </c>
      <c r="K3825" s="176">
        <v>8968</v>
      </c>
      <c r="L3825" s="92"/>
      <c r="M3825" s="175" t="s">
        <v>143</v>
      </c>
      <c r="N3825" s="175" t="s">
        <v>143</v>
      </c>
      <c r="O3825" s="175">
        <v>0.30099999999999999</v>
      </c>
      <c r="P3825" s="175">
        <v>0.32</v>
      </c>
      <c r="Q3825" s="175">
        <v>0.28299999999999997</v>
      </c>
      <c r="R3825" s="175">
        <v>0.30199999999999999</v>
      </c>
      <c r="S3825" s="175">
        <v>0.126</v>
      </c>
      <c r="T3825" s="175">
        <v>0.14000000000000001</v>
      </c>
      <c r="U3825" s="175">
        <v>4.1000000000000002E-2</v>
      </c>
      <c r="V3825" s="175">
        <v>0.05</v>
      </c>
      <c r="W3825" s="175">
        <v>0.17499999999999999</v>
      </c>
      <c r="X3825" s="175">
        <v>0.191</v>
      </c>
      <c r="Y3825" s="175">
        <v>2E-3</v>
      </c>
      <c r="Z3825" s="175">
        <v>5.0000000000000001E-3</v>
      </c>
      <c r="AA3825" s="175">
        <v>0.03</v>
      </c>
      <c r="AB3825" s="175">
        <v>3.7999999999999999E-2</v>
      </c>
    </row>
    <row r="3826" spans="1:28" x14ac:dyDescent="0.25">
      <c r="A3826" s="92" t="s">
        <v>5141</v>
      </c>
      <c r="B3826" s="175" t="s">
        <v>143</v>
      </c>
      <c r="C3826" s="175">
        <v>8.3660734920268084E-2</v>
      </c>
      <c r="D3826" s="175">
        <v>0.18442338802865726</v>
      </c>
      <c r="E3826" s="175">
        <v>7.3723133810954466E-2</v>
      </c>
      <c r="F3826" s="175">
        <v>1.6061936676681304E-2</v>
      </c>
      <c r="G3826" s="175">
        <v>0.57776750635544261</v>
      </c>
      <c r="H3826" s="175">
        <v>1.7101918188121099E-2</v>
      </c>
      <c r="I3826" s="175">
        <v>4.7261382019875203E-2</v>
      </c>
      <c r="J3826" s="174">
        <v>1.0000000000000002</v>
      </c>
      <c r="K3826" s="176">
        <v>8654</v>
      </c>
      <c r="L3826" s="92"/>
      <c r="M3826" s="175" t="s">
        <v>143</v>
      </c>
      <c r="N3826" s="175" t="s">
        <v>143</v>
      </c>
      <c r="O3826" s="175">
        <v>7.8E-2</v>
      </c>
      <c r="P3826" s="175">
        <v>0.09</v>
      </c>
      <c r="Q3826" s="175">
        <v>0.17599999999999999</v>
      </c>
      <c r="R3826" s="175">
        <v>0.193</v>
      </c>
      <c r="S3826" s="175">
        <v>6.8000000000000005E-2</v>
      </c>
      <c r="T3826" s="175">
        <v>7.9000000000000001E-2</v>
      </c>
      <c r="U3826" s="175">
        <v>1.4E-2</v>
      </c>
      <c r="V3826" s="175">
        <v>1.9E-2</v>
      </c>
      <c r="W3826" s="175">
        <v>0.56699999999999995</v>
      </c>
      <c r="X3826" s="175">
        <v>0.58799999999999997</v>
      </c>
      <c r="Y3826" s="175">
        <v>1.4999999999999999E-2</v>
      </c>
      <c r="Z3826" s="175">
        <v>0.02</v>
      </c>
      <c r="AA3826" s="175">
        <v>4.2999999999999997E-2</v>
      </c>
      <c r="AB3826" s="175">
        <v>5.1999999999999998E-2</v>
      </c>
    </row>
    <row r="3827" spans="1:28" x14ac:dyDescent="0.25">
      <c r="A3827" s="92" t="s">
        <v>5142</v>
      </c>
      <c r="B3827" s="175">
        <v>2.6142410676577413E-2</v>
      </c>
      <c r="C3827" s="175">
        <v>7.6019934116057096E-4</v>
      </c>
      <c r="D3827" s="175">
        <v>0.67433904890615759</v>
      </c>
      <c r="E3827" s="175">
        <v>0.21741701157192331</v>
      </c>
      <c r="F3827" s="175">
        <v>3.2477405186248837E-2</v>
      </c>
      <c r="G3827" s="175">
        <v>8.0665596756482813E-3</v>
      </c>
      <c r="H3827" s="175">
        <v>4.2233296731142831E-5</v>
      </c>
      <c r="I3827" s="175">
        <v>4.0755131345552836E-2</v>
      </c>
      <c r="J3827" s="174">
        <v>1</v>
      </c>
      <c r="K3827" s="176">
        <v>23678</v>
      </c>
      <c r="L3827" s="92"/>
      <c r="M3827" s="175">
        <v>2.4E-2</v>
      </c>
      <c r="N3827" s="175">
        <v>2.8000000000000001E-2</v>
      </c>
      <c r="O3827" s="175">
        <v>0</v>
      </c>
      <c r="P3827" s="175">
        <v>1E-3</v>
      </c>
      <c r="Q3827" s="175">
        <v>0.66800000000000004</v>
      </c>
      <c r="R3827" s="175">
        <v>0.68</v>
      </c>
      <c r="S3827" s="175">
        <v>0.21199999999999999</v>
      </c>
      <c r="T3827" s="175">
        <v>0.223</v>
      </c>
      <c r="U3827" s="175">
        <v>0.03</v>
      </c>
      <c r="V3827" s="175">
        <v>3.5000000000000003E-2</v>
      </c>
      <c r="W3827" s="175">
        <v>7.0000000000000001E-3</v>
      </c>
      <c r="X3827" s="175">
        <v>8.9999999999999993E-3</v>
      </c>
      <c r="Y3827" s="175">
        <v>0</v>
      </c>
      <c r="Z3827" s="175">
        <v>0</v>
      </c>
      <c r="AA3827" s="175">
        <v>3.7999999999999999E-2</v>
      </c>
      <c r="AB3827" s="175">
        <v>4.2999999999999997E-2</v>
      </c>
    </row>
    <row r="3828" spans="1:28" x14ac:dyDescent="0.25">
      <c r="A3828" s="92" t="s">
        <v>5143</v>
      </c>
      <c r="B3828" s="175">
        <v>4.9436491014316172E-2</v>
      </c>
      <c r="C3828" s="175">
        <v>0.26923545537618032</v>
      </c>
      <c r="D3828" s="175">
        <v>0.25284800487359121</v>
      </c>
      <c r="E3828" s="175">
        <v>8.8151081328053604E-2</v>
      </c>
      <c r="F3828" s="175">
        <v>5.0441669204995432E-2</v>
      </c>
      <c r="G3828" s="175">
        <v>0.24788303381053914</v>
      </c>
      <c r="H3828" s="175">
        <v>4.4471519951264091E-3</v>
      </c>
      <c r="I3828" s="175">
        <v>3.7557112397197688E-2</v>
      </c>
      <c r="J3828" s="174">
        <v>1</v>
      </c>
      <c r="K3828" s="176">
        <v>32830</v>
      </c>
      <c r="L3828" s="92"/>
      <c r="M3828" s="175">
        <v>4.7E-2</v>
      </c>
      <c r="N3828" s="175">
        <v>5.1999999999999998E-2</v>
      </c>
      <c r="O3828" s="175">
        <v>0.26400000000000001</v>
      </c>
      <c r="P3828" s="175">
        <v>0.27400000000000002</v>
      </c>
      <c r="Q3828" s="175">
        <v>0.248</v>
      </c>
      <c r="R3828" s="175">
        <v>0.25800000000000001</v>
      </c>
      <c r="S3828" s="175">
        <v>8.5000000000000006E-2</v>
      </c>
      <c r="T3828" s="175">
        <v>9.0999999999999998E-2</v>
      </c>
      <c r="U3828" s="175">
        <v>4.8000000000000001E-2</v>
      </c>
      <c r="V3828" s="175">
        <v>5.2999999999999999E-2</v>
      </c>
      <c r="W3828" s="175">
        <v>0.24299999999999999</v>
      </c>
      <c r="X3828" s="175">
        <v>0.253</v>
      </c>
      <c r="Y3828" s="175">
        <v>4.0000000000000001E-3</v>
      </c>
      <c r="Z3828" s="175">
        <v>5.0000000000000001E-3</v>
      </c>
      <c r="AA3828" s="175">
        <v>3.5999999999999997E-2</v>
      </c>
      <c r="AB3828" s="175">
        <v>0.04</v>
      </c>
    </row>
    <row r="3829" spans="1:28" x14ac:dyDescent="0.25">
      <c r="A3829" s="92" t="s">
        <v>5144</v>
      </c>
      <c r="B3829" s="175">
        <v>0.28369647989388097</v>
      </c>
      <c r="C3829" s="175">
        <v>0.42076690658085436</v>
      </c>
      <c r="D3829" s="175">
        <v>0.15578864624530203</v>
      </c>
      <c r="E3829" s="175">
        <v>3.760839126483087E-2</v>
      </c>
      <c r="F3829" s="175">
        <v>2.2845071114495565E-3</v>
      </c>
      <c r="G3829" s="175">
        <v>4.6304257043896929E-2</v>
      </c>
      <c r="H3829" s="175">
        <v>3.0460094819327421E-3</v>
      </c>
      <c r="I3829" s="175">
        <v>5.0504802377852563E-2</v>
      </c>
      <c r="J3829" s="174">
        <v>1</v>
      </c>
      <c r="K3829" s="176">
        <v>40709</v>
      </c>
      <c r="L3829" s="92"/>
      <c r="M3829" s="175">
        <v>0.27900000000000003</v>
      </c>
      <c r="N3829" s="175">
        <v>0.28799999999999998</v>
      </c>
      <c r="O3829" s="175">
        <v>0.41599999999999998</v>
      </c>
      <c r="P3829" s="175">
        <v>0.42599999999999999</v>
      </c>
      <c r="Q3829" s="175">
        <v>0.152</v>
      </c>
      <c r="R3829" s="175">
        <v>0.159</v>
      </c>
      <c r="S3829" s="175">
        <v>3.5999999999999997E-2</v>
      </c>
      <c r="T3829" s="175">
        <v>0.04</v>
      </c>
      <c r="U3829" s="175">
        <v>2E-3</v>
      </c>
      <c r="V3829" s="175">
        <v>3.0000000000000001E-3</v>
      </c>
      <c r="W3829" s="175">
        <v>4.3999999999999997E-2</v>
      </c>
      <c r="X3829" s="175">
        <v>4.8000000000000001E-2</v>
      </c>
      <c r="Y3829" s="175">
        <v>3.0000000000000001E-3</v>
      </c>
      <c r="Z3829" s="175">
        <v>4.0000000000000001E-3</v>
      </c>
      <c r="AA3829" s="175">
        <v>4.8000000000000001E-2</v>
      </c>
      <c r="AB3829" s="175">
        <v>5.2999999999999999E-2</v>
      </c>
    </row>
    <row r="3830" spans="1:28" x14ac:dyDescent="0.25">
      <c r="A3830" s="92" t="s">
        <v>5145</v>
      </c>
      <c r="B3830" s="175" t="s">
        <v>143</v>
      </c>
      <c r="C3830" s="175">
        <v>0.20583809810412279</v>
      </c>
      <c r="D3830" s="175">
        <v>0.30755341558832383</v>
      </c>
      <c r="E3830" s="175">
        <v>0.16551309058080049</v>
      </c>
      <c r="F3830" s="175">
        <v>2.4526030695154979E-2</v>
      </c>
      <c r="G3830" s="175">
        <v>0.25654529040024077</v>
      </c>
      <c r="H3830" s="175">
        <v>5.4167920553716518E-3</v>
      </c>
      <c r="I3830" s="175">
        <v>3.4607282575985554E-2</v>
      </c>
      <c r="J3830" s="174">
        <v>1</v>
      </c>
      <c r="K3830" s="176">
        <v>6646</v>
      </c>
      <c r="L3830" s="92"/>
      <c r="M3830" s="175" t="s">
        <v>143</v>
      </c>
      <c r="N3830" s="175" t="s">
        <v>143</v>
      </c>
      <c r="O3830" s="175">
        <v>0.19600000000000001</v>
      </c>
      <c r="P3830" s="175">
        <v>0.216</v>
      </c>
      <c r="Q3830" s="175">
        <v>0.29699999999999999</v>
      </c>
      <c r="R3830" s="175">
        <v>0.31900000000000001</v>
      </c>
      <c r="S3830" s="175">
        <v>0.157</v>
      </c>
      <c r="T3830" s="175">
        <v>0.17499999999999999</v>
      </c>
      <c r="U3830" s="175">
        <v>2.1000000000000001E-2</v>
      </c>
      <c r="V3830" s="175">
        <v>2.9000000000000001E-2</v>
      </c>
      <c r="W3830" s="175">
        <v>0.246</v>
      </c>
      <c r="X3830" s="175">
        <v>0.26700000000000002</v>
      </c>
      <c r="Y3830" s="175">
        <v>4.0000000000000001E-3</v>
      </c>
      <c r="Z3830" s="175">
        <v>7.0000000000000001E-3</v>
      </c>
      <c r="AA3830" s="175">
        <v>0.03</v>
      </c>
      <c r="AB3830" s="175">
        <v>3.9E-2</v>
      </c>
    </row>
    <row r="3831" spans="1:28" x14ac:dyDescent="0.25">
      <c r="A3831" s="92" t="s">
        <v>5146</v>
      </c>
      <c r="B3831" s="175" t="s">
        <v>143</v>
      </c>
      <c r="C3831" s="175">
        <v>0.24571862762288854</v>
      </c>
      <c r="D3831" s="175">
        <v>0.21617277456309544</v>
      </c>
      <c r="E3831" s="175">
        <v>0.10547080483955813</v>
      </c>
      <c r="F3831" s="175">
        <v>1.9229645215968205E-2</v>
      </c>
      <c r="G3831" s="175">
        <v>0.37772517388508969</v>
      </c>
      <c r="H3831" s="175">
        <v>5.8448769653398798E-3</v>
      </c>
      <c r="I3831" s="175">
        <v>2.9838096908060087E-2</v>
      </c>
      <c r="J3831" s="174">
        <v>1</v>
      </c>
      <c r="K3831" s="176">
        <v>34218</v>
      </c>
      <c r="L3831" s="92"/>
      <c r="M3831" s="175" t="s">
        <v>143</v>
      </c>
      <c r="N3831" s="175" t="s">
        <v>143</v>
      </c>
      <c r="O3831" s="175">
        <v>0.24099999999999999</v>
      </c>
      <c r="P3831" s="175">
        <v>0.25</v>
      </c>
      <c r="Q3831" s="175">
        <v>0.21199999999999999</v>
      </c>
      <c r="R3831" s="175">
        <v>0.221</v>
      </c>
      <c r="S3831" s="175">
        <v>0.10199999999999999</v>
      </c>
      <c r="T3831" s="175">
        <v>0.109</v>
      </c>
      <c r="U3831" s="175">
        <v>1.7999999999999999E-2</v>
      </c>
      <c r="V3831" s="175">
        <v>2.1000000000000001E-2</v>
      </c>
      <c r="W3831" s="175">
        <v>0.373</v>
      </c>
      <c r="X3831" s="175">
        <v>0.38300000000000001</v>
      </c>
      <c r="Y3831" s="175">
        <v>5.0000000000000001E-3</v>
      </c>
      <c r="Z3831" s="175">
        <v>7.0000000000000001E-3</v>
      </c>
      <c r="AA3831" s="175">
        <v>2.8000000000000001E-2</v>
      </c>
      <c r="AB3831" s="175">
        <v>3.2000000000000001E-2</v>
      </c>
    </row>
    <row r="3832" spans="1:28" x14ac:dyDescent="0.25">
      <c r="A3832" s="92" t="s">
        <v>5147</v>
      </c>
      <c r="B3832" s="175" t="s">
        <v>143</v>
      </c>
      <c r="C3832" s="175">
        <v>0.42872763419483101</v>
      </c>
      <c r="D3832" s="175">
        <v>0.35825049701789263</v>
      </c>
      <c r="E3832" s="175">
        <v>7.2962226640159042E-2</v>
      </c>
      <c r="F3832" s="175">
        <v>9.3439363817097408E-3</v>
      </c>
      <c r="G3832" s="175">
        <v>2.4353876739562623E-2</v>
      </c>
      <c r="H3832" s="175">
        <v>6.958250497017893E-4</v>
      </c>
      <c r="I3832" s="175">
        <v>0.10566600397614315</v>
      </c>
      <c r="J3832" s="174">
        <v>0.99999999999999989</v>
      </c>
      <c r="K3832" s="176">
        <v>10060</v>
      </c>
      <c r="L3832" s="92"/>
      <c r="M3832" s="175" t="s">
        <v>143</v>
      </c>
      <c r="N3832" s="175" t="s">
        <v>143</v>
      </c>
      <c r="O3832" s="175">
        <v>0.41899999999999998</v>
      </c>
      <c r="P3832" s="175">
        <v>0.438</v>
      </c>
      <c r="Q3832" s="175">
        <v>0.34899999999999998</v>
      </c>
      <c r="R3832" s="175">
        <v>0.36799999999999999</v>
      </c>
      <c r="S3832" s="175">
        <v>6.8000000000000005E-2</v>
      </c>
      <c r="T3832" s="175">
        <v>7.8E-2</v>
      </c>
      <c r="U3832" s="175">
        <v>8.0000000000000002E-3</v>
      </c>
      <c r="V3832" s="175">
        <v>1.0999999999999999E-2</v>
      </c>
      <c r="W3832" s="175">
        <v>2.1999999999999999E-2</v>
      </c>
      <c r="X3832" s="175">
        <v>2.8000000000000001E-2</v>
      </c>
      <c r="Y3832" s="175">
        <v>0</v>
      </c>
      <c r="Z3832" s="175">
        <v>1E-3</v>
      </c>
      <c r="AA3832" s="175">
        <v>0.1</v>
      </c>
      <c r="AB3832" s="175">
        <v>0.112</v>
      </c>
    </row>
    <row r="3833" spans="1:28" x14ac:dyDescent="0.25">
      <c r="A3833" s="92" t="s">
        <v>5148</v>
      </c>
      <c r="B3833" s="175" t="s">
        <v>143</v>
      </c>
      <c r="C3833" s="175">
        <v>0.18023604720944189</v>
      </c>
      <c r="D3833" s="175">
        <v>0.34876975395079018</v>
      </c>
      <c r="E3833" s="175">
        <v>0.1265253050610122</v>
      </c>
      <c r="F3833" s="175">
        <v>2.4904980996199241E-2</v>
      </c>
      <c r="G3833" s="175">
        <v>0.26365273054610922</v>
      </c>
      <c r="H3833" s="175">
        <v>2.2004400880176033E-3</v>
      </c>
      <c r="I3833" s="175">
        <v>5.3710742148429684E-2</v>
      </c>
      <c r="J3833" s="174">
        <v>0.99999999999999989</v>
      </c>
      <c r="K3833" s="176">
        <v>9998</v>
      </c>
      <c r="L3833" s="92"/>
      <c r="M3833" s="175" t="s">
        <v>143</v>
      </c>
      <c r="N3833" s="175" t="s">
        <v>143</v>
      </c>
      <c r="O3833" s="175">
        <v>0.17299999999999999</v>
      </c>
      <c r="P3833" s="175">
        <v>0.188</v>
      </c>
      <c r="Q3833" s="175">
        <v>0.33900000000000002</v>
      </c>
      <c r="R3833" s="175">
        <v>0.35799999999999998</v>
      </c>
      <c r="S3833" s="175">
        <v>0.12</v>
      </c>
      <c r="T3833" s="175">
        <v>0.13300000000000001</v>
      </c>
      <c r="U3833" s="175">
        <v>2.1999999999999999E-2</v>
      </c>
      <c r="V3833" s="175">
        <v>2.8000000000000001E-2</v>
      </c>
      <c r="W3833" s="175">
        <v>0.255</v>
      </c>
      <c r="X3833" s="175">
        <v>0.27200000000000002</v>
      </c>
      <c r="Y3833" s="175">
        <v>1E-3</v>
      </c>
      <c r="Z3833" s="175">
        <v>3.0000000000000001E-3</v>
      </c>
      <c r="AA3833" s="175">
        <v>4.9000000000000002E-2</v>
      </c>
      <c r="AB3833" s="175">
        <v>5.8000000000000003E-2</v>
      </c>
    </row>
    <row r="3834" spans="1:28" x14ac:dyDescent="0.25">
      <c r="A3834" s="92" t="s">
        <v>5149</v>
      </c>
      <c r="B3834" s="175" t="s">
        <v>143</v>
      </c>
      <c r="C3834" s="175">
        <v>0.34759124087591242</v>
      </c>
      <c r="D3834" s="175">
        <v>0.20861313868613138</v>
      </c>
      <c r="E3834" s="175">
        <v>8.6715328467153283E-2</v>
      </c>
      <c r="F3834" s="175">
        <v>0.1143065693430657</v>
      </c>
      <c r="G3834" s="175">
        <v>0.20437956204379562</v>
      </c>
      <c r="H3834" s="175">
        <v>2.9197080291970801E-3</v>
      </c>
      <c r="I3834" s="175">
        <v>3.5474452554744525E-2</v>
      </c>
      <c r="J3834" s="174">
        <v>1</v>
      </c>
      <c r="K3834" s="176">
        <v>6850</v>
      </c>
      <c r="L3834" s="92"/>
      <c r="M3834" s="175" t="s">
        <v>143</v>
      </c>
      <c r="N3834" s="175" t="s">
        <v>143</v>
      </c>
      <c r="O3834" s="175">
        <v>0.33600000000000002</v>
      </c>
      <c r="P3834" s="175">
        <v>0.35899999999999999</v>
      </c>
      <c r="Q3834" s="175">
        <v>0.19900000000000001</v>
      </c>
      <c r="R3834" s="175">
        <v>0.218</v>
      </c>
      <c r="S3834" s="175">
        <v>0.08</v>
      </c>
      <c r="T3834" s="175">
        <v>9.4E-2</v>
      </c>
      <c r="U3834" s="175">
        <v>0.107</v>
      </c>
      <c r="V3834" s="175">
        <v>0.122</v>
      </c>
      <c r="W3834" s="175">
        <v>0.19500000000000001</v>
      </c>
      <c r="X3834" s="175">
        <v>0.214</v>
      </c>
      <c r="Y3834" s="175">
        <v>2E-3</v>
      </c>
      <c r="Z3834" s="175">
        <v>5.0000000000000001E-3</v>
      </c>
      <c r="AA3834" s="175">
        <v>3.1E-2</v>
      </c>
      <c r="AB3834" s="175">
        <v>0.04</v>
      </c>
    </row>
    <row r="3835" spans="1:28" x14ac:dyDescent="0.25">
      <c r="A3835" s="92" t="s">
        <v>5150</v>
      </c>
      <c r="B3835" s="175" t="s">
        <v>143</v>
      </c>
      <c r="C3835" s="175">
        <v>0.12191011235955056</v>
      </c>
      <c r="D3835" s="175">
        <v>0.19887640449438201</v>
      </c>
      <c r="E3835" s="175">
        <v>0.11137640449438202</v>
      </c>
      <c r="F3835" s="175">
        <v>3.3005617977528087E-2</v>
      </c>
      <c r="G3835" s="175">
        <v>0.48497191011235957</v>
      </c>
      <c r="H3835" s="175">
        <v>9.269662921348315E-3</v>
      </c>
      <c r="I3835" s="175">
        <v>4.0589887640449442E-2</v>
      </c>
      <c r="J3835" s="174">
        <v>1</v>
      </c>
      <c r="K3835" s="176">
        <v>7120</v>
      </c>
      <c r="L3835" s="92"/>
      <c r="M3835" s="175" t="s">
        <v>143</v>
      </c>
      <c r="N3835" s="175" t="s">
        <v>143</v>
      </c>
      <c r="O3835" s="175">
        <v>0.115</v>
      </c>
      <c r="P3835" s="175">
        <v>0.13</v>
      </c>
      <c r="Q3835" s="175">
        <v>0.19</v>
      </c>
      <c r="R3835" s="175">
        <v>0.20799999999999999</v>
      </c>
      <c r="S3835" s="175">
        <v>0.104</v>
      </c>
      <c r="T3835" s="175">
        <v>0.11899999999999999</v>
      </c>
      <c r="U3835" s="175">
        <v>2.9000000000000001E-2</v>
      </c>
      <c r="V3835" s="175">
        <v>3.6999999999999998E-2</v>
      </c>
      <c r="W3835" s="175">
        <v>0.47299999999999998</v>
      </c>
      <c r="X3835" s="175">
        <v>0.497</v>
      </c>
      <c r="Y3835" s="175">
        <v>7.0000000000000001E-3</v>
      </c>
      <c r="Z3835" s="175">
        <v>1.2E-2</v>
      </c>
      <c r="AA3835" s="175">
        <v>3.5999999999999997E-2</v>
      </c>
      <c r="AB3835" s="175">
        <v>4.4999999999999998E-2</v>
      </c>
    </row>
    <row r="3836" spans="1:28" x14ac:dyDescent="0.25">
      <c r="A3836" s="92" t="s">
        <v>5151</v>
      </c>
      <c r="B3836" s="175" t="s">
        <v>143</v>
      </c>
      <c r="C3836" s="175">
        <v>0.27810973945221268</v>
      </c>
      <c r="D3836" s="175">
        <v>0.4279777973247596</v>
      </c>
      <c r="E3836" s="175">
        <v>0.11525978949922655</v>
      </c>
      <c r="F3836" s="175">
        <v>2.9603566987169764E-2</v>
      </c>
      <c r="G3836" s="175">
        <v>9.4240043677393914E-2</v>
      </c>
      <c r="H3836" s="175">
        <v>2.4265218841942431E-3</v>
      </c>
      <c r="I3836" s="175">
        <v>5.2382541175043221E-2</v>
      </c>
      <c r="J3836" s="174">
        <v>1</v>
      </c>
      <c r="K3836" s="176">
        <v>32969</v>
      </c>
      <c r="L3836" s="92"/>
      <c r="M3836" s="175" t="s">
        <v>143</v>
      </c>
      <c r="N3836" s="175" t="s">
        <v>143</v>
      </c>
      <c r="O3836" s="175">
        <v>0.27300000000000002</v>
      </c>
      <c r="P3836" s="175">
        <v>0.28299999999999997</v>
      </c>
      <c r="Q3836" s="175">
        <v>0.42299999999999999</v>
      </c>
      <c r="R3836" s="175">
        <v>0.433</v>
      </c>
      <c r="S3836" s="175">
        <v>0.112</v>
      </c>
      <c r="T3836" s="175">
        <v>0.11899999999999999</v>
      </c>
      <c r="U3836" s="175">
        <v>2.8000000000000001E-2</v>
      </c>
      <c r="V3836" s="175">
        <v>3.1E-2</v>
      </c>
      <c r="W3836" s="175">
        <v>9.0999999999999998E-2</v>
      </c>
      <c r="X3836" s="175">
        <v>9.7000000000000003E-2</v>
      </c>
      <c r="Y3836" s="175">
        <v>2E-3</v>
      </c>
      <c r="Z3836" s="175">
        <v>3.0000000000000001E-3</v>
      </c>
      <c r="AA3836" s="175">
        <v>0.05</v>
      </c>
      <c r="AB3836" s="175">
        <v>5.5E-2</v>
      </c>
    </row>
    <row r="3837" spans="1:28" x14ac:dyDescent="0.25">
      <c r="A3837" s="92" t="s">
        <v>5152</v>
      </c>
      <c r="B3837" s="175" t="s">
        <v>143</v>
      </c>
      <c r="C3837" s="175">
        <v>0.39629005059021921</v>
      </c>
      <c r="D3837" s="175">
        <v>0.38095968112831519</v>
      </c>
      <c r="E3837" s="175">
        <v>8.3857120956615058E-2</v>
      </c>
      <c r="F3837" s="175">
        <v>1.1957688180285145E-2</v>
      </c>
      <c r="G3837" s="175">
        <v>7.8798099034186719E-2</v>
      </c>
      <c r="H3837" s="175">
        <v>3.6792886708569678E-3</v>
      </c>
      <c r="I3837" s="175">
        <v>4.4458071439521692E-2</v>
      </c>
      <c r="J3837" s="174">
        <v>1</v>
      </c>
      <c r="K3837" s="176">
        <v>6523</v>
      </c>
      <c r="L3837" s="92"/>
      <c r="M3837" s="175" t="s">
        <v>143</v>
      </c>
      <c r="N3837" s="175" t="s">
        <v>143</v>
      </c>
      <c r="O3837" s="175">
        <v>0.38400000000000001</v>
      </c>
      <c r="P3837" s="175">
        <v>0.40799999999999997</v>
      </c>
      <c r="Q3837" s="175">
        <v>0.36899999999999999</v>
      </c>
      <c r="R3837" s="175">
        <v>0.39300000000000002</v>
      </c>
      <c r="S3837" s="175">
        <v>7.6999999999999999E-2</v>
      </c>
      <c r="T3837" s="175">
        <v>9.0999999999999998E-2</v>
      </c>
      <c r="U3837" s="175">
        <v>0.01</v>
      </c>
      <c r="V3837" s="175">
        <v>1.4999999999999999E-2</v>
      </c>
      <c r="W3837" s="175">
        <v>7.2999999999999995E-2</v>
      </c>
      <c r="X3837" s="175">
        <v>8.5999999999999993E-2</v>
      </c>
      <c r="Y3837" s="175">
        <v>2E-3</v>
      </c>
      <c r="Z3837" s="175">
        <v>5.0000000000000001E-3</v>
      </c>
      <c r="AA3837" s="175">
        <v>0.04</v>
      </c>
      <c r="AB3837" s="175">
        <v>0.05</v>
      </c>
    </row>
    <row r="3838" spans="1:28" x14ac:dyDescent="0.25">
      <c r="A3838" s="92" t="s">
        <v>5153</v>
      </c>
      <c r="B3838" s="175">
        <v>5.253398576185133E-2</v>
      </c>
      <c r="C3838" s="175">
        <v>0.28038851382424901</v>
      </c>
      <c r="D3838" s="175">
        <v>0.27477787384338037</v>
      </c>
      <c r="E3838" s="175">
        <v>0.10268023031217233</v>
      </c>
      <c r="F3838" s="175">
        <v>2.4046651091775353E-2</v>
      </c>
      <c r="G3838" s="175">
        <v>0.22250142565442138</v>
      </c>
      <c r="H3838" s="175">
        <v>3.7968396460697925E-3</v>
      </c>
      <c r="I3838" s="175">
        <v>3.9274479866080465E-2</v>
      </c>
      <c r="J3838" s="174">
        <v>1.0000000000000002</v>
      </c>
      <c r="K3838" s="176">
        <v>271805</v>
      </c>
      <c r="L3838" s="92"/>
      <c r="M3838" s="175">
        <v>5.1999999999999998E-2</v>
      </c>
      <c r="N3838" s="175">
        <v>5.2999999999999999E-2</v>
      </c>
      <c r="O3838" s="175">
        <v>0.27900000000000003</v>
      </c>
      <c r="P3838" s="175">
        <v>0.28199999999999997</v>
      </c>
      <c r="Q3838" s="175">
        <v>0.27300000000000002</v>
      </c>
      <c r="R3838" s="175">
        <v>0.27600000000000002</v>
      </c>
      <c r="S3838" s="175">
        <v>0.10199999999999999</v>
      </c>
      <c r="T3838" s="175">
        <v>0.104</v>
      </c>
      <c r="U3838" s="175">
        <v>2.3E-2</v>
      </c>
      <c r="V3838" s="175">
        <v>2.5000000000000001E-2</v>
      </c>
      <c r="W3838" s="175">
        <v>0.221</v>
      </c>
      <c r="X3838" s="175">
        <v>0.224</v>
      </c>
      <c r="Y3838" s="175">
        <v>4.0000000000000001E-3</v>
      </c>
      <c r="Z3838" s="175">
        <v>4.0000000000000001E-3</v>
      </c>
      <c r="AA3838" s="175">
        <v>3.9E-2</v>
      </c>
      <c r="AB3838" s="175">
        <v>0.04</v>
      </c>
    </row>
    <row r="3839" spans="1:28" x14ac:dyDescent="0.25">
      <c r="A3839" s="92" t="s">
        <v>5154</v>
      </c>
      <c r="B3839" s="175" t="s">
        <v>143</v>
      </c>
      <c r="C3839" s="175">
        <v>0.32632170978627673</v>
      </c>
      <c r="D3839" s="175">
        <v>0.28987626546681666</v>
      </c>
      <c r="E3839" s="175">
        <v>0.13633295838020248</v>
      </c>
      <c r="F3839" s="175">
        <v>3.6220472440944881E-2</v>
      </c>
      <c r="G3839" s="175">
        <v>0.18053993250843645</v>
      </c>
      <c r="H3839" s="175">
        <v>3.7120359955005624E-3</v>
      </c>
      <c r="I3839" s="175">
        <v>2.6996625421822271E-2</v>
      </c>
      <c r="J3839" s="174">
        <v>1</v>
      </c>
      <c r="K3839" s="176">
        <v>8890</v>
      </c>
      <c r="L3839" s="92"/>
      <c r="M3839" s="175" t="s">
        <v>143</v>
      </c>
      <c r="N3839" s="175" t="s">
        <v>143</v>
      </c>
      <c r="O3839" s="175">
        <v>0.317</v>
      </c>
      <c r="P3839" s="175">
        <v>0.33600000000000002</v>
      </c>
      <c r="Q3839" s="175">
        <v>0.28100000000000003</v>
      </c>
      <c r="R3839" s="175">
        <v>0.29899999999999999</v>
      </c>
      <c r="S3839" s="175">
        <v>0.129</v>
      </c>
      <c r="T3839" s="175">
        <v>0.14399999999999999</v>
      </c>
      <c r="U3839" s="175">
        <v>3.3000000000000002E-2</v>
      </c>
      <c r="V3839" s="175">
        <v>0.04</v>
      </c>
      <c r="W3839" s="175">
        <v>0.17299999999999999</v>
      </c>
      <c r="X3839" s="175">
        <v>0.189</v>
      </c>
      <c r="Y3839" s="175">
        <v>3.0000000000000001E-3</v>
      </c>
      <c r="Z3839" s="175">
        <v>5.0000000000000001E-3</v>
      </c>
      <c r="AA3839" s="175">
        <v>2.4E-2</v>
      </c>
      <c r="AB3839" s="175">
        <v>3.1E-2</v>
      </c>
    </row>
    <row r="3840" spans="1:28" x14ac:dyDescent="0.25">
      <c r="A3840" s="92" t="s">
        <v>5155</v>
      </c>
      <c r="B3840" s="175" t="s">
        <v>143</v>
      </c>
      <c r="C3840" s="175">
        <v>9.2247301275760543E-2</v>
      </c>
      <c r="D3840" s="175">
        <v>0.20314033366045142</v>
      </c>
      <c r="E3840" s="175">
        <v>8.0103042198233568E-2</v>
      </c>
      <c r="F3840" s="175">
        <v>1.422963689892051E-2</v>
      </c>
      <c r="G3840" s="175">
        <v>0.55115309126594703</v>
      </c>
      <c r="H3840" s="175">
        <v>1.6683022571148183E-2</v>
      </c>
      <c r="I3840" s="175">
        <v>4.2443572129538761E-2</v>
      </c>
      <c r="J3840" s="174">
        <v>1</v>
      </c>
      <c r="K3840" s="176">
        <v>8152</v>
      </c>
      <c r="L3840" s="92"/>
      <c r="M3840" s="175" t="s">
        <v>143</v>
      </c>
      <c r="N3840" s="175" t="s">
        <v>143</v>
      </c>
      <c r="O3840" s="175">
        <v>8.5999999999999993E-2</v>
      </c>
      <c r="P3840" s="175">
        <v>9.9000000000000005E-2</v>
      </c>
      <c r="Q3840" s="175">
        <v>0.19500000000000001</v>
      </c>
      <c r="R3840" s="175">
        <v>0.21199999999999999</v>
      </c>
      <c r="S3840" s="175">
        <v>7.3999999999999996E-2</v>
      </c>
      <c r="T3840" s="175">
        <v>8.5999999999999993E-2</v>
      </c>
      <c r="U3840" s="175">
        <v>1.2E-2</v>
      </c>
      <c r="V3840" s="175">
        <v>1.7000000000000001E-2</v>
      </c>
      <c r="W3840" s="175">
        <v>0.54</v>
      </c>
      <c r="X3840" s="175">
        <v>0.56200000000000006</v>
      </c>
      <c r="Y3840" s="175">
        <v>1.4E-2</v>
      </c>
      <c r="Z3840" s="175">
        <v>0.02</v>
      </c>
      <c r="AA3840" s="175">
        <v>3.7999999999999999E-2</v>
      </c>
      <c r="AB3840" s="175">
        <v>4.7E-2</v>
      </c>
    </row>
    <row r="3841" spans="1:28" x14ac:dyDescent="0.25">
      <c r="A3841" s="92" t="s">
        <v>5156</v>
      </c>
      <c r="B3841" s="175">
        <v>0.11493703716343037</v>
      </c>
      <c r="C3841" s="175">
        <v>1.2626693512609631E-3</v>
      </c>
      <c r="D3841" s="175">
        <v>0.59430775005972081</v>
      </c>
      <c r="E3841" s="175">
        <v>0.2032215131556496</v>
      </c>
      <c r="F3841" s="175">
        <v>3.6890420776029761E-2</v>
      </c>
      <c r="G3841" s="175">
        <v>7.7807732996621505E-3</v>
      </c>
      <c r="H3841" s="175" t="s">
        <v>143</v>
      </c>
      <c r="I3841" s="175">
        <v>4.1599836194246322E-2</v>
      </c>
      <c r="J3841" s="174">
        <v>1</v>
      </c>
      <c r="K3841" s="176">
        <v>29303</v>
      </c>
      <c r="L3841" s="92"/>
      <c r="M3841" s="175">
        <v>0.111</v>
      </c>
      <c r="N3841" s="175">
        <v>0.11899999999999999</v>
      </c>
      <c r="O3841" s="175">
        <v>1E-3</v>
      </c>
      <c r="P3841" s="175">
        <v>2E-3</v>
      </c>
      <c r="Q3841" s="175">
        <v>0.58899999999999997</v>
      </c>
      <c r="R3841" s="175">
        <v>0.6</v>
      </c>
      <c r="S3841" s="175">
        <v>0.19900000000000001</v>
      </c>
      <c r="T3841" s="175">
        <v>0.20799999999999999</v>
      </c>
      <c r="U3841" s="175">
        <v>3.5000000000000003E-2</v>
      </c>
      <c r="V3841" s="175">
        <v>3.9E-2</v>
      </c>
      <c r="W3841" s="175">
        <v>7.0000000000000001E-3</v>
      </c>
      <c r="X3841" s="175">
        <v>8.9999999999999993E-3</v>
      </c>
      <c r="Y3841" s="175" t="s">
        <v>143</v>
      </c>
      <c r="Z3841" s="175" t="s">
        <v>143</v>
      </c>
      <c r="AA3841" s="175">
        <v>3.9E-2</v>
      </c>
      <c r="AB3841" s="175">
        <v>4.3999999999999997E-2</v>
      </c>
    </row>
    <row r="3842" spans="1:28" x14ac:dyDescent="0.25">
      <c r="A3842" s="92" t="s">
        <v>5157</v>
      </c>
      <c r="B3842" s="175">
        <v>7.0456725005993773E-2</v>
      </c>
      <c r="C3842" s="175">
        <v>0.26384560057540157</v>
      </c>
      <c r="D3842" s="175">
        <v>0.25815152241668665</v>
      </c>
      <c r="E3842" s="175">
        <v>8.8857588108367302E-2</v>
      </c>
      <c r="F3842" s="175">
        <v>4.2345960201390552E-2</v>
      </c>
      <c r="G3842" s="175">
        <v>0.24208822824262766</v>
      </c>
      <c r="H3842" s="175">
        <v>3.9558858786861665E-3</v>
      </c>
      <c r="I3842" s="175">
        <v>3.0298489570846319E-2</v>
      </c>
      <c r="J3842" s="174">
        <v>1</v>
      </c>
      <c r="K3842" s="176">
        <v>33368</v>
      </c>
      <c r="L3842" s="92"/>
      <c r="M3842" s="175">
        <v>6.8000000000000005E-2</v>
      </c>
      <c r="N3842" s="175">
        <v>7.2999999999999995E-2</v>
      </c>
      <c r="O3842" s="175">
        <v>0.25900000000000001</v>
      </c>
      <c r="P3842" s="175">
        <v>0.26900000000000002</v>
      </c>
      <c r="Q3842" s="175">
        <v>0.253</v>
      </c>
      <c r="R3842" s="175">
        <v>0.26300000000000001</v>
      </c>
      <c r="S3842" s="175">
        <v>8.5999999999999993E-2</v>
      </c>
      <c r="T3842" s="175">
        <v>9.1999999999999998E-2</v>
      </c>
      <c r="U3842" s="175">
        <v>0.04</v>
      </c>
      <c r="V3842" s="175">
        <v>4.4999999999999998E-2</v>
      </c>
      <c r="W3842" s="175">
        <v>0.23799999999999999</v>
      </c>
      <c r="X3842" s="175">
        <v>0.247</v>
      </c>
      <c r="Y3842" s="175">
        <v>3.0000000000000001E-3</v>
      </c>
      <c r="Z3842" s="175">
        <v>5.0000000000000001E-3</v>
      </c>
      <c r="AA3842" s="175">
        <v>2.9000000000000001E-2</v>
      </c>
      <c r="AB3842" s="175">
        <v>3.2000000000000001E-2</v>
      </c>
    </row>
    <row r="3843" spans="1:28" x14ac:dyDescent="0.25">
      <c r="A3843" s="92" t="s">
        <v>5158</v>
      </c>
      <c r="B3843" s="175">
        <v>0.27425464921775067</v>
      </c>
      <c r="C3843" s="175">
        <v>0.47075174653153595</v>
      </c>
      <c r="D3843" s="175">
        <v>0.12978451244711206</v>
      </c>
      <c r="E3843" s="175">
        <v>3.2101741611728823E-2</v>
      </c>
      <c r="F3843" s="175">
        <v>2.0909180360129884E-3</v>
      </c>
      <c r="G3843" s="175">
        <v>4.462265079208895E-2</v>
      </c>
      <c r="H3843" s="175">
        <v>2.4353045360621865E-3</v>
      </c>
      <c r="I3843" s="175">
        <v>4.3958476827708357E-2</v>
      </c>
      <c r="J3843" s="174">
        <v>1</v>
      </c>
      <c r="K3843" s="176">
        <v>40652</v>
      </c>
      <c r="L3843" s="92"/>
      <c r="M3843" s="175">
        <v>0.27</v>
      </c>
      <c r="N3843" s="175">
        <v>0.27900000000000003</v>
      </c>
      <c r="O3843" s="175">
        <v>0.46600000000000003</v>
      </c>
      <c r="P3843" s="175">
        <v>0.47599999999999998</v>
      </c>
      <c r="Q3843" s="175">
        <v>0.127</v>
      </c>
      <c r="R3843" s="175">
        <v>0.13300000000000001</v>
      </c>
      <c r="S3843" s="175">
        <v>0.03</v>
      </c>
      <c r="T3843" s="175">
        <v>3.4000000000000002E-2</v>
      </c>
      <c r="U3843" s="175">
        <v>2E-3</v>
      </c>
      <c r="V3843" s="175">
        <v>3.0000000000000001E-3</v>
      </c>
      <c r="W3843" s="175">
        <v>4.2999999999999997E-2</v>
      </c>
      <c r="X3843" s="175">
        <v>4.7E-2</v>
      </c>
      <c r="Y3843" s="175">
        <v>2E-3</v>
      </c>
      <c r="Z3843" s="175">
        <v>3.0000000000000001E-3</v>
      </c>
      <c r="AA3843" s="175">
        <v>4.2000000000000003E-2</v>
      </c>
      <c r="AB3843" s="175">
        <v>4.5999999999999999E-2</v>
      </c>
    </row>
    <row r="3844" spans="1:28" x14ac:dyDescent="0.25">
      <c r="A3844" s="92" t="s">
        <v>5159</v>
      </c>
      <c r="B3844" s="175" t="s">
        <v>143</v>
      </c>
      <c r="C3844" s="175">
        <v>0.20605166051660517</v>
      </c>
      <c r="D3844" s="175">
        <v>0.29697416974169744</v>
      </c>
      <c r="E3844" s="175">
        <v>0.17712177121771217</v>
      </c>
      <c r="F3844" s="175">
        <v>2.1697416974169742E-2</v>
      </c>
      <c r="G3844" s="175">
        <v>0.26302583025830256</v>
      </c>
      <c r="H3844" s="175">
        <v>4.1328413284132844E-3</v>
      </c>
      <c r="I3844" s="175">
        <v>3.0996309963099631E-2</v>
      </c>
      <c r="J3844" s="174">
        <v>1</v>
      </c>
      <c r="K3844" s="176">
        <v>6775</v>
      </c>
      <c r="L3844" s="92"/>
      <c r="M3844" s="175" t="s">
        <v>143</v>
      </c>
      <c r="N3844" s="175" t="s">
        <v>143</v>
      </c>
      <c r="O3844" s="175">
        <v>0.19700000000000001</v>
      </c>
      <c r="P3844" s="175">
        <v>0.216</v>
      </c>
      <c r="Q3844" s="175">
        <v>0.28599999999999998</v>
      </c>
      <c r="R3844" s="175">
        <v>0.308</v>
      </c>
      <c r="S3844" s="175">
        <v>0.16800000000000001</v>
      </c>
      <c r="T3844" s="175">
        <v>0.186</v>
      </c>
      <c r="U3844" s="175">
        <v>1.7999999999999999E-2</v>
      </c>
      <c r="V3844" s="175">
        <v>2.5000000000000001E-2</v>
      </c>
      <c r="W3844" s="175">
        <v>0.253</v>
      </c>
      <c r="X3844" s="175">
        <v>0.27400000000000002</v>
      </c>
      <c r="Y3844" s="175">
        <v>3.0000000000000001E-3</v>
      </c>
      <c r="Z3844" s="175">
        <v>6.0000000000000001E-3</v>
      </c>
      <c r="AA3844" s="175">
        <v>2.7E-2</v>
      </c>
      <c r="AB3844" s="175">
        <v>3.5000000000000003E-2</v>
      </c>
    </row>
    <row r="3845" spans="1:28" x14ac:dyDescent="0.25">
      <c r="A3845" s="92" t="s">
        <v>5160</v>
      </c>
      <c r="B3845" s="175" t="s">
        <v>143</v>
      </c>
      <c r="C3845" s="175">
        <v>0.24341912411326727</v>
      </c>
      <c r="D3845" s="175">
        <v>0.21689042621797502</v>
      </c>
      <c r="E3845" s="175">
        <v>0.10925133376326435</v>
      </c>
      <c r="F3845" s="175">
        <v>1.6796623087295539E-2</v>
      </c>
      <c r="G3845" s="175">
        <v>0.38139766664712432</v>
      </c>
      <c r="H3845" s="175">
        <v>5.4816204490824878E-3</v>
      </c>
      <c r="I3845" s="175">
        <v>2.6763205721990972E-2</v>
      </c>
      <c r="J3845" s="174">
        <v>1</v>
      </c>
      <c r="K3845" s="176">
        <v>34114</v>
      </c>
      <c r="L3845" s="92"/>
      <c r="M3845" s="175" t="s">
        <v>143</v>
      </c>
      <c r="N3845" s="175" t="s">
        <v>143</v>
      </c>
      <c r="O3845" s="175">
        <v>0.23899999999999999</v>
      </c>
      <c r="P3845" s="175">
        <v>0.248</v>
      </c>
      <c r="Q3845" s="175">
        <v>0.21299999999999999</v>
      </c>
      <c r="R3845" s="175">
        <v>0.221</v>
      </c>
      <c r="S3845" s="175">
        <v>0.106</v>
      </c>
      <c r="T3845" s="175">
        <v>0.113</v>
      </c>
      <c r="U3845" s="175">
        <v>1.4999999999999999E-2</v>
      </c>
      <c r="V3845" s="175">
        <v>1.7999999999999999E-2</v>
      </c>
      <c r="W3845" s="175">
        <v>0.376</v>
      </c>
      <c r="X3845" s="175">
        <v>0.38700000000000001</v>
      </c>
      <c r="Y3845" s="175">
        <v>5.0000000000000001E-3</v>
      </c>
      <c r="Z3845" s="175">
        <v>6.0000000000000001E-3</v>
      </c>
      <c r="AA3845" s="175">
        <v>2.5000000000000001E-2</v>
      </c>
      <c r="AB3845" s="175">
        <v>2.9000000000000001E-2</v>
      </c>
    </row>
    <row r="3846" spans="1:28" x14ac:dyDescent="0.25">
      <c r="A3846" s="92" t="s">
        <v>5161</v>
      </c>
      <c r="B3846" s="175" t="s">
        <v>143</v>
      </c>
      <c r="C3846" s="175">
        <v>0.44103218210361067</v>
      </c>
      <c r="D3846" s="175">
        <v>0.35989010989010989</v>
      </c>
      <c r="E3846" s="175">
        <v>7.3587127158555726E-2</v>
      </c>
      <c r="F3846" s="175">
        <v>5.9850863422291995E-3</v>
      </c>
      <c r="G3846" s="175">
        <v>2.3449764521193094E-2</v>
      </c>
      <c r="H3846" s="175">
        <v>5.8869701726844579E-4</v>
      </c>
      <c r="I3846" s="175">
        <v>9.5467032967032961E-2</v>
      </c>
      <c r="J3846" s="174">
        <v>1</v>
      </c>
      <c r="K3846" s="176">
        <v>10192</v>
      </c>
      <c r="L3846" s="92"/>
      <c r="M3846" s="175" t="s">
        <v>143</v>
      </c>
      <c r="N3846" s="175" t="s">
        <v>143</v>
      </c>
      <c r="O3846" s="175">
        <v>0.43099999999999999</v>
      </c>
      <c r="P3846" s="175">
        <v>0.45100000000000001</v>
      </c>
      <c r="Q3846" s="175">
        <v>0.35099999999999998</v>
      </c>
      <c r="R3846" s="175">
        <v>0.36899999999999999</v>
      </c>
      <c r="S3846" s="175">
        <v>6.9000000000000006E-2</v>
      </c>
      <c r="T3846" s="175">
        <v>7.9000000000000001E-2</v>
      </c>
      <c r="U3846" s="175">
        <v>5.0000000000000001E-3</v>
      </c>
      <c r="V3846" s="175">
        <v>8.0000000000000002E-3</v>
      </c>
      <c r="W3846" s="175">
        <v>2.1000000000000001E-2</v>
      </c>
      <c r="X3846" s="175">
        <v>2.7E-2</v>
      </c>
      <c r="Y3846" s="175">
        <v>0</v>
      </c>
      <c r="Z3846" s="175">
        <v>1E-3</v>
      </c>
      <c r="AA3846" s="175">
        <v>0.09</v>
      </c>
      <c r="AB3846" s="175">
        <v>0.10100000000000001</v>
      </c>
    </row>
    <row r="3847" spans="1:28" x14ac:dyDescent="0.25">
      <c r="A3847" s="92" t="s">
        <v>5162</v>
      </c>
      <c r="B3847" s="175" t="s">
        <v>143</v>
      </c>
      <c r="C3847" s="175">
        <v>0.18893788343558282</v>
      </c>
      <c r="D3847" s="175">
        <v>0.34825536809815949</v>
      </c>
      <c r="E3847" s="175">
        <v>0.13247699386503067</v>
      </c>
      <c r="F3847" s="175">
        <v>1.9651073619631903E-2</v>
      </c>
      <c r="G3847" s="175">
        <v>0.26179064417177916</v>
      </c>
      <c r="H3847" s="175">
        <v>1.9171779141104294E-3</v>
      </c>
      <c r="I3847" s="175">
        <v>4.6970858895705521E-2</v>
      </c>
      <c r="J3847" s="174">
        <v>1</v>
      </c>
      <c r="K3847" s="176">
        <v>10432</v>
      </c>
      <c r="L3847" s="92"/>
      <c r="M3847" s="175" t="s">
        <v>143</v>
      </c>
      <c r="N3847" s="175" t="s">
        <v>143</v>
      </c>
      <c r="O3847" s="175">
        <v>0.182</v>
      </c>
      <c r="P3847" s="175">
        <v>0.19700000000000001</v>
      </c>
      <c r="Q3847" s="175">
        <v>0.33900000000000002</v>
      </c>
      <c r="R3847" s="175">
        <v>0.35699999999999998</v>
      </c>
      <c r="S3847" s="175">
        <v>0.126</v>
      </c>
      <c r="T3847" s="175">
        <v>0.13900000000000001</v>
      </c>
      <c r="U3847" s="175">
        <v>1.7000000000000001E-2</v>
      </c>
      <c r="V3847" s="175">
        <v>2.1999999999999999E-2</v>
      </c>
      <c r="W3847" s="175">
        <v>0.253</v>
      </c>
      <c r="X3847" s="175">
        <v>0.27</v>
      </c>
      <c r="Y3847" s="175">
        <v>1E-3</v>
      </c>
      <c r="Z3847" s="175">
        <v>3.0000000000000001E-3</v>
      </c>
      <c r="AA3847" s="175">
        <v>4.2999999999999997E-2</v>
      </c>
      <c r="AB3847" s="175">
        <v>5.0999999999999997E-2</v>
      </c>
    </row>
    <row r="3848" spans="1:28" x14ac:dyDescent="0.25">
      <c r="A3848" s="92" t="s">
        <v>5163</v>
      </c>
      <c r="B3848" s="175" t="s">
        <v>143</v>
      </c>
      <c r="C3848" s="175">
        <v>0.36481892091648188</v>
      </c>
      <c r="D3848" s="175">
        <v>0.19837398373983739</v>
      </c>
      <c r="E3848" s="175">
        <v>7.6866223207686629E-2</v>
      </c>
      <c r="F3848" s="175">
        <v>0.109830007390983</v>
      </c>
      <c r="G3848" s="175">
        <v>0.2155210643015521</v>
      </c>
      <c r="H3848" s="175">
        <v>4.5824094604582409E-3</v>
      </c>
      <c r="I3848" s="175">
        <v>3.0007390983000738E-2</v>
      </c>
      <c r="J3848" s="174">
        <v>1.0000000000000002</v>
      </c>
      <c r="K3848" s="176">
        <v>6765</v>
      </c>
      <c r="L3848" s="92"/>
      <c r="M3848" s="175" t="s">
        <v>143</v>
      </c>
      <c r="N3848" s="175" t="s">
        <v>143</v>
      </c>
      <c r="O3848" s="175">
        <v>0.35299999999999998</v>
      </c>
      <c r="P3848" s="175">
        <v>0.376</v>
      </c>
      <c r="Q3848" s="175">
        <v>0.189</v>
      </c>
      <c r="R3848" s="175">
        <v>0.20799999999999999</v>
      </c>
      <c r="S3848" s="175">
        <v>7.0999999999999994E-2</v>
      </c>
      <c r="T3848" s="175">
        <v>8.3000000000000004E-2</v>
      </c>
      <c r="U3848" s="175">
        <v>0.10299999999999999</v>
      </c>
      <c r="V3848" s="175">
        <v>0.11799999999999999</v>
      </c>
      <c r="W3848" s="175">
        <v>0.20599999999999999</v>
      </c>
      <c r="X3848" s="175">
        <v>0.22500000000000001</v>
      </c>
      <c r="Y3848" s="175">
        <v>3.0000000000000001E-3</v>
      </c>
      <c r="Z3848" s="175">
        <v>6.0000000000000001E-3</v>
      </c>
      <c r="AA3848" s="175">
        <v>2.5999999999999999E-2</v>
      </c>
      <c r="AB3848" s="175">
        <v>3.4000000000000002E-2</v>
      </c>
    </row>
    <row r="3849" spans="1:28" x14ac:dyDescent="0.25">
      <c r="A3849" s="92" t="s">
        <v>5164</v>
      </c>
      <c r="B3849" s="175" t="s">
        <v>143</v>
      </c>
      <c r="C3849" s="175">
        <v>0.13109545517336649</v>
      </c>
      <c r="D3849" s="175">
        <v>0.21342726895980108</v>
      </c>
      <c r="E3849" s="175">
        <v>0.10678270479347976</v>
      </c>
      <c r="F3849" s="175">
        <v>2.8871391076115485E-2</v>
      </c>
      <c r="G3849" s="175">
        <v>0.47713772620527695</v>
      </c>
      <c r="H3849" s="175">
        <v>6.9070313579223646E-3</v>
      </c>
      <c r="I3849" s="175">
        <v>3.5778422434037851E-2</v>
      </c>
      <c r="J3849" s="174">
        <v>0.99999999999999989</v>
      </c>
      <c r="K3849" s="176">
        <v>7239</v>
      </c>
      <c r="L3849" s="92"/>
      <c r="M3849" s="175" t="s">
        <v>143</v>
      </c>
      <c r="N3849" s="175" t="s">
        <v>143</v>
      </c>
      <c r="O3849" s="175">
        <v>0.124</v>
      </c>
      <c r="P3849" s="175">
        <v>0.13900000000000001</v>
      </c>
      <c r="Q3849" s="175">
        <v>0.20399999999999999</v>
      </c>
      <c r="R3849" s="175">
        <v>0.223</v>
      </c>
      <c r="S3849" s="175">
        <v>0.1</v>
      </c>
      <c r="T3849" s="175">
        <v>0.114</v>
      </c>
      <c r="U3849" s="175">
        <v>2.5000000000000001E-2</v>
      </c>
      <c r="V3849" s="175">
        <v>3.3000000000000002E-2</v>
      </c>
      <c r="W3849" s="175">
        <v>0.46600000000000003</v>
      </c>
      <c r="X3849" s="175">
        <v>0.48899999999999999</v>
      </c>
      <c r="Y3849" s="175">
        <v>5.0000000000000001E-3</v>
      </c>
      <c r="Z3849" s="175">
        <v>8.9999999999999993E-3</v>
      </c>
      <c r="AA3849" s="175">
        <v>3.2000000000000001E-2</v>
      </c>
      <c r="AB3849" s="175">
        <v>0.04</v>
      </c>
    </row>
    <row r="3850" spans="1:28" x14ac:dyDescent="0.25">
      <c r="A3850" s="92" t="s">
        <v>5165</v>
      </c>
      <c r="B3850" s="175" t="s">
        <v>143</v>
      </c>
      <c r="C3850" s="175">
        <v>0.29776257345435486</v>
      </c>
      <c r="D3850" s="175">
        <v>0.4326978784451127</v>
      </c>
      <c r="E3850" s="175">
        <v>0.11123679201037327</v>
      </c>
      <c r="F3850" s="175">
        <v>2.1077606422600492E-2</v>
      </c>
      <c r="G3850" s="175">
        <v>9.2228322343918118E-2</v>
      </c>
      <c r="H3850" s="175">
        <v>1.5725439346704554E-3</v>
      </c>
      <c r="I3850" s="175">
        <v>4.3424283388970121E-2</v>
      </c>
      <c r="J3850" s="174">
        <v>0.99999999999999989</v>
      </c>
      <c r="K3850" s="176">
        <v>36247</v>
      </c>
      <c r="L3850" s="92"/>
      <c r="M3850" s="175" t="s">
        <v>143</v>
      </c>
      <c r="N3850" s="175" t="s">
        <v>143</v>
      </c>
      <c r="O3850" s="175">
        <v>0.29299999999999998</v>
      </c>
      <c r="P3850" s="175">
        <v>0.30199999999999999</v>
      </c>
      <c r="Q3850" s="175">
        <v>0.42799999999999999</v>
      </c>
      <c r="R3850" s="175">
        <v>0.438</v>
      </c>
      <c r="S3850" s="175">
        <v>0.108</v>
      </c>
      <c r="T3850" s="175">
        <v>0.115</v>
      </c>
      <c r="U3850" s="175">
        <v>0.02</v>
      </c>
      <c r="V3850" s="175">
        <v>2.3E-2</v>
      </c>
      <c r="W3850" s="175">
        <v>8.8999999999999996E-2</v>
      </c>
      <c r="X3850" s="175">
        <v>9.5000000000000001E-2</v>
      </c>
      <c r="Y3850" s="175">
        <v>1E-3</v>
      </c>
      <c r="Z3850" s="175">
        <v>2E-3</v>
      </c>
      <c r="AA3850" s="175">
        <v>4.1000000000000002E-2</v>
      </c>
      <c r="AB3850" s="175">
        <v>4.5999999999999999E-2</v>
      </c>
    </row>
    <row r="3851" spans="1:28" x14ac:dyDescent="0.25">
      <c r="A3851" s="92" t="s">
        <v>5166</v>
      </c>
      <c r="B3851" s="175" t="s">
        <v>143</v>
      </c>
      <c r="C3851" s="175">
        <v>0.41771575913848019</v>
      </c>
      <c r="D3851" s="175">
        <v>0.36493250417109058</v>
      </c>
      <c r="E3851" s="175">
        <v>8.5696951311997574E-2</v>
      </c>
      <c r="F3851" s="175">
        <v>1.1982405581677538E-2</v>
      </c>
      <c r="G3851" s="175">
        <v>7.9478234491126953E-2</v>
      </c>
      <c r="H3851" s="175">
        <v>2.881844380403458E-3</v>
      </c>
      <c r="I3851" s="175">
        <v>3.7312300925223724E-2</v>
      </c>
      <c r="J3851" s="174">
        <v>1</v>
      </c>
      <c r="K3851" s="176">
        <v>6593</v>
      </c>
      <c r="L3851" s="92"/>
      <c r="M3851" s="175" t="s">
        <v>143</v>
      </c>
      <c r="N3851" s="175" t="s">
        <v>143</v>
      </c>
      <c r="O3851" s="175">
        <v>0.40600000000000003</v>
      </c>
      <c r="P3851" s="175">
        <v>0.43</v>
      </c>
      <c r="Q3851" s="175">
        <v>0.35299999999999998</v>
      </c>
      <c r="R3851" s="175">
        <v>0.377</v>
      </c>
      <c r="S3851" s="175">
        <v>7.9000000000000001E-2</v>
      </c>
      <c r="T3851" s="175">
        <v>9.2999999999999999E-2</v>
      </c>
      <c r="U3851" s="175">
        <v>0.01</v>
      </c>
      <c r="V3851" s="175">
        <v>1.4999999999999999E-2</v>
      </c>
      <c r="W3851" s="175">
        <v>7.2999999999999995E-2</v>
      </c>
      <c r="X3851" s="175">
        <v>8.5999999999999993E-2</v>
      </c>
      <c r="Y3851" s="175">
        <v>2E-3</v>
      </c>
      <c r="Z3851" s="175">
        <v>4.0000000000000001E-3</v>
      </c>
      <c r="AA3851" s="175">
        <v>3.3000000000000002E-2</v>
      </c>
      <c r="AB3851" s="175">
        <v>4.2000000000000003E-2</v>
      </c>
    </row>
    <row r="3852" spans="1:28" x14ac:dyDescent="0.25">
      <c r="A3852" s="92" t="s">
        <v>5167</v>
      </c>
      <c r="B3852" s="175">
        <v>5.5741801447754091E-2</v>
      </c>
      <c r="C3852" s="175">
        <v>0.30621125005902161</v>
      </c>
      <c r="D3852" s="175">
        <v>0.26354863197044925</v>
      </c>
      <c r="E3852" s="175">
        <v>9.9283387148912369E-2</v>
      </c>
      <c r="F3852" s="175">
        <v>2.0492294504999582E-2</v>
      </c>
      <c r="G3852" s="175">
        <v>0.21452984312970583</v>
      </c>
      <c r="H3852" s="175">
        <v>3.9444579639187427E-3</v>
      </c>
      <c r="I3852" s="175">
        <v>3.6248333775238541E-2</v>
      </c>
      <c r="J3852" s="174">
        <v>0.99999999999999989</v>
      </c>
      <c r="K3852" s="176">
        <v>275323</v>
      </c>
      <c r="L3852" s="92"/>
      <c r="M3852" s="175">
        <v>5.5E-2</v>
      </c>
      <c r="N3852" s="175">
        <v>5.7000000000000002E-2</v>
      </c>
      <c r="O3852" s="175">
        <v>0.30399999999999999</v>
      </c>
      <c r="P3852" s="175">
        <v>0.308</v>
      </c>
      <c r="Q3852" s="175">
        <v>0.26200000000000001</v>
      </c>
      <c r="R3852" s="175">
        <v>0.26500000000000001</v>
      </c>
      <c r="S3852" s="175">
        <v>9.8000000000000004E-2</v>
      </c>
      <c r="T3852" s="175">
        <v>0.1</v>
      </c>
      <c r="U3852" s="175">
        <v>0.02</v>
      </c>
      <c r="V3852" s="175">
        <v>2.1000000000000001E-2</v>
      </c>
      <c r="W3852" s="175">
        <v>0.21299999999999999</v>
      </c>
      <c r="X3852" s="175">
        <v>0.216</v>
      </c>
      <c r="Y3852" s="175">
        <v>4.0000000000000001E-3</v>
      </c>
      <c r="Z3852" s="175">
        <v>4.0000000000000001E-3</v>
      </c>
      <c r="AA3852" s="175">
        <v>3.5999999999999997E-2</v>
      </c>
      <c r="AB3852" s="175">
        <v>3.6999999999999998E-2</v>
      </c>
    </row>
    <row r="3853" spans="1:28" x14ac:dyDescent="0.25">
      <c r="A3853" s="92" t="s">
        <v>5168</v>
      </c>
      <c r="B3853" s="175" t="s">
        <v>143</v>
      </c>
      <c r="C3853" s="175">
        <v>0.34837751371115172</v>
      </c>
      <c r="D3853" s="175">
        <v>0.28096435100548445</v>
      </c>
      <c r="E3853" s="175">
        <v>0.13802559414990859</v>
      </c>
      <c r="F3853" s="175">
        <v>2.7879341864716637E-2</v>
      </c>
      <c r="G3853" s="175">
        <v>0.17607404021937842</v>
      </c>
      <c r="H3853" s="175">
        <v>2.7422303473491772E-3</v>
      </c>
      <c r="I3853" s="175">
        <v>2.5936928702010968E-2</v>
      </c>
      <c r="J3853" s="174">
        <v>1</v>
      </c>
      <c r="K3853" s="176">
        <v>8752</v>
      </c>
      <c r="L3853" s="92"/>
      <c r="M3853" s="175" t="s">
        <v>143</v>
      </c>
      <c r="N3853" s="175" t="s">
        <v>143</v>
      </c>
      <c r="O3853" s="175">
        <v>0.33800000000000002</v>
      </c>
      <c r="P3853" s="175">
        <v>0.35799999999999998</v>
      </c>
      <c r="Q3853" s="175">
        <v>0.27200000000000002</v>
      </c>
      <c r="R3853" s="175">
        <v>0.28999999999999998</v>
      </c>
      <c r="S3853" s="175">
        <v>0.13100000000000001</v>
      </c>
      <c r="T3853" s="175">
        <v>0.14499999999999999</v>
      </c>
      <c r="U3853" s="175">
        <v>2.5000000000000001E-2</v>
      </c>
      <c r="V3853" s="175">
        <v>3.2000000000000001E-2</v>
      </c>
      <c r="W3853" s="175">
        <v>0.16800000000000001</v>
      </c>
      <c r="X3853" s="175">
        <v>0.184</v>
      </c>
      <c r="Y3853" s="175">
        <v>2E-3</v>
      </c>
      <c r="Z3853" s="175">
        <v>4.0000000000000001E-3</v>
      </c>
      <c r="AA3853" s="175">
        <v>2.3E-2</v>
      </c>
      <c r="AB3853" s="175">
        <v>2.9000000000000001E-2</v>
      </c>
    </row>
    <row r="3854" spans="1:28" x14ac:dyDescent="0.25">
      <c r="A3854" s="92" t="s">
        <v>5169</v>
      </c>
      <c r="B3854" s="175" t="s">
        <v>143</v>
      </c>
      <c r="C3854" s="175">
        <v>9.1304347826086957E-2</v>
      </c>
      <c r="D3854" s="175">
        <v>0.20263504611330699</v>
      </c>
      <c r="E3854" s="175">
        <v>7.299077733860343E-2</v>
      </c>
      <c r="F3854" s="175">
        <v>1.0408432147562582E-2</v>
      </c>
      <c r="G3854" s="175">
        <v>0.56245059288537547</v>
      </c>
      <c r="H3854" s="175">
        <v>1.857707509881423E-2</v>
      </c>
      <c r="I3854" s="175">
        <v>4.163372859025033E-2</v>
      </c>
      <c r="J3854" s="174">
        <v>1</v>
      </c>
      <c r="K3854" s="176">
        <v>7590</v>
      </c>
      <c r="L3854" s="92"/>
      <c r="M3854" s="175" t="s">
        <v>143</v>
      </c>
      <c r="N3854" s="175" t="s">
        <v>143</v>
      </c>
      <c r="O3854" s="175">
        <v>8.5000000000000006E-2</v>
      </c>
      <c r="P3854" s="175">
        <v>9.8000000000000004E-2</v>
      </c>
      <c r="Q3854" s="175">
        <v>0.19400000000000001</v>
      </c>
      <c r="R3854" s="175">
        <v>0.21199999999999999</v>
      </c>
      <c r="S3854" s="175">
        <v>6.7000000000000004E-2</v>
      </c>
      <c r="T3854" s="175">
        <v>7.9000000000000001E-2</v>
      </c>
      <c r="U3854" s="175">
        <v>8.0000000000000002E-3</v>
      </c>
      <c r="V3854" s="175">
        <v>1.2999999999999999E-2</v>
      </c>
      <c r="W3854" s="175">
        <v>0.55100000000000005</v>
      </c>
      <c r="X3854" s="175">
        <v>0.57399999999999995</v>
      </c>
      <c r="Y3854" s="175">
        <v>1.6E-2</v>
      </c>
      <c r="Z3854" s="175">
        <v>2.1999999999999999E-2</v>
      </c>
      <c r="AA3854" s="175">
        <v>3.6999999999999998E-2</v>
      </c>
      <c r="AB3854" s="175">
        <v>4.5999999999999999E-2</v>
      </c>
    </row>
    <row r="3855" spans="1:28" x14ac:dyDescent="0.25">
      <c r="A3855" s="92" t="s">
        <v>5170</v>
      </c>
      <c r="B3855" s="175">
        <v>0.20100177037005051</v>
      </c>
      <c r="C3855" s="175">
        <v>1.0794939332440952E-3</v>
      </c>
      <c r="D3855" s="175">
        <v>0.51927976164773959</v>
      </c>
      <c r="E3855" s="175">
        <v>0.20134720842868864</v>
      </c>
      <c r="F3855" s="175">
        <v>3.1953020424025216E-2</v>
      </c>
      <c r="G3855" s="175">
        <v>9.2404680685694539E-3</v>
      </c>
      <c r="H3855" s="175" t="s">
        <v>143</v>
      </c>
      <c r="I3855" s="175">
        <v>3.6098277127682543E-2</v>
      </c>
      <c r="J3855" s="174">
        <v>1</v>
      </c>
      <c r="K3855" s="176">
        <v>23159</v>
      </c>
      <c r="L3855" s="92"/>
      <c r="M3855" s="175">
        <v>0.19600000000000001</v>
      </c>
      <c r="N3855" s="175">
        <v>0.20599999999999999</v>
      </c>
      <c r="O3855" s="175">
        <v>1E-3</v>
      </c>
      <c r="P3855" s="175">
        <v>2E-3</v>
      </c>
      <c r="Q3855" s="175">
        <v>0.51300000000000001</v>
      </c>
      <c r="R3855" s="175">
        <v>0.52600000000000002</v>
      </c>
      <c r="S3855" s="175">
        <v>0.19600000000000001</v>
      </c>
      <c r="T3855" s="175">
        <v>0.20699999999999999</v>
      </c>
      <c r="U3855" s="175">
        <v>0.03</v>
      </c>
      <c r="V3855" s="175">
        <v>3.4000000000000002E-2</v>
      </c>
      <c r="W3855" s="175">
        <v>8.0000000000000002E-3</v>
      </c>
      <c r="X3855" s="175">
        <v>1.0999999999999999E-2</v>
      </c>
      <c r="Y3855" s="175" t="s">
        <v>143</v>
      </c>
      <c r="Z3855" s="175" t="s">
        <v>143</v>
      </c>
      <c r="AA3855" s="175">
        <v>3.4000000000000002E-2</v>
      </c>
      <c r="AB3855" s="175">
        <v>3.9E-2</v>
      </c>
    </row>
    <row r="3856" spans="1:28" x14ac:dyDescent="0.25">
      <c r="A3856" s="92" t="s">
        <v>5171</v>
      </c>
      <c r="B3856" s="175">
        <v>9.5687690531861366E-2</v>
      </c>
      <c r="C3856" s="175">
        <v>0.2709030100334448</v>
      </c>
      <c r="D3856" s="175">
        <v>0.24500547547873441</v>
      </c>
      <c r="E3856" s="175">
        <v>8.198419510462604E-2</v>
      </c>
      <c r="F3856" s="175">
        <v>3.8032379317488978E-2</v>
      </c>
      <c r="G3856" s="175">
        <v>0.23423210110397491</v>
      </c>
      <c r="H3856" s="175">
        <v>4.0548139817089416E-3</v>
      </c>
      <c r="I3856" s="175">
        <v>3.0100334448160536E-2</v>
      </c>
      <c r="J3856" s="174">
        <v>1</v>
      </c>
      <c r="K3856" s="176">
        <v>33787</v>
      </c>
      <c r="L3856" s="92"/>
      <c r="M3856" s="175">
        <v>9.2999999999999999E-2</v>
      </c>
      <c r="N3856" s="175">
        <v>9.9000000000000005E-2</v>
      </c>
      <c r="O3856" s="175">
        <v>0.26600000000000001</v>
      </c>
      <c r="P3856" s="175">
        <v>0.27600000000000002</v>
      </c>
      <c r="Q3856" s="175">
        <v>0.24</v>
      </c>
      <c r="R3856" s="175">
        <v>0.25</v>
      </c>
      <c r="S3856" s="175">
        <v>7.9000000000000001E-2</v>
      </c>
      <c r="T3856" s="175">
        <v>8.5000000000000006E-2</v>
      </c>
      <c r="U3856" s="175">
        <v>3.5999999999999997E-2</v>
      </c>
      <c r="V3856" s="175">
        <v>0.04</v>
      </c>
      <c r="W3856" s="175">
        <v>0.23</v>
      </c>
      <c r="X3856" s="175">
        <v>0.23899999999999999</v>
      </c>
      <c r="Y3856" s="175">
        <v>3.0000000000000001E-3</v>
      </c>
      <c r="Z3856" s="175">
        <v>5.0000000000000001E-3</v>
      </c>
      <c r="AA3856" s="175">
        <v>2.8000000000000001E-2</v>
      </c>
      <c r="AB3856" s="175">
        <v>3.2000000000000001E-2</v>
      </c>
    </row>
    <row r="3857" spans="1:28" x14ac:dyDescent="0.25">
      <c r="A3857" s="92" t="s">
        <v>5172</v>
      </c>
      <c r="B3857" s="175">
        <v>0.27732361613885359</v>
      </c>
      <c r="C3857" s="175">
        <v>0.5144679116822094</v>
      </c>
      <c r="D3857" s="175">
        <v>9.7787260566250325E-2</v>
      </c>
      <c r="E3857" s="175">
        <v>2.8192649773451921E-2</v>
      </c>
      <c r="F3857" s="175">
        <v>1.0308536906959462E-3</v>
      </c>
      <c r="G3857" s="175">
        <v>4.02032939371419E-2</v>
      </c>
      <c r="H3857" s="175">
        <v>3.4042145134610315E-3</v>
      </c>
      <c r="I3857" s="175">
        <v>3.7590199697935894E-2</v>
      </c>
      <c r="J3857" s="174">
        <v>1.0000000000000002</v>
      </c>
      <c r="K3857" s="176">
        <v>41713</v>
      </c>
      <c r="L3857" s="92"/>
      <c r="M3857" s="175">
        <v>0.27300000000000002</v>
      </c>
      <c r="N3857" s="175">
        <v>0.28199999999999997</v>
      </c>
      <c r="O3857" s="175">
        <v>0.51</v>
      </c>
      <c r="P3857" s="175">
        <v>0.51900000000000002</v>
      </c>
      <c r="Q3857" s="175">
        <v>9.5000000000000001E-2</v>
      </c>
      <c r="R3857" s="175">
        <v>0.10100000000000001</v>
      </c>
      <c r="S3857" s="175">
        <v>2.7E-2</v>
      </c>
      <c r="T3857" s="175">
        <v>0.03</v>
      </c>
      <c r="U3857" s="175">
        <v>1E-3</v>
      </c>
      <c r="V3857" s="175">
        <v>1E-3</v>
      </c>
      <c r="W3857" s="175">
        <v>3.7999999999999999E-2</v>
      </c>
      <c r="X3857" s="175">
        <v>4.2000000000000003E-2</v>
      </c>
      <c r="Y3857" s="175">
        <v>3.0000000000000001E-3</v>
      </c>
      <c r="Z3857" s="175">
        <v>4.0000000000000001E-3</v>
      </c>
      <c r="AA3857" s="175">
        <v>3.5999999999999997E-2</v>
      </c>
      <c r="AB3857" s="175">
        <v>3.9E-2</v>
      </c>
    </row>
    <row r="3858" spans="1:28" x14ac:dyDescent="0.25">
      <c r="A3858" s="92" t="s">
        <v>5173</v>
      </c>
      <c r="B3858" s="175" t="s">
        <v>143</v>
      </c>
      <c r="C3858" s="175">
        <v>0.21829900518425108</v>
      </c>
      <c r="D3858" s="175">
        <v>0.30222782681799076</v>
      </c>
      <c r="E3858" s="175">
        <v>0.17948717948717949</v>
      </c>
      <c r="F3858" s="175">
        <v>1.6253327728737565E-2</v>
      </c>
      <c r="G3858" s="175">
        <v>0.24702255849796834</v>
      </c>
      <c r="H3858" s="175">
        <v>5.1842510858904301E-3</v>
      </c>
      <c r="I3858" s="175">
        <v>3.1525851197982346E-2</v>
      </c>
      <c r="J3858" s="174">
        <v>1</v>
      </c>
      <c r="K3858" s="176">
        <v>7137</v>
      </c>
      <c r="L3858" s="92"/>
      <c r="M3858" s="175" t="s">
        <v>143</v>
      </c>
      <c r="N3858" s="175" t="s">
        <v>143</v>
      </c>
      <c r="O3858" s="175">
        <v>0.20899999999999999</v>
      </c>
      <c r="P3858" s="175">
        <v>0.22800000000000001</v>
      </c>
      <c r="Q3858" s="175">
        <v>0.29199999999999998</v>
      </c>
      <c r="R3858" s="175">
        <v>0.313</v>
      </c>
      <c r="S3858" s="175">
        <v>0.17100000000000001</v>
      </c>
      <c r="T3858" s="175">
        <v>0.189</v>
      </c>
      <c r="U3858" s="175">
        <v>1.4E-2</v>
      </c>
      <c r="V3858" s="175">
        <v>1.9E-2</v>
      </c>
      <c r="W3858" s="175">
        <v>0.23699999999999999</v>
      </c>
      <c r="X3858" s="175">
        <v>0.25700000000000001</v>
      </c>
      <c r="Y3858" s="175">
        <v>4.0000000000000001E-3</v>
      </c>
      <c r="Z3858" s="175">
        <v>7.0000000000000001E-3</v>
      </c>
      <c r="AA3858" s="175">
        <v>2.8000000000000001E-2</v>
      </c>
      <c r="AB3858" s="175">
        <v>3.5999999999999997E-2</v>
      </c>
    </row>
    <row r="3859" spans="1:28" x14ac:dyDescent="0.25">
      <c r="A3859" s="92" t="s">
        <v>5174</v>
      </c>
      <c r="B3859" s="175" t="s">
        <v>143</v>
      </c>
      <c r="C3859" s="175">
        <v>0.25927839490226473</v>
      </c>
      <c r="D3859" s="175">
        <v>0.21762966790091565</v>
      </c>
      <c r="E3859" s="175">
        <v>0.10792502655070467</v>
      </c>
      <c r="F3859" s="175">
        <v>1.6160050518097536E-2</v>
      </c>
      <c r="G3859" s="175">
        <v>0.37170986538075146</v>
      </c>
      <c r="H3859" s="175">
        <v>5.6258790436005627E-3</v>
      </c>
      <c r="I3859" s="175">
        <v>2.1671115703665433E-2</v>
      </c>
      <c r="J3859" s="174">
        <v>1</v>
      </c>
      <c r="K3859" s="176">
        <v>34839</v>
      </c>
      <c r="L3859" s="92"/>
      <c r="M3859" s="175" t="s">
        <v>143</v>
      </c>
      <c r="N3859" s="175" t="s">
        <v>143</v>
      </c>
      <c r="O3859" s="175">
        <v>0.255</v>
      </c>
      <c r="P3859" s="175">
        <v>0.26400000000000001</v>
      </c>
      <c r="Q3859" s="175">
        <v>0.21299999999999999</v>
      </c>
      <c r="R3859" s="175">
        <v>0.222</v>
      </c>
      <c r="S3859" s="175">
        <v>0.105</v>
      </c>
      <c r="T3859" s="175">
        <v>0.111</v>
      </c>
      <c r="U3859" s="175">
        <v>1.4999999999999999E-2</v>
      </c>
      <c r="V3859" s="175">
        <v>1.7999999999999999E-2</v>
      </c>
      <c r="W3859" s="175">
        <v>0.36699999999999999</v>
      </c>
      <c r="X3859" s="175">
        <v>0.377</v>
      </c>
      <c r="Y3859" s="175">
        <v>5.0000000000000001E-3</v>
      </c>
      <c r="Z3859" s="175">
        <v>6.0000000000000001E-3</v>
      </c>
      <c r="AA3859" s="175">
        <v>0.02</v>
      </c>
      <c r="AB3859" s="175">
        <v>2.3E-2</v>
      </c>
    </row>
    <row r="3860" spans="1:28" x14ac:dyDescent="0.25">
      <c r="A3860" s="92" t="s">
        <v>5175</v>
      </c>
      <c r="B3860" s="175" t="s">
        <v>143</v>
      </c>
      <c r="C3860" s="175">
        <v>0.48690136961117747</v>
      </c>
      <c r="D3860" s="175">
        <v>0.33514109752734628</v>
      </c>
      <c r="E3860" s="175">
        <v>6.6182553543524217E-2</v>
      </c>
      <c r="F3860" s="175">
        <v>3.8606489567055797E-3</v>
      </c>
      <c r="G3860" s="175">
        <v>2.417501608603732E-2</v>
      </c>
      <c r="H3860" s="175">
        <v>9.1920213254894755E-5</v>
      </c>
      <c r="I3860" s="175">
        <v>8.3647394061954219E-2</v>
      </c>
      <c r="J3860" s="174">
        <v>1</v>
      </c>
      <c r="K3860" s="176">
        <v>10879</v>
      </c>
      <c r="L3860" s="92"/>
      <c r="M3860" s="175" t="s">
        <v>143</v>
      </c>
      <c r="N3860" s="175" t="s">
        <v>143</v>
      </c>
      <c r="O3860" s="175">
        <v>0.47799999999999998</v>
      </c>
      <c r="P3860" s="175">
        <v>0.496</v>
      </c>
      <c r="Q3860" s="175">
        <v>0.32600000000000001</v>
      </c>
      <c r="R3860" s="175">
        <v>0.34399999999999997</v>
      </c>
      <c r="S3860" s="175">
        <v>6.2E-2</v>
      </c>
      <c r="T3860" s="175">
        <v>7.0999999999999994E-2</v>
      </c>
      <c r="U3860" s="175">
        <v>3.0000000000000001E-3</v>
      </c>
      <c r="V3860" s="175">
        <v>5.0000000000000001E-3</v>
      </c>
      <c r="W3860" s="175">
        <v>2.1000000000000001E-2</v>
      </c>
      <c r="X3860" s="175">
        <v>2.7E-2</v>
      </c>
      <c r="Y3860" s="175">
        <v>0</v>
      </c>
      <c r="Z3860" s="175">
        <v>1E-3</v>
      </c>
      <c r="AA3860" s="175">
        <v>7.9000000000000001E-2</v>
      </c>
      <c r="AB3860" s="175">
        <v>8.8999999999999996E-2</v>
      </c>
    </row>
    <row r="3861" spans="1:28" x14ac:dyDescent="0.25">
      <c r="A3861" s="92" t="s">
        <v>5176</v>
      </c>
      <c r="B3861" s="175" t="s">
        <v>143</v>
      </c>
      <c r="C3861" s="175">
        <v>0.21651253694346459</v>
      </c>
      <c r="D3861" s="175">
        <v>0.34312136523977499</v>
      </c>
      <c r="E3861" s="175">
        <v>0.12222328153303461</v>
      </c>
      <c r="F3861" s="175">
        <v>1.8686242730479551E-2</v>
      </c>
      <c r="G3861" s="175">
        <v>0.25626847173229095</v>
      </c>
      <c r="H3861" s="175">
        <v>1.6207455429497568E-3</v>
      </c>
      <c r="I3861" s="175">
        <v>4.1567356278005528E-2</v>
      </c>
      <c r="J3861" s="174">
        <v>1</v>
      </c>
      <c r="K3861" s="176">
        <v>10489</v>
      </c>
      <c r="L3861" s="92"/>
      <c r="M3861" s="175" t="s">
        <v>143</v>
      </c>
      <c r="N3861" s="175" t="s">
        <v>143</v>
      </c>
      <c r="O3861" s="175">
        <v>0.20899999999999999</v>
      </c>
      <c r="P3861" s="175">
        <v>0.224</v>
      </c>
      <c r="Q3861" s="175">
        <v>0.33400000000000002</v>
      </c>
      <c r="R3861" s="175">
        <v>0.35199999999999998</v>
      </c>
      <c r="S3861" s="175">
        <v>0.11600000000000001</v>
      </c>
      <c r="T3861" s="175">
        <v>0.129</v>
      </c>
      <c r="U3861" s="175">
        <v>1.6E-2</v>
      </c>
      <c r="V3861" s="175">
        <v>2.1000000000000001E-2</v>
      </c>
      <c r="W3861" s="175">
        <v>0.248</v>
      </c>
      <c r="X3861" s="175">
        <v>0.26500000000000001</v>
      </c>
      <c r="Y3861" s="175">
        <v>1E-3</v>
      </c>
      <c r="Z3861" s="175">
        <v>3.0000000000000001E-3</v>
      </c>
      <c r="AA3861" s="175">
        <v>3.7999999999999999E-2</v>
      </c>
      <c r="AB3861" s="175">
        <v>4.5999999999999999E-2</v>
      </c>
    </row>
    <row r="3862" spans="1:28" x14ac:dyDescent="0.25">
      <c r="A3862" s="92" t="s">
        <v>5177</v>
      </c>
      <c r="B3862" s="175" t="s">
        <v>143</v>
      </c>
      <c r="C3862" s="175">
        <v>0.39262318427798348</v>
      </c>
      <c r="D3862" s="175">
        <v>0.20008544574195386</v>
      </c>
      <c r="E3862" s="175">
        <v>6.9780689262318424E-2</v>
      </c>
      <c r="F3862" s="175">
        <v>9.5556821418399315E-2</v>
      </c>
      <c r="G3862" s="175">
        <v>0.20877242950726288</v>
      </c>
      <c r="H3862" s="175">
        <v>2.7057818285388777E-3</v>
      </c>
      <c r="I3862" s="175">
        <v>3.047564796354315E-2</v>
      </c>
      <c r="J3862" s="174">
        <v>1</v>
      </c>
      <c r="K3862" s="176">
        <v>7022</v>
      </c>
      <c r="L3862" s="92"/>
      <c r="M3862" s="175" t="s">
        <v>143</v>
      </c>
      <c r="N3862" s="175" t="s">
        <v>143</v>
      </c>
      <c r="O3862" s="175">
        <v>0.38100000000000001</v>
      </c>
      <c r="P3862" s="175">
        <v>0.40400000000000003</v>
      </c>
      <c r="Q3862" s="175">
        <v>0.191</v>
      </c>
      <c r="R3862" s="175">
        <v>0.21</v>
      </c>
      <c r="S3862" s="175">
        <v>6.4000000000000001E-2</v>
      </c>
      <c r="T3862" s="175">
        <v>7.5999999999999998E-2</v>
      </c>
      <c r="U3862" s="175">
        <v>8.8999999999999996E-2</v>
      </c>
      <c r="V3862" s="175">
        <v>0.10299999999999999</v>
      </c>
      <c r="W3862" s="175">
        <v>0.19900000000000001</v>
      </c>
      <c r="X3862" s="175">
        <v>0.218</v>
      </c>
      <c r="Y3862" s="175">
        <v>2E-3</v>
      </c>
      <c r="Z3862" s="175">
        <v>4.0000000000000001E-3</v>
      </c>
      <c r="AA3862" s="175">
        <v>2.7E-2</v>
      </c>
      <c r="AB3862" s="175">
        <v>3.5000000000000003E-2</v>
      </c>
    </row>
    <row r="3863" spans="1:28" x14ac:dyDescent="0.25">
      <c r="A3863" s="92" t="s">
        <v>5178</v>
      </c>
      <c r="B3863" s="175" t="s">
        <v>143</v>
      </c>
      <c r="C3863" s="175">
        <v>0.14039408866995073</v>
      </c>
      <c r="D3863" s="175">
        <v>0.21852764094143404</v>
      </c>
      <c r="E3863" s="175">
        <v>0.11083743842364532</v>
      </c>
      <c r="F3863" s="175">
        <v>2.8461959496442254E-2</v>
      </c>
      <c r="G3863" s="175">
        <v>0.45648604269293924</v>
      </c>
      <c r="H3863" s="175">
        <v>8.4838533114395178E-3</v>
      </c>
      <c r="I3863" s="175">
        <v>3.6808976464148879E-2</v>
      </c>
      <c r="J3863" s="174">
        <v>1</v>
      </c>
      <c r="K3863" s="176">
        <v>7308</v>
      </c>
      <c r="L3863" s="92"/>
      <c r="M3863" s="175" t="s">
        <v>143</v>
      </c>
      <c r="N3863" s="175" t="s">
        <v>143</v>
      </c>
      <c r="O3863" s="175">
        <v>0.13300000000000001</v>
      </c>
      <c r="P3863" s="175">
        <v>0.14899999999999999</v>
      </c>
      <c r="Q3863" s="175">
        <v>0.20899999999999999</v>
      </c>
      <c r="R3863" s="175">
        <v>0.22800000000000001</v>
      </c>
      <c r="S3863" s="175">
        <v>0.104</v>
      </c>
      <c r="T3863" s="175">
        <v>0.11799999999999999</v>
      </c>
      <c r="U3863" s="175">
        <v>2.5000000000000001E-2</v>
      </c>
      <c r="V3863" s="175">
        <v>3.3000000000000002E-2</v>
      </c>
      <c r="W3863" s="175">
        <v>0.44500000000000001</v>
      </c>
      <c r="X3863" s="175">
        <v>0.46800000000000003</v>
      </c>
      <c r="Y3863" s="175">
        <v>7.0000000000000001E-3</v>
      </c>
      <c r="Z3863" s="175">
        <v>1.0999999999999999E-2</v>
      </c>
      <c r="AA3863" s="175">
        <v>3.3000000000000002E-2</v>
      </c>
      <c r="AB3863" s="175">
        <v>4.1000000000000002E-2</v>
      </c>
    </row>
    <row r="3864" spans="1:28" x14ac:dyDescent="0.25">
      <c r="A3864" s="92" t="s">
        <v>5179</v>
      </c>
      <c r="B3864" s="175" t="s">
        <v>143</v>
      </c>
      <c r="C3864" s="175">
        <v>0.33623132583156795</v>
      </c>
      <c r="D3864" s="175">
        <v>0.41662310507056977</v>
      </c>
      <c r="E3864" s="175">
        <v>0.10297961317302666</v>
      </c>
      <c r="F3864" s="175">
        <v>1.5627149420860045E-2</v>
      </c>
      <c r="G3864" s="175">
        <v>8.4326079181225408E-2</v>
      </c>
      <c r="H3864" s="175">
        <v>1.7608055685476105E-3</v>
      </c>
      <c r="I3864" s="175">
        <v>4.2451921754202544E-2</v>
      </c>
      <c r="J3864" s="174">
        <v>0.99999999999999989</v>
      </c>
      <c r="K3864" s="176">
        <v>36347</v>
      </c>
      <c r="L3864" s="92"/>
      <c r="M3864" s="175" t="s">
        <v>143</v>
      </c>
      <c r="N3864" s="175" t="s">
        <v>143</v>
      </c>
      <c r="O3864" s="175">
        <v>0.33100000000000002</v>
      </c>
      <c r="P3864" s="175">
        <v>0.34100000000000003</v>
      </c>
      <c r="Q3864" s="175">
        <v>0.41199999999999998</v>
      </c>
      <c r="R3864" s="175">
        <v>0.42199999999999999</v>
      </c>
      <c r="S3864" s="175">
        <v>0.1</v>
      </c>
      <c r="T3864" s="175">
        <v>0.106</v>
      </c>
      <c r="U3864" s="175">
        <v>1.4E-2</v>
      </c>
      <c r="V3864" s="175">
        <v>1.7000000000000001E-2</v>
      </c>
      <c r="W3864" s="175">
        <v>8.2000000000000003E-2</v>
      </c>
      <c r="X3864" s="175">
        <v>8.6999999999999994E-2</v>
      </c>
      <c r="Y3864" s="175">
        <v>1E-3</v>
      </c>
      <c r="Z3864" s="175">
        <v>2E-3</v>
      </c>
      <c r="AA3864" s="175">
        <v>0.04</v>
      </c>
      <c r="AB3864" s="175">
        <v>4.4999999999999998E-2</v>
      </c>
    </row>
    <row r="3865" spans="1:28" x14ac:dyDescent="0.25">
      <c r="A3865" s="92" t="s">
        <v>5180</v>
      </c>
      <c r="B3865" s="175" t="s">
        <v>143</v>
      </c>
      <c r="C3865" s="175">
        <v>0.44812617566198815</v>
      </c>
      <c r="D3865" s="175">
        <v>0.34336564896541744</v>
      </c>
      <c r="E3865" s="175">
        <v>8.0740847923600062E-2</v>
      </c>
      <c r="F3865" s="175">
        <v>6.8007524236724064E-3</v>
      </c>
      <c r="G3865" s="175">
        <v>8.2187816524381424E-2</v>
      </c>
      <c r="H3865" s="175">
        <v>2.7492403414845898E-3</v>
      </c>
      <c r="I3865" s="175">
        <v>3.6029518159455938E-2</v>
      </c>
      <c r="J3865" s="174">
        <v>1</v>
      </c>
      <c r="K3865" s="176">
        <v>6911</v>
      </c>
      <c r="L3865" s="92"/>
      <c r="M3865" s="175" t="s">
        <v>143</v>
      </c>
      <c r="N3865" s="175" t="s">
        <v>143</v>
      </c>
      <c r="O3865" s="175">
        <v>0.436</v>
      </c>
      <c r="P3865" s="175">
        <v>0.46</v>
      </c>
      <c r="Q3865" s="175">
        <v>0.33200000000000002</v>
      </c>
      <c r="R3865" s="175">
        <v>0.35499999999999998</v>
      </c>
      <c r="S3865" s="175">
        <v>7.4999999999999997E-2</v>
      </c>
      <c r="T3865" s="175">
        <v>8.6999999999999994E-2</v>
      </c>
      <c r="U3865" s="175">
        <v>5.0000000000000001E-3</v>
      </c>
      <c r="V3865" s="175">
        <v>8.9999999999999993E-3</v>
      </c>
      <c r="W3865" s="175">
        <v>7.5999999999999998E-2</v>
      </c>
      <c r="X3865" s="175">
        <v>8.8999999999999996E-2</v>
      </c>
      <c r="Y3865" s="175">
        <v>2E-3</v>
      </c>
      <c r="Z3865" s="175">
        <v>4.0000000000000001E-3</v>
      </c>
      <c r="AA3865" s="175">
        <v>3.2000000000000001E-2</v>
      </c>
      <c r="AB3865" s="175">
        <v>4.1000000000000002E-2</v>
      </c>
    </row>
    <row r="3866" spans="1:28" x14ac:dyDescent="0.25">
      <c r="A3866" s="92" t="s">
        <v>5181</v>
      </c>
      <c r="B3866" s="175">
        <v>5.8351739419612532E-2</v>
      </c>
      <c r="C3866" s="175">
        <v>0.31863336143151333</v>
      </c>
      <c r="D3866" s="175">
        <v>0.26000419694334481</v>
      </c>
      <c r="E3866" s="175">
        <v>9.3766116440280697E-2</v>
      </c>
      <c r="F3866" s="175">
        <v>1.9149443193660482E-2</v>
      </c>
      <c r="G3866" s="175">
        <v>0.21365642683625163</v>
      </c>
      <c r="H3866" s="175">
        <v>3.9337452028581892E-3</v>
      </c>
      <c r="I3866" s="175">
        <v>3.2504970532478292E-2</v>
      </c>
      <c r="J3866" s="174">
        <v>0.99999999999999989</v>
      </c>
      <c r="K3866" s="176">
        <v>281157</v>
      </c>
      <c r="L3866" s="92"/>
      <c r="M3866" s="175">
        <v>5.7000000000000002E-2</v>
      </c>
      <c r="N3866" s="175">
        <v>5.8999999999999997E-2</v>
      </c>
      <c r="O3866" s="175">
        <v>0.317</v>
      </c>
      <c r="P3866" s="175">
        <v>0.32</v>
      </c>
      <c r="Q3866" s="175">
        <v>0.25800000000000001</v>
      </c>
      <c r="R3866" s="175">
        <v>0.26200000000000001</v>
      </c>
      <c r="S3866" s="175">
        <v>9.2999999999999999E-2</v>
      </c>
      <c r="T3866" s="175">
        <v>9.5000000000000001E-2</v>
      </c>
      <c r="U3866" s="175">
        <v>1.9E-2</v>
      </c>
      <c r="V3866" s="175">
        <v>0.02</v>
      </c>
      <c r="W3866" s="175">
        <v>0.21199999999999999</v>
      </c>
      <c r="X3866" s="175">
        <v>0.215</v>
      </c>
      <c r="Y3866" s="175">
        <v>4.0000000000000001E-3</v>
      </c>
      <c r="Z3866" s="175">
        <v>4.0000000000000001E-3</v>
      </c>
      <c r="AA3866" s="175">
        <v>3.2000000000000001E-2</v>
      </c>
      <c r="AB3866" s="175">
        <v>3.3000000000000002E-2</v>
      </c>
    </row>
    <row r="3867" spans="1:28" x14ac:dyDescent="0.25">
      <c r="A3867" s="92" t="s">
        <v>5182</v>
      </c>
      <c r="B3867" s="175" t="s">
        <v>143</v>
      </c>
      <c r="C3867" s="175">
        <v>0.37333629103815441</v>
      </c>
      <c r="D3867" s="175">
        <v>0.2626441881100266</v>
      </c>
      <c r="E3867" s="175">
        <v>0.13232031943212066</v>
      </c>
      <c r="F3867" s="175">
        <v>2.3070097604259095E-2</v>
      </c>
      <c r="G3867" s="175">
        <v>0.18112244897959184</v>
      </c>
      <c r="H3867" s="175">
        <v>3.105590062111801E-3</v>
      </c>
      <c r="I3867" s="175">
        <v>2.4401064773735583E-2</v>
      </c>
      <c r="J3867" s="174">
        <v>0.99999999999999989</v>
      </c>
      <c r="K3867" s="176">
        <v>9016</v>
      </c>
      <c r="L3867" s="92"/>
      <c r="M3867" s="175" t="s">
        <v>143</v>
      </c>
      <c r="N3867" s="175" t="s">
        <v>143</v>
      </c>
      <c r="O3867" s="175">
        <v>0.36299999999999999</v>
      </c>
      <c r="P3867" s="175">
        <v>0.38300000000000001</v>
      </c>
      <c r="Q3867" s="175">
        <v>0.254</v>
      </c>
      <c r="R3867" s="175">
        <v>0.27200000000000002</v>
      </c>
      <c r="S3867" s="175">
        <v>0.125</v>
      </c>
      <c r="T3867" s="175">
        <v>0.13900000000000001</v>
      </c>
      <c r="U3867" s="175">
        <v>0.02</v>
      </c>
      <c r="V3867" s="175">
        <v>2.5999999999999999E-2</v>
      </c>
      <c r="W3867" s="175">
        <v>0.17299999999999999</v>
      </c>
      <c r="X3867" s="175">
        <v>0.189</v>
      </c>
      <c r="Y3867" s="175">
        <v>2E-3</v>
      </c>
      <c r="Z3867" s="175">
        <v>4.0000000000000001E-3</v>
      </c>
      <c r="AA3867" s="175">
        <v>2.1000000000000001E-2</v>
      </c>
      <c r="AB3867" s="175">
        <v>2.8000000000000001E-2</v>
      </c>
    </row>
    <row r="3868" spans="1:28" x14ac:dyDescent="0.25">
      <c r="A3868" s="92" t="s">
        <v>5183</v>
      </c>
      <c r="B3868" s="175" t="s">
        <v>143</v>
      </c>
      <c r="C3868" s="175">
        <v>9.7775543546562774E-2</v>
      </c>
      <c r="D3868" s="175">
        <v>0.20246323991454065</v>
      </c>
      <c r="E3868" s="175">
        <v>7.0880985295965815E-2</v>
      </c>
      <c r="F3868" s="175">
        <v>1.1310795525951992E-2</v>
      </c>
      <c r="G3868" s="175">
        <v>0.56063843156968707</v>
      </c>
      <c r="H3868" s="175">
        <v>1.9102676888274474E-2</v>
      </c>
      <c r="I3868" s="175">
        <v>3.7828327259017219E-2</v>
      </c>
      <c r="J3868" s="174">
        <v>1</v>
      </c>
      <c r="K3868" s="176">
        <v>7957</v>
      </c>
      <c r="L3868" s="92"/>
      <c r="M3868" s="175" t="s">
        <v>143</v>
      </c>
      <c r="N3868" s="175" t="s">
        <v>143</v>
      </c>
      <c r="O3868" s="175">
        <v>9.0999999999999998E-2</v>
      </c>
      <c r="P3868" s="175">
        <v>0.104</v>
      </c>
      <c r="Q3868" s="175">
        <v>0.19400000000000001</v>
      </c>
      <c r="R3868" s="175">
        <v>0.21099999999999999</v>
      </c>
      <c r="S3868" s="175">
        <v>6.5000000000000002E-2</v>
      </c>
      <c r="T3868" s="175">
        <v>7.6999999999999999E-2</v>
      </c>
      <c r="U3868" s="175">
        <v>8.9999999999999993E-3</v>
      </c>
      <c r="V3868" s="175">
        <v>1.4E-2</v>
      </c>
      <c r="W3868" s="175">
        <v>0.55000000000000004</v>
      </c>
      <c r="X3868" s="175">
        <v>0.57199999999999995</v>
      </c>
      <c r="Y3868" s="175">
        <v>1.6E-2</v>
      </c>
      <c r="Z3868" s="175">
        <v>2.1999999999999999E-2</v>
      </c>
      <c r="AA3868" s="175">
        <v>3.4000000000000002E-2</v>
      </c>
      <c r="AB3868" s="175">
        <v>4.2000000000000003E-2</v>
      </c>
    </row>
    <row r="3869" spans="1:28" x14ac:dyDescent="0.25">
      <c r="A3869" s="92" t="s">
        <v>5184</v>
      </c>
      <c r="B3869" s="175">
        <v>0.26462816157040392</v>
      </c>
      <c r="C3869" s="175">
        <v>1.4680592257036197E-3</v>
      </c>
      <c r="D3869" s="175">
        <v>0.48190092697453968</v>
      </c>
      <c r="E3869" s="175">
        <v>0.17595738433790528</v>
      </c>
      <c r="F3869" s="175">
        <v>2.6760622457111697E-2</v>
      </c>
      <c r="G3869" s="175">
        <v>9.0180781007508076E-3</v>
      </c>
      <c r="H3869" s="175" t="s">
        <v>143</v>
      </c>
      <c r="I3869" s="175">
        <v>4.0266767333585002E-2</v>
      </c>
      <c r="J3869" s="174">
        <v>1.0000000000000002</v>
      </c>
      <c r="K3869" s="176">
        <v>23841</v>
      </c>
      <c r="L3869" s="92"/>
      <c r="M3869" s="175">
        <v>0.25900000000000001</v>
      </c>
      <c r="N3869" s="175">
        <v>0.27</v>
      </c>
      <c r="O3869" s="175">
        <v>1E-3</v>
      </c>
      <c r="P3869" s="175">
        <v>2E-3</v>
      </c>
      <c r="Q3869" s="175">
        <v>0.47599999999999998</v>
      </c>
      <c r="R3869" s="175">
        <v>0.48799999999999999</v>
      </c>
      <c r="S3869" s="175">
        <v>0.17100000000000001</v>
      </c>
      <c r="T3869" s="175">
        <v>0.18099999999999999</v>
      </c>
      <c r="U3869" s="175">
        <v>2.5000000000000001E-2</v>
      </c>
      <c r="V3869" s="175">
        <v>2.9000000000000001E-2</v>
      </c>
      <c r="W3869" s="175">
        <v>8.0000000000000002E-3</v>
      </c>
      <c r="X3869" s="175">
        <v>0.01</v>
      </c>
      <c r="Y3869" s="175" t="s">
        <v>143</v>
      </c>
      <c r="Z3869" s="175" t="s">
        <v>143</v>
      </c>
      <c r="AA3869" s="175">
        <v>3.7999999999999999E-2</v>
      </c>
      <c r="AB3869" s="175">
        <v>4.2999999999999997E-2</v>
      </c>
    </row>
    <row r="3870" spans="1:28" x14ac:dyDescent="0.25">
      <c r="A3870" s="92" t="s">
        <v>5185</v>
      </c>
      <c r="B3870" s="175">
        <v>0.10156721782890007</v>
      </c>
      <c r="C3870" s="175">
        <v>0.28457225017972682</v>
      </c>
      <c r="D3870" s="175">
        <v>0.24074766355140187</v>
      </c>
      <c r="E3870" s="175">
        <v>7.3040977713874911E-2</v>
      </c>
      <c r="F3870" s="175">
        <v>3.4162473040977713E-2</v>
      </c>
      <c r="G3870" s="175">
        <v>0.23620416966211358</v>
      </c>
      <c r="H3870" s="175">
        <v>3.9108554996405464E-3</v>
      </c>
      <c r="I3870" s="175">
        <v>2.5794392523364486E-2</v>
      </c>
      <c r="J3870" s="174">
        <v>0.99999999999999989</v>
      </c>
      <c r="K3870" s="176">
        <v>34775</v>
      </c>
      <c r="L3870" s="92"/>
      <c r="M3870" s="175">
        <v>9.8000000000000004E-2</v>
      </c>
      <c r="N3870" s="175">
        <v>0.105</v>
      </c>
      <c r="O3870" s="175">
        <v>0.28000000000000003</v>
      </c>
      <c r="P3870" s="175">
        <v>0.28899999999999998</v>
      </c>
      <c r="Q3870" s="175">
        <v>0.23599999999999999</v>
      </c>
      <c r="R3870" s="175">
        <v>0.245</v>
      </c>
      <c r="S3870" s="175">
        <v>7.0000000000000007E-2</v>
      </c>
      <c r="T3870" s="175">
        <v>7.5999999999999998E-2</v>
      </c>
      <c r="U3870" s="175">
        <v>3.2000000000000001E-2</v>
      </c>
      <c r="V3870" s="175">
        <v>3.5999999999999997E-2</v>
      </c>
      <c r="W3870" s="175">
        <v>0.23200000000000001</v>
      </c>
      <c r="X3870" s="175">
        <v>0.24099999999999999</v>
      </c>
      <c r="Y3870" s="175">
        <v>3.0000000000000001E-3</v>
      </c>
      <c r="Z3870" s="175">
        <v>5.0000000000000001E-3</v>
      </c>
      <c r="AA3870" s="175">
        <v>2.4E-2</v>
      </c>
      <c r="AB3870" s="175">
        <v>2.8000000000000001E-2</v>
      </c>
    </row>
    <row r="3871" spans="1:28" x14ac:dyDescent="0.25">
      <c r="A3871" s="92" t="s">
        <v>5186</v>
      </c>
      <c r="B3871" s="175">
        <v>0.29078031097968138</v>
      </c>
      <c r="C3871" s="175">
        <v>0.51068396451397502</v>
      </c>
      <c r="D3871" s="175">
        <v>9.0932939044166744E-2</v>
      </c>
      <c r="E3871" s="175">
        <v>2.6566822474482495E-2</v>
      </c>
      <c r="F3871" s="175">
        <v>1.0493179433368311E-3</v>
      </c>
      <c r="G3871" s="175">
        <v>4.2783554326051701E-2</v>
      </c>
      <c r="H3871" s="175">
        <v>2.5040541829628921E-3</v>
      </c>
      <c r="I3871" s="175">
        <v>3.4699036535342939E-2</v>
      </c>
      <c r="J3871" s="174">
        <v>1</v>
      </c>
      <c r="K3871" s="176">
        <v>41932</v>
      </c>
      <c r="L3871" s="92"/>
      <c r="M3871" s="175">
        <v>0.28599999999999998</v>
      </c>
      <c r="N3871" s="175">
        <v>0.29499999999999998</v>
      </c>
      <c r="O3871" s="175">
        <v>0.50600000000000001</v>
      </c>
      <c r="P3871" s="175">
        <v>0.51500000000000001</v>
      </c>
      <c r="Q3871" s="175">
        <v>8.7999999999999995E-2</v>
      </c>
      <c r="R3871" s="175">
        <v>9.4E-2</v>
      </c>
      <c r="S3871" s="175">
        <v>2.5000000000000001E-2</v>
      </c>
      <c r="T3871" s="175">
        <v>2.8000000000000001E-2</v>
      </c>
      <c r="U3871" s="175">
        <v>1E-3</v>
      </c>
      <c r="V3871" s="175">
        <v>1E-3</v>
      </c>
      <c r="W3871" s="175">
        <v>4.1000000000000002E-2</v>
      </c>
      <c r="X3871" s="175">
        <v>4.4999999999999998E-2</v>
      </c>
      <c r="Y3871" s="175">
        <v>2E-3</v>
      </c>
      <c r="Z3871" s="175">
        <v>3.0000000000000001E-3</v>
      </c>
      <c r="AA3871" s="175">
        <v>3.3000000000000002E-2</v>
      </c>
      <c r="AB3871" s="175">
        <v>3.5999999999999997E-2</v>
      </c>
    </row>
    <row r="3872" spans="1:28" x14ac:dyDescent="0.25">
      <c r="A3872" s="92" t="s">
        <v>5187</v>
      </c>
      <c r="B3872" s="175" t="s">
        <v>143</v>
      </c>
      <c r="C3872" s="175">
        <v>0.23187825390468561</v>
      </c>
      <c r="D3872" s="175">
        <v>0.30049392604458686</v>
      </c>
      <c r="E3872" s="175">
        <v>0.17647844079562142</v>
      </c>
      <c r="F3872" s="175">
        <v>1.5485248965425177E-2</v>
      </c>
      <c r="G3872" s="175">
        <v>0.2433586971031905</v>
      </c>
      <c r="H3872" s="175">
        <v>3.7378187157922839E-3</v>
      </c>
      <c r="I3872" s="175">
        <v>2.856761447069817E-2</v>
      </c>
      <c r="J3872" s="174">
        <v>1</v>
      </c>
      <c r="K3872" s="176">
        <v>7491</v>
      </c>
      <c r="L3872" s="92"/>
      <c r="M3872" s="175" t="s">
        <v>143</v>
      </c>
      <c r="N3872" s="175" t="s">
        <v>143</v>
      </c>
      <c r="O3872" s="175">
        <v>0.222</v>
      </c>
      <c r="P3872" s="175">
        <v>0.24199999999999999</v>
      </c>
      <c r="Q3872" s="175">
        <v>0.28999999999999998</v>
      </c>
      <c r="R3872" s="175">
        <v>0.311</v>
      </c>
      <c r="S3872" s="175">
        <v>0.16800000000000001</v>
      </c>
      <c r="T3872" s="175">
        <v>0.185</v>
      </c>
      <c r="U3872" s="175">
        <v>1.2999999999999999E-2</v>
      </c>
      <c r="V3872" s="175">
        <v>1.9E-2</v>
      </c>
      <c r="W3872" s="175">
        <v>0.23400000000000001</v>
      </c>
      <c r="X3872" s="175">
        <v>0.253</v>
      </c>
      <c r="Y3872" s="175">
        <v>3.0000000000000001E-3</v>
      </c>
      <c r="Z3872" s="175">
        <v>5.0000000000000001E-3</v>
      </c>
      <c r="AA3872" s="175">
        <v>2.5000000000000001E-2</v>
      </c>
      <c r="AB3872" s="175">
        <v>3.3000000000000002E-2</v>
      </c>
    </row>
    <row r="3873" spans="1:28" x14ac:dyDescent="0.25">
      <c r="A3873" s="92" t="s">
        <v>5188</v>
      </c>
      <c r="B3873" s="175" t="s">
        <v>143</v>
      </c>
      <c r="C3873" s="175">
        <v>0.26938843804902535</v>
      </c>
      <c r="D3873" s="175">
        <v>0.21327979028974595</v>
      </c>
      <c r="E3873" s="175">
        <v>0.10920549931676846</v>
      </c>
      <c r="F3873" s="175">
        <v>1.6453331102373184E-2</v>
      </c>
      <c r="G3873" s="175">
        <v>0.36545915948576368</v>
      </c>
      <c r="H3873" s="175">
        <v>5.3543043587383921E-3</v>
      </c>
      <c r="I3873" s="175">
        <v>2.0859477397584987E-2</v>
      </c>
      <c r="J3873" s="174">
        <v>1.0000000000000002</v>
      </c>
      <c r="K3873" s="176">
        <v>35859</v>
      </c>
      <c r="L3873" s="92"/>
      <c r="M3873" s="175" t="s">
        <v>143</v>
      </c>
      <c r="N3873" s="175" t="s">
        <v>143</v>
      </c>
      <c r="O3873" s="175">
        <v>0.26500000000000001</v>
      </c>
      <c r="P3873" s="175">
        <v>0.27400000000000002</v>
      </c>
      <c r="Q3873" s="175">
        <v>0.20899999999999999</v>
      </c>
      <c r="R3873" s="175">
        <v>0.218</v>
      </c>
      <c r="S3873" s="175">
        <v>0.106</v>
      </c>
      <c r="T3873" s="175">
        <v>0.112</v>
      </c>
      <c r="U3873" s="175">
        <v>1.4999999999999999E-2</v>
      </c>
      <c r="V3873" s="175">
        <v>1.7999999999999999E-2</v>
      </c>
      <c r="W3873" s="175">
        <v>0.36</v>
      </c>
      <c r="X3873" s="175">
        <v>0.37</v>
      </c>
      <c r="Y3873" s="175">
        <v>5.0000000000000001E-3</v>
      </c>
      <c r="Z3873" s="175">
        <v>6.0000000000000001E-3</v>
      </c>
      <c r="AA3873" s="175">
        <v>1.9E-2</v>
      </c>
      <c r="AB3873" s="175">
        <v>2.1999999999999999E-2</v>
      </c>
    </row>
    <row r="3874" spans="1:28" x14ac:dyDescent="0.25">
      <c r="A3874" s="92" t="s">
        <v>5189</v>
      </c>
      <c r="B3874" s="175" t="s">
        <v>143</v>
      </c>
      <c r="C3874" s="175">
        <v>0.51164866553601718</v>
      </c>
      <c r="D3874" s="175">
        <v>0.32357404266714274</v>
      </c>
      <c r="E3874" s="175">
        <v>5.9091314826385792E-2</v>
      </c>
      <c r="F3874" s="175">
        <v>3.9275194144425601E-3</v>
      </c>
      <c r="G3874" s="175">
        <v>2.2672498437918416E-2</v>
      </c>
      <c r="H3874" s="175">
        <v>2.6778541462108365E-4</v>
      </c>
      <c r="I3874" s="175">
        <v>7.8818173703472286E-2</v>
      </c>
      <c r="J3874" s="174">
        <v>1</v>
      </c>
      <c r="K3874" s="176">
        <v>11203</v>
      </c>
      <c r="L3874" s="92"/>
      <c r="M3874" s="175" t="s">
        <v>143</v>
      </c>
      <c r="N3874" s="175" t="s">
        <v>143</v>
      </c>
      <c r="O3874" s="175">
        <v>0.502</v>
      </c>
      <c r="P3874" s="175">
        <v>0.52100000000000002</v>
      </c>
      <c r="Q3874" s="175">
        <v>0.315</v>
      </c>
      <c r="R3874" s="175">
        <v>0.33200000000000002</v>
      </c>
      <c r="S3874" s="175">
        <v>5.5E-2</v>
      </c>
      <c r="T3874" s="175">
        <v>6.4000000000000001E-2</v>
      </c>
      <c r="U3874" s="175">
        <v>3.0000000000000001E-3</v>
      </c>
      <c r="V3874" s="175">
        <v>5.0000000000000001E-3</v>
      </c>
      <c r="W3874" s="175">
        <v>0.02</v>
      </c>
      <c r="X3874" s="175">
        <v>2.5999999999999999E-2</v>
      </c>
      <c r="Y3874" s="175">
        <v>0</v>
      </c>
      <c r="Z3874" s="175">
        <v>1E-3</v>
      </c>
      <c r="AA3874" s="175">
        <v>7.3999999999999996E-2</v>
      </c>
      <c r="AB3874" s="175">
        <v>8.4000000000000005E-2</v>
      </c>
    </row>
    <row r="3875" spans="1:28" x14ac:dyDescent="0.25">
      <c r="A3875" s="92" t="s">
        <v>5190</v>
      </c>
      <c r="B3875" s="175" t="s">
        <v>143</v>
      </c>
      <c r="C3875" s="175">
        <v>0.22290462427745664</v>
      </c>
      <c r="D3875" s="175">
        <v>0.34600794797687862</v>
      </c>
      <c r="E3875" s="175">
        <v>0.11515534682080925</v>
      </c>
      <c r="F3875" s="175">
        <v>1.6618497109826588E-2</v>
      </c>
      <c r="G3875" s="175">
        <v>0.25704479768786126</v>
      </c>
      <c r="H3875" s="175">
        <v>1.5354046242774567E-3</v>
      </c>
      <c r="I3875" s="175">
        <v>4.0733381502890173E-2</v>
      </c>
      <c r="J3875" s="174">
        <v>0.99999999999999989</v>
      </c>
      <c r="K3875" s="176">
        <v>11072</v>
      </c>
      <c r="L3875" s="92"/>
      <c r="M3875" s="175" t="s">
        <v>143</v>
      </c>
      <c r="N3875" s="175" t="s">
        <v>143</v>
      </c>
      <c r="O3875" s="175">
        <v>0.215</v>
      </c>
      <c r="P3875" s="175">
        <v>0.23100000000000001</v>
      </c>
      <c r="Q3875" s="175">
        <v>0.33700000000000002</v>
      </c>
      <c r="R3875" s="175">
        <v>0.35499999999999998</v>
      </c>
      <c r="S3875" s="175">
        <v>0.109</v>
      </c>
      <c r="T3875" s="175">
        <v>0.121</v>
      </c>
      <c r="U3875" s="175">
        <v>1.4E-2</v>
      </c>
      <c r="V3875" s="175">
        <v>1.9E-2</v>
      </c>
      <c r="W3875" s="175">
        <v>0.249</v>
      </c>
      <c r="X3875" s="175">
        <v>0.26500000000000001</v>
      </c>
      <c r="Y3875" s="175">
        <v>1E-3</v>
      </c>
      <c r="Z3875" s="175">
        <v>2E-3</v>
      </c>
      <c r="AA3875" s="175">
        <v>3.6999999999999998E-2</v>
      </c>
      <c r="AB3875" s="175">
        <v>4.4999999999999998E-2</v>
      </c>
    </row>
    <row r="3876" spans="1:28" x14ac:dyDescent="0.25">
      <c r="A3876" s="92" t="s">
        <v>5191</v>
      </c>
      <c r="B3876" s="175" t="s">
        <v>143</v>
      </c>
      <c r="C3876" s="175">
        <v>0.40913661830196812</v>
      </c>
      <c r="D3876" s="175">
        <v>0.19494325527941389</v>
      </c>
      <c r="E3876" s="175">
        <v>6.7662692141933628E-2</v>
      </c>
      <c r="F3876" s="175">
        <v>9.8118086481827321E-2</v>
      </c>
      <c r="G3876" s="175">
        <v>0.20169515874156013</v>
      </c>
      <c r="H3876" s="175">
        <v>4.0224105731935062E-3</v>
      </c>
      <c r="I3876" s="175">
        <v>2.4421778480103434E-2</v>
      </c>
      <c r="J3876" s="174">
        <v>1</v>
      </c>
      <c r="K3876" s="176">
        <v>6961</v>
      </c>
      <c r="L3876" s="92"/>
      <c r="M3876" s="175" t="s">
        <v>143</v>
      </c>
      <c r="N3876" s="175" t="s">
        <v>143</v>
      </c>
      <c r="O3876" s="175">
        <v>0.39800000000000002</v>
      </c>
      <c r="P3876" s="175">
        <v>0.42099999999999999</v>
      </c>
      <c r="Q3876" s="175">
        <v>0.186</v>
      </c>
      <c r="R3876" s="175">
        <v>0.20399999999999999</v>
      </c>
      <c r="S3876" s="175">
        <v>6.2E-2</v>
      </c>
      <c r="T3876" s="175">
        <v>7.3999999999999996E-2</v>
      </c>
      <c r="U3876" s="175">
        <v>9.0999999999999998E-2</v>
      </c>
      <c r="V3876" s="175">
        <v>0.105</v>
      </c>
      <c r="W3876" s="175">
        <v>0.192</v>
      </c>
      <c r="X3876" s="175">
        <v>0.21099999999999999</v>
      </c>
      <c r="Y3876" s="175">
        <v>3.0000000000000001E-3</v>
      </c>
      <c r="Z3876" s="175">
        <v>6.0000000000000001E-3</v>
      </c>
      <c r="AA3876" s="175">
        <v>2.1000000000000001E-2</v>
      </c>
      <c r="AB3876" s="175">
        <v>2.8000000000000001E-2</v>
      </c>
    </row>
    <row r="3877" spans="1:28" x14ac:dyDescent="0.25">
      <c r="A3877" s="92" t="s">
        <v>5192</v>
      </c>
      <c r="B3877" s="175" t="s">
        <v>143</v>
      </c>
      <c r="C3877" s="175">
        <v>0.15195426748205265</v>
      </c>
      <c r="D3877" s="175">
        <v>0.21124700877426217</v>
      </c>
      <c r="E3877" s="175">
        <v>9.7846317468758312E-2</v>
      </c>
      <c r="F3877" s="175">
        <v>3.0045200744482851E-2</v>
      </c>
      <c r="G3877" s="175">
        <v>0.4740760436054241</v>
      </c>
      <c r="H3877" s="175">
        <v>7.0459984046796062E-3</v>
      </c>
      <c r="I3877" s="175">
        <v>2.7785163520340335E-2</v>
      </c>
      <c r="J3877" s="174">
        <v>1</v>
      </c>
      <c r="K3877" s="176">
        <v>7522</v>
      </c>
      <c r="L3877" s="92"/>
      <c r="M3877" s="175" t="s">
        <v>143</v>
      </c>
      <c r="N3877" s="175" t="s">
        <v>143</v>
      </c>
      <c r="O3877" s="175">
        <v>0.14399999999999999</v>
      </c>
      <c r="P3877" s="175">
        <v>0.16</v>
      </c>
      <c r="Q3877" s="175">
        <v>0.20200000000000001</v>
      </c>
      <c r="R3877" s="175">
        <v>0.221</v>
      </c>
      <c r="S3877" s="175">
        <v>9.0999999999999998E-2</v>
      </c>
      <c r="T3877" s="175">
        <v>0.105</v>
      </c>
      <c r="U3877" s="175">
        <v>2.5999999999999999E-2</v>
      </c>
      <c r="V3877" s="175">
        <v>3.4000000000000002E-2</v>
      </c>
      <c r="W3877" s="175">
        <v>0.46300000000000002</v>
      </c>
      <c r="X3877" s="175">
        <v>0.48499999999999999</v>
      </c>
      <c r="Y3877" s="175">
        <v>5.0000000000000001E-3</v>
      </c>
      <c r="Z3877" s="175">
        <v>8.9999999999999993E-3</v>
      </c>
      <c r="AA3877" s="175">
        <v>2.4E-2</v>
      </c>
      <c r="AB3877" s="175">
        <v>3.2000000000000001E-2</v>
      </c>
    </row>
    <row r="3878" spans="1:28" x14ac:dyDescent="0.25">
      <c r="A3878" s="92" t="s">
        <v>5193</v>
      </c>
      <c r="B3878" s="175" t="s">
        <v>143</v>
      </c>
      <c r="C3878" s="175">
        <v>0.35755466115522683</v>
      </c>
      <c r="D3878" s="175">
        <v>0.41077450233873597</v>
      </c>
      <c r="E3878" s="175">
        <v>9.6160121831828566E-2</v>
      </c>
      <c r="F3878" s="175">
        <v>1.351571848145328E-2</v>
      </c>
      <c r="G3878" s="175">
        <v>8.3541825301860106E-2</v>
      </c>
      <c r="H3878" s="175">
        <v>2.3115413901881867E-3</v>
      </c>
      <c r="I3878" s="175">
        <v>3.6141629500707061E-2</v>
      </c>
      <c r="J3878" s="174">
        <v>1</v>
      </c>
      <c r="K3878" s="176">
        <v>36772</v>
      </c>
      <c r="L3878" s="92"/>
      <c r="M3878" s="175" t="s">
        <v>143</v>
      </c>
      <c r="N3878" s="175" t="s">
        <v>143</v>
      </c>
      <c r="O3878" s="175">
        <v>0.35299999999999998</v>
      </c>
      <c r="P3878" s="175">
        <v>0.36199999999999999</v>
      </c>
      <c r="Q3878" s="175">
        <v>0.40600000000000003</v>
      </c>
      <c r="R3878" s="175">
        <v>0.41599999999999998</v>
      </c>
      <c r="S3878" s="175">
        <v>9.2999999999999999E-2</v>
      </c>
      <c r="T3878" s="175">
        <v>9.9000000000000005E-2</v>
      </c>
      <c r="U3878" s="175">
        <v>1.2E-2</v>
      </c>
      <c r="V3878" s="175">
        <v>1.4999999999999999E-2</v>
      </c>
      <c r="W3878" s="175">
        <v>8.1000000000000003E-2</v>
      </c>
      <c r="X3878" s="175">
        <v>8.5999999999999993E-2</v>
      </c>
      <c r="Y3878" s="175">
        <v>2E-3</v>
      </c>
      <c r="Z3878" s="175">
        <v>3.0000000000000001E-3</v>
      </c>
      <c r="AA3878" s="175">
        <v>3.4000000000000002E-2</v>
      </c>
      <c r="AB3878" s="175">
        <v>3.7999999999999999E-2</v>
      </c>
    </row>
    <row r="3879" spans="1:28" x14ac:dyDescent="0.25">
      <c r="A3879" s="92" t="s">
        <v>5194</v>
      </c>
      <c r="B3879" s="175" t="s">
        <v>143</v>
      </c>
      <c r="C3879" s="175">
        <v>0.49384787472035796</v>
      </c>
      <c r="D3879" s="175">
        <v>0.30536912751677853</v>
      </c>
      <c r="E3879" s="175">
        <v>7.5223713646532436E-2</v>
      </c>
      <c r="F3879" s="175">
        <v>7.1308724832214766E-3</v>
      </c>
      <c r="G3879" s="175">
        <v>8.0257270693512309E-2</v>
      </c>
      <c r="H3879" s="175">
        <v>3.3557046979865771E-3</v>
      </c>
      <c r="I3879" s="175">
        <v>3.4815436241610737E-2</v>
      </c>
      <c r="J3879" s="174">
        <v>1.0000000000000002</v>
      </c>
      <c r="K3879" s="176">
        <v>7152</v>
      </c>
      <c r="L3879" s="92"/>
      <c r="M3879" s="175" t="s">
        <v>143</v>
      </c>
      <c r="N3879" s="175" t="s">
        <v>143</v>
      </c>
      <c r="O3879" s="175">
        <v>0.48199999999999998</v>
      </c>
      <c r="P3879" s="175">
        <v>0.505</v>
      </c>
      <c r="Q3879" s="175">
        <v>0.29499999999999998</v>
      </c>
      <c r="R3879" s="175">
        <v>0.316</v>
      </c>
      <c r="S3879" s="175">
        <v>6.9000000000000006E-2</v>
      </c>
      <c r="T3879" s="175">
        <v>8.2000000000000003E-2</v>
      </c>
      <c r="U3879" s="175">
        <v>5.0000000000000001E-3</v>
      </c>
      <c r="V3879" s="175">
        <v>8.9999999999999993E-3</v>
      </c>
      <c r="W3879" s="175">
        <v>7.3999999999999996E-2</v>
      </c>
      <c r="X3879" s="175">
        <v>8.6999999999999994E-2</v>
      </c>
      <c r="Y3879" s="175">
        <v>2E-3</v>
      </c>
      <c r="Z3879" s="175">
        <v>5.0000000000000001E-3</v>
      </c>
      <c r="AA3879" s="175">
        <v>3.1E-2</v>
      </c>
      <c r="AB3879" s="175">
        <v>3.9E-2</v>
      </c>
    </row>
    <row r="3880" spans="1:28" x14ac:dyDescent="0.25">
      <c r="A3880" s="92" t="s">
        <v>5195</v>
      </c>
      <c r="B3880" s="175">
        <v>5.7882661422484431E-2</v>
      </c>
      <c r="C3880" s="175">
        <v>0.32947954941434215</v>
      </c>
      <c r="D3880" s="175">
        <v>0.25730649140057615</v>
      </c>
      <c r="E3880" s="175">
        <v>9.1228070175438603E-2</v>
      </c>
      <c r="F3880" s="175">
        <v>1.7781917921647777E-2</v>
      </c>
      <c r="G3880" s="175">
        <v>0.21151305007849022</v>
      </c>
      <c r="H3880" s="175">
        <v>3.9917887146578342E-3</v>
      </c>
      <c r="I3880" s="175">
        <v>3.0816470872362816E-2</v>
      </c>
      <c r="J3880" s="174">
        <v>1</v>
      </c>
      <c r="K3880" s="176">
        <v>289845</v>
      </c>
      <c r="L3880" s="92"/>
      <c r="M3880" s="175">
        <v>5.7000000000000002E-2</v>
      </c>
      <c r="N3880" s="175">
        <v>5.8999999999999997E-2</v>
      </c>
      <c r="O3880" s="175">
        <v>0.32800000000000001</v>
      </c>
      <c r="P3880" s="175">
        <v>0.33100000000000002</v>
      </c>
      <c r="Q3880" s="175">
        <v>0.25600000000000001</v>
      </c>
      <c r="R3880" s="175">
        <v>0.25900000000000001</v>
      </c>
      <c r="S3880" s="175">
        <v>0.09</v>
      </c>
      <c r="T3880" s="175">
        <v>9.1999999999999998E-2</v>
      </c>
      <c r="U3880" s="175">
        <v>1.7000000000000001E-2</v>
      </c>
      <c r="V3880" s="175">
        <v>1.7999999999999999E-2</v>
      </c>
      <c r="W3880" s="175">
        <v>0.21</v>
      </c>
      <c r="X3880" s="175">
        <v>0.21299999999999999</v>
      </c>
      <c r="Y3880" s="175">
        <v>4.0000000000000001E-3</v>
      </c>
      <c r="Z3880" s="175">
        <v>4.0000000000000001E-3</v>
      </c>
      <c r="AA3880" s="175">
        <v>0.03</v>
      </c>
      <c r="AB3880" s="175">
        <v>3.1E-2</v>
      </c>
    </row>
    <row r="3881" spans="1:28" x14ac:dyDescent="0.25">
      <c r="A3881" s="92" t="s">
        <v>5196</v>
      </c>
      <c r="B3881" s="175" t="s">
        <v>143</v>
      </c>
      <c r="C3881" s="175">
        <v>0.38098396904367055</v>
      </c>
      <c r="D3881" s="175">
        <v>0.27650635710337201</v>
      </c>
      <c r="E3881" s="175">
        <v>0.11708126036484245</v>
      </c>
      <c r="F3881" s="175">
        <v>1.5478164731896076E-2</v>
      </c>
      <c r="G3881" s="175">
        <v>0.18175787728026535</v>
      </c>
      <c r="H3881" s="175">
        <v>3.9800995024875619E-3</v>
      </c>
      <c r="I3881" s="175">
        <v>2.4212271973466003E-2</v>
      </c>
      <c r="J3881" s="174">
        <v>1.0000000000000002</v>
      </c>
      <c r="K3881" s="176">
        <v>9045</v>
      </c>
      <c r="L3881" s="92"/>
      <c r="M3881" s="175" t="s">
        <v>143</v>
      </c>
      <c r="N3881" s="175" t="s">
        <v>143</v>
      </c>
      <c r="O3881" s="175">
        <v>0.371</v>
      </c>
      <c r="P3881" s="175">
        <v>0.39100000000000001</v>
      </c>
      <c r="Q3881" s="175">
        <v>0.26700000000000002</v>
      </c>
      <c r="R3881" s="175">
        <v>0.28599999999999998</v>
      </c>
      <c r="S3881" s="175">
        <v>0.111</v>
      </c>
      <c r="T3881" s="175">
        <v>0.124</v>
      </c>
      <c r="U3881" s="175">
        <v>1.2999999999999999E-2</v>
      </c>
      <c r="V3881" s="175">
        <v>1.7999999999999999E-2</v>
      </c>
      <c r="W3881" s="175">
        <v>0.17399999999999999</v>
      </c>
      <c r="X3881" s="175">
        <v>0.19</v>
      </c>
      <c r="Y3881" s="175">
        <v>3.0000000000000001E-3</v>
      </c>
      <c r="Z3881" s="175">
        <v>6.0000000000000001E-3</v>
      </c>
      <c r="AA3881" s="175">
        <v>2.1000000000000001E-2</v>
      </c>
      <c r="AB3881" s="175">
        <v>2.8000000000000001E-2</v>
      </c>
    </row>
    <row r="3882" spans="1:28" x14ac:dyDescent="0.25">
      <c r="A3882" s="92" t="s">
        <v>5197</v>
      </c>
      <c r="B3882" s="175" t="s">
        <v>143</v>
      </c>
      <c r="C3882" s="175">
        <v>0.10538461538461538</v>
      </c>
      <c r="D3882" s="175">
        <v>0.20076923076923076</v>
      </c>
      <c r="E3882" s="175">
        <v>7.6794871794871794E-2</v>
      </c>
      <c r="F3882" s="175">
        <v>1.2051282051282051E-2</v>
      </c>
      <c r="G3882" s="175">
        <v>0.55179487179487174</v>
      </c>
      <c r="H3882" s="175">
        <v>2.1025641025641025E-2</v>
      </c>
      <c r="I3882" s="175">
        <v>3.2179487179487182E-2</v>
      </c>
      <c r="J3882" s="174">
        <v>0.99999999999999978</v>
      </c>
      <c r="K3882" s="176">
        <v>7800</v>
      </c>
      <c r="L3882" s="92"/>
      <c r="M3882" s="175" t="s">
        <v>143</v>
      </c>
      <c r="N3882" s="175" t="s">
        <v>143</v>
      </c>
      <c r="O3882" s="175">
        <v>9.9000000000000005E-2</v>
      </c>
      <c r="P3882" s="175">
        <v>0.112</v>
      </c>
      <c r="Q3882" s="175">
        <v>0.192</v>
      </c>
      <c r="R3882" s="175">
        <v>0.21</v>
      </c>
      <c r="S3882" s="175">
        <v>7.0999999999999994E-2</v>
      </c>
      <c r="T3882" s="175">
        <v>8.3000000000000004E-2</v>
      </c>
      <c r="U3882" s="175">
        <v>0.01</v>
      </c>
      <c r="V3882" s="175">
        <v>1.4999999999999999E-2</v>
      </c>
      <c r="W3882" s="175">
        <v>0.54100000000000004</v>
      </c>
      <c r="X3882" s="175">
        <v>0.56299999999999994</v>
      </c>
      <c r="Y3882" s="175">
        <v>1.7999999999999999E-2</v>
      </c>
      <c r="Z3882" s="175">
        <v>2.4E-2</v>
      </c>
      <c r="AA3882" s="175">
        <v>2.8000000000000001E-2</v>
      </c>
      <c r="AB3882" s="175">
        <v>3.5999999999999997E-2</v>
      </c>
    </row>
    <row r="3883" spans="1:28" x14ac:dyDescent="0.25">
      <c r="A3883" s="92" t="s">
        <v>5198</v>
      </c>
      <c r="B3883" s="175">
        <v>0.29239050648397358</v>
      </c>
      <c r="C3883" s="175">
        <v>1.2233912405187179E-3</v>
      </c>
      <c r="D3883" s="175">
        <v>0.48095587635592529</v>
      </c>
      <c r="E3883" s="175">
        <v>0.16752304053502978</v>
      </c>
      <c r="F3883" s="175">
        <v>2.675148845934263E-2</v>
      </c>
      <c r="G3883" s="175">
        <v>7.9520430633716662E-3</v>
      </c>
      <c r="H3883" s="175" t="s">
        <v>143</v>
      </c>
      <c r="I3883" s="175">
        <v>2.3203653861838348E-2</v>
      </c>
      <c r="J3883" s="174">
        <v>1</v>
      </c>
      <c r="K3883" s="176">
        <v>24522</v>
      </c>
      <c r="L3883" s="92"/>
      <c r="M3883" s="175">
        <v>0.28699999999999998</v>
      </c>
      <c r="N3883" s="175">
        <v>0.29799999999999999</v>
      </c>
      <c r="O3883" s="175">
        <v>1E-3</v>
      </c>
      <c r="P3883" s="175">
        <v>2E-3</v>
      </c>
      <c r="Q3883" s="175">
        <v>0.47499999999999998</v>
      </c>
      <c r="R3883" s="175">
        <v>0.48699999999999999</v>
      </c>
      <c r="S3883" s="175">
        <v>0.16300000000000001</v>
      </c>
      <c r="T3883" s="175">
        <v>0.17199999999999999</v>
      </c>
      <c r="U3883" s="175">
        <v>2.5000000000000001E-2</v>
      </c>
      <c r="V3883" s="175">
        <v>2.9000000000000001E-2</v>
      </c>
      <c r="W3883" s="175">
        <v>7.0000000000000001E-3</v>
      </c>
      <c r="X3883" s="175">
        <v>8.9999999999999993E-3</v>
      </c>
      <c r="Y3883" s="175" t="s">
        <v>143</v>
      </c>
      <c r="Z3883" s="175" t="s">
        <v>143</v>
      </c>
      <c r="AA3883" s="175">
        <v>2.1000000000000001E-2</v>
      </c>
      <c r="AB3883" s="175">
        <v>2.5000000000000001E-2</v>
      </c>
    </row>
    <row r="3884" spans="1:28" x14ac:dyDescent="0.25">
      <c r="A3884" s="92" t="s">
        <v>5199</v>
      </c>
      <c r="B3884" s="175">
        <v>9.6875708777500569E-2</v>
      </c>
      <c r="C3884" s="175">
        <v>0.29428441823542756</v>
      </c>
      <c r="D3884" s="175">
        <v>0.24285552279428441</v>
      </c>
      <c r="E3884" s="175">
        <v>6.7617373554093904E-2</v>
      </c>
      <c r="F3884" s="175">
        <v>3.2206849625765477E-2</v>
      </c>
      <c r="G3884" s="175">
        <v>0.23718530278974825</v>
      </c>
      <c r="H3884" s="175">
        <v>3.6005897028804717E-3</v>
      </c>
      <c r="I3884" s="175">
        <v>2.5374234520299386E-2</v>
      </c>
      <c r="J3884" s="174">
        <v>1</v>
      </c>
      <c r="K3884" s="176">
        <v>35272</v>
      </c>
      <c r="L3884" s="92"/>
      <c r="M3884" s="175">
        <v>9.4E-2</v>
      </c>
      <c r="N3884" s="175">
        <v>0.1</v>
      </c>
      <c r="O3884" s="175">
        <v>0.28999999999999998</v>
      </c>
      <c r="P3884" s="175">
        <v>0.29899999999999999</v>
      </c>
      <c r="Q3884" s="175">
        <v>0.23799999999999999</v>
      </c>
      <c r="R3884" s="175">
        <v>0.247</v>
      </c>
      <c r="S3884" s="175">
        <v>6.5000000000000002E-2</v>
      </c>
      <c r="T3884" s="175">
        <v>7.0000000000000007E-2</v>
      </c>
      <c r="U3884" s="175">
        <v>0.03</v>
      </c>
      <c r="V3884" s="175">
        <v>3.4000000000000002E-2</v>
      </c>
      <c r="W3884" s="175">
        <v>0.23300000000000001</v>
      </c>
      <c r="X3884" s="175">
        <v>0.24199999999999999</v>
      </c>
      <c r="Y3884" s="175">
        <v>3.0000000000000001E-3</v>
      </c>
      <c r="Z3884" s="175">
        <v>4.0000000000000001E-3</v>
      </c>
      <c r="AA3884" s="175">
        <v>2.4E-2</v>
      </c>
      <c r="AB3884" s="175">
        <v>2.7E-2</v>
      </c>
    </row>
    <row r="3885" spans="1:28" x14ac:dyDescent="0.25">
      <c r="A3885" s="92" t="s">
        <v>5200</v>
      </c>
      <c r="B3885" s="175">
        <v>0.28908301001324255</v>
      </c>
      <c r="C3885" s="175">
        <v>0.51118648793067401</v>
      </c>
      <c r="D3885" s="175">
        <v>9.0676765095369746E-2</v>
      </c>
      <c r="E3885" s="175">
        <v>2.402248913876821E-2</v>
      </c>
      <c r="F3885" s="175">
        <v>1.0222335803731152E-3</v>
      </c>
      <c r="G3885" s="175">
        <v>4.604697627953442E-2</v>
      </c>
      <c r="H3885" s="175">
        <v>2.8576075087702996E-3</v>
      </c>
      <c r="I3885" s="175">
        <v>3.5104430453267665E-2</v>
      </c>
      <c r="J3885" s="174">
        <v>1</v>
      </c>
      <c r="K3885" s="176">
        <v>43043</v>
      </c>
      <c r="L3885" s="92"/>
      <c r="M3885" s="175">
        <v>0.28499999999999998</v>
      </c>
      <c r="N3885" s="175">
        <v>0.29299999999999998</v>
      </c>
      <c r="O3885" s="175">
        <v>0.50600000000000001</v>
      </c>
      <c r="P3885" s="175">
        <v>0.51600000000000001</v>
      </c>
      <c r="Q3885" s="175">
        <v>8.7999999999999995E-2</v>
      </c>
      <c r="R3885" s="175">
        <v>9.2999999999999999E-2</v>
      </c>
      <c r="S3885" s="175">
        <v>2.3E-2</v>
      </c>
      <c r="T3885" s="175">
        <v>2.5999999999999999E-2</v>
      </c>
      <c r="U3885" s="175">
        <v>1E-3</v>
      </c>
      <c r="V3885" s="175">
        <v>1E-3</v>
      </c>
      <c r="W3885" s="175">
        <v>4.3999999999999997E-2</v>
      </c>
      <c r="X3885" s="175">
        <v>4.8000000000000001E-2</v>
      </c>
      <c r="Y3885" s="175">
        <v>2E-3</v>
      </c>
      <c r="Z3885" s="175">
        <v>3.0000000000000001E-3</v>
      </c>
      <c r="AA3885" s="175">
        <v>3.3000000000000002E-2</v>
      </c>
      <c r="AB3885" s="175">
        <v>3.6999999999999998E-2</v>
      </c>
    </row>
    <row r="3886" spans="1:28" x14ac:dyDescent="0.25">
      <c r="A3886" s="92" t="s">
        <v>5201</v>
      </c>
      <c r="B3886" s="175" t="s">
        <v>143</v>
      </c>
      <c r="C3886" s="175">
        <v>0.24440488301119023</v>
      </c>
      <c r="D3886" s="175">
        <v>0.30366225839267547</v>
      </c>
      <c r="E3886" s="175">
        <v>0.17026958290946084</v>
      </c>
      <c r="F3886" s="175">
        <v>1.2080366225839268E-2</v>
      </c>
      <c r="G3886" s="175">
        <v>0.24033570701932858</v>
      </c>
      <c r="H3886" s="175">
        <v>5.2136317395727362E-3</v>
      </c>
      <c r="I3886" s="175">
        <v>2.403357070193286E-2</v>
      </c>
      <c r="J3886" s="174">
        <v>1</v>
      </c>
      <c r="K3886" s="176">
        <v>7864</v>
      </c>
      <c r="L3886" s="92"/>
      <c r="M3886" s="175" t="s">
        <v>143</v>
      </c>
      <c r="N3886" s="175" t="s">
        <v>143</v>
      </c>
      <c r="O3886" s="175">
        <v>0.23499999999999999</v>
      </c>
      <c r="P3886" s="175">
        <v>0.254</v>
      </c>
      <c r="Q3886" s="175">
        <v>0.29399999999999998</v>
      </c>
      <c r="R3886" s="175">
        <v>0.314</v>
      </c>
      <c r="S3886" s="175">
        <v>0.16200000000000001</v>
      </c>
      <c r="T3886" s="175">
        <v>0.17899999999999999</v>
      </c>
      <c r="U3886" s="175">
        <v>0.01</v>
      </c>
      <c r="V3886" s="175">
        <v>1.4999999999999999E-2</v>
      </c>
      <c r="W3886" s="175">
        <v>0.23100000000000001</v>
      </c>
      <c r="X3886" s="175">
        <v>0.25</v>
      </c>
      <c r="Y3886" s="175">
        <v>4.0000000000000001E-3</v>
      </c>
      <c r="Z3886" s="175">
        <v>7.0000000000000001E-3</v>
      </c>
      <c r="AA3886" s="175">
        <v>2.1000000000000001E-2</v>
      </c>
      <c r="AB3886" s="175">
        <v>2.8000000000000001E-2</v>
      </c>
    </row>
    <row r="3887" spans="1:28" x14ac:dyDescent="0.25">
      <c r="A3887" s="92" t="s">
        <v>5202</v>
      </c>
      <c r="B3887" s="175" t="s">
        <v>143</v>
      </c>
      <c r="C3887" s="175">
        <v>0.27939164721976339</v>
      </c>
      <c r="D3887" s="175">
        <v>0.21434510876854163</v>
      </c>
      <c r="E3887" s="175">
        <v>0.11335532845149003</v>
      </c>
      <c r="F3887" s="175">
        <v>1.4404120061157159E-2</v>
      </c>
      <c r="G3887" s="175">
        <v>0.35379952254499614</v>
      </c>
      <c r="H3887" s="175">
        <v>4.6404334647675762E-3</v>
      </c>
      <c r="I3887" s="175">
        <v>2.0063839489284085E-2</v>
      </c>
      <c r="J3887" s="174">
        <v>1</v>
      </c>
      <c r="K3887" s="176">
        <v>37281</v>
      </c>
      <c r="L3887" s="92"/>
      <c r="M3887" s="175" t="s">
        <v>143</v>
      </c>
      <c r="N3887" s="175" t="s">
        <v>143</v>
      </c>
      <c r="O3887" s="175">
        <v>0.27500000000000002</v>
      </c>
      <c r="P3887" s="175">
        <v>0.28399999999999997</v>
      </c>
      <c r="Q3887" s="175">
        <v>0.21</v>
      </c>
      <c r="R3887" s="175">
        <v>0.219</v>
      </c>
      <c r="S3887" s="175">
        <v>0.11</v>
      </c>
      <c r="T3887" s="175">
        <v>0.11700000000000001</v>
      </c>
      <c r="U3887" s="175">
        <v>1.2999999999999999E-2</v>
      </c>
      <c r="V3887" s="175">
        <v>1.6E-2</v>
      </c>
      <c r="W3887" s="175">
        <v>0.34899999999999998</v>
      </c>
      <c r="X3887" s="175">
        <v>0.35899999999999999</v>
      </c>
      <c r="Y3887" s="175">
        <v>4.0000000000000001E-3</v>
      </c>
      <c r="Z3887" s="175">
        <v>5.0000000000000001E-3</v>
      </c>
      <c r="AA3887" s="175">
        <v>1.9E-2</v>
      </c>
      <c r="AB3887" s="175">
        <v>2.1999999999999999E-2</v>
      </c>
    </row>
    <row r="3888" spans="1:28" x14ac:dyDescent="0.25">
      <c r="A3888" s="92" t="s">
        <v>5203</v>
      </c>
      <c r="B3888" s="175" t="s">
        <v>143</v>
      </c>
      <c r="C3888" s="175">
        <v>0.53672512588991139</v>
      </c>
      <c r="D3888" s="175">
        <v>0.30717138392081961</v>
      </c>
      <c r="E3888" s="175">
        <v>5.5738843549227299E-2</v>
      </c>
      <c r="F3888" s="175">
        <v>3.8201076575794411E-3</v>
      </c>
      <c r="G3888" s="175">
        <v>2.3094287202639348E-2</v>
      </c>
      <c r="H3888" s="175">
        <v>6.0774440006945653E-4</v>
      </c>
      <c r="I3888" s="175">
        <v>7.2842507379753424E-2</v>
      </c>
      <c r="J3888" s="174">
        <v>1</v>
      </c>
      <c r="K3888" s="176">
        <v>11518</v>
      </c>
      <c r="L3888" s="92"/>
      <c r="M3888" s="175" t="s">
        <v>143</v>
      </c>
      <c r="N3888" s="175" t="s">
        <v>143</v>
      </c>
      <c r="O3888" s="175">
        <v>0.52800000000000002</v>
      </c>
      <c r="P3888" s="175">
        <v>0.54600000000000004</v>
      </c>
      <c r="Q3888" s="175">
        <v>0.29899999999999999</v>
      </c>
      <c r="R3888" s="175">
        <v>0.316</v>
      </c>
      <c r="S3888" s="175">
        <v>5.1999999999999998E-2</v>
      </c>
      <c r="T3888" s="175">
        <v>0.06</v>
      </c>
      <c r="U3888" s="175">
        <v>3.0000000000000001E-3</v>
      </c>
      <c r="V3888" s="175">
        <v>5.0000000000000001E-3</v>
      </c>
      <c r="W3888" s="175">
        <v>2.1000000000000001E-2</v>
      </c>
      <c r="X3888" s="175">
        <v>2.5999999999999999E-2</v>
      </c>
      <c r="Y3888" s="175">
        <v>0</v>
      </c>
      <c r="Z3888" s="175">
        <v>1E-3</v>
      </c>
      <c r="AA3888" s="175">
        <v>6.8000000000000005E-2</v>
      </c>
      <c r="AB3888" s="175">
        <v>7.8E-2</v>
      </c>
    </row>
    <row r="3889" spans="1:28" x14ac:dyDescent="0.25">
      <c r="A3889" s="92" t="s">
        <v>5204</v>
      </c>
      <c r="B3889" s="175" t="s">
        <v>143</v>
      </c>
      <c r="C3889" s="175">
        <v>0.23611479028697571</v>
      </c>
      <c r="D3889" s="175">
        <v>0.33863134657836647</v>
      </c>
      <c r="E3889" s="175">
        <v>0.11205298013245032</v>
      </c>
      <c r="F3889" s="175">
        <v>1.7660044150110375E-2</v>
      </c>
      <c r="G3889" s="175">
        <v>0.25580573951434876</v>
      </c>
      <c r="H3889" s="175">
        <v>1.41280353200883E-3</v>
      </c>
      <c r="I3889" s="175">
        <v>3.8322295805739516E-2</v>
      </c>
      <c r="J3889" s="174">
        <v>1</v>
      </c>
      <c r="K3889" s="176">
        <v>11325</v>
      </c>
      <c r="L3889" s="92"/>
      <c r="M3889" s="175" t="s">
        <v>143</v>
      </c>
      <c r="N3889" s="175" t="s">
        <v>143</v>
      </c>
      <c r="O3889" s="175">
        <v>0.22800000000000001</v>
      </c>
      <c r="P3889" s="175">
        <v>0.24399999999999999</v>
      </c>
      <c r="Q3889" s="175">
        <v>0.33</v>
      </c>
      <c r="R3889" s="175">
        <v>0.34699999999999998</v>
      </c>
      <c r="S3889" s="175">
        <v>0.106</v>
      </c>
      <c r="T3889" s="175">
        <v>0.11799999999999999</v>
      </c>
      <c r="U3889" s="175">
        <v>1.4999999999999999E-2</v>
      </c>
      <c r="V3889" s="175">
        <v>0.02</v>
      </c>
      <c r="W3889" s="175">
        <v>0.248</v>
      </c>
      <c r="X3889" s="175">
        <v>0.26400000000000001</v>
      </c>
      <c r="Y3889" s="175">
        <v>1E-3</v>
      </c>
      <c r="Z3889" s="175">
        <v>2E-3</v>
      </c>
      <c r="AA3889" s="175">
        <v>3.5000000000000003E-2</v>
      </c>
      <c r="AB3889" s="175">
        <v>4.2000000000000003E-2</v>
      </c>
    </row>
    <row r="3890" spans="1:28" x14ac:dyDescent="0.25">
      <c r="A3890" s="92" t="s">
        <v>5205</v>
      </c>
      <c r="B3890" s="175" t="s">
        <v>143</v>
      </c>
      <c r="C3890" s="175">
        <v>0.40614011360562619</v>
      </c>
      <c r="D3890" s="175">
        <v>0.19542872599404923</v>
      </c>
      <c r="E3890" s="175">
        <v>6.4511766296997564E-2</v>
      </c>
      <c r="F3890" s="175">
        <v>9.6835271842034082E-2</v>
      </c>
      <c r="G3890" s="175">
        <v>0.20814173654314308</v>
      </c>
      <c r="H3890" s="175">
        <v>4.598322964565864E-3</v>
      </c>
      <c r="I3890" s="175">
        <v>2.4344062753583987E-2</v>
      </c>
      <c r="J3890" s="174">
        <v>1</v>
      </c>
      <c r="K3890" s="176">
        <v>7394</v>
      </c>
      <c r="L3890" s="92"/>
      <c r="M3890" s="175" t="s">
        <v>143</v>
      </c>
      <c r="N3890" s="175" t="s">
        <v>143</v>
      </c>
      <c r="O3890" s="175">
        <v>0.39500000000000002</v>
      </c>
      <c r="P3890" s="175">
        <v>0.41699999999999998</v>
      </c>
      <c r="Q3890" s="175">
        <v>0.187</v>
      </c>
      <c r="R3890" s="175">
        <v>0.20499999999999999</v>
      </c>
      <c r="S3890" s="175">
        <v>5.8999999999999997E-2</v>
      </c>
      <c r="T3890" s="175">
        <v>7.0000000000000007E-2</v>
      </c>
      <c r="U3890" s="175">
        <v>0.09</v>
      </c>
      <c r="V3890" s="175">
        <v>0.104</v>
      </c>
      <c r="W3890" s="175">
        <v>0.19900000000000001</v>
      </c>
      <c r="X3890" s="175">
        <v>0.218</v>
      </c>
      <c r="Y3890" s="175">
        <v>3.0000000000000001E-3</v>
      </c>
      <c r="Z3890" s="175">
        <v>6.0000000000000001E-3</v>
      </c>
      <c r="AA3890" s="175">
        <v>2.1000000000000001E-2</v>
      </c>
      <c r="AB3890" s="175">
        <v>2.8000000000000001E-2</v>
      </c>
    </row>
    <row r="3891" spans="1:28" x14ac:dyDescent="0.25">
      <c r="A3891" s="92" t="s">
        <v>5206</v>
      </c>
      <c r="B3891" s="175" t="s">
        <v>143</v>
      </c>
      <c r="C3891" s="175">
        <v>0.15813656668793874</v>
      </c>
      <c r="D3891" s="175">
        <v>0.21671984684109763</v>
      </c>
      <c r="E3891" s="175">
        <v>9.9298021697511174E-2</v>
      </c>
      <c r="F3891" s="175">
        <v>2.5271218889597959E-2</v>
      </c>
      <c r="G3891" s="175">
        <v>0.46509253350350988</v>
      </c>
      <c r="H3891" s="175">
        <v>7.6579451180599873E-3</v>
      </c>
      <c r="I3891" s="175">
        <v>2.782386726228462E-2</v>
      </c>
      <c r="J3891" s="174">
        <v>0.99999999999999989</v>
      </c>
      <c r="K3891" s="176">
        <v>7835</v>
      </c>
      <c r="L3891" s="92"/>
      <c r="M3891" s="175" t="s">
        <v>143</v>
      </c>
      <c r="N3891" s="175" t="s">
        <v>143</v>
      </c>
      <c r="O3891" s="175">
        <v>0.15</v>
      </c>
      <c r="P3891" s="175">
        <v>0.16600000000000001</v>
      </c>
      <c r="Q3891" s="175">
        <v>0.20799999999999999</v>
      </c>
      <c r="R3891" s="175">
        <v>0.22600000000000001</v>
      </c>
      <c r="S3891" s="175">
        <v>9.2999999999999999E-2</v>
      </c>
      <c r="T3891" s="175">
        <v>0.106</v>
      </c>
      <c r="U3891" s="175">
        <v>2.1999999999999999E-2</v>
      </c>
      <c r="V3891" s="175">
        <v>2.9000000000000001E-2</v>
      </c>
      <c r="W3891" s="175">
        <v>0.45400000000000001</v>
      </c>
      <c r="X3891" s="175">
        <v>0.47599999999999998</v>
      </c>
      <c r="Y3891" s="175">
        <v>6.0000000000000001E-3</v>
      </c>
      <c r="Z3891" s="175">
        <v>0.01</v>
      </c>
      <c r="AA3891" s="175">
        <v>2.4E-2</v>
      </c>
      <c r="AB3891" s="175">
        <v>3.2000000000000001E-2</v>
      </c>
    </row>
    <row r="3892" spans="1:28" x14ac:dyDescent="0.25">
      <c r="A3892" s="92" t="s">
        <v>5207</v>
      </c>
      <c r="B3892" s="175" t="s">
        <v>143</v>
      </c>
      <c r="C3892" s="175">
        <v>0.38614120479405456</v>
      </c>
      <c r="D3892" s="175">
        <v>0.39461977285811484</v>
      </c>
      <c r="E3892" s="175">
        <v>8.9155806772387089E-2</v>
      </c>
      <c r="F3892" s="175">
        <v>1.2037473177369551E-2</v>
      </c>
      <c r="G3892" s="175">
        <v>8.3634270162767574E-2</v>
      </c>
      <c r="H3892" s="175">
        <v>2.3813262155231068E-3</v>
      </c>
      <c r="I3892" s="175">
        <v>3.2030146019783323E-2</v>
      </c>
      <c r="J3892" s="174">
        <v>1</v>
      </c>
      <c r="K3892" s="176">
        <v>38214</v>
      </c>
      <c r="L3892" s="92"/>
      <c r="M3892" s="175" t="s">
        <v>143</v>
      </c>
      <c r="N3892" s="175" t="s">
        <v>143</v>
      </c>
      <c r="O3892" s="175">
        <v>0.38100000000000001</v>
      </c>
      <c r="P3892" s="175">
        <v>0.39100000000000001</v>
      </c>
      <c r="Q3892" s="175">
        <v>0.39</v>
      </c>
      <c r="R3892" s="175">
        <v>0.4</v>
      </c>
      <c r="S3892" s="175">
        <v>8.5999999999999993E-2</v>
      </c>
      <c r="T3892" s="175">
        <v>9.1999999999999998E-2</v>
      </c>
      <c r="U3892" s="175">
        <v>1.0999999999999999E-2</v>
      </c>
      <c r="V3892" s="175">
        <v>1.2999999999999999E-2</v>
      </c>
      <c r="W3892" s="175">
        <v>8.1000000000000003E-2</v>
      </c>
      <c r="X3892" s="175">
        <v>8.5999999999999993E-2</v>
      </c>
      <c r="Y3892" s="175">
        <v>2E-3</v>
      </c>
      <c r="Z3892" s="175">
        <v>3.0000000000000001E-3</v>
      </c>
      <c r="AA3892" s="175">
        <v>0.03</v>
      </c>
      <c r="AB3892" s="175">
        <v>3.4000000000000002E-2</v>
      </c>
    </row>
    <row r="3893" spans="1:28" x14ac:dyDescent="0.25">
      <c r="A3893" s="92" t="s">
        <v>5208</v>
      </c>
      <c r="B3893" s="175" t="s">
        <v>143</v>
      </c>
      <c r="C3893" s="175">
        <v>0.51126895232891678</v>
      </c>
      <c r="D3893" s="175">
        <v>0.30337385603059691</v>
      </c>
      <c r="E3893" s="175">
        <v>6.3652506488184671E-2</v>
      </c>
      <c r="F3893" s="175">
        <v>6.4198879934435184E-3</v>
      </c>
      <c r="G3893" s="175">
        <v>7.840458953694851E-2</v>
      </c>
      <c r="H3893" s="175">
        <v>3.4148340390657015E-3</v>
      </c>
      <c r="I3893" s="175">
        <v>3.3465373582843877E-2</v>
      </c>
      <c r="J3893" s="174">
        <v>0.99999999999999989</v>
      </c>
      <c r="K3893" s="176">
        <v>7321</v>
      </c>
      <c r="L3893" s="92"/>
      <c r="M3893" s="175" t="s">
        <v>143</v>
      </c>
      <c r="N3893" s="175" t="s">
        <v>143</v>
      </c>
      <c r="O3893" s="175">
        <v>0.5</v>
      </c>
      <c r="P3893" s="175">
        <v>0.52300000000000002</v>
      </c>
      <c r="Q3893" s="175">
        <v>0.29299999999999998</v>
      </c>
      <c r="R3893" s="175">
        <v>0.314</v>
      </c>
      <c r="S3893" s="175">
        <v>5.8000000000000003E-2</v>
      </c>
      <c r="T3893" s="175">
        <v>6.9000000000000006E-2</v>
      </c>
      <c r="U3893" s="175">
        <v>5.0000000000000001E-3</v>
      </c>
      <c r="V3893" s="175">
        <v>8.9999999999999993E-3</v>
      </c>
      <c r="W3893" s="175">
        <v>7.1999999999999995E-2</v>
      </c>
      <c r="X3893" s="175">
        <v>8.5000000000000006E-2</v>
      </c>
      <c r="Y3893" s="175">
        <v>2E-3</v>
      </c>
      <c r="Z3893" s="175">
        <v>5.0000000000000001E-3</v>
      </c>
      <c r="AA3893" s="175">
        <v>0.03</v>
      </c>
      <c r="AB3893" s="175">
        <v>3.7999999999999999E-2</v>
      </c>
    </row>
    <row r="3894" spans="1:28" x14ac:dyDescent="0.25">
      <c r="A3894" s="92" t="s">
        <v>5209</v>
      </c>
      <c r="B3894" s="175">
        <v>5.7060960570609609E-2</v>
      </c>
      <c r="C3894" s="175">
        <v>0.3374495883744959</v>
      </c>
      <c r="D3894" s="175">
        <v>0.25562443755624437</v>
      </c>
      <c r="E3894" s="175">
        <v>9.1817484918174846E-2</v>
      </c>
      <c r="F3894" s="175">
        <v>1.7574909175749092E-2</v>
      </c>
      <c r="G3894" s="175">
        <v>0.2060327300603273</v>
      </c>
      <c r="H3894" s="175">
        <v>4.4195580441955809E-3</v>
      </c>
      <c r="I3894" s="175">
        <v>3.0020331300203314E-2</v>
      </c>
      <c r="J3894" s="174">
        <v>1</v>
      </c>
      <c r="K3894" s="176">
        <v>300030</v>
      </c>
      <c r="L3894" s="92"/>
      <c r="M3894" s="175">
        <v>5.6000000000000001E-2</v>
      </c>
      <c r="N3894" s="175">
        <v>5.8000000000000003E-2</v>
      </c>
      <c r="O3894" s="175">
        <v>0.33600000000000002</v>
      </c>
      <c r="P3894" s="175">
        <v>0.33900000000000002</v>
      </c>
      <c r="Q3894" s="175">
        <v>0.254</v>
      </c>
      <c r="R3894" s="175">
        <v>0.25700000000000001</v>
      </c>
      <c r="S3894" s="175">
        <v>9.0999999999999998E-2</v>
      </c>
      <c r="T3894" s="175">
        <v>9.2999999999999999E-2</v>
      </c>
      <c r="U3894" s="175">
        <v>1.7000000000000001E-2</v>
      </c>
      <c r="V3894" s="175">
        <v>1.7999999999999999E-2</v>
      </c>
      <c r="W3894" s="175">
        <v>0.20499999999999999</v>
      </c>
      <c r="X3894" s="175">
        <v>0.20699999999999999</v>
      </c>
      <c r="Y3894" s="175">
        <v>4.0000000000000001E-3</v>
      </c>
      <c r="Z3894" s="175">
        <v>5.0000000000000001E-3</v>
      </c>
      <c r="AA3894" s="175">
        <v>2.9000000000000001E-2</v>
      </c>
      <c r="AB3894" s="175">
        <v>3.1E-2</v>
      </c>
    </row>
    <row r="3895" spans="1:28" x14ac:dyDescent="0.25">
      <c r="A3895" s="92" t="s">
        <v>5210</v>
      </c>
      <c r="B3895" s="175" t="s">
        <v>143</v>
      </c>
      <c r="C3895" s="175">
        <v>0.39406494960806271</v>
      </c>
      <c r="D3895" s="175">
        <v>0.2690929451287794</v>
      </c>
      <c r="E3895" s="175">
        <v>0.12161254199328107</v>
      </c>
      <c r="F3895" s="175">
        <v>1.2430011198208286E-2</v>
      </c>
      <c r="G3895" s="175">
        <v>0.17928331466965286</v>
      </c>
      <c r="H3895" s="175">
        <v>4.0313549832026877E-3</v>
      </c>
      <c r="I3895" s="175">
        <v>1.948488241881299E-2</v>
      </c>
      <c r="J3895" s="174">
        <v>1.0000000000000002</v>
      </c>
      <c r="K3895" s="176">
        <v>8930</v>
      </c>
      <c r="L3895" s="92"/>
      <c r="M3895" s="175" t="s">
        <v>143</v>
      </c>
      <c r="N3895" s="175" t="s">
        <v>143</v>
      </c>
      <c r="O3895" s="175">
        <v>0.38400000000000001</v>
      </c>
      <c r="P3895" s="175">
        <v>0.40400000000000003</v>
      </c>
      <c r="Q3895" s="175">
        <v>0.26</v>
      </c>
      <c r="R3895" s="175">
        <v>0.27800000000000002</v>
      </c>
      <c r="S3895" s="175">
        <v>0.115</v>
      </c>
      <c r="T3895" s="175">
        <v>0.129</v>
      </c>
      <c r="U3895" s="175">
        <v>0.01</v>
      </c>
      <c r="V3895" s="175">
        <v>1.4999999999999999E-2</v>
      </c>
      <c r="W3895" s="175">
        <v>0.17100000000000001</v>
      </c>
      <c r="X3895" s="175">
        <v>0.187</v>
      </c>
      <c r="Y3895" s="175">
        <v>3.0000000000000001E-3</v>
      </c>
      <c r="Z3895" s="175">
        <v>6.0000000000000001E-3</v>
      </c>
      <c r="AA3895" s="175">
        <v>1.7000000000000001E-2</v>
      </c>
      <c r="AB3895" s="175">
        <v>2.3E-2</v>
      </c>
    </row>
    <row r="3896" spans="1:28" x14ac:dyDescent="0.25">
      <c r="A3896" s="92" t="s">
        <v>5211</v>
      </c>
      <c r="B3896" s="175" t="s">
        <v>143</v>
      </c>
      <c r="C3896" s="175">
        <v>0.10959079283887468</v>
      </c>
      <c r="D3896" s="175">
        <v>0.20434782608695654</v>
      </c>
      <c r="E3896" s="175">
        <v>7.3657289002557538E-2</v>
      </c>
      <c r="F3896" s="175">
        <v>1.0358056265984655E-2</v>
      </c>
      <c r="G3896" s="175">
        <v>0.54782608695652169</v>
      </c>
      <c r="H3896" s="175">
        <v>2.4424552429667519E-2</v>
      </c>
      <c r="I3896" s="175">
        <v>2.9795396419437341E-2</v>
      </c>
      <c r="J3896" s="174">
        <v>0.99999999999999989</v>
      </c>
      <c r="K3896" s="176">
        <v>7820</v>
      </c>
      <c r="L3896" s="92"/>
      <c r="M3896" s="175" t="s">
        <v>143</v>
      </c>
      <c r="N3896" s="175" t="s">
        <v>143</v>
      </c>
      <c r="O3896" s="175">
        <v>0.10299999999999999</v>
      </c>
      <c r="P3896" s="175">
        <v>0.11700000000000001</v>
      </c>
      <c r="Q3896" s="175">
        <v>0.19600000000000001</v>
      </c>
      <c r="R3896" s="175">
        <v>0.21299999999999999</v>
      </c>
      <c r="S3896" s="175">
        <v>6.8000000000000005E-2</v>
      </c>
      <c r="T3896" s="175">
        <v>0.08</v>
      </c>
      <c r="U3896" s="175">
        <v>8.0000000000000002E-3</v>
      </c>
      <c r="V3896" s="175">
        <v>1.2999999999999999E-2</v>
      </c>
      <c r="W3896" s="175">
        <v>0.53700000000000003</v>
      </c>
      <c r="X3896" s="175">
        <v>0.55900000000000005</v>
      </c>
      <c r="Y3896" s="175">
        <v>2.1000000000000001E-2</v>
      </c>
      <c r="Z3896" s="175">
        <v>2.8000000000000001E-2</v>
      </c>
      <c r="AA3896" s="175">
        <v>2.5999999999999999E-2</v>
      </c>
      <c r="AB3896" s="175">
        <v>3.4000000000000002E-2</v>
      </c>
    </row>
    <row r="3897" spans="1:28" x14ac:dyDescent="0.25">
      <c r="A3897" s="92" t="s">
        <v>5212</v>
      </c>
      <c r="B3897" s="175">
        <v>0.3160801088858643</v>
      </c>
      <c r="C3897" s="175">
        <v>1.0888586428154773E-3</v>
      </c>
      <c r="D3897" s="175">
        <v>0.47781450515263463</v>
      </c>
      <c r="E3897" s="175">
        <v>0.14894030721368851</v>
      </c>
      <c r="F3897" s="175">
        <v>2.449931946334824E-2</v>
      </c>
      <c r="G3897" s="175">
        <v>8.7497569511958001E-3</v>
      </c>
      <c r="H3897" s="175" t="s">
        <v>143</v>
      </c>
      <c r="I3897" s="175">
        <v>2.2827143690453043E-2</v>
      </c>
      <c r="J3897" s="174">
        <v>1</v>
      </c>
      <c r="K3897" s="176">
        <v>25715</v>
      </c>
      <c r="L3897" s="92"/>
      <c r="M3897" s="175">
        <v>0.31</v>
      </c>
      <c r="N3897" s="175">
        <v>0.32200000000000001</v>
      </c>
      <c r="O3897" s="175">
        <v>1E-3</v>
      </c>
      <c r="P3897" s="175">
        <v>2E-3</v>
      </c>
      <c r="Q3897" s="175">
        <v>0.47199999999999998</v>
      </c>
      <c r="R3897" s="175">
        <v>0.48399999999999999</v>
      </c>
      <c r="S3897" s="175">
        <v>0.14499999999999999</v>
      </c>
      <c r="T3897" s="175">
        <v>0.153</v>
      </c>
      <c r="U3897" s="175">
        <v>2.3E-2</v>
      </c>
      <c r="V3897" s="175">
        <v>2.5999999999999999E-2</v>
      </c>
      <c r="W3897" s="175">
        <v>8.0000000000000002E-3</v>
      </c>
      <c r="X3897" s="175">
        <v>0.01</v>
      </c>
      <c r="Y3897" s="175" t="s">
        <v>143</v>
      </c>
      <c r="Z3897" s="175" t="s">
        <v>143</v>
      </c>
      <c r="AA3897" s="175">
        <v>2.1000000000000001E-2</v>
      </c>
      <c r="AB3897" s="175">
        <v>2.5000000000000001E-2</v>
      </c>
    </row>
    <row r="3898" spans="1:28" x14ac:dyDescent="0.25">
      <c r="A3898" s="92" t="s">
        <v>5213</v>
      </c>
      <c r="B3898" s="175">
        <v>9.3023255813953487E-2</v>
      </c>
      <c r="C3898" s="175">
        <v>0.29533135163490121</v>
      </c>
      <c r="D3898" s="175">
        <v>0.23518097569505159</v>
      </c>
      <c r="E3898" s="175">
        <v>7.1428571428571425E-2</v>
      </c>
      <c r="F3898" s="175">
        <v>3.3164306114122515E-2</v>
      </c>
      <c r="G3898" s="175">
        <v>0.24468147111965963</v>
      </c>
      <c r="H3898" s="175">
        <v>4.3131083522760386E-3</v>
      </c>
      <c r="I3898" s="175">
        <v>2.2876959841464126E-2</v>
      </c>
      <c r="J3898" s="174">
        <v>0.99999999999999989</v>
      </c>
      <c r="K3898" s="176">
        <v>34314</v>
      </c>
      <c r="L3898" s="92"/>
      <c r="M3898" s="175">
        <v>0.09</v>
      </c>
      <c r="N3898" s="175">
        <v>9.6000000000000002E-2</v>
      </c>
      <c r="O3898" s="175">
        <v>0.29099999999999998</v>
      </c>
      <c r="P3898" s="175">
        <v>0.3</v>
      </c>
      <c r="Q3898" s="175">
        <v>0.23100000000000001</v>
      </c>
      <c r="R3898" s="175">
        <v>0.24</v>
      </c>
      <c r="S3898" s="175">
        <v>6.9000000000000006E-2</v>
      </c>
      <c r="T3898" s="175">
        <v>7.3999999999999996E-2</v>
      </c>
      <c r="U3898" s="175">
        <v>3.1E-2</v>
      </c>
      <c r="V3898" s="175">
        <v>3.5000000000000003E-2</v>
      </c>
      <c r="W3898" s="175">
        <v>0.24</v>
      </c>
      <c r="X3898" s="175">
        <v>0.249</v>
      </c>
      <c r="Y3898" s="175">
        <v>4.0000000000000001E-3</v>
      </c>
      <c r="Z3898" s="175">
        <v>5.0000000000000001E-3</v>
      </c>
      <c r="AA3898" s="175">
        <v>2.1000000000000001E-2</v>
      </c>
      <c r="AB3898" s="175">
        <v>2.5000000000000001E-2</v>
      </c>
    </row>
    <row r="3899" spans="1:28" x14ac:dyDescent="0.25">
      <c r="A3899" s="92" t="s">
        <v>5214</v>
      </c>
      <c r="B3899" s="175">
        <v>0.28985086622611178</v>
      </c>
      <c r="C3899" s="175">
        <v>0.51143061260939449</v>
      </c>
      <c r="D3899" s="175">
        <v>9.3074656188605109E-2</v>
      </c>
      <c r="E3899" s="175">
        <v>2.5986783354170387E-2</v>
      </c>
      <c r="F3899" s="175">
        <v>1.2278978388998035E-3</v>
      </c>
      <c r="G3899" s="175">
        <v>3.9873191641364526E-2</v>
      </c>
      <c r="H3899" s="175">
        <v>3.0139310591176995E-3</v>
      </c>
      <c r="I3899" s="175">
        <v>3.5542061082336131E-2</v>
      </c>
      <c r="J3899" s="174">
        <v>0.99999999999999989</v>
      </c>
      <c r="K3899" s="176">
        <v>44792</v>
      </c>
      <c r="L3899" s="92"/>
      <c r="M3899" s="175">
        <v>0.28599999999999998</v>
      </c>
      <c r="N3899" s="175">
        <v>0.29399999999999998</v>
      </c>
      <c r="O3899" s="175">
        <v>0.50700000000000001</v>
      </c>
      <c r="P3899" s="175">
        <v>0.51600000000000001</v>
      </c>
      <c r="Q3899" s="175">
        <v>0.09</v>
      </c>
      <c r="R3899" s="175">
        <v>9.6000000000000002E-2</v>
      </c>
      <c r="S3899" s="175">
        <v>2.5000000000000001E-2</v>
      </c>
      <c r="T3899" s="175">
        <v>2.8000000000000001E-2</v>
      </c>
      <c r="U3899" s="175">
        <v>1E-3</v>
      </c>
      <c r="V3899" s="175">
        <v>2E-3</v>
      </c>
      <c r="W3899" s="175">
        <v>3.7999999999999999E-2</v>
      </c>
      <c r="X3899" s="175">
        <v>4.2000000000000003E-2</v>
      </c>
      <c r="Y3899" s="175">
        <v>3.0000000000000001E-3</v>
      </c>
      <c r="Z3899" s="175">
        <v>4.0000000000000001E-3</v>
      </c>
      <c r="AA3899" s="175">
        <v>3.4000000000000002E-2</v>
      </c>
      <c r="AB3899" s="175">
        <v>3.6999999999999998E-2</v>
      </c>
    </row>
    <row r="3900" spans="1:28" x14ac:dyDescent="0.25">
      <c r="A3900" s="92" t="s">
        <v>5215</v>
      </c>
      <c r="B3900" s="175" t="s">
        <v>143</v>
      </c>
      <c r="C3900" s="175">
        <v>0.25075360053589374</v>
      </c>
      <c r="D3900" s="175">
        <v>0.31260466674109633</v>
      </c>
      <c r="E3900" s="175">
        <v>0.17048118789773362</v>
      </c>
      <c r="F3900" s="175">
        <v>1.5630233337054818E-2</v>
      </c>
      <c r="G3900" s="175">
        <v>0.22060957910014514</v>
      </c>
      <c r="H3900" s="175">
        <v>4.912359048788657E-3</v>
      </c>
      <c r="I3900" s="175">
        <v>2.5008373339287709E-2</v>
      </c>
      <c r="J3900" s="174">
        <v>1</v>
      </c>
      <c r="K3900" s="176">
        <v>8957</v>
      </c>
      <c r="L3900" s="92"/>
      <c r="M3900" s="175" t="s">
        <v>143</v>
      </c>
      <c r="N3900" s="175" t="s">
        <v>143</v>
      </c>
      <c r="O3900" s="175">
        <v>0.24199999999999999</v>
      </c>
      <c r="P3900" s="175">
        <v>0.26</v>
      </c>
      <c r="Q3900" s="175">
        <v>0.30299999999999999</v>
      </c>
      <c r="R3900" s="175">
        <v>0.32200000000000001</v>
      </c>
      <c r="S3900" s="175">
        <v>0.16300000000000001</v>
      </c>
      <c r="T3900" s="175">
        <v>0.17799999999999999</v>
      </c>
      <c r="U3900" s="175">
        <v>1.2999999999999999E-2</v>
      </c>
      <c r="V3900" s="175">
        <v>1.7999999999999999E-2</v>
      </c>
      <c r="W3900" s="175">
        <v>0.21199999999999999</v>
      </c>
      <c r="X3900" s="175">
        <v>0.22900000000000001</v>
      </c>
      <c r="Y3900" s="175">
        <v>4.0000000000000001E-3</v>
      </c>
      <c r="Z3900" s="175">
        <v>7.0000000000000001E-3</v>
      </c>
      <c r="AA3900" s="175">
        <v>2.1999999999999999E-2</v>
      </c>
      <c r="AB3900" s="175">
        <v>2.8000000000000001E-2</v>
      </c>
    </row>
    <row r="3901" spans="1:28" x14ac:dyDescent="0.25">
      <c r="A3901" s="92" t="s">
        <v>5216</v>
      </c>
      <c r="B3901" s="175" t="s">
        <v>143</v>
      </c>
      <c r="C3901" s="175">
        <v>0.27207783553245368</v>
      </c>
      <c r="D3901" s="175">
        <v>0.21700653072104492</v>
      </c>
      <c r="E3901" s="175">
        <v>0.11683326669332267</v>
      </c>
      <c r="F3901" s="175">
        <v>1.6073570571771292E-2</v>
      </c>
      <c r="G3901" s="175">
        <v>0.35073970411835265</v>
      </c>
      <c r="H3901" s="175">
        <v>5.9442889510862322E-3</v>
      </c>
      <c r="I3901" s="175">
        <v>2.1324803411968546E-2</v>
      </c>
      <c r="J3901" s="174">
        <v>0.99999999999999989</v>
      </c>
      <c r="K3901" s="176">
        <v>37515</v>
      </c>
      <c r="L3901" s="92"/>
      <c r="M3901" s="175" t="s">
        <v>143</v>
      </c>
      <c r="N3901" s="175" t="s">
        <v>143</v>
      </c>
      <c r="O3901" s="175">
        <v>0.26800000000000002</v>
      </c>
      <c r="P3901" s="175">
        <v>0.27700000000000002</v>
      </c>
      <c r="Q3901" s="175">
        <v>0.21299999999999999</v>
      </c>
      <c r="R3901" s="175">
        <v>0.221</v>
      </c>
      <c r="S3901" s="175">
        <v>0.114</v>
      </c>
      <c r="T3901" s="175">
        <v>0.12</v>
      </c>
      <c r="U3901" s="175">
        <v>1.4999999999999999E-2</v>
      </c>
      <c r="V3901" s="175">
        <v>1.7000000000000001E-2</v>
      </c>
      <c r="W3901" s="175">
        <v>0.34599999999999997</v>
      </c>
      <c r="X3901" s="175">
        <v>0.35599999999999998</v>
      </c>
      <c r="Y3901" s="175">
        <v>5.0000000000000001E-3</v>
      </c>
      <c r="Z3901" s="175">
        <v>7.0000000000000001E-3</v>
      </c>
      <c r="AA3901" s="175">
        <v>0.02</v>
      </c>
      <c r="AB3901" s="175">
        <v>2.3E-2</v>
      </c>
    </row>
    <row r="3902" spans="1:28" x14ac:dyDescent="0.25">
      <c r="A3902" s="92" t="s">
        <v>5217</v>
      </c>
      <c r="B3902" s="175" t="s">
        <v>143</v>
      </c>
      <c r="C3902" s="175">
        <v>0.55917350056279147</v>
      </c>
      <c r="D3902" s="175">
        <v>0.29811866859623731</v>
      </c>
      <c r="E3902" s="175">
        <v>4.9364849654285253E-2</v>
      </c>
      <c r="F3902" s="175">
        <v>5.627914455700273E-3</v>
      </c>
      <c r="G3902" s="175">
        <v>1.9858498150828106E-2</v>
      </c>
      <c r="H3902" s="175">
        <v>6.4319022350860266E-4</v>
      </c>
      <c r="I3902" s="175">
        <v>6.7213378356648978E-2</v>
      </c>
      <c r="J3902" s="174">
        <v>0.99999999999999989</v>
      </c>
      <c r="K3902" s="176">
        <v>12438</v>
      </c>
      <c r="L3902" s="92"/>
      <c r="M3902" s="175" t="s">
        <v>143</v>
      </c>
      <c r="N3902" s="175" t="s">
        <v>143</v>
      </c>
      <c r="O3902" s="175">
        <v>0.55000000000000004</v>
      </c>
      <c r="P3902" s="175">
        <v>0.56799999999999995</v>
      </c>
      <c r="Q3902" s="175">
        <v>0.28999999999999998</v>
      </c>
      <c r="R3902" s="175">
        <v>0.30599999999999999</v>
      </c>
      <c r="S3902" s="175">
        <v>4.5999999999999999E-2</v>
      </c>
      <c r="T3902" s="175">
        <v>5.2999999999999999E-2</v>
      </c>
      <c r="U3902" s="175">
        <v>4.0000000000000001E-3</v>
      </c>
      <c r="V3902" s="175">
        <v>7.0000000000000001E-3</v>
      </c>
      <c r="W3902" s="175">
        <v>1.7999999999999999E-2</v>
      </c>
      <c r="X3902" s="175">
        <v>2.1999999999999999E-2</v>
      </c>
      <c r="Y3902" s="175">
        <v>0</v>
      </c>
      <c r="Z3902" s="175">
        <v>1E-3</v>
      </c>
      <c r="AA3902" s="175">
        <v>6.3E-2</v>
      </c>
      <c r="AB3902" s="175">
        <v>7.1999999999999995E-2</v>
      </c>
    </row>
    <row r="3903" spans="1:28" x14ac:dyDescent="0.25">
      <c r="A3903" s="92" t="s">
        <v>5218</v>
      </c>
      <c r="B3903" s="175" t="s">
        <v>143</v>
      </c>
      <c r="C3903" s="175">
        <v>0.2403114038839935</v>
      </c>
      <c r="D3903" s="175">
        <v>0.33544357943365555</v>
      </c>
      <c r="E3903" s="175">
        <v>0.11438104200530413</v>
      </c>
      <c r="F3903" s="175">
        <v>1.4543587988707331E-2</v>
      </c>
      <c r="G3903" s="175">
        <v>0.25827701257592606</v>
      </c>
      <c r="H3903" s="175">
        <v>1.2832577637094703E-3</v>
      </c>
      <c r="I3903" s="175">
        <v>3.5760116348703908E-2</v>
      </c>
      <c r="J3903" s="174">
        <v>1</v>
      </c>
      <c r="K3903" s="176">
        <v>11689</v>
      </c>
      <c r="L3903" s="92"/>
      <c r="M3903" s="175" t="s">
        <v>143</v>
      </c>
      <c r="N3903" s="175" t="s">
        <v>143</v>
      </c>
      <c r="O3903" s="175">
        <v>0.23300000000000001</v>
      </c>
      <c r="P3903" s="175">
        <v>0.248</v>
      </c>
      <c r="Q3903" s="175">
        <v>0.32700000000000001</v>
      </c>
      <c r="R3903" s="175">
        <v>0.34399999999999997</v>
      </c>
      <c r="S3903" s="175">
        <v>0.109</v>
      </c>
      <c r="T3903" s="175">
        <v>0.12</v>
      </c>
      <c r="U3903" s="175">
        <v>1.2999999999999999E-2</v>
      </c>
      <c r="V3903" s="175">
        <v>1.7000000000000001E-2</v>
      </c>
      <c r="W3903" s="175">
        <v>0.25</v>
      </c>
      <c r="X3903" s="175">
        <v>0.26600000000000001</v>
      </c>
      <c r="Y3903" s="175">
        <v>1E-3</v>
      </c>
      <c r="Z3903" s="175">
        <v>2E-3</v>
      </c>
      <c r="AA3903" s="175">
        <v>3.3000000000000002E-2</v>
      </c>
      <c r="AB3903" s="175">
        <v>3.9E-2</v>
      </c>
    </row>
    <row r="3904" spans="1:28" x14ac:dyDescent="0.25">
      <c r="A3904" s="92" t="s">
        <v>5219</v>
      </c>
      <c r="B3904" s="175" t="s">
        <v>143</v>
      </c>
      <c r="C3904" s="175">
        <v>0.41998907700709992</v>
      </c>
      <c r="D3904" s="175">
        <v>0.19606772255598034</v>
      </c>
      <c r="E3904" s="175">
        <v>6.772255598033862E-2</v>
      </c>
      <c r="F3904" s="175">
        <v>9.0387766247951945E-2</v>
      </c>
      <c r="G3904" s="175">
        <v>0.19907154560349535</v>
      </c>
      <c r="H3904" s="175">
        <v>2.8672856362643366E-3</v>
      </c>
      <c r="I3904" s="175">
        <v>2.3894046968869469E-2</v>
      </c>
      <c r="J3904" s="174">
        <v>1</v>
      </c>
      <c r="K3904" s="176">
        <v>7324</v>
      </c>
      <c r="L3904" s="92"/>
      <c r="M3904" s="175" t="s">
        <v>143</v>
      </c>
      <c r="N3904" s="175" t="s">
        <v>143</v>
      </c>
      <c r="O3904" s="175">
        <v>0.40899999999999997</v>
      </c>
      <c r="P3904" s="175">
        <v>0.43099999999999999</v>
      </c>
      <c r="Q3904" s="175">
        <v>0.187</v>
      </c>
      <c r="R3904" s="175">
        <v>0.20499999999999999</v>
      </c>
      <c r="S3904" s="175">
        <v>6.2E-2</v>
      </c>
      <c r="T3904" s="175">
        <v>7.3999999999999996E-2</v>
      </c>
      <c r="U3904" s="175">
        <v>8.4000000000000005E-2</v>
      </c>
      <c r="V3904" s="175">
        <v>9.7000000000000003E-2</v>
      </c>
      <c r="W3904" s="175">
        <v>0.19</v>
      </c>
      <c r="X3904" s="175">
        <v>0.20799999999999999</v>
      </c>
      <c r="Y3904" s="175">
        <v>2E-3</v>
      </c>
      <c r="Z3904" s="175">
        <v>4.0000000000000001E-3</v>
      </c>
      <c r="AA3904" s="175">
        <v>2.1000000000000001E-2</v>
      </c>
      <c r="AB3904" s="175">
        <v>2.8000000000000001E-2</v>
      </c>
    </row>
    <row r="3905" spans="1:28" x14ac:dyDescent="0.25">
      <c r="A3905" s="92" t="s">
        <v>5220</v>
      </c>
      <c r="B3905" s="175" t="s">
        <v>143</v>
      </c>
      <c r="C3905" s="175">
        <v>0.17033167294374923</v>
      </c>
      <c r="D3905" s="175">
        <v>0.2185639654962945</v>
      </c>
      <c r="E3905" s="175">
        <v>0.106669906451221</v>
      </c>
      <c r="F3905" s="175">
        <v>2.5634795286113475E-2</v>
      </c>
      <c r="G3905" s="175">
        <v>0.44538938160612318</v>
      </c>
      <c r="H3905" s="175">
        <v>7.7754829303851294E-3</v>
      </c>
      <c r="I3905" s="175">
        <v>2.5634795286113475E-2</v>
      </c>
      <c r="J3905" s="174">
        <v>0.99999999999999989</v>
      </c>
      <c r="K3905" s="176">
        <v>8231</v>
      </c>
      <c r="L3905" s="92"/>
      <c r="M3905" s="175" t="s">
        <v>143</v>
      </c>
      <c r="N3905" s="175" t="s">
        <v>143</v>
      </c>
      <c r="O3905" s="175">
        <v>0.16200000000000001</v>
      </c>
      <c r="P3905" s="175">
        <v>0.17899999999999999</v>
      </c>
      <c r="Q3905" s="175">
        <v>0.21</v>
      </c>
      <c r="R3905" s="175">
        <v>0.22800000000000001</v>
      </c>
      <c r="S3905" s="175">
        <v>0.1</v>
      </c>
      <c r="T3905" s="175">
        <v>0.114</v>
      </c>
      <c r="U3905" s="175">
        <v>2.1999999999999999E-2</v>
      </c>
      <c r="V3905" s="175">
        <v>2.9000000000000001E-2</v>
      </c>
      <c r="W3905" s="175">
        <v>0.435</v>
      </c>
      <c r="X3905" s="175">
        <v>0.45600000000000002</v>
      </c>
      <c r="Y3905" s="175">
        <v>6.0000000000000001E-3</v>
      </c>
      <c r="Z3905" s="175">
        <v>0.01</v>
      </c>
      <c r="AA3905" s="175">
        <v>2.1999999999999999E-2</v>
      </c>
      <c r="AB3905" s="175">
        <v>2.9000000000000001E-2</v>
      </c>
    </row>
    <row r="3906" spans="1:28" x14ac:dyDescent="0.25">
      <c r="A3906" s="92" t="s">
        <v>5221</v>
      </c>
      <c r="B3906" s="175" t="s">
        <v>143</v>
      </c>
      <c r="C3906" s="175">
        <v>0.41515690326301119</v>
      </c>
      <c r="D3906" s="175">
        <v>0.37452544572060165</v>
      </c>
      <c r="E3906" s="175">
        <v>8.2055841222547943E-2</v>
      </c>
      <c r="F3906" s="175">
        <v>1.0932769474746504E-2</v>
      </c>
      <c r="G3906" s="175">
        <v>8.4338507376615884E-2</v>
      </c>
      <c r="H3906" s="175">
        <v>2.2826661540679516E-3</v>
      </c>
      <c r="I3906" s="175">
        <v>3.0707866788408863E-2</v>
      </c>
      <c r="J3906" s="174">
        <v>1</v>
      </c>
      <c r="K3906" s="176">
        <v>41618</v>
      </c>
      <c r="L3906" s="92"/>
      <c r="M3906" s="175" t="s">
        <v>143</v>
      </c>
      <c r="N3906" s="175" t="s">
        <v>143</v>
      </c>
      <c r="O3906" s="175">
        <v>0.41</v>
      </c>
      <c r="P3906" s="175">
        <v>0.42</v>
      </c>
      <c r="Q3906" s="175">
        <v>0.37</v>
      </c>
      <c r="R3906" s="175">
        <v>0.379</v>
      </c>
      <c r="S3906" s="175">
        <v>7.9000000000000001E-2</v>
      </c>
      <c r="T3906" s="175">
        <v>8.5000000000000006E-2</v>
      </c>
      <c r="U3906" s="175">
        <v>0.01</v>
      </c>
      <c r="V3906" s="175">
        <v>1.2E-2</v>
      </c>
      <c r="W3906" s="175">
        <v>8.2000000000000003E-2</v>
      </c>
      <c r="X3906" s="175">
        <v>8.6999999999999994E-2</v>
      </c>
      <c r="Y3906" s="175">
        <v>2E-3</v>
      </c>
      <c r="Z3906" s="175">
        <v>3.0000000000000001E-3</v>
      </c>
      <c r="AA3906" s="175">
        <v>2.9000000000000001E-2</v>
      </c>
      <c r="AB3906" s="175">
        <v>3.2000000000000001E-2</v>
      </c>
    </row>
    <row r="3907" spans="1:28" x14ac:dyDescent="0.25">
      <c r="A3907" s="92" t="s">
        <v>5222</v>
      </c>
      <c r="B3907" s="175" t="s">
        <v>143</v>
      </c>
      <c r="C3907" s="175">
        <v>0.53726169844020799</v>
      </c>
      <c r="D3907" s="175">
        <v>0.28996133848820155</v>
      </c>
      <c r="E3907" s="175">
        <v>6.145847220370617E-2</v>
      </c>
      <c r="F3907" s="175">
        <v>4.9326756432475673E-3</v>
      </c>
      <c r="G3907" s="175">
        <v>7.5056659112118382E-2</v>
      </c>
      <c r="H3907" s="175">
        <v>3.7328356219170776E-3</v>
      </c>
      <c r="I3907" s="175">
        <v>2.7596320490601255E-2</v>
      </c>
      <c r="J3907" s="174">
        <v>0.99999999999999989</v>
      </c>
      <c r="K3907" s="176">
        <v>7501</v>
      </c>
      <c r="L3907" s="92"/>
      <c r="M3907" s="175" t="s">
        <v>143</v>
      </c>
      <c r="N3907" s="175" t="s">
        <v>143</v>
      </c>
      <c r="O3907" s="175">
        <v>0.52600000000000002</v>
      </c>
      <c r="P3907" s="175">
        <v>0.54900000000000004</v>
      </c>
      <c r="Q3907" s="175">
        <v>0.28000000000000003</v>
      </c>
      <c r="R3907" s="175">
        <v>0.3</v>
      </c>
      <c r="S3907" s="175">
        <v>5.6000000000000001E-2</v>
      </c>
      <c r="T3907" s="175">
        <v>6.7000000000000004E-2</v>
      </c>
      <c r="U3907" s="175">
        <v>4.0000000000000001E-3</v>
      </c>
      <c r="V3907" s="175">
        <v>7.0000000000000001E-3</v>
      </c>
      <c r="W3907" s="175">
        <v>6.9000000000000006E-2</v>
      </c>
      <c r="X3907" s="175">
        <v>8.1000000000000003E-2</v>
      </c>
      <c r="Y3907" s="175">
        <v>3.0000000000000001E-3</v>
      </c>
      <c r="Z3907" s="175">
        <v>5.0000000000000001E-3</v>
      </c>
      <c r="AA3907" s="175">
        <v>2.4E-2</v>
      </c>
      <c r="AB3907" s="175">
        <v>3.2000000000000001E-2</v>
      </c>
    </row>
    <row r="3908" spans="1:28" x14ac:dyDescent="0.25">
      <c r="A3908" s="92" t="s">
        <v>5223</v>
      </c>
      <c r="B3908" s="175">
        <v>5.9430914843272273E-2</v>
      </c>
      <c r="C3908" s="175">
        <v>0.34982585808098265</v>
      </c>
      <c r="D3908" s="175">
        <v>0.25245925610826042</v>
      </c>
      <c r="E3908" s="175">
        <v>8.7310238481376118E-2</v>
      </c>
      <c r="F3908" s="175">
        <v>1.7018716932975301E-2</v>
      </c>
      <c r="G3908" s="175">
        <v>0.20016018397894345</v>
      </c>
      <c r="H3908" s="175">
        <v>1.9242017387605349E-3</v>
      </c>
      <c r="I3908" s="175">
        <v>3.1870629835429237E-2</v>
      </c>
      <c r="J3908" s="174">
        <v>0.99999999999999989</v>
      </c>
      <c r="K3908" s="176">
        <v>300904</v>
      </c>
      <c r="L3908" s="92"/>
      <c r="M3908" s="175">
        <v>5.8999999999999997E-2</v>
      </c>
      <c r="N3908" s="175">
        <v>0.06</v>
      </c>
      <c r="O3908" s="175">
        <v>0.34799999999999998</v>
      </c>
      <c r="P3908" s="175">
        <v>0.35199999999999998</v>
      </c>
      <c r="Q3908" s="175">
        <v>0.251</v>
      </c>
      <c r="R3908" s="175">
        <v>0.254</v>
      </c>
      <c r="S3908" s="175">
        <v>8.5999999999999993E-2</v>
      </c>
      <c r="T3908" s="175">
        <v>8.7999999999999995E-2</v>
      </c>
      <c r="U3908" s="175">
        <v>1.7000000000000001E-2</v>
      </c>
      <c r="V3908" s="175">
        <v>1.7000000000000001E-2</v>
      </c>
      <c r="W3908" s="175">
        <v>0.19900000000000001</v>
      </c>
      <c r="X3908" s="175">
        <v>0.20200000000000001</v>
      </c>
      <c r="Y3908" s="175">
        <v>2E-3</v>
      </c>
      <c r="Z3908" s="175">
        <v>2E-3</v>
      </c>
      <c r="AA3908" s="175">
        <v>3.1E-2</v>
      </c>
      <c r="AB3908" s="175">
        <v>3.3000000000000002E-2</v>
      </c>
    </row>
    <row r="3909" spans="1:28" x14ac:dyDescent="0.25">
      <c r="A3909" s="92" t="s">
        <v>5224</v>
      </c>
      <c r="B3909" s="175" t="s">
        <v>143</v>
      </c>
      <c r="C3909" s="175">
        <v>0.41748583323696081</v>
      </c>
      <c r="D3909" s="175">
        <v>0.25835549901700011</v>
      </c>
      <c r="E3909" s="175">
        <v>0.11437492772059674</v>
      </c>
      <c r="F3909" s="175">
        <v>1.2258586793107436E-2</v>
      </c>
      <c r="G3909" s="175">
        <v>0.17323927373655604</v>
      </c>
      <c r="H3909" s="175">
        <v>2.0816468139239043E-3</v>
      </c>
      <c r="I3909" s="175">
        <v>2.220423268185498E-2</v>
      </c>
      <c r="J3909" s="174">
        <v>1</v>
      </c>
      <c r="K3909" s="176">
        <v>8647</v>
      </c>
      <c r="L3909" s="92"/>
      <c r="M3909" s="175" t="s">
        <v>143</v>
      </c>
      <c r="N3909" s="175" t="s">
        <v>143</v>
      </c>
      <c r="O3909" s="175">
        <v>0.40699999999999997</v>
      </c>
      <c r="P3909" s="175">
        <v>0.42799999999999999</v>
      </c>
      <c r="Q3909" s="175">
        <v>0.249</v>
      </c>
      <c r="R3909" s="175">
        <v>0.26800000000000002</v>
      </c>
      <c r="S3909" s="175">
        <v>0.108</v>
      </c>
      <c r="T3909" s="175">
        <v>0.121</v>
      </c>
      <c r="U3909" s="175">
        <v>0.01</v>
      </c>
      <c r="V3909" s="175">
        <v>1.4999999999999999E-2</v>
      </c>
      <c r="W3909" s="175">
        <v>0.16500000000000001</v>
      </c>
      <c r="X3909" s="175">
        <v>0.18099999999999999</v>
      </c>
      <c r="Y3909" s="175">
        <v>1E-3</v>
      </c>
      <c r="Z3909" s="175">
        <v>3.0000000000000001E-3</v>
      </c>
      <c r="AA3909" s="175">
        <v>1.9E-2</v>
      </c>
      <c r="AB3909" s="175">
        <v>2.5999999999999999E-2</v>
      </c>
    </row>
    <row r="3910" spans="1:28" x14ac:dyDescent="0.25">
      <c r="A3910" s="92" t="s">
        <v>5225</v>
      </c>
      <c r="B3910" s="175" t="s">
        <v>143</v>
      </c>
      <c r="C3910" s="175">
        <v>0.1198023878139152</v>
      </c>
      <c r="D3910" s="175">
        <v>0.20570879648689447</v>
      </c>
      <c r="E3910" s="175">
        <v>6.902703444490188E-2</v>
      </c>
      <c r="F3910" s="175">
        <v>1.166460820639495E-2</v>
      </c>
      <c r="G3910" s="175">
        <v>0.54302181967888019</v>
      </c>
      <c r="H3910" s="175">
        <v>1.2487992315081652E-2</v>
      </c>
      <c r="I3910" s="175">
        <v>3.8287361053931657E-2</v>
      </c>
      <c r="J3910" s="174">
        <v>1</v>
      </c>
      <c r="K3910" s="176">
        <v>7287</v>
      </c>
      <c r="L3910" s="92"/>
      <c r="M3910" s="175" t="s">
        <v>143</v>
      </c>
      <c r="N3910" s="175" t="s">
        <v>143</v>
      </c>
      <c r="O3910" s="175">
        <v>0.113</v>
      </c>
      <c r="P3910" s="175">
        <v>0.127</v>
      </c>
      <c r="Q3910" s="175">
        <v>0.19700000000000001</v>
      </c>
      <c r="R3910" s="175">
        <v>0.215</v>
      </c>
      <c r="S3910" s="175">
        <v>6.3E-2</v>
      </c>
      <c r="T3910" s="175">
        <v>7.4999999999999997E-2</v>
      </c>
      <c r="U3910" s="175">
        <v>8.9999999999999993E-3</v>
      </c>
      <c r="V3910" s="175">
        <v>1.4E-2</v>
      </c>
      <c r="W3910" s="175">
        <v>0.53200000000000003</v>
      </c>
      <c r="X3910" s="175">
        <v>0.55400000000000005</v>
      </c>
      <c r="Y3910" s="175">
        <v>0.01</v>
      </c>
      <c r="Z3910" s="175">
        <v>1.4999999999999999E-2</v>
      </c>
      <c r="AA3910" s="175">
        <v>3.4000000000000002E-2</v>
      </c>
      <c r="AB3910" s="175">
        <v>4.2999999999999997E-2</v>
      </c>
    </row>
    <row r="3911" spans="1:28" x14ac:dyDescent="0.25">
      <c r="A3911" s="92" t="s">
        <v>5226</v>
      </c>
      <c r="B3911" s="175">
        <v>0.35997849957767025</v>
      </c>
      <c r="C3911" s="175">
        <v>1.38217000691085E-3</v>
      </c>
      <c r="D3911" s="175">
        <v>0.47807724794594181</v>
      </c>
      <c r="E3911" s="175">
        <v>0.11679336558396683</v>
      </c>
      <c r="F3911" s="175">
        <v>1.7891422867234892E-2</v>
      </c>
      <c r="G3911" s="175">
        <v>8.0626583736466244E-3</v>
      </c>
      <c r="H3911" s="175" t="s">
        <v>143</v>
      </c>
      <c r="I3911" s="175">
        <v>1.7814635644628735E-2</v>
      </c>
      <c r="J3911" s="174">
        <v>0.99999999999999989</v>
      </c>
      <c r="K3911" s="176">
        <v>26046</v>
      </c>
      <c r="L3911" s="92"/>
      <c r="M3911" s="175">
        <v>0.35399999999999998</v>
      </c>
      <c r="N3911" s="175">
        <v>0.36599999999999999</v>
      </c>
      <c r="O3911" s="175">
        <v>1E-3</v>
      </c>
      <c r="P3911" s="175">
        <v>2E-3</v>
      </c>
      <c r="Q3911" s="175">
        <v>0.47199999999999998</v>
      </c>
      <c r="R3911" s="175">
        <v>0.48399999999999999</v>
      </c>
      <c r="S3911" s="175">
        <v>0.113</v>
      </c>
      <c r="T3911" s="175">
        <v>0.121</v>
      </c>
      <c r="U3911" s="175">
        <v>1.6E-2</v>
      </c>
      <c r="V3911" s="175">
        <v>0.02</v>
      </c>
      <c r="W3911" s="175">
        <v>7.0000000000000001E-3</v>
      </c>
      <c r="X3911" s="175">
        <v>8.9999999999999993E-3</v>
      </c>
      <c r="Y3911" s="175" t="s">
        <v>143</v>
      </c>
      <c r="Z3911" s="175" t="s">
        <v>143</v>
      </c>
      <c r="AA3911" s="175">
        <v>1.6E-2</v>
      </c>
      <c r="AB3911" s="175">
        <v>1.9E-2</v>
      </c>
    </row>
    <row r="3912" spans="1:28" x14ac:dyDescent="0.25">
      <c r="A3912" s="92" t="s">
        <v>5227</v>
      </c>
      <c r="B3912" s="175">
        <v>9.3428022585715115E-2</v>
      </c>
      <c r="C3912" s="175">
        <v>0.30898189650154256</v>
      </c>
      <c r="D3912" s="175">
        <v>0.23310437161650852</v>
      </c>
      <c r="E3912" s="175">
        <v>6.8950462774317475E-2</v>
      </c>
      <c r="F3912" s="175">
        <v>3.1695674951976248E-2</v>
      </c>
      <c r="G3912" s="175">
        <v>0.23738285115548052</v>
      </c>
      <c r="H3912" s="175">
        <v>1.979160603061878E-3</v>
      </c>
      <c r="I3912" s="175">
        <v>2.4477559811397636E-2</v>
      </c>
      <c r="J3912" s="174">
        <v>1</v>
      </c>
      <c r="K3912" s="176">
        <v>34358</v>
      </c>
      <c r="L3912" s="92"/>
      <c r="M3912" s="175">
        <v>0.09</v>
      </c>
      <c r="N3912" s="175">
        <v>9.7000000000000003E-2</v>
      </c>
      <c r="O3912" s="175">
        <v>0.30399999999999999</v>
      </c>
      <c r="P3912" s="175">
        <v>0.314</v>
      </c>
      <c r="Q3912" s="175">
        <v>0.22900000000000001</v>
      </c>
      <c r="R3912" s="175">
        <v>0.23799999999999999</v>
      </c>
      <c r="S3912" s="175">
        <v>6.6000000000000003E-2</v>
      </c>
      <c r="T3912" s="175">
        <v>7.1999999999999995E-2</v>
      </c>
      <c r="U3912" s="175">
        <v>0.03</v>
      </c>
      <c r="V3912" s="175">
        <v>3.4000000000000002E-2</v>
      </c>
      <c r="W3912" s="175">
        <v>0.23300000000000001</v>
      </c>
      <c r="X3912" s="175">
        <v>0.24199999999999999</v>
      </c>
      <c r="Y3912" s="175">
        <v>2E-3</v>
      </c>
      <c r="Z3912" s="175">
        <v>3.0000000000000001E-3</v>
      </c>
      <c r="AA3912" s="175">
        <v>2.3E-2</v>
      </c>
      <c r="AB3912" s="175">
        <v>2.5999999999999999E-2</v>
      </c>
    </row>
    <row r="3913" spans="1:28" x14ac:dyDescent="0.25">
      <c r="A3913" s="92" t="s">
        <v>5228</v>
      </c>
      <c r="B3913" s="175">
        <v>0.29785437460757358</v>
      </c>
      <c r="C3913" s="175">
        <v>0.5117240782038236</v>
      </c>
      <c r="D3913" s="175">
        <v>8.842314937103514E-2</v>
      </c>
      <c r="E3913" s="175">
        <v>2.4833827700435188E-2</v>
      </c>
      <c r="F3913" s="175">
        <v>1.4939268625370776E-3</v>
      </c>
      <c r="G3913" s="175">
        <v>3.88204473120142E-2</v>
      </c>
      <c r="H3913" s="175">
        <v>1.3640201788382013E-3</v>
      </c>
      <c r="I3913" s="175">
        <v>3.5486175763743043E-2</v>
      </c>
      <c r="J3913" s="174">
        <v>1</v>
      </c>
      <c r="K3913" s="176">
        <v>46187</v>
      </c>
      <c r="L3913" s="92"/>
      <c r="M3913" s="175">
        <v>0.29399999999999998</v>
      </c>
      <c r="N3913" s="175">
        <v>0.30199999999999999</v>
      </c>
      <c r="O3913" s="175">
        <v>0.50700000000000001</v>
      </c>
      <c r="P3913" s="175">
        <v>0.51600000000000001</v>
      </c>
      <c r="Q3913" s="175">
        <v>8.5999999999999993E-2</v>
      </c>
      <c r="R3913" s="175">
        <v>9.0999999999999998E-2</v>
      </c>
      <c r="S3913" s="175">
        <v>2.3E-2</v>
      </c>
      <c r="T3913" s="175">
        <v>2.5999999999999999E-2</v>
      </c>
      <c r="U3913" s="175">
        <v>1E-3</v>
      </c>
      <c r="V3913" s="175">
        <v>2E-3</v>
      </c>
      <c r="W3913" s="175">
        <v>3.6999999999999998E-2</v>
      </c>
      <c r="X3913" s="175">
        <v>4.1000000000000002E-2</v>
      </c>
      <c r="Y3913" s="175">
        <v>1E-3</v>
      </c>
      <c r="Z3913" s="175">
        <v>2E-3</v>
      </c>
      <c r="AA3913" s="175">
        <v>3.4000000000000002E-2</v>
      </c>
      <c r="AB3913" s="175">
        <v>3.6999999999999998E-2</v>
      </c>
    </row>
    <row r="3914" spans="1:28" x14ac:dyDescent="0.25">
      <c r="A3914" s="92" t="s">
        <v>5229</v>
      </c>
      <c r="B3914" s="175" t="s">
        <v>143</v>
      </c>
      <c r="C3914" s="175">
        <v>0.26764455782312924</v>
      </c>
      <c r="D3914" s="175">
        <v>0.30516581632653061</v>
      </c>
      <c r="E3914" s="175">
        <v>0.15508078231292516</v>
      </c>
      <c r="F3914" s="175">
        <v>1.4987244897959183E-2</v>
      </c>
      <c r="G3914" s="175">
        <v>0.22555272108843538</v>
      </c>
      <c r="H3914" s="175">
        <v>1.5943877551020409E-3</v>
      </c>
      <c r="I3914" s="175">
        <v>2.9974489795918366E-2</v>
      </c>
      <c r="J3914" s="174">
        <v>0.99999999999999989</v>
      </c>
      <c r="K3914" s="176">
        <v>9408</v>
      </c>
      <c r="L3914" s="92"/>
      <c r="M3914" s="175" t="s">
        <v>143</v>
      </c>
      <c r="N3914" s="175" t="s">
        <v>143</v>
      </c>
      <c r="O3914" s="175">
        <v>0.25900000000000001</v>
      </c>
      <c r="P3914" s="175">
        <v>0.27700000000000002</v>
      </c>
      <c r="Q3914" s="175">
        <v>0.29599999999999999</v>
      </c>
      <c r="R3914" s="175">
        <v>0.315</v>
      </c>
      <c r="S3914" s="175">
        <v>0.14799999999999999</v>
      </c>
      <c r="T3914" s="175">
        <v>0.16300000000000001</v>
      </c>
      <c r="U3914" s="175">
        <v>1.2999999999999999E-2</v>
      </c>
      <c r="V3914" s="175">
        <v>1.7999999999999999E-2</v>
      </c>
      <c r="W3914" s="175">
        <v>0.217</v>
      </c>
      <c r="X3914" s="175">
        <v>0.23400000000000001</v>
      </c>
      <c r="Y3914" s="175">
        <v>1E-3</v>
      </c>
      <c r="Z3914" s="175">
        <v>3.0000000000000001E-3</v>
      </c>
      <c r="AA3914" s="175">
        <v>2.7E-2</v>
      </c>
      <c r="AB3914" s="175">
        <v>3.4000000000000002E-2</v>
      </c>
    </row>
    <row r="3915" spans="1:28" x14ac:dyDescent="0.25">
      <c r="A3915" s="92" t="s">
        <v>5230</v>
      </c>
      <c r="B3915" s="175" t="s">
        <v>143</v>
      </c>
      <c r="C3915" s="175">
        <v>0.2708031695053571</v>
      </c>
      <c r="D3915" s="175">
        <v>0.22889409534840865</v>
      </c>
      <c r="E3915" s="175">
        <v>0.11235422644588938</v>
      </c>
      <c r="F3915" s="175">
        <v>1.7005817779766761E-2</v>
      </c>
      <c r="G3915" s="175">
        <v>0.344223023665991</v>
      </c>
      <c r="H3915" s="175">
        <v>2.3429067838997551E-3</v>
      </c>
      <c r="I3915" s="175">
        <v>2.4376760470687341E-2</v>
      </c>
      <c r="J3915" s="174">
        <v>0.99999999999999989</v>
      </c>
      <c r="K3915" s="176">
        <v>37987</v>
      </c>
      <c r="L3915" s="92"/>
      <c r="M3915" s="175" t="s">
        <v>143</v>
      </c>
      <c r="N3915" s="175" t="s">
        <v>143</v>
      </c>
      <c r="O3915" s="175">
        <v>0.26600000000000001</v>
      </c>
      <c r="P3915" s="175">
        <v>0.27500000000000002</v>
      </c>
      <c r="Q3915" s="175">
        <v>0.22500000000000001</v>
      </c>
      <c r="R3915" s="175">
        <v>0.23300000000000001</v>
      </c>
      <c r="S3915" s="175">
        <v>0.109</v>
      </c>
      <c r="T3915" s="175">
        <v>0.11600000000000001</v>
      </c>
      <c r="U3915" s="175">
        <v>1.6E-2</v>
      </c>
      <c r="V3915" s="175">
        <v>1.7999999999999999E-2</v>
      </c>
      <c r="W3915" s="175">
        <v>0.33900000000000002</v>
      </c>
      <c r="X3915" s="175">
        <v>0.34899999999999998</v>
      </c>
      <c r="Y3915" s="175">
        <v>2E-3</v>
      </c>
      <c r="Z3915" s="175">
        <v>3.0000000000000001E-3</v>
      </c>
      <c r="AA3915" s="175">
        <v>2.3E-2</v>
      </c>
      <c r="AB3915" s="175">
        <v>2.5999999999999999E-2</v>
      </c>
    </row>
    <row r="3916" spans="1:28" x14ac:dyDescent="0.25">
      <c r="A3916" s="92" t="s">
        <v>5231</v>
      </c>
      <c r="B3916" s="175" t="s">
        <v>143</v>
      </c>
      <c r="C3916" s="175">
        <v>0.58053665621894346</v>
      </c>
      <c r="D3916" s="175">
        <v>0.2884336059934256</v>
      </c>
      <c r="E3916" s="175">
        <v>4.6479626939836406E-2</v>
      </c>
      <c r="F3916" s="175">
        <v>3.4401039675865759E-3</v>
      </c>
      <c r="G3916" s="175">
        <v>1.9493922482990596E-2</v>
      </c>
      <c r="H3916" s="175">
        <v>2.2934026450577172E-4</v>
      </c>
      <c r="I3916" s="175">
        <v>6.1386744132711564E-2</v>
      </c>
      <c r="J3916" s="174">
        <v>1</v>
      </c>
      <c r="K3916" s="176">
        <v>13081</v>
      </c>
      <c r="L3916" s="92"/>
      <c r="M3916" s="175" t="s">
        <v>143</v>
      </c>
      <c r="N3916" s="175" t="s">
        <v>143</v>
      </c>
      <c r="O3916" s="175">
        <v>0.57199999999999995</v>
      </c>
      <c r="P3916" s="175">
        <v>0.58899999999999997</v>
      </c>
      <c r="Q3916" s="175">
        <v>0.28100000000000003</v>
      </c>
      <c r="R3916" s="175">
        <v>0.29599999999999999</v>
      </c>
      <c r="S3916" s="175">
        <v>4.2999999999999997E-2</v>
      </c>
      <c r="T3916" s="175">
        <v>0.05</v>
      </c>
      <c r="U3916" s="175">
        <v>3.0000000000000001E-3</v>
      </c>
      <c r="V3916" s="175">
        <v>5.0000000000000001E-3</v>
      </c>
      <c r="W3916" s="175">
        <v>1.7000000000000001E-2</v>
      </c>
      <c r="X3916" s="175">
        <v>2.1999999999999999E-2</v>
      </c>
      <c r="Y3916" s="175">
        <v>0</v>
      </c>
      <c r="Z3916" s="175">
        <v>1E-3</v>
      </c>
      <c r="AA3916" s="175">
        <v>5.7000000000000002E-2</v>
      </c>
      <c r="AB3916" s="175">
        <v>6.6000000000000003E-2</v>
      </c>
    </row>
    <row r="3917" spans="1:28" x14ac:dyDescent="0.25">
      <c r="A3917" s="92" t="s">
        <v>5232</v>
      </c>
      <c r="B3917" s="175" t="s">
        <v>143</v>
      </c>
      <c r="C3917" s="175">
        <v>0.24995753354849667</v>
      </c>
      <c r="D3917" s="175">
        <v>0.32936979785969084</v>
      </c>
      <c r="E3917" s="175">
        <v>0.10786478681841345</v>
      </c>
      <c r="F3917" s="175">
        <v>1.5542721250212332E-2</v>
      </c>
      <c r="G3917" s="175">
        <v>0.25947001868523867</v>
      </c>
      <c r="H3917" s="175">
        <v>5.9453032104637331E-4</v>
      </c>
      <c r="I3917" s="175">
        <v>3.7200611516901648E-2</v>
      </c>
      <c r="J3917" s="174">
        <v>1</v>
      </c>
      <c r="K3917" s="176">
        <v>11774</v>
      </c>
      <c r="L3917" s="92"/>
      <c r="M3917" s="175" t="s">
        <v>143</v>
      </c>
      <c r="N3917" s="175" t="s">
        <v>143</v>
      </c>
      <c r="O3917" s="175">
        <v>0.24199999999999999</v>
      </c>
      <c r="P3917" s="175">
        <v>0.25800000000000001</v>
      </c>
      <c r="Q3917" s="175">
        <v>0.32100000000000001</v>
      </c>
      <c r="R3917" s="175">
        <v>0.33800000000000002</v>
      </c>
      <c r="S3917" s="175">
        <v>0.10199999999999999</v>
      </c>
      <c r="T3917" s="175">
        <v>0.114</v>
      </c>
      <c r="U3917" s="175">
        <v>1.2999999999999999E-2</v>
      </c>
      <c r="V3917" s="175">
        <v>1.7999999999999999E-2</v>
      </c>
      <c r="W3917" s="175">
        <v>0.252</v>
      </c>
      <c r="X3917" s="175">
        <v>0.26700000000000002</v>
      </c>
      <c r="Y3917" s="175">
        <v>0</v>
      </c>
      <c r="Z3917" s="175">
        <v>1E-3</v>
      </c>
      <c r="AA3917" s="175">
        <v>3.4000000000000002E-2</v>
      </c>
      <c r="AB3917" s="175">
        <v>4.1000000000000002E-2</v>
      </c>
    </row>
    <row r="3918" spans="1:28" x14ac:dyDescent="0.25">
      <c r="A3918" s="92" t="s">
        <v>5233</v>
      </c>
      <c r="B3918" s="175" t="s">
        <v>143</v>
      </c>
      <c r="C3918" s="175">
        <v>0.43076923076923079</v>
      </c>
      <c r="D3918" s="175">
        <v>0.19387338325391423</v>
      </c>
      <c r="E3918" s="175">
        <v>6.9707283866575903E-2</v>
      </c>
      <c r="F3918" s="175">
        <v>8.8767869298842755E-2</v>
      </c>
      <c r="G3918" s="175">
        <v>0.19441797140912184</v>
      </c>
      <c r="H3918" s="175">
        <v>8.1688223281143636E-4</v>
      </c>
      <c r="I3918" s="175">
        <v>2.1647379169503062E-2</v>
      </c>
      <c r="J3918" s="174">
        <v>1</v>
      </c>
      <c r="K3918" s="176">
        <v>7345</v>
      </c>
      <c r="L3918" s="92"/>
      <c r="M3918" s="175" t="s">
        <v>143</v>
      </c>
      <c r="N3918" s="175" t="s">
        <v>143</v>
      </c>
      <c r="O3918" s="175">
        <v>0.41899999999999998</v>
      </c>
      <c r="P3918" s="175">
        <v>0.442</v>
      </c>
      <c r="Q3918" s="175">
        <v>0.185</v>
      </c>
      <c r="R3918" s="175">
        <v>0.20300000000000001</v>
      </c>
      <c r="S3918" s="175">
        <v>6.4000000000000001E-2</v>
      </c>
      <c r="T3918" s="175">
        <v>7.5999999999999998E-2</v>
      </c>
      <c r="U3918" s="175">
        <v>8.2000000000000003E-2</v>
      </c>
      <c r="V3918" s="175">
        <v>9.5000000000000001E-2</v>
      </c>
      <c r="W3918" s="175">
        <v>0.186</v>
      </c>
      <c r="X3918" s="175">
        <v>0.20399999999999999</v>
      </c>
      <c r="Y3918" s="175">
        <v>0</v>
      </c>
      <c r="Z3918" s="175">
        <v>2E-3</v>
      </c>
      <c r="AA3918" s="175">
        <v>1.9E-2</v>
      </c>
      <c r="AB3918" s="175">
        <v>2.5000000000000001E-2</v>
      </c>
    </row>
    <row r="3919" spans="1:28" x14ac:dyDescent="0.25">
      <c r="A3919" s="92" t="s">
        <v>5234</v>
      </c>
      <c r="B3919" s="175" t="s">
        <v>143</v>
      </c>
      <c r="C3919" s="175">
        <v>0.17869290573372207</v>
      </c>
      <c r="D3919" s="175">
        <v>0.21902332361516036</v>
      </c>
      <c r="E3919" s="175">
        <v>9.5359572400388726E-2</v>
      </c>
      <c r="F3919" s="175">
        <v>2.6724975704567541E-2</v>
      </c>
      <c r="G3919" s="175">
        <v>0.44861516034985421</v>
      </c>
      <c r="H3919" s="175">
        <v>4.0087463556851312E-3</v>
      </c>
      <c r="I3919" s="175">
        <v>2.7575315840621964E-2</v>
      </c>
      <c r="J3919" s="174">
        <v>1</v>
      </c>
      <c r="K3919" s="176">
        <v>8232</v>
      </c>
      <c r="L3919" s="92"/>
      <c r="M3919" s="175" t="s">
        <v>143</v>
      </c>
      <c r="N3919" s="175" t="s">
        <v>143</v>
      </c>
      <c r="O3919" s="175">
        <v>0.17100000000000001</v>
      </c>
      <c r="P3919" s="175">
        <v>0.187</v>
      </c>
      <c r="Q3919" s="175">
        <v>0.21</v>
      </c>
      <c r="R3919" s="175">
        <v>0.22800000000000001</v>
      </c>
      <c r="S3919" s="175">
        <v>8.8999999999999996E-2</v>
      </c>
      <c r="T3919" s="175">
        <v>0.10199999999999999</v>
      </c>
      <c r="U3919" s="175">
        <v>2.3E-2</v>
      </c>
      <c r="V3919" s="175">
        <v>0.03</v>
      </c>
      <c r="W3919" s="175">
        <v>0.438</v>
      </c>
      <c r="X3919" s="175">
        <v>0.45900000000000002</v>
      </c>
      <c r="Y3919" s="175">
        <v>3.0000000000000001E-3</v>
      </c>
      <c r="Z3919" s="175">
        <v>6.0000000000000001E-3</v>
      </c>
      <c r="AA3919" s="175">
        <v>2.4E-2</v>
      </c>
      <c r="AB3919" s="175">
        <v>3.1E-2</v>
      </c>
    </row>
    <row r="3920" spans="1:28" x14ac:dyDescent="0.25">
      <c r="A3920" s="92" t="s">
        <v>5235</v>
      </c>
      <c r="B3920" s="175" t="s">
        <v>143</v>
      </c>
      <c r="C3920" s="175">
        <v>0.4341468234364193</v>
      </c>
      <c r="D3920" s="175">
        <v>0.3690593814840431</v>
      </c>
      <c r="E3920" s="175">
        <v>7.8277838158284749E-2</v>
      </c>
      <c r="F3920" s="175">
        <v>9.608734314791029E-3</v>
      </c>
      <c r="G3920" s="175">
        <v>7.4399762869281696E-2</v>
      </c>
      <c r="H3920" s="175">
        <v>1.4079636399565261E-3</v>
      </c>
      <c r="I3920" s="175">
        <v>3.3099496097223596E-2</v>
      </c>
      <c r="J3920" s="174">
        <v>1</v>
      </c>
      <c r="K3920" s="176">
        <v>40484</v>
      </c>
      <c r="L3920" s="92"/>
      <c r="M3920" s="175" t="s">
        <v>143</v>
      </c>
      <c r="N3920" s="175" t="s">
        <v>143</v>
      </c>
      <c r="O3920" s="175">
        <v>0.42899999999999999</v>
      </c>
      <c r="P3920" s="175">
        <v>0.439</v>
      </c>
      <c r="Q3920" s="175">
        <v>0.36399999999999999</v>
      </c>
      <c r="R3920" s="175">
        <v>0.374</v>
      </c>
      <c r="S3920" s="175">
        <v>7.5999999999999998E-2</v>
      </c>
      <c r="T3920" s="175">
        <v>8.1000000000000003E-2</v>
      </c>
      <c r="U3920" s="175">
        <v>8.9999999999999993E-3</v>
      </c>
      <c r="V3920" s="175">
        <v>1.0999999999999999E-2</v>
      </c>
      <c r="W3920" s="175">
        <v>7.1999999999999995E-2</v>
      </c>
      <c r="X3920" s="175">
        <v>7.6999999999999999E-2</v>
      </c>
      <c r="Y3920" s="175">
        <v>1E-3</v>
      </c>
      <c r="Z3920" s="175">
        <v>2E-3</v>
      </c>
      <c r="AA3920" s="175">
        <v>3.1E-2</v>
      </c>
      <c r="AB3920" s="175">
        <v>3.5000000000000003E-2</v>
      </c>
    </row>
    <row r="3921" spans="1:28" x14ac:dyDescent="0.25">
      <c r="A3921" s="92" t="s">
        <v>5236</v>
      </c>
      <c r="B3921" s="175" t="s">
        <v>143</v>
      </c>
      <c r="C3921" s="175">
        <v>0.54580745341614911</v>
      </c>
      <c r="D3921" s="175">
        <v>0.28636128364389235</v>
      </c>
      <c r="E3921" s="175">
        <v>5.9135610766045552E-2</v>
      </c>
      <c r="F3921" s="175">
        <v>4.917184265010352E-3</v>
      </c>
      <c r="G3921" s="175">
        <v>7.5181159420289856E-2</v>
      </c>
      <c r="H3921" s="175">
        <v>1.2939958592132505E-3</v>
      </c>
      <c r="I3921" s="175">
        <v>2.7303312629399584E-2</v>
      </c>
      <c r="J3921" s="174">
        <v>1</v>
      </c>
      <c r="K3921" s="176">
        <v>7728</v>
      </c>
      <c r="L3921" s="92"/>
      <c r="M3921" s="175" t="s">
        <v>143</v>
      </c>
      <c r="N3921" s="175" t="s">
        <v>143</v>
      </c>
      <c r="O3921" s="175">
        <v>0.53500000000000003</v>
      </c>
      <c r="P3921" s="175">
        <v>0.55700000000000005</v>
      </c>
      <c r="Q3921" s="175">
        <v>0.27600000000000002</v>
      </c>
      <c r="R3921" s="175">
        <v>0.29699999999999999</v>
      </c>
      <c r="S3921" s="175">
        <v>5.3999999999999999E-2</v>
      </c>
      <c r="T3921" s="175">
        <v>6.5000000000000002E-2</v>
      </c>
      <c r="U3921" s="175">
        <v>4.0000000000000001E-3</v>
      </c>
      <c r="V3921" s="175">
        <v>7.0000000000000001E-3</v>
      </c>
      <c r="W3921" s="175">
        <v>7.0000000000000007E-2</v>
      </c>
      <c r="X3921" s="175">
        <v>8.1000000000000003E-2</v>
      </c>
      <c r="Y3921" s="175">
        <v>1E-3</v>
      </c>
      <c r="Z3921" s="175">
        <v>2E-3</v>
      </c>
      <c r="AA3921" s="175">
        <v>2.4E-2</v>
      </c>
      <c r="AB3921" s="175">
        <v>3.1E-2</v>
      </c>
    </row>
    <row r="3922" spans="1:28" x14ac:dyDescent="0.25">
      <c r="A3922" s="92" t="s">
        <v>5237</v>
      </c>
      <c r="B3922" s="175">
        <v>5.7780752277305412E-2</v>
      </c>
      <c r="C3922" s="175">
        <v>0.36456997418559339</v>
      </c>
      <c r="D3922" s="175">
        <v>0.24819084857855922</v>
      </c>
      <c r="E3922" s="175">
        <v>8.3298441574711779E-2</v>
      </c>
      <c r="F3922" s="175">
        <v>1.7094214341996379E-2</v>
      </c>
      <c r="G3922" s="175">
        <v>0.19626531803151137</v>
      </c>
      <c r="H3922" s="175">
        <v>1.4802897279761571E-3</v>
      </c>
      <c r="I3922" s="175">
        <v>3.1320161282346312E-2</v>
      </c>
      <c r="J3922" s="174">
        <v>1.0000000000000002</v>
      </c>
      <c r="K3922" s="176">
        <v>303319</v>
      </c>
      <c r="L3922" s="92"/>
      <c r="M3922" s="175">
        <v>5.7000000000000002E-2</v>
      </c>
      <c r="N3922" s="175">
        <v>5.8999999999999997E-2</v>
      </c>
      <c r="O3922" s="175">
        <v>0.36299999999999999</v>
      </c>
      <c r="P3922" s="175">
        <v>0.36599999999999999</v>
      </c>
      <c r="Q3922" s="175">
        <v>0.247</v>
      </c>
      <c r="R3922" s="175">
        <v>0.25</v>
      </c>
      <c r="S3922" s="175">
        <v>8.2000000000000003E-2</v>
      </c>
      <c r="T3922" s="175">
        <v>8.4000000000000005E-2</v>
      </c>
      <c r="U3922" s="175">
        <v>1.7000000000000001E-2</v>
      </c>
      <c r="V3922" s="175">
        <v>1.7999999999999999E-2</v>
      </c>
      <c r="W3922" s="175">
        <v>0.19500000000000001</v>
      </c>
      <c r="X3922" s="175">
        <v>0.19800000000000001</v>
      </c>
      <c r="Y3922" s="175">
        <v>1E-3</v>
      </c>
      <c r="Z3922" s="175">
        <v>2E-3</v>
      </c>
      <c r="AA3922" s="175">
        <v>3.1E-2</v>
      </c>
      <c r="AB3922" s="175">
        <v>3.2000000000000001E-2</v>
      </c>
    </row>
    <row r="3923" spans="1:28" x14ac:dyDescent="0.25">
      <c r="A3923" s="92" t="s">
        <v>5238</v>
      </c>
      <c r="B3923" s="175" t="s">
        <v>143</v>
      </c>
      <c r="C3923" s="175">
        <v>0.42260242085661082</v>
      </c>
      <c r="D3923" s="175">
        <v>0.25803072625698326</v>
      </c>
      <c r="E3923" s="175">
        <v>0.10952048417132217</v>
      </c>
      <c r="F3923" s="175">
        <v>1.0940409683426444E-2</v>
      </c>
      <c r="G3923" s="175">
        <v>0.17981843575418993</v>
      </c>
      <c r="H3923" s="175">
        <v>1.2802607076350093E-3</v>
      </c>
      <c r="I3923" s="175">
        <v>1.7807262569832401E-2</v>
      </c>
      <c r="J3923" s="174">
        <v>1</v>
      </c>
      <c r="K3923" s="176">
        <v>8592</v>
      </c>
      <c r="L3923" s="92"/>
      <c r="M3923" s="175" t="s">
        <v>143</v>
      </c>
      <c r="N3923" s="175" t="s">
        <v>143</v>
      </c>
      <c r="O3923" s="175">
        <v>0.41199999999999998</v>
      </c>
      <c r="P3923" s="175">
        <v>0.433</v>
      </c>
      <c r="Q3923" s="175">
        <v>0.249</v>
      </c>
      <c r="R3923" s="175">
        <v>0.26700000000000002</v>
      </c>
      <c r="S3923" s="175">
        <v>0.10299999999999999</v>
      </c>
      <c r="T3923" s="175">
        <v>0.11600000000000001</v>
      </c>
      <c r="U3923" s="175">
        <v>8.9999999999999993E-3</v>
      </c>
      <c r="V3923" s="175">
        <v>1.2999999999999999E-2</v>
      </c>
      <c r="W3923" s="175">
        <v>0.17199999999999999</v>
      </c>
      <c r="X3923" s="175">
        <v>0.188</v>
      </c>
      <c r="Y3923" s="175">
        <v>1E-3</v>
      </c>
      <c r="Z3923" s="175">
        <v>2E-3</v>
      </c>
      <c r="AA3923" s="175">
        <v>1.4999999999999999E-2</v>
      </c>
      <c r="AB3923" s="175">
        <v>2.1000000000000001E-2</v>
      </c>
    </row>
    <row r="3924" spans="1:28" x14ac:dyDescent="0.25">
      <c r="A3924" s="92" t="s">
        <v>5239</v>
      </c>
      <c r="B3924" s="175" t="s">
        <v>143</v>
      </c>
      <c r="C3924" s="175">
        <v>0.125297494050119</v>
      </c>
      <c r="D3924" s="175">
        <v>0.20201595968080638</v>
      </c>
      <c r="E3924" s="175">
        <v>6.789864202715945E-2</v>
      </c>
      <c r="F3924" s="175">
        <v>9.0998180036399277E-3</v>
      </c>
      <c r="G3924" s="175">
        <v>0.54122917541649163</v>
      </c>
      <c r="H3924" s="175">
        <v>7.9798404031919366E-3</v>
      </c>
      <c r="I3924" s="175">
        <v>4.6479070418591631E-2</v>
      </c>
      <c r="J3924" s="174">
        <v>0.99999999999999989</v>
      </c>
      <c r="K3924" s="176">
        <v>7143</v>
      </c>
      <c r="L3924" s="92"/>
      <c r="M3924" s="175" t="s">
        <v>143</v>
      </c>
      <c r="N3924" s="175" t="s">
        <v>143</v>
      </c>
      <c r="O3924" s="175">
        <v>0.11799999999999999</v>
      </c>
      <c r="P3924" s="175">
        <v>0.13300000000000001</v>
      </c>
      <c r="Q3924" s="175">
        <v>0.193</v>
      </c>
      <c r="R3924" s="175">
        <v>0.21099999999999999</v>
      </c>
      <c r="S3924" s="175">
        <v>6.2E-2</v>
      </c>
      <c r="T3924" s="175">
        <v>7.3999999999999996E-2</v>
      </c>
      <c r="U3924" s="175">
        <v>7.0000000000000001E-3</v>
      </c>
      <c r="V3924" s="175">
        <v>1.2E-2</v>
      </c>
      <c r="W3924" s="175">
        <v>0.53</v>
      </c>
      <c r="X3924" s="175">
        <v>0.55300000000000005</v>
      </c>
      <c r="Y3924" s="175">
        <v>6.0000000000000001E-3</v>
      </c>
      <c r="Z3924" s="175">
        <v>0.01</v>
      </c>
      <c r="AA3924" s="175">
        <v>4.2000000000000003E-2</v>
      </c>
      <c r="AB3924" s="175">
        <v>5.1999999999999998E-2</v>
      </c>
    </row>
    <row r="3925" spans="1:28" x14ac:dyDescent="0.25">
      <c r="A3925" s="92" t="s">
        <v>5240</v>
      </c>
      <c r="B3925" s="175">
        <v>0.41043228585101293</v>
      </c>
      <c r="C3925" s="175">
        <v>1.5153932046578402E-3</v>
      </c>
      <c r="D3925" s="175">
        <v>0.45190620513638541</v>
      </c>
      <c r="E3925" s="175">
        <v>9.6426862338490987E-2</v>
      </c>
      <c r="F3925" s="175">
        <v>1.1524964109108311E-2</v>
      </c>
      <c r="G3925" s="175">
        <v>7.8959961716382199E-3</v>
      </c>
      <c r="H3925" s="175" t="s">
        <v>143</v>
      </c>
      <c r="I3925" s="175">
        <v>2.0298293188706334E-2</v>
      </c>
      <c r="J3925" s="174">
        <v>1</v>
      </c>
      <c r="K3925" s="176">
        <v>25076</v>
      </c>
      <c r="L3925" s="92"/>
      <c r="M3925" s="175">
        <v>0.40400000000000003</v>
      </c>
      <c r="N3925" s="175">
        <v>0.41699999999999998</v>
      </c>
      <c r="O3925" s="175">
        <v>1E-3</v>
      </c>
      <c r="P3925" s="175">
        <v>2E-3</v>
      </c>
      <c r="Q3925" s="175">
        <v>0.44600000000000001</v>
      </c>
      <c r="R3925" s="175">
        <v>0.45800000000000002</v>
      </c>
      <c r="S3925" s="175">
        <v>9.2999999999999999E-2</v>
      </c>
      <c r="T3925" s="175">
        <v>0.1</v>
      </c>
      <c r="U3925" s="175">
        <v>0.01</v>
      </c>
      <c r="V3925" s="175">
        <v>1.2999999999999999E-2</v>
      </c>
      <c r="W3925" s="175">
        <v>7.0000000000000001E-3</v>
      </c>
      <c r="X3925" s="175">
        <v>8.9999999999999993E-3</v>
      </c>
      <c r="Y3925" s="175" t="s">
        <v>143</v>
      </c>
      <c r="Z3925" s="175" t="s">
        <v>143</v>
      </c>
      <c r="AA3925" s="175">
        <v>1.9E-2</v>
      </c>
      <c r="AB3925" s="175">
        <v>2.1999999999999999E-2</v>
      </c>
    </row>
    <row r="3926" spans="1:28" x14ac:dyDescent="0.25">
      <c r="A3926" s="92" t="s">
        <v>5241</v>
      </c>
      <c r="B3926" s="175">
        <v>9.6901328002284737E-2</v>
      </c>
      <c r="C3926" s="175">
        <v>0.31609310295587606</v>
      </c>
      <c r="D3926" s="175">
        <v>0.23147222618877625</v>
      </c>
      <c r="E3926" s="175">
        <v>6.3915464800799654E-2</v>
      </c>
      <c r="F3926" s="175">
        <v>3.1843495644723691E-2</v>
      </c>
      <c r="G3926" s="175">
        <v>0.23330001427959446</v>
      </c>
      <c r="H3926" s="175">
        <v>1.4565186348707696E-3</v>
      </c>
      <c r="I3926" s="175">
        <v>2.5017849493074396E-2</v>
      </c>
      <c r="J3926" s="174">
        <v>1</v>
      </c>
      <c r="K3926" s="176">
        <v>35015</v>
      </c>
      <c r="L3926" s="92"/>
      <c r="M3926" s="175">
        <v>9.4E-2</v>
      </c>
      <c r="N3926" s="175">
        <v>0.1</v>
      </c>
      <c r="O3926" s="175">
        <v>0.311</v>
      </c>
      <c r="P3926" s="175">
        <v>0.32100000000000001</v>
      </c>
      <c r="Q3926" s="175">
        <v>0.22700000000000001</v>
      </c>
      <c r="R3926" s="175">
        <v>0.23599999999999999</v>
      </c>
      <c r="S3926" s="175">
        <v>6.0999999999999999E-2</v>
      </c>
      <c r="T3926" s="175">
        <v>6.7000000000000004E-2</v>
      </c>
      <c r="U3926" s="175">
        <v>0.03</v>
      </c>
      <c r="V3926" s="175">
        <v>3.4000000000000002E-2</v>
      </c>
      <c r="W3926" s="175">
        <v>0.22900000000000001</v>
      </c>
      <c r="X3926" s="175">
        <v>0.23799999999999999</v>
      </c>
      <c r="Y3926" s="175">
        <v>1E-3</v>
      </c>
      <c r="Z3926" s="175">
        <v>2E-3</v>
      </c>
      <c r="AA3926" s="175">
        <v>2.3E-2</v>
      </c>
      <c r="AB3926" s="175">
        <v>2.7E-2</v>
      </c>
    </row>
    <row r="3927" spans="1:28" x14ac:dyDescent="0.25">
      <c r="A3927" s="92" t="s">
        <v>5242</v>
      </c>
      <c r="B3927" s="175">
        <v>0.28746157368042385</v>
      </c>
      <c r="C3927" s="175">
        <v>0.522183705060283</v>
      </c>
      <c r="D3927" s="175">
        <v>8.7295877210194689E-2</v>
      </c>
      <c r="E3927" s="175">
        <v>2.4091394684631652E-2</v>
      </c>
      <c r="F3927" s="175">
        <v>1.0247018553644232E-3</v>
      </c>
      <c r="G3927" s="175">
        <v>3.7761353478535764E-2</v>
      </c>
      <c r="H3927" s="175">
        <v>1.351734362395622E-3</v>
      </c>
      <c r="I3927" s="175">
        <v>3.8829659668171014E-2</v>
      </c>
      <c r="J3927" s="174">
        <v>1</v>
      </c>
      <c r="K3927" s="176">
        <v>45867</v>
      </c>
      <c r="L3927" s="92"/>
      <c r="M3927" s="175">
        <v>0.28299999999999997</v>
      </c>
      <c r="N3927" s="175">
        <v>0.29199999999999998</v>
      </c>
      <c r="O3927" s="175">
        <v>0.51800000000000002</v>
      </c>
      <c r="P3927" s="175">
        <v>0.52700000000000002</v>
      </c>
      <c r="Q3927" s="175">
        <v>8.5000000000000006E-2</v>
      </c>
      <c r="R3927" s="175">
        <v>0.09</v>
      </c>
      <c r="S3927" s="175">
        <v>2.3E-2</v>
      </c>
      <c r="T3927" s="175">
        <v>2.5999999999999999E-2</v>
      </c>
      <c r="U3927" s="175">
        <v>1E-3</v>
      </c>
      <c r="V3927" s="175">
        <v>1E-3</v>
      </c>
      <c r="W3927" s="175">
        <v>3.5999999999999997E-2</v>
      </c>
      <c r="X3927" s="175">
        <v>0.04</v>
      </c>
      <c r="Y3927" s="175">
        <v>1E-3</v>
      </c>
      <c r="Z3927" s="175">
        <v>2E-3</v>
      </c>
      <c r="AA3927" s="175">
        <v>3.6999999999999998E-2</v>
      </c>
      <c r="AB3927" s="175">
        <v>4.1000000000000002E-2</v>
      </c>
    </row>
    <row r="3928" spans="1:28" x14ac:dyDescent="0.25">
      <c r="A3928" s="92" t="s">
        <v>5243</v>
      </c>
      <c r="B3928" s="175" t="s">
        <v>143</v>
      </c>
      <c r="C3928" s="175">
        <v>0.27653812824956675</v>
      </c>
      <c r="D3928" s="175">
        <v>0.31542461005199307</v>
      </c>
      <c r="E3928" s="175">
        <v>0.14958838821490467</v>
      </c>
      <c r="F3928" s="175">
        <v>2.0255632582322356E-2</v>
      </c>
      <c r="G3928" s="175">
        <v>0.20873050259965337</v>
      </c>
      <c r="H3928" s="175">
        <v>8.6655112651646442E-4</v>
      </c>
      <c r="I3928" s="175">
        <v>2.8596187175043329E-2</v>
      </c>
      <c r="J3928" s="174">
        <v>1</v>
      </c>
      <c r="K3928" s="176">
        <v>9232</v>
      </c>
      <c r="L3928" s="92"/>
      <c r="M3928" s="175" t="s">
        <v>143</v>
      </c>
      <c r="N3928" s="175" t="s">
        <v>143</v>
      </c>
      <c r="O3928" s="175">
        <v>0.26800000000000002</v>
      </c>
      <c r="P3928" s="175">
        <v>0.28599999999999998</v>
      </c>
      <c r="Q3928" s="175">
        <v>0.30599999999999999</v>
      </c>
      <c r="R3928" s="175">
        <v>0.32500000000000001</v>
      </c>
      <c r="S3928" s="175">
        <v>0.14199999999999999</v>
      </c>
      <c r="T3928" s="175">
        <v>0.157</v>
      </c>
      <c r="U3928" s="175">
        <v>1.7999999999999999E-2</v>
      </c>
      <c r="V3928" s="175">
        <v>2.3E-2</v>
      </c>
      <c r="W3928" s="175">
        <v>0.20100000000000001</v>
      </c>
      <c r="X3928" s="175">
        <v>0.217</v>
      </c>
      <c r="Y3928" s="175">
        <v>0</v>
      </c>
      <c r="Z3928" s="175">
        <v>2E-3</v>
      </c>
      <c r="AA3928" s="175">
        <v>2.5000000000000001E-2</v>
      </c>
      <c r="AB3928" s="175">
        <v>3.2000000000000001E-2</v>
      </c>
    </row>
    <row r="3929" spans="1:28" x14ac:dyDescent="0.25">
      <c r="A3929" s="92" t="s">
        <v>5244</v>
      </c>
      <c r="B3929" s="175" t="s">
        <v>143</v>
      </c>
      <c r="C3929" s="175">
        <v>0.27733647922401361</v>
      </c>
      <c r="D3929" s="175">
        <v>0.23266483156376982</v>
      </c>
      <c r="E3929" s="175">
        <v>0.11440555774020186</v>
      </c>
      <c r="F3929" s="175">
        <v>1.6437278804561542E-2</v>
      </c>
      <c r="G3929" s="175">
        <v>0.33296631275396515</v>
      </c>
      <c r="H3929" s="175">
        <v>1.1534932494429151E-3</v>
      </c>
      <c r="I3929" s="175">
        <v>2.5036046664045093E-2</v>
      </c>
      <c r="J3929" s="174">
        <v>1</v>
      </c>
      <c r="K3929" s="176">
        <v>38145</v>
      </c>
      <c r="L3929" s="92"/>
      <c r="M3929" s="175" t="s">
        <v>143</v>
      </c>
      <c r="N3929" s="175" t="s">
        <v>143</v>
      </c>
      <c r="O3929" s="175">
        <v>0.27300000000000002</v>
      </c>
      <c r="P3929" s="175">
        <v>0.28199999999999997</v>
      </c>
      <c r="Q3929" s="175">
        <v>0.22800000000000001</v>
      </c>
      <c r="R3929" s="175">
        <v>0.23699999999999999</v>
      </c>
      <c r="S3929" s="175">
        <v>0.111</v>
      </c>
      <c r="T3929" s="175">
        <v>0.11799999999999999</v>
      </c>
      <c r="U3929" s="175">
        <v>1.4999999999999999E-2</v>
      </c>
      <c r="V3929" s="175">
        <v>1.7999999999999999E-2</v>
      </c>
      <c r="W3929" s="175">
        <v>0.32800000000000001</v>
      </c>
      <c r="X3929" s="175">
        <v>0.33800000000000002</v>
      </c>
      <c r="Y3929" s="175">
        <v>1E-3</v>
      </c>
      <c r="Z3929" s="175">
        <v>2E-3</v>
      </c>
      <c r="AA3929" s="175">
        <v>2.4E-2</v>
      </c>
      <c r="AB3929" s="175">
        <v>2.7E-2</v>
      </c>
    </row>
    <row r="3930" spans="1:28" x14ac:dyDescent="0.25">
      <c r="A3930" s="92" t="s">
        <v>5245</v>
      </c>
      <c r="B3930" s="175" t="s">
        <v>143</v>
      </c>
      <c r="C3930" s="175">
        <v>0.60512169628191725</v>
      </c>
      <c r="D3930" s="175">
        <v>0.27236075854860387</v>
      </c>
      <c r="E3930" s="175">
        <v>4.2780349410183667E-2</v>
      </c>
      <c r="F3930" s="175">
        <v>3.7330147827385396E-3</v>
      </c>
      <c r="G3930" s="175">
        <v>1.8142451844109304E-2</v>
      </c>
      <c r="H3930" s="175">
        <v>3.7330147827385399E-4</v>
      </c>
      <c r="I3930" s="175">
        <v>5.7488427654173509E-2</v>
      </c>
      <c r="J3930" s="174">
        <v>1.0000000000000002</v>
      </c>
      <c r="K3930" s="176">
        <v>13394</v>
      </c>
      <c r="L3930" s="92"/>
      <c r="M3930" s="175" t="s">
        <v>143</v>
      </c>
      <c r="N3930" s="175" t="s">
        <v>143</v>
      </c>
      <c r="O3930" s="175">
        <v>0.59699999999999998</v>
      </c>
      <c r="P3930" s="175">
        <v>0.61299999999999999</v>
      </c>
      <c r="Q3930" s="175">
        <v>0.26500000000000001</v>
      </c>
      <c r="R3930" s="175">
        <v>0.28000000000000003</v>
      </c>
      <c r="S3930" s="175">
        <v>3.9E-2</v>
      </c>
      <c r="T3930" s="175">
        <v>4.5999999999999999E-2</v>
      </c>
      <c r="U3930" s="175">
        <v>3.0000000000000001E-3</v>
      </c>
      <c r="V3930" s="175">
        <v>5.0000000000000001E-3</v>
      </c>
      <c r="W3930" s="175">
        <v>1.6E-2</v>
      </c>
      <c r="X3930" s="175">
        <v>2.1000000000000001E-2</v>
      </c>
      <c r="Y3930" s="175">
        <v>0</v>
      </c>
      <c r="Z3930" s="175">
        <v>1E-3</v>
      </c>
      <c r="AA3930" s="175">
        <v>5.3999999999999999E-2</v>
      </c>
      <c r="AB3930" s="175">
        <v>6.2E-2</v>
      </c>
    </row>
    <row r="3931" spans="1:28" x14ac:dyDescent="0.25">
      <c r="A3931" s="92" t="s">
        <v>5246</v>
      </c>
      <c r="B3931" s="175" t="s">
        <v>143</v>
      </c>
      <c r="C3931" s="175">
        <v>0.2674921550335001</v>
      </c>
      <c r="D3931" s="175">
        <v>0.32796200491900601</v>
      </c>
      <c r="E3931" s="175">
        <v>0.10329912645237893</v>
      </c>
      <c r="F3931" s="175">
        <v>1.4332965821389196E-2</v>
      </c>
      <c r="G3931" s="175">
        <v>0.2522262742769909</v>
      </c>
      <c r="H3931" s="175">
        <v>7.6329403782546008E-4</v>
      </c>
      <c r="I3931" s="175">
        <v>3.392417945890934E-2</v>
      </c>
      <c r="J3931" s="174">
        <v>1</v>
      </c>
      <c r="K3931" s="176">
        <v>11791</v>
      </c>
      <c r="L3931" s="92"/>
      <c r="M3931" s="175" t="s">
        <v>143</v>
      </c>
      <c r="N3931" s="175" t="s">
        <v>143</v>
      </c>
      <c r="O3931" s="175">
        <v>0.26</v>
      </c>
      <c r="P3931" s="175">
        <v>0.27600000000000002</v>
      </c>
      <c r="Q3931" s="175">
        <v>0.32</v>
      </c>
      <c r="R3931" s="175">
        <v>0.33600000000000002</v>
      </c>
      <c r="S3931" s="175">
        <v>9.8000000000000004E-2</v>
      </c>
      <c r="T3931" s="175">
        <v>0.109</v>
      </c>
      <c r="U3931" s="175">
        <v>1.2E-2</v>
      </c>
      <c r="V3931" s="175">
        <v>1.7000000000000001E-2</v>
      </c>
      <c r="W3931" s="175">
        <v>0.24399999999999999</v>
      </c>
      <c r="X3931" s="175">
        <v>0.26</v>
      </c>
      <c r="Y3931" s="175">
        <v>0</v>
      </c>
      <c r="Z3931" s="175">
        <v>1E-3</v>
      </c>
      <c r="AA3931" s="175">
        <v>3.1E-2</v>
      </c>
      <c r="AB3931" s="175">
        <v>3.6999999999999998E-2</v>
      </c>
    </row>
    <row r="3932" spans="1:28" x14ac:dyDescent="0.25">
      <c r="A3932" s="92" t="s">
        <v>5247</v>
      </c>
      <c r="B3932" s="175" t="s">
        <v>143</v>
      </c>
      <c r="C3932" s="175">
        <v>0.45894351464435146</v>
      </c>
      <c r="D3932" s="175">
        <v>0.18527719665271966</v>
      </c>
      <c r="E3932" s="175">
        <v>5.9754184100418412E-2</v>
      </c>
      <c r="F3932" s="175">
        <v>8.2243723849372383E-2</v>
      </c>
      <c r="G3932" s="175">
        <v>0.19024581589958159</v>
      </c>
      <c r="H3932" s="175">
        <v>6.5376569037656901E-4</v>
      </c>
      <c r="I3932" s="175">
        <v>2.2881799163179915E-2</v>
      </c>
      <c r="J3932" s="174">
        <v>1</v>
      </c>
      <c r="K3932" s="176">
        <v>7648</v>
      </c>
      <c r="L3932" s="92"/>
      <c r="M3932" s="175" t="s">
        <v>143</v>
      </c>
      <c r="N3932" s="175" t="s">
        <v>143</v>
      </c>
      <c r="O3932" s="175">
        <v>0.44800000000000001</v>
      </c>
      <c r="P3932" s="175">
        <v>0.47</v>
      </c>
      <c r="Q3932" s="175">
        <v>0.17699999999999999</v>
      </c>
      <c r="R3932" s="175">
        <v>0.19400000000000001</v>
      </c>
      <c r="S3932" s="175">
        <v>5.5E-2</v>
      </c>
      <c r="T3932" s="175">
        <v>6.5000000000000002E-2</v>
      </c>
      <c r="U3932" s="175">
        <v>7.5999999999999998E-2</v>
      </c>
      <c r="V3932" s="175">
        <v>8.8999999999999996E-2</v>
      </c>
      <c r="W3932" s="175">
        <v>0.182</v>
      </c>
      <c r="X3932" s="175">
        <v>0.19900000000000001</v>
      </c>
      <c r="Y3932" s="175">
        <v>0</v>
      </c>
      <c r="Z3932" s="175">
        <v>2E-3</v>
      </c>
      <c r="AA3932" s="175">
        <v>0.02</v>
      </c>
      <c r="AB3932" s="175">
        <v>2.5999999999999999E-2</v>
      </c>
    </row>
    <row r="3933" spans="1:28" x14ac:dyDescent="0.25">
      <c r="A3933" s="92" t="s">
        <v>5248</v>
      </c>
      <c r="B3933" s="175" t="s">
        <v>143</v>
      </c>
      <c r="C3933" s="175">
        <v>0.1905268131348925</v>
      </c>
      <c r="D3933" s="175">
        <v>0.21899362154500354</v>
      </c>
      <c r="E3933" s="175">
        <v>8.398299078667612E-2</v>
      </c>
      <c r="F3933" s="175">
        <v>3.1419796834396406E-2</v>
      </c>
      <c r="G3933" s="175">
        <v>0.44212142688400663</v>
      </c>
      <c r="H3933" s="175">
        <v>2.5986298133711316E-3</v>
      </c>
      <c r="I3933" s="175">
        <v>3.0356721001653673E-2</v>
      </c>
      <c r="J3933" s="174">
        <v>1.0000000000000002</v>
      </c>
      <c r="K3933" s="176">
        <v>8466</v>
      </c>
      <c r="L3933" s="92"/>
      <c r="M3933" s="175" t="s">
        <v>143</v>
      </c>
      <c r="N3933" s="175" t="s">
        <v>143</v>
      </c>
      <c r="O3933" s="175">
        <v>0.182</v>
      </c>
      <c r="P3933" s="175">
        <v>0.19900000000000001</v>
      </c>
      <c r="Q3933" s="175">
        <v>0.21</v>
      </c>
      <c r="R3933" s="175">
        <v>0.22800000000000001</v>
      </c>
      <c r="S3933" s="175">
        <v>7.8E-2</v>
      </c>
      <c r="T3933" s="175">
        <v>0.09</v>
      </c>
      <c r="U3933" s="175">
        <v>2.8000000000000001E-2</v>
      </c>
      <c r="V3933" s="175">
        <v>3.5000000000000003E-2</v>
      </c>
      <c r="W3933" s="175">
        <v>0.432</v>
      </c>
      <c r="X3933" s="175">
        <v>0.45300000000000001</v>
      </c>
      <c r="Y3933" s="175">
        <v>2E-3</v>
      </c>
      <c r="Z3933" s="175">
        <v>4.0000000000000001E-3</v>
      </c>
      <c r="AA3933" s="175">
        <v>2.7E-2</v>
      </c>
      <c r="AB3933" s="175">
        <v>3.4000000000000002E-2</v>
      </c>
    </row>
    <row r="3934" spans="1:28" x14ac:dyDescent="0.25">
      <c r="A3934" s="92" t="s">
        <v>5249</v>
      </c>
      <c r="B3934" s="175" t="s">
        <v>143</v>
      </c>
      <c r="C3934" s="175">
        <v>0.46833805292451908</v>
      </c>
      <c r="D3934" s="175">
        <v>0.34674348208182793</v>
      </c>
      <c r="E3934" s="175">
        <v>7.223415682062298E-2</v>
      </c>
      <c r="F3934" s="175">
        <v>9.6914363831657069E-3</v>
      </c>
      <c r="G3934" s="175">
        <v>7.3991797676008206E-2</v>
      </c>
      <c r="H3934" s="175">
        <v>9.2764378478664194E-4</v>
      </c>
      <c r="I3934" s="175">
        <v>2.8073430329069428E-2</v>
      </c>
      <c r="J3934" s="174">
        <v>0.99999999999999978</v>
      </c>
      <c r="K3934" s="176">
        <v>40964</v>
      </c>
      <c r="L3934" s="92"/>
      <c r="M3934" s="175" t="s">
        <v>143</v>
      </c>
      <c r="N3934" s="175" t="s">
        <v>143</v>
      </c>
      <c r="O3934" s="175">
        <v>0.46400000000000002</v>
      </c>
      <c r="P3934" s="175">
        <v>0.47299999999999998</v>
      </c>
      <c r="Q3934" s="175">
        <v>0.34200000000000003</v>
      </c>
      <c r="R3934" s="175">
        <v>0.35099999999999998</v>
      </c>
      <c r="S3934" s="175">
        <v>7.0000000000000007E-2</v>
      </c>
      <c r="T3934" s="175">
        <v>7.4999999999999997E-2</v>
      </c>
      <c r="U3934" s="175">
        <v>8.9999999999999993E-3</v>
      </c>
      <c r="V3934" s="175">
        <v>1.0999999999999999E-2</v>
      </c>
      <c r="W3934" s="175">
        <v>7.0999999999999994E-2</v>
      </c>
      <c r="X3934" s="175">
        <v>7.6999999999999999E-2</v>
      </c>
      <c r="Y3934" s="175">
        <v>1E-3</v>
      </c>
      <c r="Z3934" s="175">
        <v>1E-3</v>
      </c>
      <c r="AA3934" s="175">
        <v>2.7E-2</v>
      </c>
      <c r="AB3934" s="175">
        <v>0.03</v>
      </c>
    </row>
    <row r="3935" spans="1:28" x14ac:dyDescent="0.25">
      <c r="A3935" s="92" t="s">
        <v>5250</v>
      </c>
      <c r="B3935" s="175" t="s">
        <v>143</v>
      </c>
      <c r="C3935" s="175">
        <v>0.56950013365410324</v>
      </c>
      <c r="D3935" s="175">
        <v>0.27091686714782143</v>
      </c>
      <c r="E3935" s="175">
        <v>5.1590483827853514E-2</v>
      </c>
      <c r="F3935" s="175">
        <v>5.2125100240577385E-3</v>
      </c>
      <c r="G3935" s="175">
        <v>7.3108794439989314E-2</v>
      </c>
      <c r="H3935" s="175">
        <v>1.7375033413525795E-3</v>
      </c>
      <c r="I3935" s="175">
        <v>2.793370756482224E-2</v>
      </c>
      <c r="J3935" s="174">
        <v>1</v>
      </c>
      <c r="K3935" s="176">
        <v>7482</v>
      </c>
      <c r="L3935" s="92"/>
      <c r="M3935" s="175" t="s">
        <v>143</v>
      </c>
      <c r="N3935" s="175" t="s">
        <v>143</v>
      </c>
      <c r="O3935" s="175">
        <v>0.55800000000000005</v>
      </c>
      <c r="P3935" s="175">
        <v>0.58099999999999996</v>
      </c>
      <c r="Q3935" s="175">
        <v>0.26100000000000001</v>
      </c>
      <c r="R3935" s="175">
        <v>0.28100000000000003</v>
      </c>
      <c r="S3935" s="175">
        <v>4.7E-2</v>
      </c>
      <c r="T3935" s="175">
        <v>5.7000000000000002E-2</v>
      </c>
      <c r="U3935" s="175">
        <v>4.0000000000000001E-3</v>
      </c>
      <c r="V3935" s="175">
        <v>7.0000000000000001E-3</v>
      </c>
      <c r="W3935" s="175">
        <v>6.7000000000000004E-2</v>
      </c>
      <c r="X3935" s="175">
        <v>7.9000000000000001E-2</v>
      </c>
      <c r="Y3935" s="175">
        <v>1E-3</v>
      </c>
      <c r="Z3935" s="175">
        <v>3.0000000000000001E-3</v>
      </c>
      <c r="AA3935" s="175">
        <v>2.4E-2</v>
      </c>
      <c r="AB3935" s="175">
        <v>3.2000000000000001E-2</v>
      </c>
    </row>
    <row r="3936" spans="1:28" x14ac:dyDescent="0.25">
      <c r="A3936" s="92" t="s">
        <v>5251</v>
      </c>
      <c r="B3936" s="175">
        <v>5.3714700448667198E-2</v>
      </c>
      <c r="C3936" s="175">
        <v>0.37762932172077063</v>
      </c>
      <c r="D3936" s="175">
        <v>0.239106624439166</v>
      </c>
      <c r="E3936" s="175">
        <v>8.7496700976510952E-2</v>
      </c>
      <c r="F3936" s="175">
        <v>1.5904592240696753E-2</v>
      </c>
      <c r="G3936" s="175">
        <v>0.19319741356558459</v>
      </c>
      <c r="H3936" s="175">
        <v>1.2206386909474796E-3</v>
      </c>
      <c r="I3936" s="175">
        <v>3.1730007917656372E-2</v>
      </c>
      <c r="J3936" s="174">
        <v>1</v>
      </c>
      <c r="K3936" s="176">
        <v>303120</v>
      </c>
      <c r="L3936" s="92"/>
      <c r="M3936" s="175">
        <v>5.2999999999999999E-2</v>
      </c>
      <c r="N3936" s="175">
        <v>5.5E-2</v>
      </c>
      <c r="O3936" s="175">
        <v>0.376</v>
      </c>
      <c r="P3936" s="175">
        <v>0.379</v>
      </c>
      <c r="Q3936" s="175">
        <v>0.23799999999999999</v>
      </c>
      <c r="R3936" s="175">
        <v>0.24099999999999999</v>
      </c>
      <c r="S3936" s="175">
        <v>8.5999999999999993E-2</v>
      </c>
      <c r="T3936" s="175">
        <v>8.8999999999999996E-2</v>
      </c>
      <c r="U3936" s="175">
        <v>1.4999999999999999E-2</v>
      </c>
      <c r="V3936" s="175">
        <v>1.6E-2</v>
      </c>
      <c r="W3936" s="175">
        <v>0.192</v>
      </c>
      <c r="X3936" s="175">
        <v>0.19500000000000001</v>
      </c>
      <c r="Y3936" s="175">
        <v>1E-3</v>
      </c>
      <c r="Z3936" s="175">
        <v>1E-3</v>
      </c>
      <c r="AA3936" s="175">
        <v>3.1E-2</v>
      </c>
      <c r="AB3936" s="175">
        <v>3.2000000000000001E-2</v>
      </c>
    </row>
    <row r="3937" spans="1:28" x14ac:dyDescent="0.25">
      <c r="A3937" s="92" t="s">
        <v>5252</v>
      </c>
      <c r="B3937" s="175" t="s">
        <v>143</v>
      </c>
      <c r="C3937" s="175">
        <v>0.44731539646793883</v>
      </c>
      <c r="D3937" s="175">
        <v>0.25008889415669078</v>
      </c>
      <c r="E3937" s="175">
        <v>0.10169491525423729</v>
      </c>
      <c r="F3937" s="175">
        <v>9.126466753585397E-3</v>
      </c>
      <c r="G3937" s="175">
        <v>0.17494370036742918</v>
      </c>
      <c r="H3937" s="175">
        <v>7.1115325352613483E-4</v>
      </c>
      <c r="I3937" s="175">
        <v>1.6119473746592391E-2</v>
      </c>
      <c r="J3937" s="174">
        <v>0.99999999999999989</v>
      </c>
      <c r="K3937" s="176">
        <v>8437</v>
      </c>
      <c r="L3937" s="92"/>
      <c r="M3937" s="175" t="s">
        <v>143</v>
      </c>
      <c r="N3937" s="175" t="s">
        <v>143</v>
      </c>
      <c r="O3937" s="175">
        <v>0.437</v>
      </c>
      <c r="P3937" s="175">
        <v>0.45800000000000002</v>
      </c>
      <c r="Q3937" s="175">
        <v>0.24099999999999999</v>
      </c>
      <c r="R3937" s="175">
        <v>0.25900000000000001</v>
      </c>
      <c r="S3937" s="175">
        <v>9.5000000000000001E-2</v>
      </c>
      <c r="T3937" s="175">
        <v>0.108</v>
      </c>
      <c r="U3937" s="175">
        <v>7.0000000000000001E-3</v>
      </c>
      <c r="V3937" s="175">
        <v>1.0999999999999999E-2</v>
      </c>
      <c r="W3937" s="175">
        <v>0.16700000000000001</v>
      </c>
      <c r="X3937" s="175">
        <v>0.183</v>
      </c>
      <c r="Y3937" s="175">
        <v>0</v>
      </c>
      <c r="Z3937" s="175">
        <v>2E-3</v>
      </c>
      <c r="AA3937" s="175">
        <v>1.4E-2</v>
      </c>
      <c r="AB3937" s="175">
        <v>1.9E-2</v>
      </c>
    </row>
    <row r="3938" spans="1:28" x14ac:dyDescent="0.25">
      <c r="A3938" s="92" t="s">
        <v>5253</v>
      </c>
      <c r="B3938" s="175" t="s">
        <v>143</v>
      </c>
      <c r="C3938" s="175">
        <v>0.13238899482429856</v>
      </c>
      <c r="D3938" s="175">
        <v>0.19177335875783166</v>
      </c>
      <c r="E3938" s="175">
        <v>6.8373740125306462E-2</v>
      </c>
      <c r="F3938" s="175">
        <v>8.9893761917733579E-3</v>
      </c>
      <c r="G3938" s="175">
        <v>0.5482157450286026</v>
      </c>
      <c r="H3938" s="175">
        <v>9.3979842004903291E-3</v>
      </c>
      <c r="I3938" s="175">
        <v>4.0860800871697085E-2</v>
      </c>
      <c r="J3938" s="174">
        <v>1</v>
      </c>
      <c r="K3938" s="176">
        <v>7342</v>
      </c>
      <c r="L3938" s="92"/>
      <c r="M3938" s="175" t="s">
        <v>143</v>
      </c>
      <c r="N3938" s="175" t="s">
        <v>143</v>
      </c>
      <c r="O3938" s="175">
        <v>0.125</v>
      </c>
      <c r="P3938" s="175">
        <v>0.14000000000000001</v>
      </c>
      <c r="Q3938" s="175">
        <v>0.183</v>
      </c>
      <c r="R3938" s="175">
        <v>0.20100000000000001</v>
      </c>
      <c r="S3938" s="175">
        <v>6.3E-2</v>
      </c>
      <c r="T3938" s="175">
        <v>7.3999999999999996E-2</v>
      </c>
      <c r="U3938" s="175">
        <v>7.0000000000000001E-3</v>
      </c>
      <c r="V3938" s="175">
        <v>1.0999999999999999E-2</v>
      </c>
      <c r="W3938" s="175">
        <v>0.53700000000000003</v>
      </c>
      <c r="X3938" s="175">
        <v>0.56000000000000005</v>
      </c>
      <c r="Y3938" s="175">
        <v>7.0000000000000001E-3</v>
      </c>
      <c r="Z3938" s="175">
        <v>1.2E-2</v>
      </c>
      <c r="AA3938" s="175">
        <v>3.6999999999999998E-2</v>
      </c>
      <c r="AB3938" s="175">
        <v>4.5999999999999999E-2</v>
      </c>
    </row>
    <row r="3939" spans="1:28" x14ac:dyDescent="0.25">
      <c r="A3939" s="92" t="s">
        <v>5254</v>
      </c>
      <c r="B3939" s="175">
        <v>0.41946967276710329</v>
      </c>
      <c r="C3939" s="175">
        <v>1.597371183423851E-3</v>
      </c>
      <c r="D3939" s="175">
        <v>0.44379535393181507</v>
      </c>
      <c r="E3939" s="175">
        <v>8.9544064625074166E-2</v>
      </c>
      <c r="F3939" s="175">
        <v>1.4467619004153165E-2</v>
      </c>
      <c r="G3939" s="175">
        <v>9.036556980512072E-3</v>
      </c>
      <c r="H3939" s="175" t="s">
        <v>143</v>
      </c>
      <c r="I3939" s="175">
        <v>2.2089361507918397E-2</v>
      </c>
      <c r="J3939" s="174">
        <v>1</v>
      </c>
      <c r="K3939" s="176">
        <v>21911</v>
      </c>
      <c r="L3939" s="92"/>
      <c r="M3939" s="175">
        <v>0.41299999999999998</v>
      </c>
      <c r="N3939" s="175">
        <v>0.42599999999999999</v>
      </c>
      <c r="O3939" s="175">
        <v>1E-3</v>
      </c>
      <c r="P3939" s="175">
        <v>2E-3</v>
      </c>
      <c r="Q3939" s="175">
        <v>0.437</v>
      </c>
      <c r="R3939" s="175">
        <v>0.45</v>
      </c>
      <c r="S3939" s="175">
        <v>8.5999999999999993E-2</v>
      </c>
      <c r="T3939" s="175">
        <v>9.2999999999999999E-2</v>
      </c>
      <c r="U3939" s="175">
        <v>1.2999999999999999E-2</v>
      </c>
      <c r="V3939" s="175">
        <v>1.6E-2</v>
      </c>
      <c r="W3939" s="175">
        <v>8.0000000000000002E-3</v>
      </c>
      <c r="X3939" s="175">
        <v>0.01</v>
      </c>
      <c r="Y3939" s="175" t="s">
        <v>143</v>
      </c>
      <c r="Z3939" s="175" t="s">
        <v>143</v>
      </c>
      <c r="AA3939" s="175">
        <v>0.02</v>
      </c>
      <c r="AB3939" s="175">
        <v>2.4E-2</v>
      </c>
    </row>
    <row r="3940" spans="1:28" x14ac:dyDescent="0.25">
      <c r="A3940" s="92" t="s">
        <v>5255</v>
      </c>
      <c r="B3940" s="175">
        <v>9.8280449772538692E-2</v>
      </c>
      <c r="C3940" s="175">
        <v>0.33340963062573314</v>
      </c>
      <c r="D3940" s="175">
        <v>0.21796229006323137</v>
      </c>
      <c r="E3940" s="175">
        <v>6.740865783525507E-2</v>
      </c>
      <c r="F3940" s="175">
        <v>3.1529856084232213E-2</v>
      </c>
      <c r="G3940" s="175">
        <v>0.22786186375211009</v>
      </c>
      <c r="H3940" s="175">
        <v>9.1556750879803154E-4</v>
      </c>
      <c r="I3940" s="175">
        <v>2.2631684358101343E-2</v>
      </c>
      <c r="J3940" s="174">
        <v>0.99999999999999989</v>
      </c>
      <c r="K3940" s="176">
        <v>34951</v>
      </c>
      <c r="L3940" s="92"/>
      <c r="M3940" s="175">
        <v>9.5000000000000001E-2</v>
      </c>
      <c r="N3940" s="175">
        <v>0.10100000000000001</v>
      </c>
      <c r="O3940" s="175">
        <v>0.32800000000000001</v>
      </c>
      <c r="P3940" s="175">
        <v>0.33800000000000002</v>
      </c>
      <c r="Q3940" s="175">
        <v>0.214</v>
      </c>
      <c r="R3940" s="175">
        <v>0.222</v>
      </c>
      <c r="S3940" s="175">
        <v>6.5000000000000002E-2</v>
      </c>
      <c r="T3940" s="175">
        <v>7.0000000000000007E-2</v>
      </c>
      <c r="U3940" s="175">
        <v>0.03</v>
      </c>
      <c r="V3940" s="175">
        <v>3.3000000000000002E-2</v>
      </c>
      <c r="W3940" s="175">
        <v>0.223</v>
      </c>
      <c r="X3940" s="175">
        <v>0.23200000000000001</v>
      </c>
      <c r="Y3940" s="175">
        <v>1E-3</v>
      </c>
      <c r="Z3940" s="175">
        <v>1E-3</v>
      </c>
      <c r="AA3940" s="175">
        <v>2.1000000000000001E-2</v>
      </c>
      <c r="AB3940" s="175">
        <v>2.4E-2</v>
      </c>
    </row>
    <row r="3941" spans="1:28" x14ac:dyDescent="0.25">
      <c r="A3941" s="92" t="s">
        <v>5256</v>
      </c>
      <c r="B3941" s="175">
        <v>0.26601244195215984</v>
      </c>
      <c r="C3941" s="175">
        <v>0.51855340401296768</v>
      </c>
      <c r="D3941" s="175">
        <v>9.3643213878910017E-2</v>
      </c>
      <c r="E3941" s="175">
        <v>3.027249627617629E-2</v>
      </c>
      <c r="F3941" s="175">
        <v>1.7961973188469289E-3</v>
      </c>
      <c r="G3941" s="175">
        <v>3.6427757820029792E-2</v>
      </c>
      <c r="H3941" s="175">
        <v>1.0295277315342153E-3</v>
      </c>
      <c r="I3941" s="175">
        <v>5.2264961009375277E-2</v>
      </c>
      <c r="J3941" s="174">
        <v>1</v>
      </c>
      <c r="K3941" s="176">
        <v>45652</v>
      </c>
      <c r="L3941" s="92"/>
      <c r="M3941" s="175">
        <v>0.26200000000000001</v>
      </c>
      <c r="N3941" s="175">
        <v>0.27</v>
      </c>
      <c r="O3941" s="175">
        <v>0.51400000000000001</v>
      </c>
      <c r="P3941" s="175">
        <v>0.52300000000000002</v>
      </c>
      <c r="Q3941" s="175">
        <v>9.0999999999999998E-2</v>
      </c>
      <c r="R3941" s="175">
        <v>9.6000000000000002E-2</v>
      </c>
      <c r="S3941" s="175">
        <v>2.9000000000000001E-2</v>
      </c>
      <c r="T3941" s="175">
        <v>3.2000000000000001E-2</v>
      </c>
      <c r="U3941" s="175">
        <v>1E-3</v>
      </c>
      <c r="V3941" s="175">
        <v>2E-3</v>
      </c>
      <c r="W3941" s="175">
        <v>3.5000000000000003E-2</v>
      </c>
      <c r="X3941" s="175">
        <v>3.7999999999999999E-2</v>
      </c>
      <c r="Y3941" s="175">
        <v>1E-3</v>
      </c>
      <c r="Z3941" s="175">
        <v>1E-3</v>
      </c>
      <c r="AA3941" s="175">
        <v>0.05</v>
      </c>
      <c r="AB3941" s="175">
        <v>5.3999999999999999E-2</v>
      </c>
    </row>
    <row r="3942" spans="1:28" x14ac:dyDescent="0.25">
      <c r="A3942" s="92" t="s">
        <v>5257</v>
      </c>
      <c r="B3942" s="175" t="s">
        <v>143</v>
      </c>
      <c r="C3942" s="175">
        <v>0.29343461747151384</v>
      </c>
      <c r="D3942" s="175">
        <v>0.30005425935973956</v>
      </c>
      <c r="E3942" s="175">
        <v>0.16169289202387413</v>
      </c>
      <c r="F3942" s="175">
        <v>1.4758545849158981E-2</v>
      </c>
      <c r="G3942" s="175">
        <v>0.20249593054801954</v>
      </c>
      <c r="H3942" s="175">
        <v>5.4259359739555074E-4</v>
      </c>
      <c r="I3942" s="175">
        <v>2.7021161150298425E-2</v>
      </c>
      <c r="J3942" s="174">
        <v>1</v>
      </c>
      <c r="K3942" s="176">
        <v>9215</v>
      </c>
      <c r="L3942" s="92"/>
      <c r="M3942" s="175" t="s">
        <v>143</v>
      </c>
      <c r="N3942" s="175" t="s">
        <v>143</v>
      </c>
      <c r="O3942" s="175">
        <v>0.28399999999999997</v>
      </c>
      <c r="P3942" s="175">
        <v>0.30299999999999999</v>
      </c>
      <c r="Q3942" s="175">
        <v>0.29099999999999998</v>
      </c>
      <c r="R3942" s="175">
        <v>0.309</v>
      </c>
      <c r="S3942" s="175">
        <v>0.154</v>
      </c>
      <c r="T3942" s="175">
        <v>0.16900000000000001</v>
      </c>
      <c r="U3942" s="175">
        <v>1.2E-2</v>
      </c>
      <c r="V3942" s="175">
        <v>1.7000000000000001E-2</v>
      </c>
      <c r="W3942" s="175">
        <v>0.19400000000000001</v>
      </c>
      <c r="X3942" s="175">
        <v>0.21099999999999999</v>
      </c>
      <c r="Y3942" s="175">
        <v>0</v>
      </c>
      <c r="Z3942" s="175">
        <v>1E-3</v>
      </c>
      <c r="AA3942" s="175">
        <v>2.4E-2</v>
      </c>
      <c r="AB3942" s="175">
        <v>3.1E-2</v>
      </c>
    </row>
    <row r="3943" spans="1:28" x14ac:dyDescent="0.25">
      <c r="A3943" s="92" t="s">
        <v>5258</v>
      </c>
      <c r="B3943" s="175" t="s">
        <v>143</v>
      </c>
      <c r="C3943" s="175">
        <v>0.27752156127048644</v>
      </c>
      <c r="D3943" s="175">
        <v>0.23273144167383206</v>
      </c>
      <c r="E3943" s="175">
        <v>0.12694442273118112</v>
      </c>
      <c r="F3943" s="175">
        <v>1.545115818546601E-2</v>
      </c>
      <c r="G3943" s="175">
        <v>0.32166028296724769</v>
      </c>
      <c r="H3943" s="175">
        <v>8.0773339586753172E-4</v>
      </c>
      <c r="I3943" s="175">
        <v>2.4883399775919121E-2</v>
      </c>
      <c r="J3943" s="174">
        <v>1</v>
      </c>
      <c r="K3943" s="176">
        <v>38379</v>
      </c>
      <c r="L3943" s="92"/>
      <c r="M3943" s="175" t="s">
        <v>143</v>
      </c>
      <c r="N3943" s="175" t="s">
        <v>143</v>
      </c>
      <c r="O3943" s="175">
        <v>0.27300000000000002</v>
      </c>
      <c r="P3943" s="175">
        <v>0.28199999999999997</v>
      </c>
      <c r="Q3943" s="175">
        <v>0.22900000000000001</v>
      </c>
      <c r="R3943" s="175">
        <v>0.23699999999999999</v>
      </c>
      <c r="S3943" s="175">
        <v>0.124</v>
      </c>
      <c r="T3943" s="175">
        <v>0.13</v>
      </c>
      <c r="U3943" s="175">
        <v>1.4E-2</v>
      </c>
      <c r="V3943" s="175">
        <v>1.7000000000000001E-2</v>
      </c>
      <c r="W3943" s="175">
        <v>0.317</v>
      </c>
      <c r="X3943" s="175">
        <v>0.32600000000000001</v>
      </c>
      <c r="Y3943" s="175">
        <v>1E-3</v>
      </c>
      <c r="Z3943" s="175">
        <v>1E-3</v>
      </c>
      <c r="AA3943" s="175">
        <v>2.3E-2</v>
      </c>
      <c r="AB3943" s="175">
        <v>2.5999999999999999E-2</v>
      </c>
    </row>
    <row r="3944" spans="1:28" x14ac:dyDescent="0.25">
      <c r="A3944" s="92" t="s">
        <v>5259</v>
      </c>
      <c r="B3944" s="175" t="s">
        <v>143</v>
      </c>
      <c r="C3944" s="175">
        <v>0.62057176111151524</v>
      </c>
      <c r="D3944" s="175">
        <v>0.26231177711500692</v>
      </c>
      <c r="E3944" s="175">
        <v>4.3136684367498367E-2</v>
      </c>
      <c r="F3944" s="175">
        <v>3.1279551902233214E-3</v>
      </c>
      <c r="G3944" s="175">
        <v>2.0149850876554885E-2</v>
      </c>
      <c r="H3944" s="175">
        <v>7.2743143958681894E-5</v>
      </c>
      <c r="I3944" s="175">
        <v>5.0629228195242598E-2</v>
      </c>
      <c r="J3944" s="174">
        <v>1</v>
      </c>
      <c r="K3944" s="176">
        <v>13747</v>
      </c>
      <c r="L3944" s="92"/>
      <c r="M3944" s="175" t="s">
        <v>143</v>
      </c>
      <c r="N3944" s="175" t="s">
        <v>143</v>
      </c>
      <c r="O3944" s="175">
        <v>0.61199999999999999</v>
      </c>
      <c r="P3944" s="175">
        <v>0.629</v>
      </c>
      <c r="Q3944" s="175">
        <v>0.255</v>
      </c>
      <c r="R3944" s="175">
        <v>0.27</v>
      </c>
      <c r="S3944" s="175">
        <v>0.04</v>
      </c>
      <c r="T3944" s="175">
        <v>4.7E-2</v>
      </c>
      <c r="U3944" s="175">
        <v>2E-3</v>
      </c>
      <c r="V3944" s="175">
        <v>4.0000000000000001E-3</v>
      </c>
      <c r="W3944" s="175">
        <v>1.7999999999999999E-2</v>
      </c>
      <c r="X3944" s="175">
        <v>2.3E-2</v>
      </c>
      <c r="Y3944" s="175">
        <v>0</v>
      </c>
      <c r="Z3944" s="175">
        <v>0</v>
      </c>
      <c r="AA3944" s="175">
        <v>4.7E-2</v>
      </c>
      <c r="AB3944" s="175">
        <v>5.3999999999999999E-2</v>
      </c>
    </row>
    <row r="3945" spans="1:28" x14ac:dyDescent="0.25">
      <c r="A3945" s="92" t="s">
        <v>5260</v>
      </c>
      <c r="B3945" s="175" t="s">
        <v>143</v>
      </c>
      <c r="C3945" s="175">
        <v>0.27893817092452361</v>
      </c>
      <c r="D3945" s="175">
        <v>0.31264042606307729</v>
      </c>
      <c r="E3945" s="175">
        <v>0.10327036698011151</v>
      </c>
      <c r="F3945" s="175">
        <v>1.4562702837646668E-2</v>
      </c>
      <c r="G3945" s="175">
        <v>0.25397353748855789</v>
      </c>
      <c r="H3945" s="175">
        <v>4.1607722393276192E-4</v>
      </c>
      <c r="I3945" s="175">
        <v>3.619871848215029E-2</v>
      </c>
      <c r="J3945" s="174">
        <v>1</v>
      </c>
      <c r="K3945" s="176">
        <v>12017</v>
      </c>
      <c r="L3945" s="92"/>
      <c r="M3945" s="175" t="s">
        <v>143</v>
      </c>
      <c r="N3945" s="175" t="s">
        <v>143</v>
      </c>
      <c r="O3945" s="175">
        <v>0.27100000000000002</v>
      </c>
      <c r="P3945" s="175">
        <v>0.28699999999999998</v>
      </c>
      <c r="Q3945" s="175">
        <v>0.30399999999999999</v>
      </c>
      <c r="R3945" s="175">
        <v>0.32100000000000001</v>
      </c>
      <c r="S3945" s="175">
        <v>9.8000000000000004E-2</v>
      </c>
      <c r="T3945" s="175">
        <v>0.109</v>
      </c>
      <c r="U3945" s="175">
        <v>1.2999999999999999E-2</v>
      </c>
      <c r="V3945" s="175">
        <v>1.7000000000000001E-2</v>
      </c>
      <c r="W3945" s="175">
        <v>0.246</v>
      </c>
      <c r="X3945" s="175">
        <v>0.26200000000000001</v>
      </c>
      <c r="Y3945" s="175">
        <v>0</v>
      </c>
      <c r="Z3945" s="175">
        <v>1E-3</v>
      </c>
      <c r="AA3945" s="175">
        <v>3.3000000000000002E-2</v>
      </c>
      <c r="AB3945" s="175">
        <v>0.04</v>
      </c>
    </row>
    <row r="3946" spans="1:28" x14ac:dyDescent="0.25">
      <c r="A3946" s="92" t="s">
        <v>5261</v>
      </c>
      <c r="B3946" s="175" t="s">
        <v>143</v>
      </c>
      <c r="C3946" s="175">
        <v>0.44319534453114667</v>
      </c>
      <c r="D3946" s="175">
        <v>0.19058325618304456</v>
      </c>
      <c r="E3946" s="175">
        <v>6.4012696733236341E-2</v>
      </c>
      <c r="F3946" s="175">
        <v>8.1073932019574135E-2</v>
      </c>
      <c r="G3946" s="175">
        <v>0.19640259224970241</v>
      </c>
      <c r="H3946" s="175">
        <v>1.1903187409072875E-3</v>
      </c>
      <c r="I3946" s="175">
        <v>2.3541859542388573E-2</v>
      </c>
      <c r="J3946" s="174">
        <v>0.99999999999999989</v>
      </c>
      <c r="K3946" s="176">
        <v>7561</v>
      </c>
      <c r="L3946" s="92"/>
      <c r="M3946" s="175" t="s">
        <v>143</v>
      </c>
      <c r="N3946" s="175" t="s">
        <v>143</v>
      </c>
      <c r="O3946" s="175">
        <v>0.432</v>
      </c>
      <c r="P3946" s="175">
        <v>0.45400000000000001</v>
      </c>
      <c r="Q3946" s="175">
        <v>0.182</v>
      </c>
      <c r="R3946" s="175">
        <v>0.2</v>
      </c>
      <c r="S3946" s="175">
        <v>5.8999999999999997E-2</v>
      </c>
      <c r="T3946" s="175">
        <v>7.0000000000000007E-2</v>
      </c>
      <c r="U3946" s="175">
        <v>7.4999999999999997E-2</v>
      </c>
      <c r="V3946" s="175">
        <v>8.6999999999999994E-2</v>
      </c>
      <c r="W3946" s="175">
        <v>0.188</v>
      </c>
      <c r="X3946" s="175">
        <v>0.20599999999999999</v>
      </c>
      <c r="Y3946" s="175">
        <v>1E-3</v>
      </c>
      <c r="Z3946" s="175">
        <v>2E-3</v>
      </c>
      <c r="AA3946" s="175">
        <v>0.02</v>
      </c>
      <c r="AB3946" s="175">
        <v>2.7E-2</v>
      </c>
    </row>
    <row r="3947" spans="1:28" x14ac:dyDescent="0.25">
      <c r="A3947" s="92" t="s">
        <v>5262</v>
      </c>
      <c r="B3947" s="175" t="s">
        <v>143</v>
      </c>
      <c r="C3947" s="175">
        <v>0.20546486870120653</v>
      </c>
      <c r="D3947" s="175">
        <v>0.20936834634492549</v>
      </c>
      <c r="E3947" s="175">
        <v>8.8715400993612498E-2</v>
      </c>
      <c r="F3947" s="175">
        <v>2.6732907499408563E-2</v>
      </c>
      <c r="G3947" s="175">
        <v>0.43813579370712091</v>
      </c>
      <c r="H3947" s="175">
        <v>2.8388928317955998E-3</v>
      </c>
      <c r="I3947" s="175">
        <v>2.8743789921930447E-2</v>
      </c>
      <c r="J3947" s="174">
        <v>1</v>
      </c>
      <c r="K3947" s="176">
        <v>8454</v>
      </c>
      <c r="L3947" s="92"/>
      <c r="M3947" s="175" t="s">
        <v>143</v>
      </c>
      <c r="N3947" s="175" t="s">
        <v>143</v>
      </c>
      <c r="O3947" s="175">
        <v>0.19700000000000001</v>
      </c>
      <c r="P3947" s="175">
        <v>0.214</v>
      </c>
      <c r="Q3947" s="175">
        <v>0.20100000000000001</v>
      </c>
      <c r="R3947" s="175">
        <v>0.218</v>
      </c>
      <c r="S3947" s="175">
        <v>8.3000000000000004E-2</v>
      </c>
      <c r="T3947" s="175">
        <v>9.5000000000000001E-2</v>
      </c>
      <c r="U3947" s="175">
        <v>2.4E-2</v>
      </c>
      <c r="V3947" s="175">
        <v>0.03</v>
      </c>
      <c r="W3947" s="175">
        <v>0.42799999999999999</v>
      </c>
      <c r="X3947" s="175">
        <v>0.44900000000000001</v>
      </c>
      <c r="Y3947" s="175">
        <v>2E-3</v>
      </c>
      <c r="Z3947" s="175">
        <v>4.0000000000000001E-3</v>
      </c>
      <c r="AA3947" s="175">
        <v>2.5000000000000001E-2</v>
      </c>
      <c r="AB3947" s="175">
        <v>3.3000000000000002E-2</v>
      </c>
    </row>
    <row r="3948" spans="1:28" x14ac:dyDescent="0.25">
      <c r="A3948" s="92" t="s">
        <v>5263</v>
      </c>
      <c r="B3948" s="175" t="s">
        <v>143</v>
      </c>
      <c r="C3948" s="175">
        <v>0.51243547630220554</v>
      </c>
      <c r="D3948" s="175">
        <v>0.30996073007483516</v>
      </c>
      <c r="E3948" s="175">
        <v>7.293338931561659E-2</v>
      </c>
      <c r="F3948" s="175">
        <v>7.4094198424263383E-3</v>
      </c>
      <c r="G3948" s="175">
        <v>7.0389488503050213E-2</v>
      </c>
      <c r="H3948" s="175">
        <v>7.1624391810121266E-4</v>
      </c>
      <c r="I3948" s="175">
        <v>2.6155252043764975E-2</v>
      </c>
      <c r="J3948" s="174">
        <v>1</v>
      </c>
      <c r="K3948" s="176">
        <v>40489</v>
      </c>
      <c r="L3948" s="92"/>
      <c r="M3948" s="175" t="s">
        <v>143</v>
      </c>
      <c r="N3948" s="175" t="s">
        <v>143</v>
      </c>
      <c r="O3948" s="175">
        <v>0.50800000000000001</v>
      </c>
      <c r="P3948" s="175">
        <v>0.51700000000000002</v>
      </c>
      <c r="Q3948" s="175">
        <v>0.30499999999999999</v>
      </c>
      <c r="R3948" s="175">
        <v>0.314</v>
      </c>
      <c r="S3948" s="175">
        <v>7.0000000000000007E-2</v>
      </c>
      <c r="T3948" s="175">
        <v>7.5999999999999998E-2</v>
      </c>
      <c r="U3948" s="175">
        <v>7.0000000000000001E-3</v>
      </c>
      <c r="V3948" s="175">
        <v>8.0000000000000002E-3</v>
      </c>
      <c r="W3948" s="175">
        <v>6.8000000000000005E-2</v>
      </c>
      <c r="X3948" s="175">
        <v>7.2999999999999995E-2</v>
      </c>
      <c r="Y3948" s="175">
        <v>0</v>
      </c>
      <c r="Z3948" s="175">
        <v>1E-3</v>
      </c>
      <c r="AA3948" s="175">
        <v>2.5000000000000001E-2</v>
      </c>
      <c r="AB3948" s="175">
        <v>2.8000000000000001E-2</v>
      </c>
    </row>
    <row r="3949" spans="1:28" x14ac:dyDescent="0.25">
      <c r="A3949" s="92" t="s">
        <v>5264</v>
      </c>
      <c r="B3949" s="175" t="s">
        <v>143</v>
      </c>
      <c r="C3949" s="175">
        <v>0.58728163880859618</v>
      </c>
      <c r="D3949" s="175">
        <v>0.25587532989820283</v>
      </c>
      <c r="E3949" s="175">
        <v>5.2281010431066983E-2</v>
      </c>
      <c r="F3949" s="175">
        <v>4.1472916928490637E-3</v>
      </c>
      <c r="G3949" s="175">
        <v>7.3394495412844041E-2</v>
      </c>
      <c r="H3949" s="175">
        <v>1.3824305642830212E-3</v>
      </c>
      <c r="I3949" s="175">
        <v>2.5637803192157849E-2</v>
      </c>
      <c r="J3949" s="174">
        <v>1</v>
      </c>
      <c r="K3949" s="176">
        <v>7957</v>
      </c>
      <c r="L3949" s="92"/>
      <c r="M3949" s="175" t="s">
        <v>143</v>
      </c>
      <c r="N3949" s="175" t="s">
        <v>143</v>
      </c>
      <c r="O3949" s="175">
        <v>0.57599999999999996</v>
      </c>
      <c r="P3949" s="175">
        <v>0.59799999999999998</v>
      </c>
      <c r="Q3949" s="175">
        <v>0.246</v>
      </c>
      <c r="R3949" s="175">
        <v>0.26600000000000001</v>
      </c>
      <c r="S3949" s="175">
        <v>4.8000000000000001E-2</v>
      </c>
      <c r="T3949" s="175">
        <v>5.7000000000000002E-2</v>
      </c>
      <c r="U3949" s="175">
        <v>3.0000000000000001E-3</v>
      </c>
      <c r="V3949" s="175">
        <v>6.0000000000000001E-3</v>
      </c>
      <c r="W3949" s="175">
        <v>6.8000000000000005E-2</v>
      </c>
      <c r="X3949" s="175">
        <v>7.9000000000000001E-2</v>
      </c>
      <c r="Y3949" s="175">
        <v>1E-3</v>
      </c>
      <c r="Z3949" s="175">
        <v>2E-3</v>
      </c>
      <c r="AA3949" s="175">
        <v>2.1999999999999999E-2</v>
      </c>
      <c r="AB3949" s="175">
        <v>2.9000000000000001E-2</v>
      </c>
    </row>
    <row r="3950" spans="1:28" x14ac:dyDescent="0.25">
      <c r="A3950" s="92"/>
      <c r="B3950" s="175"/>
      <c r="C3950" s="175"/>
      <c r="D3950" s="175"/>
      <c r="E3950" s="175"/>
      <c r="F3950" s="175"/>
      <c r="G3950" s="175"/>
      <c r="H3950" s="175"/>
      <c r="I3950" s="175"/>
      <c r="J3950" s="174"/>
      <c r="K3950" s="176"/>
      <c r="L3950" s="92"/>
      <c r="M3950" s="175"/>
      <c r="N3950" s="175"/>
      <c r="O3950" s="175"/>
      <c r="P3950" s="175"/>
      <c r="Q3950" s="175"/>
      <c r="R3950" s="175"/>
      <c r="S3950" s="175"/>
      <c r="T3950" s="175"/>
      <c r="U3950" s="175"/>
      <c r="V3950" s="175"/>
      <c r="W3950" s="175"/>
      <c r="X3950" s="175"/>
      <c r="Y3950" s="175"/>
      <c r="Z3950" s="175"/>
      <c r="AA3950" s="175"/>
      <c r="AB3950" s="175"/>
    </row>
    <row r="3951" spans="1:28" x14ac:dyDescent="0.25">
      <c r="A3951" s="92"/>
      <c r="B3951" s="175"/>
      <c r="C3951" s="175"/>
      <c r="D3951" s="175"/>
      <c r="E3951" s="175"/>
      <c r="F3951" s="175"/>
      <c r="G3951" s="175"/>
      <c r="H3951" s="175"/>
      <c r="I3951" s="175"/>
      <c r="J3951" s="174"/>
      <c r="K3951" s="176"/>
      <c r="L3951" s="92"/>
      <c r="M3951" s="175"/>
      <c r="N3951" s="175"/>
      <c r="O3951" s="175"/>
      <c r="P3951" s="175"/>
      <c r="Q3951" s="175"/>
      <c r="R3951" s="175"/>
      <c r="S3951" s="175"/>
      <c r="T3951" s="175"/>
      <c r="U3951" s="175"/>
      <c r="V3951" s="175"/>
      <c r="W3951" s="175"/>
      <c r="X3951" s="175"/>
      <c r="Y3951" s="175"/>
      <c r="Z3951" s="175"/>
      <c r="AA3951" s="175"/>
      <c r="AB3951" s="175"/>
    </row>
    <row r="3952" spans="1:28" x14ac:dyDescent="0.25">
      <c r="A3952" s="92"/>
      <c r="B3952" s="175"/>
      <c r="C3952" s="175"/>
      <c r="D3952" s="175"/>
      <c r="E3952" s="175"/>
      <c r="F3952" s="175"/>
      <c r="G3952" s="175"/>
      <c r="H3952" s="175"/>
      <c r="I3952" s="175"/>
      <c r="J3952" s="174"/>
      <c r="K3952" s="176"/>
      <c r="L3952" s="92"/>
      <c r="M3952" s="175"/>
      <c r="N3952" s="175"/>
      <c r="O3952" s="175"/>
      <c r="P3952" s="175"/>
      <c r="Q3952" s="175"/>
      <c r="R3952" s="175"/>
      <c r="S3952" s="175"/>
      <c r="T3952" s="175"/>
      <c r="U3952" s="175"/>
      <c r="V3952" s="175"/>
      <c r="W3952" s="175"/>
      <c r="X3952" s="175"/>
      <c r="Y3952" s="175"/>
      <c r="Z3952" s="175"/>
      <c r="AA3952" s="175"/>
      <c r="AB3952" s="175"/>
    </row>
    <row r="3953" spans="1:28" x14ac:dyDescent="0.25">
      <c r="A3953" s="92"/>
      <c r="B3953" s="175"/>
      <c r="C3953" s="175"/>
      <c r="D3953" s="175"/>
      <c r="E3953" s="175"/>
      <c r="F3953" s="175"/>
      <c r="G3953" s="175"/>
      <c r="H3953" s="175"/>
      <c r="I3953" s="175"/>
      <c r="J3953" s="174"/>
      <c r="K3953" s="176"/>
      <c r="L3953" s="92"/>
      <c r="M3953" s="175"/>
      <c r="N3953" s="175"/>
      <c r="O3953" s="175"/>
      <c r="P3953" s="175"/>
      <c r="Q3953" s="175"/>
      <c r="R3953" s="175"/>
      <c r="S3953" s="175"/>
      <c r="T3953" s="175"/>
      <c r="U3953" s="175"/>
      <c r="V3953" s="175"/>
      <c r="W3953" s="175"/>
      <c r="X3953" s="175"/>
      <c r="Y3953" s="175"/>
      <c r="Z3953" s="175"/>
      <c r="AA3953" s="175"/>
      <c r="AB3953" s="175"/>
    </row>
    <row r="3954" spans="1:28" x14ac:dyDescent="0.25">
      <c r="A3954" s="92"/>
      <c r="B3954" s="175"/>
      <c r="C3954" s="175"/>
      <c r="D3954" s="175"/>
      <c r="E3954" s="175"/>
      <c r="F3954" s="175"/>
      <c r="G3954" s="175"/>
      <c r="H3954" s="175"/>
      <c r="I3954" s="175"/>
      <c r="J3954" s="174"/>
      <c r="K3954" s="176"/>
      <c r="L3954" s="92"/>
      <c r="M3954" s="175"/>
      <c r="N3954" s="175"/>
      <c r="O3954" s="175"/>
      <c r="P3954" s="175"/>
      <c r="Q3954" s="175"/>
      <c r="R3954" s="175"/>
      <c r="S3954" s="175"/>
      <c r="T3954" s="175"/>
      <c r="U3954" s="175"/>
      <c r="V3954" s="175"/>
      <c r="W3954" s="175"/>
      <c r="X3954" s="175"/>
      <c r="Y3954" s="175"/>
      <c r="Z3954" s="175"/>
      <c r="AA3954" s="175"/>
      <c r="AB3954" s="175"/>
    </row>
    <row r="3955" spans="1:28" x14ac:dyDescent="0.25">
      <c r="A3955" s="92"/>
      <c r="B3955" s="175"/>
      <c r="C3955" s="175"/>
      <c r="D3955" s="175"/>
      <c r="E3955" s="175"/>
      <c r="F3955" s="175"/>
      <c r="G3955" s="175"/>
      <c r="H3955" s="175"/>
      <c r="I3955" s="175"/>
      <c r="J3955" s="174"/>
      <c r="K3955" s="176"/>
      <c r="L3955" s="92"/>
      <c r="M3955" s="175"/>
      <c r="N3955" s="175"/>
      <c r="O3955" s="175"/>
      <c r="P3955" s="175"/>
      <c r="Q3955" s="175"/>
      <c r="R3955" s="175"/>
      <c r="S3955" s="175"/>
      <c r="T3955" s="175"/>
      <c r="U3955" s="175"/>
      <c r="V3955" s="175"/>
      <c r="W3955" s="175"/>
      <c r="X3955" s="175"/>
      <c r="Y3955" s="175"/>
      <c r="Z3955" s="175"/>
      <c r="AA3955" s="175"/>
      <c r="AB3955" s="175"/>
    </row>
    <row r="3956" spans="1:28" x14ac:dyDescent="0.25">
      <c r="A3956" s="92"/>
      <c r="B3956" s="175"/>
      <c r="C3956" s="175"/>
      <c r="D3956" s="175"/>
      <c r="E3956" s="175"/>
      <c r="F3956" s="175"/>
      <c r="G3956" s="175"/>
      <c r="H3956" s="175"/>
      <c r="I3956" s="175"/>
      <c r="J3956" s="174"/>
      <c r="K3956" s="176"/>
      <c r="L3956" s="92"/>
      <c r="M3956" s="175"/>
      <c r="N3956" s="175"/>
      <c r="O3956" s="175"/>
      <c r="P3956" s="175"/>
      <c r="Q3956" s="175"/>
      <c r="R3956" s="175"/>
      <c r="S3956" s="175"/>
      <c r="T3956" s="175"/>
      <c r="U3956" s="175"/>
      <c r="V3956" s="175"/>
      <c r="W3956" s="175"/>
      <c r="X3956" s="175"/>
      <c r="Y3956" s="175"/>
      <c r="Z3956" s="175"/>
      <c r="AA3956" s="175"/>
      <c r="AB3956" s="175"/>
    </row>
    <row r="3957" spans="1:28" x14ac:dyDescent="0.25">
      <c r="A3957" s="92"/>
      <c r="B3957" s="175"/>
      <c r="C3957" s="175"/>
      <c r="D3957" s="175"/>
      <c r="E3957" s="175"/>
      <c r="F3957" s="175"/>
      <c r="G3957" s="175"/>
      <c r="H3957" s="175"/>
      <c r="I3957" s="175"/>
      <c r="J3957" s="174"/>
      <c r="K3957" s="176"/>
      <c r="L3957" s="92"/>
      <c r="M3957" s="175"/>
      <c r="N3957" s="175"/>
      <c r="O3957" s="175"/>
      <c r="P3957" s="175"/>
      <c r="Q3957" s="175"/>
      <c r="R3957" s="175"/>
      <c r="S3957" s="175"/>
      <c r="T3957" s="175"/>
      <c r="U3957" s="175"/>
      <c r="V3957" s="175"/>
      <c r="W3957" s="175"/>
      <c r="X3957" s="175"/>
      <c r="Y3957" s="175"/>
      <c r="Z3957" s="175"/>
      <c r="AA3957" s="175"/>
      <c r="AB3957" s="175"/>
    </row>
    <row r="3958" spans="1:28" x14ac:dyDescent="0.25">
      <c r="A3958" s="92"/>
      <c r="B3958" s="175"/>
      <c r="C3958" s="175"/>
      <c r="D3958" s="175"/>
      <c r="E3958" s="175"/>
      <c r="F3958" s="175"/>
      <c r="G3958" s="175"/>
      <c r="H3958" s="175"/>
      <c r="I3958" s="175"/>
      <c r="J3958" s="174"/>
      <c r="K3958" s="176"/>
      <c r="L3958" s="92"/>
      <c r="M3958" s="175"/>
      <c r="N3958" s="175"/>
      <c r="O3958" s="175"/>
      <c r="P3958" s="175"/>
      <c r="Q3958" s="175"/>
      <c r="R3958" s="175"/>
      <c r="S3958" s="175"/>
      <c r="T3958" s="175"/>
      <c r="U3958" s="175"/>
      <c r="V3958" s="175"/>
      <c r="W3958" s="175"/>
      <c r="X3958" s="175"/>
      <c r="Y3958" s="175"/>
      <c r="Z3958" s="175"/>
      <c r="AA3958" s="175"/>
      <c r="AB3958" s="175"/>
    </row>
    <row r="3959" spans="1:28" x14ac:dyDescent="0.25">
      <c r="A3959" s="92"/>
      <c r="B3959" s="175"/>
      <c r="C3959" s="175"/>
      <c r="D3959" s="175"/>
      <c r="E3959" s="175"/>
      <c r="F3959" s="175"/>
      <c r="G3959" s="175"/>
      <c r="H3959" s="175"/>
      <c r="I3959" s="175"/>
      <c r="J3959" s="174"/>
      <c r="K3959" s="176"/>
      <c r="L3959" s="92"/>
      <c r="M3959" s="175"/>
      <c r="N3959" s="175"/>
      <c r="O3959" s="175"/>
      <c r="P3959" s="175"/>
      <c r="Q3959" s="175"/>
      <c r="R3959" s="175"/>
      <c r="S3959" s="175"/>
      <c r="T3959" s="175"/>
      <c r="U3959" s="175"/>
      <c r="V3959" s="175"/>
      <c r="W3959" s="175"/>
      <c r="X3959" s="175"/>
      <c r="Y3959" s="175"/>
      <c r="Z3959" s="175"/>
      <c r="AA3959" s="175"/>
      <c r="AB3959" s="175"/>
    </row>
    <row r="3960" spans="1:28" x14ac:dyDescent="0.25">
      <c r="A3960" s="92"/>
      <c r="B3960" s="175"/>
      <c r="C3960" s="175"/>
      <c r="D3960" s="175"/>
      <c r="E3960" s="175"/>
      <c r="F3960" s="175"/>
      <c r="G3960" s="175"/>
      <c r="H3960" s="175"/>
      <c r="I3960" s="175"/>
      <c r="J3960" s="174"/>
      <c r="K3960" s="176"/>
      <c r="L3960" s="92"/>
      <c r="M3960" s="175"/>
      <c r="N3960" s="175"/>
      <c r="O3960" s="175"/>
      <c r="P3960" s="175"/>
      <c r="Q3960" s="175"/>
      <c r="R3960" s="175"/>
      <c r="S3960" s="175"/>
      <c r="T3960" s="175"/>
      <c r="U3960" s="175"/>
      <c r="V3960" s="175"/>
      <c r="W3960" s="175"/>
      <c r="X3960" s="175"/>
      <c r="Y3960" s="175"/>
      <c r="Z3960" s="175"/>
      <c r="AA3960" s="175"/>
      <c r="AB3960" s="175"/>
    </row>
    <row r="3961" spans="1:28" x14ac:dyDescent="0.25">
      <c r="A3961" s="92"/>
      <c r="B3961" s="175"/>
      <c r="C3961" s="175"/>
      <c r="D3961" s="175"/>
      <c r="E3961" s="175"/>
      <c r="F3961" s="175"/>
      <c r="G3961" s="175"/>
      <c r="H3961" s="175"/>
      <c r="I3961" s="175"/>
      <c r="J3961" s="174"/>
      <c r="K3961" s="176"/>
      <c r="L3961" s="92"/>
      <c r="M3961" s="175"/>
      <c r="N3961" s="175"/>
      <c r="O3961" s="175"/>
      <c r="P3961" s="175"/>
      <c r="Q3961" s="175"/>
      <c r="R3961" s="175"/>
      <c r="S3961" s="175"/>
      <c r="T3961" s="175"/>
      <c r="U3961" s="175"/>
      <c r="V3961" s="175"/>
      <c r="W3961" s="175"/>
      <c r="X3961" s="175"/>
      <c r="Y3961" s="175"/>
      <c r="Z3961" s="175"/>
      <c r="AA3961" s="175"/>
      <c r="AB3961" s="175"/>
    </row>
    <row r="3962" spans="1:28" x14ac:dyDescent="0.25">
      <c r="A3962" s="92"/>
      <c r="B3962" s="175"/>
      <c r="C3962" s="175"/>
      <c r="D3962" s="175"/>
      <c r="E3962" s="175"/>
      <c r="F3962" s="175"/>
      <c r="G3962" s="175"/>
      <c r="H3962" s="175"/>
      <c r="I3962" s="175"/>
      <c r="J3962" s="174"/>
      <c r="K3962" s="176"/>
      <c r="L3962" s="92"/>
      <c r="M3962" s="175"/>
      <c r="N3962" s="175"/>
      <c r="O3962" s="175"/>
      <c r="P3962" s="175"/>
      <c r="Q3962" s="175"/>
      <c r="R3962" s="175"/>
      <c r="S3962" s="175"/>
      <c r="T3962" s="175"/>
      <c r="U3962" s="175"/>
      <c r="V3962" s="175"/>
      <c r="W3962" s="175"/>
      <c r="X3962" s="175"/>
      <c r="Y3962" s="175"/>
      <c r="Z3962" s="175"/>
      <c r="AA3962" s="175"/>
      <c r="AB3962" s="175"/>
    </row>
    <row r="3963" spans="1:28" x14ac:dyDescent="0.25">
      <c r="A3963" s="92"/>
      <c r="B3963" s="175"/>
      <c r="C3963" s="175"/>
      <c r="D3963" s="175"/>
      <c r="E3963" s="175"/>
      <c r="F3963" s="175"/>
      <c r="G3963" s="175"/>
      <c r="H3963" s="175"/>
      <c r="I3963" s="175"/>
      <c r="J3963" s="174"/>
      <c r="K3963" s="176"/>
      <c r="L3963" s="92"/>
      <c r="M3963" s="175"/>
      <c r="N3963" s="175"/>
      <c r="O3963" s="175"/>
      <c r="P3963" s="175"/>
      <c r="Q3963" s="175"/>
      <c r="R3963" s="175"/>
      <c r="S3963" s="175"/>
      <c r="T3963" s="175"/>
      <c r="U3963" s="175"/>
      <c r="V3963" s="175"/>
      <c r="W3963" s="175"/>
      <c r="X3963" s="175"/>
      <c r="Y3963" s="175"/>
      <c r="Z3963" s="175"/>
      <c r="AA3963" s="175"/>
      <c r="AB3963" s="175"/>
    </row>
    <row r="3964" spans="1:28" x14ac:dyDescent="0.25">
      <c r="A3964" s="92"/>
      <c r="B3964" s="175"/>
      <c r="C3964" s="175"/>
      <c r="D3964" s="175"/>
      <c r="E3964" s="175"/>
      <c r="F3964" s="175"/>
      <c r="G3964" s="175"/>
      <c r="H3964" s="175"/>
      <c r="I3964" s="175"/>
      <c r="J3964" s="174"/>
      <c r="K3964" s="176"/>
      <c r="L3964" s="92"/>
      <c r="M3964" s="175"/>
      <c r="N3964" s="175"/>
      <c r="O3964" s="175"/>
      <c r="P3964" s="175"/>
      <c r="Q3964" s="175"/>
      <c r="R3964" s="175"/>
      <c r="S3964" s="175"/>
      <c r="T3964" s="175"/>
      <c r="U3964" s="175"/>
      <c r="V3964" s="175"/>
      <c r="W3964" s="175"/>
      <c r="X3964" s="175"/>
      <c r="Y3964" s="175"/>
      <c r="Z3964" s="175"/>
      <c r="AA3964" s="175"/>
      <c r="AB3964" s="175"/>
    </row>
    <row r="3965" spans="1:28" x14ac:dyDescent="0.25">
      <c r="A3965" s="92"/>
      <c r="B3965" s="175"/>
      <c r="C3965" s="175"/>
      <c r="D3965" s="175"/>
      <c r="E3965" s="175"/>
      <c r="F3965" s="175"/>
      <c r="G3965" s="175"/>
      <c r="H3965" s="175"/>
      <c r="I3965" s="175"/>
      <c r="J3965" s="174"/>
      <c r="K3965" s="176"/>
      <c r="L3965" s="92"/>
      <c r="M3965" s="175"/>
      <c r="N3965" s="175"/>
      <c r="O3965" s="175"/>
      <c r="P3965" s="175"/>
      <c r="Q3965" s="175"/>
      <c r="R3965" s="175"/>
      <c r="S3965" s="175"/>
      <c r="T3965" s="175"/>
      <c r="U3965" s="175"/>
      <c r="V3965" s="175"/>
      <c r="W3965" s="175"/>
      <c r="X3965" s="175"/>
      <c r="Y3965" s="175"/>
      <c r="Z3965" s="175"/>
      <c r="AA3965" s="175"/>
      <c r="AB3965" s="175"/>
    </row>
    <row r="3966" spans="1:28" x14ac:dyDescent="0.25">
      <c r="A3966" s="92"/>
      <c r="B3966" s="175"/>
      <c r="C3966" s="175"/>
      <c r="D3966" s="175"/>
      <c r="E3966" s="175"/>
      <c r="F3966" s="175"/>
      <c r="G3966" s="175"/>
      <c r="H3966" s="175"/>
      <c r="I3966" s="175"/>
      <c r="J3966" s="174"/>
      <c r="K3966" s="176"/>
      <c r="L3966" s="92"/>
      <c r="M3966" s="175"/>
      <c r="N3966" s="175"/>
      <c r="O3966" s="175"/>
      <c r="P3966" s="175"/>
      <c r="Q3966" s="175"/>
      <c r="R3966" s="175"/>
      <c r="S3966" s="175"/>
      <c r="T3966" s="175"/>
      <c r="U3966" s="175"/>
      <c r="V3966" s="175"/>
      <c r="W3966" s="175"/>
      <c r="X3966" s="175"/>
      <c r="Y3966" s="175"/>
      <c r="Z3966" s="175"/>
      <c r="AA3966" s="175"/>
      <c r="AB3966" s="175"/>
    </row>
    <row r="3967" spans="1:28" x14ac:dyDescent="0.25">
      <c r="A3967" s="92"/>
      <c r="B3967" s="175"/>
      <c r="C3967" s="175"/>
      <c r="D3967" s="175"/>
      <c r="E3967" s="175"/>
      <c r="F3967" s="175"/>
      <c r="G3967" s="175"/>
      <c r="H3967" s="175"/>
      <c r="I3967" s="175"/>
      <c r="J3967" s="174"/>
      <c r="K3967" s="176"/>
      <c r="L3967" s="92"/>
      <c r="M3967" s="175"/>
      <c r="N3967" s="175"/>
      <c r="O3967" s="175"/>
      <c r="P3967" s="175"/>
      <c r="Q3967" s="175"/>
      <c r="R3967" s="175"/>
      <c r="S3967" s="175"/>
      <c r="T3967" s="175"/>
      <c r="U3967" s="175"/>
      <c r="V3967" s="175"/>
      <c r="W3967" s="175"/>
      <c r="X3967" s="175"/>
      <c r="Y3967" s="175"/>
      <c r="Z3967" s="175"/>
      <c r="AA3967" s="175"/>
      <c r="AB3967" s="175"/>
    </row>
    <row r="3968" spans="1:28" x14ac:dyDescent="0.25">
      <c r="A3968" s="92"/>
      <c r="B3968" s="175"/>
      <c r="C3968" s="175"/>
      <c r="D3968" s="175"/>
      <c r="E3968" s="175"/>
      <c r="F3968" s="175"/>
      <c r="G3968" s="175"/>
      <c r="H3968" s="175"/>
      <c r="I3968" s="175"/>
      <c r="J3968" s="174"/>
      <c r="K3968" s="176"/>
      <c r="L3968" s="92"/>
      <c r="M3968" s="175"/>
      <c r="N3968" s="175"/>
      <c r="O3968" s="175"/>
      <c r="P3968" s="175"/>
      <c r="Q3968" s="175"/>
      <c r="R3968" s="175"/>
      <c r="S3968" s="175"/>
      <c r="T3968" s="175"/>
      <c r="U3968" s="175"/>
      <c r="V3968" s="175"/>
      <c r="W3968" s="175"/>
      <c r="X3968" s="175"/>
      <c r="Y3968" s="175"/>
      <c r="Z3968" s="175"/>
      <c r="AA3968" s="175"/>
      <c r="AB3968" s="175"/>
    </row>
    <row r="3969" spans="1:28" x14ac:dyDescent="0.25">
      <c r="A3969" s="92"/>
      <c r="B3969" s="175"/>
      <c r="C3969" s="175"/>
      <c r="D3969" s="175"/>
      <c r="E3969" s="175"/>
      <c r="F3969" s="175"/>
      <c r="G3969" s="175"/>
      <c r="H3969" s="175"/>
      <c r="I3969" s="175"/>
      <c r="J3969" s="174"/>
      <c r="K3969" s="176"/>
      <c r="L3969" s="92"/>
      <c r="M3969" s="175"/>
      <c r="N3969" s="175"/>
      <c r="O3969" s="175"/>
      <c r="P3969" s="175"/>
      <c r="Q3969" s="175"/>
      <c r="R3969" s="175"/>
      <c r="S3969" s="175"/>
      <c r="T3969" s="175"/>
      <c r="U3969" s="175"/>
      <c r="V3969" s="175"/>
      <c r="W3969" s="175"/>
      <c r="X3969" s="175"/>
      <c r="Y3969" s="175"/>
      <c r="Z3969" s="175"/>
      <c r="AA3969" s="175"/>
      <c r="AB3969" s="175"/>
    </row>
    <row r="3970" spans="1:28" x14ac:dyDescent="0.25">
      <c r="A3970" s="92"/>
      <c r="B3970" s="175"/>
      <c r="C3970" s="175"/>
      <c r="D3970" s="175"/>
      <c r="E3970" s="175"/>
      <c r="F3970" s="175"/>
      <c r="G3970" s="175"/>
      <c r="H3970" s="175"/>
      <c r="I3970" s="175"/>
      <c r="J3970" s="174"/>
      <c r="K3970" s="176"/>
      <c r="L3970" s="92"/>
      <c r="M3970" s="175"/>
      <c r="N3970" s="175"/>
      <c r="O3970" s="175"/>
      <c r="P3970" s="175"/>
      <c r="Q3970" s="175"/>
      <c r="R3970" s="175"/>
      <c r="S3970" s="175"/>
      <c r="T3970" s="175"/>
      <c r="U3970" s="175"/>
      <c r="V3970" s="175"/>
      <c r="W3970" s="175"/>
      <c r="X3970" s="175"/>
      <c r="Y3970" s="175"/>
      <c r="Z3970" s="175"/>
      <c r="AA3970" s="175"/>
      <c r="AB3970" s="175"/>
    </row>
    <row r="3971" spans="1:28" x14ac:dyDescent="0.25">
      <c r="A3971" s="92"/>
      <c r="B3971" s="175"/>
      <c r="C3971" s="175"/>
      <c r="D3971" s="175"/>
      <c r="E3971" s="175"/>
      <c r="F3971" s="175"/>
      <c r="G3971" s="175"/>
      <c r="H3971" s="175"/>
      <c r="I3971" s="175"/>
      <c r="J3971" s="174"/>
      <c r="K3971" s="176"/>
      <c r="L3971" s="92"/>
      <c r="M3971" s="175"/>
      <c r="N3971" s="175"/>
      <c r="O3971" s="175"/>
      <c r="P3971" s="175"/>
      <c r="Q3971" s="175"/>
      <c r="R3971" s="175"/>
      <c r="S3971" s="175"/>
      <c r="T3971" s="175"/>
      <c r="U3971" s="175"/>
      <c r="V3971" s="175"/>
      <c r="W3971" s="175"/>
      <c r="X3971" s="175"/>
      <c r="Y3971" s="175"/>
      <c r="Z3971" s="175"/>
      <c r="AA3971" s="175"/>
      <c r="AB3971" s="175"/>
    </row>
    <row r="3972" spans="1:28" x14ac:dyDescent="0.25">
      <c r="A3972" s="92"/>
      <c r="B3972" s="175"/>
      <c r="C3972" s="175"/>
      <c r="D3972" s="175"/>
      <c r="E3972" s="175"/>
      <c r="F3972" s="175"/>
      <c r="G3972" s="175"/>
      <c r="H3972" s="175"/>
      <c r="I3972" s="175"/>
      <c r="J3972" s="174"/>
      <c r="K3972" s="176"/>
      <c r="L3972" s="92"/>
      <c r="M3972" s="175"/>
      <c r="N3972" s="175"/>
      <c r="O3972" s="175"/>
      <c r="P3972" s="175"/>
      <c r="Q3972" s="175"/>
      <c r="R3972" s="175"/>
      <c r="S3972" s="175"/>
      <c r="T3972" s="175"/>
      <c r="U3972" s="175"/>
      <c r="V3972" s="175"/>
      <c r="W3972" s="175"/>
      <c r="X3972" s="175"/>
      <c r="Y3972" s="175"/>
      <c r="Z3972" s="175"/>
      <c r="AA3972" s="175"/>
      <c r="AB3972" s="175"/>
    </row>
    <row r="3973" spans="1:28" x14ac:dyDescent="0.25">
      <c r="A3973" s="92"/>
      <c r="B3973" s="175"/>
      <c r="C3973" s="175"/>
      <c r="D3973" s="175"/>
      <c r="E3973" s="175"/>
      <c r="F3973" s="175"/>
      <c r="G3973" s="175"/>
      <c r="H3973" s="175"/>
      <c r="I3973" s="175"/>
      <c r="J3973" s="174"/>
      <c r="K3973" s="176"/>
      <c r="L3973" s="92"/>
      <c r="M3973" s="175"/>
      <c r="N3973" s="175"/>
      <c r="O3973" s="175"/>
      <c r="P3973" s="175"/>
      <c r="Q3973" s="175"/>
      <c r="R3973" s="175"/>
      <c r="S3973" s="175"/>
      <c r="T3973" s="175"/>
      <c r="U3973" s="175"/>
      <c r="V3973" s="175"/>
      <c r="W3973" s="175"/>
      <c r="X3973" s="175"/>
      <c r="Y3973" s="175"/>
      <c r="Z3973" s="175"/>
      <c r="AA3973" s="175"/>
      <c r="AB3973" s="175"/>
    </row>
    <row r="3974" spans="1:28" x14ac:dyDescent="0.25">
      <c r="A3974" s="92"/>
      <c r="B3974" s="175"/>
      <c r="C3974" s="175"/>
      <c r="D3974" s="175"/>
      <c r="E3974" s="175"/>
      <c r="F3974" s="175"/>
      <c r="G3974" s="175"/>
      <c r="H3974" s="175"/>
      <c r="I3974" s="175"/>
      <c r="J3974" s="174"/>
      <c r="K3974" s="176"/>
      <c r="L3974" s="92"/>
      <c r="M3974" s="175"/>
      <c r="N3974" s="175"/>
      <c r="O3974" s="175"/>
      <c r="P3974" s="175"/>
      <c r="Q3974" s="175"/>
      <c r="R3974" s="175"/>
      <c r="S3974" s="175"/>
      <c r="T3974" s="175"/>
      <c r="U3974" s="175"/>
      <c r="V3974" s="175"/>
      <c r="W3974" s="175"/>
      <c r="X3974" s="175"/>
      <c r="Y3974" s="175"/>
      <c r="Z3974" s="175"/>
      <c r="AA3974" s="175"/>
      <c r="AB3974" s="175"/>
    </row>
    <row r="3975" spans="1:28" x14ac:dyDescent="0.25">
      <c r="A3975" s="92"/>
      <c r="B3975" s="175"/>
      <c r="C3975" s="175"/>
      <c r="D3975" s="175"/>
      <c r="E3975" s="175"/>
      <c r="F3975" s="175"/>
      <c r="G3975" s="175"/>
      <c r="H3975" s="175"/>
      <c r="I3975" s="175"/>
      <c r="J3975" s="174"/>
      <c r="K3975" s="176"/>
      <c r="L3975" s="92"/>
      <c r="M3975" s="175"/>
      <c r="N3975" s="175"/>
      <c r="O3975" s="175"/>
      <c r="P3975" s="175"/>
      <c r="Q3975" s="175"/>
      <c r="R3975" s="175"/>
      <c r="S3975" s="175"/>
      <c r="T3975" s="175"/>
      <c r="U3975" s="175"/>
      <c r="V3975" s="175"/>
      <c r="W3975" s="175"/>
      <c r="X3975" s="175"/>
      <c r="Y3975" s="175"/>
      <c r="Z3975" s="175"/>
      <c r="AA3975" s="175"/>
      <c r="AB3975" s="175"/>
    </row>
    <row r="3976" spans="1:28" x14ac:dyDescent="0.25">
      <c r="A3976" s="92"/>
      <c r="B3976" s="175"/>
      <c r="C3976" s="175"/>
      <c r="D3976" s="175"/>
      <c r="E3976" s="175"/>
      <c r="F3976" s="175"/>
      <c r="G3976" s="175"/>
      <c r="H3976" s="175"/>
      <c r="I3976" s="175"/>
      <c r="J3976" s="174"/>
      <c r="K3976" s="176"/>
      <c r="L3976" s="92"/>
      <c r="M3976" s="175"/>
      <c r="N3976" s="175"/>
      <c r="O3976" s="175"/>
      <c r="P3976" s="175"/>
      <c r="Q3976" s="175"/>
      <c r="R3976" s="175"/>
      <c r="S3976" s="175"/>
      <c r="T3976" s="175"/>
      <c r="U3976" s="175"/>
      <c r="V3976" s="175"/>
      <c r="W3976" s="175"/>
      <c r="X3976" s="175"/>
      <c r="Y3976" s="175"/>
      <c r="Z3976" s="175"/>
      <c r="AA3976" s="175"/>
      <c r="AB3976" s="175"/>
    </row>
    <row r="3977" spans="1:28" x14ac:dyDescent="0.25">
      <c r="A3977" s="92"/>
      <c r="B3977" s="175"/>
      <c r="C3977" s="175"/>
      <c r="D3977" s="175"/>
      <c r="E3977" s="175"/>
      <c r="F3977" s="175"/>
      <c r="G3977" s="175"/>
      <c r="H3977" s="175"/>
      <c r="I3977" s="175"/>
      <c r="J3977" s="174"/>
      <c r="K3977" s="176"/>
      <c r="L3977" s="92"/>
      <c r="M3977" s="175"/>
      <c r="N3977" s="175"/>
      <c r="O3977" s="175"/>
      <c r="P3977" s="175"/>
      <c r="Q3977" s="175"/>
      <c r="R3977" s="175"/>
      <c r="S3977" s="175"/>
      <c r="T3977" s="175"/>
      <c r="U3977" s="175"/>
      <c r="V3977" s="175"/>
      <c r="W3977" s="175"/>
      <c r="X3977" s="175"/>
      <c r="Y3977" s="175"/>
      <c r="Z3977" s="175"/>
      <c r="AA3977" s="175"/>
      <c r="AB3977" s="175"/>
    </row>
    <row r="3978" spans="1:28" x14ac:dyDescent="0.25">
      <c r="A3978" s="92"/>
      <c r="B3978" s="175"/>
      <c r="C3978" s="175"/>
      <c r="D3978" s="175"/>
      <c r="E3978" s="175"/>
      <c r="F3978" s="175"/>
      <c r="G3978" s="175"/>
      <c r="H3978" s="175"/>
      <c r="I3978" s="175"/>
      <c r="J3978" s="174"/>
      <c r="K3978" s="176"/>
      <c r="L3978" s="92"/>
      <c r="M3978" s="175"/>
      <c r="N3978" s="175"/>
      <c r="O3978" s="175"/>
      <c r="P3978" s="175"/>
      <c r="Q3978" s="175"/>
      <c r="R3978" s="175"/>
      <c r="S3978" s="175"/>
      <c r="T3978" s="175"/>
      <c r="U3978" s="175"/>
      <c r="V3978" s="175"/>
      <c r="W3978" s="175"/>
      <c r="X3978" s="175"/>
      <c r="Y3978" s="175"/>
      <c r="Z3978" s="175"/>
      <c r="AA3978" s="175"/>
      <c r="AB3978" s="175"/>
    </row>
    <row r="3979" spans="1:28" x14ac:dyDescent="0.25">
      <c r="A3979" s="92"/>
      <c r="B3979" s="175"/>
      <c r="C3979" s="175"/>
      <c r="D3979" s="175"/>
      <c r="E3979" s="175"/>
      <c r="F3979" s="175"/>
      <c r="G3979" s="175"/>
      <c r="H3979" s="175"/>
      <c r="I3979" s="175"/>
      <c r="J3979" s="174"/>
      <c r="K3979" s="176"/>
      <c r="L3979" s="92"/>
      <c r="M3979" s="175"/>
      <c r="N3979" s="175"/>
      <c r="O3979" s="175"/>
      <c r="P3979" s="175"/>
      <c r="Q3979" s="175"/>
      <c r="R3979" s="175"/>
      <c r="S3979" s="175"/>
      <c r="T3979" s="175"/>
      <c r="U3979" s="175"/>
      <c r="V3979" s="175"/>
      <c r="W3979" s="175"/>
      <c r="X3979" s="175"/>
      <c r="Y3979" s="175"/>
      <c r="Z3979" s="175"/>
      <c r="AA3979" s="175"/>
      <c r="AB3979" s="175"/>
    </row>
    <row r="3980" spans="1:28" x14ac:dyDescent="0.25">
      <c r="A3980" s="92"/>
      <c r="B3980" s="175"/>
      <c r="C3980" s="175"/>
      <c r="D3980" s="175"/>
      <c r="E3980" s="175"/>
      <c r="F3980" s="175"/>
      <c r="G3980" s="175"/>
      <c r="H3980" s="175"/>
      <c r="I3980" s="175"/>
      <c r="J3980" s="174"/>
      <c r="K3980" s="176"/>
      <c r="L3980" s="92"/>
      <c r="M3980" s="175"/>
      <c r="N3980" s="175"/>
      <c r="O3980" s="175"/>
      <c r="P3980" s="175"/>
      <c r="Q3980" s="175"/>
      <c r="R3980" s="175"/>
      <c r="S3980" s="175"/>
      <c r="T3980" s="175"/>
      <c r="U3980" s="175"/>
      <c r="V3980" s="175"/>
      <c r="W3980" s="175"/>
      <c r="X3980" s="175"/>
      <c r="Y3980" s="175"/>
      <c r="Z3980" s="175"/>
      <c r="AA3980" s="175"/>
      <c r="AB3980" s="175"/>
    </row>
    <row r="3981" spans="1:28" x14ac:dyDescent="0.25">
      <c r="A3981" s="92"/>
      <c r="B3981" s="175"/>
      <c r="C3981" s="175"/>
      <c r="D3981" s="175"/>
      <c r="E3981" s="175"/>
      <c r="F3981" s="175"/>
      <c r="G3981" s="175"/>
      <c r="H3981" s="175"/>
      <c r="I3981" s="175"/>
      <c r="J3981" s="174"/>
      <c r="K3981" s="176"/>
      <c r="L3981" s="92"/>
      <c r="M3981" s="175"/>
      <c r="N3981" s="175"/>
      <c r="O3981" s="175"/>
      <c r="P3981" s="175"/>
      <c r="Q3981" s="175"/>
      <c r="R3981" s="175"/>
      <c r="S3981" s="175"/>
      <c r="T3981" s="175"/>
      <c r="U3981" s="175"/>
      <c r="V3981" s="175"/>
      <c r="W3981" s="175"/>
      <c r="X3981" s="175"/>
      <c r="Y3981" s="175"/>
      <c r="Z3981" s="175"/>
      <c r="AA3981" s="175"/>
      <c r="AB3981" s="175"/>
    </row>
    <row r="3982" spans="1:28" x14ac:dyDescent="0.25">
      <c r="A3982" s="92"/>
      <c r="B3982" s="175"/>
      <c r="C3982" s="175"/>
      <c r="D3982" s="175"/>
      <c r="E3982" s="175"/>
      <c r="F3982" s="175"/>
      <c r="G3982" s="175"/>
      <c r="H3982" s="175"/>
      <c r="I3982" s="175"/>
      <c r="J3982" s="174"/>
      <c r="K3982" s="176"/>
      <c r="L3982" s="92"/>
      <c r="M3982" s="175"/>
      <c r="N3982" s="175"/>
      <c r="O3982" s="175"/>
      <c r="P3982" s="175"/>
      <c r="Q3982" s="175"/>
      <c r="R3982" s="175"/>
      <c r="S3982" s="175"/>
      <c r="T3982" s="175"/>
      <c r="U3982" s="175"/>
      <c r="V3982" s="175"/>
      <c r="W3982" s="175"/>
      <c r="X3982" s="175"/>
      <c r="Y3982" s="175"/>
      <c r="Z3982" s="175"/>
      <c r="AA3982" s="175"/>
      <c r="AB3982" s="175"/>
    </row>
    <row r="3983" spans="1:28" x14ac:dyDescent="0.25">
      <c r="A3983" s="92"/>
      <c r="B3983" s="175"/>
      <c r="C3983" s="175"/>
      <c r="D3983" s="175"/>
      <c r="E3983" s="175"/>
      <c r="F3983" s="175"/>
      <c r="G3983" s="175"/>
      <c r="H3983" s="175"/>
      <c r="I3983" s="175"/>
      <c r="J3983" s="174"/>
      <c r="K3983" s="176"/>
      <c r="L3983" s="92"/>
      <c r="M3983" s="175"/>
      <c r="N3983" s="175"/>
      <c r="O3983" s="175"/>
      <c r="P3983" s="175"/>
      <c r="Q3983" s="175"/>
      <c r="R3983" s="175"/>
      <c r="S3983" s="175"/>
      <c r="T3983" s="175"/>
      <c r="U3983" s="175"/>
      <c r="V3983" s="175"/>
      <c r="W3983" s="175"/>
      <c r="X3983" s="175"/>
      <c r="Y3983" s="175"/>
      <c r="Z3983" s="175"/>
      <c r="AA3983" s="175"/>
      <c r="AB3983" s="175"/>
    </row>
    <row r="3984" spans="1:28" x14ac:dyDescent="0.25">
      <c r="A3984" s="92"/>
      <c r="B3984" s="175"/>
      <c r="C3984" s="175"/>
      <c r="D3984" s="175"/>
      <c r="E3984" s="175"/>
      <c r="F3984" s="175"/>
      <c r="G3984" s="175"/>
      <c r="H3984" s="175"/>
      <c r="I3984" s="175"/>
      <c r="J3984" s="174"/>
      <c r="K3984" s="176"/>
      <c r="L3984" s="92"/>
      <c r="M3984" s="175"/>
      <c r="N3984" s="175"/>
      <c r="O3984" s="175"/>
      <c r="P3984" s="175"/>
      <c r="Q3984" s="175"/>
      <c r="R3984" s="175"/>
      <c r="S3984" s="175"/>
      <c r="T3984" s="175"/>
      <c r="U3984" s="175"/>
      <c r="V3984" s="175"/>
      <c r="W3984" s="175"/>
      <c r="X3984" s="175"/>
      <c r="Y3984" s="175"/>
      <c r="Z3984" s="175"/>
      <c r="AA3984" s="175"/>
      <c r="AB3984" s="175"/>
    </row>
    <row r="3985" spans="1:28" x14ac:dyDescent="0.25">
      <c r="A3985" s="92"/>
      <c r="B3985" s="175"/>
      <c r="C3985" s="175"/>
      <c r="D3985" s="175"/>
      <c r="E3985" s="175"/>
      <c r="F3985" s="175"/>
      <c r="G3985" s="175"/>
      <c r="H3985" s="175"/>
      <c r="I3985" s="175"/>
      <c r="J3985" s="174"/>
      <c r="K3985" s="176"/>
      <c r="L3985" s="92"/>
      <c r="M3985" s="175"/>
      <c r="N3985" s="175"/>
      <c r="O3985" s="175"/>
      <c r="P3985" s="175"/>
      <c r="Q3985" s="175"/>
      <c r="R3985" s="175"/>
      <c r="S3985" s="175"/>
      <c r="T3985" s="175"/>
      <c r="U3985" s="175"/>
      <c r="V3985" s="175"/>
      <c r="W3985" s="175"/>
      <c r="X3985" s="175"/>
      <c r="Y3985" s="175"/>
      <c r="Z3985" s="175"/>
      <c r="AA3985" s="175"/>
      <c r="AB3985" s="175"/>
    </row>
    <row r="3986" spans="1:28" x14ac:dyDescent="0.25">
      <c r="A3986" s="92"/>
      <c r="B3986" s="175"/>
      <c r="C3986" s="175"/>
      <c r="D3986" s="175"/>
      <c r="E3986" s="175"/>
      <c r="F3986" s="175"/>
      <c r="G3986" s="175"/>
      <c r="H3986" s="175"/>
      <c r="I3986" s="175"/>
      <c r="J3986" s="174"/>
      <c r="K3986" s="176"/>
      <c r="L3986" s="92"/>
      <c r="M3986" s="175"/>
      <c r="N3986" s="175"/>
      <c r="O3986" s="175"/>
      <c r="P3986" s="175"/>
      <c r="Q3986" s="175"/>
      <c r="R3986" s="175"/>
      <c r="S3986" s="175"/>
      <c r="T3986" s="175"/>
      <c r="U3986" s="175"/>
      <c r="V3986" s="175"/>
      <c r="W3986" s="175"/>
      <c r="X3986" s="175"/>
      <c r="Y3986" s="175"/>
      <c r="Z3986" s="175"/>
      <c r="AA3986" s="175"/>
      <c r="AB3986" s="175"/>
    </row>
    <row r="3987" spans="1:28" x14ac:dyDescent="0.25">
      <c r="A3987" s="92"/>
      <c r="B3987" s="175"/>
      <c r="C3987" s="175"/>
      <c r="D3987" s="175"/>
      <c r="E3987" s="175"/>
      <c r="F3987" s="175"/>
      <c r="G3987" s="175"/>
      <c r="H3987" s="175"/>
      <c r="I3987" s="175"/>
      <c r="J3987" s="174"/>
      <c r="K3987" s="176"/>
      <c r="L3987" s="92"/>
      <c r="M3987" s="175"/>
      <c r="N3987" s="175"/>
      <c r="O3987" s="175"/>
      <c r="P3987" s="175"/>
      <c r="Q3987" s="175"/>
      <c r="R3987" s="175"/>
      <c r="S3987" s="175"/>
      <c r="T3987" s="175"/>
      <c r="U3987" s="175"/>
      <c r="V3987" s="175"/>
      <c r="W3987" s="175"/>
      <c r="X3987" s="175"/>
      <c r="Y3987" s="175"/>
      <c r="Z3987" s="175"/>
      <c r="AA3987" s="175"/>
      <c r="AB3987" s="175"/>
    </row>
    <row r="3988" spans="1:28" x14ac:dyDescent="0.25">
      <c r="A3988" s="92"/>
      <c r="B3988" s="175"/>
      <c r="C3988" s="175"/>
      <c r="D3988" s="175"/>
      <c r="E3988" s="175"/>
      <c r="F3988" s="175"/>
      <c r="G3988" s="175"/>
      <c r="H3988" s="175"/>
      <c r="I3988" s="175"/>
      <c r="J3988" s="174"/>
      <c r="K3988" s="176"/>
      <c r="L3988" s="92"/>
      <c r="M3988" s="175"/>
      <c r="N3988" s="175"/>
      <c r="O3988" s="175"/>
      <c r="P3988" s="175"/>
      <c r="Q3988" s="175"/>
      <c r="R3988" s="175"/>
      <c r="S3988" s="175"/>
      <c r="T3988" s="175"/>
      <c r="U3988" s="175"/>
      <c r="V3988" s="175"/>
      <c r="W3988" s="175"/>
      <c r="X3988" s="175"/>
      <c r="Y3988" s="175"/>
      <c r="Z3988" s="175"/>
      <c r="AA3988" s="175"/>
      <c r="AB3988" s="175"/>
    </row>
    <row r="3989" spans="1:28" x14ac:dyDescent="0.25">
      <c r="A3989" s="92"/>
      <c r="B3989" s="175"/>
      <c r="C3989" s="175"/>
      <c r="D3989" s="175"/>
      <c r="E3989" s="175"/>
      <c r="F3989" s="175"/>
      <c r="G3989" s="175"/>
      <c r="H3989" s="175"/>
      <c r="I3989" s="175"/>
      <c r="J3989" s="174"/>
      <c r="K3989" s="176"/>
      <c r="L3989" s="92"/>
      <c r="M3989" s="175"/>
      <c r="N3989" s="175"/>
      <c r="O3989" s="175"/>
      <c r="P3989" s="175"/>
      <c r="Q3989" s="175"/>
      <c r="R3989" s="175"/>
      <c r="S3989" s="175"/>
      <c r="T3989" s="175"/>
      <c r="U3989" s="175"/>
      <c r="V3989" s="175"/>
      <c r="W3989" s="175"/>
      <c r="X3989" s="175"/>
      <c r="Y3989" s="175"/>
      <c r="Z3989" s="175"/>
      <c r="AA3989" s="175"/>
      <c r="AB3989" s="175"/>
    </row>
    <row r="3990" spans="1:28" x14ac:dyDescent="0.25">
      <c r="A3990" s="92"/>
      <c r="B3990" s="175"/>
      <c r="C3990" s="175"/>
      <c r="D3990" s="175"/>
      <c r="E3990" s="175"/>
      <c r="F3990" s="175"/>
      <c r="G3990" s="175"/>
      <c r="H3990" s="175"/>
      <c r="I3990" s="175"/>
      <c r="J3990" s="174"/>
      <c r="K3990" s="176"/>
      <c r="L3990" s="92"/>
      <c r="M3990" s="175"/>
      <c r="N3990" s="175"/>
      <c r="O3990" s="175"/>
      <c r="P3990" s="175"/>
      <c r="Q3990" s="175"/>
      <c r="R3990" s="175"/>
      <c r="S3990" s="175"/>
      <c r="T3990" s="175"/>
      <c r="U3990" s="175"/>
      <c r="V3990" s="175"/>
      <c r="W3990" s="175"/>
      <c r="X3990" s="175"/>
      <c r="Y3990" s="175"/>
      <c r="Z3990" s="175"/>
      <c r="AA3990" s="175"/>
      <c r="AB3990" s="175"/>
    </row>
    <row r="3991" spans="1:28" x14ac:dyDescent="0.25">
      <c r="A3991" s="92"/>
      <c r="B3991" s="175"/>
      <c r="C3991" s="175"/>
      <c r="D3991" s="175"/>
      <c r="E3991" s="175"/>
      <c r="F3991" s="175"/>
      <c r="G3991" s="175"/>
      <c r="H3991" s="175"/>
      <c r="I3991" s="175"/>
      <c r="J3991" s="174"/>
      <c r="K3991" s="176"/>
      <c r="L3991" s="92"/>
      <c r="M3991" s="175"/>
      <c r="N3991" s="175"/>
      <c r="O3991" s="175"/>
      <c r="P3991" s="175"/>
      <c r="Q3991" s="175"/>
      <c r="R3991" s="175"/>
      <c r="S3991" s="175"/>
      <c r="T3991" s="175"/>
      <c r="U3991" s="175"/>
      <c r="V3991" s="175"/>
      <c r="W3991" s="175"/>
      <c r="X3991" s="175"/>
      <c r="Y3991" s="175"/>
      <c r="Z3991" s="175"/>
      <c r="AA3991" s="175"/>
      <c r="AB3991" s="175"/>
    </row>
    <row r="3992" spans="1:28" x14ac:dyDescent="0.25">
      <c r="A3992" s="92"/>
      <c r="B3992" s="175"/>
      <c r="C3992" s="175"/>
      <c r="D3992" s="175"/>
      <c r="E3992" s="175"/>
      <c r="F3992" s="175"/>
      <c r="G3992" s="175"/>
      <c r="H3992" s="175"/>
      <c r="I3992" s="175"/>
      <c r="J3992" s="174"/>
      <c r="K3992" s="176"/>
      <c r="L3992" s="92"/>
      <c r="M3992" s="175"/>
      <c r="N3992" s="175"/>
      <c r="O3992" s="175"/>
      <c r="P3992" s="175"/>
      <c r="Q3992" s="175"/>
      <c r="R3992" s="175"/>
      <c r="S3992" s="175"/>
      <c r="T3992" s="175"/>
      <c r="U3992" s="175"/>
      <c r="V3992" s="175"/>
      <c r="W3992" s="175"/>
      <c r="X3992" s="175"/>
      <c r="Y3992" s="175"/>
      <c r="Z3992" s="175"/>
      <c r="AA3992" s="175"/>
      <c r="AB3992" s="175"/>
    </row>
    <row r="3993" spans="1:28" x14ac:dyDescent="0.25">
      <c r="A3993" s="92"/>
      <c r="B3993" s="175"/>
      <c r="C3993" s="175"/>
      <c r="D3993" s="175"/>
      <c r="E3993" s="175"/>
      <c r="F3993" s="175"/>
      <c r="G3993" s="175"/>
      <c r="H3993" s="175"/>
      <c r="I3993" s="175"/>
      <c r="J3993" s="174"/>
      <c r="K3993" s="176"/>
      <c r="L3993" s="92"/>
      <c r="M3993" s="175"/>
      <c r="N3993" s="175"/>
      <c r="O3993" s="175"/>
      <c r="P3993" s="175"/>
      <c r="Q3993" s="175"/>
      <c r="R3993" s="175"/>
      <c r="S3993" s="175"/>
      <c r="T3993" s="175"/>
      <c r="U3993" s="175"/>
      <c r="V3993" s="175"/>
      <c r="W3993" s="175"/>
      <c r="X3993" s="175"/>
      <c r="Y3993" s="175"/>
      <c r="Z3993" s="175"/>
      <c r="AA3993" s="175"/>
      <c r="AB3993" s="175"/>
    </row>
    <row r="3994" spans="1:28" x14ac:dyDescent="0.25">
      <c r="A3994" s="92"/>
      <c r="B3994" s="175"/>
      <c r="C3994" s="175"/>
      <c r="D3994" s="175"/>
      <c r="E3994" s="175"/>
      <c r="F3994" s="175"/>
      <c r="G3994" s="175"/>
      <c r="H3994" s="175"/>
      <c r="I3994" s="175"/>
      <c r="J3994" s="174"/>
      <c r="K3994" s="176"/>
      <c r="L3994" s="92"/>
      <c r="M3994" s="175"/>
      <c r="N3994" s="175"/>
      <c r="O3994" s="175"/>
      <c r="P3994" s="175"/>
      <c r="Q3994" s="175"/>
      <c r="R3994" s="175"/>
      <c r="S3994" s="175"/>
      <c r="T3994" s="175"/>
      <c r="U3994" s="175"/>
      <c r="V3994" s="175"/>
      <c r="W3994" s="175"/>
      <c r="X3994" s="175"/>
      <c r="Y3994" s="175"/>
      <c r="Z3994" s="175"/>
      <c r="AA3994" s="175"/>
      <c r="AB3994" s="175"/>
    </row>
    <row r="3995" spans="1:28" x14ac:dyDescent="0.25">
      <c r="A3995" s="92"/>
      <c r="B3995" s="175"/>
      <c r="C3995" s="175"/>
      <c r="D3995" s="175"/>
      <c r="E3995" s="175"/>
      <c r="F3995" s="175"/>
      <c r="G3995" s="175"/>
      <c r="H3995" s="175"/>
      <c r="I3995" s="175"/>
      <c r="J3995" s="174"/>
      <c r="K3995" s="176"/>
      <c r="L3995" s="92"/>
      <c r="M3995" s="175"/>
      <c r="N3995" s="175"/>
      <c r="O3995" s="175"/>
      <c r="P3995" s="175"/>
      <c r="Q3995" s="175"/>
      <c r="R3995" s="175"/>
      <c r="S3995" s="175"/>
      <c r="T3995" s="175"/>
      <c r="U3995" s="175"/>
      <c r="V3995" s="175"/>
      <c r="W3995" s="175"/>
      <c r="X3995" s="175"/>
      <c r="Y3995" s="175"/>
      <c r="Z3995" s="175"/>
      <c r="AA3995" s="175"/>
      <c r="AB3995" s="175"/>
    </row>
    <row r="3996" spans="1:28" x14ac:dyDescent="0.25">
      <c r="A3996" s="92"/>
      <c r="B3996" s="175"/>
      <c r="C3996" s="175"/>
      <c r="D3996" s="175"/>
      <c r="E3996" s="175"/>
      <c r="F3996" s="175"/>
      <c r="G3996" s="175"/>
      <c r="H3996" s="175"/>
      <c r="I3996" s="175"/>
      <c r="J3996" s="174"/>
      <c r="K3996" s="176"/>
      <c r="L3996" s="92"/>
      <c r="M3996" s="175"/>
      <c r="N3996" s="175"/>
      <c r="O3996" s="175"/>
      <c r="P3996" s="175"/>
      <c r="Q3996" s="175"/>
      <c r="R3996" s="175"/>
      <c r="S3996" s="175"/>
      <c r="T3996" s="175"/>
      <c r="U3996" s="175"/>
      <c r="V3996" s="175"/>
      <c r="W3996" s="175"/>
      <c r="X3996" s="175"/>
      <c r="Y3996" s="175"/>
      <c r="Z3996" s="175"/>
      <c r="AA3996" s="175"/>
      <c r="AB3996" s="175"/>
    </row>
    <row r="3997" spans="1:28" x14ac:dyDescent="0.25">
      <c r="A3997" s="92"/>
      <c r="B3997" s="175"/>
      <c r="C3997" s="175"/>
      <c r="D3997" s="175"/>
      <c r="E3997" s="175"/>
      <c r="F3997" s="175"/>
      <c r="G3997" s="175"/>
      <c r="H3997" s="175"/>
      <c r="I3997" s="175"/>
      <c r="J3997" s="174"/>
      <c r="K3997" s="176"/>
      <c r="L3997" s="92"/>
      <c r="M3997" s="175"/>
      <c r="N3997" s="175"/>
      <c r="O3997" s="175"/>
      <c r="P3997" s="175"/>
      <c r="Q3997" s="175"/>
      <c r="R3997" s="175"/>
      <c r="S3997" s="175"/>
      <c r="T3997" s="175"/>
      <c r="U3997" s="175"/>
      <c r="V3997" s="175"/>
      <c r="W3997" s="175"/>
      <c r="X3997" s="175"/>
      <c r="Y3997" s="175"/>
      <c r="Z3997" s="175"/>
      <c r="AA3997" s="175"/>
      <c r="AB3997" s="175"/>
    </row>
    <row r="3998" spans="1:28" x14ac:dyDescent="0.25">
      <c r="A3998" s="92"/>
      <c r="B3998" s="175"/>
      <c r="C3998" s="175"/>
      <c r="D3998" s="175"/>
      <c r="E3998" s="175"/>
      <c r="F3998" s="175"/>
      <c r="G3998" s="175"/>
      <c r="H3998" s="175"/>
      <c r="I3998" s="175"/>
      <c r="J3998" s="174"/>
      <c r="K3998" s="176"/>
      <c r="L3998" s="92"/>
      <c r="M3998" s="175"/>
      <c r="N3998" s="175"/>
      <c r="O3998" s="175"/>
      <c r="P3998" s="175"/>
      <c r="Q3998" s="175"/>
      <c r="R3998" s="175"/>
      <c r="S3998" s="175"/>
      <c r="T3998" s="175"/>
      <c r="U3998" s="175"/>
      <c r="V3998" s="175"/>
      <c r="W3998" s="175"/>
      <c r="X3998" s="175"/>
      <c r="Y3998" s="175"/>
      <c r="Z3998" s="175"/>
      <c r="AA3998" s="175"/>
      <c r="AB3998" s="175"/>
    </row>
    <row r="3999" spans="1:28" x14ac:dyDescent="0.25">
      <c r="A3999" s="92"/>
      <c r="B3999" s="175"/>
      <c r="C3999" s="175"/>
      <c r="D3999" s="175"/>
      <c r="E3999" s="175"/>
      <c r="F3999" s="175"/>
      <c r="G3999" s="175"/>
      <c r="H3999" s="175"/>
      <c r="I3999" s="175"/>
      <c r="J3999" s="174"/>
      <c r="K3999" s="176"/>
      <c r="L3999" s="92"/>
      <c r="M3999" s="175"/>
      <c r="N3999" s="175"/>
      <c r="O3999" s="175"/>
      <c r="P3999" s="175"/>
      <c r="Q3999" s="175"/>
      <c r="R3999" s="175"/>
      <c r="S3999" s="175"/>
      <c r="T3999" s="175"/>
      <c r="U3999" s="175"/>
      <c r="V3999" s="175"/>
      <c r="W3999" s="175"/>
      <c r="X3999" s="175"/>
      <c r="Y3999" s="175"/>
      <c r="Z3999" s="175"/>
      <c r="AA3999" s="175"/>
      <c r="AB3999" s="175"/>
    </row>
    <row r="4000" spans="1:28" x14ac:dyDescent="0.25">
      <c r="A4000" s="92"/>
      <c r="B4000" s="175"/>
      <c r="C4000" s="175"/>
      <c r="D4000" s="175"/>
      <c r="E4000" s="175"/>
      <c r="F4000" s="175"/>
      <c r="G4000" s="175"/>
      <c r="H4000" s="175"/>
      <c r="I4000" s="175"/>
      <c r="J4000" s="174"/>
      <c r="K4000" s="176"/>
      <c r="L4000" s="92"/>
      <c r="M4000" s="175"/>
      <c r="N4000" s="175"/>
      <c r="O4000" s="175"/>
      <c r="P4000" s="175"/>
      <c r="Q4000" s="175"/>
      <c r="R4000" s="175"/>
      <c r="S4000" s="175"/>
      <c r="T4000" s="175"/>
      <c r="U4000" s="175"/>
      <c r="V4000" s="175"/>
      <c r="W4000" s="175"/>
      <c r="X4000" s="175"/>
      <c r="Y4000" s="175"/>
      <c r="Z4000" s="175"/>
      <c r="AA4000" s="175"/>
      <c r="AB4000" s="175"/>
    </row>
    <row r="4001" spans="1:28" x14ac:dyDescent="0.25">
      <c r="A4001" s="92"/>
      <c r="B4001" s="175"/>
      <c r="C4001" s="175"/>
      <c r="D4001" s="175"/>
      <c r="E4001" s="175"/>
      <c r="F4001" s="175"/>
      <c r="G4001" s="175"/>
      <c r="H4001" s="175"/>
      <c r="I4001" s="175"/>
      <c r="J4001" s="174"/>
      <c r="K4001" s="176"/>
      <c r="L4001" s="92"/>
      <c r="M4001" s="175"/>
      <c r="N4001" s="175"/>
      <c r="O4001" s="175"/>
      <c r="P4001" s="175"/>
      <c r="Q4001" s="175"/>
      <c r="R4001" s="175"/>
      <c r="S4001" s="175"/>
      <c r="T4001" s="175"/>
      <c r="U4001" s="175"/>
      <c r="V4001" s="175"/>
      <c r="W4001" s="175"/>
      <c r="X4001" s="175"/>
      <c r="Y4001" s="175"/>
      <c r="Z4001" s="175"/>
      <c r="AA4001" s="175"/>
      <c r="AB4001" s="175"/>
    </row>
    <row r="4002" spans="1:28" x14ac:dyDescent="0.25">
      <c r="A4002" s="92"/>
      <c r="B4002" s="175"/>
      <c r="C4002" s="175"/>
      <c r="D4002" s="175"/>
      <c r="E4002" s="175"/>
      <c r="F4002" s="175"/>
      <c r="G4002" s="175"/>
      <c r="H4002" s="175"/>
      <c r="I4002" s="175"/>
      <c r="J4002" s="174"/>
      <c r="K4002" s="176"/>
      <c r="L4002" s="92"/>
      <c r="M4002" s="175"/>
      <c r="N4002" s="175"/>
      <c r="O4002" s="175"/>
      <c r="P4002" s="175"/>
      <c r="Q4002" s="175"/>
      <c r="R4002" s="175"/>
      <c r="S4002" s="175"/>
      <c r="T4002" s="175"/>
      <c r="U4002" s="175"/>
      <c r="V4002" s="175"/>
      <c r="W4002" s="175"/>
      <c r="X4002" s="175"/>
      <c r="Y4002" s="175"/>
      <c r="Z4002" s="175"/>
      <c r="AA4002" s="175"/>
      <c r="AB4002" s="175"/>
    </row>
    <row r="4003" spans="1:28" x14ac:dyDescent="0.25">
      <c r="A4003" s="92"/>
      <c r="B4003" s="175"/>
      <c r="C4003" s="175"/>
      <c r="D4003" s="175"/>
      <c r="E4003" s="175"/>
      <c r="F4003" s="175"/>
      <c r="G4003" s="175"/>
      <c r="H4003" s="175"/>
      <c r="I4003" s="175"/>
      <c r="J4003" s="174"/>
      <c r="K4003" s="176"/>
      <c r="L4003" s="92"/>
      <c r="M4003" s="175"/>
      <c r="N4003" s="175"/>
      <c r="O4003" s="175"/>
      <c r="P4003" s="175"/>
      <c r="Q4003" s="175"/>
      <c r="R4003" s="175"/>
      <c r="S4003" s="175"/>
      <c r="T4003" s="175"/>
      <c r="U4003" s="175"/>
      <c r="V4003" s="175"/>
      <c r="W4003" s="175"/>
      <c r="X4003" s="175"/>
      <c r="Y4003" s="175"/>
      <c r="Z4003" s="175"/>
      <c r="AA4003" s="175"/>
      <c r="AB4003" s="175"/>
    </row>
    <row r="4004" spans="1:28" x14ac:dyDescent="0.25">
      <c r="A4004" s="92"/>
      <c r="B4004" s="175"/>
      <c r="C4004" s="175"/>
      <c r="D4004" s="175"/>
      <c r="E4004" s="175"/>
      <c r="F4004" s="175"/>
      <c r="G4004" s="175"/>
      <c r="H4004" s="175"/>
      <c r="I4004" s="175"/>
      <c r="J4004" s="174"/>
      <c r="K4004" s="176"/>
      <c r="L4004" s="92"/>
      <c r="M4004" s="175"/>
      <c r="N4004" s="175"/>
      <c r="O4004" s="175"/>
      <c r="P4004" s="175"/>
      <c r="Q4004" s="175"/>
      <c r="R4004" s="175"/>
      <c r="S4004" s="175"/>
      <c r="T4004" s="175"/>
      <c r="U4004" s="175"/>
      <c r="V4004" s="175"/>
      <c r="W4004" s="175"/>
      <c r="X4004" s="175"/>
      <c r="Y4004" s="175"/>
      <c r="Z4004" s="175"/>
      <c r="AA4004" s="175"/>
      <c r="AB4004" s="175"/>
    </row>
    <row r="4005" spans="1:28" x14ac:dyDescent="0.25">
      <c r="A4005" s="92"/>
      <c r="B4005" s="175"/>
      <c r="C4005" s="175"/>
      <c r="D4005" s="175"/>
      <c r="E4005" s="175"/>
      <c r="F4005" s="175"/>
      <c r="G4005" s="175"/>
      <c r="H4005" s="175"/>
      <c r="I4005" s="175"/>
      <c r="J4005" s="174"/>
      <c r="K4005" s="176"/>
      <c r="L4005" s="92"/>
      <c r="M4005" s="175"/>
      <c r="N4005" s="175"/>
      <c r="O4005" s="175"/>
      <c r="P4005" s="175"/>
      <c r="Q4005" s="175"/>
      <c r="R4005" s="175"/>
      <c r="S4005" s="175"/>
      <c r="T4005" s="175"/>
      <c r="U4005" s="175"/>
      <c r="V4005" s="175"/>
      <c r="W4005" s="175"/>
      <c r="X4005" s="175"/>
      <c r="Y4005" s="175"/>
      <c r="Z4005" s="175"/>
      <c r="AA4005" s="175"/>
      <c r="AB4005" s="175"/>
    </row>
    <row r="4006" spans="1:28" x14ac:dyDescent="0.25">
      <c r="A4006" s="92"/>
      <c r="B4006" s="175"/>
      <c r="C4006" s="175"/>
      <c r="D4006" s="175"/>
      <c r="E4006" s="175"/>
      <c r="F4006" s="175"/>
      <c r="G4006" s="175"/>
      <c r="H4006" s="175"/>
      <c r="I4006" s="175"/>
      <c r="J4006" s="174"/>
      <c r="K4006" s="176"/>
      <c r="L4006" s="92"/>
      <c r="M4006" s="175"/>
      <c r="N4006" s="175"/>
      <c r="O4006" s="175"/>
      <c r="P4006" s="175"/>
      <c r="Q4006" s="175"/>
      <c r="R4006" s="175"/>
      <c r="S4006" s="175"/>
      <c r="T4006" s="175"/>
      <c r="U4006" s="175"/>
      <c r="V4006" s="175"/>
      <c r="W4006" s="175"/>
      <c r="X4006" s="175"/>
      <c r="Y4006" s="175"/>
      <c r="Z4006" s="175"/>
      <c r="AA4006" s="175"/>
      <c r="AB4006" s="175"/>
    </row>
    <row r="4007" spans="1:28" x14ac:dyDescent="0.25">
      <c r="A4007" s="92"/>
      <c r="B4007" s="175"/>
      <c r="C4007" s="175"/>
      <c r="D4007" s="175"/>
      <c r="E4007" s="175"/>
      <c r="F4007" s="175"/>
      <c r="G4007" s="175"/>
      <c r="H4007" s="175"/>
      <c r="I4007" s="175"/>
      <c r="J4007" s="174"/>
      <c r="K4007" s="176"/>
      <c r="L4007" s="92"/>
      <c r="M4007" s="175"/>
      <c r="N4007" s="175"/>
      <c r="O4007" s="175"/>
      <c r="P4007" s="175"/>
      <c r="Q4007" s="175"/>
      <c r="R4007" s="175"/>
      <c r="S4007" s="175"/>
      <c r="T4007" s="175"/>
      <c r="U4007" s="175"/>
      <c r="V4007" s="175"/>
      <c r="W4007" s="175"/>
      <c r="X4007" s="175"/>
      <c r="Y4007" s="175"/>
      <c r="Z4007" s="175"/>
      <c r="AA4007" s="175"/>
      <c r="AB4007" s="175"/>
    </row>
    <row r="4008" spans="1:28" x14ac:dyDescent="0.25">
      <c r="A4008" s="92"/>
      <c r="B4008" s="175"/>
      <c r="C4008" s="175"/>
      <c r="D4008" s="175"/>
      <c r="E4008" s="175"/>
      <c r="F4008" s="175"/>
      <c r="G4008" s="175"/>
      <c r="H4008" s="175"/>
      <c r="I4008" s="175"/>
      <c r="J4008" s="174"/>
      <c r="K4008" s="176"/>
      <c r="L4008" s="92"/>
      <c r="M4008" s="175"/>
      <c r="N4008" s="175"/>
      <c r="O4008" s="175"/>
      <c r="P4008" s="175"/>
      <c r="Q4008" s="175"/>
      <c r="R4008" s="175"/>
      <c r="S4008" s="175"/>
      <c r="T4008" s="175"/>
      <c r="U4008" s="175"/>
      <c r="V4008" s="175"/>
      <c r="W4008" s="175"/>
      <c r="X4008" s="175"/>
      <c r="Y4008" s="175"/>
      <c r="Z4008" s="175"/>
      <c r="AA4008" s="175"/>
      <c r="AB4008" s="175"/>
    </row>
    <row r="4009" spans="1:28" x14ac:dyDescent="0.25">
      <c r="A4009" s="92"/>
      <c r="B4009" s="175"/>
      <c r="C4009" s="175"/>
      <c r="D4009" s="175"/>
      <c r="E4009" s="175"/>
      <c r="F4009" s="175"/>
      <c r="G4009" s="175"/>
      <c r="H4009" s="175"/>
      <c r="I4009" s="175"/>
      <c r="J4009" s="174"/>
      <c r="K4009" s="176"/>
      <c r="L4009" s="92"/>
      <c r="M4009" s="175"/>
      <c r="N4009" s="175"/>
      <c r="O4009" s="175"/>
      <c r="P4009" s="175"/>
      <c r="Q4009" s="175"/>
      <c r="R4009" s="175"/>
      <c r="S4009" s="175"/>
      <c r="T4009" s="175"/>
      <c r="U4009" s="175"/>
      <c r="V4009" s="175"/>
      <c r="W4009" s="175"/>
      <c r="X4009" s="175"/>
      <c r="Y4009" s="175"/>
      <c r="Z4009" s="175"/>
      <c r="AA4009" s="175"/>
      <c r="AB4009" s="175"/>
    </row>
    <row r="4010" spans="1:28" x14ac:dyDescent="0.25">
      <c r="A4010" s="92"/>
      <c r="B4010" s="175"/>
      <c r="C4010" s="175"/>
      <c r="D4010" s="175"/>
      <c r="E4010" s="175"/>
      <c r="F4010" s="175"/>
      <c r="G4010" s="175"/>
      <c r="H4010" s="175"/>
      <c r="I4010" s="175"/>
      <c r="J4010" s="174"/>
      <c r="K4010" s="176"/>
      <c r="L4010" s="92"/>
      <c r="M4010" s="175"/>
      <c r="N4010" s="175"/>
      <c r="O4010" s="175"/>
      <c r="P4010" s="175"/>
      <c r="Q4010" s="175"/>
      <c r="R4010" s="175"/>
      <c r="S4010" s="175"/>
      <c r="T4010" s="175"/>
      <c r="U4010" s="175"/>
      <c r="V4010" s="175"/>
      <c r="W4010" s="175"/>
      <c r="X4010" s="175"/>
      <c r="Y4010" s="175"/>
      <c r="Z4010" s="175"/>
      <c r="AA4010" s="175"/>
      <c r="AB4010" s="175"/>
    </row>
    <row r="4011" spans="1:28" x14ac:dyDescent="0.25">
      <c r="A4011" s="92"/>
      <c r="B4011" s="175"/>
      <c r="C4011" s="175"/>
      <c r="D4011" s="175"/>
      <c r="E4011" s="175"/>
      <c r="F4011" s="175"/>
      <c r="G4011" s="175"/>
      <c r="H4011" s="175"/>
      <c r="I4011" s="175"/>
      <c r="J4011" s="174"/>
      <c r="K4011" s="176"/>
      <c r="L4011" s="92"/>
      <c r="M4011" s="175"/>
      <c r="N4011" s="175"/>
      <c r="O4011" s="175"/>
      <c r="P4011" s="175"/>
      <c r="Q4011" s="175"/>
      <c r="R4011" s="175"/>
      <c r="S4011" s="175"/>
      <c r="T4011" s="175"/>
      <c r="U4011" s="175"/>
      <c r="V4011" s="175"/>
      <c r="W4011" s="175"/>
      <c r="X4011" s="175"/>
      <c r="Y4011" s="175"/>
      <c r="Z4011" s="175"/>
      <c r="AA4011" s="175"/>
      <c r="AB4011" s="175"/>
    </row>
    <row r="4012" spans="1:28" x14ac:dyDescent="0.25">
      <c r="A4012" s="92"/>
      <c r="B4012" s="175"/>
      <c r="C4012" s="175"/>
      <c r="D4012" s="175"/>
      <c r="E4012" s="175"/>
      <c r="F4012" s="175"/>
      <c r="G4012" s="175"/>
      <c r="H4012" s="175"/>
      <c r="I4012" s="175"/>
      <c r="J4012" s="174"/>
      <c r="K4012" s="176"/>
      <c r="L4012" s="92"/>
      <c r="M4012" s="175"/>
      <c r="N4012" s="175"/>
      <c r="O4012" s="175"/>
      <c r="P4012" s="175"/>
      <c r="Q4012" s="175"/>
      <c r="R4012" s="175"/>
      <c r="S4012" s="175"/>
      <c r="T4012" s="175"/>
      <c r="U4012" s="175"/>
      <c r="V4012" s="175"/>
      <c r="W4012" s="175"/>
      <c r="X4012" s="175"/>
      <c r="Y4012" s="175"/>
      <c r="Z4012" s="175"/>
      <c r="AA4012" s="175"/>
      <c r="AB4012" s="175"/>
    </row>
    <row r="4013" spans="1:28" x14ac:dyDescent="0.25">
      <c r="A4013" s="92"/>
      <c r="B4013" s="175"/>
      <c r="C4013" s="175"/>
      <c r="D4013" s="175"/>
      <c r="E4013" s="175"/>
      <c r="F4013" s="175"/>
      <c r="G4013" s="175"/>
      <c r="H4013" s="175"/>
      <c r="I4013" s="175"/>
      <c r="J4013" s="174"/>
      <c r="K4013" s="176"/>
      <c r="L4013" s="92"/>
      <c r="M4013" s="175"/>
      <c r="N4013" s="175"/>
      <c r="O4013" s="175"/>
      <c r="P4013" s="175"/>
      <c r="Q4013" s="175"/>
      <c r="R4013" s="175"/>
      <c r="S4013" s="175"/>
      <c r="T4013" s="175"/>
      <c r="U4013" s="175"/>
      <c r="V4013" s="175"/>
      <c r="W4013" s="175"/>
      <c r="X4013" s="175"/>
      <c r="Y4013" s="175"/>
      <c r="Z4013" s="175"/>
      <c r="AA4013" s="175"/>
      <c r="AB4013" s="175"/>
    </row>
    <row r="4014" spans="1:28" x14ac:dyDescent="0.25">
      <c r="A4014" s="92"/>
      <c r="B4014" s="175"/>
      <c r="C4014" s="175"/>
      <c r="D4014" s="175"/>
      <c r="E4014" s="175"/>
      <c r="F4014" s="175"/>
      <c r="G4014" s="175"/>
      <c r="H4014" s="175"/>
      <c r="I4014" s="175"/>
      <c r="J4014" s="174"/>
      <c r="K4014" s="176"/>
      <c r="L4014" s="92"/>
      <c r="M4014" s="175"/>
      <c r="N4014" s="175"/>
      <c r="O4014" s="175"/>
      <c r="P4014" s="175"/>
      <c r="Q4014" s="175"/>
      <c r="R4014" s="175"/>
      <c r="S4014" s="175"/>
      <c r="T4014" s="175"/>
      <c r="U4014" s="175"/>
      <c r="V4014" s="175"/>
      <c r="W4014" s="175"/>
      <c r="X4014" s="175"/>
      <c r="Y4014" s="175"/>
      <c r="Z4014" s="175"/>
      <c r="AA4014" s="175"/>
      <c r="AB4014" s="175"/>
    </row>
    <row r="4015" spans="1:28" x14ac:dyDescent="0.25">
      <c r="A4015" s="92"/>
      <c r="B4015" s="175"/>
      <c r="C4015" s="175"/>
      <c r="D4015" s="175"/>
      <c r="E4015" s="175"/>
      <c r="F4015" s="175"/>
      <c r="G4015" s="175"/>
      <c r="H4015" s="175"/>
      <c r="I4015" s="175"/>
      <c r="J4015" s="174"/>
      <c r="K4015" s="176"/>
      <c r="L4015" s="92"/>
      <c r="M4015" s="175"/>
      <c r="N4015" s="175"/>
      <c r="O4015" s="175"/>
      <c r="P4015" s="175"/>
      <c r="Q4015" s="175"/>
      <c r="R4015" s="175"/>
      <c r="S4015" s="175"/>
      <c r="T4015" s="175"/>
      <c r="U4015" s="175"/>
      <c r="V4015" s="175"/>
      <c r="W4015" s="175"/>
      <c r="X4015" s="175"/>
      <c r="Y4015" s="175"/>
      <c r="Z4015" s="175"/>
      <c r="AA4015" s="175"/>
      <c r="AB4015" s="175"/>
    </row>
    <row r="4016" spans="1:28" x14ac:dyDescent="0.25">
      <c r="A4016" s="92"/>
      <c r="B4016" s="175"/>
      <c r="C4016" s="175"/>
      <c r="D4016" s="175"/>
      <c r="E4016" s="175"/>
      <c r="F4016" s="175"/>
      <c r="G4016" s="175"/>
      <c r="H4016" s="175"/>
      <c r="I4016" s="175"/>
      <c r="J4016" s="174"/>
      <c r="K4016" s="176"/>
      <c r="L4016" s="92"/>
      <c r="M4016" s="175"/>
      <c r="N4016" s="175"/>
      <c r="O4016" s="175"/>
      <c r="P4016" s="175"/>
      <c r="Q4016" s="175"/>
      <c r="R4016" s="175"/>
      <c r="S4016" s="175"/>
      <c r="T4016" s="175"/>
      <c r="U4016" s="175"/>
      <c r="V4016" s="175"/>
      <c r="W4016" s="175"/>
      <c r="X4016" s="175"/>
      <c r="Y4016" s="175"/>
      <c r="Z4016" s="175"/>
      <c r="AA4016" s="175"/>
      <c r="AB4016" s="175"/>
    </row>
    <row r="4017" spans="1:28" x14ac:dyDescent="0.25">
      <c r="A4017" s="92"/>
      <c r="B4017" s="175"/>
      <c r="C4017" s="175"/>
      <c r="D4017" s="175"/>
      <c r="E4017" s="175"/>
      <c r="F4017" s="175"/>
      <c r="G4017" s="175"/>
      <c r="H4017" s="175"/>
      <c r="I4017" s="175"/>
      <c r="J4017" s="174"/>
      <c r="K4017" s="176"/>
      <c r="L4017" s="92"/>
      <c r="M4017" s="175"/>
      <c r="N4017" s="175"/>
      <c r="O4017" s="175"/>
      <c r="P4017" s="175"/>
      <c r="Q4017" s="175"/>
      <c r="R4017" s="175"/>
      <c r="S4017" s="175"/>
      <c r="T4017" s="175"/>
      <c r="U4017" s="175"/>
      <c r="V4017" s="175"/>
      <c r="W4017" s="175"/>
      <c r="X4017" s="175"/>
      <c r="Y4017" s="175"/>
      <c r="Z4017" s="175"/>
      <c r="AA4017" s="175"/>
      <c r="AB4017" s="175"/>
    </row>
    <row r="4018" spans="1:28" x14ac:dyDescent="0.25">
      <c r="A4018" s="92"/>
      <c r="B4018" s="175"/>
      <c r="C4018" s="175"/>
      <c r="D4018" s="175"/>
      <c r="E4018" s="175"/>
      <c r="F4018" s="175"/>
      <c r="G4018" s="175"/>
      <c r="H4018" s="175"/>
      <c r="I4018" s="175"/>
      <c r="J4018" s="174"/>
      <c r="K4018" s="176"/>
      <c r="L4018" s="92"/>
      <c r="M4018" s="175"/>
      <c r="N4018" s="175"/>
      <c r="O4018" s="175"/>
      <c r="P4018" s="175"/>
      <c r="Q4018" s="175"/>
      <c r="R4018" s="175"/>
      <c r="S4018" s="175"/>
      <c r="T4018" s="175"/>
      <c r="U4018" s="175"/>
      <c r="V4018" s="175"/>
      <c r="W4018" s="175"/>
      <c r="X4018" s="175"/>
      <c r="Y4018" s="175"/>
      <c r="Z4018" s="175"/>
      <c r="AA4018" s="175"/>
      <c r="AB4018" s="175"/>
    </row>
    <row r="4019" spans="1:28" x14ac:dyDescent="0.25">
      <c r="A4019" s="92"/>
      <c r="B4019" s="175"/>
      <c r="C4019" s="175"/>
      <c r="D4019" s="175"/>
      <c r="E4019" s="175"/>
      <c r="F4019" s="175"/>
      <c r="G4019" s="175"/>
      <c r="H4019" s="175"/>
      <c r="I4019" s="175"/>
      <c r="J4019" s="174"/>
      <c r="K4019" s="176"/>
      <c r="L4019" s="92"/>
      <c r="M4019" s="175"/>
      <c r="N4019" s="175"/>
      <c r="O4019" s="175"/>
      <c r="P4019" s="175"/>
      <c r="Q4019" s="175"/>
      <c r="R4019" s="175"/>
      <c r="S4019" s="175"/>
      <c r="T4019" s="175"/>
      <c r="U4019" s="175"/>
      <c r="V4019" s="175"/>
      <c r="W4019" s="175"/>
      <c r="X4019" s="175"/>
      <c r="Y4019" s="175"/>
      <c r="Z4019" s="175"/>
      <c r="AA4019" s="175"/>
      <c r="AB4019" s="175"/>
    </row>
    <row r="4020" spans="1:28" x14ac:dyDescent="0.25">
      <c r="A4020" s="92"/>
      <c r="B4020" s="175"/>
      <c r="C4020" s="175"/>
      <c r="D4020" s="175"/>
      <c r="E4020" s="175"/>
      <c r="F4020" s="175"/>
      <c r="G4020" s="175"/>
      <c r="H4020" s="175"/>
      <c r="I4020" s="175"/>
      <c r="J4020" s="174"/>
      <c r="K4020" s="176"/>
      <c r="L4020" s="92"/>
      <c r="M4020" s="175"/>
      <c r="N4020" s="175"/>
      <c r="O4020" s="175"/>
      <c r="P4020" s="175"/>
      <c r="Q4020" s="175"/>
      <c r="R4020" s="175"/>
      <c r="S4020" s="175"/>
      <c r="T4020" s="175"/>
      <c r="U4020" s="175"/>
      <c r="V4020" s="175"/>
      <c r="W4020" s="175"/>
      <c r="X4020" s="175"/>
      <c r="Y4020" s="175"/>
      <c r="Z4020" s="175"/>
      <c r="AA4020" s="175"/>
      <c r="AB4020" s="175"/>
    </row>
    <row r="4021" spans="1:28" x14ac:dyDescent="0.25">
      <c r="A4021" s="92"/>
      <c r="B4021" s="175"/>
      <c r="C4021" s="175"/>
      <c r="D4021" s="175"/>
      <c r="E4021" s="175"/>
      <c r="F4021" s="175"/>
      <c r="G4021" s="175"/>
      <c r="H4021" s="175"/>
      <c r="I4021" s="175"/>
      <c r="J4021" s="174"/>
      <c r="K4021" s="176"/>
      <c r="L4021" s="92"/>
      <c r="M4021" s="175"/>
      <c r="N4021" s="175"/>
      <c r="O4021" s="175"/>
      <c r="P4021" s="175"/>
      <c r="Q4021" s="175"/>
      <c r="R4021" s="175"/>
      <c r="S4021" s="175"/>
      <c r="T4021" s="175"/>
      <c r="U4021" s="175"/>
      <c r="V4021" s="175"/>
      <c r="W4021" s="175"/>
      <c r="X4021" s="175"/>
      <c r="Y4021" s="175"/>
      <c r="Z4021" s="175"/>
      <c r="AA4021" s="175"/>
      <c r="AB4021" s="175"/>
    </row>
    <row r="4022" spans="1:28" x14ac:dyDescent="0.25">
      <c r="A4022" s="92"/>
      <c r="B4022" s="175"/>
      <c r="C4022" s="175"/>
      <c r="D4022" s="175"/>
      <c r="E4022" s="175"/>
      <c r="F4022" s="175"/>
      <c r="G4022" s="175"/>
      <c r="H4022" s="175"/>
      <c r="I4022" s="175"/>
      <c r="J4022" s="174"/>
      <c r="K4022" s="176"/>
      <c r="L4022" s="92"/>
      <c r="M4022" s="175"/>
      <c r="N4022" s="175"/>
      <c r="O4022" s="175"/>
      <c r="P4022" s="175"/>
      <c r="Q4022" s="175"/>
      <c r="R4022" s="175"/>
      <c r="S4022" s="175"/>
      <c r="T4022" s="175"/>
      <c r="U4022" s="175"/>
      <c r="V4022" s="175"/>
      <c r="W4022" s="175"/>
      <c r="X4022" s="175"/>
      <c r="Y4022" s="175"/>
      <c r="Z4022" s="175"/>
      <c r="AA4022" s="175"/>
      <c r="AB4022" s="175"/>
    </row>
    <row r="4023" spans="1:28" x14ac:dyDescent="0.25">
      <c r="A4023" s="92"/>
      <c r="B4023" s="175"/>
      <c r="C4023" s="175"/>
      <c r="D4023" s="175"/>
      <c r="E4023" s="175"/>
      <c r="F4023" s="175"/>
      <c r="G4023" s="175"/>
      <c r="H4023" s="175"/>
      <c r="I4023" s="175"/>
      <c r="J4023" s="174"/>
      <c r="K4023" s="176"/>
      <c r="L4023" s="92"/>
      <c r="M4023" s="175"/>
      <c r="N4023" s="175"/>
      <c r="O4023" s="175"/>
      <c r="P4023" s="175"/>
      <c r="Q4023" s="175"/>
      <c r="R4023" s="175"/>
      <c r="S4023" s="175"/>
      <c r="T4023" s="175"/>
      <c r="U4023" s="175"/>
      <c r="V4023" s="175"/>
      <c r="W4023" s="175"/>
      <c r="X4023" s="175"/>
      <c r="Y4023" s="175"/>
      <c r="Z4023" s="175"/>
      <c r="AA4023" s="175"/>
      <c r="AB4023" s="175"/>
    </row>
    <row r="4024" spans="1:28" x14ac:dyDescent="0.25">
      <c r="A4024" s="92"/>
      <c r="B4024" s="175"/>
      <c r="C4024" s="175"/>
      <c r="D4024" s="175"/>
      <c r="E4024" s="175"/>
      <c r="F4024" s="175"/>
      <c r="G4024" s="175"/>
      <c r="H4024" s="175"/>
      <c r="I4024" s="175"/>
      <c r="J4024" s="174"/>
      <c r="K4024" s="176"/>
      <c r="L4024" s="92"/>
      <c r="M4024" s="175"/>
      <c r="N4024" s="175"/>
      <c r="O4024" s="175"/>
      <c r="P4024" s="175"/>
      <c r="Q4024" s="175"/>
      <c r="R4024" s="175"/>
      <c r="S4024" s="175"/>
      <c r="T4024" s="175"/>
      <c r="U4024" s="175"/>
      <c r="V4024" s="175"/>
      <c r="W4024" s="175"/>
      <c r="X4024" s="175"/>
      <c r="Y4024" s="175"/>
      <c r="Z4024" s="175"/>
      <c r="AA4024" s="175"/>
      <c r="AB4024" s="175"/>
    </row>
    <row r="4025" spans="1:28" x14ac:dyDescent="0.25">
      <c r="A4025" s="92"/>
      <c r="B4025" s="175"/>
      <c r="C4025" s="175"/>
      <c r="D4025" s="175"/>
      <c r="E4025" s="175"/>
      <c r="F4025" s="175"/>
      <c r="G4025" s="175"/>
      <c r="H4025" s="175"/>
      <c r="I4025" s="175"/>
      <c r="J4025" s="174"/>
      <c r="K4025" s="176"/>
      <c r="L4025" s="92"/>
      <c r="M4025" s="175"/>
      <c r="N4025" s="175"/>
      <c r="O4025" s="175"/>
      <c r="P4025" s="175"/>
      <c r="Q4025" s="175"/>
      <c r="R4025" s="175"/>
      <c r="S4025" s="175"/>
      <c r="T4025" s="175"/>
      <c r="U4025" s="175"/>
      <c r="V4025" s="175"/>
      <c r="W4025" s="175"/>
      <c r="X4025" s="175"/>
      <c r="Y4025" s="175"/>
      <c r="Z4025" s="175"/>
      <c r="AA4025" s="175"/>
      <c r="AB4025" s="175"/>
    </row>
    <row r="4026" spans="1:28" x14ac:dyDescent="0.25">
      <c r="A4026" s="92"/>
      <c r="B4026" s="175"/>
      <c r="C4026" s="175"/>
      <c r="D4026" s="175"/>
      <c r="E4026" s="175"/>
      <c r="F4026" s="175"/>
      <c r="G4026" s="175"/>
      <c r="H4026" s="175"/>
      <c r="I4026" s="175"/>
      <c r="J4026" s="174"/>
      <c r="K4026" s="176"/>
      <c r="L4026" s="92"/>
      <c r="M4026" s="175"/>
      <c r="N4026" s="175"/>
      <c r="O4026" s="175"/>
      <c r="P4026" s="175"/>
      <c r="Q4026" s="175"/>
      <c r="R4026" s="175"/>
      <c r="S4026" s="175"/>
      <c r="T4026" s="175"/>
      <c r="U4026" s="175"/>
      <c r="V4026" s="175"/>
      <c r="W4026" s="175"/>
      <c r="X4026" s="175"/>
      <c r="Y4026" s="175"/>
      <c r="Z4026" s="175"/>
      <c r="AA4026" s="175"/>
      <c r="AB4026" s="175"/>
    </row>
    <row r="4027" spans="1:28" x14ac:dyDescent="0.25">
      <c r="A4027" s="92"/>
      <c r="B4027" s="175"/>
      <c r="C4027" s="175"/>
      <c r="D4027" s="175"/>
      <c r="E4027" s="175"/>
      <c r="F4027" s="175"/>
      <c r="G4027" s="175"/>
      <c r="H4027" s="175"/>
      <c r="I4027" s="175"/>
      <c r="J4027" s="174"/>
      <c r="K4027" s="176"/>
      <c r="L4027" s="92"/>
      <c r="M4027" s="175"/>
      <c r="N4027" s="175"/>
      <c r="O4027" s="175"/>
      <c r="P4027" s="175"/>
      <c r="Q4027" s="175"/>
      <c r="R4027" s="175"/>
      <c r="S4027" s="175"/>
      <c r="T4027" s="175"/>
      <c r="U4027" s="175"/>
      <c r="V4027" s="175"/>
      <c r="W4027" s="175"/>
      <c r="X4027" s="175"/>
      <c r="Y4027" s="175"/>
      <c r="Z4027" s="175"/>
      <c r="AA4027" s="175"/>
      <c r="AB4027" s="175"/>
    </row>
    <row r="4028" spans="1:28" x14ac:dyDescent="0.25">
      <c r="A4028" s="92"/>
      <c r="B4028" s="175"/>
      <c r="C4028" s="175"/>
      <c r="D4028" s="175"/>
      <c r="E4028" s="175"/>
      <c r="F4028" s="175"/>
      <c r="G4028" s="175"/>
      <c r="H4028" s="175"/>
      <c r="I4028" s="175"/>
      <c r="J4028" s="174"/>
      <c r="K4028" s="176"/>
      <c r="L4028" s="92"/>
      <c r="M4028" s="175"/>
      <c r="N4028" s="175"/>
      <c r="O4028" s="175"/>
      <c r="P4028" s="175"/>
      <c r="Q4028" s="175"/>
      <c r="R4028" s="175"/>
      <c r="S4028" s="175"/>
      <c r="T4028" s="175"/>
      <c r="U4028" s="175"/>
      <c r="V4028" s="175"/>
      <c r="W4028" s="175"/>
      <c r="X4028" s="175"/>
      <c r="Y4028" s="175"/>
      <c r="Z4028" s="175"/>
      <c r="AA4028" s="175"/>
      <c r="AB4028" s="175"/>
    </row>
    <row r="4029" spans="1:28" x14ac:dyDescent="0.25">
      <c r="A4029" s="92"/>
      <c r="B4029" s="175"/>
      <c r="C4029" s="175"/>
      <c r="D4029" s="175"/>
      <c r="E4029" s="175"/>
      <c r="F4029" s="175"/>
      <c r="G4029" s="175"/>
      <c r="H4029" s="175"/>
      <c r="I4029" s="175"/>
      <c r="J4029" s="174"/>
      <c r="K4029" s="176"/>
      <c r="L4029" s="92"/>
      <c r="M4029" s="175"/>
      <c r="N4029" s="175"/>
      <c r="O4029" s="175"/>
      <c r="P4029" s="175"/>
      <c r="Q4029" s="175"/>
      <c r="R4029" s="175"/>
      <c r="S4029" s="175"/>
      <c r="T4029" s="175"/>
      <c r="U4029" s="175"/>
      <c r="V4029" s="175"/>
      <c r="W4029" s="175"/>
      <c r="X4029" s="175"/>
      <c r="Y4029" s="175"/>
      <c r="Z4029" s="175"/>
      <c r="AA4029" s="175"/>
      <c r="AB4029" s="175"/>
    </row>
    <row r="4030" spans="1:28" x14ac:dyDescent="0.25">
      <c r="A4030" s="92"/>
      <c r="B4030" s="175"/>
      <c r="C4030" s="175"/>
      <c r="D4030" s="175"/>
      <c r="E4030" s="175"/>
      <c r="F4030" s="175"/>
      <c r="G4030" s="175"/>
      <c r="H4030" s="175"/>
      <c r="I4030" s="175"/>
      <c r="J4030" s="174"/>
      <c r="K4030" s="176"/>
      <c r="L4030" s="92"/>
      <c r="M4030" s="175"/>
      <c r="N4030" s="175"/>
      <c r="O4030" s="175"/>
      <c r="P4030" s="175"/>
      <c r="Q4030" s="175"/>
      <c r="R4030" s="175"/>
      <c r="S4030" s="175"/>
      <c r="T4030" s="175"/>
      <c r="U4030" s="175"/>
      <c r="V4030" s="175"/>
      <c r="W4030" s="175"/>
      <c r="X4030" s="175"/>
      <c r="Y4030" s="175"/>
      <c r="Z4030" s="175"/>
      <c r="AA4030" s="175"/>
      <c r="AB4030" s="175"/>
    </row>
    <row r="4031" spans="1:28" x14ac:dyDescent="0.25">
      <c r="A4031" s="92"/>
      <c r="B4031" s="175"/>
      <c r="C4031" s="175"/>
      <c r="D4031" s="175"/>
      <c r="E4031" s="175"/>
      <c r="F4031" s="175"/>
      <c r="G4031" s="175"/>
      <c r="H4031" s="175"/>
      <c r="I4031" s="175"/>
      <c r="J4031" s="174"/>
      <c r="K4031" s="176"/>
      <c r="L4031" s="92"/>
      <c r="M4031" s="175"/>
      <c r="N4031" s="175"/>
      <c r="O4031" s="175"/>
      <c r="P4031" s="175"/>
      <c r="Q4031" s="175"/>
      <c r="R4031" s="175"/>
      <c r="S4031" s="175"/>
      <c r="T4031" s="175"/>
      <c r="U4031" s="175"/>
      <c r="V4031" s="175"/>
      <c r="W4031" s="175"/>
      <c r="X4031" s="175"/>
      <c r="Y4031" s="175"/>
      <c r="Z4031" s="175"/>
      <c r="AA4031" s="175"/>
      <c r="AB4031" s="175"/>
    </row>
    <row r="4032" spans="1:28" x14ac:dyDescent="0.25">
      <c r="A4032" s="92"/>
      <c r="B4032" s="175"/>
      <c r="C4032" s="175"/>
      <c r="D4032" s="175"/>
      <c r="E4032" s="175"/>
      <c r="F4032" s="175"/>
      <c r="G4032" s="175"/>
      <c r="H4032" s="175"/>
      <c r="I4032" s="175"/>
      <c r="J4032" s="174"/>
      <c r="K4032" s="176"/>
      <c r="L4032" s="92"/>
      <c r="M4032" s="175"/>
      <c r="N4032" s="175"/>
      <c r="O4032" s="175"/>
      <c r="P4032" s="175"/>
      <c r="Q4032" s="175"/>
      <c r="R4032" s="175"/>
      <c r="S4032" s="175"/>
      <c r="T4032" s="175"/>
      <c r="U4032" s="175"/>
      <c r="V4032" s="175"/>
      <c r="W4032" s="175"/>
      <c r="X4032" s="175"/>
      <c r="Y4032" s="175"/>
      <c r="Z4032" s="175"/>
      <c r="AA4032" s="175"/>
      <c r="AB4032" s="175"/>
    </row>
    <row r="4033" spans="1:28" x14ac:dyDescent="0.25">
      <c r="A4033" s="92"/>
      <c r="B4033" s="175"/>
      <c r="C4033" s="175"/>
      <c r="D4033" s="175"/>
      <c r="E4033" s="175"/>
      <c r="F4033" s="175"/>
      <c r="G4033" s="175"/>
      <c r="H4033" s="175"/>
      <c r="I4033" s="175"/>
      <c r="J4033" s="174"/>
      <c r="K4033" s="176"/>
      <c r="L4033" s="92"/>
      <c r="M4033" s="175"/>
      <c r="N4033" s="175"/>
      <c r="O4033" s="175"/>
      <c r="P4033" s="175"/>
      <c r="Q4033" s="175"/>
      <c r="R4033" s="175"/>
      <c r="S4033" s="175"/>
      <c r="T4033" s="175"/>
      <c r="U4033" s="175"/>
      <c r="V4033" s="175"/>
      <c r="W4033" s="175"/>
      <c r="X4033" s="175"/>
      <c r="Y4033" s="175"/>
      <c r="Z4033" s="175"/>
      <c r="AA4033" s="175"/>
      <c r="AB4033" s="175"/>
    </row>
    <row r="4034" spans="1:28" x14ac:dyDescent="0.25">
      <c r="A4034" s="92"/>
      <c r="B4034" s="175"/>
      <c r="C4034" s="175"/>
      <c r="D4034" s="175"/>
      <c r="E4034" s="175"/>
      <c r="F4034" s="175"/>
      <c r="G4034" s="175"/>
      <c r="H4034" s="175"/>
      <c r="I4034" s="175"/>
      <c r="J4034" s="174"/>
      <c r="K4034" s="176"/>
      <c r="L4034" s="92"/>
      <c r="M4034" s="175"/>
      <c r="N4034" s="175"/>
      <c r="O4034" s="175"/>
      <c r="P4034" s="175"/>
      <c r="Q4034" s="175"/>
      <c r="R4034" s="175"/>
      <c r="S4034" s="175"/>
      <c r="T4034" s="175"/>
      <c r="U4034" s="175"/>
      <c r="V4034" s="175"/>
      <c r="W4034" s="175"/>
      <c r="X4034" s="175"/>
      <c r="Y4034" s="175"/>
      <c r="Z4034" s="175"/>
      <c r="AA4034" s="175"/>
      <c r="AB4034" s="175"/>
    </row>
    <row r="4035" spans="1:28" x14ac:dyDescent="0.25">
      <c r="A4035" s="92"/>
      <c r="B4035" s="175"/>
      <c r="C4035" s="175"/>
      <c r="D4035" s="175"/>
      <c r="E4035" s="175"/>
      <c r="F4035" s="175"/>
      <c r="G4035" s="175"/>
      <c r="H4035" s="175"/>
      <c r="I4035" s="175"/>
      <c r="J4035" s="174"/>
      <c r="K4035" s="176"/>
      <c r="L4035" s="92"/>
      <c r="M4035" s="175"/>
      <c r="N4035" s="175"/>
      <c r="O4035" s="175"/>
      <c r="P4035" s="175"/>
      <c r="Q4035" s="175"/>
      <c r="R4035" s="175"/>
      <c r="S4035" s="175"/>
      <c r="T4035" s="175"/>
      <c r="U4035" s="175"/>
      <c r="V4035" s="175"/>
      <c r="W4035" s="175"/>
      <c r="X4035" s="175"/>
      <c r="Y4035" s="175"/>
      <c r="Z4035" s="175"/>
      <c r="AA4035" s="175"/>
      <c r="AB4035" s="175"/>
    </row>
    <row r="4036" spans="1:28" x14ac:dyDescent="0.25">
      <c r="A4036" s="92"/>
      <c r="B4036" s="175"/>
      <c r="C4036" s="175"/>
      <c r="D4036" s="175"/>
      <c r="E4036" s="175"/>
      <c r="F4036" s="175"/>
      <c r="G4036" s="175"/>
      <c r="H4036" s="175"/>
      <c r="I4036" s="175"/>
      <c r="J4036" s="174"/>
      <c r="K4036" s="176"/>
      <c r="L4036" s="92"/>
      <c r="M4036" s="175"/>
      <c r="N4036" s="175"/>
      <c r="O4036" s="175"/>
      <c r="P4036" s="175"/>
      <c r="Q4036" s="175"/>
      <c r="R4036" s="175"/>
      <c r="S4036" s="175"/>
      <c r="T4036" s="175"/>
      <c r="U4036" s="175"/>
      <c r="V4036" s="175"/>
      <c r="W4036" s="175"/>
      <c r="X4036" s="175"/>
      <c r="Y4036" s="175"/>
      <c r="Z4036" s="175"/>
      <c r="AA4036" s="175"/>
      <c r="AB4036" s="175"/>
    </row>
    <row r="4037" spans="1:28" x14ac:dyDescent="0.25">
      <c r="A4037" s="92"/>
      <c r="B4037" s="175"/>
      <c r="C4037" s="175"/>
      <c r="D4037" s="175"/>
      <c r="E4037" s="175"/>
      <c r="F4037" s="175"/>
      <c r="G4037" s="175"/>
      <c r="H4037" s="175"/>
      <c r="I4037" s="175"/>
      <c r="J4037" s="174"/>
      <c r="K4037" s="176"/>
      <c r="L4037" s="92"/>
      <c r="M4037" s="175"/>
      <c r="N4037" s="175"/>
      <c r="O4037" s="175"/>
      <c r="P4037" s="175"/>
      <c r="Q4037" s="175"/>
      <c r="R4037" s="175"/>
      <c r="S4037" s="175"/>
      <c r="T4037" s="175"/>
      <c r="U4037" s="175"/>
      <c r="V4037" s="175"/>
      <c r="W4037" s="175"/>
      <c r="X4037" s="175"/>
      <c r="Y4037" s="175"/>
      <c r="Z4037" s="175"/>
      <c r="AA4037" s="175"/>
      <c r="AB4037" s="175"/>
    </row>
    <row r="4038" spans="1:28" x14ac:dyDescent="0.25">
      <c r="A4038" s="92"/>
      <c r="B4038" s="175"/>
      <c r="C4038" s="175"/>
      <c r="D4038" s="175"/>
      <c r="E4038" s="175"/>
      <c r="F4038" s="175"/>
      <c r="G4038" s="175"/>
      <c r="H4038" s="175"/>
      <c r="I4038" s="175"/>
      <c r="J4038" s="174"/>
      <c r="K4038" s="176"/>
      <c r="L4038" s="92"/>
      <c r="M4038" s="175"/>
      <c r="N4038" s="175"/>
      <c r="O4038" s="175"/>
      <c r="P4038" s="175"/>
      <c r="Q4038" s="175"/>
      <c r="R4038" s="175"/>
      <c r="S4038" s="175"/>
      <c r="T4038" s="175"/>
      <c r="U4038" s="175"/>
      <c r="V4038" s="175"/>
      <c r="W4038" s="175"/>
      <c r="X4038" s="175"/>
      <c r="Y4038" s="175"/>
      <c r="Z4038" s="175"/>
      <c r="AA4038" s="175"/>
      <c r="AB4038" s="175"/>
    </row>
    <row r="4039" spans="1:28" x14ac:dyDescent="0.25">
      <c r="A4039" s="92"/>
      <c r="B4039" s="175"/>
      <c r="C4039" s="175"/>
      <c r="D4039" s="175"/>
      <c r="E4039" s="175"/>
      <c r="F4039" s="175"/>
      <c r="G4039" s="175"/>
      <c r="H4039" s="175"/>
      <c r="I4039" s="175"/>
      <c r="J4039" s="174"/>
      <c r="K4039" s="176"/>
      <c r="L4039" s="92"/>
      <c r="M4039" s="175"/>
      <c r="N4039" s="175"/>
      <c r="O4039" s="175"/>
      <c r="P4039" s="175"/>
      <c r="Q4039" s="175"/>
      <c r="R4039" s="175"/>
      <c r="S4039" s="175"/>
      <c r="T4039" s="175"/>
      <c r="U4039" s="175"/>
      <c r="V4039" s="175"/>
      <c r="W4039" s="175"/>
      <c r="X4039" s="175"/>
      <c r="Y4039" s="175"/>
      <c r="Z4039" s="175"/>
      <c r="AA4039" s="175"/>
      <c r="AB4039" s="175"/>
    </row>
    <row r="4040" spans="1:28" x14ac:dyDescent="0.25">
      <c r="A4040" s="92"/>
      <c r="B4040" s="175"/>
      <c r="C4040" s="175"/>
      <c r="D4040" s="175"/>
      <c r="E4040" s="175"/>
      <c r="F4040" s="175"/>
      <c r="G4040" s="175"/>
      <c r="H4040" s="175"/>
      <c r="I4040" s="175"/>
      <c r="J4040" s="174"/>
      <c r="K4040" s="176"/>
      <c r="L4040" s="92"/>
      <c r="M4040" s="175"/>
      <c r="N4040" s="175"/>
      <c r="O4040" s="175"/>
      <c r="P4040" s="175"/>
      <c r="Q4040" s="175"/>
      <c r="R4040" s="175"/>
      <c r="S4040" s="175"/>
      <c r="T4040" s="175"/>
      <c r="U4040" s="175"/>
      <c r="V4040" s="175"/>
      <c r="W4040" s="175"/>
      <c r="X4040" s="175"/>
      <c r="Y4040" s="175"/>
      <c r="Z4040" s="175"/>
      <c r="AA4040" s="175"/>
      <c r="AB4040" s="175"/>
    </row>
    <row r="4041" spans="1:28" x14ac:dyDescent="0.25">
      <c r="A4041" s="92"/>
      <c r="B4041" s="175"/>
      <c r="C4041" s="175"/>
      <c r="D4041" s="175"/>
      <c r="E4041" s="175"/>
      <c r="F4041" s="175"/>
      <c r="G4041" s="175"/>
      <c r="H4041" s="175"/>
      <c r="I4041" s="175"/>
      <c r="J4041" s="174"/>
      <c r="K4041" s="176"/>
      <c r="L4041" s="92"/>
      <c r="M4041" s="175"/>
      <c r="N4041" s="175"/>
      <c r="O4041" s="175"/>
      <c r="P4041" s="175"/>
      <c r="Q4041" s="175"/>
      <c r="R4041" s="175"/>
      <c r="S4041" s="175"/>
      <c r="T4041" s="175"/>
      <c r="U4041" s="175"/>
      <c r="V4041" s="175"/>
      <c r="W4041" s="175"/>
      <c r="X4041" s="175"/>
      <c r="Y4041" s="175"/>
      <c r="Z4041" s="175"/>
      <c r="AA4041" s="175"/>
      <c r="AB4041" s="175"/>
    </row>
    <row r="4042" spans="1:28" x14ac:dyDescent="0.25">
      <c r="A4042" s="92"/>
      <c r="B4042" s="175"/>
      <c r="C4042" s="175"/>
      <c r="D4042" s="175"/>
      <c r="E4042" s="175"/>
      <c r="F4042" s="175"/>
      <c r="G4042" s="175"/>
      <c r="H4042" s="175"/>
      <c r="I4042" s="175"/>
      <c r="J4042" s="174"/>
      <c r="K4042" s="176"/>
      <c r="L4042" s="92"/>
      <c r="M4042" s="175"/>
      <c r="N4042" s="175"/>
      <c r="O4042" s="175"/>
      <c r="P4042" s="175"/>
      <c r="Q4042" s="175"/>
      <c r="R4042" s="175"/>
      <c r="S4042" s="175"/>
      <c r="T4042" s="175"/>
      <c r="U4042" s="175"/>
      <c r="V4042" s="175"/>
      <c r="W4042" s="175"/>
      <c r="X4042" s="175"/>
      <c r="Y4042" s="175"/>
      <c r="Z4042" s="175"/>
      <c r="AA4042" s="175"/>
      <c r="AB4042" s="175"/>
    </row>
    <row r="4043" spans="1:28" x14ac:dyDescent="0.25">
      <c r="A4043" s="92"/>
      <c r="B4043" s="175"/>
      <c r="C4043" s="175"/>
      <c r="D4043" s="175"/>
      <c r="E4043" s="175"/>
      <c r="F4043" s="175"/>
      <c r="G4043" s="175"/>
      <c r="H4043" s="175"/>
      <c r="I4043" s="175"/>
      <c r="J4043" s="174"/>
      <c r="K4043" s="176"/>
      <c r="L4043" s="92"/>
      <c r="M4043" s="175"/>
      <c r="N4043" s="175"/>
      <c r="O4043" s="175"/>
      <c r="P4043" s="175"/>
      <c r="Q4043" s="175"/>
      <c r="R4043" s="175"/>
      <c r="S4043" s="175"/>
      <c r="T4043" s="175"/>
      <c r="U4043" s="175"/>
      <c r="V4043" s="175"/>
      <c r="W4043" s="175"/>
      <c r="X4043" s="175"/>
      <c r="Y4043" s="175"/>
      <c r="Z4043" s="175"/>
      <c r="AA4043" s="175"/>
      <c r="AB4043" s="175"/>
    </row>
    <row r="4044" spans="1:28" x14ac:dyDescent="0.25">
      <c r="A4044" s="92"/>
      <c r="B4044" s="175"/>
      <c r="C4044" s="175"/>
      <c r="D4044" s="175"/>
      <c r="E4044" s="175"/>
      <c r="F4044" s="175"/>
      <c r="G4044" s="175"/>
      <c r="H4044" s="175"/>
      <c r="I4044" s="175"/>
      <c r="J4044" s="174"/>
      <c r="K4044" s="176"/>
      <c r="L4044" s="92"/>
      <c r="M4044" s="175"/>
      <c r="N4044" s="175"/>
      <c r="O4044" s="175"/>
      <c r="P4044" s="175"/>
      <c r="Q4044" s="175"/>
      <c r="R4044" s="175"/>
      <c r="S4044" s="175"/>
      <c r="T4044" s="175"/>
      <c r="U4044" s="175"/>
      <c r="V4044" s="175"/>
      <c r="W4044" s="175"/>
      <c r="X4044" s="175"/>
      <c r="Y4044" s="175"/>
      <c r="Z4044" s="175"/>
      <c r="AA4044" s="175"/>
      <c r="AB4044" s="175"/>
    </row>
    <row r="4045" spans="1:28" x14ac:dyDescent="0.25">
      <c r="A4045" s="92"/>
      <c r="B4045" s="175"/>
      <c r="C4045" s="175"/>
      <c r="D4045" s="175"/>
      <c r="E4045" s="175"/>
      <c r="F4045" s="175"/>
      <c r="G4045" s="175"/>
      <c r="H4045" s="175"/>
      <c r="I4045" s="175"/>
      <c r="J4045" s="174"/>
      <c r="K4045" s="176"/>
      <c r="L4045" s="92"/>
      <c r="M4045" s="175"/>
      <c r="N4045" s="175"/>
      <c r="O4045" s="175"/>
      <c r="P4045" s="175"/>
      <c r="Q4045" s="175"/>
      <c r="R4045" s="175"/>
      <c r="S4045" s="175"/>
      <c r="T4045" s="175"/>
      <c r="U4045" s="175"/>
      <c r="V4045" s="175"/>
      <c r="W4045" s="175"/>
      <c r="X4045" s="175"/>
      <c r="Y4045" s="175"/>
      <c r="Z4045" s="175"/>
      <c r="AA4045" s="175"/>
      <c r="AB4045" s="175"/>
    </row>
    <row r="4046" spans="1:28" x14ac:dyDescent="0.25">
      <c r="A4046" s="9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7" tint="0.39997558519241921"/>
  </sheetPr>
  <dimension ref="A2:AC915"/>
  <sheetViews>
    <sheetView workbookViewId="0"/>
  </sheetViews>
  <sheetFormatPr defaultRowHeight="15" x14ac:dyDescent="0.25"/>
  <cols>
    <col min="1" max="1" width="87" style="92" bestFit="1" customWidth="1"/>
    <col min="2" max="2" width="9.5703125" style="92" bestFit="1" customWidth="1"/>
    <col min="3" max="6" width="9.140625" style="92"/>
    <col min="7" max="7" width="11.5703125" style="92" bestFit="1" customWidth="1"/>
    <col min="8" max="10" width="9.140625" style="92"/>
    <col min="11" max="11" width="11.5703125" style="92" bestFit="1" customWidth="1"/>
    <col min="12" max="16384" width="9.140625" style="92"/>
  </cols>
  <sheetData>
    <row r="2" spans="1:29" x14ac:dyDescent="0.25">
      <c r="B2" s="92" t="s">
        <v>484</v>
      </c>
      <c r="C2" s="92" t="s">
        <v>485</v>
      </c>
      <c r="D2" s="92" t="s">
        <v>486</v>
      </c>
      <c r="E2" s="92" t="s">
        <v>487</v>
      </c>
      <c r="F2" s="92" t="s">
        <v>32</v>
      </c>
      <c r="G2" s="92" t="s">
        <v>345</v>
      </c>
      <c r="H2" s="92" t="s">
        <v>488</v>
      </c>
      <c r="I2" s="92" t="s">
        <v>143</v>
      </c>
      <c r="M2" s="92" t="s">
        <v>484</v>
      </c>
      <c r="N2" s="92" t="s">
        <v>484</v>
      </c>
      <c r="O2" s="92" t="s">
        <v>485</v>
      </c>
      <c r="P2" s="92" t="s">
        <v>485</v>
      </c>
      <c r="Q2" s="92" t="s">
        <v>486</v>
      </c>
      <c r="R2" s="92" t="s">
        <v>486</v>
      </c>
      <c r="S2" s="92" t="s">
        <v>487</v>
      </c>
      <c r="T2" s="92" t="s">
        <v>487</v>
      </c>
    </row>
    <row r="3" spans="1:29" x14ac:dyDescent="0.25">
      <c r="A3" s="92">
        <v>1</v>
      </c>
      <c r="B3" s="92">
        <v>2</v>
      </c>
      <c r="C3" s="92">
        <v>3</v>
      </c>
      <c r="D3" s="92">
        <v>4</v>
      </c>
      <c r="E3" s="92">
        <v>5</v>
      </c>
      <c r="F3" s="92">
        <v>6</v>
      </c>
      <c r="G3" s="92">
        <v>7</v>
      </c>
      <c r="H3" s="92">
        <v>8</v>
      </c>
      <c r="I3" s="92">
        <v>9</v>
      </c>
      <c r="J3" s="92">
        <v>10</v>
      </c>
      <c r="K3" s="92">
        <v>11</v>
      </c>
      <c r="L3" s="92">
        <v>12</v>
      </c>
      <c r="M3" s="92">
        <v>13</v>
      </c>
      <c r="N3" s="92">
        <v>14</v>
      </c>
      <c r="O3" s="92">
        <v>15</v>
      </c>
      <c r="P3" s="92">
        <v>16</v>
      </c>
      <c r="Q3" s="92">
        <v>17</v>
      </c>
      <c r="R3" s="92">
        <v>18</v>
      </c>
      <c r="S3" s="92">
        <v>19</v>
      </c>
      <c r="T3" s="92">
        <v>20</v>
      </c>
    </row>
    <row r="4" spans="1:29" x14ac:dyDescent="0.25">
      <c r="A4" s="92" t="s">
        <v>1325</v>
      </c>
      <c r="B4" s="175">
        <v>0.62513545884902755</v>
      </c>
      <c r="C4" s="175">
        <v>0.23090743170022243</v>
      </c>
      <c r="D4" s="175">
        <v>4.7624479552843213E-2</v>
      </c>
      <c r="E4" s="175">
        <v>9.6332629897906807E-2</v>
      </c>
      <c r="F4" s="174">
        <v>1</v>
      </c>
      <c r="G4" s="176">
        <v>35066</v>
      </c>
      <c r="H4" s="175">
        <v>0.22216872049925554</v>
      </c>
      <c r="M4" s="175">
        <v>0.62</v>
      </c>
      <c r="N4" s="175">
        <v>0.63</v>
      </c>
      <c r="O4" s="175">
        <v>0.22700000000000001</v>
      </c>
      <c r="P4" s="175">
        <v>0.23499999999999999</v>
      </c>
      <c r="Q4" s="175">
        <v>4.4999999999999998E-2</v>
      </c>
      <c r="R4" s="175">
        <v>0.05</v>
      </c>
      <c r="S4" s="175">
        <v>9.2999999999999999E-2</v>
      </c>
      <c r="T4" s="175">
        <v>9.9000000000000005E-2</v>
      </c>
      <c r="U4" s="175"/>
    </row>
    <row r="5" spans="1:29" x14ac:dyDescent="0.25">
      <c r="A5" s="92" t="s">
        <v>1368</v>
      </c>
      <c r="B5" s="175">
        <v>0.49186706512364869</v>
      </c>
      <c r="C5" s="175">
        <v>0.22752161094285886</v>
      </c>
      <c r="D5" s="175">
        <v>0.12691790850197557</v>
      </c>
      <c r="E5" s="175">
        <v>0.15369341543151688</v>
      </c>
      <c r="F5" s="174">
        <v>1</v>
      </c>
      <c r="G5" s="176">
        <v>49859</v>
      </c>
      <c r="H5" s="175">
        <v>0.21027881691542707</v>
      </c>
      <c r="M5" s="175">
        <v>0.48699999999999999</v>
      </c>
      <c r="N5" s="175">
        <v>0.496</v>
      </c>
      <c r="O5" s="175">
        <v>0.224</v>
      </c>
      <c r="P5" s="175">
        <v>0.23100000000000001</v>
      </c>
      <c r="Q5" s="175">
        <v>0.124</v>
      </c>
      <c r="R5" s="175">
        <v>0.13</v>
      </c>
      <c r="S5" s="175">
        <v>0.151</v>
      </c>
      <c r="T5" s="175">
        <v>0.157</v>
      </c>
      <c r="W5" s="175"/>
      <c r="X5" s="175"/>
      <c r="Y5" s="175"/>
      <c r="Z5" s="175"/>
      <c r="AA5" s="175"/>
      <c r="AB5" s="175"/>
      <c r="AC5" s="12"/>
    </row>
    <row r="6" spans="1:29" x14ac:dyDescent="0.25">
      <c r="A6" s="92" t="s">
        <v>1411</v>
      </c>
      <c r="B6" s="175">
        <v>0.625</v>
      </c>
      <c r="C6" s="175">
        <v>0.26482191780821918</v>
      </c>
      <c r="D6" s="175">
        <v>1.0808219178082192E-2</v>
      </c>
      <c r="E6" s="175">
        <v>9.9369863013698628E-2</v>
      </c>
      <c r="F6" s="174">
        <v>1</v>
      </c>
      <c r="G6" s="176">
        <v>73000</v>
      </c>
      <c r="H6" s="175">
        <v>0.19924559612644727</v>
      </c>
      <c r="M6" s="175">
        <v>0.621</v>
      </c>
      <c r="N6" s="175">
        <v>0.629</v>
      </c>
      <c r="O6" s="175">
        <v>0.26200000000000001</v>
      </c>
      <c r="P6" s="175">
        <v>0.26800000000000002</v>
      </c>
      <c r="Q6" s="175">
        <v>0.01</v>
      </c>
      <c r="R6" s="175">
        <v>1.2E-2</v>
      </c>
      <c r="S6" s="175">
        <v>9.7000000000000003E-2</v>
      </c>
      <c r="T6" s="175">
        <v>0.10199999999999999</v>
      </c>
      <c r="W6" s="175"/>
      <c r="X6" s="175"/>
      <c r="Y6" s="175"/>
      <c r="Z6" s="175"/>
      <c r="AA6" s="175"/>
      <c r="AB6" s="175"/>
      <c r="AC6" s="12"/>
    </row>
    <row r="7" spans="1:29" x14ac:dyDescent="0.25">
      <c r="A7" s="92" t="s">
        <v>1454</v>
      </c>
      <c r="B7" s="175">
        <v>0.50385128889801789</v>
      </c>
      <c r="C7" s="175">
        <v>0.31113279244120368</v>
      </c>
      <c r="D7" s="175">
        <v>8.5395912498716239E-2</v>
      </c>
      <c r="E7" s="175">
        <v>9.9620006162062236E-2</v>
      </c>
      <c r="F7" s="174">
        <v>1</v>
      </c>
      <c r="G7" s="176">
        <v>19474</v>
      </c>
      <c r="H7" s="175">
        <v>0.22129042521760869</v>
      </c>
      <c r="M7" s="175">
        <v>0.497</v>
      </c>
      <c r="N7" s="175">
        <v>0.51100000000000001</v>
      </c>
      <c r="O7" s="175">
        <v>0.30499999999999999</v>
      </c>
      <c r="P7" s="175">
        <v>0.318</v>
      </c>
      <c r="Q7" s="175">
        <v>8.2000000000000003E-2</v>
      </c>
      <c r="R7" s="175">
        <v>8.8999999999999996E-2</v>
      </c>
      <c r="S7" s="175">
        <v>9.5000000000000001E-2</v>
      </c>
      <c r="T7" s="175">
        <v>0.104</v>
      </c>
      <c r="W7" s="175"/>
      <c r="X7" s="175"/>
      <c r="Y7" s="175"/>
      <c r="Z7" s="175"/>
      <c r="AA7" s="175"/>
      <c r="AB7" s="175"/>
      <c r="AC7" s="12"/>
    </row>
    <row r="8" spans="1:29" x14ac:dyDescent="0.25">
      <c r="A8" s="92" t="s">
        <v>1497</v>
      </c>
      <c r="B8" s="175">
        <v>0.80463458110516939</v>
      </c>
      <c r="C8" s="175">
        <v>0.1142602495543672</v>
      </c>
      <c r="D8" s="175">
        <v>1.2165775401069518E-2</v>
      </c>
      <c r="E8" s="175">
        <v>6.8939393939393939E-2</v>
      </c>
      <c r="F8" s="174">
        <v>1</v>
      </c>
      <c r="G8" s="176">
        <v>22440</v>
      </c>
      <c r="H8" s="175">
        <v>0.21333840376479535</v>
      </c>
      <c r="M8" s="175">
        <v>0.79900000000000004</v>
      </c>
      <c r="N8" s="175">
        <v>0.81</v>
      </c>
      <c r="O8" s="175">
        <v>0.11</v>
      </c>
      <c r="P8" s="175">
        <v>0.11799999999999999</v>
      </c>
      <c r="Q8" s="175">
        <v>1.0999999999999999E-2</v>
      </c>
      <c r="R8" s="175">
        <v>1.4E-2</v>
      </c>
      <c r="S8" s="175">
        <v>6.6000000000000003E-2</v>
      </c>
      <c r="T8" s="175">
        <v>7.1999999999999995E-2</v>
      </c>
      <c r="W8" s="175"/>
      <c r="X8" s="175"/>
      <c r="Y8" s="175"/>
      <c r="Z8" s="175"/>
      <c r="AA8" s="175"/>
      <c r="AB8" s="175"/>
      <c r="AC8" s="12"/>
    </row>
    <row r="9" spans="1:29" x14ac:dyDescent="0.25">
      <c r="A9" s="92" t="s">
        <v>1540</v>
      </c>
      <c r="B9" s="175">
        <v>0.57990052289248817</v>
      </c>
      <c r="C9" s="175">
        <v>0.29435021043234283</v>
      </c>
      <c r="D9" s="175">
        <v>3.6347404667771969E-2</v>
      </c>
      <c r="E9" s="175">
        <v>8.9401862007397012E-2</v>
      </c>
      <c r="F9" s="174">
        <v>1</v>
      </c>
      <c r="G9" s="176">
        <v>23523</v>
      </c>
      <c r="H9" s="175">
        <v>0.22201143892632652</v>
      </c>
      <c r="M9" s="175">
        <v>0.57399999999999995</v>
      </c>
      <c r="N9" s="175">
        <v>0.58599999999999997</v>
      </c>
      <c r="O9" s="175">
        <v>0.28899999999999998</v>
      </c>
      <c r="P9" s="175">
        <v>0.3</v>
      </c>
      <c r="Q9" s="175">
        <v>3.4000000000000002E-2</v>
      </c>
      <c r="R9" s="175">
        <v>3.9E-2</v>
      </c>
      <c r="S9" s="175">
        <v>8.5999999999999993E-2</v>
      </c>
      <c r="T9" s="175">
        <v>9.2999999999999999E-2</v>
      </c>
      <c r="W9" s="175"/>
      <c r="X9" s="175"/>
      <c r="Y9" s="175"/>
      <c r="Z9" s="175"/>
      <c r="AA9" s="175"/>
      <c r="AB9" s="175"/>
      <c r="AC9" s="12"/>
    </row>
    <row r="10" spans="1:29" x14ac:dyDescent="0.25">
      <c r="A10" s="92" t="s">
        <v>1583</v>
      </c>
      <c r="B10" s="175">
        <v>0.54861188167151198</v>
      </c>
      <c r="C10" s="175">
        <v>0.27112136881116711</v>
      </c>
      <c r="D10" s="175">
        <v>7.0948270122722534E-2</v>
      </c>
      <c r="E10" s="175">
        <v>0.10931847939459843</v>
      </c>
      <c r="F10" s="174">
        <v>1</v>
      </c>
      <c r="G10" s="176">
        <v>45061</v>
      </c>
      <c r="H10" s="175">
        <v>0.22325883279741171</v>
      </c>
      <c r="M10" s="175">
        <v>0.54400000000000004</v>
      </c>
      <c r="N10" s="175">
        <v>0.55300000000000005</v>
      </c>
      <c r="O10" s="175">
        <v>0.26700000000000002</v>
      </c>
      <c r="P10" s="175">
        <v>0.27500000000000002</v>
      </c>
      <c r="Q10" s="175">
        <v>6.9000000000000006E-2</v>
      </c>
      <c r="R10" s="175">
        <v>7.2999999999999995E-2</v>
      </c>
      <c r="S10" s="175">
        <v>0.106</v>
      </c>
      <c r="T10" s="175">
        <v>0.112</v>
      </c>
      <c r="W10" s="175"/>
      <c r="X10" s="175"/>
      <c r="Y10" s="175"/>
      <c r="Z10" s="175"/>
      <c r="AA10" s="175"/>
      <c r="AB10" s="175"/>
      <c r="AC10" s="12"/>
    </row>
    <row r="11" spans="1:29" x14ac:dyDescent="0.25">
      <c r="A11" s="92" t="s">
        <v>1626</v>
      </c>
      <c r="B11" s="175">
        <v>0.41902012468097571</v>
      </c>
      <c r="C11" s="175">
        <v>0.50403748797121462</v>
      </c>
      <c r="D11" s="175">
        <v>9.7903853395255435E-3</v>
      </c>
      <c r="E11" s="175">
        <v>6.7152002008284167E-2</v>
      </c>
      <c r="F11" s="174">
        <v>1</v>
      </c>
      <c r="G11" s="176">
        <v>23901</v>
      </c>
      <c r="H11" s="175">
        <v>0.19558279598049164</v>
      </c>
      <c r="M11" s="175">
        <v>0.41299999999999998</v>
      </c>
      <c r="N11" s="175">
        <v>0.42499999999999999</v>
      </c>
      <c r="O11" s="175">
        <v>0.498</v>
      </c>
      <c r="P11" s="175">
        <v>0.51</v>
      </c>
      <c r="Q11" s="175">
        <v>8.9999999999999993E-3</v>
      </c>
      <c r="R11" s="175">
        <v>1.0999999999999999E-2</v>
      </c>
      <c r="S11" s="175">
        <v>6.4000000000000001E-2</v>
      </c>
      <c r="T11" s="175">
        <v>7.0000000000000007E-2</v>
      </c>
      <c r="W11" s="175"/>
      <c r="X11" s="175"/>
      <c r="Y11" s="175"/>
      <c r="Z11" s="175"/>
      <c r="AA11" s="175"/>
      <c r="AB11" s="175"/>
      <c r="AC11" s="12"/>
    </row>
    <row r="12" spans="1:29" x14ac:dyDescent="0.25">
      <c r="A12" s="92" t="s">
        <v>1669</v>
      </c>
      <c r="B12" s="175">
        <v>0.58531660175970002</v>
      </c>
      <c r="C12" s="175">
        <v>0.29900475984422326</v>
      </c>
      <c r="D12" s="175">
        <v>1.3962209721621231E-2</v>
      </c>
      <c r="E12" s="175">
        <v>0.1017164286744555</v>
      </c>
      <c r="F12" s="174">
        <v>1</v>
      </c>
      <c r="G12" s="176">
        <v>34665</v>
      </c>
      <c r="H12" s="175">
        <v>0.205131694962394</v>
      </c>
      <c r="M12" s="175">
        <v>0.57999999999999996</v>
      </c>
      <c r="N12" s="175">
        <v>0.59</v>
      </c>
      <c r="O12" s="175">
        <v>0.29399999999999998</v>
      </c>
      <c r="P12" s="175">
        <v>0.30399999999999999</v>
      </c>
      <c r="Q12" s="175">
        <v>1.2999999999999999E-2</v>
      </c>
      <c r="R12" s="175">
        <v>1.4999999999999999E-2</v>
      </c>
      <c r="S12" s="175">
        <v>9.9000000000000005E-2</v>
      </c>
      <c r="T12" s="175">
        <v>0.105</v>
      </c>
      <c r="W12" s="175"/>
      <c r="X12" s="175"/>
      <c r="Y12" s="175"/>
      <c r="Z12" s="175"/>
      <c r="AA12" s="175"/>
      <c r="AB12" s="175"/>
      <c r="AC12" s="12"/>
    </row>
    <row r="13" spans="1:29" x14ac:dyDescent="0.25">
      <c r="A13" s="92" t="s">
        <v>1712</v>
      </c>
      <c r="B13" s="175">
        <v>0.84501510574018124</v>
      </c>
      <c r="C13" s="175">
        <v>1.5287009063444108E-2</v>
      </c>
      <c r="D13" s="175">
        <v>2.4652567975830816E-2</v>
      </c>
      <c r="E13" s="175">
        <v>0.11504531722054381</v>
      </c>
      <c r="F13" s="174">
        <v>1</v>
      </c>
      <c r="G13" s="176">
        <v>16550</v>
      </c>
      <c r="H13" s="175">
        <v>0.22327752519460897</v>
      </c>
      <c r="M13" s="175">
        <v>0.83899999999999997</v>
      </c>
      <c r="N13" s="175">
        <v>0.85</v>
      </c>
      <c r="O13" s="175">
        <v>1.4E-2</v>
      </c>
      <c r="P13" s="175">
        <v>1.7000000000000001E-2</v>
      </c>
      <c r="Q13" s="175">
        <v>2.1999999999999999E-2</v>
      </c>
      <c r="R13" s="175">
        <v>2.7E-2</v>
      </c>
      <c r="S13" s="175">
        <v>0.11</v>
      </c>
      <c r="T13" s="175">
        <v>0.12</v>
      </c>
      <c r="W13" s="175"/>
      <c r="X13" s="175"/>
      <c r="Y13" s="175"/>
      <c r="Z13" s="175"/>
      <c r="AA13" s="175"/>
      <c r="AB13" s="175"/>
      <c r="AC13" s="12"/>
    </row>
    <row r="14" spans="1:29" x14ac:dyDescent="0.25">
      <c r="A14" s="92" t="s">
        <v>1755</v>
      </c>
      <c r="B14" s="175">
        <v>0.50144875693078161</v>
      </c>
      <c r="C14" s="175">
        <v>0.2581649078876766</v>
      </c>
      <c r="D14" s="175">
        <v>0.10538365229833661</v>
      </c>
      <c r="E14" s="175">
        <v>0.13500268288320516</v>
      </c>
      <c r="F14" s="174">
        <v>1</v>
      </c>
      <c r="G14" s="176">
        <v>27955</v>
      </c>
      <c r="H14" s="175">
        <v>0.24226116195230171</v>
      </c>
      <c r="M14" s="175">
        <v>0.496</v>
      </c>
      <c r="N14" s="175">
        <v>0.50700000000000001</v>
      </c>
      <c r="O14" s="175">
        <v>0.253</v>
      </c>
      <c r="P14" s="175">
        <v>0.26300000000000001</v>
      </c>
      <c r="Q14" s="175">
        <v>0.10199999999999999</v>
      </c>
      <c r="R14" s="175">
        <v>0.109</v>
      </c>
      <c r="S14" s="175">
        <v>0.13100000000000001</v>
      </c>
      <c r="T14" s="175">
        <v>0.13900000000000001</v>
      </c>
      <c r="W14" s="175"/>
      <c r="X14" s="175"/>
      <c r="Y14" s="175"/>
      <c r="Z14" s="175"/>
      <c r="AA14" s="175"/>
      <c r="AB14" s="175"/>
      <c r="AC14" s="12"/>
    </row>
    <row r="15" spans="1:29" x14ac:dyDescent="0.25">
      <c r="A15" s="92" t="s">
        <v>1798</v>
      </c>
      <c r="B15" s="175">
        <v>0.66807239010221753</v>
      </c>
      <c r="C15" s="175">
        <v>0.19530246327431156</v>
      </c>
      <c r="D15" s="175">
        <v>2.0862425291850527E-2</v>
      </c>
      <c r="E15" s="175">
        <v>0.1157627213316204</v>
      </c>
      <c r="F15" s="174">
        <v>1</v>
      </c>
      <c r="G15" s="176">
        <v>35806</v>
      </c>
      <c r="H15" s="175">
        <v>0.19943077068747528</v>
      </c>
      <c r="M15" s="175">
        <v>0.66300000000000003</v>
      </c>
      <c r="N15" s="175">
        <v>0.67300000000000004</v>
      </c>
      <c r="O15" s="175">
        <v>0.191</v>
      </c>
      <c r="P15" s="175">
        <v>0.19900000000000001</v>
      </c>
      <c r="Q15" s="175">
        <v>1.9E-2</v>
      </c>
      <c r="R15" s="175">
        <v>2.1999999999999999E-2</v>
      </c>
      <c r="S15" s="175">
        <v>0.112</v>
      </c>
      <c r="T15" s="175">
        <v>0.11899999999999999</v>
      </c>
      <c r="W15" s="175"/>
      <c r="X15" s="175"/>
      <c r="Y15" s="175"/>
      <c r="Z15" s="175"/>
      <c r="AA15" s="175"/>
      <c r="AB15" s="175"/>
      <c r="AC15" s="12"/>
    </row>
    <row r="16" spans="1:29" x14ac:dyDescent="0.25">
      <c r="A16" s="92" t="s">
        <v>1841</v>
      </c>
      <c r="B16" s="175">
        <v>0.563291420446972</v>
      </c>
      <c r="C16" s="175">
        <v>0.28324521260052427</v>
      </c>
      <c r="D16" s="175">
        <v>3.0657128893233215E-2</v>
      </c>
      <c r="E16" s="175">
        <v>0.12280623805927045</v>
      </c>
      <c r="F16" s="174">
        <v>1</v>
      </c>
      <c r="G16" s="176">
        <v>22507</v>
      </c>
      <c r="H16" s="175">
        <v>0.18812270143764628</v>
      </c>
      <c r="M16" s="175">
        <v>0.55700000000000005</v>
      </c>
      <c r="N16" s="175">
        <v>0.56999999999999995</v>
      </c>
      <c r="O16" s="175">
        <v>0.27700000000000002</v>
      </c>
      <c r="P16" s="175">
        <v>0.28899999999999998</v>
      </c>
      <c r="Q16" s="175">
        <v>2.8000000000000001E-2</v>
      </c>
      <c r="R16" s="175">
        <v>3.3000000000000002E-2</v>
      </c>
      <c r="S16" s="175">
        <v>0.11899999999999999</v>
      </c>
      <c r="T16" s="175">
        <v>0.127</v>
      </c>
      <c r="W16" s="175"/>
      <c r="X16" s="175"/>
      <c r="Y16" s="175"/>
      <c r="Z16" s="175"/>
      <c r="AA16" s="175"/>
      <c r="AB16" s="175"/>
      <c r="AC16" s="12"/>
    </row>
    <row r="17" spans="1:29" x14ac:dyDescent="0.25">
      <c r="A17" s="92" t="s">
        <v>1884</v>
      </c>
      <c r="B17" s="175">
        <v>0.51156666167888676</v>
      </c>
      <c r="C17" s="175">
        <v>0.34894508454286999</v>
      </c>
      <c r="D17" s="175">
        <v>3.1243453538829867E-2</v>
      </c>
      <c r="E17" s="175">
        <v>0.10824480023941344</v>
      </c>
      <c r="F17" s="174">
        <v>1</v>
      </c>
      <c r="G17" s="176">
        <v>33415</v>
      </c>
      <c r="H17" s="175">
        <v>0.20219898582822013</v>
      </c>
      <c r="M17" s="175">
        <v>0.50600000000000001</v>
      </c>
      <c r="N17" s="175">
        <v>0.51700000000000002</v>
      </c>
      <c r="O17" s="175">
        <v>0.34399999999999997</v>
      </c>
      <c r="P17" s="175">
        <v>0.35399999999999998</v>
      </c>
      <c r="Q17" s="175">
        <v>2.9000000000000001E-2</v>
      </c>
      <c r="R17" s="175">
        <v>3.3000000000000002E-2</v>
      </c>
      <c r="S17" s="175">
        <v>0.105</v>
      </c>
      <c r="T17" s="175">
        <v>0.112</v>
      </c>
      <c r="W17" s="175"/>
      <c r="X17" s="175"/>
      <c r="Y17" s="175"/>
      <c r="Z17" s="175"/>
      <c r="AA17" s="175"/>
      <c r="AB17" s="175"/>
      <c r="AC17" s="12"/>
    </row>
    <row r="18" spans="1:29" x14ac:dyDescent="0.25">
      <c r="A18" s="92" t="s">
        <v>1927</v>
      </c>
      <c r="B18" s="175">
        <v>0.66772834996301722</v>
      </c>
      <c r="C18" s="175">
        <v>0.23252373692393619</v>
      </c>
      <c r="D18" s="175">
        <v>2.3306715775808715E-2</v>
      </c>
      <c r="E18" s="175">
        <v>7.6441197337237907E-2</v>
      </c>
      <c r="F18" s="174">
        <v>1</v>
      </c>
      <c r="G18" s="176">
        <v>66247</v>
      </c>
      <c r="H18" s="175">
        <v>0.20360262344256147</v>
      </c>
      <c r="M18" s="175">
        <v>0.66400000000000003</v>
      </c>
      <c r="N18" s="175">
        <v>0.67100000000000004</v>
      </c>
      <c r="O18" s="175">
        <v>0.22900000000000001</v>
      </c>
      <c r="P18" s="175">
        <v>0.23599999999999999</v>
      </c>
      <c r="Q18" s="175">
        <v>2.1999999999999999E-2</v>
      </c>
      <c r="R18" s="175">
        <v>2.4E-2</v>
      </c>
      <c r="S18" s="175">
        <v>7.3999999999999996E-2</v>
      </c>
      <c r="T18" s="175">
        <v>7.8E-2</v>
      </c>
      <c r="W18" s="175"/>
      <c r="X18" s="175"/>
      <c r="Y18" s="175"/>
      <c r="Z18" s="175"/>
      <c r="AA18" s="175"/>
      <c r="AB18" s="175"/>
      <c r="AC18" s="12"/>
    </row>
    <row r="19" spans="1:29" x14ac:dyDescent="0.25">
      <c r="A19" s="92" t="s">
        <v>1970</v>
      </c>
      <c r="B19" s="175">
        <v>0.83180656820589516</v>
      </c>
      <c r="C19" s="175">
        <v>3.5801084314825198E-2</v>
      </c>
      <c r="D19" s="175">
        <v>2.826073409360005E-2</v>
      </c>
      <c r="E19" s="175">
        <v>0.10413161338567957</v>
      </c>
      <c r="F19" s="174">
        <v>1</v>
      </c>
      <c r="G19" s="176">
        <v>32094</v>
      </c>
      <c r="H19" s="175">
        <v>0.22191184096802075</v>
      </c>
      <c r="M19" s="175">
        <v>0.82799999999999996</v>
      </c>
      <c r="N19" s="175">
        <v>0.83599999999999997</v>
      </c>
      <c r="O19" s="175">
        <v>3.4000000000000002E-2</v>
      </c>
      <c r="P19" s="175">
        <v>3.7999999999999999E-2</v>
      </c>
      <c r="Q19" s="175">
        <v>2.7E-2</v>
      </c>
      <c r="R19" s="175">
        <v>0.03</v>
      </c>
      <c r="S19" s="175">
        <v>0.10100000000000001</v>
      </c>
      <c r="T19" s="175">
        <v>0.108</v>
      </c>
      <c r="W19" s="175"/>
      <c r="X19" s="175"/>
      <c r="Y19" s="175"/>
      <c r="Z19" s="175"/>
      <c r="AA19" s="175"/>
      <c r="AB19" s="175"/>
      <c r="AC19" s="12"/>
    </row>
    <row r="20" spans="1:29" x14ac:dyDescent="0.25">
      <c r="A20" s="92" t="s">
        <v>2013</v>
      </c>
      <c r="B20" s="175">
        <v>0.74426147704590817</v>
      </c>
      <c r="C20" s="175">
        <v>0.12028720337103571</v>
      </c>
      <c r="D20" s="175">
        <v>3.1353958749168333E-2</v>
      </c>
      <c r="E20" s="175">
        <v>0.10409736083388778</v>
      </c>
      <c r="F20" s="174">
        <v>1</v>
      </c>
      <c r="G20" s="176">
        <v>36072</v>
      </c>
      <c r="H20" s="175">
        <v>0.23340472477628166</v>
      </c>
      <c r="M20" s="175">
        <v>0.74</v>
      </c>
      <c r="N20" s="175">
        <v>0.749</v>
      </c>
      <c r="O20" s="175">
        <v>0.11700000000000001</v>
      </c>
      <c r="P20" s="175">
        <v>0.124</v>
      </c>
      <c r="Q20" s="175">
        <v>0.03</v>
      </c>
      <c r="R20" s="175">
        <v>3.3000000000000002E-2</v>
      </c>
      <c r="S20" s="175">
        <v>0.10100000000000001</v>
      </c>
      <c r="T20" s="175">
        <v>0.107</v>
      </c>
      <c r="W20" s="175"/>
      <c r="X20" s="175"/>
      <c r="Y20" s="175"/>
      <c r="Z20" s="175"/>
      <c r="AA20" s="175"/>
      <c r="AB20" s="175"/>
      <c r="AC20" s="12"/>
    </row>
    <row r="21" spans="1:29" x14ac:dyDescent="0.25">
      <c r="A21" s="92" t="s">
        <v>2056</v>
      </c>
      <c r="B21" s="175">
        <v>0.61350689127105662</v>
      </c>
      <c r="C21" s="175">
        <v>0.22906584992343032</v>
      </c>
      <c r="D21" s="175">
        <v>3.3935681470137827E-2</v>
      </c>
      <c r="E21" s="175">
        <v>0.12349157733537519</v>
      </c>
      <c r="F21" s="174">
        <v>1</v>
      </c>
      <c r="G21" s="176">
        <v>32650</v>
      </c>
      <c r="H21" s="175">
        <v>0.23574688077634012</v>
      </c>
      <c r="M21" s="175">
        <v>0.60799999999999998</v>
      </c>
      <c r="N21" s="175">
        <v>0.61899999999999999</v>
      </c>
      <c r="O21" s="175">
        <v>0.22500000000000001</v>
      </c>
      <c r="P21" s="175">
        <v>0.23400000000000001</v>
      </c>
      <c r="Q21" s="175">
        <v>3.2000000000000001E-2</v>
      </c>
      <c r="R21" s="175">
        <v>3.5999999999999997E-2</v>
      </c>
      <c r="S21" s="175">
        <v>0.12</v>
      </c>
      <c r="T21" s="175">
        <v>0.127</v>
      </c>
      <c r="W21" s="175"/>
      <c r="X21" s="175"/>
      <c r="Y21" s="175"/>
      <c r="Z21" s="175"/>
      <c r="AA21" s="175"/>
      <c r="AB21" s="175"/>
      <c r="AC21" s="12"/>
    </row>
    <row r="22" spans="1:29" x14ac:dyDescent="0.25">
      <c r="A22" s="92" t="s">
        <v>2099</v>
      </c>
      <c r="B22" s="175">
        <v>0.82026351962986555</v>
      </c>
      <c r="C22" s="175">
        <v>1.9177255506755624E-2</v>
      </c>
      <c r="D22" s="175">
        <v>2.3166929292251986E-2</v>
      </c>
      <c r="E22" s="175">
        <v>0.13739229557112684</v>
      </c>
      <c r="F22" s="174">
        <v>1</v>
      </c>
      <c r="G22" s="176">
        <v>29827</v>
      </c>
      <c r="H22" s="175">
        <v>0.23831857841413914</v>
      </c>
      <c r="M22" s="175">
        <v>0.81599999999999995</v>
      </c>
      <c r="N22" s="175">
        <v>0.82499999999999996</v>
      </c>
      <c r="O22" s="175">
        <v>1.7999999999999999E-2</v>
      </c>
      <c r="P22" s="175">
        <v>2.1000000000000001E-2</v>
      </c>
      <c r="Q22" s="175">
        <v>2.1999999999999999E-2</v>
      </c>
      <c r="R22" s="175">
        <v>2.5000000000000001E-2</v>
      </c>
      <c r="S22" s="175">
        <v>0.13400000000000001</v>
      </c>
      <c r="T22" s="175">
        <v>0.14099999999999999</v>
      </c>
      <c r="W22" s="175"/>
      <c r="X22" s="175"/>
      <c r="Y22" s="175"/>
      <c r="Z22" s="175"/>
      <c r="AA22" s="175"/>
      <c r="AB22" s="175"/>
      <c r="AC22" s="12"/>
    </row>
    <row r="23" spans="1:29" x14ac:dyDescent="0.25">
      <c r="A23" s="92" t="s">
        <v>1326</v>
      </c>
      <c r="B23" s="175">
        <v>0.6568516421291053</v>
      </c>
      <c r="C23" s="175">
        <v>0.20045300113250283</v>
      </c>
      <c r="D23" s="175">
        <v>4.4167610419026046E-2</v>
      </c>
      <c r="E23" s="175">
        <v>9.8527746319365797E-2</v>
      </c>
      <c r="F23" s="174">
        <v>1</v>
      </c>
      <c r="G23" s="176">
        <v>883</v>
      </c>
      <c r="H23" s="175">
        <v>0.17368214004720692</v>
      </c>
      <c r="M23" s="175">
        <v>0.625</v>
      </c>
      <c r="N23" s="175">
        <v>0.68700000000000006</v>
      </c>
      <c r="O23" s="175">
        <v>0.17499999999999999</v>
      </c>
      <c r="P23" s="175">
        <v>0.22800000000000001</v>
      </c>
      <c r="Q23" s="175">
        <v>3.2000000000000001E-2</v>
      </c>
      <c r="R23" s="175">
        <v>0.06</v>
      </c>
      <c r="S23" s="175">
        <v>8.1000000000000003E-2</v>
      </c>
      <c r="T23" s="175">
        <v>0.12</v>
      </c>
      <c r="W23" s="175"/>
      <c r="X23" s="175"/>
      <c r="Y23" s="175"/>
      <c r="Z23" s="175"/>
      <c r="AA23" s="175"/>
      <c r="AB23" s="175"/>
      <c r="AC23" s="12"/>
    </row>
    <row r="24" spans="1:29" x14ac:dyDescent="0.25">
      <c r="A24" s="92" t="s">
        <v>1369</v>
      </c>
      <c r="B24" s="175">
        <v>0.50560000000000005</v>
      </c>
      <c r="C24" s="175">
        <v>0.25359999999999999</v>
      </c>
      <c r="D24" s="175">
        <v>0.1104</v>
      </c>
      <c r="E24" s="175">
        <v>0.13039999999999999</v>
      </c>
      <c r="F24" s="174">
        <v>1</v>
      </c>
      <c r="G24" s="176">
        <v>1250</v>
      </c>
      <c r="H24" s="175">
        <v>0.16891891891891891</v>
      </c>
      <c r="M24" s="175">
        <v>0.47799999999999998</v>
      </c>
      <c r="N24" s="175">
        <v>0.53300000000000003</v>
      </c>
      <c r="O24" s="175">
        <v>0.23</v>
      </c>
      <c r="P24" s="175">
        <v>0.27800000000000002</v>
      </c>
      <c r="Q24" s="175">
        <v>9.4E-2</v>
      </c>
      <c r="R24" s="175">
        <v>0.129</v>
      </c>
      <c r="S24" s="175">
        <v>0.113</v>
      </c>
      <c r="T24" s="175">
        <v>0.15</v>
      </c>
      <c r="W24" s="175"/>
      <c r="X24" s="175"/>
      <c r="Y24" s="175"/>
      <c r="Z24" s="175"/>
      <c r="AA24" s="175"/>
      <c r="AB24" s="175"/>
      <c r="AC24" s="12"/>
    </row>
    <row r="25" spans="1:29" x14ac:dyDescent="0.25">
      <c r="A25" s="92" t="s">
        <v>1412</v>
      </c>
      <c r="B25" s="175">
        <v>0.66615698267074419</v>
      </c>
      <c r="C25" s="175">
        <v>0.21406727828746178</v>
      </c>
      <c r="D25" s="175">
        <v>9.1743119266055051E-3</v>
      </c>
      <c r="E25" s="175">
        <v>0.11060142711518858</v>
      </c>
      <c r="F25" s="174">
        <v>1</v>
      </c>
      <c r="G25" s="176">
        <v>1962</v>
      </c>
      <c r="H25" s="175">
        <v>0.17166856242890891</v>
      </c>
      <c r="M25" s="175">
        <v>0.64500000000000002</v>
      </c>
      <c r="N25" s="175">
        <v>0.68700000000000006</v>
      </c>
      <c r="O25" s="175">
        <v>0.19600000000000001</v>
      </c>
      <c r="P25" s="175">
        <v>0.23300000000000001</v>
      </c>
      <c r="Q25" s="175">
        <v>6.0000000000000001E-3</v>
      </c>
      <c r="R25" s="175">
        <v>1.4E-2</v>
      </c>
      <c r="S25" s="175">
        <v>9.7000000000000003E-2</v>
      </c>
      <c r="T25" s="175">
        <v>0.125</v>
      </c>
      <c r="W25" s="175"/>
      <c r="X25" s="175"/>
      <c r="Y25" s="175"/>
      <c r="Z25" s="175"/>
      <c r="AA25" s="175"/>
      <c r="AB25" s="175"/>
      <c r="AC25" s="12"/>
    </row>
    <row r="26" spans="1:29" x14ac:dyDescent="0.25">
      <c r="A26" s="92" t="s">
        <v>1455</v>
      </c>
      <c r="B26" s="175">
        <v>0.52100840336134457</v>
      </c>
      <c r="C26" s="175">
        <v>0.2857142857142857</v>
      </c>
      <c r="D26" s="175">
        <v>7.3529411764705885E-2</v>
      </c>
      <c r="E26" s="175">
        <v>0.11974789915966387</v>
      </c>
      <c r="F26" s="174">
        <v>1</v>
      </c>
      <c r="G26" s="176">
        <v>476</v>
      </c>
      <c r="H26" s="175">
        <v>0.15586116568434841</v>
      </c>
      <c r="M26" s="175">
        <v>0.47599999999999998</v>
      </c>
      <c r="N26" s="175">
        <v>0.56599999999999995</v>
      </c>
      <c r="O26" s="175">
        <v>0.247</v>
      </c>
      <c r="P26" s="175">
        <v>0.32800000000000001</v>
      </c>
      <c r="Q26" s="175">
        <v>5.2999999999999999E-2</v>
      </c>
      <c r="R26" s="175">
        <v>0.10100000000000001</v>
      </c>
      <c r="S26" s="175">
        <v>9.4E-2</v>
      </c>
      <c r="T26" s="175">
        <v>0.152</v>
      </c>
      <c r="W26" s="175"/>
      <c r="X26" s="175"/>
      <c r="Y26" s="175"/>
      <c r="Z26" s="175"/>
      <c r="AA26" s="175"/>
      <c r="AB26" s="175"/>
      <c r="AC26" s="12"/>
    </row>
    <row r="27" spans="1:29" x14ac:dyDescent="0.25">
      <c r="A27" s="92" t="s">
        <v>1498</v>
      </c>
      <c r="B27" s="175">
        <v>0.82844574780058655</v>
      </c>
      <c r="C27" s="175">
        <v>9.2375366568914957E-2</v>
      </c>
      <c r="D27" s="175">
        <v>1.1730205278592375E-2</v>
      </c>
      <c r="E27" s="175">
        <v>6.7448680351906154E-2</v>
      </c>
      <c r="F27" s="174">
        <v>1</v>
      </c>
      <c r="G27" s="176">
        <v>682</v>
      </c>
      <c r="H27" s="175">
        <v>0.18669586641116889</v>
      </c>
      <c r="M27" s="175">
        <v>0.79800000000000004</v>
      </c>
      <c r="N27" s="175">
        <v>0.85499999999999998</v>
      </c>
      <c r="O27" s="175">
        <v>7.2999999999999995E-2</v>
      </c>
      <c r="P27" s="175">
        <v>0.11600000000000001</v>
      </c>
      <c r="Q27" s="175">
        <v>6.0000000000000001E-3</v>
      </c>
      <c r="R27" s="175">
        <v>2.3E-2</v>
      </c>
      <c r="S27" s="175">
        <v>5.0999999999999997E-2</v>
      </c>
      <c r="T27" s="175">
        <v>8.8999999999999996E-2</v>
      </c>
      <c r="W27" s="175"/>
      <c r="X27" s="175"/>
      <c r="Y27" s="175"/>
      <c r="Z27" s="175"/>
      <c r="AA27" s="175"/>
      <c r="AB27" s="175"/>
      <c r="AC27" s="12"/>
    </row>
    <row r="28" spans="1:29" x14ac:dyDescent="0.25">
      <c r="A28" s="92" t="s">
        <v>1541</v>
      </c>
      <c r="B28" s="175">
        <v>0.60687593423019437</v>
      </c>
      <c r="C28" s="175">
        <v>0.25261584454409569</v>
      </c>
      <c r="D28" s="175">
        <v>5.5306427503736919E-2</v>
      </c>
      <c r="E28" s="175">
        <v>8.520179372197309E-2</v>
      </c>
      <c r="F28" s="174">
        <v>1</v>
      </c>
      <c r="G28" s="176">
        <v>669</v>
      </c>
      <c r="H28" s="175">
        <v>0.17549842602308499</v>
      </c>
      <c r="M28" s="175">
        <v>0.56899999999999995</v>
      </c>
      <c r="N28" s="175">
        <v>0.64300000000000002</v>
      </c>
      <c r="O28" s="175">
        <v>0.221</v>
      </c>
      <c r="P28" s="175">
        <v>0.28699999999999998</v>
      </c>
      <c r="Q28" s="175">
        <v>0.04</v>
      </c>
      <c r="R28" s="175">
        <v>7.4999999999999997E-2</v>
      </c>
      <c r="S28" s="175">
        <v>6.6000000000000003E-2</v>
      </c>
      <c r="T28" s="175">
        <v>0.109</v>
      </c>
      <c r="W28" s="175"/>
      <c r="X28" s="175"/>
      <c r="Y28" s="175"/>
      <c r="Z28" s="175"/>
      <c r="AA28" s="175"/>
      <c r="AB28" s="175"/>
      <c r="AC28" s="12"/>
    </row>
    <row r="29" spans="1:29" x14ac:dyDescent="0.25">
      <c r="A29" s="92" t="s">
        <v>1584</v>
      </c>
      <c r="B29" s="175">
        <v>0.50950570342205326</v>
      </c>
      <c r="C29" s="175">
        <v>0.27376425855513309</v>
      </c>
      <c r="D29" s="175">
        <v>6.939163498098859E-2</v>
      </c>
      <c r="E29" s="175">
        <v>0.14733840304182511</v>
      </c>
      <c r="F29" s="174">
        <v>1</v>
      </c>
      <c r="G29" s="176">
        <v>1052</v>
      </c>
      <c r="H29" s="175">
        <v>0.16818545163868906</v>
      </c>
      <c r="M29" s="175">
        <v>0.47899999999999998</v>
      </c>
      <c r="N29" s="175">
        <v>0.54</v>
      </c>
      <c r="O29" s="175">
        <v>0.248</v>
      </c>
      <c r="P29" s="175">
        <v>0.30099999999999999</v>
      </c>
      <c r="Q29" s="175">
        <v>5.6000000000000001E-2</v>
      </c>
      <c r="R29" s="175">
        <v>8.5999999999999993E-2</v>
      </c>
      <c r="S29" s="175">
        <v>0.127</v>
      </c>
      <c r="T29" s="175">
        <v>0.17</v>
      </c>
      <c r="W29" s="175"/>
      <c r="X29" s="175"/>
      <c r="Y29" s="175"/>
      <c r="Z29" s="175"/>
      <c r="AA29" s="175"/>
      <c r="AB29" s="175"/>
      <c r="AC29" s="12"/>
    </row>
    <row r="30" spans="1:29" x14ac:dyDescent="0.25">
      <c r="A30" s="92" t="s">
        <v>1627</v>
      </c>
      <c r="B30" s="175">
        <v>0.41852487135506006</v>
      </c>
      <c r="C30" s="175">
        <v>0.50257289879931388</v>
      </c>
      <c r="D30" s="175">
        <v>1.5437392795883362E-2</v>
      </c>
      <c r="E30" s="175">
        <v>6.3464837049742706E-2</v>
      </c>
      <c r="F30" s="174">
        <v>1</v>
      </c>
      <c r="G30" s="176">
        <v>583</v>
      </c>
      <c r="H30" s="175">
        <v>0.15894220283533261</v>
      </c>
      <c r="M30" s="175">
        <v>0.379</v>
      </c>
      <c r="N30" s="175">
        <v>0.45900000000000002</v>
      </c>
      <c r="O30" s="175">
        <v>0.46200000000000002</v>
      </c>
      <c r="P30" s="175">
        <v>0.54300000000000004</v>
      </c>
      <c r="Q30" s="175">
        <v>8.0000000000000002E-3</v>
      </c>
      <c r="R30" s="175">
        <v>2.9000000000000001E-2</v>
      </c>
      <c r="S30" s="175">
        <v>4.5999999999999999E-2</v>
      </c>
      <c r="T30" s="175">
        <v>8.5999999999999993E-2</v>
      </c>
      <c r="W30" s="175"/>
      <c r="X30" s="175"/>
      <c r="Y30" s="175"/>
      <c r="Z30" s="175"/>
      <c r="AA30" s="175"/>
      <c r="AB30" s="175"/>
      <c r="AC30" s="12"/>
    </row>
    <row r="31" spans="1:29" x14ac:dyDescent="0.25">
      <c r="A31" s="92" t="s">
        <v>1670</v>
      </c>
      <c r="B31" s="175">
        <v>0.59802847754654986</v>
      </c>
      <c r="C31" s="175">
        <v>0.2968236582694414</v>
      </c>
      <c r="D31" s="175">
        <v>1.5334063526834611E-2</v>
      </c>
      <c r="E31" s="175">
        <v>8.9813800657174148E-2</v>
      </c>
      <c r="F31" s="174">
        <v>1</v>
      </c>
      <c r="G31" s="176">
        <v>913</v>
      </c>
      <c r="H31" s="175">
        <v>0.1724593879863997</v>
      </c>
      <c r="M31" s="175">
        <v>0.56599999999999995</v>
      </c>
      <c r="N31" s="175">
        <v>0.629</v>
      </c>
      <c r="O31" s="175">
        <v>0.26800000000000002</v>
      </c>
      <c r="P31" s="175">
        <v>0.32700000000000001</v>
      </c>
      <c r="Q31" s="175">
        <v>8.9999999999999993E-3</v>
      </c>
      <c r="R31" s="175">
        <v>2.5999999999999999E-2</v>
      </c>
      <c r="S31" s="175">
        <v>7.2999999999999995E-2</v>
      </c>
      <c r="T31" s="175">
        <v>0.11</v>
      </c>
      <c r="W31" s="175"/>
      <c r="X31" s="175"/>
      <c r="Y31" s="175"/>
      <c r="Z31" s="175"/>
      <c r="AA31" s="175"/>
      <c r="AB31" s="175"/>
      <c r="AC31" s="12"/>
    </row>
    <row r="32" spans="1:29" x14ac:dyDescent="0.25">
      <c r="A32" s="92" t="s">
        <v>1713</v>
      </c>
      <c r="B32" s="175">
        <v>0.8</v>
      </c>
      <c r="C32" s="175">
        <v>6.2500000000000003E-3</v>
      </c>
      <c r="D32" s="175">
        <v>1.4583333333333334E-2</v>
      </c>
      <c r="E32" s="175">
        <v>0.17916666666666667</v>
      </c>
      <c r="F32" s="174">
        <v>1</v>
      </c>
      <c r="G32" s="176">
        <v>480</v>
      </c>
      <c r="H32" s="175">
        <v>0.21828103683492497</v>
      </c>
      <c r="M32" s="175">
        <v>0.76200000000000001</v>
      </c>
      <c r="N32" s="175">
        <v>0.83299999999999996</v>
      </c>
      <c r="O32" s="175">
        <v>2E-3</v>
      </c>
      <c r="P32" s="175">
        <v>1.7999999999999999E-2</v>
      </c>
      <c r="Q32" s="175">
        <v>7.0000000000000001E-3</v>
      </c>
      <c r="R32" s="175">
        <v>0.03</v>
      </c>
      <c r="S32" s="175">
        <v>0.14699999999999999</v>
      </c>
      <c r="T32" s="175">
        <v>0.216</v>
      </c>
      <c r="W32" s="175"/>
      <c r="X32" s="175"/>
      <c r="Y32" s="175"/>
      <c r="Z32" s="175"/>
      <c r="AA32" s="175"/>
      <c r="AB32" s="175"/>
      <c r="AC32" s="12"/>
    </row>
    <row r="33" spans="1:29" x14ac:dyDescent="0.25">
      <c r="A33" s="92" t="s">
        <v>1756</v>
      </c>
      <c r="B33" s="175">
        <v>0.49921259842519683</v>
      </c>
      <c r="C33" s="175">
        <v>0.22677165354330708</v>
      </c>
      <c r="D33" s="175">
        <v>0.11023622047244094</v>
      </c>
      <c r="E33" s="175">
        <v>0.16377952755905512</v>
      </c>
      <c r="F33" s="174">
        <v>1</v>
      </c>
      <c r="G33" s="176">
        <v>635</v>
      </c>
      <c r="H33" s="175">
        <v>0.18416473317865428</v>
      </c>
      <c r="M33" s="175">
        <v>0.46</v>
      </c>
      <c r="N33" s="175">
        <v>0.53800000000000003</v>
      </c>
      <c r="O33" s="175">
        <v>0.19600000000000001</v>
      </c>
      <c r="P33" s="175">
        <v>0.26100000000000001</v>
      </c>
      <c r="Q33" s="175">
        <v>8.7999999999999995E-2</v>
      </c>
      <c r="R33" s="175">
        <v>0.13700000000000001</v>
      </c>
      <c r="S33" s="175">
        <v>0.13700000000000001</v>
      </c>
      <c r="T33" s="175">
        <v>0.19500000000000001</v>
      </c>
      <c r="W33" s="175"/>
      <c r="X33" s="175"/>
      <c r="Y33" s="175"/>
      <c r="Z33" s="175"/>
      <c r="AA33" s="175"/>
      <c r="AB33" s="175"/>
      <c r="AC33" s="12"/>
    </row>
    <row r="34" spans="1:29" x14ac:dyDescent="0.25">
      <c r="A34" s="92" t="s">
        <v>1799</v>
      </c>
      <c r="B34" s="175">
        <v>0.70374015748031493</v>
      </c>
      <c r="C34" s="175">
        <v>0.15255905511811024</v>
      </c>
      <c r="D34" s="175">
        <v>2.3622047244094488E-2</v>
      </c>
      <c r="E34" s="175">
        <v>0.12007874015748031</v>
      </c>
      <c r="F34" s="174">
        <v>1</v>
      </c>
      <c r="G34" s="176">
        <v>1016</v>
      </c>
      <c r="H34" s="175">
        <v>0.18052594171997158</v>
      </c>
      <c r="M34" s="175">
        <v>0.67500000000000004</v>
      </c>
      <c r="N34" s="175">
        <v>0.73099999999999998</v>
      </c>
      <c r="O34" s="175">
        <v>0.13200000000000001</v>
      </c>
      <c r="P34" s="175">
        <v>0.17599999999999999</v>
      </c>
      <c r="Q34" s="175">
        <v>1.6E-2</v>
      </c>
      <c r="R34" s="175">
        <v>3.5000000000000003E-2</v>
      </c>
      <c r="S34" s="175">
        <v>0.10199999999999999</v>
      </c>
      <c r="T34" s="175">
        <v>0.14199999999999999</v>
      </c>
      <c r="W34" s="175"/>
      <c r="X34" s="175"/>
      <c r="Y34" s="175"/>
      <c r="Z34" s="175"/>
      <c r="AA34" s="175"/>
      <c r="AB34" s="175"/>
      <c r="AC34" s="12"/>
    </row>
    <row r="35" spans="1:29" x14ac:dyDescent="0.25">
      <c r="A35" s="92" t="s">
        <v>1842</v>
      </c>
      <c r="B35" s="175">
        <v>0.57486136783733821</v>
      </c>
      <c r="C35" s="175">
        <v>0.2735674676524954</v>
      </c>
      <c r="D35" s="175">
        <v>3.3271719038817003E-2</v>
      </c>
      <c r="E35" s="175">
        <v>0.11829944547134935</v>
      </c>
      <c r="F35" s="174">
        <v>1</v>
      </c>
      <c r="G35" s="176">
        <v>541</v>
      </c>
      <c r="H35" s="175">
        <v>0.15145576707726763</v>
      </c>
      <c r="M35" s="175">
        <v>0.53300000000000003</v>
      </c>
      <c r="N35" s="175">
        <v>0.61599999999999999</v>
      </c>
      <c r="O35" s="175">
        <v>0.23799999999999999</v>
      </c>
      <c r="P35" s="175">
        <v>0.313</v>
      </c>
      <c r="Q35" s="175">
        <v>2.1000000000000001E-2</v>
      </c>
      <c r="R35" s="175">
        <v>5.1999999999999998E-2</v>
      </c>
      <c r="S35" s="175">
        <v>9.4E-2</v>
      </c>
      <c r="T35" s="175">
        <v>0.14799999999999999</v>
      </c>
      <c r="W35" s="175"/>
      <c r="X35" s="175"/>
      <c r="Y35" s="175"/>
      <c r="Z35" s="175"/>
      <c r="AA35" s="175"/>
      <c r="AB35" s="175"/>
      <c r="AC35" s="12"/>
    </row>
    <row r="36" spans="1:29" x14ac:dyDescent="0.25">
      <c r="A36" s="92" t="s">
        <v>1885</v>
      </c>
      <c r="B36" s="175">
        <v>0.5374149659863946</v>
      </c>
      <c r="C36" s="175">
        <v>0.33333333333333331</v>
      </c>
      <c r="D36" s="175">
        <v>3.2879818594104306E-2</v>
      </c>
      <c r="E36" s="175">
        <v>9.6371882086167801E-2</v>
      </c>
      <c r="F36" s="174">
        <v>1</v>
      </c>
      <c r="G36" s="176">
        <v>882</v>
      </c>
      <c r="H36" s="175">
        <v>0.17420501678846534</v>
      </c>
      <c r="M36" s="175">
        <v>0.504</v>
      </c>
      <c r="N36" s="175">
        <v>0.56999999999999995</v>
      </c>
      <c r="O36" s="175">
        <v>0.30299999999999999</v>
      </c>
      <c r="P36" s="175">
        <v>0.36499999999999999</v>
      </c>
      <c r="Q36" s="175">
        <v>2.3E-2</v>
      </c>
      <c r="R36" s="175">
        <v>4.7E-2</v>
      </c>
      <c r="S36" s="175">
        <v>7.9000000000000001E-2</v>
      </c>
      <c r="T36" s="175">
        <v>0.11799999999999999</v>
      </c>
      <c r="W36" s="175"/>
      <c r="X36" s="175"/>
      <c r="Y36" s="175"/>
      <c r="Z36" s="175"/>
      <c r="AA36" s="175"/>
      <c r="AB36" s="175"/>
      <c r="AC36" s="12"/>
    </row>
    <row r="37" spans="1:29" x14ac:dyDescent="0.25">
      <c r="A37" s="92" t="s">
        <v>1928</v>
      </c>
      <c r="B37" s="175">
        <v>0.71594684385382057</v>
      </c>
      <c r="C37" s="175">
        <v>0.18050941306755261</v>
      </c>
      <c r="D37" s="175">
        <v>4.0420819490586936E-2</v>
      </c>
      <c r="E37" s="175">
        <v>6.3122923588039864E-2</v>
      </c>
      <c r="F37" s="174">
        <v>1</v>
      </c>
      <c r="G37" s="176">
        <v>1806</v>
      </c>
      <c r="H37" s="175">
        <v>0.18257177517185605</v>
      </c>
      <c r="M37" s="175">
        <v>0.69499999999999995</v>
      </c>
      <c r="N37" s="175">
        <v>0.73599999999999999</v>
      </c>
      <c r="O37" s="175">
        <v>0.16300000000000001</v>
      </c>
      <c r="P37" s="175">
        <v>0.19900000000000001</v>
      </c>
      <c r="Q37" s="175">
        <v>3.2000000000000001E-2</v>
      </c>
      <c r="R37" s="175">
        <v>5.0999999999999997E-2</v>
      </c>
      <c r="S37" s="175">
        <v>5.2999999999999999E-2</v>
      </c>
      <c r="T37" s="175">
        <v>7.4999999999999997E-2</v>
      </c>
      <c r="W37" s="175"/>
      <c r="X37" s="175"/>
      <c r="Y37" s="175"/>
      <c r="Z37" s="175"/>
      <c r="AA37" s="175"/>
      <c r="AB37" s="175"/>
      <c r="AC37" s="12"/>
    </row>
    <row r="38" spans="1:29" x14ac:dyDescent="0.25">
      <c r="A38" s="92" t="s">
        <v>1971</v>
      </c>
      <c r="B38" s="175">
        <v>0.84641638225255977</v>
      </c>
      <c r="C38" s="175">
        <v>2.1615472127417521E-2</v>
      </c>
      <c r="D38" s="175">
        <v>2.6166097838452786E-2</v>
      </c>
      <c r="E38" s="175">
        <v>0.10580204778156997</v>
      </c>
      <c r="F38" s="174">
        <v>1</v>
      </c>
      <c r="G38" s="176">
        <v>879</v>
      </c>
      <c r="H38" s="175">
        <v>0.21226756822023665</v>
      </c>
      <c r="M38" s="175">
        <v>0.82099999999999995</v>
      </c>
      <c r="N38" s="175">
        <v>0.86899999999999999</v>
      </c>
      <c r="O38" s="175">
        <v>1.4E-2</v>
      </c>
      <c r="P38" s="175">
        <v>3.4000000000000002E-2</v>
      </c>
      <c r="Q38" s="175">
        <v>1.7000000000000001E-2</v>
      </c>
      <c r="R38" s="175">
        <v>3.9E-2</v>
      </c>
      <c r="S38" s="175">
        <v>8.6999999999999994E-2</v>
      </c>
      <c r="T38" s="175">
        <v>0.128</v>
      </c>
      <c r="W38" s="175"/>
      <c r="X38" s="175"/>
      <c r="Y38" s="175"/>
      <c r="Z38" s="175"/>
      <c r="AA38" s="175"/>
      <c r="AB38" s="175"/>
      <c r="AC38" s="12"/>
    </row>
    <row r="39" spans="1:29" x14ac:dyDescent="0.25">
      <c r="A39" s="92" t="s">
        <v>2014</v>
      </c>
      <c r="B39" s="175">
        <v>0.73339940535183346</v>
      </c>
      <c r="C39" s="175">
        <v>0.10406342913776016</v>
      </c>
      <c r="D39" s="175">
        <v>2.973240832507433E-2</v>
      </c>
      <c r="E39" s="175">
        <v>0.13280475718533202</v>
      </c>
      <c r="F39" s="174">
        <v>1</v>
      </c>
      <c r="G39" s="176">
        <v>1009</v>
      </c>
      <c r="H39" s="175">
        <v>0.2045823195458232</v>
      </c>
      <c r="M39" s="175">
        <v>0.70499999999999996</v>
      </c>
      <c r="N39" s="175">
        <v>0.76</v>
      </c>
      <c r="O39" s="175">
        <v>8.6999999999999994E-2</v>
      </c>
      <c r="P39" s="175">
        <v>0.124</v>
      </c>
      <c r="Q39" s="175">
        <v>2.1000000000000001E-2</v>
      </c>
      <c r="R39" s="175">
        <v>4.2000000000000003E-2</v>
      </c>
      <c r="S39" s="175">
        <v>0.113</v>
      </c>
      <c r="T39" s="175">
        <v>0.155</v>
      </c>
      <c r="W39" s="175"/>
      <c r="X39" s="175"/>
      <c r="Y39" s="175"/>
      <c r="Z39" s="175"/>
      <c r="AA39" s="175"/>
      <c r="AB39" s="175"/>
      <c r="AC39" s="12"/>
    </row>
    <row r="40" spans="1:29" x14ac:dyDescent="0.25">
      <c r="A40" s="92" t="s">
        <v>2057</v>
      </c>
      <c r="B40" s="175">
        <v>0.64570230607966461</v>
      </c>
      <c r="C40" s="175">
        <v>0.17295597484276728</v>
      </c>
      <c r="D40" s="175">
        <v>5.7651991614255764E-2</v>
      </c>
      <c r="E40" s="175">
        <v>0.12368972746331237</v>
      </c>
      <c r="F40" s="174">
        <v>1</v>
      </c>
      <c r="G40" s="176">
        <v>954</v>
      </c>
      <c r="H40" s="175">
        <v>0.2138054683998207</v>
      </c>
      <c r="M40" s="175">
        <v>0.61499999999999999</v>
      </c>
      <c r="N40" s="175">
        <v>0.67500000000000004</v>
      </c>
      <c r="O40" s="175">
        <v>0.15</v>
      </c>
      <c r="P40" s="175">
        <v>0.19800000000000001</v>
      </c>
      <c r="Q40" s="175">
        <v>4.4999999999999998E-2</v>
      </c>
      <c r="R40" s="175">
        <v>7.3999999999999996E-2</v>
      </c>
      <c r="S40" s="175">
        <v>0.104</v>
      </c>
      <c r="T40" s="175">
        <v>0.14599999999999999</v>
      </c>
      <c r="W40" s="175"/>
      <c r="X40" s="175"/>
      <c r="Y40" s="175"/>
      <c r="Z40" s="175"/>
      <c r="AA40" s="175"/>
      <c r="AB40" s="175"/>
      <c r="AC40" s="12"/>
    </row>
    <row r="41" spans="1:29" x14ac:dyDescent="0.25">
      <c r="A41" s="92" t="s">
        <v>2100</v>
      </c>
      <c r="B41" s="175">
        <v>0.77648428405122238</v>
      </c>
      <c r="C41" s="175">
        <v>1.1641443538998836E-2</v>
      </c>
      <c r="D41" s="175">
        <v>3.0267753201396973E-2</v>
      </c>
      <c r="E41" s="175">
        <v>0.18160651920838183</v>
      </c>
      <c r="F41" s="174">
        <v>1</v>
      </c>
      <c r="G41" s="176">
        <v>859</v>
      </c>
      <c r="H41" s="175">
        <v>0.24265536723163841</v>
      </c>
      <c r="M41" s="175">
        <v>0.747</v>
      </c>
      <c r="N41" s="175">
        <v>0.80300000000000005</v>
      </c>
      <c r="O41" s="175">
        <v>6.0000000000000001E-3</v>
      </c>
      <c r="P41" s="175">
        <v>2.1000000000000001E-2</v>
      </c>
      <c r="Q41" s="175">
        <v>2.1000000000000001E-2</v>
      </c>
      <c r="R41" s="175">
        <v>4.3999999999999997E-2</v>
      </c>
      <c r="S41" s="175">
        <v>0.157</v>
      </c>
      <c r="T41" s="175">
        <v>0.20899999999999999</v>
      </c>
      <c r="W41" s="175"/>
      <c r="X41" s="175"/>
      <c r="Y41" s="175"/>
      <c r="Z41" s="175"/>
      <c r="AA41" s="175"/>
      <c r="AB41" s="175"/>
      <c r="AC41" s="12"/>
    </row>
    <row r="42" spans="1:29" x14ac:dyDescent="0.25">
      <c r="A42" s="92" t="s">
        <v>1327</v>
      </c>
      <c r="B42" s="175">
        <v>0.67460317460317465</v>
      </c>
      <c r="C42" s="175">
        <v>9.5238095238095233E-2</v>
      </c>
      <c r="D42" s="175">
        <v>7.1428571428571425E-2</v>
      </c>
      <c r="E42" s="175">
        <v>0.15873015873015872</v>
      </c>
      <c r="F42" s="174">
        <v>1</v>
      </c>
      <c r="G42" s="176">
        <v>126</v>
      </c>
      <c r="H42" s="175">
        <v>6.569343065693431E-2</v>
      </c>
      <c r="M42" s="175">
        <v>0.58899999999999997</v>
      </c>
      <c r="N42" s="175">
        <v>0.75</v>
      </c>
      <c r="O42" s="175">
        <v>5.5E-2</v>
      </c>
      <c r="P42" s="175">
        <v>0.159</v>
      </c>
      <c r="Q42" s="175">
        <v>3.7999999999999999E-2</v>
      </c>
      <c r="R42" s="175">
        <v>0.13</v>
      </c>
      <c r="S42" s="175">
        <v>0.105</v>
      </c>
      <c r="T42" s="175">
        <v>0.23200000000000001</v>
      </c>
      <c r="W42" s="175"/>
      <c r="X42" s="175"/>
      <c r="Y42" s="175"/>
      <c r="Z42" s="175"/>
      <c r="AA42" s="175"/>
      <c r="AB42" s="175"/>
      <c r="AC42" s="12"/>
    </row>
    <row r="43" spans="1:29" x14ac:dyDescent="0.25">
      <c r="A43" s="92" t="s">
        <v>1370</v>
      </c>
      <c r="B43" s="175">
        <v>0.52229299363057324</v>
      </c>
      <c r="C43" s="175">
        <v>0.12101910828025478</v>
      </c>
      <c r="D43" s="175">
        <v>7.0063694267515922E-2</v>
      </c>
      <c r="E43" s="175">
        <v>0.28662420382165604</v>
      </c>
      <c r="F43" s="174">
        <v>1</v>
      </c>
      <c r="G43" s="176">
        <v>157</v>
      </c>
      <c r="H43" s="175">
        <v>4.3818029584147364E-2</v>
      </c>
      <c r="M43" s="175">
        <v>0.44500000000000001</v>
      </c>
      <c r="N43" s="175">
        <v>0.59899999999999998</v>
      </c>
      <c r="O43" s="175">
        <v>7.9000000000000001E-2</v>
      </c>
      <c r="P43" s="175">
        <v>0.18099999999999999</v>
      </c>
      <c r="Q43" s="175">
        <v>0.04</v>
      </c>
      <c r="R43" s="175">
        <v>0.121</v>
      </c>
      <c r="S43" s="175">
        <v>0.222</v>
      </c>
      <c r="T43" s="175">
        <v>0.36199999999999999</v>
      </c>
      <c r="W43" s="175"/>
      <c r="X43" s="175"/>
      <c r="Y43" s="175"/>
      <c r="Z43" s="175"/>
      <c r="AA43" s="175"/>
      <c r="AB43" s="175"/>
      <c r="AC43" s="12"/>
    </row>
    <row r="44" spans="1:29" x14ac:dyDescent="0.25">
      <c r="A44" s="92" t="s">
        <v>1413</v>
      </c>
      <c r="B44" s="175">
        <v>0.60069444444444442</v>
      </c>
      <c r="C44" s="175">
        <v>0.13541666666666666</v>
      </c>
      <c r="D44" s="175">
        <v>1.0416666666666666E-2</v>
      </c>
      <c r="E44" s="175">
        <v>0.25347222222222221</v>
      </c>
      <c r="F44" s="174">
        <v>1</v>
      </c>
      <c r="G44" s="176">
        <v>288</v>
      </c>
      <c r="H44" s="175">
        <v>5.1770627359338489E-2</v>
      </c>
      <c r="M44" s="175">
        <v>0.54300000000000004</v>
      </c>
      <c r="N44" s="175">
        <v>0.65600000000000003</v>
      </c>
      <c r="O44" s="175">
        <v>0.10100000000000001</v>
      </c>
      <c r="P44" s="175">
        <v>0.18</v>
      </c>
      <c r="Q44" s="175">
        <v>4.0000000000000001E-3</v>
      </c>
      <c r="R44" s="175">
        <v>0.03</v>
      </c>
      <c r="S44" s="175">
        <v>0.20699999999999999</v>
      </c>
      <c r="T44" s="175">
        <v>0.307</v>
      </c>
      <c r="W44" s="175"/>
      <c r="X44" s="175"/>
      <c r="Y44" s="175"/>
      <c r="Z44" s="175"/>
      <c r="AA44" s="175"/>
      <c r="AB44" s="175"/>
      <c r="AC44" s="12"/>
    </row>
    <row r="45" spans="1:29" x14ac:dyDescent="0.25">
      <c r="A45" s="92" t="s">
        <v>1456</v>
      </c>
      <c r="B45" s="175">
        <v>0.48749999999999999</v>
      </c>
      <c r="C45" s="175">
        <v>0.15</v>
      </c>
      <c r="D45" s="175">
        <v>3.7499999999999999E-2</v>
      </c>
      <c r="E45" s="175">
        <v>0.32500000000000001</v>
      </c>
      <c r="F45" s="174">
        <v>1</v>
      </c>
      <c r="G45" s="176">
        <v>80</v>
      </c>
      <c r="H45" s="175">
        <v>5.8565153733528552E-2</v>
      </c>
      <c r="M45" s="175">
        <v>0.38100000000000001</v>
      </c>
      <c r="N45" s="175">
        <v>0.59499999999999997</v>
      </c>
      <c r="O45" s="175">
        <v>8.7999999999999995E-2</v>
      </c>
      <c r="P45" s="175">
        <v>0.24399999999999999</v>
      </c>
      <c r="Q45" s="175">
        <v>1.2999999999999999E-2</v>
      </c>
      <c r="R45" s="175">
        <v>0.105</v>
      </c>
      <c r="S45" s="175">
        <v>0.23200000000000001</v>
      </c>
      <c r="T45" s="175">
        <v>0.434</v>
      </c>
      <c r="W45" s="175"/>
      <c r="X45" s="175"/>
      <c r="Y45" s="175"/>
      <c r="Z45" s="175"/>
      <c r="AA45" s="175"/>
      <c r="AB45" s="175"/>
      <c r="AC45" s="12"/>
    </row>
    <row r="46" spans="1:29" x14ac:dyDescent="0.25">
      <c r="A46" s="92" t="s">
        <v>1499</v>
      </c>
      <c r="B46" s="175">
        <v>0.66412213740458015</v>
      </c>
      <c r="C46" s="175">
        <v>6.8702290076335881E-2</v>
      </c>
      <c r="D46" s="175">
        <v>3.8167938931297711E-2</v>
      </c>
      <c r="E46" s="175">
        <v>0.22900763358778625</v>
      </c>
      <c r="F46" s="174">
        <v>1</v>
      </c>
      <c r="G46" s="176">
        <v>131</v>
      </c>
      <c r="H46" s="175">
        <v>6.2799616490891663E-2</v>
      </c>
      <c r="M46" s="175">
        <v>0.57999999999999996</v>
      </c>
      <c r="N46" s="175">
        <v>0.73899999999999999</v>
      </c>
      <c r="O46" s="175">
        <v>3.6999999999999998E-2</v>
      </c>
      <c r="P46" s="175">
        <v>0.125</v>
      </c>
      <c r="Q46" s="175">
        <v>1.6E-2</v>
      </c>
      <c r="R46" s="175">
        <v>8.5999999999999993E-2</v>
      </c>
      <c r="S46" s="175">
        <v>0.16500000000000001</v>
      </c>
      <c r="T46" s="175">
        <v>0.308</v>
      </c>
      <c r="W46" s="175"/>
      <c r="X46" s="175"/>
      <c r="Y46" s="175"/>
      <c r="Z46" s="175"/>
      <c r="AA46" s="175"/>
      <c r="AB46" s="175"/>
      <c r="AC46" s="12"/>
    </row>
    <row r="47" spans="1:29" x14ac:dyDescent="0.25">
      <c r="A47" s="92" t="s">
        <v>1542</v>
      </c>
      <c r="B47" s="175">
        <v>0.5714285714285714</v>
      </c>
      <c r="C47" s="175">
        <v>0.10714285714285714</v>
      </c>
      <c r="D47" s="175">
        <v>0.17142857142857143</v>
      </c>
      <c r="E47" s="175">
        <v>0.15</v>
      </c>
      <c r="F47" s="174">
        <v>1</v>
      </c>
      <c r="G47" s="176">
        <v>140</v>
      </c>
      <c r="H47" s="175">
        <v>7.223942208462332E-2</v>
      </c>
      <c r="M47" s="175">
        <v>0.48899999999999999</v>
      </c>
      <c r="N47" s="175">
        <v>0.65</v>
      </c>
      <c r="O47" s="175">
        <v>6.6000000000000003E-2</v>
      </c>
      <c r="P47" s="175">
        <v>0.16900000000000001</v>
      </c>
      <c r="Q47" s="175">
        <v>0.11799999999999999</v>
      </c>
      <c r="R47" s="175">
        <v>0.24199999999999999</v>
      </c>
      <c r="S47" s="175">
        <v>0.1</v>
      </c>
      <c r="T47" s="175">
        <v>0.218</v>
      </c>
      <c r="W47" s="175"/>
      <c r="X47" s="175"/>
      <c r="Y47" s="175"/>
      <c r="Z47" s="175"/>
      <c r="AA47" s="175"/>
      <c r="AB47" s="175"/>
      <c r="AC47" s="12"/>
    </row>
    <row r="48" spans="1:29" x14ac:dyDescent="0.25">
      <c r="A48" s="92" t="s">
        <v>1585</v>
      </c>
      <c r="B48" s="175">
        <v>0.42763157894736842</v>
      </c>
      <c r="C48" s="175">
        <v>7.2368421052631582E-2</v>
      </c>
      <c r="D48" s="175">
        <v>8.5526315789473686E-2</v>
      </c>
      <c r="E48" s="175">
        <v>0.41447368421052633</v>
      </c>
      <c r="F48" s="174">
        <v>1</v>
      </c>
      <c r="G48" s="176">
        <v>152</v>
      </c>
      <c r="H48" s="175">
        <v>4.9575994781474231E-2</v>
      </c>
      <c r="M48" s="175">
        <v>0.35199999999999998</v>
      </c>
      <c r="N48" s="175">
        <v>0.50700000000000001</v>
      </c>
      <c r="O48" s="175">
        <v>4.1000000000000002E-2</v>
      </c>
      <c r="P48" s="175">
        <v>0.125</v>
      </c>
      <c r="Q48" s="175">
        <v>5.0999999999999997E-2</v>
      </c>
      <c r="R48" s="175">
        <v>0.14099999999999999</v>
      </c>
      <c r="S48" s="175">
        <v>0.33900000000000002</v>
      </c>
      <c r="T48" s="175">
        <v>0.49399999999999999</v>
      </c>
      <c r="W48" s="175"/>
      <c r="X48" s="175"/>
      <c r="Y48" s="175"/>
      <c r="Z48" s="175"/>
      <c r="AA48" s="175"/>
      <c r="AB48" s="175"/>
      <c r="AC48" s="12"/>
    </row>
    <row r="49" spans="1:29" x14ac:dyDescent="0.25">
      <c r="A49" s="92" t="s">
        <v>1628</v>
      </c>
      <c r="B49" s="175">
        <v>0.41176470588235292</v>
      </c>
      <c r="C49" s="175">
        <v>0.3235294117647059</v>
      </c>
      <c r="D49" s="175">
        <v>1.4705882352941176E-2</v>
      </c>
      <c r="E49" s="175">
        <v>0.25</v>
      </c>
      <c r="F49" s="174">
        <v>1</v>
      </c>
      <c r="G49" s="176">
        <v>68</v>
      </c>
      <c r="H49" s="175">
        <v>4.0476190476190478E-2</v>
      </c>
      <c r="M49" s="175">
        <v>0.30299999999999999</v>
      </c>
      <c r="N49" s="175">
        <v>0.53</v>
      </c>
      <c r="O49" s="175">
        <v>0.224</v>
      </c>
      <c r="P49" s="175">
        <v>0.442</v>
      </c>
      <c r="Q49" s="175">
        <v>3.0000000000000001E-3</v>
      </c>
      <c r="R49" s="175">
        <v>7.9000000000000001E-2</v>
      </c>
      <c r="S49" s="175">
        <v>0.16200000000000001</v>
      </c>
      <c r="T49" s="175">
        <v>0.36399999999999999</v>
      </c>
      <c r="W49" s="175"/>
      <c r="X49" s="175"/>
      <c r="Y49" s="175"/>
      <c r="Z49" s="175"/>
      <c r="AA49" s="175"/>
      <c r="AB49" s="175"/>
      <c r="AC49" s="12"/>
    </row>
    <row r="50" spans="1:29" x14ac:dyDescent="0.25">
      <c r="A50" s="92" t="s">
        <v>1671</v>
      </c>
      <c r="B50" s="175">
        <v>0.54400000000000004</v>
      </c>
      <c r="C50" s="175">
        <v>0.16800000000000001</v>
      </c>
      <c r="D50" s="175">
        <v>6.4000000000000001E-2</v>
      </c>
      <c r="E50" s="175">
        <v>0.224</v>
      </c>
      <c r="F50" s="174">
        <v>1</v>
      </c>
      <c r="G50" s="176">
        <v>125</v>
      </c>
      <c r="H50" s="175">
        <v>4.8619214313496695E-2</v>
      </c>
      <c r="M50" s="175">
        <v>0.45700000000000002</v>
      </c>
      <c r="N50" s="175">
        <v>0.629</v>
      </c>
      <c r="O50" s="175">
        <v>0.113</v>
      </c>
      <c r="P50" s="175">
        <v>0.24299999999999999</v>
      </c>
      <c r="Q50" s="175">
        <v>3.3000000000000002E-2</v>
      </c>
      <c r="R50" s="175">
        <v>0.121</v>
      </c>
      <c r="S50" s="175">
        <v>0.16</v>
      </c>
      <c r="T50" s="175">
        <v>0.30499999999999999</v>
      </c>
      <c r="W50" s="175"/>
      <c r="X50" s="175"/>
      <c r="Y50" s="175"/>
      <c r="Z50" s="175"/>
      <c r="AA50" s="175"/>
      <c r="AB50" s="175"/>
      <c r="AC50" s="12"/>
    </row>
    <row r="51" spans="1:29" x14ac:dyDescent="0.25">
      <c r="A51" s="92" t="s">
        <v>1714</v>
      </c>
      <c r="B51" s="175">
        <v>0.61206896551724133</v>
      </c>
      <c r="C51" s="175">
        <v>1.7241379310344827E-2</v>
      </c>
      <c r="D51" s="175">
        <v>2.5862068965517241E-2</v>
      </c>
      <c r="E51" s="175">
        <v>0.34482758620689657</v>
      </c>
      <c r="F51" s="174">
        <v>1</v>
      </c>
      <c r="G51" s="176">
        <v>116</v>
      </c>
      <c r="H51" s="175">
        <v>8.3936324167872653E-2</v>
      </c>
      <c r="M51" s="175">
        <v>0.52100000000000002</v>
      </c>
      <c r="N51" s="175">
        <v>0.69599999999999995</v>
      </c>
      <c r="O51" s="175">
        <v>5.0000000000000001E-3</v>
      </c>
      <c r="P51" s="175">
        <v>6.0999999999999999E-2</v>
      </c>
      <c r="Q51" s="175">
        <v>8.9999999999999993E-3</v>
      </c>
      <c r="R51" s="175">
        <v>7.2999999999999995E-2</v>
      </c>
      <c r="S51" s="175">
        <v>0.26500000000000001</v>
      </c>
      <c r="T51" s="175">
        <v>0.435</v>
      </c>
      <c r="W51" s="175"/>
      <c r="X51" s="175"/>
      <c r="Y51" s="175"/>
      <c r="Z51" s="175"/>
      <c r="AA51" s="175"/>
      <c r="AB51" s="175"/>
      <c r="AC51" s="12"/>
    </row>
    <row r="52" spans="1:29" x14ac:dyDescent="0.25">
      <c r="A52" s="92" t="s">
        <v>1757</v>
      </c>
      <c r="B52" s="175">
        <v>0.43689320388349512</v>
      </c>
      <c r="C52" s="175">
        <v>0.12621359223300971</v>
      </c>
      <c r="D52" s="175">
        <v>5.8252427184466021E-2</v>
      </c>
      <c r="E52" s="175">
        <v>0.37864077669902912</v>
      </c>
      <c r="F52" s="174">
        <v>1</v>
      </c>
      <c r="G52" s="176">
        <v>103</v>
      </c>
      <c r="H52" s="175">
        <v>6.295843520782396E-2</v>
      </c>
      <c r="M52" s="175">
        <v>0.34499999999999997</v>
      </c>
      <c r="N52" s="175">
        <v>0.53300000000000003</v>
      </c>
      <c r="O52" s="175">
        <v>7.4999999999999997E-2</v>
      </c>
      <c r="P52" s="175">
        <v>0.20399999999999999</v>
      </c>
      <c r="Q52" s="175">
        <v>2.7E-2</v>
      </c>
      <c r="R52" s="175">
        <v>0.121</v>
      </c>
      <c r="S52" s="175">
        <v>0.29099999999999998</v>
      </c>
      <c r="T52" s="175">
        <v>0.47499999999999998</v>
      </c>
      <c r="W52" s="175"/>
      <c r="X52" s="175"/>
      <c r="Y52" s="175"/>
      <c r="Z52" s="175"/>
      <c r="AA52" s="175"/>
      <c r="AB52" s="175"/>
      <c r="AC52" s="12"/>
    </row>
    <row r="53" spans="1:29" x14ac:dyDescent="0.25">
      <c r="A53" s="92" t="s">
        <v>1800</v>
      </c>
      <c r="B53" s="175">
        <v>0.6398601398601399</v>
      </c>
      <c r="C53" s="175">
        <v>6.9930069930069935E-2</v>
      </c>
      <c r="D53" s="175">
        <v>3.8461538461538464E-2</v>
      </c>
      <c r="E53" s="175">
        <v>0.25174825174825177</v>
      </c>
      <c r="F53" s="174">
        <v>1</v>
      </c>
      <c r="G53" s="176">
        <v>286</v>
      </c>
      <c r="H53" s="175">
        <v>6.0644614079728584E-2</v>
      </c>
      <c r="M53" s="175">
        <v>0.58299999999999996</v>
      </c>
      <c r="N53" s="175">
        <v>0.69299999999999995</v>
      </c>
      <c r="O53" s="175">
        <v>4.5999999999999999E-2</v>
      </c>
      <c r="P53" s="175">
        <v>0.106</v>
      </c>
      <c r="Q53" s="175">
        <v>2.1999999999999999E-2</v>
      </c>
      <c r="R53" s="175">
        <v>6.8000000000000005E-2</v>
      </c>
      <c r="S53" s="175">
        <v>0.20499999999999999</v>
      </c>
      <c r="T53" s="175">
        <v>0.30499999999999999</v>
      </c>
      <c r="W53" s="175"/>
      <c r="X53" s="175"/>
      <c r="Y53" s="175"/>
      <c r="Z53" s="175"/>
      <c r="AA53" s="175"/>
      <c r="AB53" s="175"/>
      <c r="AC53" s="12"/>
    </row>
    <row r="54" spans="1:29" x14ac:dyDescent="0.25">
      <c r="A54" s="92" t="s">
        <v>1843</v>
      </c>
      <c r="B54" s="175">
        <v>0.58730158730158732</v>
      </c>
      <c r="C54" s="175">
        <v>0.14285714285714285</v>
      </c>
      <c r="D54" s="175">
        <v>0.14285714285714285</v>
      </c>
      <c r="E54" s="175">
        <v>0.12698412698412698</v>
      </c>
      <c r="F54" s="174">
        <v>1</v>
      </c>
      <c r="G54" s="176">
        <v>63</v>
      </c>
      <c r="H54" s="175">
        <v>3.6713286713286712E-2</v>
      </c>
      <c r="M54" s="175">
        <v>0.46400000000000002</v>
      </c>
      <c r="N54" s="175">
        <v>0.7</v>
      </c>
      <c r="O54" s="175">
        <v>7.6999999999999999E-2</v>
      </c>
      <c r="P54" s="175">
        <v>0.25</v>
      </c>
      <c r="Q54" s="175">
        <v>7.6999999999999999E-2</v>
      </c>
      <c r="R54" s="175">
        <v>0.25</v>
      </c>
      <c r="S54" s="175">
        <v>6.6000000000000003E-2</v>
      </c>
      <c r="T54" s="175">
        <v>0.23100000000000001</v>
      </c>
      <c r="W54" s="175"/>
      <c r="X54" s="175"/>
      <c r="Y54" s="175"/>
      <c r="Z54" s="175"/>
      <c r="AA54" s="175"/>
      <c r="AB54" s="175"/>
      <c r="AC54" s="12"/>
    </row>
    <row r="55" spans="1:29" x14ac:dyDescent="0.25">
      <c r="A55" s="92" t="s">
        <v>1886</v>
      </c>
      <c r="B55" s="175">
        <v>0.61864406779661019</v>
      </c>
      <c r="C55" s="175">
        <v>0.16101694915254236</v>
      </c>
      <c r="D55" s="175">
        <v>3.3898305084745763E-2</v>
      </c>
      <c r="E55" s="175">
        <v>0.1864406779661017</v>
      </c>
      <c r="F55" s="174">
        <v>1</v>
      </c>
      <c r="G55" s="176">
        <v>118</v>
      </c>
      <c r="H55" s="175">
        <v>5.1215277777777776E-2</v>
      </c>
      <c r="M55" s="175">
        <v>0.52900000000000003</v>
      </c>
      <c r="N55" s="175">
        <v>0.70099999999999996</v>
      </c>
      <c r="O55" s="175">
        <v>0.106</v>
      </c>
      <c r="P55" s="175">
        <v>0.23799999999999999</v>
      </c>
      <c r="Q55" s="175">
        <v>1.2999999999999999E-2</v>
      </c>
      <c r="R55" s="175">
        <v>8.4000000000000005E-2</v>
      </c>
      <c r="S55" s="175">
        <v>0.126</v>
      </c>
      <c r="T55" s="175">
        <v>0.26600000000000001</v>
      </c>
      <c r="W55" s="175"/>
      <c r="X55" s="175"/>
      <c r="Y55" s="175"/>
      <c r="Z55" s="175"/>
      <c r="AA55" s="175"/>
      <c r="AB55" s="175"/>
      <c r="AC55" s="12"/>
    </row>
    <row r="56" spans="1:29" x14ac:dyDescent="0.25">
      <c r="A56" s="92" t="s">
        <v>1929</v>
      </c>
      <c r="B56" s="175">
        <v>0.65682656826568264</v>
      </c>
      <c r="C56" s="175">
        <v>8.1180811808118078E-2</v>
      </c>
      <c r="D56" s="175">
        <v>0.1070110701107011</v>
      </c>
      <c r="E56" s="175">
        <v>0.15498154981549817</v>
      </c>
      <c r="F56" s="174">
        <v>1</v>
      </c>
      <c r="G56" s="176">
        <v>271</v>
      </c>
      <c r="H56" s="175">
        <v>5.9416794562595923E-2</v>
      </c>
      <c r="M56" s="175">
        <v>0.59799999999999998</v>
      </c>
      <c r="N56" s="175">
        <v>0.71099999999999997</v>
      </c>
      <c r="O56" s="175">
        <v>5.3999999999999999E-2</v>
      </c>
      <c r="P56" s="175">
        <v>0.12</v>
      </c>
      <c r="Q56" s="175">
        <v>7.5999999999999998E-2</v>
      </c>
      <c r="R56" s="175">
        <v>0.14899999999999999</v>
      </c>
      <c r="S56" s="175">
        <v>0.11700000000000001</v>
      </c>
      <c r="T56" s="175">
        <v>0.20300000000000001</v>
      </c>
      <c r="W56" s="175"/>
      <c r="X56" s="175"/>
      <c r="Y56" s="175"/>
      <c r="Z56" s="175"/>
      <c r="AA56" s="175"/>
      <c r="AB56" s="175"/>
      <c r="AC56" s="12"/>
    </row>
    <row r="57" spans="1:29" x14ac:dyDescent="0.25">
      <c r="A57" s="92" t="s">
        <v>1972</v>
      </c>
      <c r="B57" s="175">
        <v>0.72413793103448276</v>
      </c>
      <c r="C57" s="175">
        <v>6.8965517241379309E-3</v>
      </c>
      <c r="D57" s="175">
        <v>5.8620689655172413E-2</v>
      </c>
      <c r="E57" s="175">
        <v>0.2103448275862069</v>
      </c>
      <c r="F57" s="174">
        <v>1</v>
      </c>
      <c r="G57" s="176">
        <v>290</v>
      </c>
      <c r="H57" s="175">
        <v>9.577278731836196E-2</v>
      </c>
      <c r="M57" s="175">
        <v>0.67</v>
      </c>
      <c r="N57" s="175">
        <v>0.77200000000000002</v>
      </c>
      <c r="O57" s="175">
        <v>2E-3</v>
      </c>
      <c r="P57" s="175">
        <v>2.5000000000000001E-2</v>
      </c>
      <c r="Q57" s="175">
        <v>3.6999999999999998E-2</v>
      </c>
      <c r="R57" s="175">
        <v>9.1999999999999998E-2</v>
      </c>
      <c r="S57" s="175">
        <v>0.16700000000000001</v>
      </c>
      <c r="T57" s="175">
        <v>0.26100000000000001</v>
      </c>
      <c r="W57" s="175"/>
      <c r="X57" s="175"/>
      <c r="Y57" s="175"/>
      <c r="Z57" s="175"/>
      <c r="AA57" s="175"/>
      <c r="AB57" s="175"/>
      <c r="AC57" s="12"/>
    </row>
    <row r="58" spans="1:29" x14ac:dyDescent="0.25">
      <c r="A58" s="92" t="s">
        <v>2015</v>
      </c>
      <c r="B58" s="175">
        <v>0.60330578512396693</v>
      </c>
      <c r="C58" s="175">
        <v>5.3719008264462811E-2</v>
      </c>
      <c r="D58" s="175">
        <v>2.8925619834710745E-2</v>
      </c>
      <c r="E58" s="175">
        <v>0.31404958677685951</v>
      </c>
      <c r="F58" s="174">
        <v>1</v>
      </c>
      <c r="G58" s="176">
        <v>242</v>
      </c>
      <c r="H58" s="175">
        <v>8.359240069084628E-2</v>
      </c>
      <c r="M58" s="175">
        <v>0.54100000000000004</v>
      </c>
      <c r="N58" s="175">
        <v>0.66300000000000003</v>
      </c>
      <c r="O58" s="175">
        <v>3.2000000000000001E-2</v>
      </c>
      <c r="P58" s="175">
        <v>0.09</v>
      </c>
      <c r="Q58" s="175">
        <v>1.4E-2</v>
      </c>
      <c r="R58" s="175">
        <v>5.8000000000000003E-2</v>
      </c>
      <c r="S58" s="175">
        <v>0.25900000000000001</v>
      </c>
      <c r="T58" s="175">
        <v>0.375</v>
      </c>
      <c r="W58" s="175"/>
      <c r="X58" s="175"/>
      <c r="Y58" s="175"/>
      <c r="Z58" s="175"/>
      <c r="AA58" s="175"/>
      <c r="AB58" s="175"/>
      <c r="AC58" s="12"/>
    </row>
    <row r="59" spans="1:29" x14ac:dyDescent="0.25">
      <c r="A59" s="92" t="s">
        <v>2058</v>
      </c>
      <c r="B59" s="175">
        <v>0.6</v>
      </c>
      <c r="C59" s="175">
        <v>5.8823529411764705E-2</v>
      </c>
      <c r="D59" s="175">
        <v>9.4117647058823528E-2</v>
      </c>
      <c r="E59" s="175">
        <v>0.24705882352941178</v>
      </c>
      <c r="F59" s="174">
        <v>1</v>
      </c>
      <c r="G59" s="176">
        <v>170</v>
      </c>
      <c r="H59" s="175">
        <v>8.1967213114754092E-2</v>
      </c>
      <c r="M59" s="175">
        <v>0.52500000000000002</v>
      </c>
      <c r="N59" s="175">
        <v>0.67100000000000004</v>
      </c>
      <c r="O59" s="175">
        <v>3.2000000000000001E-2</v>
      </c>
      <c r="P59" s="175">
        <v>0.105</v>
      </c>
      <c r="Q59" s="175">
        <v>5.8999999999999997E-2</v>
      </c>
      <c r="R59" s="175">
        <v>0.14699999999999999</v>
      </c>
      <c r="S59" s="175">
        <v>0.188</v>
      </c>
      <c r="T59" s="175">
        <v>0.317</v>
      </c>
      <c r="W59" s="175"/>
      <c r="X59" s="175"/>
      <c r="Y59" s="175"/>
      <c r="Z59" s="175"/>
      <c r="AA59" s="175"/>
      <c r="AB59" s="175"/>
      <c r="AC59" s="12"/>
    </row>
    <row r="60" spans="1:29" x14ac:dyDescent="0.25">
      <c r="A60" s="92" t="s">
        <v>2101</v>
      </c>
      <c r="B60" s="175">
        <v>0.61087866108786615</v>
      </c>
      <c r="C60" s="175">
        <v>8.368200836820083E-3</v>
      </c>
      <c r="D60" s="175">
        <v>4.6025104602510462E-2</v>
      </c>
      <c r="E60" s="175">
        <v>0.33472803347280333</v>
      </c>
      <c r="F60" s="174">
        <v>1</v>
      </c>
      <c r="G60" s="176">
        <v>239</v>
      </c>
      <c r="H60" s="175">
        <v>9.6061093247588422E-2</v>
      </c>
      <c r="M60" s="175">
        <v>0.54800000000000004</v>
      </c>
      <c r="N60" s="175">
        <v>0.67</v>
      </c>
      <c r="O60" s="175">
        <v>2E-3</v>
      </c>
      <c r="P60" s="175">
        <v>0.03</v>
      </c>
      <c r="Q60" s="175">
        <v>2.5999999999999999E-2</v>
      </c>
      <c r="R60" s="175">
        <v>8.1000000000000003E-2</v>
      </c>
      <c r="S60" s="175">
        <v>0.27800000000000002</v>
      </c>
      <c r="T60" s="175">
        <v>0.39700000000000002</v>
      </c>
      <c r="W60" s="175"/>
      <c r="X60" s="175"/>
      <c r="Y60" s="175"/>
      <c r="Z60" s="175"/>
      <c r="AA60" s="175"/>
      <c r="AB60" s="175"/>
      <c r="AC60" s="12"/>
    </row>
    <row r="61" spans="1:29" x14ac:dyDescent="0.25">
      <c r="A61" s="92" t="s">
        <v>1328</v>
      </c>
      <c r="B61" s="175">
        <v>0.46032831737346103</v>
      </c>
      <c r="C61" s="175">
        <v>0.106703146374829</v>
      </c>
      <c r="D61" s="175">
        <v>6.2243502051983583E-2</v>
      </c>
      <c r="E61" s="175">
        <v>0.37072503419972641</v>
      </c>
      <c r="F61" s="174">
        <v>1</v>
      </c>
      <c r="G61" s="176">
        <v>1462</v>
      </c>
      <c r="H61" s="175">
        <v>0.56600851722802947</v>
      </c>
      <c r="M61" s="175">
        <v>0.435</v>
      </c>
      <c r="N61" s="175">
        <v>0.48599999999999999</v>
      </c>
      <c r="O61" s="175">
        <v>9.1999999999999998E-2</v>
      </c>
      <c r="P61" s="175">
        <v>0.124</v>
      </c>
      <c r="Q61" s="175">
        <v>5.0999999999999997E-2</v>
      </c>
      <c r="R61" s="175">
        <v>7.5999999999999998E-2</v>
      </c>
      <c r="S61" s="175">
        <v>0.34599999999999997</v>
      </c>
      <c r="T61" s="175">
        <v>0.39600000000000002</v>
      </c>
      <c r="W61" s="175"/>
      <c r="X61" s="175"/>
      <c r="Y61" s="175"/>
      <c r="Z61" s="175"/>
      <c r="AA61" s="175"/>
      <c r="AB61" s="175"/>
      <c r="AC61" s="12"/>
    </row>
    <row r="62" spans="1:29" x14ac:dyDescent="0.25">
      <c r="A62" s="92" t="s">
        <v>1371</v>
      </c>
      <c r="B62" s="175">
        <v>0.43176648976497345</v>
      </c>
      <c r="C62" s="175">
        <v>0.13002274450341167</v>
      </c>
      <c r="D62" s="175">
        <v>5.9893858984078847E-2</v>
      </c>
      <c r="E62" s="175">
        <v>0.37831690674753599</v>
      </c>
      <c r="F62" s="174">
        <v>1</v>
      </c>
      <c r="G62" s="176">
        <v>2638</v>
      </c>
      <c r="H62" s="175">
        <v>0.6418491484184915</v>
      </c>
      <c r="M62" s="175">
        <v>0.41299999999999998</v>
      </c>
      <c r="N62" s="175">
        <v>0.45100000000000001</v>
      </c>
      <c r="O62" s="175">
        <v>0.11799999999999999</v>
      </c>
      <c r="P62" s="175">
        <v>0.14299999999999999</v>
      </c>
      <c r="Q62" s="175">
        <v>5.0999999999999997E-2</v>
      </c>
      <c r="R62" s="175">
        <v>7.0000000000000007E-2</v>
      </c>
      <c r="S62" s="175">
        <v>0.36</v>
      </c>
      <c r="T62" s="175">
        <v>0.39700000000000002</v>
      </c>
      <c r="W62" s="175"/>
      <c r="X62" s="175"/>
      <c r="Y62" s="175"/>
      <c r="Z62" s="175"/>
      <c r="AA62" s="175"/>
      <c r="AB62" s="175"/>
      <c r="AC62" s="12"/>
    </row>
    <row r="63" spans="1:29" x14ac:dyDescent="0.25">
      <c r="A63" s="92" t="s">
        <v>1414</v>
      </c>
      <c r="B63" s="175">
        <v>0.59640330188679247</v>
      </c>
      <c r="C63" s="175">
        <v>0.17629716981132076</v>
      </c>
      <c r="D63" s="175">
        <v>2.1816037735849055E-2</v>
      </c>
      <c r="E63" s="175">
        <v>0.20548349056603774</v>
      </c>
      <c r="F63" s="174">
        <v>1</v>
      </c>
      <c r="G63" s="176">
        <v>3392</v>
      </c>
      <c r="H63" s="175">
        <v>0.54341557193207302</v>
      </c>
      <c r="M63" s="175">
        <v>0.57999999999999996</v>
      </c>
      <c r="N63" s="175">
        <v>0.61299999999999999</v>
      </c>
      <c r="O63" s="175">
        <v>0.16400000000000001</v>
      </c>
      <c r="P63" s="175">
        <v>0.189</v>
      </c>
      <c r="Q63" s="175">
        <v>1.7000000000000001E-2</v>
      </c>
      <c r="R63" s="175">
        <v>2.7E-2</v>
      </c>
      <c r="S63" s="175">
        <v>0.192</v>
      </c>
      <c r="T63" s="175">
        <v>0.219</v>
      </c>
      <c r="W63" s="175"/>
      <c r="X63" s="175"/>
      <c r="Y63" s="175"/>
      <c r="Z63" s="175"/>
      <c r="AA63" s="175"/>
      <c r="AB63" s="175"/>
      <c r="AC63" s="12"/>
    </row>
    <row r="64" spans="1:29" x14ac:dyDescent="0.25">
      <c r="A64" s="92" t="s">
        <v>1457</v>
      </c>
      <c r="B64" s="175">
        <v>0.55300546448087429</v>
      </c>
      <c r="C64" s="175">
        <v>0.19125683060109289</v>
      </c>
      <c r="D64" s="175">
        <v>8.8524590163934422E-2</v>
      </c>
      <c r="E64" s="175">
        <v>0.16721311475409836</v>
      </c>
      <c r="F64" s="174">
        <v>1</v>
      </c>
      <c r="G64" s="176">
        <v>915</v>
      </c>
      <c r="H64" s="175">
        <v>0.65078236130867706</v>
      </c>
      <c r="M64" s="175">
        <v>0.52100000000000002</v>
      </c>
      <c r="N64" s="175">
        <v>0.58499999999999996</v>
      </c>
      <c r="O64" s="175">
        <v>0.16700000000000001</v>
      </c>
      <c r="P64" s="175">
        <v>0.218</v>
      </c>
      <c r="Q64" s="175">
        <v>7.1999999999999995E-2</v>
      </c>
      <c r="R64" s="175">
        <v>0.109</v>
      </c>
      <c r="S64" s="175">
        <v>0.14399999999999999</v>
      </c>
      <c r="T64" s="175">
        <v>0.193</v>
      </c>
      <c r="W64" s="175"/>
      <c r="X64" s="175"/>
      <c r="Y64" s="175"/>
      <c r="Z64" s="175"/>
      <c r="AA64" s="175"/>
      <c r="AB64" s="175"/>
      <c r="AC64" s="12"/>
    </row>
    <row r="65" spans="1:29" x14ac:dyDescent="0.25">
      <c r="A65" s="92" t="s">
        <v>1500</v>
      </c>
      <c r="B65" s="175">
        <v>0.7311015118790497</v>
      </c>
      <c r="C65" s="175">
        <v>0.10583153347732181</v>
      </c>
      <c r="D65" s="175">
        <v>4.1036717062634988E-2</v>
      </c>
      <c r="E65" s="175">
        <v>0.12203023758099352</v>
      </c>
      <c r="F65" s="174">
        <v>1</v>
      </c>
      <c r="G65" s="176">
        <v>926</v>
      </c>
      <c r="H65" s="175">
        <v>0.56189320388349517</v>
      </c>
      <c r="M65" s="175">
        <v>0.70199999999999996</v>
      </c>
      <c r="N65" s="175">
        <v>0.75900000000000001</v>
      </c>
      <c r="O65" s="175">
        <v>8.7999999999999995E-2</v>
      </c>
      <c r="P65" s="175">
        <v>0.127</v>
      </c>
      <c r="Q65" s="175">
        <v>0.03</v>
      </c>
      <c r="R65" s="175">
        <v>5.6000000000000001E-2</v>
      </c>
      <c r="S65" s="175">
        <v>0.10199999999999999</v>
      </c>
      <c r="T65" s="175">
        <v>0.14499999999999999</v>
      </c>
      <c r="W65" s="175"/>
      <c r="X65" s="175"/>
      <c r="Y65" s="175"/>
      <c r="Z65" s="175"/>
      <c r="AA65" s="175"/>
      <c r="AB65" s="175"/>
      <c r="AC65" s="12"/>
    </row>
    <row r="66" spans="1:29" x14ac:dyDescent="0.25">
      <c r="A66" s="92" t="s">
        <v>1543</v>
      </c>
      <c r="B66" s="175">
        <v>0.47463002114164904</v>
      </c>
      <c r="C66" s="175">
        <v>0.19027484143763213</v>
      </c>
      <c r="D66" s="175">
        <v>4.3340380549682873E-2</v>
      </c>
      <c r="E66" s="175">
        <v>0.29175475687103591</v>
      </c>
      <c r="F66" s="174">
        <v>1</v>
      </c>
      <c r="G66" s="176">
        <v>946</v>
      </c>
      <c r="H66" s="175">
        <v>0.54968041836141779</v>
      </c>
      <c r="M66" s="175">
        <v>0.443</v>
      </c>
      <c r="N66" s="175">
        <v>0.50600000000000001</v>
      </c>
      <c r="O66" s="175">
        <v>0.16700000000000001</v>
      </c>
      <c r="P66" s="175">
        <v>0.217</v>
      </c>
      <c r="Q66" s="175">
        <v>3.2000000000000001E-2</v>
      </c>
      <c r="R66" s="175">
        <v>5.8000000000000003E-2</v>
      </c>
      <c r="S66" s="175">
        <v>0.26400000000000001</v>
      </c>
      <c r="T66" s="175">
        <v>0.32200000000000001</v>
      </c>
      <c r="W66" s="175"/>
      <c r="X66" s="175"/>
      <c r="Y66" s="175"/>
      <c r="Z66" s="175"/>
      <c r="AA66" s="175"/>
      <c r="AB66" s="175"/>
      <c r="AC66" s="12"/>
    </row>
    <row r="67" spans="1:29" x14ac:dyDescent="0.25">
      <c r="A67" s="92" t="s">
        <v>1586</v>
      </c>
      <c r="B67" s="175">
        <v>0.54964731416169288</v>
      </c>
      <c r="C67" s="175">
        <v>0.19587628865979381</v>
      </c>
      <c r="D67" s="175">
        <v>4.9918610960390665E-2</v>
      </c>
      <c r="E67" s="175">
        <v>0.20455778621812262</v>
      </c>
      <c r="F67" s="174">
        <v>1</v>
      </c>
      <c r="G67" s="176">
        <v>1843</v>
      </c>
      <c r="H67" s="175">
        <v>0.55562255049743747</v>
      </c>
      <c r="M67" s="175">
        <v>0.52700000000000002</v>
      </c>
      <c r="N67" s="175">
        <v>0.57199999999999995</v>
      </c>
      <c r="O67" s="175">
        <v>0.17799999999999999</v>
      </c>
      <c r="P67" s="175">
        <v>0.215</v>
      </c>
      <c r="Q67" s="175">
        <v>4.1000000000000002E-2</v>
      </c>
      <c r="R67" s="175">
        <v>6.0999999999999999E-2</v>
      </c>
      <c r="S67" s="175">
        <v>0.187</v>
      </c>
      <c r="T67" s="175">
        <v>0.224</v>
      </c>
      <c r="W67" s="175"/>
      <c r="X67" s="175"/>
      <c r="Y67" s="175"/>
      <c r="Z67" s="175"/>
      <c r="AA67" s="175"/>
      <c r="AB67" s="175"/>
      <c r="AC67" s="12"/>
    </row>
    <row r="68" spans="1:29" x14ac:dyDescent="0.25">
      <c r="A68" s="92" t="s">
        <v>1629</v>
      </c>
      <c r="B68" s="175">
        <v>0.46181491464510332</v>
      </c>
      <c r="C68" s="175">
        <v>0.35759209344115006</v>
      </c>
      <c r="D68" s="175">
        <v>2.6954177897574125E-2</v>
      </c>
      <c r="E68" s="175">
        <v>0.15363881401617252</v>
      </c>
      <c r="F68" s="174">
        <v>1</v>
      </c>
      <c r="G68" s="176">
        <v>1113</v>
      </c>
      <c r="H68" s="175">
        <v>0.53432549207873259</v>
      </c>
      <c r="M68" s="175">
        <v>0.433</v>
      </c>
      <c r="N68" s="175">
        <v>0.49099999999999999</v>
      </c>
      <c r="O68" s="175">
        <v>0.33</v>
      </c>
      <c r="P68" s="175">
        <v>0.38600000000000001</v>
      </c>
      <c r="Q68" s="175">
        <v>1.9E-2</v>
      </c>
      <c r="R68" s="175">
        <v>3.7999999999999999E-2</v>
      </c>
      <c r="S68" s="175">
        <v>0.13400000000000001</v>
      </c>
      <c r="T68" s="175">
        <v>0.17599999999999999</v>
      </c>
      <c r="W68" s="175"/>
      <c r="X68" s="175"/>
      <c r="Y68" s="175"/>
      <c r="Z68" s="175"/>
      <c r="AA68" s="175"/>
      <c r="AB68" s="175"/>
      <c r="AC68" s="12"/>
    </row>
    <row r="69" spans="1:29" x14ac:dyDescent="0.25">
      <c r="A69" s="92" t="s">
        <v>1672</v>
      </c>
      <c r="B69" s="175">
        <v>0.4921875</v>
      </c>
      <c r="C69" s="175">
        <v>0.22600446428571427</v>
      </c>
      <c r="D69" s="175">
        <v>1.3392857142857142E-2</v>
      </c>
      <c r="E69" s="175">
        <v>0.26841517857142855</v>
      </c>
      <c r="F69" s="174">
        <v>1</v>
      </c>
      <c r="G69" s="176">
        <v>1792</v>
      </c>
      <c r="H69" s="175">
        <v>0.60418071476736346</v>
      </c>
      <c r="M69" s="175">
        <v>0.46899999999999997</v>
      </c>
      <c r="N69" s="175">
        <v>0.51500000000000001</v>
      </c>
      <c r="O69" s="175">
        <v>0.20699999999999999</v>
      </c>
      <c r="P69" s="175">
        <v>0.246</v>
      </c>
      <c r="Q69" s="175">
        <v>8.9999999999999993E-3</v>
      </c>
      <c r="R69" s="175">
        <v>0.02</v>
      </c>
      <c r="S69" s="175">
        <v>0.248</v>
      </c>
      <c r="T69" s="175">
        <v>0.28899999999999998</v>
      </c>
      <c r="W69" s="175"/>
      <c r="X69" s="175"/>
      <c r="Y69" s="175"/>
      <c r="Z69" s="175"/>
      <c r="AA69" s="175"/>
      <c r="AB69" s="175"/>
      <c r="AC69" s="12"/>
    </row>
    <row r="70" spans="1:29" x14ac:dyDescent="0.25">
      <c r="A70" s="92" t="s">
        <v>1715</v>
      </c>
      <c r="B70" s="175">
        <v>0.78643578643578649</v>
      </c>
      <c r="C70" s="175">
        <v>2.4531024531024532E-2</v>
      </c>
      <c r="D70" s="175">
        <v>2.0202020202020204E-2</v>
      </c>
      <c r="E70" s="175">
        <v>0.16883116883116883</v>
      </c>
      <c r="F70" s="174">
        <v>1</v>
      </c>
      <c r="G70" s="176">
        <v>693</v>
      </c>
      <c r="H70" s="175">
        <v>0.58382476832350461</v>
      </c>
      <c r="M70" s="175">
        <v>0.754</v>
      </c>
      <c r="N70" s="175">
        <v>0.81499999999999995</v>
      </c>
      <c r="O70" s="175">
        <v>1.4999999999999999E-2</v>
      </c>
      <c r="P70" s="175">
        <v>3.9E-2</v>
      </c>
      <c r="Q70" s="175">
        <v>1.2E-2</v>
      </c>
      <c r="R70" s="175">
        <v>3.4000000000000002E-2</v>
      </c>
      <c r="S70" s="175">
        <v>0.14299999999999999</v>
      </c>
      <c r="T70" s="175">
        <v>0.19900000000000001</v>
      </c>
      <c r="W70" s="175"/>
      <c r="X70" s="175"/>
      <c r="Y70" s="175"/>
      <c r="Z70" s="175"/>
      <c r="AA70" s="175"/>
      <c r="AB70" s="175"/>
      <c r="AC70" s="12"/>
    </row>
    <row r="71" spans="1:29" x14ac:dyDescent="0.25">
      <c r="A71" s="92" t="s">
        <v>1758</v>
      </c>
      <c r="B71" s="175">
        <v>0.49252557041699452</v>
      </c>
      <c r="C71" s="175">
        <v>0.22659323367427223</v>
      </c>
      <c r="D71" s="175">
        <v>5.6648308418568057E-2</v>
      </c>
      <c r="E71" s="175">
        <v>0.22423288749016523</v>
      </c>
      <c r="F71" s="174">
        <v>1</v>
      </c>
      <c r="G71" s="176">
        <v>1271</v>
      </c>
      <c r="H71" s="175">
        <v>0.64224355735219807</v>
      </c>
      <c r="M71" s="175">
        <v>0.46500000000000002</v>
      </c>
      <c r="N71" s="175">
        <v>0.52</v>
      </c>
      <c r="O71" s="175">
        <v>0.20399999999999999</v>
      </c>
      <c r="P71" s="175">
        <v>0.25</v>
      </c>
      <c r="Q71" s="175">
        <v>4.4999999999999998E-2</v>
      </c>
      <c r="R71" s="175">
        <v>7.0999999999999994E-2</v>
      </c>
      <c r="S71" s="175">
        <v>0.20200000000000001</v>
      </c>
      <c r="T71" s="175">
        <v>0.248</v>
      </c>
      <c r="W71" s="175"/>
      <c r="X71" s="175"/>
      <c r="Y71" s="175"/>
      <c r="Z71" s="175"/>
      <c r="AA71" s="175"/>
      <c r="AB71" s="175"/>
      <c r="AC71" s="12"/>
    </row>
    <row r="72" spans="1:29" x14ac:dyDescent="0.25">
      <c r="A72" s="92" t="s">
        <v>1801</v>
      </c>
      <c r="B72" s="175">
        <v>0.56637649619151254</v>
      </c>
      <c r="C72" s="175">
        <v>0.13166485310119697</v>
      </c>
      <c r="D72" s="175">
        <v>2.5571273122959738E-2</v>
      </c>
      <c r="E72" s="175">
        <v>0.2763873775843308</v>
      </c>
      <c r="F72" s="174">
        <v>1</v>
      </c>
      <c r="G72" s="176">
        <v>1838</v>
      </c>
      <c r="H72" s="175">
        <v>0.5967532467532467</v>
      </c>
      <c r="M72" s="175">
        <v>0.54400000000000004</v>
      </c>
      <c r="N72" s="175">
        <v>0.58899999999999997</v>
      </c>
      <c r="O72" s="175">
        <v>0.11700000000000001</v>
      </c>
      <c r="P72" s="175">
        <v>0.14799999999999999</v>
      </c>
      <c r="Q72" s="175">
        <v>1.9E-2</v>
      </c>
      <c r="R72" s="175">
        <v>3.4000000000000002E-2</v>
      </c>
      <c r="S72" s="175">
        <v>0.25600000000000001</v>
      </c>
      <c r="T72" s="175">
        <v>0.29699999999999999</v>
      </c>
      <c r="W72" s="175"/>
      <c r="X72" s="175"/>
      <c r="Y72" s="175"/>
      <c r="Z72" s="175"/>
      <c r="AA72" s="175"/>
      <c r="AB72" s="175"/>
      <c r="AC72" s="12"/>
    </row>
    <row r="73" spans="1:29" x14ac:dyDescent="0.25">
      <c r="A73" s="92" t="s">
        <v>1844</v>
      </c>
      <c r="B73" s="175">
        <v>0.52050708426547354</v>
      </c>
      <c r="C73" s="175">
        <v>0.24757643549589858</v>
      </c>
      <c r="D73" s="175">
        <v>4.7725577926920205E-2</v>
      </c>
      <c r="E73" s="175">
        <v>0.18419090231170768</v>
      </c>
      <c r="F73" s="174">
        <v>1</v>
      </c>
      <c r="G73" s="176">
        <v>1341</v>
      </c>
      <c r="H73" s="175">
        <v>0.60899182561307907</v>
      </c>
      <c r="M73" s="175">
        <v>0.49399999999999999</v>
      </c>
      <c r="N73" s="175">
        <v>0.54700000000000004</v>
      </c>
      <c r="O73" s="175">
        <v>0.22500000000000001</v>
      </c>
      <c r="P73" s="175">
        <v>0.27100000000000002</v>
      </c>
      <c r="Q73" s="175">
        <v>3.7999999999999999E-2</v>
      </c>
      <c r="R73" s="175">
        <v>0.06</v>
      </c>
      <c r="S73" s="175">
        <v>0.16400000000000001</v>
      </c>
      <c r="T73" s="175">
        <v>0.20599999999999999</v>
      </c>
      <c r="W73" s="175"/>
      <c r="X73" s="175"/>
      <c r="Y73" s="175"/>
      <c r="Z73" s="175"/>
      <c r="AA73" s="175"/>
      <c r="AB73" s="175"/>
      <c r="AC73" s="12"/>
    </row>
    <row r="74" spans="1:29" x14ac:dyDescent="0.25">
      <c r="A74" s="92" t="s">
        <v>1887</v>
      </c>
      <c r="B74" s="175">
        <v>0.54624664879356566</v>
      </c>
      <c r="C74" s="175">
        <v>0.22453083109919572</v>
      </c>
      <c r="D74" s="175">
        <v>3.0831099195710455E-2</v>
      </c>
      <c r="E74" s="175">
        <v>0.19839142091152814</v>
      </c>
      <c r="F74" s="174">
        <v>1</v>
      </c>
      <c r="G74" s="176">
        <v>1492</v>
      </c>
      <c r="H74" s="175">
        <v>0.51395108508439546</v>
      </c>
      <c r="M74" s="175">
        <v>0.52100000000000002</v>
      </c>
      <c r="N74" s="175">
        <v>0.57099999999999995</v>
      </c>
      <c r="O74" s="175">
        <v>0.20399999999999999</v>
      </c>
      <c r="P74" s="175">
        <v>0.246</v>
      </c>
      <c r="Q74" s="175">
        <v>2.3E-2</v>
      </c>
      <c r="R74" s="175">
        <v>4.1000000000000002E-2</v>
      </c>
      <c r="S74" s="175">
        <v>0.17899999999999999</v>
      </c>
      <c r="T74" s="175">
        <v>0.219</v>
      </c>
      <c r="W74" s="175"/>
      <c r="X74" s="175"/>
      <c r="Y74" s="175"/>
      <c r="Z74" s="175"/>
      <c r="AA74" s="175"/>
      <c r="AB74" s="175"/>
      <c r="AC74" s="12"/>
    </row>
    <row r="75" spans="1:29" x14ac:dyDescent="0.25">
      <c r="A75" s="92" t="s">
        <v>1930</v>
      </c>
      <c r="B75" s="175">
        <v>0.64593750000000005</v>
      </c>
      <c r="C75" s="175">
        <v>0.16562499999999999</v>
      </c>
      <c r="D75" s="175">
        <v>2.9062500000000002E-2</v>
      </c>
      <c r="E75" s="175">
        <v>0.15937499999999999</v>
      </c>
      <c r="F75" s="174">
        <v>1</v>
      </c>
      <c r="G75" s="176">
        <v>3200</v>
      </c>
      <c r="H75" s="175">
        <v>0.59358189575217957</v>
      </c>
      <c r="M75" s="175">
        <v>0.629</v>
      </c>
      <c r="N75" s="175">
        <v>0.66200000000000003</v>
      </c>
      <c r="O75" s="175">
        <v>0.153</v>
      </c>
      <c r="P75" s="175">
        <v>0.17899999999999999</v>
      </c>
      <c r="Q75" s="175">
        <v>2.4E-2</v>
      </c>
      <c r="R75" s="175">
        <v>3.5000000000000003E-2</v>
      </c>
      <c r="S75" s="175">
        <v>0.14699999999999999</v>
      </c>
      <c r="T75" s="175">
        <v>0.17199999999999999</v>
      </c>
      <c r="W75" s="175"/>
      <c r="X75" s="175"/>
      <c r="Y75" s="175"/>
      <c r="Z75" s="175"/>
      <c r="AA75" s="175"/>
      <c r="AB75" s="175"/>
      <c r="AC75" s="12"/>
    </row>
    <row r="76" spans="1:29" x14ac:dyDescent="0.25">
      <c r="A76" s="92" t="s">
        <v>1973</v>
      </c>
      <c r="B76" s="175">
        <v>0.74439775910364148</v>
      </c>
      <c r="C76" s="175">
        <v>3.081232492997199E-2</v>
      </c>
      <c r="D76" s="175">
        <v>3.2212885154061621E-2</v>
      </c>
      <c r="E76" s="175">
        <v>0.19257703081232494</v>
      </c>
      <c r="F76" s="174">
        <v>1</v>
      </c>
      <c r="G76" s="176">
        <v>1428</v>
      </c>
      <c r="H76" s="175">
        <v>0.5352323838080959</v>
      </c>
      <c r="M76" s="175">
        <v>0.72099999999999997</v>
      </c>
      <c r="N76" s="175">
        <v>0.76600000000000001</v>
      </c>
      <c r="O76" s="175">
        <v>2.3E-2</v>
      </c>
      <c r="P76" s="175">
        <v>4.1000000000000002E-2</v>
      </c>
      <c r="Q76" s="175">
        <v>2.4E-2</v>
      </c>
      <c r="R76" s="175">
        <v>4.2999999999999997E-2</v>
      </c>
      <c r="S76" s="175">
        <v>0.17299999999999999</v>
      </c>
      <c r="T76" s="175">
        <v>0.214</v>
      </c>
      <c r="W76" s="175"/>
      <c r="X76" s="175"/>
      <c r="Y76" s="175"/>
      <c r="Z76" s="175"/>
      <c r="AA76" s="175"/>
      <c r="AB76" s="175"/>
      <c r="AC76" s="12"/>
    </row>
    <row r="77" spans="1:29" x14ac:dyDescent="0.25">
      <c r="A77" s="92" t="s">
        <v>2016</v>
      </c>
      <c r="B77" s="175">
        <v>0.71875</v>
      </c>
      <c r="C77" s="175">
        <v>7.5581395348837205E-2</v>
      </c>
      <c r="D77" s="175">
        <v>1.9622093023255814E-2</v>
      </c>
      <c r="E77" s="175">
        <v>0.18604651162790697</v>
      </c>
      <c r="F77" s="174">
        <v>1</v>
      </c>
      <c r="G77" s="176">
        <v>1376</v>
      </c>
      <c r="H77" s="175">
        <v>0.51768246802106843</v>
      </c>
      <c r="M77" s="175">
        <v>0.69399999999999995</v>
      </c>
      <c r="N77" s="175">
        <v>0.74199999999999999</v>
      </c>
      <c r="O77" s="175">
        <v>6.3E-2</v>
      </c>
      <c r="P77" s="175">
        <v>9.0999999999999998E-2</v>
      </c>
      <c r="Q77" s="175">
        <v>1.4E-2</v>
      </c>
      <c r="R77" s="175">
        <v>2.8000000000000001E-2</v>
      </c>
      <c r="S77" s="175">
        <v>0.16600000000000001</v>
      </c>
      <c r="T77" s="175">
        <v>0.20699999999999999</v>
      </c>
      <c r="W77" s="175"/>
      <c r="X77" s="175"/>
      <c r="Y77" s="175"/>
      <c r="Z77" s="175"/>
      <c r="AA77" s="175"/>
      <c r="AB77" s="175"/>
      <c r="AC77" s="12"/>
    </row>
    <row r="78" spans="1:29" x14ac:dyDescent="0.25">
      <c r="A78" s="92" t="s">
        <v>2059</v>
      </c>
      <c r="B78" s="175">
        <v>0.60985915492957743</v>
      </c>
      <c r="C78" s="175">
        <v>0.14788732394366197</v>
      </c>
      <c r="D78" s="175">
        <v>2.6056338028169014E-2</v>
      </c>
      <c r="E78" s="175">
        <v>0.21619718309859154</v>
      </c>
      <c r="F78" s="174">
        <v>1</v>
      </c>
      <c r="G78" s="176">
        <v>1420</v>
      </c>
      <c r="H78" s="175">
        <v>0.56686626746506985</v>
      </c>
      <c r="M78" s="175">
        <v>0.58399999999999996</v>
      </c>
      <c r="N78" s="175">
        <v>0.63500000000000001</v>
      </c>
      <c r="O78" s="175">
        <v>0.13</v>
      </c>
      <c r="P78" s="175">
        <v>0.16700000000000001</v>
      </c>
      <c r="Q78" s="175">
        <v>1.9E-2</v>
      </c>
      <c r="R78" s="175">
        <v>3.5999999999999997E-2</v>
      </c>
      <c r="S78" s="175">
        <v>0.19600000000000001</v>
      </c>
      <c r="T78" s="175">
        <v>0.23799999999999999</v>
      </c>
      <c r="W78" s="175"/>
      <c r="X78" s="175"/>
      <c r="Y78" s="175"/>
      <c r="Z78" s="175"/>
      <c r="AA78" s="175"/>
      <c r="AB78" s="175"/>
      <c r="AC78" s="12"/>
    </row>
    <row r="79" spans="1:29" x14ac:dyDescent="0.25">
      <c r="A79" s="92" t="s">
        <v>2102</v>
      </c>
      <c r="B79" s="175">
        <v>0.78882497945768282</v>
      </c>
      <c r="C79" s="175">
        <v>2.1364009860312245E-2</v>
      </c>
      <c r="D79" s="175">
        <v>2.3829087921117501E-2</v>
      </c>
      <c r="E79" s="175">
        <v>0.16598192276088744</v>
      </c>
      <c r="F79" s="174">
        <v>1</v>
      </c>
      <c r="G79" s="176">
        <v>1217</v>
      </c>
      <c r="H79" s="175">
        <v>0.59774066797642433</v>
      </c>
      <c r="M79" s="175">
        <v>0.76500000000000001</v>
      </c>
      <c r="N79" s="175">
        <v>0.81100000000000005</v>
      </c>
      <c r="O79" s="175">
        <v>1.4999999999999999E-2</v>
      </c>
      <c r="P79" s="175">
        <v>3.1E-2</v>
      </c>
      <c r="Q79" s="175">
        <v>1.7000000000000001E-2</v>
      </c>
      <c r="R79" s="175">
        <v>3.4000000000000002E-2</v>
      </c>
      <c r="S79" s="175">
        <v>0.14599999999999999</v>
      </c>
      <c r="T79" s="175">
        <v>0.188</v>
      </c>
      <c r="W79" s="175"/>
      <c r="X79" s="175"/>
      <c r="Y79" s="175"/>
      <c r="Z79" s="175"/>
      <c r="AA79" s="175"/>
      <c r="AB79" s="175"/>
      <c r="AC79" s="12"/>
    </row>
    <row r="80" spans="1:29" x14ac:dyDescent="0.25">
      <c r="A80" s="92" t="s">
        <v>1329</v>
      </c>
      <c r="B80" s="175">
        <v>0.62835995325282434</v>
      </c>
      <c r="C80" s="175">
        <v>0.27269185820023373</v>
      </c>
      <c r="D80" s="175">
        <v>3.5449941566030388E-2</v>
      </c>
      <c r="E80" s="175">
        <v>6.3498246980911568E-2</v>
      </c>
      <c r="F80" s="174">
        <v>1</v>
      </c>
      <c r="G80" s="176">
        <v>2567</v>
      </c>
      <c r="H80" s="175">
        <v>0.57350312779267199</v>
      </c>
      <c r="M80" s="175">
        <v>0.60899999999999999</v>
      </c>
      <c r="N80" s="175">
        <v>0.64700000000000002</v>
      </c>
      <c r="O80" s="175">
        <v>0.25600000000000001</v>
      </c>
      <c r="P80" s="175">
        <v>0.28999999999999998</v>
      </c>
      <c r="Q80" s="175">
        <v>2.9000000000000001E-2</v>
      </c>
      <c r="R80" s="175">
        <v>4.2999999999999997E-2</v>
      </c>
      <c r="S80" s="175">
        <v>5.5E-2</v>
      </c>
      <c r="T80" s="175">
        <v>7.3999999999999996E-2</v>
      </c>
      <c r="W80" s="175"/>
      <c r="X80" s="175"/>
      <c r="Y80" s="175"/>
      <c r="Z80" s="175"/>
      <c r="AA80" s="175"/>
      <c r="AB80" s="175"/>
      <c r="AC80" s="12"/>
    </row>
    <row r="81" spans="1:29" x14ac:dyDescent="0.25">
      <c r="A81" s="92" t="s">
        <v>1372</v>
      </c>
      <c r="B81" s="175">
        <v>0.51546128290314341</v>
      </c>
      <c r="C81" s="175">
        <v>0.25249169435215946</v>
      </c>
      <c r="D81" s="175">
        <v>0.13570150779453105</v>
      </c>
      <c r="E81" s="175">
        <v>9.634551495016612E-2</v>
      </c>
      <c r="F81" s="174">
        <v>1</v>
      </c>
      <c r="G81" s="176">
        <v>3913</v>
      </c>
      <c r="H81" s="175">
        <v>0.55519296254256523</v>
      </c>
      <c r="M81" s="175">
        <v>0.5</v>
      </c>
      <c r="N81" s="175">
        <v>0.53100000000000003</v>
      </c>
      <c r="O81" s="175">
        <v>0.23899999999999999</v>
      </c>
      <c r="P81" s="175">
        <v>0.26600000000000001</v>
      </c>
      <c r="Q81" s="175">
        <v>0.125</v>
      </c>
      <c r="R81" s="175">
        <v>0.14699999999999999</v>
      </c>
      <c r="S81" s="175">
        <v>8.6999999999999994E-2</v>
      </c>
      <c r="T81" s="175">
        <v>0.106</v>
      </c>
      <c r="W81" s="175"/>
      <c r="X81" s="175"/>
      <c r="Y81" s="175"/>
      <c r="Z81" s="175"/>
      <c r="AA81" s="175"/>
      <c r="AB81" s="175"/>
      <c r="AC81" s="12"/>
    </row>
    <row r="82" spans="1:29" x14ac:dyDescent="0.25">
      <c r="A82" s="92" t="s">
        <v>1415</v>
      </c>
      <c r="B82" s="175">
        <v>0.63439987006659082</v>
      </c>
      <c r="C82" s="175">
        <v>0.30696767906447947</v>
      </c>
      <c r="D82" s="175">
        <v>5.1973363651128795E-3</v>
      </c>
      <c r="E82" s="175">
        <v>5.3435114503816793E-2</v>
      </c>
      <c r="F82" s="174">
        <v>1</v>
      </c>
      <c r="G82" s="176">
        <v>6157</v>
      </c>
      <c r="H82" s="175">
        <v>0.5594221333817917</v>
      </c>
      <c r="M82" s="175">
        <v>0.622</v>
      </c>
      <c r="N82" s="175">
        <v>0.64600000000000002</v>
      </c>
      <c r="O82" s="175">
        <v>0.29599999999999999</v>
      </c>
      <c r="P82" s="175">
        <v>0.31900000000000001</v>
      </c>
      <c r="Q82" s="175">
        <v>4.0000000000000001E-3</v>
      </c>
      <c r="R82" s="175">
        <v>7.0000000000000001E-3</v>
      </c>
      <c r="S82" s="175">
        <v>4.8000000000000001E-2</v>
      </c>
      <c r="T82" s="175">
        <v>5.8999999999999997E-2</v>
      </c>
      <c r="W82" s="175"/>
      <c r="X82" s="175"/>
      <c r="Y82" s="175"/>
      <c r="Z82" s="175"/>
      <c r="AA82" s="175"/>
      <c r="AB82" s="175"/>
      <c r="AC82" s="12"/>
    </row>
    <row r="83" spans="1:29" x14ac:dyDescent="0.25">
      <c r="A83" s="92" t="s">
        <v>1458</v>
      </c>
      <c r="B83" s="175">
        <v>0.48982271831910701</v>
      </c>
      <c r="C83" s="175">
        <v>0.36769533814839134</v>
      </c>
      <c r="D83" s="175">
        <v>8.141825344714379E-2</v>
      </c>
      <c r="E83" s="175">
        <v>6.106369008535785E-2</v>
      </c>
      <c r="F83" s="174">
        <v>1</v>
      </c>
      <c r="G83" s="176">
        <v>1523</v>
      </c>
      <c r="H83" s="175">
        <v>0.57126781695423856</v>
      </c>
      <c r="M83" s="175">
        <v>0.46500000000000002</v>
      </c>
      <c r="N83" s="175">
        <v>0.51500000000000001</v>
      </c>
      <c r="O83" s="175">
        <v>0.34399999999999997</v>
      </c>
      <c r="P83" s="175">
        <v>0.39200000000000002</v>
      </c>
      <c r="Q83" s="175">
        <v>6.9000000000000006E-2</v>
      </c>
      <c r="R83" s="175">
        <v>9.6000000000000002E-2</v>
      </c>
      <c r="S83" s="175">
        <v>0.05</v>
      </c>
      <c r="T83" s="175">
        <v>7.3999999999999996E-2</v>
      </c>
      <c r="W83" s="175"/>
      <c r="X83" s="175"/>
      <c r="Y83" s="175"/>
      <c r="Z83" s="175"/>
      <c r="AA83" s="175"/>
      <c r="AB83" s="175"/>
      <c r="AC83" s="12"/>
    </row>
    <row r="84" spans="1:29" x14ac:dyDescent="0.25">
      <c r="A84" s="92" t="s">
        <v>1501</v>
      </c>
      <c r="B84" s="175">
        <v>0.85440000000000005</v>
      </c>
      <c r="C84" s="175">
        <v>0.112</v>
      </c>
      <c r="D84" s="175">
        <v>4.7999999999999996E-3</v>
      </c>
      <c r="E84" s="175">
        <v>2.8799999999999999E-2</v>
      </c>
      <c r="F84" s="174">
        <v>1</v>
      </c>
      <c r="G84" s="176">
        <v>1875</v>
      </c>
      <c r="H84" s="175">
        <v>0.56171360095865785</v>
      </c>
      <c r="M84" s="175">
        <v>0.83799999999999997</v>
      </c>
      <c r="N84" s="175">
        <v>0.87</v>
      </c>
      <c r="O84" s="175">
        <v>9.9000000000000005E-2</v>
      </c>
      <c r="P84" s="175">
        <v>0.127</v>
      </c>
      <c r="Q84" s="175">
        <v>3.0000000000000001E-3</v>
      </c>
      <c r="R84" s="175">
        <v>8.9999999999999993E-3</v>
      </c>
      <c r="S84" s="175">
        <v>2.1999999999999999E-2</v>
      </c>
      <c r="T84" s="175">
        <v>3.6999999999999998E-2</v>
      </c>
      <c r="W84" s="175"/>
      <c r="X84" s="175"/>
      <c r="Y84" s="175"/>
      <c r="Z84" s="175"/>
      <c r="AA84" s="175"/>
      <c r="AB84" s="175"/>
      <c r="AC84" s="12"/>
    </row>
    <row r="85" spans="1:29" x14ac:dyDescent="0.25">
      <c r="A85" s="92" t="s">
        <v>1544</v>
      </c>
      <c r="B85" s="175">
        <v>0.57117954677513072</v>
      </c>
      <c r="C85" s="175">
        <v>0.35270191748983148</v>
      </c>
      <c r="D85" s="175">
        <v>2.5566531086577571E-2</v>
      </c>
      <c r="E85" s="175">
        <v>5.05520046484602E-2</v>
      </c>
      <c r="F85" s="174">
        <v>1</v>
      </c>
      <c r="G85" s="176">
        <v>1721</v>
      </c>
      <c r="H85" s="175">
        <v>0.58043844856661042</v>
      </c>
      <c r="M85" s="175">
        <v>0.54800000000000004</v>
      </c>
      <c r="N85" s="175">
        <v>0.59399999999999997</v>
      </c>
      <c r="O85" s="175">
        <v>0.33</v>
      </c>
      <c r="P85" s="175">
        <v>0.376</v>
      </c>
      <c r="Q85" s="175">
        <v>1.9E-2</v>
      </c>
      <c r="R85" s="175">
        <v>3.4000000000000002E-2</v>
      </c>
      <c r="S85" s="175">
        <v>4.1000000000000002E-2</v>
      </c>
      <c r="T85" s="175">
        <v>6.2E-2</v>
      </c>
      <c r="W85" s="175"/>
      <c r="X85" s="175"/>
      <c r="Y85" s="175"/>
      <c r="Z85" s="175"/>
      <c r="AA85" s="175"/>
      <c r="AB85" s="175"/>
      <c r="AC85" s="12"/>
    </row>
    <row r="86" spans="1:29" x14ac:dyDescent="0.25">
      <c r="A86" s="92" t="s">
        <v>1587</v>
      </c>
      <c r="B86" s="175">
        <v>0.55661628215327497</v>
      </c>
      <c r="C86" s="175">
        <v>0.30734553168920709</v>
      </c>
      <c r="D86" s="175">
        <v>6.6295412357464861E-2</v>
      </c>
      <c r="E86" s="175">
        <v>6.9742773800053032E-2</v>
      </c>
      <c r="F86" s="174">
        <v>1</v>
      </c>
      <c r="G86" s="176">
        <v>3771</v>
      </c>
      <c r="H86" s="175">
        <v>0.58015384615384613</v>
      </c>
      <c r="M86" s="175">
        <v>0.54100000000000004</v>
      </c>
      <c r="N86" s="175">
        <v>0.57199999999999995</v>
      </c>
      <c r="O86" s="175">
        <v>0.29299999999999998</v>
      </c>
      <c r="P86" s="175">
        <v>0.32200000000000001</v>
      </c>
      <c r="Q86" s="175">
        <v>5.8999999999999997E-2</v>
      </c>
      <c r="R86" s="175">
        <v>7.4999999999999997E-2</v>
      </c>
      <c r="S86" s="175">
        <v>6.2E-2</v>
      </c>
      <c r="T86" s="175">
        <v>7.8E-2</v>
      </c>
      <c r="W86" s="175"/>
      <c r="X86" s="175"/>
      <c r="Y86" s="175"/>
      <c r="Z86" s="175"/>
      <c r="AA86" s="175"/>
      <c r="AB86" s="175"/>
      <c r="AC86" s="12"/>
    </row>
    <row r="87" spans="1:29" x14ac:dyDescent="0.25">
      <c r="A87" s="92" t="s">
        <v>1630</v>
      </c>
      <c r="B87" s="175">
        <v>0.43146522619851452</v>
      </c>
      <c r="C87" s="175">
        <v>0.51114112086428087</v>
      </c>
      <c r="D87" s="175">
        <v>1.012829169480081E-2</v>
      </c>
      <c r="E87" s="175">
        <v>4.7265361242403783E-2</v>
      </c>
      <c r="F87" s="174">
        <v>1</v>
      </c>
      <c r="G87" s="176">
        <v>1481</v>
      </c>
      <c r="H87" s="175">
        <v>0.51728955640936081</v>
      </c>
      <c r="M87" s="175">
        <v>0.40600000000000003</v>
      </c>
      <c r="N87" s="175">
        <v>0.45700000000000002</v>
      </c>
      <c r="O87" s="175">
        <v>0.48599999999999999</v>
      </c>
      <c r="P87" s="175">
        <v>0.53700000000000003</v>
      </c>
      <c r="Q87" s="175">
        <v>6.0000000000000001E-3</v>
      </c>
      <c r="R87" s="175">
        <v>1.7000000000000001E-2</v>
      </c>
      <c r="S87" s="175">
        <v>3.7999999999999999E-2</v>
      </c>
      <c r="T87" s="175">
        <v>5.8999999999999997E-2</v>
      </c>
      <c r="W87" s="175"/>
      <c r="X87" s="175"/>
      <c r="Y87" s="175"/>
      <c r="Z87" s="175"/>
      <c r="AA87" s="175"/>
      <c r="AB87" s="175"/>
      <c r="AC87" s="12"/>
    </row>
    <row r="88" spans="1:29" x14ac:dyDescent="0.25">
      <c r="A88" s="92" t="s">
        <v>1673</v>
      </c>
      <c r="B88" s="175">
        <v>0.58785046728971968</v>
      </c>
      <c r="C88" s="175">
        <v>0.33224299065420559</v>
      </c>
      <c r="D88" s="175">
        <v>1.1214953271028037E-2</v>
      </c>
      <c r="E88" s="175">
        <v>6.8691588785046734E-2</v>
      </c>
      <c r="F88" s="174">
        <v>1</v>
      </c>
      <c r="G88" s="176">
        <v>2140</v>
      </c>
      <c r="H88" s="175">
        <v>0.53904282115869018</v>
      </c>
      <c r="M88" s="175">
        <v>0.56699999999999995</v>
      </c>
      <c r="N88" s="175">
        <v>0.60899999999999999</v>
      </c>
      <c r="O88" s="175">
        <v>0.313</v>
      </c>
      <c r="P88" s="175">
        <v>0.35199999999999998</v>
      </c>
      <c r="Q88" s="175">
        <v>8.0000000000000002E-3</v>
      </c>
      <c r="R88" s="175">
        <v>1.7000000000000001E-2</v>
      </c>
      <c r="S88" s="175">
        <v>5.8999999999999997E-2</v>
      </c>
      <c r="T88" s="175">
        <v>0.08</v>
      </c>
      <c r="W88" s="175"/>
      <c r="X88" s="175"/>
      <c r="Y88" s="175"/>
      <c r="Z88" s="175"/>
      <c r="AA88" s="175"/>
      <c r="AB88" s="175"/>
      <c r="AC88" s="12"/>
    </row>
    <row r="89" spans="1:29" x14ac:dyDescent="0.25">
      <c r="A89" s="92" t="s">
        <v>1716</v>
      </c>
      <c r="B89" s="175">
        <v>0.90492957746478875</v>
      </c>
      <c r="C89" s="175">
        <v>2.1126760563380281E-2</v>
      </c>
      <c r="D89" s="175">
        <v>1.7605633802816902E-2</v>
      </c>
      <c r="E89" s="175">
        <v>5.6338028169014086E-2</v>
      </c>
      <c r="F89" s="174">
        <v>1</v>
      </c>
      <c r="G89" s="176">
        <v>1136</v>
      </c>
      <c r="H89" s="175">
        <v>0.55905511811023623</v>
      </c>
      <c r="M89" s="175">
        <v>0.88600000000000001</v>
      </c>
      <c r="N89" s="175">
        <v>0.92100000000000004</v>
      </c>
      <c r="O89" s="175">
        <v>1.4E-2</v>
      </c>
      <c r="P89" s="175">
        <v>3.1E-2</v>
      </c>
      <c r="Q89" s="175">
        <v>1.0999999999999999E-2</v>
      </c>
      <c r="R89" s="175">
        <v>2.7E-2</v>
      </c>
      <c r="S89" s="175">
        <v>4.3999999999999997E-2</v>
      </c>
      <c r="T89" s="175">
        <v>7.0999999999999994E-2</v>
      </c>
      <c r="W89" s="175"/>
      <c r="X89" s="175"/>
      <c r="Y89" s="175"/>
      <c r="Z89" s="175"/>
      <c r="AA89" s="175"/>
      <c r="AB89" s="175"/>
      <c r="AC89" s="12"/>
    </row>
    <row r="90" spans="1:29" x14ac:dyDescent="0.25">
      <c r="A90" s="92" t="s">
        <v>1759</v>
      </c>
      <c r="B90" s="175">
        <v>0.50161513613290265</v>
      </c>
      <c r="C90" s="175">
        <v>0.30456852791878175</v>
      </c>
      <c r="D90" s="175">
        <v>0.11075219197046608</v>
      </c>
      <c r="E90" s="175">
        <v>8.3064143977849558E-2</v>
      </c>
      <c r="F90" s="174">
        <v>1</v>
      </c>
      <c r="G90" s="176">
        <v>2167</v>
      </c>
      <c r="H90" s="175">
        <v>0.60161021654636315</v>
      </c>
      <c r="M90" s="175">
        <v>0.48099999999999998</v>
      </c>
      <c r="N90" s="175">
        <v>0.52300000000000002</v>
      </c>
      <c r="O90" s="175">
        <v>0.28599999999999998</v>
      </c>
      <c r="P90" s="175">
        <v>0.32400000000000001</v>
      </c>
      <c r="Q90" s="175">
        <v>9.8000000000000004E-2</v>
      </c>
      <c r="R90" s="175">
        <v>0.125</v>
      </c>
      <c r="S90" s="175">
        <v>7.1999999999999995E-2</v>
      </c>
      <c r="T90" s="175">
        <v>9.5000000000000001E-2</v>
      </c>
      <c r="W90" s="175"/>
      <c r="X90" s="175"/>
      <c r="Y90" s="175"/>
      <c r="Z90" s="175"/>
      <c r="AA90" s="175"/>
      <c r="AB90" s="175"/>
      <c r="AC90" s="12"/>
    </row>
    <row r="91" spans="1:29" x14ac:dyDescent="0.25">
      <c r="A91" s="92" t="s">
        <v>1802</v>
      </c>
      <c r="B91" s="175">
        <v>0.68637992831541217</v>
      </c>
      <c r="C91" s="175">
        <v>0.24444444444444444</v>
      </c>
      <c r="D91" s="175">
        <v>9.3189964157706102E-3</v>
      </c>
      <c r="E91" s="175">
        <v>5.9856630824372759E-2</v>
      </c>
      <c r="F91" s="174">
        <v>1</v>
      </c>
      <c r="G91" s="176">
        <v>2790</v>
      </c>
      <c r="H91" s="175">
        <v>0.53092293054234063</v>
      </c>
      <c r="M91" s="175">
        <v>0.66900000000000004</v>
      </c>
      <c r="N91" s="175">
        <v>0.70299999999999996</v>
      </c>
      <c r="O91" s="175">
        <v>0.22900000000000001</v>
      </c>
      <c r="P91" s="175">
        <v>0.26100000000000001</v>
      </c>
      <c r="Q91" s="175">
        <v>6.0000000000000001E-3</v>
      </c>
      <c r="R91" s="175">
        <v>1.4E-2</v>
      </c>
      <c r="S91" s="175">
        <v>5.1999999999999998E-2</v>
      </c>
      <c r="T91" s="175">
        <v>6.9000000000000006E-2</v>
      </c>
      <c r="W91" s="175"/>
      <c r="X91" s="175"/>
      <c r="Y91" s="175"/>
      <c r="Z91" s="175"/>
      <c r="AA91" s="175"/>
      <c r="AB91" s="175"/>
      <c r="AC91" s="12"/>
    </row>
    <row r="92" spans="1:29" x14ac:dyDescent="0.25">
      <c r="A92" s="92" t="s">
        <v>1845</v>
      </c>
      <c r="B92" s="175">
        <v>0.60297766749379655</v>
      </c>
      <c r="C92" s="175">
        <v>0.31079404466501243</v>
      </c>
      <c r="D92" s="175">
        <v>1.8610421836228287E-2</v>
      </c>
      <c r="E92" s="175">
        <v>6.7617866004962779E-2</v>
      </c>
      <c r="F92" s="174">
        <v>1</v>
      </c>
      <c r="G92" s="176">
        <v>1612</v>
      </c>
      <c r="H92" s="175">
        <v>0.53254046911133135</v>
      </c>
      <c r="M92" s="175">
        <v>0.57899999999999996</v>
      </c>
      <c r="N92" s="175">
        <v>0.627</v>
      </c>
      <c r="O92" s="175">
        <v>0.28899999999999998</v>
      </c>
      <c r="P92" s="175">
        <v>0.33400000000000002</v>
      </c>
      <c r="Q92" s="175">
        <v>1.2999999999999999E-2</v>
      </c>
      <c r="R92" s="175">
        <v>2.5999999999999999E-2</v>
      </c>
      <c r="S92" s="175">
        <v>5.6000000000000001E-2</v>
      </c>
      <c r="T92" s="175">
        <v>8.1000000000000003E-2</v>
      </c>
      <c r="W92" s="175"/>
      <c r="X92" s="175"/>
      <c r="Y92" s="175"/>
      <c r="Z92" s="175"/>
      <c r="AA92" s="175"/>
      <c r="AB92" s="175"/>
      <c r="AC92" s="12"/>
    </row>
    <row r="93" spans="1:29" x14ac:dyDescent="0.25">
      <c r="A93" s="92" t="s">
        <v>1888</v>
      </c>
      <c r="B93" s="175">
        <v>0.47867298578199052</v>
      </c>
      <c r="C93" s="175">
        <v>0.41137440758293836</v>
      </c>
      <c r="D93" s="175">
        <v>3.0805687203791468E-2</v>
      </c>
      <c r="E93" s="175">
        <v>7.9146919431279619E-2</v>
      </c>
      <c r="F93" s="174">
        <v>1</v>
      </c>
      <c r="G93" s="176">
        <v>2110</v>
      </c>
      <c r="H93" s="175">
        <v>0.54719917012448138</v>
      </c>
      <c r="M93" s="175">
        <v>0.45700000000000002</v>
      </c>
      <c r="N93" s="175">
        <v>0.5</v>
      </c>
      <c r="O93" s="175">
        <v>0.39100000000000001</v>
      </c>
      <c r="P93" s="175">
        <v>0.433</v>
      </c>
      <c r="Q93" s="175">
        <v>2.4E-2</v>
      </c>
      <c r="R93" s="175">
        <v>3.9E-2</v>
      </c>
      <c r="S93" s="175">
        <v>6.8000000000000005E-2</v>
      </c>
      <c r="T93" s="175">
        <v>9.0999999999999998E-2</v>
      </c>
      <c r="W93" s="175"/>
      <c r="X93" s="175"/>
      <c r="Y93" s="175"/>
      <c r="Z93" s="175"/>
      <c r="AA93" s="175"/>
      <c r="AB93" s="175"/>
      <c r="AC93" s="12"/>
    </row>
    <row r="94" spans="1:29" x14ac:dyDescent="0.25">
      <c r="A94" s="92" t="s">
        <v>1931</v>
      </c>
      <c r="B94" s="175">
        <v>0.67337767391695125</v>
      </c>
      <c r="C94" s="175">
        <v>0.2637066331116304</v>
      </c>
      <c r="D94" s="175">
        <v>1.2043861225957218E-2</v>
      </c>
      <c r="E94" s="175">
        <v>5.0871831745461081E-2</v>
      </c>
      <c r="F94" s="174">
        <v>1</v>
      </c>
      <c r="G94" s="176">
        <v>5563</v>
      </c>
      <c r="H94" s="175">
        <v>0.55270740188772971</v>
      </c>
      <c r="M94" s="175">
        <v>0.66100000000000003</v>
      </c>
      <c r="N94" s="175">
        <v>0.68600000000000005</v>
      </c>
      <c r="O94" s="175">
        <v>0.252</v>
      </c>
      <c r="P94" s="175">
        <v>0.27500000000000002</v>
      </c>
      <c r="Q94" s="175">
        <v>8.9999999999999993E-3</v>
      </c>
      <c r="R94" s="175">
        <v>1.4999999999999999E-2</v>
      </c>
      <c r="S94" s="175">
        <v>4.4999999999999998E-2</v>
      </c>
      <c r="T94" s="175">
        <v>5.7000000000000002E-2</v>
      </c>
      <c r="W94" s="175"/>
      <c r="X94" s="175"/>
      <c r="Y94" s="175"/>
      <c r="Z94" s="175"/>
      <c r="AA94" s="175"/>
      <c r="AB94" s="175"/>
      <c r="AC94" s="12"/>
    </row>
    <row r="95" spans="1:29" x14ac:dyDescent="0.25">
      <c r="A95" s="92" t="s">
        <v>1974</v>
      </c>
      <c r="B95" s="175">
        <v>0.885896180215475</v>
      </c>
      <c r="C95" s="175">
        <v>4.2115572967678747E-2</v>
      </c>
      <c r="D95" s="175">
        <v>1.4691478942213516E-2</v>
      </c>
      <c r="E95" s="175">
        <v>5.7296767874632712E-2</v>
      </c>
      <c r="F95" s="174">
        <v>1</v>
      </c>
      <c r="G95" s="176">
        <v>2042</v>
      </c>
      <c r="H95" s="175">
        <v>0.5481879194630872</v>
      </c>
      <c r="M95" s="175">
        <v>0.871</v>
      </c>
      <c r="N95" s="175">
        <v>0.89900000000000002</v>
      </c>
      <c r="O95" s="175">
        <v>3.4000000000000002E-2</v>
      </c>
      <c r="P95" s="175">
        <v>5.1999999999999998E-2</v>
      </c>
      <c r="Q95" s="175">
        <v>0.01</v>
      </c>
      <c r="R95" s="175">
        <v>2.1000000000000001E-2</v>
      </c>
      <c r="S95" s="175">
        <v>4.8000000000000001E-2</v>
      </c>
      <c r="T95" s="175">
        <v>6.8000000000000005E-2</v>
      </c>
      <c r="W95" s="175"/>
      <c r="X95" s="175"/>
      <c r="Y95" s="175"/>
      <c r="Z95" s="175"/>
      <c r="AA95" s="175"/>
      <c r="AB95" s="175"/>
      <c r="AC95" s="12"/>
    </row>
    <row r="96" spans="1:29" x14ac:dyDescent="0.25">
      <c r="A96" s="92" t="s">
        <v>2017</v>
      </c>
      <c r="B96" s="175">
        <v>0.76082638061183949</v>
      </c>
      <c r="C96" s="175">
        <v>0.14858959078267778</v>
      </c>
      <c r="D96" s="175">
        <v>3.4962256654747718E-2</v>
      </c>
      <c r="E96" s="175">
        <v>5.5621771950735005E-2</v>
      </c>
      <c r="F96" s="174">
        <v>1</v>
      </c>
      <c r="G96" s="176">
        <v>2517</v>
      </c>
      <c r="H96" s="175">
        <v>0.59616295594504976</v>
      </c>
      <c r="M96" s="175">
        <v>0.74399999999999999</v>
      </c>
      <c r="N96" s="175">
        <v>0.77700000000000002</v>
      </c>
      <c r="O96" s="175">
        <v>0.13500000000000001</v>
      </c>
      <c r="P96" s="175">
        <v>0.16300000000000001</v>
      </c>
      <c r="Q96" s="175">
        <v>2.8000000000000001E-2</v>
      </c>
      <c r="R96" s="175">
        <v>4.2999999999999997E-2</v>
      </c>
      <c r="S96" s="175">
        <v>4.7E-2</v>
      </c>
      <c r="T96" s="175">
        <v>6.5000000000000002E-2</v>
      </c>
      <c r="W96" s="175"/>
      <c r="X96" s="175"/>
      <c r="Y96" s="175"/>
      <c r="Z96" s="175"/>
      <c r="AA96" s="175"/>
      <c r="AB96" s="175"/>
      <c r="AC96" s="12"/>
    </row>
    <row r="97" spans="1:29" x14ac:dyDescent="0.25">
      <c r="A97" s="92" t="s">
        <v>2060</v>
      </c>
      <c r="B97" s="175">
        <v>0.63013152650458348</v>
      </c>
      <c r="C97" s="175">
        <v>0.296931048226385</v>
      </c>
      <c r="D97" s="175">
        <v>1.0761259465922678E-2</v>
      </c>
      <c r="E97" s="175">
        <v>6.2176165803108807E-2</v>
      </c>
      <c r="F97" s="174">
        <v>1</v>
      </c>
      <c r="G97" s="176">
        <v>2509</v>
      </c>
      <c r="H97" s="175">
        <v>0.60124610591900307</v>
      </c>
      <c r="M97" s="175">
        <v>0.61099999999999999</v>
      </c>
      <c r="N97" s="175">
        <v>0.64900000000000002</v>
      </c>
      <c r="O97" s="175">
        <v>0.27900000000000003</v>
      </c>
      <c r="P97" s="175">
        <v>0.315</v>
      </c>
      <c r="Q97" s="175">
        <v>7.0000000000000001E-3</v>
      </c>
      <c r="R97" s="175">
        <v>1.6E-2</v>
      </c>
      <c r="S97" s="175">
        <v>5.2999999999999999E-2</v>
      </c>
      <c r="T97" s="175">
        <v>7.1999999999999995E-2</v>
      </c>
      <c r="W97" s="175"/>
      <c r="X97" s="175"/>
      <c r="Y97" s="175"/>
      <c r="Z97" s="175"/>
      <c r="AA97" s="175"/>
      <c r="AB97" s="175"/>
      <c r="AC97" s="12"/>
    </row>
    <row r="98" spans="1:29" x14ac:dyDescent="0.25">
      <c r="A98" s="92" t="s">
        <v>2103</v>
      </c>
      <c r="B98" s="175">
        <v>0.89827856025039121</v>
      </c>
      <c r="C98" s="175">
        <v>1.7214397496087636E-2</v>
      </c>
      <c r="D98" s="175">
        <v>1.3562858633281168E-2</v>
      </c>
      <c r="E98" s="175">
        <v>7.0944183620239964E-2</v>
      </c>
      <c r="F98" s="174">
        <v>1</v>
      </c>
      <c r="G98" s="176">
        <v>1917</v>
      </c>
      <c r="H98" s="175">
        <v>0.56134699853587111</v>
      </c>
      <c r="M98" s="175">
        <v>0.88400000000000001</v>
      </c>
      <c r="N98" s="175">
        <v>0.91100000000000003</v>
      </c>
      <c r="O98" s="175">
        <v>1.2E-2</v>
      </c>
      <c r="P98" s="175">
        <v>2.4E-2</v>
      </c>
      <c r="Q98" s="175">
        <v>8.9999999999999993E-3</v>
      </c>
      <c r="R98" s="175">
        <v>0.02</v>
      </c>
      <c r="S98" s="175">
        <v>0.06</v>
      </c>
      <c r="T98" s="175">
        <v>8.3000000000000004E-2</v>
      </c>
      <c r="W98" s="175"/>
      <c r="X98" s="175"/>
      <c r="Y98" s="175"/>
      <c r="Z98" s="175"/>
      <c r="AA98" s="175"/>
      <c r="AB98" s="175"/>
      <c r="AC98" s="12"/>
    </row>
    <row r="99" spans="1:29" x14ac:dyDescent="0.25">
      <c r="A99" s="92" t="s">
        <v>1330</v>
      </c>
      <c r="B99" s="175">
        <v>0.6283783783783784</v>
      </c>
      <c r="C99" s="175">
        <v>0.18243243243243243</v>
      </c>
      <c r="D99" s="175">
        <v>3.3783783783783786E-2</v>
      </c>
      <c r="E99" s="175">
        <v>0.1554054054054054</v>
      </c>
      <c r="F99" s="174">
        <v>1</v>
      </c>
      <c r="G99" s="176">
        <v>148</v>
      </c>
      <c r="H99" s="175">
        <v>0.10074880871341048</v>
      </c>
      <c r="M99" s="175">
        <v>0.54800000000000004</v>
      </c>
      <c r="N99" s="175">
        <v>0.70199999999999996</v>
      </c>
      <c r="O99" s="175">
        <v>0.129</v>
      </c>
      <c r="P99" s="175">
        <v>0.252</v>
      </c>
      <c r="Q99" s="175">
        <v>1.4999999999999999E-2</v>
      </c>
      <c r="R99" s="175">
        <v>7.6999999999999999E-2</v>
      </c>
      <c r="S99" s="175">
        <v>0.106</v>
      </c>
      <c r="T99" s="175">
        <v>0.222</v>
      </c>
      <c r="W99" s="175"/>
      <c r="X99" s="175"/>
      <c r="Y99" s="175"/>
      <c r="Z99" s="175"/>
      <c r="AA99" s="175"/>
      <c r="AB99" s="175"/>
      <c r="AC99" s="12"/>
    </row>
    <row r="100" spans="1:29" x14ac:dyDescent="0.25">
      <c r="A100" s="92" t="s">
        <v>1373</v>
      </c>
      <c r="B100" s="175">
        <v>0.56451612903225812</v>
      </c>
      <c r="C100" s="175">
        <v>0.21370967741935484</v>
      </c>
      <c r="D100" s="175">
        <v>7.6612903225806453E-2</v>
      </c>
      <c r="E100" s="175">
        <v>0.14516129032258066</v>
      </c>
      <c r="F100" s="174">
        <v>1</v>
      </c>
      <c r="G100" s="176">
        <v>248</v>
      </c>
      <c r="H100" s="175">
        <v>0.10155610155610155</v>
      </c>
      <c r="M100" s="175">
        <v>0.502</v>
      </c>
      <c r="N100" s="175">
        <v>0.625</v>
      </c>
      <c r="O100" s="175">
        <v>0.16700000000000001</v>
      </c>
      <c r="P100" s="175">
        <v>0.26900000000000002</v>
      </c>
      <c r="Q100" s="175">
        <v>0.05</v>
      </c>
      <c r="R100" s="175">
        <v>0.11700000000000001</v>
      </c>
      <c r="S100" s="175">
        <v>0.107</v>
      </c>
      <c r="T100" s="175">
        <v>0.19400000000000001</v>
      </c>
      <c r="W100" s="175"/>
      <c r="X100" s="175"/>
      <c r="Y100" s="175"/>
      <c r="Z100" s="175"/>
      <c r="AA100" s="175"/>
      <c r="AB100" s="175"/>
      <c r="AC100" s="12"/>
    </row>
    <row r="101" spans="1:29" x14ac:dyDescent="0.25">
      <c r="A101" s="92" t="s">
        <v>1416</v>
      </c>
      <c r="B101" s="175">
        <v>0.63736263736263732</v>
      </c>
      <c r="C101" s="175">
        <v>0.21978021978021978</v>
      </c>
      <c r="D101" s="175">
        <v>1.4652014652014652E-2</v>
      </c>
      <c r="E101" s="175">
        <v>0.12820512820512819</v>
      </c>
      <c r="F101" s="174">
        <v>1</v>
      </c>
      <c r="G101" s="176">
        <v>273</v>
      </c>
      <c r="H101" s="175">
        <v>9.7884546432413053E-2</v>
      </c>
      <c r="M101" s="175">
        <v>0.57899999999999996</v>
      </c>
      <c r="N101" s="175">
        <v>0.69199999999999995</v>
      </c>
      <c r="O101" s="175">
        <v>0.17499999999999999</v>
      </c>
      <c r="P101" s="175">
        <v>0.27300000000000002</v>
      </c>
      <c r="Q101" s="175">
        <v>6.0000000000000001E-3</v>
      </c>
      <c r="R101" s="175">
        <v>3.6999999999999998E-2</v>
      </c>
      <c r="S101" s="175">
        <v>9.4E-2</v>
      </c>
      <c r="T101" s="175">
        <v>0.17299999999999999</v>
      </c>
      <c r="W101" s="175"/>
      <c r="X101" s="175"/>
      <c r="Y101" s="175"/>
      <c r="Z101" s="175"/>
      <c r="AA101" s="175"/>
      <c r="AB101" s="175"/>
      <c r="AC101" s="12"/>
    </row>
    <row r="102" spans="1:29" x14ac:dyDescent="0.25">
      <c r="A102" s="92" t="s">
        <v>1459</v>
      </c>
      <c r="B102" s="175">
        <v>0.55769230769230771</v>
      </c>
      <c r="C102" s="175">
        <v>0.29807692307692307</v>
      </c>
      <c r="D102" s="175">
        <v>4.807692307692308E-2</v>
      </c>
      <c r="E102" s="175">
        <v>9.6153846153846159E-2</v>
      </c>
      <c r="F102" s="174">
        <v>1</v>
      </c>
      <c r="G102" s="176">
        <v>104</v>
      </c>
      <c r="H102" s="175">
        <v>0.11967779056386652</v>
      </c>
      <c r="M102" s="175">
        <v>0.46200000000000002</v>
      </c>
      <c r="N102" s="175">
        <v>0.64900000000000002</v>
      </c>
      <c r="O102" s="175">
        <v>0.219</v>
      </c>
      <c r="P102" s="175">
        <v>0.39200000000000002</v>
      </c>
      <c r="Q102" s="175">
        <v>2.1000000000000001E-2</v>
      </c>
      <c r="R102" s="175">
        <v>0.108</v>
      </c>
      <c r="S102" s="175">
        <v>5.2999999999999999E-2</v>
      </c>
      <c r="T102" s="175">
        <v>0.16800000000000001</v>
      </c>
      <c r="W102" s="175"/>
      <c r="X102" s="175"/>
      <c r="Y102" s="175"/>
      <c r="Z102" s="175"/>
      <c r="AA102" s="175"/>
      <c r="AB102" s="175"/>
      <c r="AC102" s="12"/>
    </row>
    <row r="103" spans="1:29" x14ac:dyDescent="0.25">
      <c r="A103" s="92" t="s">
        <v>1502</v>
      </c>
      <c r="B103" s="175">
        <v>0.84042553191489366</v>
      </c>
      <c r="C103" s="175">
        <v>5.3191489361702128E-2</v>
      </c>
      <c r="D103" s="175" t="s">
        <v>143</v>
      </c>
      <c r="E103" s="175">
        <v>0.10638297872340426</v>
      </c>
      <c r="F103" s="174">
        <v>1</v>
      </c>
      <c r="G103" s="176">
        <v>94</v>
      </c>
      <c r="H103" s="175">
        <v>0.11576354679802955</v>
      </c>
      <c r="M103" s="175">
        <v>0.753</v>
      </c>
      <c r="N103" s="175">
        <v>0.90100000000000002</v>
      </c>
      <c r="O103" s="175">
        <v>2.3E-2</v>
      </c>
      <c r="P103" s="175">
        <v>0.11899999999999999</v>
      </c>
      <c r="Q103" s="175" t="s">
        <v>143</v>
      </c>
      <c r="R103" s="175" t="s">
        <v>143</v>
      </c>
      <c r="S103" s="175">
        <v>5.8999999999999997E-2</v>
      </c>
      <c r="T103" s="175">
        <v>0.185</v>
      </c>
      <c r="W103" s="175"/>
      <c r="X103" s="175"/>
      <c r="Y103" s="175"/>
      <c r="Z103" s="175"/>
      <c r="AA103" s="175"/>
      <c r="AB103" s="175"/>
      <c r="AC103" s="12"/>
    </row>
    <row r="104" spans="1:29" x14ac:dyDescent="0.25">
      <c r="A104" s="92" t="s">
        <v>1545</v>
      </c>
      <c r="B104" s="175">
        <v>0.62790697674418605</v>
      </c>
      <c r="C104" s="175">
        <v>0.22093023255813954</v>
      </c>
      <c r="D104" s="175" t="s">
        <v>143</v>
      </c>
      <c r="E104" s="175">
        <v>0.15116279069767441</v>
      </c>
      <c r="F104" s="174">
        <v>1</v>
      </c>
      <c r="G104" s="176">
        <v>86</v>
      </c>
      <c r="H104" s="175">
        <v>8.0449017773620207E-2</v>
      </c>
      <c r="M104" s="175">
        <v>0.52200000000000002</v>
      </c>
      <c r="N104" s="175">
        <v>0.72299999999999998</v>
      </c>
      <c r="O104" s="175">
        <v>0.14599999999999999</v>
      </c>
      <c r="P104" s="175">
        <v>0.31900000000000001</v>
      </c>
      <c r="Q104" s="175" t="s">
        <v>143</v>
      </c>
      <c r="R104" s="175" t="s">
        <v>143</v>
      </c>
      <c r="S104" s="175">
        <v>9.0999999999999998E-2</v>
      </c>
      <c r="T104" s="175">
        <v>0.24199999999999999</v>
      </c>
      <c r="W104" s="175"/>
      <c r="X104" s="175"/>
      <c r="Y104" s="175"/>
      <c r="Z104" s="175"/>
      <c r="AA104" s="175"/>
      <c r="AB104" s="175"/>
      <c r="AC104" s="12"/>
    </row>
    <row r="105" spans="1:29" x14ac:dyDescent="0.25">
      <c r="A105" s="92" t="s">
        <v>1588</v>
      </c>
      <c r="B105" s="175">
        <v>0.52972972972972976</v>
      </c>
      <c r="C105" s="175">
        <v>0.25405405405405407</v>
      </c>
      <c r="D105" s="175">
        <v>7.0270270270270274E-2</v>
      </c>
      <c r="E105" s="175">
        <v>0.14594594594594595</v>
      </c>
      <c r="F105" s="174">
        <v>1</v>
      </c>
      <c r="G105" s="176">
        <v>185</v>
      </c>
      <c r="H105" s="175">
        <v>9.5904613789528248E-2</v>
      </c>
      <c r="M105" s="175">
        <v>0.45800000000000002</v>
      </c>
      <c r="N105" s="175">
        <v>0.6</v>
      </c>
      <c r="O105" s="175">
        <v>0.19700000000000001</v>
      </c>
      <c r="P105" s="175">
        <v>0.32100000000000001</v>
      </c>
      <c r="Q105" s="175">
        <v>4.2000000000000003E-2</v>
      </c>
      <c r="R105" s="175">
        <v>0.11700000000000001</v>
      </c>
      <c r="S105" s="175">
        <v>0.10199999999999999</v>
      </c>
      <c r="T105" s="175">
        <v>0.20399999999999999</v>
      </c>
      <c r="W105" s="175"/>
      <c r="X105" s="175"/>
      <c r="Y105" s="175"/>
      <c r="Z105" s="175"/>
      <c r="AA105" s="175"/>
      <c r="AB105" s="175"/>
      <c r="AC105" s="12"/>
    </row>
    <row r="106" spans="1:29" x14ac:dyDescent="0.25">
      <c r="A106" s="92" t="s">
        <v>1631</v>
      </c>
      <c r="B106" s="175">
        <v>0.44047619047619047</v>
      </c>
      <c r="C106" s="175">
        <v>0.45238095238095238</v>
      </c>
      <c r="D106" s="175">
        <v>2.3809523809523808E-2</v>
      </c>
      <c r="E106" s="175">
        <v>8.3333333333333329E-2</v>
      </c>
      <c r="F106" s="174">
        <v>1</v>
      </c>
      <c r="G106" s="176">
        <v>84</v>
      </c>
      <c r="H106" s="175">
        <v>8.8421052631578942E-2</v>
      </c>
      <c r="M106" s="175">
        <v>0.33900000000000002</v>
      </c>
      <c r="N106" s="175">
        <v>0.54700000000000004</v>
      </c>
      <c r="O106" s="175">
        <v>0.35</v>
      </c>
      <c r="P106" s="175">
        <v>0.55900000000000005</v>
      </c>
      <c r="Q106" s="175">
        <v>7.0000000000000001E-3</v>
      </c>
      <c r="R106" s="175">
        <v>8.3000000000000004E-2</v>
      </c>
      <c r="S106" s="175">
        <v>4.1000000000000002E-2</v>
      </c>
      <c r="T106" s="175">
        <v>0.16200000000000001</v>
      </c>
      <c r="W106" s="175"/>
      <c r="X106" s="175"/>
      <c r="Y106" s="175"/>
      <c r="Z106" s="175"/>
      <c r="AA106" s="175"/>
      <c r="AB106" s="175"/>
      <c r="AC106" s="12"/>
    </row>
    <row r="107" spans="1:29" x14ac:dyDescent="0.25">
      <c r="A107" s="92" t="s">
        <v>1674</v>
      </c>
      <c r="B107" s="175">
        <v>0.61643835616438358</v>
      </c>
      <c r="C107" s="175">
        <v>0.23287671232876711</v>
      </c>
      <c r="D107" s="175">
        <v>6.8493150684931503E-3</v>
      </c>
      <c r="E107" s="175">
        <v>0.14383561643835616</v>
      </c>
      <c r="F107" s="174">
        <v>1</v>
      </c>
      <c r="G107" s="176">
        <v>146</v>
      </c>
      <c r="H107" s="175">
        <v>9.0012330456226877E-2</v>
      </c>
      <c r="M107" s="175">
        <v>0.53600000000000003</v>
      </c>
      <c r="N107" s="175">
        <v>0.69099999999999995</v>
      </c>
      <c r="O107" s="175">
        <v>0.17199999999999999</v>
      </c>
      <c r="P107" s="175">
        <v>0.308</v>
      </c>
      <c r="Q107" s="175">
        <v>1E-3</v>
      </c>
      <c r="R107" s="175">
        <v>3.7999999999999999E-2</v>
      </c>
      <c r="S107" s="175">
        <v>9.6000000000000002E-2</v>
      </c>
      <c r="T107" s="175">
        <v>0.21</v>
      </c>
      <c r="W107" s="175"/>
      <c r="X107" s="175"/>
      <c r="Y107" s="175"/>
      <c r="Z107" s="175"/>
      <c r="AA107" s="175"/>
      <c r="AB107" s="175"/>
      <c r="AC107" s="12"/>
    </row>
    <row r="108" spans="1:29" x14ac:dyDescent="0.25">
      <c r="A108" s="92" t="s">
        <v>1717</v>
      </c>
      <c r="B108" s="175">
        <v>0.80281690140845074</v>
      </c>
      <c r="C108" s="175" t="s">
        <v>143</v>
      </c>
      <c r="D108" s="175">
        <v>4.2253521126760563E-2</v>
      </c>
      <c r="E108" s="175">
        <v>0.15492957746478872</v>
      </c>
      <c r="F108" s="174">
        <v>1</v>
      </c>
      <c r="G108" s="176">
        <v>71</v>
      </c>
      <c r="H108" s="175">
        <v>9.5430107526881719E-2</v>
      </c>
      <c r="M108" s="175">
        <v>0.69599999999999995</v>
      </c>
      <c r="N108" s="175">
        <v>0.879</v>
      </c>
      <c r="O108" s="175" t="s">
        <v>143</v>
      </c>
      <c r="P108" s="175" t="s">
        <v>143</v>
      </c>
      <c r="Q108" s="175">
        <v>1.4E-2</v>
      </c>
      <c r="R108" s="175">
        <v>0.11700000000000001</v>
      </c>
      <c r="S108" s="175">
        <v>8.8999999999999996E-2</v>
      </c>
      <c r="T108" s="175">
        <v>0.25700000000000001</v>
      </c>
      <c r="W108" s="175"/>
      <c r="X108" s="175"/>
      <c r="Y108" s="175"/>
      <c r="Z108" s="175"/>
      <c r="AA108" s="175"/>
      <c r="AB108" s="175"/>
      <c r="AC108" s="12"/>
    </row>
    <row r="109" spans="1:29" x14ac:dyDescent="0.25">
      <c r="A109" s="92" t="s">
        <v>1760</v>
      </c>
      <c r="B109" s="175">
        <v>0.49193548387096775</v>
      </c>
      <c r="C109" s="175">
        <v>0.2661290322580645</v>
      </c>
      <c r="D109" s="175">
        <v>5.6451612903225805E-2</v>
      </c>
      <c r="E109" s="175">
        <v>0.18548387096774194</v>
      </c>
      <c r="F109" s="174">
        <v>1</v>
      </c>
      <c r="G109" s="176">
        <v>124</v>
      </c>
      <c r="H109" s="175">
        <v>0.11787072243346007</v>
      </c>
      <c r="M109" s="175">
        <v>0.40600000000000003</v>
      </c>
      <c r="N109" s="175">
        <v>0.57899999999999996</v>
      </c>
      <c r="O109" s="175">
        <v>0.19600000000000001</v>
      </c>
      <c r="P109" s="175">
        <v>0.35</v>
      </c>
      <c r="Q109" s="175">
        <v>2.8000000000000001E-2</v>
      </c>
      <c r="R109" s="175">
        <v>0.112</v>
      </c>
      <c r="S109" s="175">
        <v>0.127</v>
      </c>
      <c r="T109" s="175">
        <v>0.26300000000000001</v>
      </c>
      <c r="W109" s="175"/>
      <c r="X109" s="175"/>
      <c r="Y109" s="175"/>
      <c r="Z109" s="175"/>
      <c r="AA109" s="175"/>
      <c r="AB109" s="175"/>
      <c r="AC109" s="12"/>
    </row>
    <row r="110" spans="1:29" x14ac:dyDescent="0.25">
      <c r="A110" s="92" t="s">
        <v>1803</v>
      </c>
      <c r="B110" s="175">
        <v>0.71917808219178081</v>
      </c>
      <c r="C110" s="175">
        <v>8.9041095890410954E-2</v>
      </c>
      <c r="D110" s="175">
        <v>6.8493150684931503E-2</v>
      </c>
      <c r="E110" s="175">
        <v>0.12328767123287671</v>
      </c>
      <c r="F110" s="174">
        <v>1</v>
      </c>
      <c r="G110" s="176">
        <v>146</v>
      </c>
      <c r="H110" s="175">
        <v>0.11717495987158909</v>
      </c>
      <c r="M110" s="175">
        <v>0.64100000000000001</v>
      </c>
      <c r="N110" s="175">
        <v>0.78600000000000003</v>
      </c>
      <c r="O110" s="175">
        <v>5.2999999999999999E-2</v>
      </c>
      <c r="P110" s="175">
        <v>0.14599999999999999</v>
      </c>
      <c r="Q110" s="175">
        <v>3.7999999999999999E-2</v>
      </c>
      <c r="R110" s="175">
        <v>0.121</v>
      </c>
      <c r="S110" s="175">
        <v>7.9000000000000001E-2</v>
      </c>
      <c r="T110" s="175">
        <v>0.186</v>
      </c>
      <c r="W110" s="175"/>
      <c r="X110" s="175"/>
      <c r="Y110" s="175"/>
      <c r="Z110" s="175"/>
      <c r="AA110" s="175"/>
      <c r="AB110" s="175"/>
      <c r="AC110" s="12"/>
    </row>
    <row r="111" spans="1:29" x14ac:dyDescent="0.25">
      <c r="A111" s="92" t="s">
        <v>1846</v>
      </c>
      <c r="B111" s="175">
        <v>0.63529411764705879</v>
      </c>
      <c r="C111" s="175">
        <v>0.16470588235294117</v>
      </c>
      <c r="D111" s="175">
        <v>4.7058823529411764E-2</v>
      </c>
      <c r="E111" s="175">
        <v>0.15294117647058825</v>
      </c>
      <c r="F111" s="174">
        <v>1</v>
      </c>
      <c r="G111" s="176">
        <v>85</v>
      </c>
      <c r="H111" s="175">
        <v>8.4661354581673301E-2</v>
      </c>
      <c r="M111" s="175">
        <v>0.52900000000000003</v>
      </c>
      <c r="N111" s="175">
        <v>0.73</v>
      </c>
      <c r="O111" s="175">
        <v>0.10100000000000001</v>
      </c>
      <c r="P111" s="175">
        <v>0.25800000000000001</v>
      </c>
      <c r="Q111" s="175">
        <v>1.7999999999999999E-2</v>
      </c>
      <c r="R111" s="175">
        <v>0.115</v>
      </c>
      <c r="S111" s="175">
        <v>9.1999999999999998E-2</v>
      </c>
      <c r="T111" s="175">
        <v>0.24399999999999999</v>
      </c>
      <c r="W111" s="175"/>
      <c r="X111" s="175"/>
      <c r="Y111" s="175"/>
      <c r="Z111" s="175"/>
      <c r="AA111" s="175"/>
      <c r="AB111" s="175"/>
      <c r="AC111" s="12"/>
    </row>
    <row r="112" spans="1:29" x14ac:dyDescent="0.25">
      <c r="A112" s="92" t="s">
        <v>1889</v>
      </c>
      <c r="B112" s="175">
        <v>0.51351351351351349</v>
      </c>
      <c r="C112" s="175">
        <v>0.31531531531531531</v>
      </c>
      <c r="D112" s="175">
        <v>2.7027027027027029E-2</v>
      </c>
      <c r="E112" s="175">
        <v>0.14414414414414414</v>
      </c>
      <c r="F112" s="174">
        <v>1</v>
      </c>
      <c r="G112" s="176">
        <v>111</v>
      </c>
      <c r="H112" s="175">
        <v>9.039087947882736E-2</v>
      </c>
      <c r="M112" s="175">
        <v>0.42199999999999999</v>
      </c>
      <c r="N112" s="175">
        <v>0.60399999999999998</v>
      </c>
      <c r="O112" s="175">
        <v>0.23599999999999999</v>
      </c>
      <c r="P112" s="175">
        <v>0.40699999999999997</v>
      </c>
      <c r="Q112" s="175">
        <v>8.9999999999999993E-3</v>
      </c>
      <c r="R112" s="175">
        <v>7.5999999999999998E-2</v>
      </c>
      <c r="S112" s="175">
        <v>9.0999999999999998E-2</v>
      </c>
      <c r="T112" s="175">
        <v>0.221</v>
      </c>
      <c r="W112" s="175"/>
      <c r="X112" s="175"/>
      <c r="Y112" s="175"/>
      <c r="Z112" s="175"/>
      <c r="AA112" s="175"/>
      <c r="AB112" s="175"/>
      <c r="AC112" s="12"/>
    </row>
    <row r="113" spans="1:29" x14ac:dyDescent="0.25">
      <c r="A113" s="92" t="s">
        <v>1932</v>
      </c>
      <c r="B113" s="175">
        <v>0.67455621301775148</v>
      </c>
      <c r="C113" s="175">
        <v>0.20414201183431951</v>
      </c>
      <c r="D113" s="175">
        <v>3.5502958579881658E-2</v>
      </c>
      <c r="E113" s="175">
        <v>8.5798816568047331E-2</v>
      </c>
      <c r="F113" s="174">
        <v>1</v>
      </c>
      <c r="G113" s="176">
        <v>338</v>
      </c>
      <c r="H113" s="175">
        <v>0.10878661087866109</v>
      </c>
      <c r="M113" s="175">
        <v>0.623</v>
      </c>
      <c r="N113" s="175">
        <v>0.72199999999999998</v>
      </c>
      <c r="O113" s="175">
        <v>0.16500000000000001</v>
      </c>
      <c r="P113" s="175">
        <v>0.25</v>
      </c>
      <c r="Q113" s="175">
        <v>0.02</v>
      </c>
      <c r="R113" s="175">
        <v>6.0999999999999999E-2</v>
      </c>
      <c r="S113" s="175">
        <v>0.06</v>
      </c>
      <c r="T113" s="175">
        <v>0.121</v>
      </c>
      <c r="W113" s="175"/>
      <c r="X113" s="175"/>
      <c r="Y113" s="175"/>
      <c r="Z113" s="175"/>
      <c r="AA113" s="175"/>
      <c r="AB113" s="175"/>
      <c r="AC113" s="12"/>
    </row>
    <row r="114" spans="1:29" x14ac:dyDescent="0.25">
      <c r="A114" s="92" t="s">
        <v>1975</v>
      </c>
      <c r="B114" s="175">
        <v>0.79194630872483218</v>
      </c>
      <c r="C114" s="175">
        <v>2.0134228187919462E-2</v>
      </c>
      <c r="D114" s="175">
        <v>3.3557046979865772E-2</v>
      </c>
      <c r="E114" s="175">
        <v>0.15436241610738255</v>
      </c>
      <c r="F114" s="174">
        <v>1</v>
      </c>
      <c r="G114" s="176">
        <v>149</v>
      </c>
      <c r="H114" s="175">
        <v>0.11236802413273002</v>
      </c>
      <c r="M114" s="175">
        <v>0.72</v>
      </c>
      <c r="N114" s="175">
        <v>0.84899999999999998</v>
      </c>
      <c r="O114" s="175">
        <v>7.0000000000000001E-3</v>
      </c>
      <c r="P114" s="175">
        <v>5.8000000000000003E-2</v>
      </c>
      <c r="Q114" s="175">
        <v>1.4E-2</v>
      </c>
      <c r="R114" s="175">
        <v>7.5999999999999998E-2</v>
      </c>
      <c r="S114" s="175">
        <v>0.105</v>
      </c>
      <c r="T114" s="175">
        <v>0.221</v>
      </c>
      <c r="W114" s="175"/>
      <c r="X114" s="175"/>
      <c r="Y114" s="175"/>
      <c r="Z114" s="175"/>
      <c r="AA114" s="175"/>
      <c r="AB114" s="175"/>
      <c r="AC114" s="12"/>
    </row>
    <row r="115" spans="1:29" x14ac:dyDescent="0.25">
      <c r="A115" s="92" t="s">
        <v>2018</v>
      </c>
      <c r="B115" s="175">
        <v>0.75401069518716579</v>
      </c>
      <c r="C115" s="175">
        <v>0.11764705882352941</v>
      </c>
      <c r="D115" s="175">
        <v>1.6042780748663103E-2</v>
      </c>
      <c r="E115" s="175">
        <v>0.11229946524064172</v>
      </c>
      <c r="F115" s="174">
        <v>1</v>
      </c>
      <c r="G115" s="176">
        <v>187</v>
      </c>
      <c r="H115" s="175">
        <v>0.123841059602649</v>
      </c>
      <c r="M115" s="175">
        <v>0.68799999999999994</v>
      </c>
      <c r="N115" s="175">
        <v>0.81</v>
      </c>
      <c r="O115" s="175">
        <v>7.9000000000000001E-2</v>
      </c>
      <c r="P115" s="175">
        <v>0.17199999999999999</v>
      </c>
      <c r="Q115" s="175">
        <v>5.0000000000000001E-3</v>
      </c>
      <c r="R115" s="175">
        <v>4.5999999999999999E-2</v>
      </c>
      <c r="S115" s="175">
        <v>7.4999999999999997E-2</v>
      </c>
      <c r="T115" s="175">
        <v>0.16600000000000001</v>
      </c>
      <c r="W115" s="175"/>
      <c r="X115" s="175"/>
      <c r="Y115" s="175"/>
      <c r="Z115" s="175"/>
      <c r="AA115" s="175"/>
      <c r="AB115" s="175"/>
      <c r="AC115" s="12"/>
    </row>
    <row r="116" spans="1:29" x14ac:dyDescent="0.25">
      <c r="A116" s="92" t="s">
        <v>2061</v>
      </c>
      <c r="B116" s="175">
        <v>0.67625899280575541</v>
      </c>
      <c r="C116" s="175">
        <v>0.15107913669064749</v>
      </c>
      <c r="D116" s="175">
        <v>4.3165467625899283E-2</v>
      </c>
      <c r="E116" s="175">
        <v>0.12949640287769784</v>
      </c>
      <c r="F116" s="174">
        <v>1</v>
      </c>
      <c r="G116" s="176">
        <v>139</v>
      </c>
      <c r="H116" s="175">
        <v>9.6931659693165972E-2</v>
      </c>
      <c r="M116" s="175">
        <v>0.59499999999999997</v>
      </c>
      <c r="N116" s="175">
        <v>0.748</v>
      </c>
      <c r="O116" s="175">
        <v>0.10100000000000001</v>
      </c>
      <c r="P116" s="175">
        <v>0.22</v>
      </c>
      <c r="Q116" s="175">
        <v>0.02</v>
      </c>
      <c r="R116" s="175">
        <v>9.0999999999999998E-2</v>
      </c>
      <c r="S116" s="175">
        <v>8.4000000000000005E-2</v>
      </c>
      <c r="T116" s="175">
        <v>0.19500000000000001</v>
      </c>
      <c r="W116" s="175"/>
      <c r="X116" s="175"/>
      <c r="Y116" s="175"/>
      <c r="Z116" s="175"/>
      <c r="AA116" s="175"/>
      <c r="AB116" s="175"/>
      <c r="AC116" s="12"/>
    </row>
    <row r="117" spans="1:29" x14ac:dyDescent="0.25">
      <c r="A117" s="92" t="s">
        <v>2104</v>
      </c>
      <c r="B117" s="175">
        <v>0.75362318840579712</v>
      </c>
      <c r="C117" s="175" t="s">
        <v>143</v>
      </c>
      <c r="D117" s="175">
        <v>5.0724637681159424E-2</v>
      </c>
      <c r="E117" s="175">
        <v>0.19565217391304349</v>
      </c>
      <c r="F117" s="174">
        <v>1</v>
      </c>
      <c r="G117" s="176">
        <v>138</v>
      </c>
      <c r="H117" s="175">
        <v>0.11283728536385937</v>
      </c>
      <c r="M117" s="175">
        <v>0.67600000000000005</v>
      </c>
      <c r="N117" s="175">
        <v>0.81799999999999995</v>
      </c>
      <c r="O117" s="175" t="s">
        <v>143</v>
      </c>
      <c r="P117" s="175" t="s">
        <v>143</v>
      </c>
      <c r="Q117" s="175">
        <v>2.5000000000000001E-2</v>
      </c>
      <c r="R117" s="175">
        <v>0.10100000000000001</v>
      </c>
      <c r="S117" s="175">
        <v>0.13800000000000001</v>
      </c>
      <c r="T117" s="175">
        <v>0.27</v>
      </c>
      <c r="W117" s="175"/>
      <c r="X117" s="175"/>
      <c r="Y117" s="175"/>
      <c r="Z117" s="175"/>
      <c r="AA117" s="175"/>
      <c r="AB117" s="175"/>
      <c r="AC117" s="12"/>
    </row>
    <row r="118" spans="1:29" x14ac:dyDescent="0.25">
      <c r="A118" s="92" t="s">
        <v>1331</v>
      </c>
      <c r="B118" s="175">
        <v>0.5</v>
      </c>
      <c r="C118" s="175">
        <v>0.1206896551724138</v>
      </c>
      <c r="D118" s="175">
        <v>0.1206896551724138</v>
      </c>
      <c r="E118" s="175">
        <v>0.25862068965517243</v>
      </c>
      <c r="F118" s="174">
        <v>1</v>
      </c>
      <c r="G118" s="176">
        <v>58</v>
      </c>
      <c r="H118" s="175">
        <v>8.7785681852580594E-3</v>
      </c>
      <c r="M118" s="175">
        <v>0.375</v>
      </c>
      <c r="N118" s="175">
        <v>0.625</v>
      </c>
      <c r="O118" s="175">
        <v>0.06</v>
      </c>
      <c r="P118" s="175">
        <v>0.22900000000000001</v>
      </c>
      <c r="Q118" s="175">
        <v>0.06</v>
      </c>
      <c r="R118" s="175">
        <v>0.22900000000000001</v>
      </c>
      <c r="S118" s="175">
        <v>0.16300000000000001</v>
      </c>
      <c r="T118" s="175">
        <v>0.38400000000000001</v>
      </c>
      <c r="W118" s="175"/>
      <c r="X118" s="175"/>
      <c r="Y118" s="175"/>
      <c r="Z118" s="175"/>
      <c r="AA118" s="175"/>
      <c r="AB118" s="175"/>
      <c r="AC118" s="12"/>
    </row>
    <row r="119" spans="1:29" x14ac:dyDescent="0.25">
      <c r="A119" s="92" t="s">
        <v>1374</v>
      </c>
      <c r="B119" s="175">
        <v>0.38118811881188119</v>
      </c>
      <c r="C119" s="175">
        <v>0.14851485148514851</v>
      </c>
      <c r="D119" s="175">
        <v>7.9207920792079209E-2</v>
      </c>
      <c r="E119" s="175">
        <v>0.3910891089108911</v>
      </c>
      <c r="F119" s="174">
        <v>1</v>
      </c>
      <c r="G119" s="176">
        <v>202</v>
      </c>
      <c r="H119" s="175">
        <v>8.3124151269495083E-3</v>
      </c>
      <c r="M119" s="175">
        <v>0.317</v>
      </c>
      <c r="N119" s="175">
        <v>0.45</v>
      </c>
      <c r="O119" s="175">
        <v>0.106</v>
      </c>
      <c r="P119" s="175">
        <v>0.20399999999999999</v>
      </c>
      <c r="Q119" s="175">
        <v>4.9000000000000002E-2</v>
      </c>
      <c r="R119" s="175">
        <v>0.125</v>
      </c>
      <c r="S119" s="175">
        <v>0.32600000000000001</v>
      </c>
      <c r="T119" s="175">
        <v>0.46</v>
      </c>
      <c r="W119" s="175"/>
      <c r="X119" s="175"/>
      <c r="Y119" s="175"/>
      <c r="Z119" s="175"/>
      <c r="AA119" s="175"/>
      <c r="AB119" s="175"/>
      <c r="AC119" s="12"/>
    </row>
    <row r="120" spans="1:29" x14ac:dyDescent="0.25">
      <c r="A120" s="92" t="s">
        <v>1417</v>
      </c>
      <c r="B120" s="175">
        <v>0.46268656716417911</v>
      </c>
      <c r="C120" s="175">
        <v>0.15422885572139303</v>
      </c>
      <c r="D120" s="175">
        <v>1.9900497512437811E-2</v>
      </c>
      <c r="E120" s="175">
        <v>0.36318407960199006</v>
      </c>
      <c r="F120" s="174">
        <v>1</v>
      </c>
      <c r="G120" s="176">
        <v>201</v>
      </c>
      <c r="H120" s="175">
        <v>5.7417088010969231E-3</v>
      </c>
      <c r="M120" s="175">
        <v>0.39500000000000002</v>
      </c>
      <c r="N120" s="175">
        <v>0.53200000000000003</v>
      </c>
      <c r="O120" s="175">
        <v>0.111</v>
      </c>
      <c r="P120" s="175">
        <v>0.21099999999999999</v>
      </c>
      <c r="Q120" s="175">
        <v>8.0000000000000002E-3</v>
      </c>
      <c r="R120" s="175">
        <v>0.05</v>
      </c>
      <c r="S120" s="175">
        <v>0.3</v>
      </c>
      <c r="T120" s="175">
        <v>0.432</v>
      </c>
      <c r="W120" s="175"/>
      <c r="X120" s="175"/>
      <c r="Y120" s="175"/>
      <c r="Z120" s="175"/>
      <c r="AA120" s="175"/>
      <c r="AB120" s="175"/>
      <c r="AC120" s="12"/>
    </row>
    <row r="121" spans="1:29" x14ac:dyDescent="0.25">
      <c r="A121" s="92" t="s">
        <v>1460</v>
      </c>
      <c r="B121" s="175">
        <v>0.40677966101694918</v>
      </c>
      <c r="C121" s="175">
        <v>0.13559322033898305</v>
      </c>
      <c r="D121" s="175">
        <v>8.4745762711864403E-2</v>
      </c>
      <c r="E121" s="175">
        <v>0.3728813559322034</v>
      </c>
      <c r="F121" s="174">
        <v>1</v>
      </c>
      <c r="G121" s="176">
        <v>59</v>
      </c>
      <c r="H121" s="175">
        <v>6.7831685444929872E-3</v>
      </c>
      <c r="M121" s="175">
        <v>0.29099999999999998</v>
      </c>
      <c r="N121" s="175">
        <v>0.53400000000000003</v>
      </c>
      <c r="O121" s="175">
        <v>7.0000000000000007E-2</v>
      </c>
      <c r="P121" s="175">
        <v>0.245</v>
      </c>
      <c r="Q121" s="175">
        <v>3.6999999999999998E-2</v>
      </c>
      <c r="R121" s="175">
        <v>0.184</v>
      </c>
      <c r="S121" s="175">
        <v>0.26100000000000001</v>
      </c>
      <c r="T121" s="175">
        <v>0.5</v>
      </c>
      <c r="W121" s="175"/>
      <c r="X121" s="175"/>
      <c r="Y121" s="175"/>
      <c r="Z121" s="175"/>
      <c r="AA121" s="175"/>
      <c r="AB121" s="175"/>
      <c r="AC121" s="12"/>
    </row>
    <row r="122" spans="1:29" x14ac:dyDescent="0.25">
      <c r="A122" s="92" t="s">
        <v>1503</v>
      </c>
      <c r="B122" s="175">
        <v>0.5714285714285714</v>
      </c>
      <c r="C122" s="175">
        <v>6.1224489795918366E-2</v>
      </c>
      <c r="D122" s="175">
        <v>6.1224489795918366E-2</v>
      </c>
      <c r="E122" s="175">
        <v>0.30612244897959184</v>
      </c>
      <c r="F122" s="174">
        <v>1</v>
      </c>
      <c r="G122" s="176">
        <v>49</v>
      </c>
      <c r="H122" s="175">
        <v>7.0120206067544365E-3</v>
      </c>
      <c r="M122" s="175">
        <v>0.433</v>
      </c>
      <c r="N122" s="175">
        <v>0.7</v>
      </c>
      <c r="O122" s="175">
        <v>2.1000000000000001E-2</v>
      </c>
      <c r="P122" s="175">
        <v>0.16500000000000001</v>
      </c>
      <c r="Q122" s="175">
        <v>2.1000000000000001E-2</v>
      </c>
      <c r="R122" s="175">
        <v>0.16500000000000001</v>
      </c>
      <c r="S122" s="175">
        <v>0.19500000000000001</v>
      </c>
      <c r="T122" s="175">
        <v>0.44500000000000001</v>
      </c>
      <c r="W122" s="175"/>
      <c r="X122" s="175"/>
      <c r="Y122" s="175"/>
      <c r="Z122" s="175"/>
      <c r="AA122" s="175"/>
      <c r="AB122" s="175"/>
      <c r="AC122" s="12"/>
    </row>
    <row r="123" spans="1:29" x14ac:dyDescent="0.25">
      <c r="A123" s="92" t="s">
        <v>1546</v>
      </c>
      <c r="B123" s="175">
        <v>0.53623188405797106</v>
      </c>
      <c r="C123" s="175">
        <v>7.2463768115942032E-2</v>
      </c>
      <c r="D123" s="175">
        <v>7.2463768115942032E-2</v>
      </c>
      <c r="E123" s="175">
        <v>0.3188405797101449</v>
      </c>
      <c r="F123" s="174">
        <v>1</v>
      </c>
      <c r="G123" s="176">
        <v>69</v>
      </c>
      <c r="H123" s="175">
        <v>1.0315443265062042E-2</v>
      </c>
      <c r="M123" s="175">
        <v>0.42</v>
      </c>
      <c r="N123" s="175">
        <v>0.64900000000000002</v>
      </c>
      <c r="O123" s="175">
        <v>3.1E-2</v>
      </c>
      <c r="P123" s="175">
        <v>0.159</v>
      </c>
      <c r="Q123" s="175">
        <v>3.1E-2</v>
      </c>
      <c r="R123" s="175">
        <v>0.159</v>
      </c>
      <c r="S123" s="175">
        <v>0.221</v>
      </c>
      <c r="T123" s="175">
        <v>0.436</v>
      </c>
      <c r="W123" s="175"/>
      <c r="X123" s="175"/>
      <c r="Y123" s="175"/>
      <c r="Z123" s="175"/>
      <c r="AA123" s="175"/>
      <c r="AB123" s="175"/>
      <c r="AC123" s="12"/>
    </row>
    <row r="124" spans="1:29" x14ac:dyDescent="0.25">
      <c r="A124" s="92" t="s">
        <v>1589</v>
      </c>
      <c r="B124" s="175">
        <v>0.41904761904761906</v>
      </c>
      <c r="C124" s="175">
        <v>0.1</v>
      </c>
      <c r="D124" s="175">
        <v>6.6666666666666666E-2</v>
      </c>
      <c r="E124" s="175">
        <v>0.41428571428571431</v>
      </c>
      <c r="F124" s="174">
        <v>1</v>
      </c>
      <c r="G124" s="176">
        <v>210</v>
      </c>
      <c r="H124" s="175">
        <v>9.6140640021975012E-3</v>
      </c>
      <c r="M124" s="175">
        <v>0.35399999999999998</v>
      </c>
      <c r="N124" s="175">
        <v>0.48699999999999999</v>
      </c>
      <c r="O124" s="175">
        <v>6.6000000000000003E-2</v>
      </c>
      <c r="P124" s="175">
        <v>0.14799999999999999</v>
      </c>
      <c r="Q124" s="175">
        <v>0.04</v>
      </c>
      <c r="R124" s="175">
        <v>0.109</v>
      </c>
      <c r="S124" s="175">
        <v>0.35</v>
      </c>
      <c r="T124" s="175">
        <v>0.48199999999999998</v>
      </c>
      <c r="W124" s="175"/>
      <c r="X124" s="175"/>
      <c r="Y124" s="175"/>
      <c r="Z124" s="175"/>
      <c r="AA124" s="175"/>
      <c r="AB124" s="175"/>
      <c r="AC124" s="12"/>
    </row>
    <row r="125" spans="1:29" x14ac:dyDescent="0.25">
      <c r="A125" s="92" t="s">
        <v>1632</v>
      </c>
      <c r="B125" s="175">
        <v>0.34693877551020408</v>
      </c>
      <c r="C125" s="175">
        <v>0.2857142857142857</v>
      </c>
      <c r="D125" s="175">
        <v>8.1632653061224483E-2</v>
      </c>
      <c r="E125" s="175">
        <v>0.2857142857142857</v>
      </c>
      <c r="F125" s="174">
        <v>1</v>
      </c>
      <c r="G125" s="176">
        <v>49</v>
      </c>
      <c r="H125" s="175">
        <v>4.85918286394288E-3</v>
      </c>
      <c r="M125" s="175">
        <v>0.22900000000000001</v>
      </c>
      <c r="N125" s="175">
        <v>0.48699999999999999</v>
      </c>
      <c r="O125" s="175">
        <v>0.17799999999999999</v>
      </c>
      <c r="P125" s="175">
        <v>0.42399999999999999</v>
      </c>
      <c r="Q125" s="175">
        <v>3.2000000000000001E-2</v>
      </c>
      <c r="R125" s="175">
        <v>0.192</v>
      </c>
      <c r="S125" s="175">
        <v>0.17799999999999999</v>
      </c>
      <c r="T125" s="175">
        <v>0.42399999999999999</v>
      </c>
      <c r="W125" s="175"/>
      <c r="X125" s="175"/>
      <c r="Y125" s="175"/>
      <c r="Z125" s="175"/>
      <c r="AA125" s="175"/>
      <c r="AB125" s="175"/>
      <c r="AC125" s="12"/>
    </row>
    <row r="126" spans="1:29" x14ac:dyDescent="0.25">
      <c r="A126" s="92" t="s">
        <v>1675</v>
      </c>
      <c r="B126" s="175">
        <v>0.38461538461538464</v>
      </c>
      <c r="C126" s="175">
        <v>0.12087912087912088</v>
      </c>
      <c r="D126" s="175">
        <v>9.8901098901098897E-2</v>
      </c>
      <c r="E126" s="175">
        <v>0.39560439560439559</v>
      </c>
      <c r="F126" s="174">
        <v>1</v>
      </c>
      <c r="G126" s="176">
        <v>91</v>
      </c>
      <c r="H126" s="175">
        <v>6.4079994366593902E-3</v>
      </c>
      <c r="M126" s="175">
        <v>0.29099999999999998</v>
      </c>
      <c r="N126" s="175">
        <v>0.48699999999999999</v>
      </c>
      <c r="O126" s="175">
        <v>6.9000000000000006E-2</v>
      </c>
      <c r="P126" s="175">
        <v>0.20399999999999999</v>
      </c>
      <c r="Q126" s="175">
        <v>5.2999999999999999E-2</v>
      </c>
      <c r="R126" s="175">
        <v>0.17699999999999999</v>
      </c>
      <c r="S126" s="175">
        <v>0.30099999999999999</v>
      </c>
      <c r="T126" s="175">
        <v>0.498</v>
      </c>
      <c r="W126" s="175"/>
      <c r="X126" s="175"/>
      <c r="Y126" s="175"/>
      <c r="Z126" s="175"/>
      <c r="AA126" s="175"/>
      <c r="AB126" s="175"/>
      <c r="AC126" s="12"/>
    </row>
    <row r="127" spans="1:29" x14ac:dyDescent="0.25">
      <c r="A127" s="92" t="s">
        <v>1718</v>
      </c>
      <c r="B127" s="175">
        <v>0.31818181818181818</v>
      </c>
      <c r="C127" s="175" t="s">
        <v>143</v>
      </c>
      <c r="D127" s="175">
        <v>0.13636363636363635</v>
      </c>
      <c r="E127" s="175">
        <v>0.54545454545454541</v>
      </c>
      <c r="F127" s="174">
        <v>1</v>
      </c>
      <c r="G127" s="176">
        <v>66</v>
      </c>
      <c r="H127" s="175">
        <v>1.1090573012939002E-2</v>
      </c>
      <c r="M127" s="175">
        <v>0.218</v>
      </c>
      <c r="N127" s="175">
        <v>0.438</v>
      </c>
      <c r="O127" s="175" t="s">
        <v>143</v>
      </c>
      <c r="P127" s="175" t="s">
        <v>143</v>
      </c>
      <c r="Q127" s="175">
        <v>7.2999999999999995E-2</v>
      </c>
      <c r="R127" s="175">
        <v>0.23899999999999999</v>
      </c>
      <c r="S127" s="175">
        <v>0.42599999999999999</v>
      </c>
      <c r="T127" s="175">
        <v>0.66</v>
      </c>
      <c r="W127" s="175"/>
      <c r="X127" s="175"/>
      <c r="Y127" s="175"/>
      <c r="Z127" s="175"/>
      <c r="AA127" s="175"/>
      <c r="AB127" s="175"/>
      <c r="AC127" s="12"/>
    </row>
    <row r="128" spans="1:29" x14ac:dyDescent="0.25">
      <c r="A128" s="92" t="s">
        <v>1761</v>
      </c>
      <c r="B128" s="175">
        <v>0.31147540983606559</v>
      </c>
      <c r="C128" s="175">
        <v>7.1038251366120214E-2</v>
      </c>
      <c r="D128" s="175">
        <v>2.7322404371584699E-2</v>
      </c>
      <c r="E128" s="175">
        <v>0.5901639344262295</v>
      </c>
      <c r="F128" s="174">
        <v>1</v>
      </c>
      <c r="G128" s="176">
        <v>183</v>
      </c>
      <c r="H128" s="175">
        <v>1.4099699514600508E-2</v>
      </c>
      <c r="M128" s="175">
        <v>0.249</v>
      </c>
      <c r="N128" s="175">
        <v>0.38200000000000001</v>
      </c>
      <c r="O128" s="175">
        <v>4.2000000000000003E-2</v>
      </c>
      <c r="P128" s="175">
        <v>0.11799999999999999</v>
      </c>
      <c r="Q128" s="175">
        <v>1.2E-2</v>
      </c>
      <c r="R128" s="175">
        <v>6.2E-2</v>
      </c>
      <c r="S128" s="175">
        <v>0.51800000000000002</v>
      </c>
      <c r="T128" s="175">
        <v>0.65900000000000003</v>
      </c>
      <c r="W128" s="175"/>
      <c r="X128" s="175"/>
      <c r="Y128" s="175"/>
      <c r="Z128" s="175"/>
      <c r="AA128" s="175"/>
      <c r="AB128" s="175"/>
      <c r="AC128" s="12"/>
    </row>
    <row r="129" spans="1:29" x14ac:dyDescent="0.25">
      <c r="A129" s="92" t="s">
        <v>1804</v>
      </c>
      <c r="B129" s="175">
        <v>0.69458128078817738</v>
      </c>
      <c r="C129" s="175">
        <v>5.4187192118226604E-2</v>
      </c>
      <c r="D129" s="175">
        <v>2.4630541871921183E-2</v>
      </c>
      <c r="E129" s="175">
        <v>0.22660098522167488</v>
      </c>
      <c r="F129" s="174">
        <v>1</v>
      </c>
      <c r="G129" s="176">
        <v>203</v>
      </c>
      <c r="H129" s="175">
        <v>1.5729118239578489E-2</v>
      </c>
      <c r="M129" s="175">
        <v>0.628</v>
      </c>
      <c r="N129" s="175">
        <v>0.754</v>
      </c>
      <c r="O129" s="175">
        <v>3.1E-2</v>
      </c>
      <c r="P129" s="175">
        <v>9.4E-2</v>
      </c>
      <c r="Q129" s="175">
        <v>1.0999999999999999E-2</v>
      </c>
      <c r="R129" s="175">
        <v>5.6000000000000001E-2</v>
      </c>
      <c r="S129" s="175">
        <v>0.17399999999999999</v>
      </c>
      <c r="T129" s="175">
        <v>0.28899999999999998</v>
      </c>
      <c r="W129" s="175"/>
      <c r="X129" s="175"/>
      <c r="Y129" s="175"/>
      <c r="Z129" s="175"/>
      <c r="AA129" s="175"/>
      <c r="AB129" s="175"/>
      <c r="AC129" s="12"/>
    </row>
    <row r="130" spans="1:29" x14ac:dyDescent="0.25">
      <c r="A130" s="92" t="s">
        <v>1847</v>
      </c>
      <c r="B130" s="175">
        <v>0.5</v>
      </c>
      <c r="C130" s="175">
        <v>0.19791666666666666</v>
      </c>
      <c r="D130" s="175">
        <v>3.125E-2</v>
      </c>
      <c r="E130" s="175">
        <v>0.27083333333333331</v>
      </c>
      <c r="F130" s="174">
        <v>1</v>
      </c>
      <c r="G130" s="176">
        <v>96</v>
      </c>
      <c r="H130" s="175">
        <v>8.1736909323116228E-3</v>
      </c>
      <c r="M130" s="175">
        <v>0.40200000000000002</v>
      </c>
      <c r="N130" s="175">
        <v>0.59799999999999998</v>
      </c>
      <c r="O130" s="175">
        <v>0.13100000000000001</v>
      </c>
      <c r="P130" s="175">
        <v>0.28899999999999998</v>
      </c>
      <c r="Q130" s="175">
        <v>1.0999999999999999E-2</v>
      </c>
      <c r="R130" s="175">
        <v>8.7999999999999995E-2</v>
      </c>
      <c r="S130" s="175">
        <v>0.192</v>
      </c>
      <c r="T130" s="175">
        <v>0.36699999999999999</v>
      </c>
      <c r="W130" s="175"/>
      <c r="X130" s="175"/>
      <c r="Y130" s="175"/>
      <c r="Z130" s="175"/>
      <c r="AA130" s="175"/>
      <c r="AB130" s="175"/>
      <c r="AC130" s="12"/>
    </row>
    <row r="131" spans="1:29" x14ac:dyDescent="0.25">
      <c r="A131" s="92" t="s">
        <v>1890</v>
      </c>
      <c r="B131" s="175">
        <v>0.48571428571428571</v>
      </c>
      <c r="C131" s="175">
        <v>0.16190476190476191</v>
      </c>
      <c r="D131" s="175">
        <v>5.7142857142857141E-2</v>
      </c>
      <c r="E131" s="175">
        <v>0.29523809523809524</v>
      </c>
      <c r="F131" s="174">
        <v>1</v>
      </c>
      <c r="G131" s="176">
        <v>105</v>
      </c>
      <c r="H131" s="175">
        <v>7.9563537167538084E-3</v>
      </c>
      <c r="M131" s="175">
        <v>0.39200000000000002</v>
      </c>
      <c r="N131" s="175">
        <v>0.57999999999999996</v>
      </c>
      <c r="O131" s="175">
        <v>0.104</v>
      </c>
      <c r="P131" s="175">
        <v>0.24399999999999999</v>
      </c>
      <c r="Q131" s="175">
        <v>2.5999999999999999E-2</v>
      </c>
      <c r="R131" s="175">
        <v>0.11899999999999999</v>
      </c>
      <c r="S131" s="175">
        <v>0.216</v>
      </c>
      <c r="T131" s="175">
        <v>0.38800000000000001</v>
      </c>
      <c r="W131" s="175"/>
      <c r="X131" s="175"/>
      <c r="Y131" s="175"/>
      <c r="Z131" s="175"/>
      <c r="AA131" s="175"/>
      <c r="AB131" s="175"/>
      <c r="AC131" s="12"/>
    </row>
    <row r="132" spans="1:29" x14ac:dyDescent="0.25">
      <c r="A132" s="92" t="s">
        <v>1933</v>
      </c>
      <c r="B132" s="175">
        <v>0.45283018867924529</v>
      </c>
      <c r="C132" s="175">
        <v>0.14622641509433962</v>
      </c>
      <c r="D132" s="175">
        <v>6.1320754716981132E-2</v>
      </c>
      <c r="E132" s="175">
        <v>0.33962264150943394</v>
      </c>
      <c r="F132" s="174">
        <v>1</v>
      </c>
      <c r="G132" s="176">
        <v>212</v>
      </c>
      <c r="H132" s="175">
        <v>6.4306730973397643E-3</v>
      </c>
      <c r="M132" s="175">
        <v>0.38700000000000001</v>
      </c>
      <c r="N132" s="175">
        <v>0.52</v>
      </c>
      <c r="O132" s="175">
        <v>0.105</v>
      </c>
      <c r="P132" s="175">
        <v>0.2</v>
      </c>
      <c r="Q132" s="175">
        <v>3.5999999999999997E-2</v>
      </c>
      <c r="R132" s="175">
        <v>0.10199999999999999</v>
      </c>
      <c r="S132" s="175">
        <v>0.27900000000000003</v>
      </c>
      <c r="T132" s="175">
        <v>0.40600000000000003</v>
      </c>
      <c r="W132" s="175"/>
      <c r="X132" s="175"/>
      <c r="Y132" s="175"/>
      <c r="Z132" s="175"/>
      <c r="AA132" s="175"/>
      <c r="AB132" s="175"/>
      <c r="AC132" s="12"/>
    </row>
    <row r="133" spans="1:29" x14ac:dyDescent="0.25">
      <c r="A133" s="92" t="s">
        <v>1976</v>
      </c>
      <c r="B133" s="175">
        <v>0.64935064935064934</v>
      </c>
      <c r="C133" s="175">
        <v>1.2987012987012988E-2</v>
      </c>
      <c r="D133" s="175">
        <v>5.1948051948051951E-2</v>
      </c>
      <c r="E133" s="175">
        <v>0.2857142857142857</v>
      </c>
      <c r="F133" s="174">
        <v>1</v>
      </c>
      <c r="G133" s="176">
        <v>154</v>
      </c>
      <c r="H133" s="175">
        <v>1.6336056009334889E-2</v>
      </c>
      <c r="M133" s="175">
        <v>0.57099999999999995</v>
      </c>
      <c r="N133" s="175">
        <v>0.72</v>
      </c>
      <c r="O133" s="175">
        <v>4.0000000000000001E-3</v>
      </c>
      <c r="P133" s="175">
        <v>4.5999999999999999E-2</v>
      </c>
      <c r="Q133" s="175">
        <v>2.7E-2</v>
      </c>
      <c r="R133" s="175">
        <v>9.9000000000000005E-2</v>
      </c>
      <c r="S133" s="175">
        <v>0.22</v>
      </c>
      <c r="T133" s="175">
        <v>0.36199999999999999</v>
      </c>
      <c r="W133" s="175"/>
      <c r="X133" s="175"/>
      <c r="Y133" s="175"/>
      <c r="Z133" s="175"/>
      <c r="AA133" s="175"/>
      <c r="AB133" s="175"/>
      <c r="AC133" s="12"/>
    </row>
    <row r="134" spans="1:29" x14ac:dyDescent="0.25">
      <c r="A134" s="92" t="s">
        <v>2019</v>
      </c>
      <c r="B134" s="175">
        <v>0.42718446601941745</v>
      </c>
      <c r="C134" s="175">
        <v>6.7961165048543687E-2</v>
      </c>
      <c r="D134" s="175">
        <v>4.8543689320388349E-2</v>
      </c>
      <c r="E134" s="175">
        <v>0.4563106796116505</v>
      </c>
      <c r="F134" s="174">
        <v>1</v>
      </c>
      <c r="G134" s="176">
        <v>103</v>
      </c>
      <c r="H134" s="175">
        <v>1.0736995726050245E-2</v>
      </c>
      <c r="M134" s="175">
        <v>0.33600000000000002</v>
      </c>
      <c r="N134" s="175">
        <v>0.52400000000000002</v>
      </c>
      <c r="O134" s="175">
        <v>3.3000000000000002E-2</v>
      </c>
      <c r="P134" s="175">
        <v>0.13400000000000001</v>
      </c>
      <c r="Q134" s="175">
        <v>2.1000000000000001E-2</v>
      </c>
      <c r="R134" s="175">
        <v>0.109</v>
      </c>
      <c r="S134" s="175">
        <v>0.36299999999999999</v>
      </c>
      <c r="T134" s="175">
        <v>0.55200000000000005</v>
      </c>
      <c r="W134" s="175"/>
      <c r="X134" s="175"/>
      <c r="Y134" s="175"/>
      <c r="Z134" s="175"/>
      <c r="AA134" s="175"/>
      <c r="AB134" s="175"/>
      <c r="AC134" s="12"/>
    </row>
    <row r="135" spans="1:29" x14ac:dyDescent="0.25">
      <c r="A135" s="92" t="s">
        <v>2062</v>
      </c>
      <c r="B135" s="175">
        <v>0.40816326530612246</v>
      </c>
      <c r="C135" s="175">
        <v>0.14285714285714285</v>
      </c>
      <c r="D135" s="175">
        <v>0.17346938775510204</v>
      </c>
      <c r="E135" s="175">
        <v>0.27551020408163263</v>
      </c>
      <c r="F135" s="174">
        <v>1</v>
      </c>
      <c r="G135" s="176">
        <v>98</v>
      </c>
      <c r="H135" s="175">
        <v>8.3789329685362516E-3</v>
      </c>
      <c r="M135" s="175">
        <v>0.316</v>
      </c>
      <c r="N135" s="175">
        <v>0.50700000000000001</v>
      </c>
      <c r="O135" s="175">
        <v>8.6999999999999994E-2</v>
      </c>
      <c r="P135" s="175">
        <v>0.22600000000000001</v>
      </c>
      <c r="Q135" s="175">
        <v>0.111</v>
      </c>
      <c r="R135" s="175">
        <v>0.26</v>
      </c>
      <c r="S135" s="175">
        <v>0.19700000000000001</v>
      </c>
      <c r="T135" s="175">
        <v>0.371</v>
      </c>
      <c r="W135" s="175"/>
      <c r="X135" s="175"/>
      <c r="Y135" s="175"/>
      <c r="Z135" s="175"/>
      <c r="AA135" s="175"/>
      <c r="AB135" s="175"/>
      <c r="AC135" s="12"/>
    </row>
    <row r="136" spans="1:29" x14ac:dyDescent="0.25">
      <c r="A136" s="92" t="s">
        <v>2105</v>
      </c>
      <c r="B136" s="175">
        <v>0.50724637681159424</v>
      </c>
      <c r="C136" s="175">
        <v>7.246376811594203E-3</v>
      </c>
      <c r="D136" s="175">
        <v>7.2463768115942032E-2</v>
      </c>
      <c r="E136" s="175">
        <v>0.41304347826086957</v>
      </c>
      <c r="F136" s="174">
        <v>1</v>
      </c>
      <c r="G136" s="176">
        <v>138</v>
      </c>
      <c r="H136" s="175">
        <v>1.2837209302325582E-2</v>
      </c>
      <c r="M136" s="175">
        <v>0.42499999999999999</v>
      </c>
      <c r="N136" s="175">
        <v>0.58899999999999997</v>
      </c>
      <c r="O136" s="175">
        <v>1E-3</v>
      </c>
      <c r="P136" s="175">
        <v>0.04</v>
      </c>
      <c r="Q136" s="175">
        <v>0.04</v>
      </c>
      <c r="R136" s="175">
        <v>0.128</v>
      </c>
      <c r="S136" s="175">
        <v>0.33400000000000002</v>
      </c>
      <c r="T136" s="175">
        <v>0.496</v>
      </c>
      <c r="W136" s="175"/>
      <c r="X136" s="175"/>
      <c r="Y136" s="175"/>
      <c r="Z136" s="175"/>
      <c r="AA136" s="175"/>
      <c r="AB136" s="175"/>
      <c r="AC136" s="12"/>
    </row>
    <row r="137" spans="1:29" x14ac:dyDescent="0.25">
      <c r="A137" s="92" t="s">
        <v>1332</v>
      </c>
      <c r="B137" s="175">
        <v>0.63657024793388428</v>
      </c>
      <c r="C137" s="175">
        <v>0.26942148760330581</v>
      </c>
      <c r="D137" s="175">
        <v>4.4421487603305783E-2</v>
      </c>
      <c r="E137" s="175">
        <v>4.9586776859504134E-2</v>
      </c>
      <c r="F137" s="174">
        <v>1</v>
      </c>
      <c r="G137" s="176">
        <v>4840</v>
      </c>
      <c r="H137" s="175">
        <v>0.25643742714845819</v>
      </c>
      <c r="M137" s="175">
        <v>0.623</v>
      </c>
      <c r="N137" s="175">
        <v>0.65</v>
      </c>
      <c r="O137" s="175">
        <v>0.25700000000000001</v>
      </c>
      <c r="P137" s="175">
        <v>0.28199999999999997</v>
      </c>
      <c r="Q137" s="175">
        <v>3.9E-2</v>
      </c>
      <c r="R137" s="175">
        <v>5.0999999999999997E-2</v>
      </c>
      <c r="S137" s="175">
        <v>4.3999999999999997E-2</v>
      </c>
      <c r="T137" s="175">
        <v>5.6000000000000001E-2</v>
      </c>
      <c r="W137" s="175"/>
      <c r="X137" s="175"/>
      <c r="Y137" s="175"/>
      <c r="Z137" s="175"/>
      <c r="AA137" s="175"/>
      <c r="AB137" s="175"/>
      <c r="AC137" s="12"/>
    </row>
    <row r="138" spans="1:29" x14ac:dyDescent="0.25">
      <c r="A138" s="92" t="s">
        <v>1375</v>
      </c>
      <c r="B138" s="175">
        <v>0.49004341967360382</v>
      </c>
      <c r="C138" s="175">
        <v>0.26875280730648299</v>
      </c>
      <c r="D138" s="175">
        <v>0.1564605479862255</v>
      </c>
      <c r="E138" s="175">
        <v>8.4743225033687683E-2</v>
      </c>
      <c r="F138" s="174">
        <v>1</v>
      </c>
      <c r="G138" s="176">
        <v>6679</v>
      </c>
      <c r="H138" s="175">
        <v>0.23490310554637217</v>
      </c>
      <c r="M138" s="175">
        <v>0.47799999999999998</v>
      </c>
      <c r="N138" s="175">
        <v>0.502</v>
      </c>
      <c r="O138" s="175">
        <v>0.25800000000000001</v>
      </c>
      <c r="P138" s="175">
        <v>0.28000000000000003</v>
      </c>
      <c r="Q138" s="175">
        <v>0.14799999999999999</v>
      </c>
      <c r="R138" s="175">
        <v>0.16500000000000001</v>
      </c>
      <c r="S138" s="175">
        <v>7.8E-2</v>
      </c>
      <c r="T138" s="175">
        <v>9.1999999999999998E-2</v>
      </c>
      <c r="W138" s="175"/>
      <c r="X138" s="175"/>
      <c r="Y138" s="175"/>
      <c r="Z138" s="175"/>
      <c r="AA138" s="175"/>
      <c r="AB138" s="175"/>
      <c r="AC138" s="12"/>
    </row>
    <row r="139" spans="1:29" x14ac:dyDescent="0.25">
      <c r="A139" s="92" t="s">
        <v>1418</v>
      </c>
      <c r="B139" s="175">
        <v>0.66169951900405544</v>
      </c>
      <c r="C139" s="175">
        <v>0.28152409695369235</v>
      </c>
      <c r="D139" s="175">
        <v>5.4701499575591818E-3</v>
      </c>
      <c r="E139" s="175">
        <v>5.1306234084693009E-2</v>
      </c>
      <c r="F139" s="174">
        <v>1</v>
      </c>
      <c r="G139" s="176">
        <v>10603</v>
      </c>
      <c r="H139" s="175">
        <v>0.23454851125956733</v>
      </c>
      <c r="M139" s="175">
        <v>0.65300000000000002</v>
      </c>
      <c r="N139" s="175">
        <v>0.67100000000000004</v>
      </c>
      <c r="O139" s="175">
        <v>0.27300000000000002</v>
      </c>
      <c r="P139" s="175">
        <v>0.28999999999999998</v>
      </c>
      <c r="Q139" s="175">
        <v>4.0000000000000001E-3</v>
      </c>
      <c r="R139" s="175">
        <v>7.0000000000000001E-3</v>
      </c>
      <c r="S139" s="175">
        <v>4.7E-2</v>
      </c>
      <c r="T139" s="175">
        <v>5.6000000000000001E-2</v>
      </c>
      <c r="W139" s="175"/>
      <c r="X139" s="175"/>
      <c r="Y139" s="175"/>
      <c r="Z139" s="175"/>
      <c r="AA139" s="175"/>
      <c r="AB139" s="175"/>
      <c r="AC139" s="12"/>
    </row>
    <row r="140" spans="1:29" x14ac:dyDescent="0.25">
      <c r="A140" s="92" t="s">
        <v>1461</v>
      </c>
      <c r="B140" s="175">
        <v>0.52781112444977996</v>
      </c>
      <c r="C140" s="175">
        <v>0.37054821928771509</v>
      </c>
      <c r="D140" s="175">
        <v>4.8419367747098839E-2</v>
      </c>
      <c r="E140" s="175">
        <v>5.3221288515406161E-2</v>
      </c>
      <c r="F140" s="174">
        <v>1</v>
      </c>
      <c r="G140" s="176">
        <v>2499</v>
      </c>
      <c r="H140" s="175">
        <v>0.23923032739804709</v>
      </c>
      <c r="M140" s="175">
        <v>0.50800000000000001</v>
      </c>
      <c r="N140" s="175">
        <v>0.54700000000000004</v>
      </c>
      <c r="O140" s="175">
        <v>0.35199999999999998</v>
      </c>
      <c r="P140" s="175">
        <v>0.39</v>
      </c>
      <c r="Q140" s="175">
        <v>4.1000000000000002E-2</v>
      </c>
      <c r="R140" s="175">
        <v>5.8000000000000003E-2</v>
      </c>
      <c r="S140" s="175">
        <v>4.4999999999999998E-2</v>
      </c>
      <c r="T140" s="175">
        <v>6.3E-2</v>
      </c>
      <c r="W140" s="175"/>
      <c r="X140" s="175"/>
      <c r="Y140" s="175"/>
      <c r="Z140" s="175"/>
      <c r="AA140" s="175"/>
      <c r="AB140" s="175"/>
      <c r="AC140" s="12"/>
    </row>
    <row r="141" spans="1:29" x14ac:dyDescent="0.25">
      <c r="A141" s="92" t="s">
        <v>1504</v>
      </c>
      <c r="B141" s="175">
        <v>0.8334968923781485</v>
      </c>
      <c r="C141" s="175">
        <v>0.12005233889434086</v>
      </c>
      <c r="D141" s="175">
        <v>8.1779522407589133E-3</v>
      </c>
      <c r="E141" s="175">
        <v>3.8272816486751716E-2</v>
      </c>
      <c r="F141" s="174">
        <v>1</v>
      </c>
      <c r="G141" s="176">
        <v>3057</v>
      </c>
      <c r="H141" s="175">
        <v>0.24781128404669261</v>
      </c>
      <c r="M141" s="175">
        <v>0.82</v>
      </c>
      <c r="N141" s="175">
        <v>0.84599999999999997</v>
      </c>
      <c r="O141" s="175">
        <v>0.109</v>
      </c>
      <c r="P141" s="175">
        <v>0.13200000000000001</v>
      </c>
      <c r="Q141" s="175">
        <v>6.0000000000000001E-3</v>
      </c>
      <c r="R141" s="175">
        <v>1.2E-2</v>
      </c>
      <c r="S141" s="175">
        <v>3.2000000000000001E-2</v>
      </c>
      <c r="T141" s="175">
        <v>4.5999999999999999E-2</v>
      </c>
      <c r="W141" s="175"/>
      <c r="X141" s="175"/>
      <c r="Y141" s="175"/>
      <c r="Z141" s="175"/>
      <c r="AA141" s="175"/>
      <c r="AB141" s="175"/>
      <c r="AC141" s="12"/>
    </row>
    <row r="142" spans="1:29" x14ac:dyDescent="0.25">
      <c r="A142" s="92" t="s">
        <v>1547</v>
      </c>
      <c r="B142" s="175">
        <v>0.56127129750982963</v>
      </c>
      <c r="C142" s="175">
        <v>0.34927916120576669</v>
      </c>
      <c r="D142" s="175">
        <v>3.0799475753604193E-2</v>
      </c>
      <c r="E142" s="175">
        <v>5.8650065530799475E-2</v>
      </c>
      <c r="F142" s="174">
        <v>1</v>
      </c>
      <c r="G142" s="176">
        <v>3052</v>
      </c>
      <c r="H142" s="175">
        <v>0.24496348021510556</v>
      </c>
      <c r="M142" s="175">
        <v>0.54400000000000004</v>
      </c>
      <c r="N142" s="175">
        <v>0.57899999999999996</v>
      </c>
      <c r="O142" s="175">
        <v>0.33300000000000002</v>
      </c>
      <c r="P142" s="175">
        <v>0.36599999999999999</v>
      </c>
      <c r="Q142" s="175">
        <v>2.5000000000000001E-2</v>
      </c>
      <c r="R142" s="175">
        <v>3.7999999999999999E-2</v>
      </c>
      <c r="S142" s="175">
        <v>5.0999999999999997E-2</v>
      </c>
      <c r="T142" s="175">
        <v>6.8000000000000005E-2</v>
      </c>
      <c r="W142" s="175"/>
      <c r="X142" s="175"/>
      <c r="Y142" s="175"/>
      <c r="Z142" s="175"/>
      <c r="AA142" s="175"/>
      <c r="AB142" s="175"/>
      <c r="AC142" s="12"/>
    </row>
    <row r="143" spans="1:29" x14ac:dyDescent="0.25">
      <c r="A143" s="92" t="s">
        <v>1590</v>
      </c>
      <c r="B143" s="175">
        <v>0.55124169289961522</v>
      </c>
      <c r="C143" s="175">
        <v>0.3111227701993704</v>
      </c>
      <c r="D143" s="175">
        <v>7.5900664568030782E-2</v>
      </c>
      <c r="E143" s="175">
        <v>6.1734872332983561E-2</v>
      </c>
      <c r="F143" s="174">
        <v>1</v>
      </c>
      <c r="G143" s="176">
        <v>5718</v>
      </c>
      <c r="H143" s="175">
        <v>0.23277020150620803</v>
      </c>
      <c r="M143" s="175">
        <v>0.53800000000000003</v>
      </c>
      <c r="N143" s="175">
        <v>0.56399999999999995</v>
      </c>
      <c r="O143" s="175">
        <v>0.29899999999999999</v>
      </c>
      <c r="P143" s="175">
        <v>0.32300000000000001</v>
      </c>
      <c r="Q143" s="175">
        <v>6.9000000000000006E-2</v>
      </c>
      <c r="R143" s="175">
        <v>8.3000000000000004E-2</v>
      </c>
      <c r="S143" s="175">
        <v>5.6000000000000001E-2</v>
      </c>
      <c r="T143" s="175">
        <v>6.8000000000000005E-2</v>
      </c>
      <c r="W143" s="175"/>
      <c r="X143" s="175"/>
      <c r="Y143" s="175"/>
      <c r="Z143" s="175"/>
      <c r="AA143" s="175"/>
      <c r="AB143" s="175"/>
      <c r="AC143" s="12"/>
    </row>
    <row r="144" spans="1:29" x14ac:dyDescent="0.25">
      <c r="A144" s="92" t="s">
        <v>1633</v>
      </c>
      <c r="B144" s="175">
        <v>0.381021897810219</v>
      </c>
      <c r="C144" s="175">
        <v>0.57197080291970803</v>
      </c>
      <c r="D144" s="175">
        <v>2.6277372262773721E-3</v>
      </c>
      <c r="E144" s="175">
        <v>4.4379562043795617E-2</v>
      </c>
      <c r="F144" s="174">
        <v>1</v>
      </c>
      <c r="G144" s="176">
        <v>3425</v>
      </c>
      <c r="H144" s="175">
        <v>0.22448712066592383</v>
      </c>
      <c r="M144" s="175">
        <v>0.36499999999999999</v>
      </c>
      <c r="N144" s="175">
        <v>0.39700000000000002</v>
      </c>
      <c r="O144" s="175">
        <v>0.55500000000000005</v>
      </c>
      <c r="P144" s="175">
        <v>0.58799999999999997</v>
      </c>
      <c r="Q144" s="175">
        <v>1E-3</v>
      </c>
      <c r="R144" s="175">
        <v>5.0000000000000001E-3</v>
      </c>
      <c r="S144" s="175">
        <v>3.7999999999999999E-2</v>
      </c>
      <c r="T144" s="175">
        <v>5.1999999999999998E-2</v>
      </c>
      <c r="W144" s="175"/>
      <c r="X144" s="175"/>
      <c r="Y144" s="175"/>
      <c r="Z144" s="175"/>
      <c r="AA144" s="175"/>
      <c r="AB144" s="175"/>
      <c r="AC144" s="12"/>
    </row>
    <row r="145" spans="1:29" x14ac:dyDescent="0.25">
      <c r="A145" s="92" t="s">
        <v>1676</v>
      </c>
      <c r="B145" s="175">
        <v>0.60634477254588981</v>
      </c>
      <c r="C145" s="175">
        <v>0.32861133280127691</v>
      </c>
      <c r="D145" s="175">
        <v>1.1572226656025539E-2</v>
      </c>
      <c r="E145" s="175">
        <v>5.3471667996807665E-2</v>
      </c>
      <c r="F145" s="174">
        <v>1</v>
      </c>
      <c r="G145" s="176">
        <v>5012</v>
      </c>
      <c r="H145" s="175">
        <v>0.23758058399696624</v>
      </c>
      <c r="M145" s="175">
        <v>0.59299999999999997</v>
      </c>
      <c r="N145" s="175">
        <v>0.62</v>
      </c>
      <c r="O145" s="175">
        <v>0.316</v>
      </c>
      <c r="P145" s="175">
        <v>0.34200000000000003</v>
      </c>
      <c r="Q145" s="175">
        <v>8.9999999999999993E-3</v>
      </c>
      <c r="R145" s="175">
        <v>1.4999999999999999E-2</v>
      </c>
      <c r="S145" s="175">
        <v>4.8000000000000001E-2</v>
      </c>
      <c r="T145" s="175">
        <v>0.06</v>
      </c>
      <c r="W145" s="175"/>
      <c r="X145" s="175"/>
      <c r="Y145" s="175"/>
      <c r="Z145" s="175"/>
      <c r="AA145" s="175"/>
      <c r="AB145" s="175"/>
      <c r="AC145" s="12"/>
    </row>
    <row r="146" spans="1:29" x14ac:dyDescent="0.25">
      <c r="A146" s="92" t="s">
        <v>1719</v>
      </c>
      <c r="B146" s="175">
        <v>0.89398148148148149</v>
      </c>
      <c r="C146" s="175">
        <v>9.7222222222222224E-3</v>
      </c>
      <c r="D146" s="175">
        <v>1.5740740740740739E-2</v>
      </c>
      <c r="E146" s="175">
        <v>8.0555555555555561E-2</v>
      </c>
      <c r="F146" s="174">
        <v>1</v>
      </c>
      <c r="G146" s="176">
        <v>2160</v>
      </c>
      <c r="H146" s="175">
        <v>0.26769116371297558</v>
      </c>
      <c r="M146" s="175">
        <v>0.88</v>
      </c>
      <c r="N146" s="175">
        <v>0.90600000000000003</v>
      </c>
      <c r="O146" s="175">
        <v>6.0000000000000001E-3</v>
      </c>
      <c r="P146" s="175">
        <v>1.4999999999999999E-2</v>
      </c>
      <c r="Q146" s="175">
        <v>1.0999999999999999E-2</v>
      </c>
      <c r="R146" s="175">
        <v>2.1999999999999999E-2</v>
      </c>
      <c r="S146" s="175">
        <v>7.0000000000000007E-2</v>
      </c>
      <c r="T146" s="175">
        <v>9.2999999999999999E-2</v>
      </c>
      <c r="W146" s="175"/>
      <c r="X146" s="175"/>
      <c r="Y146" s="175"/>
      <c r="Z146" s="175"/>
      <c r="AA146" s="175"/>
      <c r="AB146" s="175"/>
      <c r="AC146" s="12"/>
    </row>
    <row r="147" spans="1:29" x14ac:dyDescent="0.25">
      <c r="A147" s="92" t="s">
        <v>1762</v>
      </c>
      <c r="B147" s="175">
        <v>0.52511961722488043</v>
      </c>
      <c r="C147" s="175">
        <v>0.26345693779904306</v>
      </c>
      <c r="D147" s="175">
        <v>0.12051435406698564</v>
      </c>
      <c r="E147" s="175">
        <v>9.0909090909090912E-2</v>
      </c>
      <c r="F147" s="174">
        <v>1</v>
      </c>
      <c r="G147" s="176">
        <v>3344</v>
      </c>
      <c r="H147" s="175">
        <v>0.24938474159146842</v>
      </c>
      <c r="M147" s="175">
        <v>0.50800000000000001</v>
      </c>
      <c r="N147" s="175">
        <v>0.54200000000000004</v>
      </c>
      <c r="O147" s="175">
        <v>0.249</v>
      </c>
      <c r="P147" s="175">
        <v>0.27900000000000003</v>
      </c>
      <c r="Q147" s="175">
        <v>0.11</v>
      </c>
      <c r="R147" s="175">
        <v>0.13200000000000001</v>
      </c>
      <c r="S147" s="175">
        <v>8.2000000000000003E-2</v>
      </c>
      <c r="T147" s="175">
        <v>0.10100000000000001</v>
      </c>
      <c r="W147" s="175"/>
      <c r="X147" s="175"/>
      <c r="Y147" s="175"/>
      <c r="Z147" s="175"/>
      <c r="AA147" s="175"/>
      <c r="AB147" s="175"/>
      <c r="AC147" s="12"/>
    </row>
    <row r="148" spans="1:29" x14ac:dyDescent="0.25">
      <c r="A148" s="92" t="s">
        <v>1805</v>
      </c>
      <c r="B148" s="175">
        <v>0.70890011659541396</v>
      </c>
      <c r="C148" s="175">
        <v>0.20870579090555771</v>
      </c>
      <c r="D148" s="175">
        <v>1.7294986397201711E-2</v>
      </c>
      <c r="E148" s="175">
        <v>6.5099106101826662E-2</v>
      </c>
      <c r="F148" s="174">
        <v>1</v>
      </c>
      <c r="G148" s="176">
        <v>5146</v>
      </c>
      <c r="H148" s="175">
        <v>0.23119777158774374</v>
      </c>
      <c r="M148" s="175">
        <v>0.69599999999999995</v>
      </c>
      <c r="N148" s="175">
        <v>0.72099999999999997</v>
      </c>
      <c r="O148" s="175">
        <v>0.19800000000000001</v>
      </c>
      <c r="P148" s="175">
        <v>0.22</v>
      </c>
      <c r="Q148" s="175">
        <v>1.4E-2</v>
      </c>
      <c r="R148" s="175">
        <v>2.1000000000000001E-2</v>
      </c>
      <c r="S148" s="175">
        <v>5.8999999999999997E-2</v>
      </c>
      <c r="T148" s="175">
        <v>7.1999999999999995E-2</v>
      </c>
      <c r="W148" s="175"/>
      <c r="X148" s="175"/>
      <c r="Y148" s="175"/>
      <c r="Z148" s="175"/>
      <c r="AA148" s="175"/>
      <c r="AB148" s="175"/>
      <c r="AC148" s="12"/>
    </row>
    <row r="149" spans="1:29" x14ac:dyDescent="0.25">
      <c r="A149" s="92" t="s">
        <v>1848</v>
      </c>
      <c r="B149" s="175">
        <v>0.57619783616692422</v>
      </c>
      <c r="C149" s="175">
        <v>0.30757341576506952</v>
      </c>
      <c r="D149" s="175">
        <v>2.2256568778979906E-2</v>
      </c>
      <c r="E149" s="175">
        <v>9.3972179289026278E-2</v>
      </c>
      <c r="F149" s="174">
        <v>1</v>
      </c>
      <c r="G149" s="176">
        <v>3235</v>
      </c>
      <c r="H149" s="175">
        <v>0.22107565092598921</v>
      </c>
      <c r="M149" s="175">
        <v>0.55900000000000005</v>
      </c>
      <c r="N149" s="175">
        <v>0.59299999999999997</v>
      </c>
      <c r="O149" s="175">
        <v>0.29199999999999998</v>
      </c>
      <c r="P149" s="175">
        <v>0.32400000000000001</v>
      </c>
      <c r="Q149" s="175">
        <v>1.7999999999999999E-2</v>
      </c>
      <c r="R149" s="175">
        <v>2.8000000000000001E-2</v>
      </c>
      <c r="S149" s="175">
        <v>8.4000000000000005E-2</v>
      </c>
      <c r="T149" s="175">
        <v>0.105</v>
      </c>
      <c r="W149" s="175"/>
      <c r="X149" s="175"/>
      <c r="Y149" s="175"/>
      <c r="Z149" s="175"/>
      <c r="AA149" s="175"/>
      <c r="AB149" s="175"/>
      <c r="AC149" s="12"/>
    </row>
    <row r="150" spans="1:29" x14ac:dyDescent="0.25">
      <c r="A150" s="92" t="s">
        <v>1891</v>
      </c>
      <c r="B150" s="175">
        <v>0.52106149957877002</v>
      </c>
      <c r="C150" s="175">
        <v>0.39237573715248525</v>
      </c>
      <c r="D150" s="175">
        <v>2.5273799494524012E-2</v>
      </c>
      <c r="E150" s="175">
        <v>6.1288963774220724E-2</v>
      </c>
      <c r="F150" s="174">
        <v>1</v>
      </c>
      <c r="G150" s="176">
        <v>4748</v>
      </c>
      <c r="H150" s="175">
        <v>0.23496808036818925</v>
      </c>
      <c r="M150" s="175">
        <v>0.50700000000000001</v>
      </c>
      <c r="N150" s="175">
        <v>0.53500000000000003</v>
      </c>
      <c r="O150" s="175">
        <v>0.379</v>
      </c>
      <c r="P150" s="175">
        <v>0.40600000000000003</v>
      </c>
      <c r="Q150" s="175">
        <v>2.1000000000000001E-2</v>
      </c>
      <c r="R150" s="175">
        <v>0.03</v>
      </c>
      <c r="S150" s="175">
        <v>5.5E-2</v>
      </c>
      <c r="T150" s="175">
        <v>6.8000000000000005E-2</v>
      </c>
      <c r="W150" s="175"/>
      <c r="X150" s="175"/>
      <c r="Y150" s="175"/>
      <c r="Z150" s="175"/>
      <c r="AA150" s="175"/>
      <c r="AB150" s="175"/>
      <c r="AC150" s="12"/>
    </row>
    <row r="151" spans="1:29" x14ac:dyDescent="0.25">
      <c r="A151" s="92" t="s">
        <v>1934</v>
      </c>
      <c r="B151" s="175">
        <v>0.66161564451725197</v>
      </c>
      <c r="C151" s="175">
        <v>0.27224326814784477</v>
      </c>
      <c r="D151" s="175">
        <v>1.6996006962219718E-2</v>
      </c>
      <c r="E151" s="175">
        <v>4.9145080372683524E-2</v>
      </c>
      <c r="F151" s="174">
        <v>1</v>
      </c>
      <c r="G151" s="176">
        <v>9767</v>
      </c>
      <c r="H151" s="175">
        <v>0.24172750897166193</v>
      </c>
      <c r="M151" s="175">
        <v>0.65200000000000002</v>
      </c>
      <c r="N151" s="175">
        <v>0.67100000000000004</v>
      </c>
      <c r="O151" s="175">
        <v>0.26400000000000001</v>
      </c>
      <c r="P151" s="175">
        <v>0.28100000000000003</v>
      </c>
      <c r="Q151" s="175">
        <v>1.4999999999999999E-2</v>
      </c>
      <c r="R151" s="175">
        <v>0.02</v>
      </c>
      <c r="S151" s="175">
        <v>4.4999999999999998E-2</v>
      </c>
      <c r="T151" s="175">
        <v>5.3999999999999999E-2</v>
      </c>
      <c r="W151" s="175"/>
      <c r="X151" s="175"/>
      <c r="Y151" s="175"/>
      <c r="Z151" s="175"/>
      <c r="AA151" s="175"/>
      <c r="AB151" s="175"/>
      <c r="AC151" s="12"/>
    </row>
    <row r="152" spans="1:29" x14ac:dyDescent="0.25">
      <c r="A152" s="92" t="s">
        <v>1977</v>
      </c>
      <c r="B152" s="175">
        <v>0.89348695038796144</v>
      </c>
      <c r="C152" s="175">
        <v>3.4328709146484837E-2</v>
      </c>
      <c r="D152" s="175">
        <v>1.9045379731953915E-2</v>
      </c>
      <c r="E152" s="175">
        <v>5.3138960733599812E-2</v>
      </c>
      <c r="F152" s="174">
        <v>1</v>
      </c>
      <c r="G152" s="176">
        <v>4253</v>
      </c>
      <c r="H152" s="175">
        <v>0.26345784550579199</v>
      </c>
      <c r="M152" s="175">
        <v>0.88400000000000001</v>
      </c>
      <c r="N152" s="175">
        <v>0.90200000000000002</v>
      </c>
      <c r="O152" s="175">
        <v>2.9000000000000001E-2</v>
      </c>
      <c r="P152" s="175">
        <v>0.04</v>
      </c>
      <c r="Q152" s="175">
        <v>1.4999999999999999E-2</v>
      </c>
      <c r="R152" s="175">
        <v>2.4E-2</v>
      </c>
      <c r="S152" s="175">
        <v>4.7E-2</v>
      </c>
      <c r="T152" s="175">
        <v>0.06</v>
      </c>
      <c r="W152" s="175"/>
      <c r="X152" s="175"/>
      <c r="Y152" s="175"/>
      <c r="Z152" s="175"/>
      <c r="AA152" s="175"/>
      <c r="AB152" s="175"/>
      <c r="AC152" s="12"/>
    </row>
    <row r="153" spans="1:29" x14ac:dyDescent="0.25">
      <c r="A153" s="92" t="s">
        <v>2020</v>
      </c>
      <c r="B153" s="175">
        <v>0.76530612244897955</v>
      </c>
      <c r="C153" s="175">
        <v>0.13352149370386451</v>
      </c>
      <c r="D153" s="175">
        <v>3.6039947894051239E-2</v>
      </c>
      <c r="E153" s="175">
        <v>6.5132435953104639E-2</v>
      </c>
      <c r="F153" s="174">
        <v>1</v>
      </c>
      <c r="G153" s="176">
        <v>4606</v>
      </c>
      <c r="H153" s="175">
        <v>0.25693088637251071</v>
      </c>
      <c r="M153" s="175">
        <v>0.753</v>
      </c>
      <c r="N153" s="175">
        <v>0.77700000000000002</v>
      </c>
      <c r="O153" s="175">
        <v>0.124</v>
      </c>
      <c r="P153" s="175">
        <v>0.14399999999999999</v>
      </c>
      <c r="Q153" s="175">
        <v>3.1E-2</v>
      </c>
      <c r="R153" s="175">
        <v>4.2000000000000003E-2</v>
      </c>
      <c r="S153" s="175">
        <v>5.8000000000000003E-2</v>
      </c>
      <c r="T153" s="175">
        <v>7.2999999999999995E-2</v>
      </c>
      <c r="W153" s="175"/>
      <c r="X153" s="175"/>
      <c r="Y153" s="175"/>
      <c r="Z153" s="175"/>
      <c r="AA153" s="175"/>
      <c r="AB153" s="175"/>
      <c r="AC153" s="12"/>
    </row>
    <row r="154" spans="1:29" x14ac:dyDescent="0.25">
      <c r="A154" s="92" t="s">
        <v>2063</v>
      </c>
      <c r="B154" s="175">
        <v>0.62278481012658227</v>
      </c>
      <c r="C154" s="175">
        <v>0.26</v>
      </c>
      <c r="D154" s="175">
        <v>2.4810126582278481E-2</v>
      </c>
      <c r="E154" s="175">
        <v>9.2405063291139247E-2</v>
      </c>
      <c r="F154" s="174">
        <v>1</v>
      </c>
      <c r="G154" s="176">
        <v>3950</v>
      </c>
      <c r="H154" s="175">
        <v>0.25184901810762561</v>
      </c>
      <c r="M154" s="175">
        <v>0.60799999999999998</v>
      </c>
      <c r="N154" s="175">
        <v>0.63800000000000001</v>
      </c>
      <c r="O154" s="175">
        <v>0.247</v>
      </c>
      <c r="P154" s="175">
        <v>0.27400000000000002</v>
      </c>
      <c r="Q154" s="175">
        <v>0.02</v>
      </c>
      <c r="R154" s="175">
        <v>0.03</v>
      </c>
      <c r="S154" s="175">
        <v>8.4000000000000005E-2</v>
      </c>
      <c r="T154" s="175">
        <v>0.10199999999999999</v>
      </c>
      <c r="W154" s="175"/>
      <c r="X154" s="175"/>
      <c r="Y154" s="175"/>
      <c r="Z154" s="175"/>
      <c r="AA154" s="175"/>
      <c r="AB154" s="175"/>
      <c r="AC154" s="12"/>
    </row>
    <row r="155" spans="1:29" x14ac:dyDescent="0.25">
      <c r="A155" s="92" t="s">
        <v>2106</v>
      </c>
      <c r="B155" s="175">
        <v>0.88641245972073035</v>
      </c>
      <c r="C155" s="175">
        <v>1.7722878625134265E-2</v>
      </c>
      <c r="D155" s="175">
        <v>1.5037593984962405E-2</v>
      </c>
      <c r="E155" s="175">
        <v>8.0827067669172928E-2</v>
      </c>
      <c r="F155" s="174">
        <v>1</v>
      </c>
      <c r="G155" s="176">
        <v>3724</v>
      </c>
      <c r="H155" s="175">
        <v>0.27989477639984967</v>
      </c>
      <c r="M155" s="175">
        <v>0.876</v>
      </c>
      <c r="N155" s="175">
        <v>0.89600000000000002</v>
      </c>
      <c r="O155" s="175">
        <v>1.4E-2</v>
      </c>
      <c r="P155" s="175">
        <v>2.1999999999999999E-2</v>
      </c>
      <c r="Q155" s="175">
        <v>1.2E-2</v>
      </c>
      <c r="R155" s="175">
        <v>1.9E-2</v>
      </c>
      <c r="S155" s="175">
        <v>7.1999999999999995E-2</v>
      </c>
      <c r="T155" s="175">
        <v>0.09</v>
      </c>
      <c r="W155" s="175"/>
      <c r="X155" s="175"/>
      <c r="Y155" s="175"/>
      <c r="Z155" s="175"/>
      <c r="AA155" s="175"/>
      <c r="AB155" s="175"/>
      <c r="AC155" s="12"/>
    </row>
    <row r="156" spans="1:29" x14ac:dyDescent="0.25">
      <c r="A156" s="92" t="s">
        <v>1333</v>
      </c>
      <c r="B156" s="175">
        <v>0.53333333333333333</v>
      </c>
      <c r="C156" s="175">
        <v>0.1</v>
      </c>
      <c r="D156" s="175">
        <v>0.13333333333333333</v>
      </c>
      <c r="E156" s="175">
        <v>0.23333333333333334</v>
      </c>
      <c r="F156" s="174">
        <v>1</v>
      </c>
      <c r="G156" s="176">
        <v>30</v>
      </c>
      <c r="H156" s="175">
        <v>1.1273957158962795E-2</v>
      </c>
      <c r="M156" s="175">
        <v>0.36099999999999999</v>
      </c>
      <c r="N156" s="175">
        <v>0.69799999999999995</v>
      </c>
      <c r="O156" s="175">
        <v>3.5000000000000003E-2</v>
      </c>
      <c r="P156" s="175">
        <v>0.25600000000000001</v>
      </c>
      <c r="Q156" s="175">
        <v>5.2999999999999999E-2</v>
      </c>
      <c r="R156" s="175">
        <v>0.29699999999999999</v>
      </c>
      <c r="S156" s="175">
        <v>0.11799999999999999</v>
      </c>
      <c r="T156" s="175">
        <v>0.40899999999999997</v>
      </c>
      <c r="W156" s="175"/>
      <c r="X156" s="175"/>
      <c r="Y156" s="175"/>
      <c r="Z156" s="175"/>
      <c r="AA156" s="175"/>
      <c r="AB156" s="175"/>
      <c r="AC156" s="12"/>
    </row>
    <row r="157" spans="1:29" x14ac:dyDescent="0.25">
      <c r="A157" s="92" t="s">
        <v>1376</v>
      </c>
      <c r="B157" s="175">
        <v>0.5357142857142857</v>
      </c>
      <c r="C157" s="175">
        <v>0.25</v>
      </c>
      <c r="D157" s="175" t="s">
        <v>143</v>
      </c>
      <c r="E157" s="175">
        <v>0.21428571428571427</v>
      </c>
      <c r="F157" s="174">
        <v>1</v>
      </c>
      <c r="G157" s="176">
        <v>28</v>
      </c>
      <c r="H157" s="175">
        <v>6.1619718309859151E-3</v>
      </c>
      <c r="M157" s="175">
        <v>0.35799999999999998</v>
      </c>
      <c r="N157" s="175">
        <v>0.70499999999999996</v>
      </c>
      <c r="O157" s="175">
        <v>0.127</v>
      </c>
      <c r="P157" s="175">
        <v>0.434</v>
      </c>
      <c r="Q157" s="175" t="s">
        <v>143</v>
      </c>
      <c r="R157" s="175" t="s">
        <v>143</v>
      </c>
      <c r="S157" s="175">
        <v>0.10199999999999999</v>
      </c>
      <c r="T157" s="175">
        <v>0.39500000000000002</v>
      </c>
      <c r="W157" s="175"/>
      <c r="X157" s="175"/>
      <c r="Y157" s="175"/>
      <c r="Z157" s="175"/>
      <c r="AA157" s="175"/>
      <c r="AB157" s="175"/>
      <c r="AC157" s="12"/>
    </row>
    <row r="158" spans="1:29" x14ac:dyDescent="0.25">
      <c r="A158" s="92" t="s">
        <v>1419</v>
      </c>
      <c r="B158" s="175">
        <v>0.54666666666666663</v>
      </c>
      <c r="C158" s="175">
        <v>0.12</v>
      </c>
      <c r="D158" s="175">
        <v>6.6666666666666666E-2</v>
      </c>
      <c r="E158" s="175">
        <v>0.26666666666666666</v>
      </c>
      <c r="F158" s="174">
        <v>1</v>
      </c>
      <c r="G158" s="176">
        <v>75</v>
      </c>
      <c r="H158" s="175">
        <v>1.0627745500921071E-2</v>
      </c>
      <c r="M158" s="175">
        <v>0.434</v>
      </c>
      <c r="N158" s="175">
        <v>0.65400000000000003</v>
      </c>
      <c r="O158" s="175">
        <v>6.4000000000000001E-2</v>
      </c>
      <c r="P158" s="175">
        <v>0.21299999999999999</v>
      </c>
      <c r="Q158" s="175">
        <v>2.9000000000000001E-2</v>
      </c>
      <c r="R158" s="175">
        <v>0.14699999999999999</v>
      </c>
      <c r="S158" s="175">
        <v>0.18</v>
      </c>
      <c r="T158" s="175">
        <v>0.376</v>
      </c>
      <c r="W158" s="175"/>
      <c r="X158" s="175"/>
      <c r="Y158" s="175"/>
      <c r="Z158" s="175"/>
      <c r="AA158" s="175"/>
      <c r="AB158" s="175"/>
      <c r="AC158" s="12"/>
    </row>
    <row r="159" spans="1:29" x14ac:dyDescent="0.25">
      <c r="A159" s="92" t="s">
        <v>1462</v>
      </c>
      <c r="B159" s="175">
        <v>0.33333333333333331</v>
      </c>
      <c r="C159" s="175">
        <v>0.1111111111111111</v>
      </c>
      <c r="D159" s="175" t="s">
        <v>143</v>
      </c>
      <c r="E159" s="175">
        <v>0.55555555555555558</v>
      </c>
      <c r="F159" s="174">
        <v>1</v>
      </c>
      <c r="G159" s="176">
        <v>9</v>
      </c>
      <c r="H159" s="175">
        <v>5.8365758754863814E-3</v>
      </c>
      <c r="M159" s="175">
        <v>0.121</v>
      </c>
      <c r="N159" s="175">
        <v>0.64600000000000002</v>
      </c>
      <c r="O159" s="175">
        <v>0.02</v>
      </c>
      <c r="P159" s="175">
        <v>0.435</v>
      </c>
      <c r="Q159" s="175" t="s">
        <v>143</v>
      </c>
      <c r="R159" s="175" t="s">
        <v>143</v>
      </c>
      <c r="S159" s="175">
        <v>0.26700000000000002</v>
      </c>
      <c r="T159" s="175">
        <v>0.81100000000000005</v>
      </c>
      <c r="W159" s="175"/>
      <c r="X159" s="175"/>
      <c r="Y159" s="175"/>
      <c r="Z159" s="175"/>
      <c r="AA159" s="175"/>
      <c r="AB159" s="175"/>
      <c r="AC159" s="12"/>
    </row>
    <row r="160" spans="1:29" x14ac:dyDescent="0.25">
      <c r="A160" s="92" t="s">
        <v>1505</v>
      </c>
      <c r="B160" s="175">
        <v>0.45454545454545453</v>
      </c>
      <c r="C160" s="175">
        <v>0.18181818181818182</v>
      </c>
      <c r="D160" s="175" t="s">
        <v>143</v>
      </c>
      <c r="E160" s="175">
        <v>0.36363636363636365</v>
      </c>
      <c r="F160" s="174">
        <v>1</v>
      </c>
      <c r="G160" s="176">
        <v>22</v>
      </c>
      <c r="H160" s="175">
        <v>1.0880316518298714E-2</v>
      </c>
      <c r="M160" s="175">
        <v>0.26900000000000002</v>
      </c>
      <c r="N160" s="175">
        <v>0.65300000000000002</v>
      </c>
      <c r="O160" s="175">
        <v>7.2999999999999995E-2</v>
      </c>
      <c r="P160" s="175">
        <v>0.38500000000000001</v>
      </c>
      <c r="Q160" s="175" t="s">
        <v>143</v>
      </c>
      <c r="R160" s="175" t="s">
        <v>143</v>
      </c>
      <c r="S160" s="175">
        <v>0.19700000000000001</v>
      </c>
      <c r="T160" s="175">
        <v>0.56999999999999995</v>
      </c>
      <c r="W160" s="175"/>
      <c r="X160" s="175"/>
      <c r="Y160" s="175"/>
      <c r="Z160" s="175"/>
      <c r="AA160" s="175"/>
      <c r="AB160" s="175"/>
      <c r="AC160" s="12"/>
    </row>
    <row r="161" spans="1:29" x14ac:dyDescent="0.25">
      <c r="A161" s="92" t="s">
        <v>1548</v>
      </c>
      <c r="B161" s="175">
        <v>0.56000000000000005</v>
      </c>
      <c r="C161" s="175">
        <v>0.12</v>
      </c>
      <c r="D161" s="175">
        <v>0.28000000000000003</v>
      </c>
      <c r="E161" s="175">
        <v>0.04</v>
      </c>
      <c r="F161" s="174">
        <v>1</v>
      </c>
      <c r="G161" s="176">
        <v>25</v>
      </c>
      <c r="H161" s="175">
        <v>1.4084507042253521E-2</v>
      </c>
      <c r="M161" s="175">
        <v>0.371</v>
      </c>
      <c r="N161" s="175">
        <v>0.73299999999999998</v>
      </c>
      <c r="O161" s="175">
        <v>4.2000000000000003E-2</v>
      </c>
      <c r="P161" s="175">
        <v>0.3</v>
      </c>
      <c r="Q161" s="175">
        <v>0.14299999999999999</v>
      </c>
      <c r="R161" s="175">
        <v>0.47599999999999998</v>
      </c>
      <c r="S161" s="175">
        <v>7.0000000000000001E-3</v>
      </c>
      <c r="T161" s="175">
        <v>0.19500000000000001</v>
      </c>
      <c r="W161" s="175"/>
      <c r="X161" s="175"/>
      <c r="Y161" s="175"/>
      <c r="Z161" s="175"/>
      <c r="AA161" s="175"/>
      <c r="AB161" s="175"/>
      <c r="AC161" s="12"/>
    </row>
    <row r="162" spans="1:29" x14ac:dyDescent="0.25">
      <c r="A162" s="92" t="s">
        <v>1591</v>
      </c>
      <c r="B162" s="175">
        <v>0.31707317073170732</v>
      </c>
      <c r="C162" s="175">
        <v>9.7560975609756101E-2</v>
      </c>
      <c r="D162" s="175">
        <v>0.17073170731707318</v>
      </c>
      <c r="E162" s="175">
        <v>0.41463414634146339</v>
      </c>
      <c r="F162" s="174">
        <v>1</v>
      </c>
      <c r="G162" s="176">
        <v>41</v>
      </c>
      <c r="H162" s="175">
        <v>1.1751218114072801E-2</v>
      </c>
      <c r="M162" s="175">
        <v>0.19600000000000001</v>
      </c>
      <c r="N162" s="175">
        <v>0.47</v>
      </c>
      <c r="O162" s="175">
        <v>3.9E-2</v>
      </c>
      <c r="P162" s="175">
        <v>0.22500000000000001</v>
      </c>
      <c r="Q162" s="175">
        <v>8.5000000000000006E-2</v>
      </c>
      <c r="R162" s="175">
        <v>0.313</v>
      </c>
      <c r="S162" s="175">
        <v>0.27800000000000002</v>
      </c>
      <c r="T162" s="175">
        <v>0.56599999999999995</v>
      </c>
      <c r="W162" s="175"/>
      <c r="X162" s="175"/>
      <c r="Y162" s="175"/>
      <c r="Z162" s="175"/>
      <c r="AA162" s="175"/>
      <c r="AB162" s="175"/>
      <c r="AC162" s="12"/>
    </row>
    <row r="163" spans="1:29" x14ac:dyDescent="0.25">
      <c r="A163" s="92" t="s">
        <v>1634</v>
      </c>
      <c r="B163" s="175">
        <v>0.5</v>
      </c>
      <c r="C163" s="175">
        <v>0.14285714285714285</v>
      </c>
      <c r="D163" s="175">
        <v>7.1428571428571425E-2</v>
      </c>
      <c r="E163" s="175">
        <v>0.2857142857142857</v>
      </c>
      <c r="F163" s="174">
        <v>1</v>
      </c>
      <c r="G163" s="176">
        <v>14</v>
      </c>
      <c r="H163" s="175">
        <v>4.662004662004662E-3</v>
      </c>
      <c r="M163" s="175">
        <v>0.26800000000000002</v>
      </c>
      <c r="N163" s="175">
        <v>0.73199999999999998</v>
      </c>
      <c r="O163" s="175">
        <v>0.04</v>
      </c>
      <c r="P163" s="175">
        <v>0.39900000000000002</v>
      </c>
      <c r="Q163" s="175">
        <v>1.2999999999999999E-2</v>
      </c>
      <c r="R163" s="175">
        <v>0.315</v>
      </c>
      <c r="S163" s="175">
        <v>0.11700000000000001</v>
      </c>
      <c r="T163" s="175">
        <v>0.54600000000000004</v>
      </c>
      <c r="W163" s="175"/>
      <c r="X163" s="175"/>
      <c r="Y163" s="175"/>
      <c r="Z163" s="175"/>
      <c r="AA163" s="175"/>
      <c r="AB163" s="175"/>
      <c r="AC163" s="12"/>
    </row>
    <row r="164" spans="1:29" x14ac:dyDescent="0.25">
      <c r="A164" s="92" t="s">
        <v>1677</v>
      </c>
      <c r="B164" s="175">
        <v>0.44736842105263158</v>
      </c>
      <c r="C164" s="175">
        <v>0.15789473684210525</v>
      </c>
      <c r="D164" s="175">
        <v>2.6315789473684209E-2</v>
      </c>
      <c r="E164" s="175">
        <v>0.36842105263157893</v>
      </c>
      <c r="F164" s="174">
        <v>1</v>
      </c>
      <c r="G164" s="176">
        <v>38</v>
      </c>
      <c r="H164" s="175">
        <v>1.1011301072153E-2</v>
      </c>
      <c r="M164" s="175">
        <v>0.30099999999999999</v>
      </c>
      <c r="N164" s="175">
        <v>0.60299999999999998</v>
      </c>
      <c r="O164" s="175">
        <v>7.3999999999999996E-2</v>
      </c>
      <c r="P164" s="175">
        <v>0.30399999999999999</v>
      </c>
      <c r="Q164" s="175">
        <v>5.0000000000000001E-3</v>
      </c>
      <c r="R164" s="175">
        <v>0.13500000000000001</v>
      </c>
      <c r="S164" s="175">
        <v>0.23400000000000001</v>
      </c>
      <c r="T164" s="175">
        <v>0.52700000000000002</v>
      </c>
      <c r="W164" s="175"/>
      <c r="X164" s="175"/>
      <c r="Y164" s="175"/>
      <c r="Z164" s="175"/>
      <c r="AA164" s="175"/>
      <c r="AB164" s="175"/>
      <c r="AC164" s="12"/>
    </row>
    <row r="165" spans="1:29" x14ac:dyDescent="0.25">
      <c r="A165" s="92" t="s">
        <v>1720</v>
      </c>
      <c r="B165" s="175">
        <v>0.57894736842105265</v>
      </c>
      <c r="C165" s="175" t="s">
        <v>143</v>
      </c>
      <c r="D165" s="175">
        <v>0.10526315789473684</v>
      </c>
      <c r="E165" s="175">
        <v>0.31578947368421051</v>
      </c>
      <c r="F165" s="174">
        <v>1</v>
      </c>
      <c r="G165" s="176">
        <v>19</v>
      </c>
      <c r="H165" s="175">
        <v>1.2969283276450512E-2</v>
      </c>
      <c r="M165" s="175">
        <v>0.36299999999999999</v>
      </c>
      <c r="N165" s="175">
        <v>0.76900000000000002</v>
      </c>
      <c r="O165" s="175" t="s">
        <v>143</v>
      </c>
      <c r="P165" s="175" t="s">
        <v>143</v>
      </c>
      <c r="Q165" s="175">
        <v>2.9000000000000001E-2</v>
      </c>
      <c r="R165" s="175">
        <v>0.314</v>
      </c>
      <c r="S165" s="175">
        <v>0.154</v>
      </c>
      <c r="T165" s="175">
        <v>0.54</v>
      </c>
      <c r="W165" s="175"/>
      <c r="X165" s="175"/>
      <c r="Y165" s="175"/>
      <c r="Z165" s="175"/>
      <c r="AA165" s="175"/>
      <c r="AB165" s="175"/>
      <c r="AC165" s="12"/>
    </row>
    <row r="166" spans="1:29" x14ac:dyDescent="0.25">
      <c r="A166" s="92" t="s">
        <v>1763</v>
      </c>
      <c r="B166" s="175">
        <v>0.36</v>
      </c>
      <c r="C166" s="175">
        <v>0.04</v>
      </c>
      <c r="D166" s="175">
        <v>0.12</v>
      </c>
      <c r="E166" s="175">
        <v>0.48</v>
      </c>
      <c r="F166" s="174">
        <v>1</v>
      </c>
      <c r="G166" s="176">
        <v>25</v>
      </c>
      <c r="H166" s="175">
        <v>1.3469827586206896E-2</v>
      </c>
      <c r="M166" s="175">
        <v>0.20200000000000001</v>
      </c>
      <c r="N166" s="175">
        <v>0.55500000000000005</v>
      </c>
      <c r="O166" s="175">
        <v>7.0000000000000001E-3</v>
      </c>
      <c r="P166" s="175">
        <v>0.19500000000000001</v>
      </c>
      <c r="Q166" s="175">
        <v>4.2000000000000003E-2</v>
      </c>
      <c r="R166" s="175">
        <v>0.3</v>
      </c>
      <c r="S166" s="175">
        <v>0.3</v>
      </c>
      <c r="T166" s="175">
        <v>0.66500000000000004</v>
      </c>
      <c r="W166" s="175"/>
      <c r="X166" s="175"/>
      <c r="Y166" s="175"/>
      <c r="Z166" s="175"/>
      <c r="AA166" s="175"/>
      <c r="AB166" s="175"/>
      <c r="AC166" s="12"/>
    </row>
    <row r="167" spans="1:29" x14ac:dyDescent="0.25">
      <c r="A167" s="92" t="s">
        <v>1806</v>
      </c>
      <c r="B167" s="175">
        <v>0.42857142857142855</v>
      </c>
      <c r="C167" s="175">
        <v>0.11904761904761904</v>
      </c>
      <c r="D167" s="175">
        <v>0.11904761904761904</v>
      </c>
      <c r="E167" s="175">
        <v>0.33333333333333331</v>
      </c>
      <c r="F167" s="174">
        <v>1</v>
      </c>
      <c r="G167" s="176">
        <v>42</v>
      </c>
      <c r="H167" s="175">
        <v>1.0584677419354838E-2</v>
      </c>
      <c r="M167" s="175">
        <v>0.29099999999999998</v>
      </c>
      <c r="N167" s="175">
        <v>0.57799999999999996</v>
      </c>
      <c r="O167" s="175">
        <v>5.1999999999999998E-2</v>
      </c>
      <c r="P167" s="175">
        <v>0.25</v>
      </c>
      <c r="Q167" s="175">
        <v>5.1999999999999998E-2</v>
      </c>
      <c r="R167" s="175">
        <v>0.25</v>
      </c>
      <c r="S167" s="175">
        <v>0.21</v>
      </c>
      <c r="T167" s="175">
        <v>0.48399999999999999</v>
      </c>
      <c r="W167" s="175"/>
      <c r="X167" s="175"/>
      <c r="Y167" s="175"/>
      <c r="Z167" s="175"/>
      <c r="AA167" s="175"/>
      <c r="AB167" s="175"/>
      <c r="AC167" s="12"/>
    </row>
    <row r="168" spans="1:29" x14ac:dyDescent="0.25">
      <c r="A168" s="92" t="s">
        <v>1849</v>
      </c>
      <c r="B168" s="175">
        <v>0.5</v>
      </c>
      <c r="C168" s="175">
        <v>0.25</v>
      </c>
      <c r="D168" s="175">
        <v>0.1</v>
      </c>
      <c r="E168" s="175">
        <v>0.15</v>
      </c>
      <c r="F168" s="174">
        <v>1</v>
      </c>
      <c r="G168" s="176">
        <v>20</v>
      </c>
      <c r="H168" s="175">
        <v>7.5075075075075074E-3</v>
      </c>
      <c r="M168" s="175">
        <v>0.29899999999999999</v>
      </c>
      <c r="N168" s="175">
        <v>0.70099999999999996</v>
      </c>
      <c r="O168" s="175">
        <v>0.112</v>
      </c>
      <c r="P168" s="175">
        <v>0.46899999999999997</v>
      </c>
      <c r="Q168" s="175">
        <v>2.8000000000000001E-2</v>
      </c>
      <c r="R168" s="175">
        <v>0.30099999999999999</v>
      </c>
      <c r="S168" s="175">
        <v>5.1999999999999998E-2</v>
      </c>
      <c r="T168" s="175">
        <v>0.36</v>
      </c>
      <c r="W168" s="175"/>
      <c r="X168" s="175"/>
      <c r="Y168" s="175"/>
      <c r="Z168" s="175"/>
      <c r="AA168" s="175"/>
      <c r="AB168" s="175"/>
      <c r="AC168" s="12"/>
    </row>
    <row r="169" spans="1:29" x14ac:dyDescent="0.25">
      <c r="A169" s="92" t="s">
        <v>1892</v>
      </c>
      <c r="B169" s="175">
        <v>0.54054054054054057</v>
      </c>
      <c r="C169" s="175">
        <v>0.1891891891891892</v>
      </c>
      <c r="D169" s="175">
        <v>5.4054054054054057E-2</v>
      </c>
      <c r="E169" s="175">
        <v>0.21621621621621623</v>
      </c>
      <c r="F169" s="174">
        <v>1</v>
      </c>
      <c r="G169" s="176">
        <v>37</v>
      </c>
      <c r="H169" s="175">
        <v>1.0156464452374416E-2</v>
      </c>
      <c r="M169" s="175">
        <v>0.38400000000000001</v>
      </c>
      <c r="N169" s="175">
        <v>0.69</v>
      </c>
      <c r="O169" s="175">
        <v>9.5000000000000001E-2</v>
      </c>
      <c r="P169" s="175">
        <v>0.34200000000000003</v>
      </c>
      <c r="Q169" s="175">
        <v>1.4999999999999999E-2</v>
      </c>
      <c r="R169" s="175">
        <v>0.17699999999999999</v>
      </c>
      <c r="S169" s="175">
        <v>0.114</v>
      </c>
      <c r="T169" s="175">
        <v>0.372</v>
      </c>
      <c r="W169" s="175"/>
      <c r="X169" s="175"/>
      <c r="Y169" s="175"/>
      <c r="Z169" s="175"/>
      <c r="AA169" s="175"/>
      <c r="AB169" s="175"/>
      <c r="AC169" s="12"/>
    </row>
    <row r="170" spans="1:29" x14ac:dyDescent="0.25">
      <c r="A170" s="92" t="s">
        <v>1935</v>
      </c>
      <c r="B170" s="175">
        <v>0.52380952380952384</v>
      </c>
      <c r="C170" s="175">
        <v>7.9365079365079361E-2</v>
      </c>
      <c r="D170" s="175">
        <v>0.12698412698412698</v>
      </c>
      <c r="E170" s="175">
        <v>0.26984126984126983</v>
      </c>
      <c r="F170" s="174">
        <v>1</v>
      </c>
      <c r="G170" s="176">
        <v>63</v>
      </c>
      <c r="H170" s="175">
        <v>1.0192525481313703E-2</v>
      </c>
      <c r="M170" s="175">
        <v>0.40300000000000002</v>
      </c>
      <c r="N170" s="175">
        <v>0.64200000000000002</v>
      </c>
      <c r="O170" s="175">
        <v>3.4000000000000002E-2</v>
      </c>
      <c r="P170" s="175">
        <v>0.17299999999999999</v>
      </c>
      <c r="Q170" s="175">
        <v>6.6000000000000003E-2</v>
      </c>
      <c r="R170" s="175">
        <v>0.23100000000000001</v>
      </c>
      <c r="S170" s="175">
        <v>0.17599999999999999</v>
      </c>
      <c r="T170" s="175">
        <v>0.39</v>
      </c>
      <c r="W170" s="175"/>
      <c r="X170" s="175"/>
      <c r="Y170" s="175"/>
      <c r="Z170" s="175"/>
      <c r="AA170" s="175"/>
      <c r="AB170" s="175"/>
      <c r="AC170" s="12"/>
    </row>
    <row r="171" spans="1:29" x14ac:dyDescent="0.25">
      <c r="A171" s="92" t="s">
        <v>1978</v>
      </c>
      <c r="B171" s="175">
        <v>0.6097560975609756</v>
      </c>
      <c r="C171" s="175">
        <v>2.4390243902439025E-2</v>
      </c>
      <c r="D171" s="175">
        <v>2.4390243902439025E-2</v>
      </c>
      <c r="E171" s="175">
        <v>0.34146341463414637</v>
      </c>
      <c r="F171" s="174">
        <v>1</v>
      </c>
      <c r="G171" s="176">
        <v>41</v>
      </c>
      <c r="H171" s="175">
        <v>1.1601584606677985E-2</v>
      </c>
      <c r="M171" s="175">
        <v>0.45700000000000002</v>
      </c>
      <c r="N171" s="175">
        <v>0.74299999999999999</v>
      </c>
      <c r="O171" s="175">
        <v>4.0000000000000001E-3</v>
      </c>
      <c r="P171" s="175">
        <v>0.126</v>
      </c>
      <c r="Q171" s="175">
        <v>4.0000000000000001E-3</v>
      </c>
      <c r="R171" s="175">
        <v>0.126</v>
      </c>
      <c r="S171" s="175">
        <v>0.216</v>
      </c>
      <c r="T171" s="175">
        <v>0.495</v>
      </c>
      <c r="W171" s="175"/>
      <c r="X171" s="175"/>
      <c r="Y171" s="175"/>
      <c r="Z171" s="175"/>
      <c r="AA171" s="175"/>
      <c r="AB171" s="175"/>
      <c r="AC171" s="12"/>
    </row>
    <row r="172" spans="1:29" x14ac:dyDescent="0.25">
      <c r="A172" s="92" t="s">
        <v>2021</v>
      </c>
      <c r="B172" s="175">
        <v>0.6216216216216216</v>
      </c>
      <c r="C172" s="175">
        <v>5.4054054054054057E-2</v>
      </c>
      <c r="D172" s="175">
        <v>2.7027027027027029E-2</v>
      </c>
      <c r="E172" s="175">
        <v>0.29729729729729731</v>
      </c>
      <c r="F172" s="174">
        <v>1</v>
      </c>
      <c r="G172" s="176">
        <v>37</v>
      </c>
      <c r="H172" s="175">
        <v>1.3852489704230626E-2</v>
      </c>
      <c r="M172" s="175">
        <v>0.46100000000000002</v>
      </c>
      <c r="N172" s="175">
        <v>0.75900000000000001</v>
      </c>
      <c r="O172" s="175">
        <v>1.4999999999999999E-2</v>
      </c>
      <c r="P172" s="175">
        <v>0.17699999999999999</v>
      </c>
      <c r="Q172" s="175">
        <v>5.0000000000000001E-3</v>
      </c>
      <c r="R172" s="175">
        <v>0.13800000000000001</v>
      </c>
      <c r="S172" s="175">
        <v>0.17499999999999999</v>
      </c>
      <c r="T172" s="175">
        <v>0.45800000000000002</v>
      </c>
      <c r="W172" s="175"/>
      <c r="X172" s="175"/>
      <c r="Y172" s="175"/>
      <c r="Z172" s="175"/>
      <c r="AA172" s="175"/>
      <c r="AB172" s="175"/>
      <c r="AC172" s="12"/>
    </row>
    <row r="173" spans="1:29" x14ac:dyDescent="0.25">
      <c r="A173" s="92" t="s">
        <v>2064</v>
      </c>
      <c r="B173" s="175">
        <v>0.34615384615384615</v>
      </c>
      <c r="C173" s="175">
        <v>5.7692307692307696E-2</v>
      </c>
      <c r="D173" s="175">
        <v>0.19230769230769232</v>
      </c>
      <c r="E173" s="175">
        <v>0.40384615384615385</v>
      </c>
      <c r="F173" s="174">
        <v>1</v>
      </c>
      <c r="G173" s="176">
        <v>52</v>
      </c>
      <c r="H173" s="175">
        <v>1.8779342723004695E-2</v>
      </c>
      <c r="M173" s="175">
        <v>0.23200000000000001</v>
      </c>
      <c r="N173" s="175">
        <v>0.48199999999999998</v>
      </c>
      <c r="O173" s="175">
        <v>0.02</v>
      </c>
      <c r="P173" s="175">
        <v>0.156</v>
      </c>
      <c r="Q173" s="175">
        <v>0.108</v>
      </c>
      <c r="R173" s="175">
        <v>0.31900000000000001</v>
      </c>
      <c r="S173" s="175">
        <v>0.28199999999999997</v>
      </c>
      <c r="T173" s="175">
        <v>0.53900000000000003</v>
      </c>
      <c r="W173" s="175"/>
      <c r="X173" s="175"/>
      <c r="Y173" s="175"/>
      <c r="Z173" s="175"/>
      <c r="AA173" s="175"/>
      <c r="AB173" s="175"/>
      <c r="AC173" s="12"/>
    </row>
    <row r="174" spans="1:29" x14ac:dyDescent="0.25">
      <c r="A174" s="92" t="s">
        <v>2107</v>
      </c>
      <c r="B174" s="175">
        <v>0.40476190476190477</v>
      </c>
      <c r="C174" s="175" t="s">
        <v>143</v>
      </c>
      <c r="D174" s="175">
        <v>0.11904761904761904</v>
      </c>
      <c r="E174" s="175">
        <v>0.47619047619047616</v>
      </c>
      <c r="F174" s="174">
        <v>1</v>
      </c>
      <c r="G174" s="176">
        <v>42</v>
      </c>
      <c r="H174" s="175">
        <v>1.6739736946990835E-2</v>
      </c>
      <c r="M174" s="175">
        <v>0.27</v>
      </c>
      <c r="N174" s="175">
        <v>0.55500000000000005</v>
      </c>
      <c r="O174" s="175" t="s">
        <v>143</v>
      </c>
      <c r="P174" s="175" t="s">
        <v>143</v>
      </c>
      <c r="Q174" s="175">
        <v>5.1999999999999998E-2</v>
      </c>
      <c r="R174" s="175">
        <v>0.25</v>
      </c>
      <c r="S174" s="175">
        <v>0.33400000000000002</v>
      </c>
      <c r="T174" s="175">
        <v>0.623</v>
      </c>
      <c r="W174" s="175"/>
      <c r="X174" s="175"/>
      <c r="Y174" s="175"/>
      <c r="Z174" s="175"/>
      <c r="AA174" s="175"/>
      <c r="AB174" s="175"/>
      <c r="AC174" s="12"/>
    </row>
    <row r="175" spans="1:29" x14ac:dyDescent="0.25">
      <c r="A175" s="92" t="s">
        <v>1334</v>
      </c>
      <c r="B175" s="175">
        <v>0.68269230769230771</v>
      </c>
      <c r="C175" s="175">
        <v>0.19711538461538461</v>
      </c>
      <c r="D175" s="175">
        <v>4.1346153846153845E-2</v>
      </c>
      <c r="E175" s="175">
        <v>7.8846153846153844E-2</v>
      </c>
      <c r="F175" s="174">
        <v>1</v>
      </c>
      <c r="G175" s="176">
        <v>1040</v>
      </c>
      <c r="H175" s="175">
        <v>4.5889776287340596E-2</v>
      </c>
      <c r="M175" s="175">
        <v>0.65400000000000003</v>
      </c>
      <c r="N175" s="175">
        <v>0.71</v>
      </c>
      <c r="O175" s="175">
        <v>0.17399999999999999</v>
      </c>
      <c r="P175" s="175">
        <v>0.222</v>
      </c>
      <c r="Q175" s="175">
        <v>3.1E-2</v>
      </c>
      <c r="R175" s="175">
        <v>5.5E-2</v>
      </c>
      <c r="S175" s="175">
        <v>6.4000000000000001E-2</v>
      </c>
      <c r="T175" s="175">
        <v>9.7000000000000003E-2</v>
      </c>
      <c r="W175" s="175"/>
      <c r="X175" s="175"/>
      <c r="Y175" s="175"/>
      <c r="Z175" s="175"/>
      <c r="AA175" s="175"/>
      <c r="AB175" s="175"/>
      <c r="AC175" s="12"/>
    </row>
    <row r="176" spans="1:29" x14ac:dyDescent="0.25">
      <c r="A176" s="92" t="s">
        <v>1377</v>
      </c>
      <c r="B176" s="175">
        <v>0.59484609878310668</v>
      </c>
      <c r="C176" s="175">
        <v>0.20114531138153185</v>
      </c>
      <c r="D176" s="175">
        <v>9.6635647816750173E-2</v>
      </c>
      <c r="E176" s="175">
        <v>0.10737294201861131</v>
      </c>
      <c r="F176" s="174">
        <v>1</v>
      </c>
      <c r="G176" s="176">
        <v>1397</v>
      </c>
      <c r="H176" s="175">
        <v>3.8738838666740612E-2</v>
      </c>
      <c r="M176" s="175">
        <v>0.56899999999999995</v>
      </c>
      <c r="N176" s="175">
        <v>0.62</v>
      </c>
      <c r="O176" s="175">
        <v>0.18099999999999999</v>
      </c>
      <c r="P176" s="175">
        <v>0.223</v>
      </c>
      <c r="Q176" s="175">
        <v>8.2000000000000003E-2</v>
      </c>
      <c r="R176" s="175">
        <v>0.113</v>
      </c>
      <c r="S176" s="175">
        <v>9.1999999999999998E-2</v>
      </c>
      <c r="T176" s="175">
        <v>0.125</v>
      </c>
      <c r="W176" s="175"/>
      <c r="X176" s="175"/>
      <c r="Y176" s="175"/>
      <c r="Z176" s="175"/>
      <c r="AA176" s="175"/>
      <c r="AB176" s="175"/>
      <c r="AC176" s="12"/>
    </row>
    <row r="177" spans="1:29" x14ac:dyDescent="0.25">
      <c r="A177" s="92" t="s">
        <v>1420</v>
      </c>
      <c r="B177" s="175">
        <v>0.69162121963311851</v>
      </c>
      <c r="C177" s="175">
        <v>0.20723847297967279</v>
      </c>
      <c r="D177" s="175">
        <v>1.0907288051561725E-2</v>
      </c>
      <c r="E177" s="175">
        <v>9.0233019335646994E-2</v>
      </c>
      <c r="F177" s="174">
        <v>1</v>
      </c>
      <c r="G177" s="176">
        <v>2017</v>
      </c>
      <c r="H177" s="175">
        <v>3.577192515740002E-2</v>
      </c>
      <c r="M177" s="175">
        <v>0.67100000000000004</v>
      </c>
      <c r="N177" s="175">
        <v>0.71099999999999997</v>
      </c>
      <c r="O177" s="175">
        <v>0.19</v>
      </c>
      <c r="P177" s="175">
        <v>0.22500000000000001</v>
      </c>
      <c r="Q177" s="175">
        <v>7.0000000000000001E-3</v>
      </c>
      <c r="R177" s="175">
        <v>1.6E-2</v>
      </c>
      <c r="S177" s="175">
        <v>7.8E-2</v>
      </c>
      <c r="T177" s="175">
        <v>0.104</v>
      </c>
      <c r="W177" s="175"/>
      <c r="X177" s="175"/>
      <c r="Y177" s="175"/>
      <c r="Z177" s="175"/>
      <c r="AA177" s="175"/>
      <c r="AB177" s="175"/>
      <c r="AC177" s="12"/>
    </row>
    <row r="178" spans="1:29" x14ac:dyDescent="0.25">
      <c r="A178" s="92" t="s">
        <v>1463</v>
      </c>
      <c r="B178" s="175">
        <v>0.54929577464788737</v>
      </c>
      <c r="C178" s="175">
        <v>0.27565392354124746</v>
      </c>
      <c r="D178" s="175">
        <v>7.0422535211267609E-2</v>
      </c>
      <c r="E178" s="175">
        <v>0.10462776659959759</v>
      </c>
      <c r="F178" s="174">
        <v>1</v>
      </c>
      <c r="G178" s="176">
        <v>497</v>
      </c>
      <c r="H178" s="175">
        <v>4.0164861807014708E-2</v>
      </c>
      <c r="M178" s="175">
        <v>0.505</v>
      </c>
      <c r="N178" s="175">
        <v>0.59199999999999997</v>
      </c>
      <c r="O178" s="175">
        <v>0.23799999999999999</v>
      </c>
      <c r="P178" s="175">
        <v>0.317</v>
      </c>
      <c r="Q178" s="175">
        <v>5.0999999999999997E-2</v>
      </c>
      <c r="R178" s="175">
        <v>9.6000000000000002E-2</v>
      </c>
      <c r="S178" s="175">
        <v>8.1000000000000003E-2</v>
      </c>
      <c r="T178" s="175">
        <v>0.13500000000000001</v>
      </c>
      <c r="W178" s="175"/>
      <c r="X178" s="175"/>
      <c r="Y178" s="175"/>
      <c r="Z178" s="175"/>
      <c r="AA178" s="175"/>
      <c r="AB178" s="175"/>
      <c r="AC178" s="12"/>
    </row>
    <row r="179" spans="1:29" x14ac:dyDescent="0.25">
      <c r="A179" s="92" t="s">
        <v>1506</v>
      </c>
      <c r="B179" s="175">
        <v>0.83255086071987483</v>
      </c>
      <c r="C179" s="175">
        <v>8.2942097026604072E-2</v>
      </c>
      <c r="D179" s="175">
        <v>9.3896713615023476E-3</v>
      </c>
      <c r="E179" s="175">
        <v>7.5117370892018781E-2</v>
      </c>
      <c r="F179" s="174">
        <v>1</v>
      </c>
      <c r="G179" s="176">
        <v>639</v>
      </c>
      <c r="H179" s="175">
        <v>4.057658115316231E-2</v>
      </c>
      <c r="M179" s="175">
        <v>0.80200000000000005</v>
      </c>
      <c r="N179" s="175">
        <v>0.85899999999999999</v>
      </c>
      <c r="O179" s="175">
        <v>6.4000000000000001E-2</v>
      </c>
      <c r="P179" s="175">
        <v>0.107</v>
      </c>
      <c r="Q179" s="175">
        <v>4.0000000000000001E-3</v>
      </c>
      <c r="R179" s="175">
        <v>0.02</v>
      </c>
      <c r="S179" s="175">
        <v>5.7000000000000002E-2</v>
      </c>
      <c r="T179" s="175">
        <v>9.8000000000000004E-2</v>
      </c>
      <c r="W179" s="175"/>
      <c r="X179" s="175"/>
      <c r="Y179" s="175"/>
      <c r="Z179" s="175"/>
      <c r="AA179" s="175"/>
      <c r="AB179" s="175"/>
      <c r="AC179" s="12"/>
    </row>
    <row r="180" spans="1:29" x14ac:dyDescent="0.25">
      <c r="A180" s="92" t="s">
        <v>1549</v>
      </c>
      <c r="B180" s="175">
        <v>0.65652173913043477</v>
      </c>
      <c r="C180" s="175">
        <v>0.2318840579710145</v>
      </c>
      <c r="D180" s="175">
        <v>3.7681159420289857E-2</v>
      </c>
      <c r="E180" s="175">
        <v>7.3913043478260873E-2</v>
      </c>
      <c r="F180" s="174">
        <v>1</v>
      </c>
      <c r="G180" s="176">
        <v>690</v>
      </c>
      <c r="H180" s="175">
        <v>4.5601744762408303E-2</v>
      </c>
      <c r="M180" s="175">
        <v>0.62</v>
      </c>
      <c r="N180" s="175">
        <v>0.69099999999999995</v>
      </c>
      <c r="O180" s="175">
        <v>0.20200000000000001</v>
      </c>
      <c r="P180" s="175">
        <v>0.26500000000000001</v>
      </c>
      <c r="Q180" s="175">
        <v>2.5999999999999999E-2</v>
      </c>
      <c r="R180" s="175">
        <v>5.5E-2</v>
      </c>
      <c r="S180" s="175">
        <v>5.7000000000000002E-2</v>
      </c>
      <c r="T180" s="175">
        <v>9.6000000000000002E-2</v>
      </c>
      <c r="W180" s="175"/>
      <c r="X180" s="175"/>
      <c r="Y180" s="175"/>
      <c r="Z180" s="175"/>
      <c r="AA180" s="175"/>
      <c r="AB180" s="175"/>
      <c r="AC180" s="12"/>
    </row>
    <row r="181" spans="1:29" x14ac:dyDescent="0.25">
      <c r="A181" s="92" t="s">
        <v>1592</v>
      </c>
      <c r="B181" s="175">
        <v>0.61711322385479694</v>
      </c>
      <c r="C181" s="175">
        <v>0.21694036300777875</v>
      </c>
      <c r="D181" s="175">
        <v>7.260155574762317E-2</v>
      </c>
      <c r="E181" s="175">
        <v>9.3344857389801209E-2</v>
      </c>
      <c r="F181" s="174">
        <v>1</v>
      </c>
      <c r="G181" s="176">
        <v>1157</v>
      </c>
      <c r="H181" s="175">
        <v>4.1543985637342906E-2</v>
      </c>
      <c r="M181" s="175">
        <v>0.58899999999999997</v>
      </c>
      <c r="N181" s="175">
        <v>0.64500000000000002</v>
      </c>
      <c r="O181" s="175">
        <v>0.19400000000000001</v>
      </c>
      <c r="P181" s="175">
        <v>0.24199999999999999</v>
      </c>
      <c r="Q181" s="175">
        <v>5.8999999999999997E-2</v>
      </c>
      <c r="R181" s="175">
        <v>8.8999999999999996E-2</v>
      </c>
      <c r="S181" s="175">
        <v>7.8E-2</v>
      </c>
      <c r="T181" s="175">
        <v>0.111</v>
      </c>
      <c r="W181" s="175"/>
      <c r="X181" s="175"/>
      <c r="Y181" s="175"/>
      <c r="Z181" s="175"/>
      <c r="AA181" s="175"/>
      <c r="AB181" s="175"/>
      <c r="AC181" s="12"/>
    </row>
    <row r="182" spans="1:29" x14ac:dyDescent="0.25">
      <c r="A182" s="92" t="s">
        <v>1635</v>
      </c>
      <c r="B182" s="175">
        <v>0.49068322981366458</v>
      </c>
      <c r="C182" s="175">
        <v>0.42608695652173911</v>
      </c>
      <c r="D182" s="175">
        <v>7.4534161490683228E-3</v>
      </c>
      <c r="E182" s="175">
        <v>7.5776397515527949E-2</v>
      </c>
      <c r="F182" s="174">
        <v>1</v>
      </c>
      <c r="G182" s="176">
        <v>805</v>
      </c>
      <c r="H182" s="175">
        <v>4.4926889161736802E-2</v>
      </c>
      <c r="M182" s="175">
        <v>0.45600000000000002</v>
      </c>
      <c r="N182" s="175">
        <v>0.52500000000000002</v>
      </c>
      <c r="O182" s="175">
        <v>0.39200000000000002</v>
      </c>
      <c r="P182" s="175">
        <v>0.46100000000000002</v>
      </c>
      <c r="Q182" s="175">
        <v>3.0000000000000001E-3</v>
      </c>
      <c r="R182" s="175">
        <v>1.6E-2</v>
      </c>
      <c r="S182" s="175">
        <v>5.8999999999999997E-2</v>
      </c>
      <c r="T182" s="175">
        <v>9.6000000000000002E-2</v>
      </c>
      <c r="W182" s="175"/>
      <c r="X182" s="175"/>
      <c r="Y182" s="175"/>
      <c r="Z182" s="175"/>
      <c r="AA182" s="175"/>
      <c r="AB182" s="175"/>
      <c r="AC182" s="12"/>
    </row>
    <row r="183" spans="1:29" x14ac:dyDescent="0.25">
      <c r="A183" s="92" t="s">
        <v>1678</v>
      </c>
      <c r="B183" s="175">
        <v>0.64831261101243343</v>
      </c>
      <c r="C183" s="175">
        <v>0.24866785079928952</v>
      </c>
      <c r="D183" s="175">
        <v>1.3321492007104795E-2</v>
      </c>
      <c r="E183" s="175">
        <v>8.9698046181172289E-2</v>
      </c>
      <c r="F183" s="174">
        <v>1</v>
      </c>
      <c r="G183" s="176">
        <v>1126</v>
      </c>
      <c r="H183" s="175">
        <v>4.2074583364472014E-2</v>
      </c>
      <c r="M183" s="175">
        <v>0.62</v>
      </c>
      <c r="N183" s="175">
        <v>0.67600000000000005</v>
      </c>
      <c r="O183" s="175">
        <v>0.224</v>
      </c>
      <c r="P183" s="175">
        <v>0.27500000000000002</v>
      </c>
      <c r="Q183" s="175">
        <v>8.0000000000000002E-3</v>
      </c>
      <c r="R183" s="175">
        <v>2.1999999999999999E-2</v>
      </c>
      <c r="S183" s="175">
        <v>7.3999999999999996E-2</v>
      </c>
      <c r="T183" s="175">
        <v>0.108</v>
      </c>
      <c r="W183" s="175"/>
      <c r="X183" s="175"/>
      <c r="Y183" s="175"/>
      <c r="Z183" s="175"/>
      <c r="AA183" s="175"/>
      <c r="AB183" s="175"/>
      <c r="AC183" s="12"/>
    </row>
    <row r="184" spans="1:29" x14ac:dyDescent="0.25">
      <c r="A184" s="92" t="s">
        <v>1721</v>
      </c>
      <c r="B184" s="175">
        <v>0.82318271119842834</v>
      </c>
      <c r="C184" s="175">
        <v>1.9646365422396856E-2</v>
      </c>
      <c r="D184" s="175">
        <v>3.1434184675834968E-2</v>
      </c>
      <c r="E184" s="175">
        <v>0.12573673870333987</v>
      </c>
      <c r="F184" s="174">
        <v>1</v>
      </c>
      <c r="G184" s="176">
        <v>509</v>
      </c>
      <c r="H184" s="175">
        <v>4.4660875669035711E-2</v>
      </c>
      <c r="M184" s="175">
        <v>0.78800000000000003</v>
      </c>
      <c r="N184" s="175">
        <v>0.85399999999999998</v>
      </c>
      <c r="O184" s="175">
        <v>1.0999999999999999E-2</v>
      </c>
      <c r="P184" s="175">
        <v>3.5999999999999997E-2</v>
      </c>
      <c r="Q184" s="175">
        <v>1.9E-2</v>
      </c>
      <c r="R184" s="175">
        <v>0.05</v>
      </c>
      <c r="S184" s="175">
        <v>0.1</v>
      </c>
      <c r="T184" s="175">
        <v>0.157</v>
      </c>
      <c r="W184" s="175"/>
      <c r="X184" s="175"/>
      <c r="Y184" s="175"/>
      <c r="Z184" s="175"/>
      <c r="AA184" s="175"/>
      <c r="AB184" s="175"/>
      <c r="AC184" s="12"/>
    </row>
    <row r="185" spans="1:29" x14ac:dyDescent="0.25">
      <c r="A185" s="92" t="s">
        <v>1764</v>
      </c>
      <c r="B185" s="175">
        <v>0.58888888888888891</v>
      </c>
      <c r="C185" s="175">
        <v>0.19135802469135801</v>
      </c>
      <c r="D185" s="175">
        <v>0.10246913580246914</v>
      </c>
      <c r="E185" s="175">
        <v>0.11728395061728394</v>
      </c>
      <c r="F185" s="174">
        <v>1</v>
      </c>
      <c r="G185" s="176">
        <v>810</v>
      </c>
      <c r="H185" s="175">
        <v>4.8361096184846859E-2</v>
      </c>
      <c r="M185" s="175">
        <v>0.55500000000000005</v>
      </c>
      <c r="N185" s="175">
        <v>0.622</v>
      </c>
      <c r="O185" s="175">
        <v>0.16600000000000001</v>
      </c>
      <c r="P185" s="175">
        <v>0.22</v>
      </c>
      <c r="Q185" s="175">
        <v>8.3000000000000004E-2</v>
      </c>
      <c r="R185" s="175">
        <v>0.125</v>
      </c>
      <c r="S185" s="175">
        <v>9.7000000000000003E-2</v>
      </c>
      <c r="T185" s="175">
        <v>0.14099999999999999</v>
      </c>
      <c r="W185" s="175"/>
      <c r="X185" s="175"/>
      <c r="Y185" s="175"/>
      <c r="Z185" s="175"/>
      <c r="AA185" s="175"/>
      <c r="AB185" s="175"/>
      <c r="AC185" s="12"/>
    </row>
    <row r="186" spans="1:29" x14ac:dyDescent="0.25">
      <c r="A186" s="92" t="s">
        <v>1807</v>
      </c>
      <c r="B186" s="175">
        <v>0.66117850953206236</v>
      </c>
      <c r="C186" s="175">
        <v>0.18370883882149047</v>
      </c>
      <c r="D186" s="175">
        <v>2.1663778162911613E-2</v>
      </c>
      <c r="E186" s="175">
        <v>0.13344887348353554</v>
      </c>
      <c r="F186" s="174">
        <v>1</v>
      </c>
      <c r="G186" s="176">
        <v>1154</v>
      </c>
      <c r="H186" s="175">
        <v>3.9934941343392046E-2</v>
      </c>
      <c r="M186" s="175">
        <v>0.63300000000000001</v>
      </c>
      <c r="N186" s="175">
        <v>0.68799999999999994</v>
      </c>
      <c r="O186" s="175">
        <v>0.16200000000000001</v>
      </c>
      <c r="P186" s="175">
        <v>0.20699999999999999</v>
      </c>
      <c r="Q186" s="175">
        <v>1.4999999999999999E-2</v>
      </c>
      <c r="R186" s="175">
        <v>3.2000000000000001E-2</v>
      </c>
      <c r="S186" s="175">
        <v>0.115</v>
      </c>
      <c r="T186" s="175">
        <v>0.154</v>
      </c>
      <c r="W186" s="175"/>
      <c r="X186" s="175"/>
      <c r="Y186" s="175"/>
      <c r="Z186" s="175"/>
      <c r="AA186" s="175"/>
      <c r="AB186" s="175"/>
      <c r="AC186" s="12"/>
    </row>
    <row r="187" spans="1:29" x14ac:dyDescent="0.25">
      <c r="A187" s="92" t="s">
        <v>1850</v>
      </c>
      <c r="B187" s="175">
        <v>0.59726443768996962</v>
      </c>
      <c r="C187" s="175">
        <v>0.25683890577507601</v>
      </c>
      <c r="D187" s="175">
        <v>3.64741641337386E-2</v>
      </c>
      <c r="E187" s="175">
        <v>0.10942249240121581</v>
      </c>
      <c r="F187" s="174">
        <v>1</v>
      </c>
      <c r="G187" s="176">
        <v>658</v>
      </c>
      <c r="H187" s="175">
        <v>3.2698901754211598E-2</v>
      </c>
      <c r="M187" s="175">
        <v>0.55900000000000005</v>
      </c>
      <c r="N187" s="175">
        <v>0.63400000000000001</v>
      </c>
      <c r="O187" s="175">
        <v>0.22500000000000001</v>
      </c>
      <c r="P187" s="175">
        <v>0.29199999999999998</v>
      </c>
      <c r="Q187" s="175">
        <v>2.5000000000000001E-2</v>
      </c>
      <c r="R187" s="175">
        <v>5.3999999999999999E-2</v>
      </c>
      <c r="S187" s="175">
        <v>8.7999999999999995E-2</v>
      </c>
      <c r="T187" s="175">
        <v>0.13600000000000001</v>
      </c>
      <c r="W187" s="175"/>
      <c r="X187" s="175"/>
      <c r="Y187" s="175"/>
      <c r="Z187" s="175"/>
      <c r="AA187" s="175"/>
      <c r="AB187" s="175"/>
      <c r="AC187" s="12"/>
    </row>
    <row r="188" spans="1:29" x14ac:dyDescent="0.25">
      <c r="A188" s="92" t="s">
        <v>1893</v>
      </c>
      <c r="B188" s="175">
        <v>0.59541984732824427</v>
      </c>
      <c r="C188" s="175">
        <v>0.28053435114503816</v>
      </c>
      <c r="D188" s="175">
        <v>2.9580152671755726E-2</v>
      </c>
      <c r="E188" s="175">
        <v>9.4465648854961837E-2</v>
      </c>
      <c r="F188" s="174">
        <v>1</v>
      </c>
      <c r="G188" s="176">
        <v>1048</v>
      </c>
      <c r="H188" s="175">
        <v>4.1172310835232186E-2</v>
      </c>
      <c r="M188" s="175">
        <v>0.56499999999999995</v>
      </c>
      <c r="N188" s="175">
        <v>0.625</v>
      </c>
      <c r="O188" s="175">
        <v>0.254</v>
      </c>
      <c r="P188" s="175">
        <v>0.308</v>
      </c>
      <c r="Q188" s="175">
        <v>2.1000000000000001E-2</v>
      </c>
      <c r="R188" s="175">
        <v>4.2000000000000003E-2</v>
      </c>
      <c r="S188" s="175">
        <v>7.8E-2</v>
      </c>
      <c r="T188" s="175">
        <v>0.114</v>
      </c>
      <c r="W188" s="175"/>
      <c r="X188" s="175"/>
      <c r="Y188" s="175"/>
      <c r="Z188" s="175"/>
      <c r="AA188" s="175"/>
      <c r="AB188" s="175"/>
      <c r="AC188" s="12"/>
    </row>
    <row r="189" spans="1:29" x14ac:dyDescent="0.25">
      <c r="A189" s="92" t="s">
        <v>1936</v>
      </c>
      <c r="B189" s="175">
        <v>0.69847928683796534</v>
      </c>
      <c r="C189" s="175">
        <v>0.21971683272155218</v>
      </c>
      <c r="D189" s="175">
        <v>2.097535395909806E-2</v>
      </c>
      <c r="E189" s="175">
        <v>6.0828526481384371E-2</v>
      </c>
      <c r="F189" s="174">
        <v>1</v>
      </c>
      <c r="G189" s="176">
        <v>1907</v>
      </c>
      <c r="H189" s="175">
        <v>3.8548615322417629E-2</v>
      </c>
      <c r="M189" s="175">
        <v>0.67700000000000005</v>
      </c>
      <c r="N189" s="175">
        <v>0.71899999999999997</v>
      </c>
      <c r="O189" s="175">
        <v>0.20200000000000001</v>
      </c>
      <c r="P189" s="175">
        <v>0.23899999999999999</v>
      </c>
      <c r="Q189" s="175">
        <v>1.4999999999999999E-2</v>
      </c>
      <c r="R189" s="175">
        <v>2.8000000000000001E-2</v>
      </c>
      <c r="S189" s="175">
        <v>5.0999999999999997E-2</v>
      </c>
      <c r="T189" s="175">
        <v>7.1999999999999995E-2</v>
      </c>
      <c r="W189" s="175"/>
      <c r="X189" s="175"/>
      <c r="Y189" s="175"/>
      <c r="Z189" s="175"/>
      <c r="AA189" s="175"/>
      <c r="AB189" s="175"/>
      <c r="AC189" s="12"/>
    </row>
    <row r="190" spans="1:29" x14ac:dyDescent="0.25">
      <c r="A190" s="92" t="s">
        <v>1979</v>
      </c>
      <c r="B190" s="175">
        <v>0.83410565338276177</v>
      </c>
      <c r="C190" s="175">
        <v>2.6876737720111215E-2</v>
      </c>
      <c r="D190" s="175">
        <v>3.3364226135310475E-2</v>
      </c>
      <c r="E190" s="175">
        <v>0.1056533827618165</v>
      </c>
      <c r="F190" s="174">
        <v>1</v>
      </c>
      <c r="G190" s="176">
        <v>1079</v>
      </c>
      <c r="H190" s="175">
        <v>4.5550489699425871E-2</v>
      </c>
      <c r="M190" s="175">
        <v>0.81100000000000005</v>
      </c>
      <c r="N190" s="175">
        <v>0.85499999999999998</v>
      </c>
      <c r="O190" s="175">
        <v>1.9E-2</v>
      </c>
      <c r="P190" s="175">
        <v>3.7999999999999999E-2</v>
      </c>
      <c r="Q190" s="175">
        <v>2.4E-2</v>
      </c>
      <c r="R190" s="175">
        <v>4.5999999999999999E-2</v>
      </c>
      <c r="S190" s="175">
        <v>8.8999999999999996E-2</v>
      </c>
      <c r="T190" s="175">
        <v>0.125</v>
      </c>
      <c r="W190" s="175"/>
      <c r="X190" s="175"/>
      <c r="Y190" s="175"/>
      <c r="Z190" s="175"/>
      <c r="AA190" s="175"/>
      <c r="AB190" s="175"/>
      <c r="AC190" s="12"/>
    </row>
    <row r="191" spans="1:29" x14ac:dyDescent="0.25">
      <c r="A191" s="92" t="s">
        <v>2022</v>
      </c>
      <c r="B191" s="175">
        <v>0.76464937560038426</v>
      </c>
      <c r="C191" s="175">
        <v>0.10566762728146013</v>
      </c>
      <c r="D191" s="175">
        <v>2.8818443804034581E-2</v>
      </c>
      <c r="E191" s="175">
        <v>0.10086455331412104</v>
      </c>
      <c r="F191" s="174">
        <v>1</v>
      </c>
      <c r="G191" s="176">
        <v>1041</v>
      </c>
      <c r="H191" s="175">
        <v>4.7695409145056357E-2</v>
      </c>
      <c r="M191" s="175">
        <v>0.73799999999999999</v>
      </c>
      <c r="N191" s="175">
        <v>0.78900000000000003</v>
      </c>
      <c r="O191" s="175">
        <v>8.7999999999999995E-2</v>
      </c>
      <c r="P191" s="175">
        <v>0.126</v>
      </c>
      <c r="Q191" s="175">
        <v>0.02</v>
      </c>
      <c r="R191" s="175">
        <v>4.1000000000000002E-2</v>
      </c>
      <c r="S191" s="175">
        <v>8.4000000000000005E-2</v>
      </c>
      <c r="T191" s="175">
        <v>0.121</v>
      </c>
      <c r="W191" s="175"/>
      <c r="X191" s="175"/>
      <c r="Y191" s="175"/>
      <c r="Z191" s="175"/>
      <c r="AA191" s="175"/>
      <c r="AB191" s="175"/>
      <c r="AC191" s="12"/>
    </row>
    <row r="192" spans="1:29" x14ac:dyDescent="0.25">
      <c r="A192" s="92" t="s">
        <v>2065</v>
      </c>
      <c r="B192" s="175">
        <v>0.47417840375586856</v>
      </c>
      <c r="C192" s="175">
        <v>0.17276995305164319</v>
      </c>
      <c r="D192" s="175">
        <v>0.13990610328638498</v>
      </c>
      <c r="E192" s="175">
        <v>0.2131455399061033</v>
      </c>
      <c r="F192" s="174">
        <v>1</v>
      </c>
      <c r="G192" s="176">
        <v>1065</v>
      </c>
      <c r="H192" s="175">
        <v>5.3888579669078583E-2</v>
      </c>
      <c r="M192" s="175">
        <v>0.44400000000000001</v>
      </c>
      <c r="N192" s="175">
        <v>0.504</v>
      </c>
      <c r="O192" s="175">
        <v>0.151</v>
      </c>
      <c r="P192" s="175">
        <v>0.19700000000000001</v>
      </c>
      <c r="Q192" s="175">
        <v>0.12</v>
      </c>
      <c r="R192" s="175">
        <v>0.16200000000000001</v>
      </c>
      <c r="S192" s="175">
        <v>0.19</v>
      </c>
      <c r="T192" s="175">
        <v>0.23899999999999999</v>
      </c>
      <c r="W192" s="175"/>
      <c r="X192" s="175"/>
      <c r="Y192" s="175"/>
      <c r="Z192" s="175"/>
      <c r="AA192" s="175"/>
      <c r="AB192" s="175"/>
      <c r="AC192" s="12"/>
    </row>
    <row r="193" spans="1:29" x14ac:dyDescent="0.25">
      <c r="A193" s="92" t="s">
        <v>2108</v>
      </c>
      <c r="B193" s="175">
        <v>0.81643835616438354</v>
      </c>
      <c r="C193" s="175">
        <v>1.1872146118721462E-2</v>
      </c>
      <c r="D193" s="175">
        <v>2.4657534246575342E-2</v>
      </c>
      <c r="E193" s="175">
        <v>0.14703196347031963</v>
      </c>
      <c r="F193" s="174">
        <v>1</v>
      </c>
      <c r="G193" s="176">
        <v>1095</v>
      </c>
      <c r="H193" s="175">
        <v>5.5682684973302823E-2</v>
      </c>
      <c r="M193" s="175">
        <v>0.79200000000000004</v>
      </c>
      <c r="N193" s="175">
        <v>0.83799999999999997</v>
      </c>
      <c r="O193" s="175">
        <v>7.0000000000000001E-3</v>
      </c>
      <c r="P193" s="175">
        <v>0.02</v>
      </c>
      <c r="Q193" s="175">
        <v>1.7000000000000001E-2</v>
      </c>
      <c r="R193" s="175">
        <v>3.5999999999999997E-2</v>
      </c>
      <c r="S193" s="175">
        <v>0.127</v>
      </c>
      <c r="T193" s="175">
        <v>0.16900000000000001</v>
      </c>
      <c r="W193" s="175"/>
      <c r="X193" s="175"/>
      <c r="Y193" s="175"/>
      <c r="Z193" s="175"/>
      <c r="AA193" s="175"/>
      <c r="AB193" s="175"/>
      <c r="AC193" s="12"/>
    </row>
    <row r="194" spans="1:29" x14ac:dyDescent="0.25">
      <c r="A194" s="92" t="s">
        <v>1335</v>
      </c>
      <c r="B194" s="175">
        <v>0.70588235294117652</v>
      </c>
      <c r="C194" s="175">
        <v>0.15966386554621848</v>
      </c>
      <c r="D194" s="175">
        <v>4.2016806722689079E-2</v>
      </c>
      <c r="E194" s="175">
        <v>9.2436974789915971E-2</v>
      </c>
      <c r="F194" s="174">
        <v>1</v>
      </c>
      <c r="G194" s="176">
        <v>119</v>
      </c>
      <c r="H194" s="175">
        <v>0.10033726812816189</v>
      </c>
      <c r="M194" s="175">
        <v>0.61899999999999999</v>
      </c>
      <c r="N194" s="175">
        <v>0.78</v>
      </c>
      <c r="O194" s="175">
        <v>0.105</v>
      </c>
      <c r="P194" s="175">
        <v>0.23599999999999999</v>
      </c>
      <c r="Q194" s="175">
        <v>1.7999999999999999E-2</v>
      </c>
      <c r="R194" s="175">
        <v>9.5000000000000001E-2</v>
      </c>
      <c r="S194" s="175">
        <v>5.1999999999999998E-2</v>
      </c>
      <c r="T194" s="175">
        <v>0.158</v>
      </c>
      <c r="W194" s="175"/>
      <c r="X194" s="175"/>
      <c r="Y194" s="175"/>
      <c r="Z194" s="175"/>
      <c r="AA194" s="175"/>
      <c r="AB194" s="175"/>
      <c r="AC194" s="12"/>
    </row>
    <row r="195" spans="1:29" x14ac:dyDescent="0.25">
      <c r="A195" s="92" t="s">
        <v>1378</v>
      </c>
      <c r="B195" s="175">
        <v>0.61702127659574468</v>
      </c>
      <c r="C195" s="175">
        <v>0.12056737588652482</v>
      </c>
      <c r="D195" s="175">
        <v>6.3829787234042548E-2</v>
      </c>
      <c r="E195" s="175">
        <v>0.19858156028368795</v>
      </c>
      <c r="F195" s="174">
        <v>1</v>
      </c>
      <c r="G195" s="176">
        <v>141</v>
      </c>
      <c r="H195" s="175">
        <v>9.2277486910994758E-2</v>
      </c>
      <c r="M195" s="175">
        <v>0.53500000000000003</v>
      </c>
      <c r="N195" s="175">
        <v>0.69299999999999995</v>
      </c>
      <c r="O195" s="175">
        <v>7.6999999999999999E-2</v>
      </c>
      <c r="P195" s="175">
        <v>0.185</v>
      </c>
      <c r="Q195" s="175">
        <v>3.4000000000000002E-2</v>
      </c>
      <c r="R195" s="175">
        <v>0.11700000000000001</v>
      </c>
      <c r="S195" s="175">
        <v>0.14099999999999999</v>
      </c>
      <c r="T195" s="175">
        <v>0.27200000000000002</v>
      </c>
      <c r="W195" s="175"/>
      <c r="X195" s="175"/>
      <c r="Y195" s="175"/>
      <c r="Z195" s="175"/>
      <c r="AA195" s="175"/>
      <c r="AB195" s="175"/>
      <c r="AC195" s="12"/>
    </row>
    <row r="196" spans="1:29" x14ac:dyDescent="0.25">
      <c r="A196" s="92" t="s">
        <v>1421</v>
      </c>
      <c r="B196" s="175">
        <v>0.64864864864864868</v>
      </c>
      <c r="C196" s="175">
        <v>0.13513513513513514</v>
      </c>
      <c r="D196" s="175">
        <v>4.3243243243243246E-2</v>
      </c>
      <c r="E196" s="175">
        <v>0.17297297297297298</v>
      </c>
      <c r="F196" s="174">
        <v>1</v>
      </c>
      <c r="G196" s="176">
        <v>185</v>
      </c>
      <c r="H196" s="175">
        <v>9.122287968441814E-2</v>
      </c>
      <c r="M196" s="175">
        <v>0.57699999999999996</v>
      </c>
      <c r="N196" s="175">
        <v>0.71399999999999997</v>
      </c>
      <c r="O196" s="175">
        <v>9.2999999999999999E-2</v>
      </c>
      <c r="P196" s="175">
        <v>0.192</v>
      </c>
      <c r="Q196" s="175">
        <v>2.1999999999999999E-2</v>
      </c>
      <c r="R196" s="175">
        <v>8.3000000000000004E-2</v>
      </c>
      <c r="S196" s="175">
        <v>0.125</v>
      </c>
      <c r="T196" s="175">
        <v>0.23400000000000001</v>
      </c>
      <c r="W196" s="175"/>
      <c r="X196" s="175"/>
      <c r="Y196" s="175"/>
      <c r="Z196" s="175"/>
      <c r="AA196" s="175"/>
      <c r="AB196" s="175"/>
      <c r="AC196" s="12"/>
    </row>
    <row r="197" spans="1:29" x14ac:dyDescent="0.25">
      <c r="A197" s="92" t="s">
        <v>1464</v>
      </c>
      <c r="B197" s="175">
        <v>0.65151515151515149</v>
      </c>
      <c r="C197" s="175">
        <v>9.0909090909090912E-2</v>
      </c>
      <c r="D197" s="175">
        <v>7.575757575757576E-2</v>
      </c>
      <c r="E197" s="175">
        <v>0.18181818181818182</v>
      </c>
      <c r="F197" s="174">
        <v>1</v>
      </c>
      <c r="G197" s="176">
        <v>66</v>
      </c>
      <c r="H197" s="175">
        <v>0.10576923076923077</v>
      </c>
      <c r="M197" s="175">
        <v>0.53100000000000003</v>
      </c>
      <c r="N197" s="175">
        <v>0.755</v>
      </c>
      <c r="O197" s="175">
        <v>4.2000000000000003E-2</v>
      </c>
      <c r="P197" s="175">
        <v>0.184</v>
      </c>
      <c r="Q197" s="175">
        <v>3.3000000000000002E-2</v>
      </c>
      <c r="R197" s="175">
        <v>0.16500000000000001</v>
      </c>
      <c r="S197" s="175">
        <v>0.107</v>
      </c>
      <c r="T197" s="175">
        <v>0.29099999999999998</v>
      </c>
      <c r="W197" s="175"/>
      <c r="X197" s="175"/>
      <c r="Y197" s="175"/>
      <c r="Z197" s="175"/>
      <c r="AA197" s="175"/>
      <c r="AB197" s="175"/>
      <c r="AC197" s="12"/>
    </row>
    <row r="198" spans="1:29" x14ac:dyDescent="0.25">
      <c r="A198" s="92" t="s">
        <v>1507</v>
      </c>
      <c r="B198" s="175">
        <v>0.75806451612903225</v>
      </c>
      <c r="C198" s="175">
        <v>3.2258064516129031E-2</v>
      </c>
      <c r="D198" s="175" t="s">
        <v>143</v>
      </c>
      <c r="E198" s="175">
        <v>0.20967741935483872</v>
      </c>
      <c r="F198" s="174">
        <v>1</v>
      </c>
      <c r="G198" s="176">
        <v>62</v>
      </c>
      <c r="H198" s="175">
        <v>0.10820244328097731</v>
      </c>
      <c r="M198" s="175">
        <v>0.63800000000000001</v>
      </c>
      <c r="N198" s="175">
        <v>0.84799999999999998</v>
      </c>
      <c r="O198" s="175">
        <v>8.9999999999999993E-3</v>
      </c>
      <c r="P198" s="175">
        <v>0.11</v>
      </c>
      <c r="Q198" s="175" t="s">
        <v>143</v>
      </c>
      <c r="R198" s="175" t="s">
        <v>143</v>
      </c>
      <c r="S198" s="175">
        <v>0.127</v>
      </c>
      <c r="T198" s="175">
        <v>0.32600000000000001</v>
      </c>
      <c r="W198" s="175"/>
      <c r="X198" s="175"/>
      <c r="Y198" s="175"/>
      <c r="Z198" s="175"/>
      <c r="AA198" s="175"/>
      <c r="AB198" s="175"/>
      <c r="AC198" s="12"/>
    </row>
    <row r="199" spans="1:29" x14ac:dyDescent="0.25">
      <c r="A199" s="92" t="s">
        <v>1550</v>
      </c>
      <c r="B199" s="175">
        <v>0.77142857142857146</v>
      </c>
      <c r="C199" s="175">
        <v>9.5238095238095233E-2</v>
      </c>
      <c r="D199" s="175">
        <v>3.8095238095238099E-2</v>
      </c>
      <c r="E199" s="175">
        <v>9.5238095238095233E-2</v>
      </c>
      <c r="F199" s="174">
        <v>1</v>
      </c>
      <c r="G199" s="176">
        <v>105</v>
      </c>
      <c r="H199" s="175">
        <v>0.13852242744063326</v>
      </c>
      <c r="M199" s="175">
        <v>0.68200000000000005</v>
      </c>
      <c r="N199" s="175">
        <v>0.84099999999999997</v>
      </c>
      <c r="O199" s="175">
        <v>5.2999999999999999E-2</v>
      </c>
      <c r="P199" s="175">
        <v>0.16600000000000001</v>
      </c>
      <c r="Q199" s="175">
        <v>1.4999999999999999E-2</v>
      </c>
      <c r="R199" s="175">
        <v>9.4E-2</v>
      </c>
      <c r="S199" s="175">
        <v>5.2999999999999999E-2</v>
      </c>
      <c r="T199" s="175">
        <v>0.16600000000000001</v>
      </c>
      <c r="W199" s="175"/>
      <c r="X199" s="175"/>
      <c r="Y199" s="175"/>
      <c r="Z199" s="175"/>
      <c r="AA199" s="175"/>
      <c r="AB199" s="175"/>
      <c r="AC199" s="12"/>
    </row>
    <row r="200" spans="1:29" x14ac:dyDescent="0.25">
      <c r="A200" s="92" t="s">
        <v>1593</v>
      </c>
      <c r="B200" s="175">
        <v>0.65734265734265729</v>
      </c>
      <c r="C200" s="175">
        <v>0.13286713286713286</v>
      </c>
      <c r="D200" s="175">
        <v>6.993006993006993E-3</v>
      </c>
      <c r="E200" s="175">
        <v>0.20279720279720279</v>
      </c>
      <c r="F200" s="174">
        <v>1</v>
      </c>
      <c r="G200" s="176">
        <v>143</v>
      </c>
      <c r="H200" s="175">
        <v>8.7891825445605407E-2</v>
      </c>
      <c r="M200" s="175">
        <v>0.57599999999999996</v>
      </c>
      <c r="N200" s="175">
        <v>0.73</v>
      </c>
      <c r="O200" s="175">
        <v>8.6999999999999994E-2</v>
      </c>
      <c r="P200" s="175">
        <v>0.19800000000000001</v>
      </c>
      <c r="Q200" s="175">
        <v>1E-3</v>
      </c>
      <c r="R200" s="175">
        <v>3.9E-2</v>
      </c>
      <c r="S200" s="175">
        <v>0.14499999999999999</v>
      </c>
      <c r="T200" s="175">
        <v>0.27600000000000002</v>
      </c>
      <c r="W200" s="175"/>
      <c r="X200" s="175"/>
      <c r="Y200" s="175"/>
      <c r="Z200" s="175"/>
      <c r="AA200" s="175"/>
      <c r="AB200" s="175"/>
      <c r="AC200" s="12"/>
    </row>
    <row r="201" spans="1:29" x14ac:dyDescent="0.25">
      <c r="A201" s="92" t="s">
        <v>1636</v>
      </c>
      <c r="B201" s="175">
        <v>0.55555555555555558</v>
      </c>
      <c r="C201" s="175">
        <v>0.37037037037037035</v>
      </c>
      <c r="D201" s="175">
        <v>1.8518518518518517E-2</v>
      </c>
      <c r="E201" s="175">
        <v>5.5555555555555552E-2</v>
      </c>
      <c r="F201" s="174">
        <v>1</v>
      </c>
      <c r="G201" s="176">
        <v>54</v>
      </c>
      <c r="H201" s="175">
        <v>8.2822085889570546E-2</v>
      </c>
      <c r="M201" s="175">
        <v>0.42399999999999999</v>
      </c>
      <c r="N201" s="175">
        <v>0.68</v>
      </c>
      <c r="O201" s="175">
        <v>0.254</v>
      </c>
      <c r="P201" s="175">
        <v>0.504</v>
      </c>
      <c r="Q201" s="175">
        <v>3.0000000000000001E-3</v>
      </c>
      <c r="R201" s="175">
        <v>9.8000000000000004E-2</v>
      </c>
      <c r="S201" s="175">
        <v>1.9E-2</v>
      </c>
      <c r="T201" s="175">
        <v>0.151</v>
      </c>
      <c r="W201" s="175"/>
      <c r="X201" s="175"/>
      <c r="Y201" s="175"/>
      <c r="Z201" s="175"/>
      <c r="AA201" s="175"/>
      <c r="AB201" s="175"/>
      <c r="AC201" s="12"/>
    </row>
    <row r="202" spans="1:29" x14ac:dyDescent="0.25">
      <c r="A202" s="92" t="s">
        <v>1679</v>
      </c>
      <c r="B202" s="175">
        <v>0.64893617021276595</v>
      </c>
      <c r="C202" s="175">
        <v>0.15957446808510639</v>
      </c>
      <c r="D202" s="175">
        <v>2.1276595744680851E-2</v>
      </c>
      <c r="E202" s="175">
        <v>0.1702127659574468</v>
      </c>
      <c r="F202" s="174">
        <v>1</v>
      </c>
      <c r="G202" s="176">
        <v>94</v>
      </c>
      <c r="H202" s="175">
        <v>9.6707818930041156E-2</v>
      </c>
      <c r="M202" s="175">
        <v>0.54800000000000004</v>
      </c>
      <c r="N202" s="175">
        <v>0.73799999999999999</v>
      </c>
      <c r="O202" s="175">
        <v>9.9000000000000005E-2</v>
      </c>
      <c r="P202" s="175">
        <v>0.247</v>
      </c>
      <c r="Q202" s="175">
        <v>6.0000000000000001E-3</v>
      </c>
      <c r="R202" s="175">
        <v>7.3999999999999996E-2</v>
      </c>
      <c r="S202" s="175">
        <v>0.108</v>
      </c>
      <c r="T202" s="175">
        <v>0.25900000000000001</v>
      </c>
      <c r="W202" s="175"/>
      <c r="X202" s="175"/>
      <c r="Y202" s="175"/>
      <c r="Z202" s="175"/>
      <c r="AA202" s="175"/>
      <c r="AB202" s="175"/>
      <c r="AC202" s="12"/>
    </row>
    <row r="203" spans="1:29" x14ac:dyDescent="0.25">
      <c r="A203" s="92" t="s">
        <v>1722</v>
      </c>
      <c r="B203" s="175">
        <v>0.7142857142857143</v>
      </c>
      <c r="C203" s="175" t="s">
        <v>143</v>
      </c>
      <c r="D203" s="175" t="s">
        <v>143</v>
      </c>
      <c r="E203" s="175">
        <v>0.2857142857142857</v>
      </c>
      <c r="F203" s="174">
        <v>1</v>
      </c>
      <c r="G203" s="176">
        <v>84</v>
      </c>
      <c r="H203" s="175">
        <v>0.15671641791044777</v>
      </c>
      <c r="M203" s="175">
        <v>0.61</v>
      </c>
      <c r="N203" s="175">
        <v>0.8</v>
      </c>
      <c r="O203" s="175" t="s">
        <v>143</v>
      </c>
      <c r="P203" s="175" t="s">
        <v>143</v>
      </c>
      <c r="Q203" s="175" t="s">
        <v>143</v>
      </c>
      <c r="R203" s="175" t="s">
        <v>143</v>
      </c>
      <c r="S203" s="175">
        <v>0.2</v>
      </c>
      <c r="T203" s="175">
        <v>0.39</v>
      </c>
      <c r="W203" s="175"/>
      <c r="X203" s="175"/>
      <c r="Y203" s="175"/>
      <c r="Z203" s="175"/>
      <c r="AA203" s="175"/>
      <c r="AB203" s="175"/>
      <c r="AC203" s="12"/>
    </row>
    <row r="204" spans="1:29" x14ac:dyDescent="0.25">
      <c r="A204" s="92" t="s">
        <v>1765</v>
      </c>
      <c r="B204" s="175">
        <v>0.65822784810126578</v>
      </c>
      <c r="C204" s="175">
        <v>0.11392405063291139</v>
      </c>
      <c r="D204" s="175">
        <v>2.5316455696202531E-2</v>
      </c>
      <c r="E204" s="175">
        <v>0.20253164556962025</v>
      </c>
      <c r="F204" s="174">
        <v>1</v>
      </c>
      <c r="G204" s="176">
        <v>79</v>
      </c>
      <c r="H204" s="175">
        <v>8.9569160997732433E-2</v>
      </c>
      <c r="M204" s="175">
        <v>0.54800000000000004</v>
      </c>
      <c r="N204" s="175">
        <v>0.753</v>
      </c>
      <c r="O204" s="175">
        <v>6.0999999999999999E-2</v>
      </c>
      <c r="P204" s="175">
        <v>0.20300000000000001</v>
      </c>
      <c r="Q204" s="175">
        <v>7.0000000000000001E-3</v>
      </c>
      <c r="R204" s="175">
        <v>8.7999999999999995E-2</v>
      </c>
      <c r="S204" s="175">
        <v>0.129</v>
      </c>
      <c r="T204" s="175">
        <v>0.30399999999999999</v>
      </c>
      <c r="W204" s="175"/>
      <c r="X204" s="175"/>
      <c r="Y204" s="175"/>
      <c r="Z204" s="175"/>
      <c r="AA204" s="175"/>
      <c r="AB204" s="175"/>
      <c r="AC204" s="12"/>
    </row>
    <row r="205" spans="1:29" x14ac:dyDescent="0.25">
      <c r="A205" s="92" t="s">
        <v>1808</v>
      </c>
      <c r="B205" s="175">
        <v>0.70270270270270274</v>
      </c>
      <c r="C205" s="175">
        <v>4.0540540540540543E-2</v>
      </c>
      <c r="D205" s="175">
        <v>1.3513513513513514E-2</v>
      </c>
      <c r="E205" s="175">
        <v>0.24324324324324326</v>
      </c>
      <c r="F205" s="174">
        <v>1</v>
      </c>
      <c r="G205" s="176">
        <v>74</v>
      </c>
      <c r="H205" s="175">
        <v>7.8556263269639062E-2</v>
      </c>
      <c r="M205" s="175">
        <v>0.59099999999999997</v>
      </c>
      <c r="N205" s="175">
        <v>0.79500000000000004</v>
      </c>
      <c r="O205" s="175">
        <v>1.4E-2</v>
      </c>
      <c r="P205" s="175">
        <v>0.113</v>
      </c>
      <c r="Q205" s="175">
        <v>2E-3</v>
      </c>
      <c r="R205" s="175">
        <v>7.2999999999999995E-2</v>
      </c>
      <c r="S205" s="175">
        <v>0.16</v>
      </c>
      <c r="T205" s="175">
        <v>0.35199999999999998</v>
      </c>
      <c r="W205" s="175"/>
      <c r="X205" s="175"/>
      <c r="Y205" s="175"/>
      <c r="Z205" s="175"/>
      <c r="AA205" s="175"/>
      <c r="AB205" s="175"/>
      <c r="AC205" s="12"/>
    </row>
    <row r="206" spans="1:29" x14ac:dyDescent="0.25">
      <c r="A206" s="92" t="s">
        <v>1851</v>
      </c>
      <c r="B206" s="175">
        <v>0.65</v>
      </c>
      <c r="C206" s="175">
        <v>0.16666666666666666</v>
      </c>
      <c r="D206" s="175">
        <v>3.3333333333333333E-2</v>
      </c>
      <c r="E206" s="175">
        <v>0.15</v>
      </c>
      <c r="F206" s="174">
        <v>1</v>
      </c>
      <c r="G206" s="176">
        <v>60</v>
      </c>
      <c r="H206" s="175">
        <v>8.9686098654708515E-2</v>
      </c>
      <c r="M206" s="175">
        <v>0.52400000000000002</v>
      </c>
      <c r="N206" s="175">
        <v>0.75800000000000001</v>
      </c>
      <c r="O206" s="175">
        <v>9.2999999999999999E-2</v>
      </c>
      <c r="P206" s="175">
        <v>0.28000000000000003</v>
      </c>
      <c r="Q206" s="175">
        <v>8.9999999999999993E-3</v>
      </c>
      <c r="R206" s="175">
        <v>0.114</v>
      </c>
      <c r="S206" s="175">
        <v>8.1000000000000003E-2</v>
      </c>
      <c r="T206" s="175">
        <v>0.26100000000000001</v>
      </c>
      <c r="W206" s="175"/>
      <c r="X206" s="175"/>
      <c r="Y206" s="175"/>
      <c r="Z206" s="175"/>
      <c r="AA206" s="175"/>
      <c r="AB206" s="175"/>
      <c r="AC206" s="12"/>
    </row>
    <row r="207" spans="1:29" x14ac:dyDescent="0.25">
      <c r="A207" s="92" t="s">
        <v>1894</v>
      </c>
      <c r="B207" s="175">
        <v>0.72972972972972971</v>
      </c>
      <c r="C207" s="175">
        <v>0.14864864864864866</v>
      </c>
      <c r="D207" s="175" t="s">
        <v>143</v>
      </c>
      <c r="E207" s="175">
        <v>0.12162162162162163</v>
      </c>
      <c r="F207" s="174">
        <v>1</v>
      </c>
      <c r="G207" s="176">
        <v>74</v>
      </c>
      <c r="H207" s="175">
        <v>8.6146682188591381E-2</v>
      </c>
      <c r="M207" s="175">
        <v>0.61899999999999999</v>
      </c>
      <c r="N207" s="175">
        <v>0.81799999999999995</v>
      </c>
      <c r="O207" s="175">
        <v>8.5000000000000006E-2</v>
      </c>
      <c r="P207" s="175">
        <v>0.247</v>
      </c>
      <c r="Q207" s="175" t="s">
        <v>143</v>
      </c>
      <c r="R207" s="175" t="s">
        <v>143</v>
      </c>
      <c r="S207" s="175">
        <v>6.5000000000000002E-2</v>
      </c>
      <c r="T207" s="175">
        <v>0.215</v>
      </c>
      <c r="W207" s="175"/>
      <c r="X207" s="175"/>
      <c r="Y207" s="175"/>
      <c r="Z207" s="175"/>
      <c r="AA207" s="175"/>
      <c r="AB207" s="175"/>
      <c r="AC207" s="12"/>
    </row>
    <row r="208" spans="1:29" x14ac:dyDescent="0.25">
      <c r="A208" s="92" t="s">
        <v>1937</v>
      </c>
      <c r="B208" s="175">
        <v>0.72169811320754718</v>
      </c>
      <c r="C208" s="175">
        <v>0.13207547169811321</v>
      </c>
      <c r="D208" s="175">
        <v>7.5471698113207544E-2</v>
      </c>
      <c r="E208" s="175">
        <v>7.0754716981132074E-2</v>
      </c>
      <c r="F208" s="174">
        <v>1</v>
      </c>
      <c r="G208" s="176">
        <v>212</v>
      </c>
      <c r="H208" s="175">
        <v>9.7966728280961188E-2</v>
      </c>
      <c r="M208" s="175">
        <v>0.65800000000000003</v>
      </c>
      <c r="N208" s="175">
        <v>0.77800000000000002</v>
      </c>
      <c r="O208" s="175">
        <v>9.2999999999999999E-2</v>
      </c>
      <c r="P208" s="175">
        <v>0.184</v>
      </c>
      <c r="Q208" s="175">
        <v>4.7E-2</v>
      </c>
      <c r="R208" s="175">
        <v>0.11899999999999999</v>
      </c>
      <c r="S208" s="175">
        <v>4.2999999999999997E-2</v>
      </c>
      <c r="T208" s="175">
        <v>0.113</v>
      </c>
      <c r="W208" s="175"/>
      <c r="X208" s="175"/>
      <c r="Y208" s="175"/>
      <c r="Z208" s="175"/>
      <c r="AA208" s="175"/>
      <c r="AB208" s="175"/>
      <c r="AC208" s="12"/>
    </row>
    <row r="209" spans="1:29" x14ac:dyDescent="0.25">
      <c r="A209" s="92" t="s">
        <v>1980</v>
      </c>
      <c r="B209" s="175">
        <v>0.82608695652173914</v>
      </c>
      <c r="C209" s="175">
        <v>7.246376811594203E-3</v>
      </c>
      <c r="D209" s="175">
        <v>2.8985507246376812E-2</v>
      </c>
      <c r="E209" s="175">
        <v>0.13768115942028986</v>
      </c>
      <c r="F209" s="174">
        <v>1</v>
      </c>
      <c r="G209" s="176">
        <v>138</v>
      </c>
      <c r="H209" s="175">
        <v>0.13489736070381231</v>
      </c>
      <c r="M209" s="175">
        <v>0.754</v>
      </c>
      <c r="N209" s="175">
        <v>0.88</v>
      </c>
      <c r="O209" s="175">
        <v>1E-3</v>
      </c>
      <c r="P209" s="175">
        <v>0.04</v>
      </c>
      <c r="Q209" s="175">
        <v>1.0999999999999999E-2</v>
      </c>
      <c r="R209" s="175">
        <v>7.1999999999999995E-2</v>
      </c>
      <c r="S209" s="175">
        <v>0.09</v>
      </c>
      <c r="T209" s="175">
        <v>0.20499999999999999</v>
      </c>
      <c r="W209" s="175"/>
      <c r="X209" s="175"/>
      <c r="Y209" s="175"/>
      <c r="Z209" s="175"/>
      <c r="AA209" s="175"/>
      <c r="AB209" s="175"/>
      <c r="AC209" s="12"/>
    </row>
    <row r="210" spans="1:29" x14ac:dyDescent="0.25">
      <c r="A210" s="92" t="s">
        <v>2023</v>
      </c>
      <c r="B210" s="175">
        <v>0.66442953020134232</v>
      </c>
      <c r="C210" s="175">
        <v>9.3959731543624164E-2</v>
      </c>
      <c r="D210" s="175">
        <v>4.6979865771812082E-2</v>
      </c>
      <c r="E210" s="175">
        <v>0.19463087248322147</v>
      </c>
      <c r="F210" s="174">
        <v>1</v>
      </c>
      <c r="G210" s="176">
        <v>149</v>
      </c>
      <c r="H210" s="175">
        <v>0.11586314152410575</v>
      </c>
      <c r="M210" s="175">
        <v>0.58499999999999996</v>
      </c>
      <c r="N210" s="175">
        <v>0.73499999999999999</v>
      </c>
      <c r="O210" s="175">
        <v>5.7000000000000002E-2</v>
      </c>
      <c r="P210" s="175">
        <v>0.152</v>
      </c>
      <c r="Q210" s="175">
        <v>2.3E-2</v>
      </c>
      <c r="R210" s="175">
        <v>9.4E-2</v>
      </c>
      <c r="S210" s="175">
        <v>0.13900000000000001</v>
      </c>
      <c r="T210" s="175">
        <v>0.26600000000000001</v>
      </c>
      <c r="W210" s="175"/>
      <c r="X210" s="175"/>
      <c r="Y210" s="175"/>
      <c r="Z210" s="175"/>
      <c r="AA210" s="175"/>
      <c r="AB210" s="175"/>
      <c r="AC210" s="12"/>
    </row>
    <row r="211" spans="1:29" x14ac:dyDescent="0.25">
      <c r="A211" s="92" t="s">
        <v>2066</v>
      </c>
      <c r="B211" s="175">
        <v>0.64077669902912626</v>
      </c>
      <c r="C211" s="175">
        <v>0.21359223300970873</v>
      </c>
      <c r="D211" s="175">
        <v>3.8834951456310676E-2</v>
      </c>
      <c r="E211" s="175">
        <v>0.10679611650485436</v>
      </c>
      <c r="F211" s="174">
        <v>1</v>
      </c>
      <c r="G211" s="176">
        <v>103</v>
      </c>
      <c r="H211" s="175">
        <v>0.10177865612648221</v>
      </c>
      <c r="M211" s="175">
        <v>0.54500000000000004</v>
      </c>
      <c r="N211" s="175">
        <v>0.72699999999999998</v>
      </c>
      <c r="O211" s="175">
        <v>0.14499999999999999</v>
      </c>
      <c r="P211" s="175">
        <v>0.30199999999999999</v>
      </c>
      <c r="Q211" s="175">
        <v>1.4999999999999999E-2</v>
      </c>
      <c r="R211" s="175">
        <v>9.6000000000000002E-2</v>
      </c>
      <c r="S211" s="175">
        <v>6.0999999999999999E-2</v>
      </c>
      <c r="T211" s="175">
        <v>0.18099999999999999</v>
      </c>
      <c r="W211" s="175"/>
      <c r="X211" s="175"/>
      <c r="Y211" s="175"/>
      <c r="Z211" s="175"/>
      <c r="AA211" s="175"/>
      <c r="AB211" s="175"/>
      <c r="AC211" s="12"/>
    </row>
    <row r="212" spans="1:29" x14ac:dyDescent="0.25">
      <c r="A212" s="92" t="s">
        <v>2109</v>
      </c>
      <c r="B212" s="175">
        <v>0.69465648854961837</v>
      </c>
      <c r="C212" s="175">
        <v>1.5267175572519083E-2</v>
      </c>
      <c r="D212" s="175">
        <v>6.1068702290076333E-2</v>
      </c>
      <c r="E212" s="175">
        <v>0.22900763358778625</v>
      </c>
      <c r="F212" s="174">
        <v>1</v>
      </c>
      <c r="G212" s="176">
        <v>131</v>
      </c>
      <c r="H212" s="175">
        <v>0.14785553047404063</v>
      </c>
      <c r="M212" s="175">
        <v>0.61099999999999999</v>
      </c>
      <c r="N212" s="175">
        <v>0.76700000000000002</v>
      </c>
      <c r="O212" s="175">
        <v>4.0000000000000001E-3</v>
      </c>
      <c r="P212" s="175">
        <v>5.3999999999999999E-2</v>
      </c>
      <c r="Q212" s="175">
        <v>3.1E-2</v>
      </c>
      <c r="R212" s="175">
        <v>0.11600000000000001</v>
      </c>
      <c r="S212" s="175">
        <v>0.16500000000000001</v>
      </c>
      <c r="T212" s="175">
        <v>0.308</v>
      </c>
      <c r="W212" s="175"/>
      <c r="X212" s="175"/>
      <c r="Y212" s="175"/>
      <c r="Z212" s="175"/>
      <c r="AA212" s="175"/>
      <c r="AB212" s="175"/>
      <c r="AC212" s="12"/>
    </row>
    <row r="213" spans="1:29" x14ac:dyDescent="0.25">
      <c r="A213" s="92" t="s">
        <v>1336</v>
      </c>
      <c r="B213" s="175">
        <v>0.5714285714285714</v>
      </c>
      <c r="C213" s="175">
        <v>0.30952380952380953</v>
      </c>
      <c r="D213" s="175">
        <v>4.7619047619047616E-2</v>
      </c>
      <c r="E213" s="175">
        <v>7.1428571428571425E-2</v>
      </c>
      <c r="F213" s="174">
        <v>1</v>
      </c>
      <c r="G213" s="176">
        <v>42</v>
      </c>
      <c r="H213" s="175">
        <v>0.13907284768211919</v>
      </c>
      <c r="M213" s="175">
        <v>0.42199999999999999</v>
      </c>
      <c r="N213" s="175">
        <v>0.70899999999999996</v>
      </c>
      <c r="O213" s="175">
        <v>0.191</v>
      </c>
      <c r="P213" s="175">
        <v>0.46</v>
      </c>
      <c r="Q213" s="175">
        <v>1.2999999999999999E-2</v>
      </c>
      <c r="R213" s="175">
        <v>0.158</v>
      </c>
      <c r="S213" s="175">
        <v>2.5000000000000001E-2</v>
      </c>
      <c r="T213" s="175">
        <v>0.19</v>
      </c>
      <c r="W213" s="175"/>
      <c r="X213" s="175"/>
      <c r="Y213" s="175"/>
      <c r="Z213" s="175"/>
      <c r="AA213" s="175"/>
      <c r="AB213" s="175"/>
      <c r="AC213" s="12"/>
    </row>
    <row r="214" spans="1:29" x14ac:dyDescent="0.25">
      <c r="A214" s="92" t="s">
        <v>1379</v>
      </c>
      <c r="B214" s="175">
        <v>0.46296296296296297</v>
      </c>
      <c r="C214" s="175">
        <v>3.7037037037037035E-2</v>
      </c>
      <c r="D214" s="175">
        <v>9.2592592592592587E-2</v>
      </c>
      <c r="E214" s="175">
        <v>0.40740740740740738</v>
      </c>
      <c r="F214" s="174">
        <v>1</v>
      </c>
      <c r="G214" s="176">
        <v>54</v>
      </c>
      <c r="H214" s="175">
        <v>0.12529002320185614</v>
      </c>
      <c r="M214" s="175">
        <v>0.33700000000000002</v>
      </c>
      <c r="N214" s="175">
        <v>0.59399999999999997</v>
      </c>
      <c r="O214" s="175">
        <v>0.01</v>
      </c>
      <c r="P214" s="175">
        <v>0.125</v>
      </c>
      <c r="Q214" s="175">
        <v>0.04</v>
      </c>
      <c r="R214" s="175">
        <v>0.19900000000000001</v>
      </c>
      <c r="S214" s="175">
        <v>0.28699999999999998</v>
      </c>
      <c r="T214" s="175">
        <v>0.54</v>
      </c>
      <c r="W214" s="175"/>
      <c r="X214" s="175"/>
      <c r="Y214" s="175"/>
      <c r="Z214" s="175"/>
      <c r="AA214" s="175"/>
      <c r="AB214" s="175"/>
      <c r="AC214" s="12"/>
    </row>
    <row r="215" spans="1:29" x14ac:dyDescent="0.25">
      <c r="A215" s="92" t="s">
        <v>1422</v>
      </c>
      <c r="B215" s="175">
        <v>0.5</v>
      </c>
      <c r="C215" s="175">
        <v>0.1</v>
      </c>
      <c r="D215" s="175" t="s">
        <v>143</v>
      </c>
      <c r="E215" s="175">
        <v>0.4</v>
      </c>
      <c r="F215" s="174">
        <v>1</v>
      </c>
      <c r="G215" s="176">
        <v>60</v>
      </c>
      <c r="H215" s="175">
        <v>7.7720207253886009E-2</v>
      </c>
      <c r="M215" s="175">
        <v>0.377</v>
      </c>
      <c r="N215" s="175">
        <v>0.623</v>
      </c>
      <c r="O215" s="175">
        <v>4.7E-2</v>
      </c>
      <c r="P215" s="175">
        <v>0.20100000000000001</v>
      </c>
      <c r="Q215" s="175" t="s">
        <v>143</v>
      </c>
      <c r="R215" s="175" t="s">
        <v>143</v>
      </c>
      <c r="S215" s="175">
        <v>0.28599999999999998</v>
      </c>
      <c r="T215" s="175">
        <v>0.52600000000000002</v>
      </c>
      <c r="W215" s="175"/>
      <c r="X215" s="175"/>
      <c r="Y215" s="175"/>
      <c r="Z215" s="175"/>
      <c r="AA215" s="175"/>
      <c r="AB215" s="175"/>
      <c r="AC215" s="12"/>
    </row>
    <row r="216" spans="1:29" x14ac:dyDescent="0.25">
      <c r="A216" s="92" t="s">
        <v>1465</v>
      </c>
      <c r="B216" s="175">
        <v>0.4375</v>
      </c>
      <c r="C216" s="175">
        <v>0.125</v>
      </c>
      <c r="D216" s="175">
        <v>0.125</v>
      </c>
      <c r="E216" s="175">
        <v>0.3125</v>
      </c>
      <c r="F216" s="174">
        <v>1</v>
      </c>
      <c r="G216" s="176">
        <v>16</v>
      </c>
      <c r="H216" s="175">
        <v>7.8431372549019607E-2</v>
      </c>
      <c r="M216" s="175">
        <v>0.23100000000000001</v>
      </c>
      <c r="N216" s="175">
        <v>0.66800000000000004</v>
      </c>
      <c r="O216" s="175">
        <v>3.5000000000000003E-2</v>
      </c>
      <c r="P216" s="175">
        <v>0.36</v>
      </c>
      <c r="Q216" s="175">
        <v>3.5000000000000003E-2</v>
      </c>
      <c r="R216" s="175">
        <v>0.36</v>
      </c>
      <c r="S216" s="175">
        <v>0.14199999999999999</v>
      </c>
      <c r="T216" s="175">
        <v>0.55600000000000005</v>
      </c>
      <c r="W216" s="175"/>
      <c r="X216" s="175"/>
      <c r="Y216" s="175"/>
      <c r="Z216" s="175"/>
      <c r="AA216" s="175"/>
      <c r="AB216" s="175"/>
      <c r="AC216" s="12"/>
    </row>
    <row r="217" spans="1:29" x14ac:dyDescent="0.25">
      <c r="A217" s="92" t="s">
        <v>1508</v>
      </c>
      <c r="B217" s="175">
        <v>0.60869565217391308</v>
      </c>
      <c r="C217" s="175" t="s">
        <v>143</v>
      </c>
      <c r="D217" s="175" t="s">
        <v>143</v>
      </c>
      <c r="E217" s="175">
        <v>0.39130434782608697</v>
      </c>
      <c r="F217" s="174">
        <v>1</v>
      </c>
      <c r="G217" s="176">
        <v>23</v>
      </c>
      <c r="H217" s="175">
        <v>0.15333333333333332</v>
      </c>
      <c r="M217" s="175">
        <v>0.40799999999999997</v>
      </c>
      <c r="N217" s="175">
        <v>0.77800000000000002</v>
      </c>
      <c r="O217" s="175" t="s">
        <v>143</v>
      </c>
      <c r="P217" s="175" t="s">
        <v>143</v>
      </c>
      <c r="Q217" s="175" t="s">
        <v>143</v>
      </c>
      <c r="R217" s="175" t="s">
        <v>143</v>
      </c>
      <c r="S217" s="175">
        <v>0.222</v>
      </c>
      <c r="T217" s="175">
        <v>0.59199999999999997</v>
      </c>
      <c r="W217" s="175"/>
      <c r="X217" s="175"/>
      <c r="Y217" s="175"/>
      <c r="Z217" s="175"/>
      <c r="AA217" s="175"/>
      <c r="AB217" s="175"/>
      <c r="AC217" s="12"/>
    </row>
    <row r="218" spans="1:29" x14ac:dyDescent="0.25">
      <c r="A218" s="92" t="s">
        <v>1551</v>
      </c>
      <c r="B218" s="175">
        <v>0.5357142857142857</v>
      </c>
      <c r="C218" s="175">
        <v>0.14285714285714285</v>
      </c>
      <c r="D218" s="175">
        <v>7.1428571428571425E-2</v>
      </c>
      <c r="E218" s="175">
        <v>0.25</v>
      </c>
      <c r="F218" s="174">
        <v>1</v>
      </c>
      <c r="G218" s="176">
        <v>28</v>
      </c>
      <c r="H218" s="175">
        <v>0.15469613259668508</v>
      </c>
      <c r="M218" s="175">
        <v>0.35799999999999998</v>
      </c>
      <c r="N218" s="175">
        <v>0.70499999999999996</v>
      </c>
      <c r="O218" s="175">
        <v>5.7000000000000002E-2</v>
      </c>
      <c r="P218" s="175">
        <v>0.315</v>
      </c>
      <c r="Q218" s="175">
        <v>0.02</v>
      </c>
      <c r="R218" s="175">
        <v>0.22600000000000001</v>
      </c>
      <c r="S218" s="175">
        <v>0.127</v>
      </c>
      <c r="T218" s="175">
        <v>0.434</v>
      </c>
      <c r="W218" s="175"/>
      <c r="X218" s="175"/>
      <c r="Y218" s="175"/>
      <c r="Z218" s="175"/>
      <c r="AA218" s="175"/>
      <c r="AB218" s="175"/>
      <c r="AC218" s="12"/>
    </row>
    <row r="219" spans="1:29" x14ac:dyDescent="0.25">
      <c r="A219" s="92" t="s">
        <v>1594</v>
      </c>
      <c r="B219" s="175">
        <v>0.4642857142857143</v>
      </c>
      <c r="C219" s="175">
        <v>0.14285714285714285</v>
      </c>
      <c r="D219" s="175">
        <v>7.1428571428571425E-2</v>
      </c>
      <c r="E219" s="175">
        <v>0.32142857142857145</v>
      </c>
      <c r="F219" s="174">
        <v>1</v>
      </c>
      <c r="G219" s="176">
        <v>56</v>
      </c>
      <c r="H219" s="175">
        <v>0.11290322580645161</v>
      </c>
      <c r="M219" s="175">
        <v>0.34</v>
      </c>
      <c r="N219" s="175">
        <v>0.59299999999999997</v>
      </c>
      <c r="O219" s="175">
        <v>7.3999999999999996E-2</v>
      </c>
      <c r="P219" s="175">
        <v>0.25700000000000001</v>
      </c>
      <c r="Q219" s="175">
        <v>2.8000000000000001E-2</v>
      </c>
      <c r="R219" s="175">
        <v>0.17</v>
      </c>
      <c r="S219" s="175">
        <v>0.214</v>
      </c>
      <c r="T219" s="175">
        <v>0.45200000000000001</v>
      </c>
      <c r="W219" s="175"/>
      <c r="X219" s="175"/>
      <c r="Y219" s="175"/>
      <c r="Z219" s="175"/>
      <c r="AA219" s="175"/>
      <c r="AB219" s="175"/>
      <c r="AC219" s="12"/>
    </row>
    <row r="220" spans="1:29" x14ac:dyDescent="0.25">
      <c r="A220" s="92" t="s">
        <v>1637</v>
      </c>
      <c r="B220" s="175">
        <v>0.42857142857142855</v>
      </c>
      <c r="C220" s="175">
        <v>0.25</v>
      </c>
      <c r="D220" s="175" t="s">
        <v>143</v>
      </c>
      <c r="E220" s="175">
        <v>0.32142857142857145</v>
      </c>
      <c r="F220" s="174">
        <v>1</v>
      </c>
      <c r="G220" s="176">
        <v>28</v>
      </c>
      <c r="H220" s="175">
        <v>0.11570247933884298</v>
      </c>
      <c r="M220" s="175">
        <v>0.26500000000000001</v>
      </c>
      <c r="N220" s="175">
        <v>0.60899999999999999</v>
      </c>
      <c r="O220" s="175">
        <v>0.127</v>
      </c>
      <c r="P220" s="175">
        <v>0.434</v>
      </c>
      <c r="Q220" s="175" t="s">
        <v>143</v>
      </c>
      <c r="R220" s="175" t="s">
        <v>143</v>
      </c>
      <c r="S220" s="175">
        <v>0.17899999999999999</v>
      </c>
      <c r="T220" s="175">
        <v>0.50700000000000001</v>
      </c>
      <c r="W220" s="175"/>
      <c r="X220" s="175"/>
      <c r="Y220" s="175"/>
      <c r="Z220" s="175"/>
      <c r="AA220" s="175"/>
      <c r="AB220" s="175"/>
      <c r="AC220" s="12"/>
    </row>
    <row r="221" spans="1:29" x14ac:dyDescent="0.25">
      <c r="A221" s="92" t="s">
        <v>1680</v>
      </c>
      <c r="B221" s="175">
        <v>0.5625</v>
      </c>
      <c r="C221" s="175">
        <v>0.21875</v>
      </c>
      <c r="D221" s="175">
        <v>3.125E-2</v>
      </c>
      <c r="E221" s="175">
        <v>0.1875</v>
      </c>
      <c r="F221" s="174">
        <v>1</v>
      </c>
      <c r="G221" s="176">
        <v>32</v>
      </c>
      <c r="H221" s="175">
        <v>0.10223642172523961</v>
      </c>
      <c r="M221" s="175">
        <v>0.39300000000000002</v>
      </c>
      <c r="N221" s="175">
        <v>0.71799999999999997</v>
      </c>
      <c r="O221" s="175">
        <v>0.11</v>
      </c>
      <c r="P221" s="175">
        <v>0.38800000000000001</v>
      </c>
      <c r="Q221" s="175">
        <v>6.0000000000000001E-3</v>
      </c>
      <c r="R221" s="175">
        <v>0.157</v>
      </c>
      <c r="S221" s="175">
        <v>8.8999999999999996E-2</v>
      </c>
      <c r="T221" s="175">
        <v>0.35299999999999998</v>
      </c>
      <c r="W221" s="175"/>
      <c r="X221" s="175"/>
      <c r="Y221" s="175"/>
      <c r="Z221" s="175"/>
      <c r="AA221" s="175"/>
      <c r="AB221" s="175"/>
      <c r="AC221" s="12"/>
    </row>
    <row r="222" spans="1:29" x14ac:dyDescent="0.25">
      <c r="A222" s="92" t="s">
        <v>1723</v>
      </c>
      <c r="B222" s="175">
        <v>0.66666666666666663</v>
      </c>
      <c r="C222" s="175" t="s">
        <v>143</v>
      </c>
      <c r="D222" s="175">
        <v>0.16666666666666666</v>
      </c>
      <c r="E222" s="175">
        <v>0.16666666666666666</v>
      </c>
      <c r="F222" s="174">
        <v>1</v>
      </c>
      <c r="G222" s="176">
        <v>12</v>
      </c>
      <c r="H222" s="175">
        <v>0.12371134020618557</v>
      </c>
      <c r="M222" s="175">
        <v>0.39100000000000001</v>
      </c>
      <c r="N222" s="175">
        <v>0.86199999999999999</v>
      </c>
      <c r="O222" s="175" t="s">
        <v>143</v>
      </c>
      <c r="P222" s="175" t="s">
        <v>143</v>
      </c>
      <c r="Q222" s="175">
        <v>4.7E-2</v>
      </c>
      <c r="R222" s="175">
        <v>0.44800000000000001</v>
      </c>
      <c r="S222" s="175">
        <v>4.7E-2</v>
      </c>
      <c r="T222" s="175">
        <v>0.44800000000000001</v>
      </c>
      <c r="W222" s="175"/>
      <c r="X222" s="175"/>
      <c r="Y222" s="175"/>
      <c r="Z222" s="175"/>
      <c r="AA222" s="175"/>
      <c r="AB222" s="175"/>
      <c r="AC222" s="12"/>
    </row>
    <row r="223" spans="1:29" x14ac:dyDescent="0.25">
      <c r="A223" s="92" t="s">
        <v>1766</v>
      </c>
      <c r="B223" s="175">
        <v>0.5625</v>
      </c>
      <c r="C223" s="175">
        <v>0.125</v>
      </c>
      <c r="D223" s="175">
        <v>9.375E-2</v>
      </c>
      <c r="E223" s="175">
        <v>0.21875</v>
      </c>
      <c r="F223" s="174">
        <v>1</v>
      </c>
      <c r="G223" s="176">
        <v>32</v>
      </c>
      <c r="H223" s="175">
        <v>0.16</v>
      </c>
      <c r="M223" s="175">
        <v>0.39300000000000002</v>
      </c>
      <c r="N223" s="175">
        <v>0.71799999999999997</v>
      </c>
      <c r="O223" s="175">
        <v>0.05</v>
      </c>
      <c r="P223" s="175">
        <v>0.28100000000000003</v>
      </c>
      <c r="Q223" s="175">
        <v>3.2000000000000001E-2</v>
      </c>
      <c r="R223" s="175">
        <v>0.24199999999999999</v>
      </c>
      <c r="S223" s="175">
        <v>0.11</v>
      </c>
      <c r="T223" s="175">
        <v>0.38800000000000001</v>
      </c>
      <c r="W223" s="175"/>
      <c r="X223" s="175"/>
      <c r="Y223" s="175"/>
      <c r="Z223" s="175"/>
      <c r="AA223" s="175"/>
      <c r="AB223" s="175"/>
      <c r="AC223" s="12"/>
    </row>
    <row r="224" spans="1:29" x14ac:dyDescent="0.25">
      <c r="A224" s="92" t="s">
        <v>1809</v>
      </c>
      <c r="B224" s="175">
        <v>0.63636363636363635</v>
      </c>
      <c r="C224" s="175">
        <v>0.12121212121212122</v>
      </c>
      <c r="D224" s="175">
        <v>6.0606060606060608E-2</v>
      </c>
      <c r="E224" s="175">
        <v>0.18181818181818182</v>
      </c>
      <c r="F224" s="174">
        <v>1</v>
      </c>
      <c r="G224" s="176">
        <v>33</v>
      </c>
      <c r="H224" s="175">
        <v>0.12643678160919541</v>
      </c>
      <c r="M224" s="175">
        <v>0.46600000000000003</v>
      </c>
      <c r="N224" s="175">
        <v>0.77800000000000002</v>
      </c>
      <c r="O224" s="175">
        <v>4.8000000000000001E-2</v>
      </c>
      <c r="P224" s="175">
        <v>0.27300000000000002</v>
      </c>
      <c r="Q224" s="175">
        <v>1.7000000000000001E-2</v>
      </c>
      <c r="R224" s="175">
        <v>0.19600000000000001</v>
      </c>
      <c r="S224" s="175">
        <v>8.5999999999999993E-2</v>
      </c>
      <c r="T224" s="175">
        <v>0.34399999999999997</v>
      </c>
      <c r="W224" s="175"/>
      <c r="X224" s="175"/>
      <c r="Y224" s="175"/>
      <c r="Z224" s="175"/>
      <c r="AA224" s="175"/>
      <c r="AB224" s="175"/>
      <c r="AC224" s="12"/>
    </row>
    <row r="225" spans="1:29" x14ac:dyDescent="0.25">
      <c r="A225" s="92" t="s">
        <v>1852</v>
      </c>
      <c r="B225" s="175">
        <v>0.5</v>
      </c>
      <c r="C225" s="175">
        <v>0.21428571428571427</v>
      </c>
      <c r="D225" s="175">
        <v>0.10714285714285714</v>
      </c>
      <c r="E225" s="175">
        <v>0.17857142857142858</v>
      </c>
      <c r="F225" s="174">
        <v>1</v>
      </c>
      <c r="G225" s="176">
        <v>28</v>
      </c>
      <c r="H225" s="175">
        <v>8.9456869009584661E-2</v>
      </c>
      <c r="M225" s="175">
        <v>0.32600000000000001</v>
      </c>
      <c r="N225" s="175">
        <v>0.67400000000000004</v>
      </c>
      <c r="O225" s="175">
        <v>0.10199999999999999</v>
      </c>
      <c r="P225" s="175">
        <v>0.39500000000000002</v>
      </c>
      <c r="Q225" s="175">
        <v>3.6999999999999998E-2</v>
      </c>
      <c r="R225" s="175">
        <v>0.27200000000000002</v>
      </c>
      <c r="S225" s="175">
        <v>7.9000000000000001E-2</v>
      </c>
      <c r="T225" s="175">
        <v>0.35599999999999998</v>
      </c>
      <c r="W225" s="175"/>
      <c r="X225" s="175"/>
      <c r="Y225" s="175"/>
      <c r="Z225" s="175"/>
      <c r="AA225" s="175"/>
      <c r="AB225" s="175"/>
      <c r="AC225" s="12"/>
    </row>
    <row r="226" spans="1:29" x14ac:dyDescent="0.25">
      <c r="A226" s="92" t="s">
        <v>1895</v>
      </c>
      <c r="B226" s="175">
        <v>0.56521739130434778</v>
      </c>
      <c r="C226" s="175">
        <v>0.21739130434782608</v>
      </c>
      <c r="D226" s="175">
        <v>4.3478260869565216E-2</v>
      </c>
      <c r="E226" s="175">
        <v>0.17391304347826086</v>
      </c>
      <c r="F226" s="174">
        <v>1</v>
      </c>
      <c r="G226" s="176">
        <v>46</v>
      </c>
      <c r="H226" s="175">
        <v>0.13142857142857142</v>
      </c>
      <c r="M226" s="175">
        <v>0.42199999999999999</v>
      </c>
      <c r="N226" s="175">
        <v>0.69799999999999995</v>
      </c>
      <c r="O226" s="175">
        <v>0.123</v>
      </c>
      <c r="P226" s="175">
        <v>0.35599999999999998</v>
      </c>
      <c r="Q226" s="175">
        <v>1.2E-2</v>
      </c>
      <c r="R226" s="175">
        <v>0.14499999999999999</v>
      </c>
      <c r="S226" s="175">
        <v>9.0999999999999998E-2</v>
      </c>
      <c r="T226" s="175">
        <v>0.307</v>
      </c>
      <c r="W226" s="175"/>
      <c r="X226" s="175"/>
      <c r="Y226" s="175"/>
      <c r="Z226" s="175"/>
      <c r="AA226" s="175"/>
      <c r="AB226" s="175"/>
      <c r="AC226" s="12"/>
    </row>
    <row r="227" spans="1:29" x14ac:dyDescent="0.25">
      <c r="A227" s="92" t="s">
        <v>1938</v>
      </c>
      <c r="B227" s="175">
        <v>0.70370370370370372</v>
      </c>
      <c r="C227" s="175">
        <v>7.407407407407407E-2</v>
      </c>
      <c r="D227" s="175">
        <v>9.2592592592592587E-2</v>
      </c>
      <c r="E227" s="175">
        <v>0.12962962962962962</v>
      </c>
      <c r="F227" s="174">
        <v>1</v>
      </c>
      <c r="G227" s="176">
        <v>54</v>
      </c>
      <c r="H227" s="175">
        <v>9.9447513812154692E-2</v>
      </c>
      <c r="M227" s="175">
        <v>0.57199999999999995</v>
      </c>
      <c r="N227" s="175">
        <v>0.80900000000000005</v>
      </c>
      <c r="O227" s="175">
        <v>2.9000000000000001E-2</v>
      </c>
      <c r="P227" s="175">
        <v>0.17599999999999999</v>
      </c>
      <c r="Q227" s="175">
        <v>0.04</v>
      </c>
      <c r="R227" s="175">
        <v>0.19900000000000001</v>
      </c>
      <c r="S227" s="175">
        <v>6.4000000000000001E-2</v>
      </c>
      <c r="T227" s="175">
        <v>0.24399999999999999</v>
      </c>
      <c r="W227" s="175"/>
      <c r="X227" s="175"/>
      <c r="Y227" s="175"/>
      <c r="Z227" s="175"/>
      <c r="AA227" s="175"/>
      <c r="AB227" s="175"/>
      <c r="AC227" s="12"/>
    </row>
    <row r="228" spans="1:29" x14ac:dyDescent="0.25">
      <c r="A228" s="92" t="s">
        <v>1981</v>
      </c>
      <c r="B228" s="175">
        <v>0.67441860465116277</v>
      </c>
      <c r="C228" s="175" t="s">
        <v>143</v>
      </c>
      <c r="D228" s="175">
        <v>9.3023255813953487E-2</v>
      </c>
      <c r="E228" s="175">
        <v>0.23255813953488372</v>
      </c>
      <c r="F228" s="174">
        <v>1</v>
      </c>
      <c r="G228" s="176">
        <v>43</v>
      </c>
      <c r="H228" s="175">
        <v>0.18297872340425531</v>
      </c>
      <c r="M228" s="175">
        <v>0.52500000000000002</v>
      </c>
      <c r="N228" s="175">
        <v>0.79500000000000004</v>
      </c>
      <c r="O228" s="175" t="s">
        <v>143</v>
      </c>
      <c r="P228" s="175" t="s">
        <v>143</v>
      </c>
      <c r="Q228" s="175">
        <v>3.6999999999999998E-2</v>
      </c>
      <c r="R228" s="175">
        <v>0.216</v>
      </c>
      <c r="S228" s="175">
        <v>0.13200000000000001</v>
      </c>
      <c r="T228" s="175">
        <v>0.377</v>
      </c>
      <c r="W228" s="175"/>
      <c r="X228" s="175"/>
      <c r="Y228" s="175"/>
      <c r="Z228" s="175"/>
      <c r="AA228" s="175"/>
      <c r="AB228" s="175"/>
      <c r="AC228" s="12"/>
    </row>
    <row r="229" spans="1:29" x14ac:dyDescent="0.25">
      <c r="A229" s="92" t="s">
        <v>2024</v>
      </c>
      <c r="B229" s="175">
        <v>0.7021276595744681</v>
      </c>
      <c r="C229" s="175">
        <v>6.3829787234042548E-2</v>
      </c>
      <c r="D229" s="175">
        <v>4.2553191489361701E-2</v>
      </c>
      <c r="E229" s="175">
        <v>0.19148936170212766</v>
      </c>
      <c r="F229" s="174">
        <v>1</v>
      </c>
      <c r="G229" s="176">
        <v>47</v>
      </c>
      <c r="H229" s="175">
        <v>0.1598639455782313</v>
      </c>
      <c r="M229" s="175">
        <v>0.56000000000000005</v>
      </c>
      <c r="N229" s="175">
        <v>0.81299999999999994</v>
      </c>
      <c r="O229" s="175">
        <v>2.1999999999999999E-2</v>
      </c>
      <c r="P229" s="175">
        <v>0.17199999999999999</v>
      </c>
      <c r="Q229" s="175">
        <v>1.2E-2</v>
      </c>
      <c r="R229" s="175">
        <v>0.14199999999999999</v>
      </c>
      <c r="S229" s="175">
        <v>0.104</v>
      </c>
      <c r="T229" s="175">
        <v>0.32500000000000001</v>
      </c>
      <c r="W229" s="175"/>
      <c r="X229" s="175"/>
      <c r="Y229" s="175"/>
      <c r="Z229" s="175"/>
      <c r="AA229" s="175"/>
      <c r="AB229" s="175"/>
      <c r="AC229" s="12"/>
    </row>
    <row r="230" spans="1:29" x14ac:dyDescent="0.25">
      <c r="A230" s="92" t="s">
        <v>2067</v>
      </c>
      <c r="B230" s="175">
        <v>0.58974358974358976</v>
      </c>
      <c r="C230" s="175">
        <v>0.10256410256410256</v>
      </c>
      <c r="D230" s="175">
        <v>7.6923076923076927E-2</v>
      </c>
      <c r="E230" s="175">
        <v>0.23076923076923078</v>
      </c>
      <c r="F230" s="174">
        <v>1</v>
      </c>
      <c r="G230" s="176">
        <v>39</v>
      </c>
      <c r="H230" s="175">
        <v>0.12420382165605096</v>
      </c>
      <c r="M230" s="175">
        <v>0.434</v>
      </c>
      <c r="N230" s="175">
        <v>0.72899999999999998</v>
      </c>
      <c r="O230" s="175">
        <v>4.1000000000000002E-2</v>
      </c>
      <c r="P230" s="175">
        <v>0.23599999999999999</v>
      </c>
      <c r="Q230" s="175">
        <v>2.7E-2</v>
      </c>
      <c r="R230" s="175">
        <v>0.20300000000000001</v>
      </c>
      <c r="S230" s="175">
        <v>0.126</v>
      </c>
      <c r="T230" s="175">
        <v>0.38300000000000001</v>
      </c>
      <c r="W230" s="175"/>
      <c r="X230" s="175"/>
      <c r="Y230" s="175"/>
      <c r="Z230" s="175"/>
      <c r="AA230" s="175"/>
      <c r="AB230" s="175"/>
      <c r="AC230" s="12"/>
    </row>
    <row r="231" spans="1:29" x14ac:dyDescent="0.25">
      <c r="A231" s="92" t="s">
        <v>2110</v>
      </c>
      <c r="B231" s="175">
        <v>0.63636363636363635</v>
      </c>
      <c r="C231" s="175" t="s">
        <v>143</v>
      </c>
      <c r="D231" s="175">
        <v>4.5454545454545456E-2</v>
      </c>
      <c r="E231" s="175">
        <v>0.31818181818181818</v>
      </c>
      <c r="F231" s="174">
        <v>1</v>
      </c>
      <c r="G231" s="176">
        <v>44</v>
      </c>
      <c r="H231" s="175">
        <v>0.20183486238532111</v>
      </c>
      <c r="M231" s="175">
        <v>0.48899999999999999</v>
      </c>
      <c r="N231" s="175">
        <v>0.76200000000000001</v>
      </c>
      <c r="O231" s="175" t="s">
        <v>143</v>
      </c>
      <c r="P231" s="175" t="s">
        <v>143</v>
      </c>
      <c r="Q231" s="175">
        <v>1.2999999999999999E-2</v>
      </c>
      <c r="R231" s="175">
        <v>0.151</v>
      </c>
      <c r="S231" s="175">
        <v>0.2</v>
      </c>
      <c r="T231" s="175">
        <v>0.46600000000000003</v>
      </c>
      <c r="W231" s="175"/>
      <c r="X231" s="175"/>
      <c r="Y231" s="175"/>
      <c r="Z231" s="175"/>
      <c r="AA231" s="175"/>
      <c r="AB231" s="175"/>
      <c r="AC231" s="12"/>
    </row>
    <row r="232" spans="1:29" x14ac:dyDescent="0.25">
      <c r="A232" s="92" t="s">
        <v>1337</v>
      </c>
      <c r="B232" s="175">
        <v>0.53846153846153844</v>
      </c>
      <c r="C232" s="175">
        <v>9.8901098901098897E-2</v>
      </c>
      <c r="D232" s="175">
        <v>0.13186813186813187</v>
      </c>
      <c r="E232" s="175">
        <v>0.23076923076923078</v>
      </c>
      <c r="F232" s="174">
        <v>1</v>
      </c>
      <c r="G232" s="176">
        <v>91</v>
      </c>
      <c r="H232" s="175">
        <v>6.2585969738651992E-2</v>
      </c>
      <c r="M232" s="175">
        <v>0.437</v>
      </c>
      <c r="N232" s="175">
        <v>0.63700000000000001</v>
      </c>
      <c r="O232" s="175">
        <v>5.2999999999999999E-2</v>
      </c>
      <c r="P232" s="175">
        <v>0.17699999999999999</v>
      </c>
      <c r="Q232" s="175">
        <v>7.6999999999999999E-2</v>
      </c>
      <c r="R232" s="175">
        <v>0.216</v>
      </c>
      <c r="S232" s="175">
        <v>0.156</v>
      </c>
      <c r="T232" s="175">
        <v>0.32700000000000001</v>
      </c>
      <c r="W232" s="175"/>
      <c r="X232" s="175"/>
      <c r="Y232" s="175"/>
      <c r="Z232" s="175"/>
      <c r="AA232" s="175"/>
      <c r="AB232" s="175"/>
      <c r="AC232" s="12"/>
    </row>
    <row r="233" spans="1:29" x14ac:dyDescent="0.25">
      <c r="A233" s="92" t="s">
        <v>1380</v>
      </c>
      <c r="B233" s="175">
        <v>0.5</v>
      </c>
      <c r="C233" s="175">
        <v>6.3829787234042548E-2</v>
      </c>
      <c r="D233" s="175">
        <v>8.5106382978723402E-2</v>
      </c>
      <c r="E233" s="175">
        <v>0.35106382978723405</v>
      </c>
      <c r="F233" s="174">
        <v>1</v>
      </c>
      <c r="G233" s="176">
        <v>94</v>
      </c>
      <c r="H233" s="175">
        <v>4.6465645081562035E-2</v>
      </c>
      <c r="M233" s="175">
        <v>0.40100000000000002</v>
      </c>
      <c r="N233" s="175">
        <v>0.59899999999999998</v>
      </c>
      <c r="O233" s="175">
        <v>0.03</v>
      </c>
      <c r="P233" s="175">
        <v>0.13200000000000001</v>
      </c>
      <c r="Q233" s="175">
        <v>4.3999999999999997E-2</v>
      </c>
      <c r="R233" s="175">
        <v>0.159</v>
      </c>
      <c r="S233" s="175">
        <v>0.26200000000000001</v>
      </c>
      <c r="T233" s="175">
        <v>0.45200000000000001</v>
      </c>
      <c r="W233" s="175"/>
      <c r="X233" s="175"/>
      <c r="Y233" s="175"/>
      <c r="Z233" s="175"/>
      <c r="AA233" s="175"/>
      <c r="AB233" s="175"/>
      <c r="AC233" s="12"/>
    </row>
    <row r="234" spans="1:29" x14ac:dyDescent="0.25">
      <c r="A234" s="92" t="s">
        <v>1423</v>
      </c>
      <c r="B234" s="175">
        <v>0.54621848739495793</v>
      </c>
      <c r="C234" s="175">
        <v>8.4033613445378158E-2</v>
      </c>
      <c r="D234" s="175">
        <v>8.4033613445378148E-3</v>
      </c>
      <c r="E234" s="175">
        <v>0.36134453781512604</v>
      </c>
      <c r="F234" s="174">
        <v>1</v>
      </c>
      <c r="G234" s="176">
        <v>119</v>
      </c>
      <c r="H234" s="175">
        <v>4.3194192377495465E-2</v>
      </c>
      <c r="M234" s="175">
        <v>0.45700000000000002</v>
      </c>
      <c r="N234" s="175">
        <v>0.63300000000000001</v>
      </c>
      <c r="O234" s="175">
        <v>4.5999999999999999E-2</v>
      </c>
      <c r="P234" s="175">
        <v>0.14799999999999999</v>
      </c>
      <c r="Q234" s="175">
        <v>1E-3</v>
      </c>
      <c r="R234" s="175">
        <v>4.5999999999999999E-2</v>
      </c>
      <c r="S234" s="175">
        <v>0.28100000000000003</v>
      </c>
      <c r="T234" s="175">
        <v>0.45100000000000001</v>
      </c>
      <c r="W234" s="175"/>
      <c r="X234" s="175"/>
      <c r="Y234" s="175"/>
      <c r="Z234" s="175"/>
      <c r="AA234" s="175"/>
      <c r="AB234" s="175"/>
      <c r="AC234" s="12"/>
    </row>
    <row r="235" spans="1:29" x14ac:dyDescent="0.25">
      <c r="A235" s="92" t="s">
        <v>1466</v>
      </c>
      <c r="B235" s="175">
        <v>0.41935483870967744</v>
      </c>
      <c r="C235" s="175">
        <v>9.6774193548387094E-2</v>
      </c>
      <c r="D235" s="175">
        <v>6.4516129032258063E-2</v>
      </c>
      <c r="E235" s="175">
        <v>0.41935483870967744</v>
      </c>
      <c r="F235" s="174">
        <v>1</v>
      </c>
      <c r="G235" s="176">
        <v>31</v>
      </c>
      <c r="H235" s="175">
        <v>4.4992743105950653E-2</v>
      </c>
      <c r="M235" s="175">
        <v>0.26400000000000001</v>
      </c>
      <c r="N235" s="175">
        <v>0.59199999999999997</v>
      </c>
      <c r="O235" s="175">
        <v>3.3000000000000002E-2</v>
      </c>
      <c r="P235" s="175">
        <v>0.249</v>
      </c>
      <c r="Q235" s="175">
        <v>1.7999999999999999E-2</v>
      </c>
      <c r="R235" s="175">
        <v>0.20699999999999999</v>
      </c>
      <c r="S235" s="175">
        <v>0.26400000000000001</v>
      </c>
      <c r="T235" s="175">
        <v>0.59199999999999997</v>
      </c>
      <c r="W235" s="175"/>
      <c r="X235" s="175"/>
      <c r="Y235" s="175"/>
      <c r="Z235" s="175"/>
      <c r="AA235" s="175"/>
      <c r="AB235" s="175"/>
      <c r="AC235" s="12"/>
    </row>
    <row r="236" spans="1:29" x14ac:dyDescent="0.25">
      <c r="A236" s="92" t="s">
        <v>1509</v>
      </c>
      <c r="B236" s="175">
        <v>0.43902439024390244</v>
      </c>
      <c r="C236" s="175">
        <v>9.7560975609756101E-2</v>
      </c>
      <c r="D236" s="175" t="s">
        <v>143</v>
      </c>
      <c r="E236" s="175">
        <v>0.46341463414634149</v>
      </c>
      <c r="F236" s="174">
        <v>1</v>
      </c>
      <c r="G236" s="176">
        <v>41</v>
      </c>
      <c r="H236" s="175">
        <v>5.1249999999999997E-2</v>
      </c>
      <c r="M236" s="175">
        <v>0.29899999999999999</v>
      </c>
      <c r="N236" s="175">
        <v>0.59</v>
      </c>
      <c r="O236" s="175">
        <v>3.9E-2</v>
      </c>
      <c r="P236" s="175">
        <v>0.22500000000000001</v>
      </c>
      <c r="Q236" s="175" t="s">
        <v>143</v>
      </c>
      <c r="R236" s="175" t="s">
        <v>143</v>
      </c>
      <c r="S236" s="175">
        <v>0.32100000000000001</v>
      </c>
      <c r="T236" s="175">
        <v>0.61299999999999999</v>
      </c>
      <c r="W236" s="175"/>
      <c r="X236" s="175"/>
      <c r="Y236" s="175"/>
      <c r="Z236" s="175"/>
      <c r="AA236" s="175"/>
      <c r="AB236" s="175"/>
      <c r="AC236" s="12"/>
    </row>
    <row r="237" spans="1:29" x14ac:dyDescent="0.25">
      <c r="A237" s="92" t="s">
        <v>1552</v>
      </c>
      <c r="B237" s="175">
        <v>0.77049180327868849</v>
      </c>
      <c r="C237" s="175">
        <v>4.9180327868852458E-2</v>
      </c>
      <c r="D237" s="175">
        <v>4.9180327868852458E-2</v>
      </c>
      <c r="E237" s="175">
        <v>0.13114754098360656</v>
      </c>
      <c r="F237" s="174">
        <v>1</v>
      </c>
      <c r="G237" s="176">
        <v>61</v>
      </c>
      <c r="H237" s="175">
        <v>6.4618644067796605E-2</v>
      </c>
      <c r="M237" s="175">
        <v>0.65100000000000002</v>
      </c>
      <c r="N237" s="175">
        <v>0.85799999999999998</v>
      </c>
      <c r="O237" s="175">
        <v>1.7000000000000001E-2</v>
      </c>
      <c r="P237" s="175">
        <v>0.13500000000000001</v>
      </c>
      <c r="Q237" s="175">
        <v>1.7000000000000001E-2</v>
      </c>
      <c r="R237" s="175">
        <v>0.13500000000000001</v>
      </c>
      <c r="S237" s="175">
        <v>6.8000000000000005E-2</v>
      </c>
      <c r="T237" s="175">
        <v>0.23799999999999999</v>
      </c>
      <c r="W237" s="175"/>
      <c r="X237" s="175"/>
      <c r="Y237" s="175"/>
      <c r="Z237" s="175"/>
      <c r="AA237" s="175"/>
      <c r="AB237" s="175"/>
      <c r="AC237" s="12"/>
    </row>
    <row r="238" spans="1:29" x14ac:dyDescent="0.25">
      <c r="A238" s="92" t="s">
        <v>1595</v>
      </c>
      <c r="B238" s="175">
        <v>0.39130434782608697</v>
      </c>
      <c r="C238" s="175">
        <v>0.10144927536231885</v>
      </c>
      <c r="D238" s="175">
        <v>0.11594202898550725</v>
      </c>
      <c r="E238" s="175">
        <v>0.39130434782608697</v>
      </c>
      <c r="F238" s="174">
        <v>1</v>
      </c>
      <c r="G238" s="176">
        <v>69</v>
      </c>
      <c r="H238" s="175">
        <v>4.0162980209545986E-2</v>
      </c>
      <c r="M238" s="175">
        <v>0.28499999999999998</v>
      </c>
      <c r="N238" s="175">
        <v>0.50900000000000001</v>
      </c>
      <c r="O238" s="175">
        <v>0.05</v>
      </c>
      <c r="P238" s="175">
        <v>0.19500000000000001</v>
      </c>
      <c r="Q238" s="175">
        <v>0.06</v>
      </c>
      <c r="R238" s="175">
        <v>0.21199999999999999</v>
      </c>
      <c r="S238" s="175">
        <v>0.28499999999999998</v>
      </c>
      <c r="T238" s="175">
        <v>0.50900000000000001</v>
      </c>
      <c r="W238" s="175"/>
      <c r="X238" s="175"/>
      <c r="Y238" s="175"/>
      <c r="Z238" s="175"/>
      <c r="AA238" s="175"/>
      <c r="AB238" s="175"/>
      <c r="AC238" s="12"/>
    </row>
    <row r="239" spans="1:29" x14ac:dyDescent="0.25">
      <c r="A239" s="92" t="s">
        <v>1638</v>
      </c>
      <c r="B239" s="175">
        <v>0.49056603773584906</v>
      </c>
      <c r="C239" s="175">
        <v>0.24528301886792453</v>
      </c>
      <c r="D239" s="175">
        <v>1.8867924528301886E-2</v>
      </c>
      <c r="E239" s="175">
        <v>0.24528301886792453</v>
      </c>
      <c r="F239" s="174">
        <v>1</v>
      </c>
      <c r="G239" s="176">
        <v>53</v>
      </c>
      <c r="H239" s="175">
        <v>5.6443024494142707E-2</v>
      </c>
      <c r="M239" s="175">
        <v>0.36099999999999999</v>
      </c>
      <c r="N239" s="175">
        <v>0.621</v>
      </c>
      <c r="O239" s="175">
        <v>0.14899999999999999</v>
      </c>
      <c r="P239" s="175">
        <v>0.376</v>
      </c>
      <c r="Q239" s="175">
        <v>3.0000000000000001E-3</v>
      </c>
      <c r="R239" s="175">
        <v>9.9000000000000005E-2</v>
      </c>
      <c r="S239" s="175">
        <v>0.14899999999999999</v>
      </c>
      <c r="T239" s="175">
        <v>0.376</v>
      </c>
      <c r="W239" s="175"/>
      <c r="X239" s="175"/>
      <c r="Y239" s="175"/>
      <c r="Z239" s="175"/>
      <c r="AA239" s="175"/>
      <c r="AB239" s="175"/>
      <c r="AC239" s="12"/>
    </row>
    <row r="240" spans="1:29" x14ac:dyDescent="0.25">
      <c r="A240" s="92" t="s">
        <v>1681</v>
      </c>
      <c r="B240" s="175">
        <v>0.44230769230769229</v>
      </c>
      <c r="C240" s="175">
        <v>0.17307692307692307</v>
      </c>
      <c r="D240" s="175">
        <v>5.7692307692307696E-2</v>
      </c>
      <c r="E240" s="175">
        <v>0.32692307692307693</v>
      </c>
      <c r="F240" s="174">
        <v>1</v>
      </c>
      <c r="G240" s="176">
        <v>52</v>
      </c>
      <c r="H240" s="175">
        <v>4.0498442367601244E-2</v>
      </c>
      <c r="M240" s="175">
        <v>0.316</v>
      </c>
      <c r="N240" s="175">
        <v>0.57699999999999996</v>
      </c>
      <c r="O240" s="175">
        <v>9.4E-2</v>
      </c>
      <c r="P240" s="175">
        <v>0.29699999999999999</v>
      </c>
      <c r="Q240" s="175">
        <v>0.02</v>
      </c>
      <c r="R240" s="175">
        <v>0.156</v>
      </c>
      <c r="S240" s="175">
        <v>0.215</v>
      </c>
      <c r="T240" s="175">
        <v>0.46200000000000002</v>
      </c>
      <c r="W240" s="175"/>
      <c r="X240" s="175"/>
      <c r="Y240" s="175"/>
      <c r="Z240" s="175"/>
      <c r="AA240" s="175"/>
      <c r="AB240" s="175"/>
      <c r="AC240" s="12"/>
    </row>
    <row r="241" spans="1:29" x14ac:dyDescent="0.25">
      <c r="A241" s="92" t="s">
        <v>1724</v>
      </c>
      <c r="B241" s="175">
        <v>0.58536585365853655</v>
      </c>
      <c r="C241" s="175" t="s">
        <v>143</v>
      </c>
      <c r="D241" s="175">
        <v>7.3170731707317069E-2</v>
      </c>
      <c r="E241" s="175">
        <v>0.34146341463414637</v>
      </c>
      <c r="F241" s="174">
        <v>1</v>
      </c>
      <c r="G241" s="176">
        <v>41</v>
      </c>
      <c r="H241" s="175">
        <v>6.699346405228758E-2</v>
      </c>
      <c r="M241" s="175">
        <v>0.434</v>
      </c>
      <c r="N241" s="175">
        <v>0.72199999999999998</v>
      </c>
      <c r="O241" s="175" t="s">
        <v>143</v>
      </c>
      <c r="P241" s="175" t="s">
        <v>143</v>
      </c>
      <c r="Q241" s="175">
        <v>2.5000000000000001E-2</v>
      </c>
      <c r="R241" s="175">
        <v>0.19400000000000001</v>
      </c>
      <c r="S241" s="175">
        <v>0.216</v>
      </c>
      <c r="T241" s="175">
        <v>0.495</v>
      </c>
      <c r="W241" s="175"/>
      <c r="X241" s="175"/>
      <c r="Y241" s="175"/>
      <c r="Z241" s="175"/>
      <c r="AA241" s="175"/>
      <c r="AB241" s="175"/>
      <c r="AC241" s="12"/>
    </row>
    <row r="242" spans="1:29" x14ac:dyDescent="0.25">
      <c r="A242" s="92" t="s">
        <v>1767</v>
      </c>
      <c r="B242" s="175">
        <v>0.38461538461538464</v>
      </c>
      <c r="C242" s="175">
        <v>7.6923076923076927E-2</v>
      </c>
      <c r="D242" s="175">
        <v>9.6153846153846159E-2</v>
      </c>
      <c r="E242" s="175">
        <v>0.44230769230769229</v>
      </c>
      <c r="F242" s="174">
        <v>1</v>
      </c>
      <c r="G242" s="176">
        <v>52</v>
      </c>
      <c r="H242" s="175">
        <v>5.5555555555555552E-2</v>
      </c>
      <c r="M242" s="175">
        <v>0.26500000000000001</v>
      </c>
      <c r="N242" s="175">
        <v>0.52</v>
      </c>
      <c r="O242" s="175">
        <v>0.03</v>
      </c>
      <c r="P242" s="175">
        <v>0.182</v>
      </c>
      <c r="Q242" s="175">
        <v>4.2000000000000003E-2</v>
      </c>
      <c r="R242" s="175">
        <v>0.20599999999999999</v>
      </c>
      <c r="S242" s="175">
        <v>0.316</v>
      </c>
      <c r="T242" s="175">
        <v>0.57699999999999996</v>
      </c>
      <c r="W242" s="175"/>
      <c r="X242" s="175"/>
      <c r="Y242" s="175"/>
      <c r="Z242" s="175"/>
      <c r="AA242" s="175"/>
      <c r="AB242" s="175"/>
      <c r="AC242" s="12"/>
    </row>
    <row r="243" spans="1:29" x14ac:dyDescent="0.25">
      <c r="A243" s="92" t="s">
        <v>1810</v>
      </c>
      <c r="B243" s="175">
        <v>0.56944444444444442</v>
      </c>
      <c r="C243" s="175">
        <v>5.5555555555555552E-2</v>
      </c>
      <c r="D243" s="175">
        <v>2.7777777777777776E-2</v>
      </c>
      <c r="E243" s="175">
        <v>0.34722222222222221</v>
      </c>
      <c r="F243" s="174">
        <v>1</v>
      </c>
      <c r="G243" s="176">
        <v>72</v>
      </c>
      <c r="H243" s="175">
        <v>4.6541693600517131E-2</v>
      </c>
      <c r="M243" s="175">
        <v>0.45400000000000001</v>
      </c>
      <c r="N243" s="175">
        <v>0.67700000000000005</v>
      </c>
      <c r="O243" s="175">
        <v>2.1999999999999999E-2</v>
      </c>
      <c r="P243" s="175">
        <v>0.13400000000000001</v>
      </c>
      <c r="Q243" s="175">
        <v>8.0000000000000002E-3</v>
      </c>
      <c r="R243" s="175">
        <v>9.6000000000000002E-2</v>
      </c>
      <c r="S243" s="175">
        <v>0.248</v>
      </c>
      <c r="T243" s="175">
        <v>0.46200000000000002</v>
      </c>
      <c r="W243" s="175"/>
      <c r="X243" s="175"/>
      <c r="Y243" s="175"/>
      <c r="Z243" s="175"/>
      <c r="AA243" s="175"/>
      <c r="AB243" s="175"/>
      <c r="AC243" s="12"/>
    </row>
    <row r="244" spans="1:29" x14ac:dyDescent="0.25">
      <c r="A244" s="92" t="s">
        <v>1853</v>
      </c>
      <c r="B244" s="175">
        <v>0.41935483870967744</v>
      </c>
      <c r="C244" s="175">
        <v>0.12903225806451613</v>
      </c>
      <c r="D244" s="175">
        <v>0.25806451612903225</v>
      </c>
      <c r="E244" s="175">
        <v>0.19354838709677419</v>
      </c>
      <c r="F244" s="174">
        <v>1</v>
      </c>
      <c r="G244" s="176">
        <v>31</v>
      </c>
      <c r="H244" s="175">
        <v>3.4254143646408837E-2</v>
      </c>
      <c r="M244" s="175">
        <v>0.26400000000000001</v>
      </c>
      <c r="N244" s="175">
        <v>0.59199999999999997</v>
      </c>
      <c r="O244" s="175">
        <v>5.0999999999999997E-2</v>
      </c>
      <c r="P244" s="175">
        <v>0.28899999999999998</v>
      </c>
      <c r="Q244" s="175">
        <v>0.13700000000000001</v>
      </c>
      <c r="R244" s="175">
        <v>0.432</v>
      </c>
      <c r="S244" s="175">
        <v>9.1999999999999998E-2</v>
      </c>
      <c r="T244" s="175">
        <v>0.36299999999999999</v>
      </c>
      <c r="W244" s="175"/>
      <c r="X244" s="175"/>
      <c r="Y244" s="175"/>
      <c r="Z244" s="175"/>
      <c r="AA244" s="175"/>
      <c r="AB244" s="175"/>
      <c r="AC244" s="12"/>
    </row>
    <row r="245" spans="1:29" x14ac:dyDescent="0.25">
      <c r="A245" s="92" t="s">
        <v>1896</v>
      </c>
      <c r="B245" s="175">
        <v>0.38596491228070173</v>
      </c>
      <c r="C245" s="175">
        <v>0.15789473684210525</v>
      </c>
      <c r="D245" s="175">
        <v>8.771929824561403E-2</v>
      </c>
      <c r="E245" s="175">
        <v>0.36842105263157893</v>
      </c>
      <c r="F245" s="174">
        <v>1</v>
      </c>
      <c r="G245" s="176">
        <v>57</v>
      </c>
      <c r="H245" s="175">
        <v>4.6079223928860144E-2</v>
      </c>
      <c r="M245" s="175">
        <v>0.27100000000000002</v>
      </c>
      <c r="N245" s="175">
        <v>0.51600000000000001</v>
      </c>
      <c r="O245" s="175">
        <v>8.5000000000000006E-2</v>
      </c>
      <c r="P245" s="175">
        <v>0.27400000000000002</v>
      </c>
      <c r="Q245" s="175">
        <v>3.7999999999999999E-2</v>
      </c>
      <c r="R245" s="175">
        <v>0.189</v>
      </c>
      <c r="S245" s="175">
        <v>0.255</v>
      </c>
      <c r="T245" s="175">
        <v>0.498</v>
      </c>
      <c r="W245" s="175"/>
      <c r="X245" s="175"/>
      <c r="Y245" s="175"/>
      <c r="Z245" s="175"/>
      <c r="AA245" s="175"/>
      <c r="AB245" s="175"/>
      <c r="AC245" s="12"/>
    </row>
    <row r="246" spans="1:29" x14ac:dyDescent="0.25">
      <c r="A246" s="92" t="s">
        <v>1939</v>
      </c>
      <c r="B246" s="175">
        <v>0.56428571428571428</v>
      </c>
      <c r="C246" s="175">
        <v>0.12142857142857143</v>
      </c>
      <c r="D246" s="175">
        <v>0.10714285714285714</v>
      </c>
      <c r="E246" s="175">
        <v>0.20714285714285716</v>
      </c>
      <c r="F246" s="174">
        <v>1</v>
      </c>
      <c r="G246" s="176">
        <v>140</v>
      </c>
      <c r="H246" s="175">
        <v>4.9243756595145974E-2</v>
      </c>
      <c r="M246" s="175">
        <v>0.48199999999999998</v>
      </c>
      <c r="N246" s="175">
        <v>0.64400000000000002</v>
      </c>
      <c r="O246" s="175">
        <v>7.6999999999999999E-2</v>
      </c>
      <c r="P246" s="175">
        <v>0.186</v>
      </c>
      <c r="Q246" s="175">
        <v>6.6000000000000003E-2</v>
      </c>
      <c r="R246" s="175">
        <v>0.16900000000000001</v>
      </c>
      <c r="S246" s="175">
        <v>0.14799999999999999</v>
      </c>
      <c r="T246" s="175">
        <v>0.28199999999999997</v>
      </c>
      <c r="W246" s="175"/>
      <c r="X246" s="175"/>
      <c r="Y246" s="175"/>
      <c r="Z246" s="175"/>
      <c r="AA246" s="175"/>
      <c r="AB246" s="175"/>
      <c r="AC246" s="12"/>
    </row>
    <row r="247" spans="1:29" x14ac:dyDescent="0.25">
      <c r="A247" s="92" t="s">
        <v>1982</v>
      </c>
      <c r="B247" s="175">
        <v>0.65546218487394958</v>
      </c>
      <c r="C247" s="175">
        <v>1.680672268907563E-2</v>
      </c>
      <c r="D247" s="175">
        <v>0.15966386554621848</v>
      </c>
      <c r="E247" s="175">
        <v>0.16806722689075632</v>
      </c>
      <c r="F247" s="174">
        <v>1</v>
      </c>
      <c r="G247" s="176">
        <v>119</v>
      </c>
      <c r="H247" s="175">
        <v>7.2296476306196844E-2</v>
      </c>
      <c r="M247" s="175">
        <v>0.56599999999999995</v>
      </c>
      <c r="N247" s="175">
        <v>0.73499999999999999</v>
      </c>
      <c r="O247" s="175">
        <v>5.0000000000000001E-3</v>
      </c>
      <c r="P247" s="175">
        <v>5.8999999999999997E-2</v>
      </c>
      <c r="Q247" s="175">
        <v>0.105</v>
      </c>
      <c r="R247" s="175">
        <v>0.23599999999999999</v>
      </c>
      <c r="S247" s="175">
        <v>0.112</v>
      </c>
      <c r="T247" s="175">
        <v>0.245</v>
      </c>
      <c r="W247" s="175"/>
      <c r="X247" s="175"/>
      <c r="Y247" s="175"/>
      <c r="Z247" s="175"/>
      <c r="AA247" s="175"/>
      <c r="AB247" s="175"/>
      <c r="AC247" s="12"/>
    </row>
    <row r="248" spans="1:29" x14ac:dyDescent="0.25">
      <c r="A248" s="92" t="s">
        <v>2025</v>
      </c>
      <c r="B248" s="175">
        <v>0.6228070175438597</v>
      </c>
      <c r="C248" s="175">
        <v>5.2631578947368418E-2</v>
      </c>
      <c r="D248" s="175" t="s">
        <v>143</v>
      </c>
      <c r="E248" s="175">
        <v>0.32456140350877194</v>
      </c>
      <c r="F248" s="174">
        <v>1</v>
      </c>
      <c r="G248" s="176">
        <v>114</v>
      </c>
      <c r="H248" s="175">
        <v>7.3453608247422683E-2</v>
      </c>
      <c r="M248" s="175">
        <v>0.53100000000000003</v>
      </c>
      <c r="N248" s="175">
        <v>0.70599999999999996</v>
      </c>
      <c r="O248" s="175">
        <v>2.4E-2</v>
      </c>
      <c r="P248" s="175">
        <v>0.11</v>
      </c>
      <c r="Q248" s="175" t="s">
        <v>143</v>
      </c>
      <c r="R248" s="175" t="s">
        <v>143</v>
      </c>
      <c r="S248" s="175">
        <v>0.246</v>
      </c>
      <c r="T248" s="175">
        <v>0.41499999999999998</v>
      </c>
      <c r="W248" s="175"/>
      <c r="X248" s="175"/>
      <c r="Y248" s="175"/>
      <c r="Z248" s="175"/>
      <c r="AA248" s="175"/>
      <c r="AB248" s="175"/>
      <c r="AC248" s="12"/>
    </row>
    <row r="249" spans="1:29" x14ac:dyDescent="0.25">
      <c r="A249" s="92" t="s">
        <v>2068</v>
      </c>
      <c r="B249" s="175">
        <v>0.61290322580645162</v>
      </c>
      <c r="C249" s="175">
        <v>8.0645161290322578E-2</v>
      </c>
      <c r="D249" s="175">
        <v>8.0645161290322578E-2</v>
      </c>
      <c r="E249" s="175">
        <v>0.22580645161290322</v>
      </c>
      <c r="F249" s="174">
        <v>1</v>
      </c>
      <c r="G249" s="176">
        <v>62</v>
      </c>
      <c r="H249" s="175">
        <v>4.847537138389367E-2</v>
      </c>
      <c r="M249" s="175">
        <v>0.48799999999999999</v>
      </c>
      <c r="N249" s="175">
        <v>0.72399999999999998</v>
      </c>
      <c r="O249" s="175">
        <v>3.5000000000000003E-2</v>
      </c>
      <c r="P249" s="175">
        <v>0.17499999999999999</v>
      </c>
      <c r="Q249" s="175">
        <v>3.5000000000000003E-2</v>
      </c>
      <c r="R249" s="175">
        <v>0.17499999999999999</v>
      </c>
      <c r="S249" s="175">
        <v>0.14000000000000001</v>
      </c>
      <c r="T249" s="175">
        <v>0.34399999999999997</v>
      </c>
      <c r="W249" s="175"/>
      <c r="X249" s="175"/>
      <c r="Y249" s="175"/>
      <c r="Z249" s="175"/>
      <c r="AA249" s="175"/>
      <c r="AB249" s="175"/>
      <c r="AC249" s="12"/>
    </row>
    <row r="250" spans="1:29" x14ac:dyDescent="0.25">
      <c r="A250" s="92" t="s">
        <v>2111</v>
      </c>
      <c r="B250" s="175">
        <v>0.36538461538461536</v>
      </c>
      <c r="C250" s="175" t="s">
        <v>143</v>
      </c>
      <c r="D250" s="175">
        <v>5.7692307692307696E-2</v>
      </c>
      <c r="E250" s="175">
        <v>0.57692307692307687</v>
      </c>
      <c r="F250" s="174">
        <v>1</v>
      </c>
      <c r="G250" s="176">
        <v>156</v>
      </c>
      <c r="H250" s="175">
        <v>0.13367609254498714</v>
      </c>
      <c r="M250" s="175">
        <v>0.29399999999999998</v>
      </c>
      <c r="N250" s="175">
        <v>0.443</v>
      </c>
      <c r="O250" s="175" t="s">
        <v>143</v>
      </c>
      <c r="P250" s="175" t="s">
        <v>143</v>
      </c>
      <c r="Q250" s="175">
        <v>3.1E-2</v>
      </c>
      <c r="R250" s="175">
        <v>0.106</v>
      </c>
      <c r="S250" s="175">
        <v>0.498</v>
      </c>
      <c r="T250" s="175">
        <v>0.65200000000000002</v>
      </c>
      <c r="W250" s="175"/>
      <c r="X250" s="175"/>
      <c r="Y250" s="175"/>
      <c r="Z250" s="175"/>
      <c r="AA250" s="175"/>
      <c r="AB250" s="175"/>
      <c r="AC250" s="12"/>
    </row>
    <row r="251" spans="1:29" x14ac:dyDescent="0.25">
      <c r="A251" s="92" t="s">
        <v>1338</v>
      </c>
      <c r="B251" s="175">
        <v>0.60377358490566035</v>
      </c>
      <c r="C251" s="175">
        <v>9.4339622641509441E-2</v>
      </c>
      <c r="D251" s="175">
        <v>9.4339622641509441E-2</v>
      </c>
      <c r="E251" s="175">
        <v>0.20754716981132076</v>
      </c>
      <c r="F251" s="174">
        <v>1</v>
      </c>
      <c r="G251" s="176">
        <v>106</v>
      </c>
      <c r="H251" s="175">
        <v>7.8171091445427734E-2</v>
      </c>
      <c r="M251" s="175">
        <v>0.50900000000000001</v>
      </c>
      <c r="N251" s="175">
        <v>0.69199999999999995</v>
      </c>
      <c r="O251" s="175">
        <v>5.1999999999999998E-2</v>
      </c>
      <c r="P251" s="175">
        <v>0.16500000000000001</v>
      </c>
      <c r="Q251" s="175">
        <v>5.1999999999999998E-2</v>
      </c>
      <c r="R251" s="175">
        <v>0.16500000000000001</v>
      </c>
      <c r="S251" s="175">
        <v>0.14099999999999999</v>
      </c>
      <c r="T251" s="175">
        <v>0.29399999999999998</v>
      </c>
      <c r="W251" s="175"/>
      <c r="X251" s="175"/>
      <c r="Y251" s="175"/>
      <c r="Z251" s="175"/>
      <c r="AA251" s="175"/>
      <c r="AB251" s="175"/>
      <c r="AC251" s="12"/>
    </row>
    <row r="252" spans="1:29" x14ac:dyDescent="0.25">
      <c r="A252" s="92" t="s">
        <v>1381</v>
      </c>
      <c r="B252" s="175">
        <v>0.46666666666666667</v>
      </c>
      <c r="C252" s="175">
        <v>6.6666666666666666E-2</v>
      </c>
      <c r="D252" s="175">
        <v>0.1</v>
      </c>
      <c r="E252" s="175">
        <v>0.36666666666666664</v>
      </c>
      <c r="F252" s="174">
        <v>1</v>
      </c>
      <c r="G252" s="176">
        <v>90</v>
      </c>
      <c r="H252" s="175">
        <v>5.6074766355140186E-2</v>
      </c>
      <c r="M252" s="175">
        <v>0.36699999999999999</v>
      </c>
      <c r="N252" s="175">
        <v>0.56899999999999995</v>
      </c>
      <c r="O252" s="175">
        <v>3.1E-2</v>
      </c>
      <c r="P252" s="175">
        <v>0.13800000000000001</v>
      </c>
      <c r="Q252" s="175">
        <v>5.3999999999999999E-2</v>
      </c>
      <c r="R252" s="175">
        <v>0.17899999999999999</v>
      </c>
      <c r="S252" s="175">
        <v>0.27400000000000002</v>
      </c>
      <c r="T252" s="175">
        <v>0.47</v>
      </c>
      <c r="W252" s="175"/>
      <c r="X252" s="175"/>
      <c r="Y252" s="175"/>
      <c r="Z252" s="175"/>
      <c r="AA252" s="175"/>
      <c r="AB252" s="175"/>
      <c r="AC252" s="12"/>
    </row>
    <row r="253" spans="1:29" x14ac:dyDescent="0.25">
      <c r="A253" s="92" t="s">
        <v>1424</v>
      </c>
      <c r="B253" s="175">
        <v>0.62096774193548387</v>
      </c>
      <c r="C253" s="175">
        <v>0.12903225806451613</v>
      </c>
      <c r="D253" s="175">
        <v>1.6129032258064516E-2</v>
      </c>
      <c r="E253" s="175">
        <v>0.23387096774193547</v>
      </c>
      <c r="F253" s="174">
        <v>1</v>
      </c>
      <c r="G253" s="176">
        <v>124</v>
      </c>
      <c r="H253" s="175">
        <v>5.1452282157676346E-2</v>
      </c>
      <c r="M253" s="175">
        <v>0.53300000000000003</v>
      </c>
      <c r="N253" s="175">
        <v>0.70199999999999996</v>
      </c>
      <c r="O253" s="175">
        <v>8.1000000000000003E-2</v>
      </c>
      <c r="P253" s="175">
        <v>0.19900000000000001</v>
      </c>
      <c r="Q253" s="175">
        <v>4.0000000000000001E-3</v>
      </c>
      <c r="R253" s="175">
        <v>5.7000000000000002E-2</v>
      </c>
      <c r="S253" s="175">
        <v>0.16800000000000001</v>
      </c>
      <c r="T253" s="175">
        <v>0.316</v>
      </c>
      <c r="W253" s="175"/>
      <c r="X253" s="175"/>
      <c r="Y253" s="175"/>
      <c r="Z253" s="175"/>
      <c r="AA253" s="175"/>
      <c r="AB253" s="175"/>
      <c r="AC253" s="12"/>
    </row>
    <row r="254" spans="1:29" x14ac:dyDescent="0.25">
      <c r="A254" s="92" t="s">
        <v>1467</v>
      </c>
      <c r="B254" s="175">
        <v>0.5</v>
      </c>
      <c r="C254" s="175">
        <v>0.19444444444444445</v>
      </c>
      <c r="D254" s="175">
        <v>8.3333333333333329E-2</v>
      </c>
      <c r="E254" s="175">
        <v>0.22222222222222221</v>
      </c>
      <c r="F254" s="174">
        <v>1</v>
      </c>
      <c r="G254" s="176">
        <v>36</v>
      </c>
      <c r="H254" s="175">
        <v>0.06</v>
      </c>
      <c r="M254" s="175">
        <v>0.34499999999999997</v>
      </c>
      <c r="N254" s="175">
        <v>0.65500000000000003</v>
      </c>
      <c r="O254" s="175">
        <v>9.8000000000000004E-2</v>
      </c>
      <c r="P254" s="175">
        <v>0.35</v>
      </c>
      <c r="Q254" s="175">
        <v>2.9000000000000001E-2</v>
      </c>
      <c r="R254" s="175">
        <v>0.218</v>
      </c>
      <c r="S254" s="175">
        <v>0.11700000000000001</v>
      </c>
      <c r="T254" s="175">
        <v>0.38100000000000001</v>
      </c>
      <c r="W254" s="175"/>
      <c r="X254" s="175"/>
      <c r="Y254" s="175"/>
      <c r="Z254" s="175"/>
      <c r="AA254" s="175"/>
      <c r="AB254" s="175"/>
      <c r="AC254" s="12"/>
    </row>
    <row r="255" spans="1:29" x14ac:dyDescent="0.25">
      <c r="A255" s="92" t="s">
        <v>1510</v>
      </c>
      <c r="B255" s="175">
        <v>0.58823529411764708</v>
      </c>
      <c r="C255" s="175">
        <v>8.8235294117647065E-2</v>
      </c>
      <c r="D255" s="175">
        <v>2.9411764705882353E-2</v>
      </c>
      <c r="E255" s="175">
        <v>0.29411764705882354</v>
      </c>
      <c r="F255" s="174">
        <v>1</v>
      </c>
      <c r="G255" s="176">
        <v>34</v>
      </c>
      <c r="H255" s="175">
        <v>5.1437216338880487E-2</v>
      </c>
      <c r="M255" s="175">
        <v>0.42199999999999999</v>
      </c>
      <c r="N255" s="175">
        <v>0.73599999999999999</v>
      </c>
      <c r="O255" s="175">
        <v>0.03</v>
      </c>
      <c r="P255" s="175">
        <v>0.23</v>
      </c>
      <c r="Q255" s="175">
        <v>5.0000000000000001E-3</v>
      </c>
      <c r="R255" s="175">
        <v>0.14899999999999999</v>
      </c>
      <c r="S255" s="175">
        <v>0.16800000000000001</v>
      </c>
      <c r="T255" s="175">
        <v>0.46200000000000002</v>
      </c>
      <c r="W255" s="175"/>
      <c r="X255" s="175"/>
      <c r="Y255" s="175"/>
      <c r="Z255" s="175"/>
      <c r="AA255" s="175"/>
      <c r="AB255" s="175"/>
      <c r="AC255" s="12"/>
    </row>
    <row r="256" spans="1:29" x14ac:dyDescent="0.25">
      <c r="A256" s="92" t="s">
        <v>1553</v>
      </c>
      <c r="B256" s="175">
        <v>0.58823529411764708</v>
      </c>
      <c r="C256" s="175">
        <v>5.8823529411764705E-2</v>
      </c>
      <c r="D256" s="175">
        <v>7.3529411764705885E-2</v>
      </c>
      <c r="E256" s="175">
        <v>0.27941176470588236</v>
      </c>
      <c r="F256" s="174">
        <v>1</v>
      </c>
      <c r="G256" s="176">
        <v>68</v>
      </c>
      <c r="H256" s="175">
        <v>8.0283353010625738E-2</v>
      </c>
      <c r="M256" s="175">
        <v>0.47</v>
      </c>
      <c r="N256" s="175">
        <v>0.69699999999999995</v>
      </c>
      <c r="O256" s="175">
        <v>2.3E-2</v>
      </c>
      <c r="P256" s="175">
        <v>0.14199999999999999</v>
      </c>
      <c r="Q256" s="175">
        <v>3.2000000000000001E-2</v>
      </c>
      <c r="R256" s="175">
        <v>0.161</v>
      </c>
      <c r="S256" s="175">
        <v>0.187</v>
      </c>
      <c r="T256" s="175">
        <v>0.39600000000000002</v>
      </c>
      <c r="W256" s="175"/>
      <c r="X256" s="175"/>
      <c r="Y256" s="175"/>
      <c r="Z256" s="175"/>
      <c r="AA256" s="175"/>
      <c r="AB256" s="175"/>
      <c r="AC256" s="12"/>
    </row>
    <row r="257" spans="1:29" x14ac:dyDescent="0.25">
      <c r="A257" s="92" t="s">
        <v>1596</v>
      </c>
      <c r="B257" s="175">
        <v>0.37254901960784315</v>
      </c>
      <c r="C257" s="175">
        <v>0.13725490196078433</v>
      </c>
      <c r="D257" s="175">
        <v>5.8823529411764705E-2</v>
      </c>
      <c r="E257" s="175">
        <v>0.43137254901960786</v>
      </c>
      <c r="F257" s="174">
        <v>1</v>
      </c>
      <c r="G257" s="176">
        <v>102</v>
      </c>
      <c r="H257" s="175">
        <v>6.6579634464751958E-2</v>
      </c>
      <c r="M257" s="175">
        <v>0.28499999999999998</v>
      </c>
      <c r="N257" s="175">
        <v>0.46899999999999997</v>
      </c>
      <c r="O257" s="175">
        <v>8.4000000000000005E-2</v>
      </c>
      <c r="P257" s="175">
        <v>0.217</v>
      </c>
      <c r="Q257" s="175">
        <v>2.7E-2</v>
      </c>
      <c r="R257" s="175">
        <v>0.122</v>
      </c>
      <c r="S257" s="175">
        <v>0.33900000000000002</v>
      </c>
      <c r="T257" s="175">
        <v>0.52800000000000002</v>
      </c>
      <c r="W257" s="175"/>
      <c r="X257" s="175"/>
      <c r="Y257" s="175"/>
      <c r="Z257" s="175"/>
      <c r="AA257" s="175"/>
      <c r="AB257" s="175"/>
      <c r="AC257" s="12"/>
    </row>
    <row r="258" spans="1:29" x14ac:dyDescent="0.25">
      <c r="A258" s="92" t="s">
        <v>1639</v>
      </c>
      <c r="B258" s="175">
        <v>0.47916666666666669</v>
      </c>
      <c r="C258" s="175">
        <v>0.22916666666666666</v>
      </c>
      <c r="D258" s="175">
        <v>2.0833333333333332E-2</v>
      </c>
      <c r="E258" s="175">
        <v>0.27083333333333331</v>
      </c>
      <c r="F258" s="174">
        <v>1</v>
      </c>
      <c r="G258" s="176">
        <v>48</v>
      </c>
      <c r="H258" s="175">
        <v>5.647058823529412E-2</v>
      </c>
      <c r="M258" s="175">
        <v>0.34499999999999997</v>
      </c>
      <c r="N258" s="175">
        <v>0.61699999999999999</v>
      </c>
      <c r="O258" s="175">
        <v>0.13300000000000001</v>
      </c>
      <c r="P258" s="175">
        <v>0.36499999999999999</v>
      </c>
      <c r="Q258" s="175">
        <v>4.0000000000000001E-3</v>
      </c>
      <c r="R258" s="175">
        <v>0.109</v>
      </c>
      <c r="S258" s="175">
        <v>0.16600000000000001</v>
      </c>
      <c r="T258" s="175">
        <v>0.41</v>
      </c>
      <c r="W258" s="175"/>
      <c r="X258" s="175"/>
      <c r="Y258" s="175"/>
      <c r="Z258" s="175"/>
      <c r="AA258" s="175"/>
      <c r="AB258" s="175"/>
      <c r="AC258" s="12"/>
    </row>
    <row r="259" spans="1:29" x14ac:dyDescent="0.25">
      <c r="A259" s="92" t="s">
        <v>1682</v>
      </c>
      <c r="B259" s="175">
        <v>0.4838709677419355</v>
      </c>
      <c r="C259" s="175">
        <v>0.20967741935483872</v>
      </c>
      <c r="D259" s="175">
        <v>1.6129032258064516E-2</v>
      </c>
      <c r="E259" s="175">
        <v>0.29032258064516131</v>
      </c>
      <c r="F259" s="174">
        <v>1</v>
      </c>
      <c r="G259" s="176">
        <v>62</v>
      </c>
      <c r="H259" s="175">
        <v>5.7889822595704951E-2</v>
      </c>
      <c r="M259" s="175">
        <v>0.36399999999999999</v>
      </c>
      <c r="N259" s="175">
        <v>0.60599999999999998</v>
      </c>
      <c r="O259" s="175">
        <v>0.127</v>
      </c>
      <c r="P259" s="175">
        <v>0.32600000000000001</v>
      </c>
      <c r="Q259" s="175">
        <v>3.0000000000000001E-3</v>
      </c>
      <c r="R259" s="175">
        <v>8.5999999999999993E-2</v>
      </c>
      <c r="S259" s="175">
        <v>0.192</v>
      </c>
      <c r="T259" s="175">
        <v>0.41299999999999998</v>
      </c>
      <c r="W259" s="175"/>
      <c r="X259" s="175"/>
      <c r="Y259" s="175"/>
      <c r="Z259" s="175"/>
      <c r="AA259" s="175"/>
      <c r="AB259" s="175"/>
      <c r="AC259" s="12"/>
    </row>
    <row r="260" spans="1:29" x14ac:dyDescent="0.25">
      <c r="A260" s="92" t="s">
        <v>1725</v>
      </c>
      <c r="B260" s="175">
        <v>0.76</v>
      </c>
      <c r="C260" s="175" t="s">
        <v>143</v>
      </c>
      <c r="D260" s="175">
        <v>0.02</v>
      </c>
      <c r="E260" s="175">
        <v>0.22</v>
      </c>
      <c r="F260" s="174">
        <v>1</v>
      </c>
      <c r="G260" s="176">
        <v>50</v>
      </c>
      <c r="H260" s="175">
        <v>9.2592592592592587E-2</v>
      </c>
      <c r="M260" s="175">
        <v>0.626</v>
      </c>
      <c r="N260" s="175">
        <v>0.85699999999999998</v>
      </c>
      <c r="O260" s="175" t="s">
        <v>143</v>
      </c>
      <c r="P260" s="175" t="s">
        <v>143</v>
      </c>
      <c r="Q260" s="175">
        <v>4.0000000000000001E-3</v>
      </c>
      <c r="R260" s="175">
        <v>0.105</v>
      </c>
      <c r="S260" s="175">
        <v>0.128</v>
      </c>
      <c r="T260" s="175">
        <v>0.35199999999999998</v>
      </c>
      <c r="W260" s="175"/>
      <c r="X260" s="175"/>
      <c r="Y260" s="175"/>
      <c r="Z260" s="175"/>
      <c r="AA260" s="175"/>
      <c r="AB260" s="175"/>
      <c r="AC260" s="12"/>
    </row>
    <row r="261" spans="1:29" x14ac:dyDescent="0.25">
      <c r="A261" s="92" t="s">
        <v>1768</v>
      </c>
      <c r="B261" s="175">
        <v>0.45454545454545453</v>
      </c>
      <c r="C261" s="175">
        <v>0.25454545454545452</v>
      </c>
      <c r="D261" s="175" t="s">
        <v>143</v>
      </c>
      <c r="E261" s="175">
        <v>0.29090909090909089</v>
      </c>
      <c r="F261" s="174">
        <v>1</v>
      </c>
      <c r="G261" s="176">
        <v>55</v>
      </c>
      <c r="H261" s="175">
        <v>6.358381502890173E-2</v>
      </c>
      <c r="M261" s="175">
        <v>0.33</v>
      </c>
      <c r="N261" s="175">
        <v>0.58499999999999996</v>
      </c>
      <c r="O261" s="175">
        <v>0.158</v>
      </c>
      <c r="P261" s="175">
        <v>0.38300000000000001</v>
      </c>
      <c r="Q261" s="175" t="s">
        <v>143</v>
      </c>
      <c r="R261" s="175" t="s">
        <v>143</v>
      </c>
      <c r="S261" s="175">
        <v>0.188</v>
      </c>
      <c r="T261" s="175">
        <v>0.42099999999999999</v>
      </c>
      <c r="W261" s="175"/>
      <c r="X261" s="175"/>
      <c r="Y261" s="175"/>
      <c r="Z261" s="175"/>
      <c r="AA261" s="175"/>
      <c r="AB261" s="175"/>
      <c r="AC261" s="12"/>
    </row>
    <row r="262" spans="1:29" x14ac:dyDescent="0.25">
      <c r="A262" s="92" t="s">
        <v>1811</v>
      </c>
      <c r="B262" s="175">
        <v>0.57894736842105265</v>
      </c>
      <c r="C262" s="175">
        <v>9.2105263157894732E-2</v>
      </c>
      <c r="D262" s="175">
        <v>2.6315789473684209E-2</v>
      </c>
      <c r="E262" s="175">
        <v>0.30263157894736842</v>
      </c>
      <c r="F262" s="174">
        <v>1</v>
      </c>
      <c r="G262" s="176">
        <v>76</v>
      </c>
      <c r="H262" s="175">
        <v>6.0221870047543584E-2</v>
      </c>
      <c r="M262" s="175">
        <v>0.46700000000000003</v>
      </c>
      <c r="N262" s="175">
        <v>0.68400000000000005</v>
      </c>
      <c r="O262" s="175">
        <v>4.4999999999999998E-2</v>
      </c>
      <c r="P262" s="175">
        <v>0.17799999999999999</v>
      </c>
      <c r="Q262" s="175">
        <v>7.0000000000000001E-3</v>
      </c>
      <c r="R262" s="175">
        <v>9.0999999999999998E-2</v>
      </c>
      <c r="S262" s="175">
        <v>0.21099999999999999</v>
      </c>
      <c r="T262" s="175">
        <v>0.41299999999999998</v>
      </c>
      <c r="W262" s="175"/>
      <c r="X262" s="175"/>
      <c r="Y262" s="175"/>
      <c r="Z262" s="175"/>
      <c r="AA262" s="175"/>
      <c r="AB262" s="175"/>
      <c r="AC262" s="12"/>
    </row>
    <row r="263" spans="1:29" x14ac:dyDescent="0.25">
      <c r="A263" s="92" t="s">
        <v>1854</v>
      </c>
      <c r="B263" s="175">
        <v>0.63636363636363635</v>
      </c>
      <c r="C263" s="175">
        <v>6.0606060606060608E-2</v>
      </c>
      <c r="D263" s="175">
        <v>0.12121212121212122</v>
      </c>
      <c r="E263" s="175">
        <v>0.18181818181818182</v>
      </c>
      <c r="F263" s="174">
        <v>1</v>
      </c>
      <c r="G263" s="176">
        <v>33</v>
      </c>
      <c r="H263" s="175">
        <v>4.3766578249336871E-2</v>
      </c>
      <c r="M263" s="175">
        <v>0.46600000000000003</v>
      </c>
      <c r="N263" s="175">
        <v>0.77800000000000002</v>
      </c>
      <c r="O263" s="175">
        <v>1.7000000000000001E-2</v>
      </c>
      <c r="P263" s="175">
        <v>0.19600000000000001</v>
      </c>
      <c r="Q263" s="175">
        <v>4.8000000000000001E-2</v>
      </c>
      <c r="R263" s="175">
        <v>0.27300000000000002</v>
      </c>
      <c r="S263" s="175">
        <v>8.5999999999999993E-2</v>
      </c>
      <c r="T263" s="175">
        <v>0.34399999999999997</v>
      </c>
      <c r="W263" s="175"/>
      <c r="X263" s="175"/>
      <c r="Y263" s="175"/>
      <c r="Z263" s="175"/>
      <c r="AA263" s="175"/>
      <c r="AB263" s="175"/>
      <c r="AC263" s="12"/>
    </row>
    <row r="264" spans="1:29" x14ac:dyDescent="0.25">
      <c r="A264" s="92" t="s">
        <v>1897</v>
      </c>
      <c r="B264" s="175">
        <v>0.55172413793103448</v>
      </c>
      <c r="C264" s="175">
        <v>0.15517241379310345</v>
      </c>
      <c r="D264" s="175">
        <v>3.4482758620689655E-2</v>
      </c>
      <c r="E264" s="175">
        <v>0.25862068965517243</v>
      </c>
      <c r="F264" s="174">
        <v>1</v>
      </c>
      <c r="G264" s="176">
        <v>58</v>
      </c>
      <c r="H264" s="175">
        <v>5.5080721747388414E-2</v>
      </c>
      <c r="M264" s="175">
        <v>0.42499999999999999</v>
      </c>
      <c r="N264" s="175">
        <v>0.67300000000000004</v>
      </c>
      <c r="O264" s="175">
        <v>8.4000000000000005E-2</v>
      </c>
      <c r="P264" s="175">
        <v>0.26900000000000002</v>
      </c>
      <c r="Q264" s="175">
        <v>0.01</v>
      </c>
      <c r="R264" s="175">
        <v>0.11700000000000001</v>
      </c>
      <c r="S264" s="175">
        <v>0.16300000000000001</v>
      </c>
      <c r="T264" s="175">
        <v>0.38400000000000001</v>
      </c>
      <c r="W264" s="175"/>
      <c r="X264" s="175"/>
      <c r="Y264" s="175"/>
      <c r="Z264" s="175"/>
      <c r="AA264" s="175"/>
      <c r="AB264" s="175"/>
      <c r="AC264" s="12"/>
    </row>
    <row r="265" spans="1:29" x14ac:dyDescent="0.25">
      <c r="A265" s="92" t="s">
        <v>1940</v>
      </c>
      <c r="B265" s="175">
        <v>0.66666666666666663</v>
      </c>
      <c r="C265" s="175">
        <v>0.15909090909090909</v>
      </c>
      <c r="D265" s="175">
        <v>6.8181818181818177E-2</v>
      </c>
      <c r="E265" s="175">
        <v>0.10606060606060606</v>
      </c>
      <c r="F265" s="174">
        <v>1</v>
      </c>
      <c r="G265" s="176">
        <v>132</v>
      </c>
      <c r="H265" s="175">
        <v>6.0969976905311779E-2</v>
      </c>
      <c r="M265" s="175">
        <v>0.58299999999999996</v>
      </c>
      <c r="N265" s="175">
        <v>0.74099999999999999</v>
      </c>
      <c r="O265" s="175">
        <v>0.106</v>
      </c>
      <c r="P265" s="175">
        <v>0.23100000000000001</v>
      </c>
      <c r="Q265" s="175">
        <v>3.5999999999999997E-2</v>
      </c>
      <c r="R265" s="175">
        <v>0.125</v>
      </c>
      <c r="S265" s="175">
        <v>6.4000000000000001E-2</v>
      </c>
      <c r="T265" s="175">
        <v>0.17</v>
      </c>
      <c r="W265" s="175"/>
      <c r="X265" s="175"/>
      <c r="Y265" s="175"/>
      <c r="Z265" s="175"/>
      <c r="AA265" s="175"/>
      <c r="AB265" s="175"/>
      <c r="AC265" s="12"/>
    </row>
    <row r="266" spans="1:29" x14ac:dyDescent="0.25">
      <c r="A266" s="92" t="s">
        <v>1983</v>
      </c>
      <c r="B266" s="175">
        <v>0.7142857142857143</v>
      </c>
      <c r="C266" s="175">
        <v>2.197802197802198E-2</v>
      </c>
      <c r="D266" s="175">
        <v>0.10989010989010989</v>
      </c>
      <c r="E266" s="175">
        <v>0.15384615384615385</v>
      </c>
      <c r="F266" s="174">
        <v>1</v>
      </c>
      <c r="G266" s="176">
        <v>91</v>
      </c>
      <c r="H266" s="175">
        <v>8.6749285033365112E-2</v>
      </c>
      <c r="M266" s="175">
        <v>0.61399999999999999</v>
      </c>
      <c r="N266" s="175">
        <v>0.79700000000000004</v>
      </c>
      <c r="O266" s="175">
        <v>6.0000000000000001E-3</v>
      </c>
      <c r="P266" s="175">
        <v>7.6999999999999999E-2</v>
      </c>
      <c r="Q266" s="175">
        <v>6.0999999999999999E-2</v>
      </c>
      <c r="R266" s="175">
        <v>0.191</v>
      </c>
      <c r="S266" s="175">
        <v>9.4E-2</v>
      </c>
      <c r="T266" s="175">
        <v>0.24199999999999999</v>
      </c>
      <c r="W266" s="175"/>
      <c r="X266" s="175"/>
      <c r="Y266" s="175"/>
      <c r="Z266" s="175"/>
      <c r="AA266" s="175"/>
      <c r="AB266" s="175"/>
      <c r="AC266" s="12"/>
    </row>
    <row r="267" spans="1:29" x14ac:dyDescent="0.25">
      <c r="A267" s="92" t="s">
        <v>2026</v>
      </c>
      <c r="B267" s="175">
        <v>0.65217391304347827</v>
      </c>
      <c r="C267" s="175">
        <v>1.7391304347826087E-2</v>
      </c>
      <c r="D267" s="175">
        <v>8.6956521739130436E-3</v>
      </c>
      <c r="E267" s="175">
        <v>0.32173913043478258</v>
      </c>
      <c r="F267" s="174">
        <v>1</v>
      </c>
      <c r="G267" s="176">
        <v>115</v>
      </c>
      <c r="H267" s="175">
        <v>9.1197462331482945E-2</v>
      </c>
      <c r="M267" s="175">
        <v>0.56100000000000005</v>
      </c>
      <c r="N267" s="175">
        <v>0.73299999999999998</v>
      </c>
      <c r="O267" s="175">
        <v>5.0000000000000001E-3</v>
      </c>
      <c r="P267" s="175">
        <v>6.0999999999999999E-2</v>
      </c>
      <c r="Q267" s="175">
        <v>2E-3</v>
      </c>
      <c r="R267" s="175">
        <v>4.8000000000000001E-2</v>
      </c>
      <c r="S267" s="175">
        <v>0.24299999999999999</v>
      </c>
      <c r="T267" s="175">
        <v>0.41199999999999998</v>
      </c>
      <c r="W267" s="175"/>
      <c r="X267" s="175"/>
      <c r="Y267" s="175"/>
      <c r="Z267" s="175"/>
      <c r="AA267" s="175"/>
      <c r="AB267" s="175"/>
      <c r="AC267" s="12"/>
    </row>
    <row r="268" spans="1:29" x14ac:dyDescent="0.25">
      <c r="A268" s="92" t="s">
        <v>2069</v>
      </c>
      <c r="B268" s="175">
        <v>0.50724637681159424</v>
      </c>
      <c r="C268" s="175">
        <v>0.11594202898550725</v>
      </c>
      <c r="D268" s="175">
        <v>0.11594202898550725</v>
      </c>
      <c r="E268" s="175">
        <v>0.2608695652173913</v>
      </c>
      <c r="F268" s="174">
        <v>1</v>
      </c>
      <c r="G268" s="176">
        <v>69</v>
      </c>
      <c r="H268" s="175">
        <v>7.0914696813977385E-2</v>
      </c>
      <c r="M268" s="175">
        <v>0.39200000000000002</v>
      </c>
      <c r="N268" s="175">
        <v>0.622</v>
      </c>
      <c r="O268" s="175">
        <v>0.06</v>
      </c>
      <c r="P268" s="175">
        <v>0.21199999999999999</v>
      </c>
      <c r="Q268" s="175">
        <v>0.06</v>
      </c>
      <c r="R268" s="175">
        <v>0.21199999999999999</v>
      </c>
      <c r="S268" s="175">
        <v>0.17199999999999999</v>
      </c>
      <c r="T268" s="175">
        <v>0.375</v>
      </c>
      <c r="W268" s="175"/>
      <c r="X268" s="175"/>
      <c r="Y268" s="175"/>
      <c r="Z268" s="175"/>
      <c r="AA268" s="175"/>
      <c r="AB268" s="175"/>
      <c r="AC268" s="12"/>
    </row>
    <row r="269" spans="1:29" x14ac:dyDescent="0.25">
      <c r="A269" s="92" t="s">
        <v>2112</v>
      </c>
      <c r="B269" s="175">
        <v>0.50877192982456143</v>
      </c>
      <c r="C269" s="175">
        <v>1.7543859649122806E-2</v>
      </c>
      <c r="D269" s="175">
        <v>8.771929824561403E-2</v>
      </c>
      <c r="E269" s="175">
        <v>0.38596491228070173</v>
      </c>
      <c r="F269" s="174">
        <v>1</v>
      </c>
      <c r="G269" s="176">
        <v>57</v>
      </c>
      <c r="H269" s="175">
        <v>7.0719602977667495E-2</v>
      </c>
      <c r="M269" s="175">
        <v>0.38300000000000001</v>
      </c>
      <c r="N269" s="175">
        <v>0.63400000000000001</v>
      </c>
      <c r="O269" s="175">
        <v>3.0000000000000001E-3</v>
      </c>
      <c r="P269" s="175">
        <v>9.2999999999999999E-2</v>
      </c>
      <c r="Q269" s="175">
        <v>3.7999999999999999E-2</v>
      </c>
      <c r="R269" s="175">
        <v>0.189</v>
      </c>
      <c r="S269" s="175">
        <v>0.27100000000000002</v>
      </c>
      <c r="T269" s="175">
        <v>0.51600000000000001</v>
      </c>
      <c r="W269" s="175"/>
      <c r="X269" s="175"/>
      <c r="Y269" s="175"/>
      <c r="Z269" s="175"/>
      <c r="AA269" s="175"/>
      <c r="AB269" s="175"/>
      <c r="AC269" s="12"/>
    </row>
    <row r="270" spans="1:29" x14ac:dyDescent="0.25">
      <c r="A270" s="92" t="s">
        <v>1339</v>
      </c>
      <c r="B270" s="175">
        <v>0.55319148936170215</v>
      </c>
      <c r="C270" s="175">
        <v>0.20212765957446807</v>
      </c>
      <c r="D270" s="175">
        <v>9.5744680851063829E-2</v>
      </c>
      <c r="E270" s="175">
        <v>0.14893617021276595</v>
      </c>
      <c r="F270" s="174">
        <v>1</v>
      </c>
      <c r="G270" s="176">
        <v>94</v>
      </c>
      <c r="H270" s="175">
        <v>8.9866156787762913E-2</v>
      </c>
      <c r="M270" s="175">
        <v>0.45300000000000001</v>
      </c>
      <c r="N270" s="175">
        <v>0.65</v>
      </c>
      <c r="O270" s="175">
        <v>0.13300000000000001</v>
      </c>
      <c r="P270" s="175">
        <v>0.29399999999999998</v>
      </c>
      <c r="Q270" s="175">
        <v>5.0999999999999997E-2</v>
      </c>
      <c r="R270" s="175">
        <v>0.17199999999999999</v>
      </c>
      <c r="S270" s="175">
        <v>9.0999999999999998E-2</v>
      </c>
      <c r="T270" s="175">
        <v>0.23499999999999999</v>
      </c>
      <c r="W270" s="175"/>
      <c r="X270" s="175"/>
      <c r="Y270" s="175"/>
      <c r="Z270" s="175"/>
      <c r="AA270" s="175"/>
      <c r="AB270" s="175"/>
      <c r="AC270" s="12"/>
    </row>
    <row r="271" spans="1:29" x14ac:dyDescent="0.25">
      <c r="A271" s="92" t="s">
        <v>1382</v>
      </c>
      <c r="B271" s="175">
        <v>0.47368421052631576</v>
      </c>
      <c r="C271" s="175">
        <v>0.16666666666666666</v>
      </c>
      <c r="D271" s="175">
        <v>8.771929824561403E-2</v>
      </c>
      <c r="E271" s="175">
        <v>0.27192982456140352</v>
      </c>
      <c r="F271" s="174">
        <v>1</v>
      </c>
      <c r="G271" s="176">
        <v>114</v>
      </c>
      <c r="H271" s="175">
        <v>8.5843373493975902E-2</v>
      </c>
      <c r="M271" s="175">
        <v>0.38400000000000001</v>
      </c>
      <c r="N271" s="175">
        <v>0.56499999999999995</v>
      </c>
      <c r="O271" s="175">
        <v>0.109</v>
      </c>
      <c r="P271" s="175">
        <v>0.246</v>
      </c>
      <c r="Q271" s="175">
        <v>4.8000000000000001E-2</v>
      </c>
      <c r="R271" s="175">
        <v>0.154</v>
      </c>
      <c r="S271" s="175">
        <v>0.19900000000000001</v>
      </c>
      <c r="T271" s="175">
        <v>0.36</v>
      </c>
      <c r="W271" s="175"/>
      <c r="X271" s="175"/>
      <c r="Y271" s="175"/>
      <c r="Z271" s="175"/>
      <c r="AA271" s="175"/>
      <c r="AB271" s="175"/>
      <c r="AC271" s="12"/>
    </row>
    <row r="272" spans="1:29" x14ac:dyDescent="0.25">
      <c r="A272" s="92" t="s">
        <v>1425</v>
      </c>
      <c r="B272" s="175">
        <v>0.60264900662251653</v>
      </c>
      <c r="C272" s="175">
        <v>0.16556291390728478</v>
      </c>
      <c r="D272" s="175">
        <v>2.6490066225165563E-2</v>
      </c>
      <c r="E272" s="175">
        <v>0.20529801324503311</v>
      </c>
      <c r="F272" s="174">
        <v>1</v>
      </c>
      <c r="G272" s="176">
        <v>151</v>
      </c>
      <c r="H272" s="175">
        <v>8.8098016336056004E-2</v>
      </c>
      <c r="M272" s="175">
        <v>0.52300000000000002</v>
      </c>
      <c r="N272" s="175">
        <v>0.67700000000000005</v>
      </c>
      <c r="O272" s="175">
        <v>0.115</v>
      </c>
      <c r="P272" s="175">
        <v>0.23300000000000001</v>
      </c>
      <c r="Q272" s="175">
        <v>0.01</v>
      </c>
      <c r="R272" s="175">
        <v>6.6000000000000003E-2</v>
      </c>
      <c r="S272" s="175">
        <v>0.14899999999999999</v>
      </c>
      <c r="T272" s="175">
        <v>0.27700000000000002</v>
      </c>
      <c r="W272" s="175"/>
      <c r="X272" s="175"/>
      <c r="Y272" s="175"/>
      <c r="Z272" s="175"/>
      <c r="AA272" s="175"/>
      <c r="AB272" s="175"/>
      <c r="AC272" s="12"/>
    </row>
    <row r="273" spans="1:29" x14ac:dyDescent="0.25">
      <c r="A273" s="92" t="s">
        <v>1468</v>
      </c>
      <c r="B273" s="175">
        <v>0.5641025641025641</v>
      </c>
      <c r="C273" s="175">
        <v>0.15384615384615385</v>
      </c>
      <c r="D273" s="175">
        <v>5.128205128205128E-2</v>
      </c>
      <c r="E273" s="175">
        <v>0.23076923076923078</v>
      </c>
      <c r="F273" s="174">
        <v>1</v>
      </c>
      <c r="G273" s="176">
        <v>39</v>
      </c>
      <c r="H273" s="175">
        <v>8.4233261339092869E-2</v>
      </c>
      <c r="M273" s="175">
        <v>0.41</v>
      </c>
      <c r="N273" s="175">
        <v>0.70699999999999996</v>
      </c>
      <c r="O273" s="175">
        <v>7.1999999999999995E-2</v>
      </c>
      <c r="P273" s="175">
        <v>0.29699999999999999</v>
      </c>
      <c r="Q273" s="175">
        <v>1.4E-2</v>
      </c>
      <c r="R273" s="175">
        <v>0.16900000000000001</v>
      </c>
      <c r="S273" s="175">
        <v>0.126</v>
      </c>
      <c r="T273" s="175">
        <v>0.38300000000000001</v>
      </c>
      <c r="W273" s="175"/>
      <c r="X273" s="175"/>
      <c r="Y273" s="175"/>
      <c r="Z273" s="175"/>
      <c r="AA273" s="175"/>
      <c r="AB273" s="175"/>
      <c r="AC273" s="12"/>
    </row>
    <row r="274" spans="1:29" x14ac:dyDescent="0.25">
      <c r="A274" s="92" t="s">
        <v>1511</v>
      </c>
      <c r="B274" s="175">
        <v>0.67924528301886788</v>
      </c>
      <c r="C274" s="175">
        <v>0.13207547169811321</v>
      </c>
      <c r="D274" s="175">
        <v>1.8867924528301886E-2</v>
      </c>
      <c r="E274" s="175">
        <v>0.16981132075471697</v>
      </c>
      <c r="F274" s="174">
        <v>1</v>
      </c>
      <c r="G274" s="176">
        <v>53</v>
      </c>
      <c r="H274" s="175">
        <v>9.9437148217636023E-2</v>
      </c>
      <c r="M274" s="175">
        <v>0.54500000000000004</v>
      </c>
      <c r="N274" s="175">
        <v>0.78900000000000003</v>
      </c>
      <c r="O274" s="175">
        <v>6.5000000000000002E-2</v>
      </c>
      <c r="P274" s="175">
        <v>0.248</v>
      </c>
      <c r="Q274" s="175">
        <v>3.0000000000000001E-3</v>
      </c>
      <c r="R274" s="175">
        <v>9.9000000000000005E-2</v>
      </c>
      <c r="S274" s="175">
        <v>9.1999999999999998E-2</v>
      </c>
      <c r="T274" s="175">
        <v>0.29199999999999998</v>
      </c>
      <c r="W274" s="175"/>
      <c r="X274" s="175"/>
      <c r="Y274" s="175"/>
      <c r="Z274" s="175"/>
      <c r="AA274" s="175"/>
      <c r="AB274" s="175"/>
      <c r="AC274" s="12"/>
    </row>
    <row r="275" spans="1:29" x14ac:dyDescent="0.25">
      <c r="A275" s="92" t="s">
        <v>1554</v>
      </c>
      <c r="B275" s="175">
        <v>0.58730158730158732</v>
      </c>
      <c r="C275" s="175">
        <v>0.20634920634920634</v>
      </c>
      <c r="D275" s="175">
        <v>3.1746031746031744E-2</v>
      </c>
      <c r="E275" s="175">
        <v>0.17460317460317459</v>
      </c>
      <c r="F275" s="174">
        <v>1</v>
      </c>
      <c r="G275" s="176">
        <v>63</v>
      </c>
      <c r="H275" s="175">
        <v>0.10015898251192369</v>
      </c>
      <c r="M275" s="175">
        <v>0.46400000000000002</v>
      </c>
      <c r="N275" s="175">
        <v>0.7</v>
      </c>
      <c r="O275" s="175">
        <v>0.125</v>
      </c>
      <c r="P275" s="175">
        <v>0.32200000000000001</v>
      </c>
      <c r="Q275" s="175">
        <v>8.9999999999999993E-3</v>
      </c>
      <c r="R275" s="175">
        <v>0.109</v>
      </c>
      <c r="S275" s="175">
        <v>0.1</v>
      </c>
      <c r="T275" s="175">
        <v>0.28599999999999998</v>
      </c>
      <c r="W275" s="175"/>
      <c r="X275" s="175"/>
      <c r="Y275" s="175"/>
      <c r="Z275" s="175"/>
      <c r="AA275" s="175"/>
      <c r="AB275" s="175"/>
      <c r="AC275" s="12"/>
    </row>
    <row r="276" spans="1:29" x14ac:dyDescent="0.25">
      <c r="A276" s="92" t="s">
        <v>1597</v>
      </c>
      <c r="B276" s="175">
        <v>0.40404040404040403</v>
      </c>
      <c r="C276" s="175">
        <v>0.23232323232323232</v>
      </c>
      <c r="D276" s="175">
        <v>9.0909090909090912E-2</v>
      </c>
      <c r="E276" s="175">
        <v>0.27272727272727271</v>
      </c>
      <c r="F276" s="174">
        <v>1</v>
      </c>
      <c r="G276" s="176">
        <v>99</v>
      </c>
      <c r="H276" s="175">
        <v>8.1750619322873655E-2</v>
      </c>
      <c r="M276" s="175">
        <v>0.313</v>
      </c>
      <c r="N276" s="175">
        <v>0.503</v>
      </c>
      <c r="O276" s="175">
        <v>0.16</v>
      </c>
      <c r="P276" s="175">
        <v>0.32500000000000001</v>
      </c>
      <c r="Q276" s="175">
        <v>4.9000000000000002E-2</v>
      </c>
      <c r="R276" s="175">
        <v>0.16400000000000001</v>
      </c>
      <c r="S276" s="175">
        <v>0.19500000000000001</v>
      </c>
      <c r="T276" s="175">
        <v>0.36799999999999999</v>
      </c>
      <c r="W276" s="175"/>
      <c r="X276" s="175"/>
      <c r="Y276" s="175"/>
      <c r="Z276" s="175"/>
      <c r="AA276" s="175"/>
      <c r="AB276" s="175"/>
      <c r="AC276" s="12"/>
    </row>
    <row r="277" spans="1:29" x14ac:dyDescent="0.25">
      <c r="A277" s="92" t="s">
        <v>1640</v>
      </c>
      <c r="B277" s="175">
        <v>0.40740740740740738</v>
      </c>
      <c r="C277" s="175">
        <v>0.35185185185185186</v>
      </c>
      <c r="D277" s="175">
        <v>1.8518518518518517E-2</v>
      </c>
      <c r="E277" s="175">
        <v>0.22222222222222221</v>
      </c>
      <c r="F277" s="174">
        <v>1</v>
      </c>
      <c r="G277" s="176">
        <v>54</v>
      </c>
      <c r="H277" s="175">
        <v>7.9528718703976431E-2</v>
      </c>
      <c r="M277" s="175">
        <v>0.28699999999999998</v>
      </c>
      <c r="N277" s="175">
        <v>0.54</v>
      </c>
      <c r="O277" s="175">
        <v>0.23799999999999999</v>
      </c>
      <c r="P277" s="175">
        <v>0.48499999999999999</v>
      </c>
      <c r="Q277" s="175">
        <v>3.0000000000000001E-3</v>
      </c>
      <c r="R277" s="175">
        <v>9.8000000000000004E-2</v>
      </c>
      <c r="S277" s="175">
        <v>0.13200000000000001</v>
      </c>
      <c r="T277" s="175">
        <v>0.34899999999999998</v>
      </c>
      <c r="W277" s="175"/>
      <c r="X277" s="175"/>
      <c r="Y277" s="175"/>
      <c r="Z277" s="175"/>
      <c r="AA277" s="175"/>
      <c r="AB277" s="175"/>
      <c r="AC277" s="12"/>
    </row>
    <row r="278" spans="1:29" x14ac:dyDescent="0.25">
      <c r="A278" s="92" t="s">
        <v>1683</v>
      </c>
      <c r="B278" s="175">
        <v>0.61111111111111116</v>
      </c>
      <c r="C278" s="175">
        <v>0.19444444444444445</v>
      </c>
      <c r="D278" s="175">
        <v>1.3888888888888888E-2</v>
      </c>
      <c r="E278" s="175">
        <v>0.18055555555555555</v>
      </c>
      <c r="F278" s="174">
        <v>1</v>
      </c>
      <c r="G278" s="176">
        <v>72</v>
      </c>
      <c r="H278" s="175">
        <v>8.0898876404494377E-2</v>
      </c>
      <c r="M278" s="175">
        <v>0.496</v>
      </c>
      <c r="N278" s="175">
        <v>0.71499999999999997</v>
      </c>
      <c r="O278" s="175">
        <v>0.12</v>
      </c>
      <c r="P278" s="175">
        <v>0.3</v>
      </c>
      <c r="Q278" s="175">
        <v>2E-3</v>
      </c>
      <c r="R278" s="175">
        <v>7.4999999999999997E-2</v>
      </c>
      <c r="S278" s="175">
        <v>0.109</v>
      </c>
      <c r="T278" s="175">
        <v>0.28499999999999998</v>
      </c>
      <c r="W278" s="175"/>
      <c r="X278" s="175"/>
      <c r="Y278" s="175"/>
      <c r="Z278" s="175"/>
      <c r="AA278" s="175"/>
      <c r="AB278" s="175"/>
      <c r="AC278" s="12"/>
    </row>
    <row r="279" spans="1:29" x14ac:dyDescent="0.25">
      <c r="A279" s="92" t="s">
        <v>1726</v>
      </c>
      <c r="B279" s="175">
        <v>0.66666666666666663</v>
      </c>
      <c r="C279" s="175" t="s">
        <v>143</v>
      </c>
      <c r="D279" s="175">
        <v>2.564102564102564E-2</v>
      </c>
      <c r="E279" s="175">
        <v>0.30769230769230771</v>
      </c>
      <c r="F279" s="174">
        <v>1</v>
      </c>
      <c r="G279" s="176">
        <v>39</v>
      </c>
      <c r="H279" s="175">
        <v>7.4144486692015205E-2</v>
      </c>
      <c r="M279" s="175">
        <v>0.51</v>
      </c>
      <c r="N279" s="175">
        <v>0.79400000000000004</v>
      </c>
      <c r="O279" s="175" t="s">
        <v>143</v>
      </c>
      <c r="P279" s="175" t="s">
        <v>143</v>
      </c>
      <c r="Q279" s="175">
        <v>5.0000000000000001E-3</v>
      </c>
      <c r="R279" s="175">
        <v>0.13200000000000001</v>
      </c>
      <c r="S279" s="175">
        <v>0.186</v>
      </c>
      <c r="T279" s="175">
        <v>0.46400000000000002</v>
      </c>
      <c r="W279" s="175"/>
      <c r="X279" s="175"/>
      <c r="Y279" s="175"/>
      <c r="Z279" s="175"/>
      <c r="AA279" s="175"/>
      <c r="AB279" s="175"/>
      <c r="AC279" s="12"/>
    </row>
    <row r="280" spans="1:29" x14ac:dyDescent="0.25">
      <c r="A280" s="92" t="s">
        <v>1769</v>
      </c>
      <c r="B280" s="175">
        <v>0.47499999999999998</v>
      </c>
      <c r="C280" s="175">
        <v>0.1875</v>
      </c>
      <c r="D280" s="175">
        <v>0.05</v>
      </c>
      <c r="E280" s="175">
        <v>0.28749999999999998</v>
      </c>
      <c r="F280" s="174">
        <v>1</v>
      </c>
      <c r="G280" s="176">
        <v>80</v>
      </c>
      <c r="H280" s="175">
        <v>0.12461059190031153</v>
      </c>
      <c r="M280" s="175">
        <v>0.36899999999999999</v>
      </c>
      <c r="N280" s="175">
        <v>0.58299999999999996</v>
      </c>
      <c r="O280" s="175">
        <v>0.11700000000000001</v>
      </c>
      <c r="P280" s="175">
        <v>0.28699999999999998</v>
      </c>
      <c r="Q280" s="175">
        <v>0.02</v>
      </c>
      <c r="R280" s="175">
        <v>0.122</v>
      </c>
      <c r="S280" s="175">
        <v>0.2</v>
      </c>
      <c r="T280" s="175">
        <v>0.39500000000000002</v>
      </c>
      <c r="W280" s="175"/>
      <c r="X280" s="175"/>
      <c r="Y280" s="175"/>
      <c r="Z280" s="175"/>
      <c r="AA280" s="175"/>
      <c r="AB280" s="175"/>
      <c r="AC280" s="12"/>
    </row>
    <row r="281" spans="1:29" x14ac:dyDescent="0.25">
      <c r="A281" s="92" t="s">
        <v>1812</v>
      </c>
      <c r="B281" s="175">
        <v>0.5535714285714286</v>
      </c>
      <c r="C281" s="175">
        <v>7.1428571428571425E-2</v>
      </c>
      <c r="D281" s="175">
        <v>3.5714285714285712E-2</v>
      </c>
      <c r="E281" s="175">
        <v>0.3392857142857143</v>
      </c>
      <c r="F281" s="174">
        <v>1</v>
      </c>
      <c r="G281" s="176">
        <v>56</v>
      </c>
      <c r="H281" s="175">
        <v>6.0671722643553631E-2</v>
      </c>
      <c r="M281" s="175">
        <v>0.42399999999999999</v>
      </c>
      <c r="N281" s="175">
        <v>0.67600000000000005</v>
      </c>
      <c r="O281" s="175">
        <v>2.8000000000000001E-2</v>
      </c>
      <c r="P281" s="175">
        <v>0.17</v>
      </c>
      <c r="Q281" s="175">
        <v>0.01</v>
      </c>
      <c r="R281" s="175">
        <v>0.121</v>
      </c>
      <c r="S281" s="175">
        <v>0.22900000000000001</v>
      </c>
      <c r="T281" s="175">
        <v>0.47</v>
      </c>
      <c r="W281" s="175"/>
      <c r="X281" s="175"/>
      <c r="Y281" s="175"/>
      <c r="Z281" s="175"/>
      <c r="AA281" s="175"/>
      <c r="AB281" s="175"/>
      <c r="AC281" s="12"/>
    </row>
    <row r="282" spans="1:29" x14ac:dyDescent="0.25">
      <c r="A282" s="92" t="s">
        <v>1855</v>
      </c>
      <c r="B282" s="175">
        <v>0.56521739130434778</v>
      </c>
      <c r="C282" s="175">
        <v>0.15217391304347827</v>
      </c>
      <c r="D282" s="175">
        <v>2.1739130434782608E-2</v>
      </c>
      <c r="E282" s="175">
        <v>0.2608695652173913</v>
      </c>
      <c r="F282" s="174">
        <v>1</v>
      </c>
      <c r="G282" s="176">
        <v>46</v>
      </c>
      <c r="H282" s="175">
        <v>7.5040783034257749E-2</v>
      </c>
      <c r="M282" s="175">
        <v>0.42199999999999999</v>
      </c>
      <c r="N282" s="175">
        <v>0.69799999999999995</v>
      </c>
      <c r="O282" s="175">
        <v>7.5999999999999998E-2</v>
      </c>
      <c r="P282" s="175">
        <v>0.28199999999999997</v>
      </c>
      <c r="Q282" s="175">
        <v>4.0000000000000001E-3</v>
      </c>
      <c r="R282" s="175">
        <v>0.113</v>
      </c>
      <c r="S282" s="175">
        <v>0.156</v>
      </c>
      <c r="T282" s="175">
        <v>0.40300000000000002</v>
      </c>
      <c r="W282" s="175"/>
      <c r="X282" s="175"/>
      <c r="Y282" s="175"/>
      <c r="Z282" s="175"/>
      <c r="AA282" s="175"/>
      <c r="AB282" s="175"/>
      <c r="AC282" s="12"/>
    </row>
    <row r="283" spans="1:29" x14ac:dyDescent="0.25">
      <c r="A283" s="92" t="s">
        <v>1898</v>
      </c>
      <c r="B283" s="175">
        <v>0.5357142857142857</v>
      </c>
      <c r="C283" s="175">
        <v>0.22619047619047619</v>
      </c>
      <c r="D283" s="175" t="s">
        <v>143</v>
      </c>
      <c r="E283" s="175">
        <v>0.23809523809523808</v>
      </c>
      <c r="F283" s="174">
        <v>1</v>
      </c>
      <c r="G283" s="176">
        <v>84</v>
      </c>
      <c r="H283" s="175">
        <v>9.1703056768558958E-2</v>
      </c>
      <c r="M283" s="175">
        <v>0.43</v>
      </c>
      <c r="N283" s="175">
        <v>0.63800000000000001</v>
      </c>
      <c r="O283" s="175">
        <v>0.15</v>
      </c>
      <c r="P283" s="175">
        <v>0.32600000000000001</v>
      </c>
      <c r="Q283" s="175" t="s">
        <v>143</v>
      </c>
      <c r="R283" s="175" t="s">
        <v>143</v>
      </c>
      <c r="S283" s="175">
        <v>0.16</v>
      </c>
      <c r="T283" s="175">
        <v>0.33900000000000002</v>
      </c>
      <c r="W283" s="175"/>
      <c r="X283" s="175"/>
      <c r="Y283" s="175"/>
      <c r="Z283" s="175"/>
      <c r="AA283" s="175"/>
      <c r="AB283" s="175"/>
      <c r="AC283" s="12"/>
    </row>
    <row r="284" spans="1:29" x14ac:dyDescent="0.25">
      <c r="A284" s="92" t="s">
        <v>1941</v>
      </c>
      <c r="B284" s="175">
        <v>0.61309523809523814</v>
      </c>
      <c r="C284" s="175">
        <v>0.125</v>
      </c>
      <c r="D284" s="175">
        <v>6.5476190476190479E-2</v>
      </c>
      <c r="E284" s="175">
        <v>0.19642857142857142</v>
      </c>
      <c r="F284" s="174">
        <v>1</v>
      </c>
      <c r="G284" s="176">
        <v>168</v>
      </c>
      <c r="H284" s="175">
        <v>8.9314194577352471E-2</v>
      </c>
      <c r="M284" s="175">
        <v>0.53800000000000003</v>
      </c>
      <c r="N284" s="175">
        <v>0.68300000000000005</v>
      </c>
      <c r="O284" s="175">
        <v>8.3000000000000004E-2</v>
      </c>
      <c r="P284" s="175">
        <v>0.184</v>
      </c>
      <c r="Q284" s="175">
        <v>3.6999999999999998E-2</v>
      </c>
      <c r="R284" s="175">
        <v>0.113</v>
      </c>
      <c r="S284" s="175">
        <v>0.14299999999999999</v>
      </c>
      <c r="T284" s="175">
        <v>0.26300000000000001</v>
      </c>
      <c r="W284" s="175"/>
      <c r="X284" s="175"/>
      <c r="Y284" s="175"/>
      <c r="Z284" s="175"/>
      <c r="AA284" s="175"/>
      <c r="AB284" s="175"/>
      <c r="AC284" s="12"/>
    </row>
    <row r="285" spans="1:29" x14ac:dyDescent="0.25">
      <c r="A285" s="92" t="s">
        <v>1984</v>
      </c>
      <c r="B285" s="175">
        <v>0.72727272727272729</v>
      </c>
      <c r="C285" s="175">
        <v>1.8181818181818181E-2</v>
      </c>
      <c r="D285" s="175">
        <v>0.1</v>
      </c>
      <c r="E285" s="175">
        <v>0.15454545454545454</v>
      </c>
      <c r="F285" s="174">
        <v>1</v>
      </c>
      <c r="G285" s="176">
        <v>110</v>
      </c>
      <c r="H285" s="175">
        <v>0.11446409989594172</v>
      </c>
      <c r="M285" s="175">
        <v>0.63700000000000001</v>
      </c>
      <c r="N285" s="175">
        <v>0.80200000000000005</v>
      </c>
      <c r="O285" s="175">
        <v>5.0000000000000001E-3</v>
      </c>
      <c r="P285" s="175">
        <v>6.4000000000000001E-2</v>
      </c>
      <c r="Q285" s="175">
        <v>5.7000000000000002E-2</v>
      </c>
      <c r="R285" s="175">
        <v>0.17</v>
      </c>
      <c r="S285" s="175">
        <v>9.9000000000000005E-2</v>
      </c>
      <c r="T285" s="175">
        <v>0.23400000000000001</v>
      </c>
      <c r="W285" s="175"/>
      <c r="X285" s="175"/>
      <c r="Y285" s="175"/>
      <c r="Z285" s="175"/>
      <c r="AA285" s="175"/>
      <c r="AB285" s="175"/>
      <c r="AC285" s="12"/>
    </row>
    <row r="286" spans="1:29" x14ac:dyDescent="0.25">
      <c r="A286" s="92" t="s">
        <v>2027</v>
      </c>
      <c r="B286" s="175">
        <v>0.58333333333333337</v>
      </c>
      <c r="C286" s="175">
        <v>3.7037037037037035E-2</v>
      </c>
      <c r="D286" s="175">
        <v>2.7777777777777776E-2</v>
      </c>
      <c r="E286" s="175">
        <v>0.35185185185185186</v>
      </c>
      <c r="F286" s="174">
        <v>1</v>
      </c>
      <c r="G286" s="176">
        <v>108</v>
      </c>
      <c r="H286" s="175">
        <v>0.10526315789473684</v>
      </c>
      <c r="M286" s="175">
        <v>0.48899999999999999</v>
      </c>
      <c r="N286" s="175">
        <v>0.67200000000000004</v>
      </c>
      <c r="O286" s="175">
        <v>1.4E-2</v>
      </c>
      <c r="P286" s="175">
        <v>9.0999999999999998E-2</v>
      </c>
      <c r="Q286" s="175">
        <v>8.9999999999999993E-3</v>
      </c>
      <c r="R286" s="175">
        <v>7.9000000000000001E-2</v>
      </c>
      <c r="S286" s="175">
        <v>0.26800000000000002</v>
      </c>
      <c r="T286" s="175">
        <v>0.44600000000000001</v>
      </c>
      <c r="W286" s="175"/>
      <c r="X286" s="175"/>
      <c r="Y286" s="175"/>
      <c r="Z286" s="175"/>
      <c r="AA286" s="175"/>
      <c r="AB286" s="175"/>
      <c r="AC286" s="12"/>
    </row>
    <row r="287" spans="1:29" x14ac:dyDescent="0.25">
      <c r="A287" s="92" t="s">
        <v>2070</v>
      </c>
      <c r="B287" s="175">
        <v>0.51807228915662651</v>
      </c>
      <c r="C287" s="175">
        <v>0.15662650602409639</v>
      </c>
      <c r="D287" s="175">
        <v>4.8192771084337352E-2</v>
      </c>
      <c r="E287" s="175">
        <v>0.27710843373493976</v>
      </c>
      <c r="F287" s="174">
        <v>1</v>
      </c>
      <c r="G287" s="176">
        <v>83</v>
      </c>
      <c r="H287" s="175">
        <v>0.10072815533980582</v>
      </c>
      <c r="M287" s="175">
        <v>0.41199999999999998</v>
      </c>
      <c r="N287" s="175">
        <v>0.622</v>
      </c>
      <c r="O287" s="175">
        <v>9.4E-2</v>
      </c>
      <c r="P287" s="175">
        <v>0.25</v>
      </c>
      <c r="Q287" s="175">
        <v>1.9E-2</v>
      </c>
      <c r="R287" s="175">
        <v>0.11700000000000001</v>
      </c>
      <c r="S287" s="175">
        <v>0.192</v>
      </c>
      <c r="T287" s="175">
        <v>0.38200000000000001</v>
      </c>
      <c r="W287" s="175"/>
      <c r="X287" s="175"/>
      <c r="Y287" s="175"/>
      <c r="Z287" s="175"/>
      <c r="AA287" s="175"/>
      <c r="AB287" s="175"/>
      <c r="AC287" s="12"/>
    </row>
    <row r="288" spans="1:29" x14ac:dyDescent="0.25">
      <c r="A288" s="92" t="s">
        <v>2113</v>
      </c>
      <c r="B288" s="175">
        <v>0.58064516129032262</v>
      </c>
      <c r="C288" s="175">
        <v>8.0645161290322578E-3</v>
      </c>
      <c r="D288" s="175">
        <v>4.0322580645161289E-2</v>
      </c>
      <c r="E288" s="175">
        <v>0.37096774193548387</v>
      </c>
      <c r="F288" s="174">
        <v>1</v>
      </c>
      <c r="G288" s="176">
        <v>124</v>
      </c>
      <c r="H288" s="175">
        <v>0.13808463251670378</v>
      </c>
      <c r="M288" s="175">
        <v>0.49299999999999999</v>
      </c>
      <c r="N288" s="175">
        <v>0.66400000000000003</v>
      </c>
      <c r="O288" s="175">
        <v>1E-3</v>
      </c>
      <c r="P288" s="175">
        <v>4.3999999999999997E-2</v>
      </c>
      <c r="Q288" s="175">
        <v>1.7000000000000001E-2</v>
      </c>
      <c r="R288" s="175">
        <v>9.0999999999999998E-2</v>
      </c>
      <c r="S288" s="175">
        <v>0.29099999999999998</v>
      </c>
      <c r="T288" s="175">
        <v>0.45900000000000002</v>
      </c>
      <c r="W288" s="175"/>
      <c r="X288" s="175"/>
      <c r="Y288" s="175"/>
      <c r="Z288" s="175"/>
      <c r="AA288" s="175"/>
      <c r="AB288" s="175"/>
      <c r="AC288" s="12"/>
    </row>
    <row r="289" spans="1:29" x14ac:dyDescent="0.25">
      <c r="A289" s="92" t="s">
        <v>1340</v>
      </c>
      <c r="B289" s="175">
        <v>0.61386138613861385</v>
      </c>
      <c r="C289" s="175">
        <v>0.15841584158415842</v>
      </c>
      <c r="D289" s="175">
        <v>5.9405940594059403E-2</v>
      </c>
      <c r="E289" s="175">
        <v>0.16831683168316833</v>
      </c>
      <c r="F289" s="174">
        <v>1</v>
      </c>
      <c r="G289" s="176">
        <v>101</v>
      </c>
      <c r="H289" s="175">
        <v>8.6919104991394144E-2</v>
      </c>
      <c r="M289" s="175">
        <v>0.51600000000000001</v>
      </c>
      <c r="N289" s="175">
        <v>0.70299999999999996</v>
      </c>
      <c r="O289" s="175">
        <v>0.1</v>
      </c>
      <c r="P289" s="175">
        <v>0.24199999999999999</v>
      </c>
      <c r="Q289" s="175">
        <v>2.8000000000000001E-2</v>
      </c>
      <c r="R289" s="175">
        <v>0.124</v>
      </c>
      <c r="S289" s="175">
        <v>0.108</v>
      </c>
      <c r="T289" s="175">
        <v>0.253</v>
      </c>
      <c r="W289" s="175"/>
      <c r="X289" s="175"/>
      <c r="Y289" s="175"/>
      <c r="Z289" s="175"/>
      <c r="AA289" s="175"/>
      <c r="AB289" s="175"/>
      <c r="AC289" s="12"/>
    </row>
    <row r="290" spans="1:29" x14ac:dyDescent="0.25">
      <c r="A290" s="92" t="s">
        <v>1383</v>
      </c>
      <c r="B290" s="175">
        <v>0.43396226415094341</v>
      </c>
      <c r="C290" s="175">
        <v>0.13207547169811321</v>
      </c>
      <c r="D290" s="175">
        <v>0.12264150943396226</v>
      </c>
      <c r="E290" s="175">
        <v>0.31132075471698112</v>
      </c>
      <c r="F290" s="174">
        <v>1</v>
      </c>
      <c r="G290" s="176">
        <v>106</v>
      </c>
      <c r="H290" s="175">
        <v>5.7546145494028228E-2</v>
      </c>
      <c r="M290" s="175">
        <v>0.34399999999999997</v>
      </c>
      <c r="N290" s="175">
        <v>0.52900000000000003</v>
      </c>
      <c r="O290" s="175">
        <v>0.08</v>
      </c>
      <c r="P290" s="175">
        <v>0.21</v>
      </c>
      <c r="Q290" s="175">
        <v>7.2999999999999995E-2</v>
      </c>
      <c r="R290" s="175">
        <v>0.19900000000000001</v>
      </c>
      <c r="S290" s="175">
        <v>0.23100000000000001</v>
      </c>
      <c r="T290" s="175">
        <v>0.40500000000000003</v>
      </c>
      <c r="W290" s="175"/>
      <c r="X290" s="175"/>
      <c r="Y290" s="175"/>
      <c r="Z290" s="175"/>
      <c r="AA290" s="175"/>
      <c r="AB290" s="175"/>
      <c r="AC290" s="12"/>
    </row>
    <row r="291" spans="1:29" x14ac:dyDescent="0.25">
      <c r="A291" s="92" t="s">
        <v>1426</v>
      </c>
      <c r="B291" s="175">
        <v>0.55063291139240511</v>
      </c>
      <c r="C291" s="175">
        <v>0.189873417721519</v>
      </c>
      <c r="D291" s="175">
        <v>3.1645569620253167E-2</v>
      </c>
      <c r="E291" s="175">
        <v>0.22784810126582278</v>
      </c>
      <c r="F291" s="174">
        <v>1</v>
      </c>
      <c r="G291" s="176">
        <v>158</v>
      </c>
      <c r="H291" s="175">
        <v>5.4314197318666206E-2</v>
      </c>
      <c r="M291" s="175">
        <v>0.47299999999999998</v>
      </c>
      <c r="N291" s="175">
        <v>0.626</v>
      </c>
      <c r="O291" s="175">
        <v>0.13600000000000001</v>
      </c>
      <c r="P291" s="175">
        <v>0.25800000000000001</v>
      </c>
      <c r="Q291" s="175">
        <v>1.4E-2</v>
      </c>
      <c r="R291" s="175">
        <v>7.1999999999999995E-2</v>
      </c>
      <c r="S291" s="175">
        <v>0.16900000000000001</v>
      </c>
      <c r="T291" s="175">
        <v>0.29899999999999999</v>
      </c>
      <c r="W291" s="175"/>
      <c r="X291" s="175"/>
      <c r="Y291" s="175"/>
      <c r="Z291" s="175"/>
      <c r="AA291" s="175"/>
      <c r="AB291" s="175"/>
    </row>
    <row r="292" spans="1:29" x14ac:dyDescent="0.25">
      <c r="A292" s="92" t="s">
        <v>1469</v>
      </c>
      <c r="B292" s="175">
        <v>0.53333333333333333</v>
      </c>
      <c r="C292" s="175">
        <v>0.15555555555555556</v>
      </c>
      <c r="D292" s="175">
        <v>2.2222222222222223E-2</v>
      </c>
      <c r="E292" s="175">
        <v>0.28888888888888886</v>
      </c>
      <c r="F292" s="174">
        <v>1</v>
      </c>
      <c r="G292" s="176">
        <v>45</v>
      </c>
      <c r="H292" s="175">
        <v>6.5502183406113537E-2</v>
      </c>
      <c r="M292" s="175">
        <v>0.39100000000000001</v>
      </c>
      <c r="N292" s="175">
        <v>0.67100000000000004</v>
      </c>
      <c r="O292" s="175">
        <v>7.6999999999999999E-2</v>
      </c>
      <c r="P292" s="175">
        <v>0.28799999999999998</v>
      </c>
      <c r="Q292" s="175">
        <v>4.0000000000000001E-3</v>
      </c>
      <c r="R292" s="175">
        <v>0.11600000000000001</v>
      </c>
      <c r="S292" s="175">
        <v>0.17699999999999999</v>
      </c>
      <c r="T292" s="175">
        <v>0.434</v>
      </c>
      <c r="W292" s="175"/>
      <c r="X292" s="175"/>
      <c r="Y292" s="175"/>
      <c r="Z292" s="175"/>
      <c r="AA292" s="175"/>
      <c r="AB292" s="175"/>
      <c r="AC292" s="42"/>
    </row>
    <row r="293" spans="1:29" x14ac:dyDescent="0.25">
      <c r="A293" s="92" t="s">
        <v>1512</v>
      </c>
      <c r="B293" s="175">
        <v>0.6</v>
      </c>
      <c r="C293" s="175">
        <v>5.4545454545454543E-2</v>
      </c>
      <c r="D293" s="175">
        <v>5.4545454545454543E-2</v>
      </c>
      <c r="E293" s="175">
        <v>0.29090909090909089</v>
      </c>
      <c r="F293" s="174">
        <v>1</v>
      </c>
      <c r="G293" s="176">
        <v>55</v>
      </c>
      <c r="H293" s="175">
        <v>5.8016877637130801E-2</v>
      </c>
      <c r="M293" s="175">
        <v>0.46800000000000003</v>
      </c>
      <c r="N293" s="175">
        <v>0.71899999999999997</v>
      </c>
      <c r="O293" s="175">
        <v>1.9E-2</v>
      </c>
      <c r="P293" s="175">
        <v>0.14899999999999999</v>
      </c>
      <c r="Q293" s="175">
        <v>1.9E-2</v>
      </c>
      <c r="R293" s="175">
        <v>0.14899999999999999</v>
      </c>
      <c r="S293" s="175">
        <v>0.188</v>
      </c>
      <c r="T293" s="175">
        <v>0.42099999999999999</v>
      </c>
      <c r="W293" s="175"/>
      <c r="X293" s="175"/>
      <c r="Y293" s="175"/>
      <c r="Z293" s="175"/>
      <c r="AA293" s="175"/>
      <c r="AB293" s="175"/>
      <c r="AC293" s="42"/>
    </row>
    <row r="294" spans="1:29" x14ac:dyDescent="0.25">
      <c r="A294" s="92" t="s">
        <v>1555</v>
      </c>
      <c r="B294" s="175">
        <v>0.50549450549450547</v>
      </c>
      <c r="C294" s="175">
        <v>0.12087912087912088</v>
      </c>
      <c r="D294" s="175">
        <v>0.17582417582417584</v>
      </c>
      <c r="E294" s="175">
        <v>0.19780219780219779</v>
      </c>
      <c r="F294" s="174">
        <v>1</v>
      </c>
      <c r="G294" s="176">
        <v>91</v>
      </c>
      <c r="H294" s="175">
        <v>8.7753134040501446E-2</v>
      </c>
      <c r="M294" s="175">
        <v>0.40500000000000003</v>
      </c>
      <c r="N294" s="175">
        <v>0.60599999999999998</v>
      </c>
      <c r="O294" s="175">
        <v>6.9000000000000006E-2</v>
      </c>
      <c r="P294" s="175">
        <v>0.20399999999999999</v>
      </c>
      <c r="Q294" s="175">
        <v>0.111</v>
      </c>
      <c r="R294" s="175">
        <v>0.26700000000000002</v>
      </c>
      <c r="S294" s="175">
        <v>0.129</v>
      </c>
      <c r="T294" s="175">
        <v>0.29099999999999998</v>
      </c>
      <c r="W294" s="175"/>
      <c r="X294" s="175"/>
      <c r="Y294" s="175"/>
      <c r="Z294" s="175"/>
      <c r="AA294" s="175"/>
      <c r="AB294" s="175"/>
      <c r="AC294" s="42"/>
    </row>
    <row r="295" spans="1:29" x14ac:dyDescent="0.25">
      <c r="A295" s="92" t="s">
        <v>1598</v>
      </c>
      <c r="B295" s="175">
        <v>0.40206185567010311</v>
      </c>
      <c r="C295" s="175">
        <v>0.17525773195876287</v>
      </c>
      <c r="D295" s="175">
        <v>9.2783505154639179E-2</v>
      </c>
      <c r="E295" s="175">
        <v>0.32989690721649484</v>
      </c>
      <c r="F295" s="174">
        <v>1</v>
      </c>
      <c r="G295" s="176">
        <v>97</v>
      </c>
      <c r="H295" s="175">
        <v>5.7025279247501469E-2</v>
      </c>
      <c r="M295" s="175">
        <v>0.31</v>
      </c>
      <c r="N295" s="175">
        <v>0.502</v>
      </c>
      <c r="O295" s="175">
        <v>0.112</v>
      </c>
      <c r="P295" s="175">
        <v>0.26300000000000001</v>
      </c>
      <c r="Q295" s="175">
        <v>0.05</v>
      </c>
      <c r="R295" s="175">
        <v>0.16700000000000001</v>
      </c>
      <c r="S295" s="175">
        <v>0.24399999999999999</v>
      </c>
      <c r="T295" s="175">
        <v>0.42799999999999999</v>
      </c>
      <c r="W295" s="175"/>
      <c r="X295" s="175"/>
      <c r="Y295" s="175"/>
      <c r="Z295" s="175"/>
      <c r="AA295" s="175"/>
      <c r="AB295" s="175"/>
      <c r="AC295" s="42"/>
    </row>
    <row r="296" spans="1:29" x14ac:dyDescent="0.25">
      <c r="A296" s="92" t="s">
        <v>1641</v>
      </c>
      <c r="B296" s="175">
        <v>0.47826086956521741</v>
      </c>
      <c r="C296" s="175">
        <v>0.32608695652173914</v>
      </c>
      <c r="D296" s="175">
        <v>6.5217391304347824E-2</v>
      </c>
      <c r="E296" s="175">
        <v>0.13043478260869565</v>
      </c>
      <c r="F296" s="174">
        <v>1</v>
      </c>
      <c r="G296" s="176">
        <v>46</v>
      </c>
      <c r="H296" s="175">
        <v>6.0927152317880796E-2</v>
      </c>
      <c r="M296" s="175">
        <v>0.34100000000000003</v>
      </c>
      <c r="N296" s="175">
        <v>0.61899999999999999</v>
      </c>
      <c r="O296" s="175">
        <v>0.20899999999999999</v>
      </c>
      <c r="P296" s="175">
        <v>0.47</v>
      </c>
      <c r="Q296" s="175">
        <v>2.1999999999999999E-2</v>
      </c>
      <c r="R296" s="175">
        <v>0.17499999999999999</v>
      </c>
      <c r="S296" s="175">
        <v>6.0999999999999999E-2</v>
      </c>
      <c r="T296" s="175">
        <v>0.25700000000000001</v>
      </c>
      <c r="W296" s="175"/>
      <c r="X296" s="175"/>
      <c r="Y296" s="175"/>
      <c r="Z296" s="175"/>
      <c r="AA296" s="175"/>
      <c r="AB296" s="175"/>
      <c r="AC296" s="42"/>
    </row>
    <row r="297" spans="1:29" x14ac:dyDescent="0.25">
      <c r="A297" s="92" t="s">
        <v>1684</v>
      </c>
      <c r="B297" s="175">
        <v>0.62365591397849462</v>
      </c>
      <c r="C297" s="175">
        <v>0.12903225806451613</v>
      </c>
      <c r="D297" s="175">
        <v>1.0752688172043012E-2</v>
      </c>
      <c r="E297" s="175">
        <v>0.23655913978494625</v>
      </c>
      <c r="F297" s="174">
        <v>1</v>
      </c>
      <c r="G297" s="176">
        <v>93</v>
      </c>
      <c r="H297" s="175">
        <v>7.3517786561264828E-2</v>
      </c>
      <c r="M297" s="175">
        <v>0.52200000000000002</v>
      </c>
      <c r="N297" s="175">
        <v>0.71499999999999997</v>
      </c>
      <c r="O297" s="175">
        <v>7.4999999999999997E-2</v>
      </c>
      <c r="P297" s="175">
        <v>0.21199999999999999</v>
      </c>
      <c r="Q297" s="175">
        <v>2E-3</v>
      </c>
      <c r="R297" s="175">
        <v>5.8000000000000003E-2</v>
      </c>
      <c r="S297" s="175">
        <v>0.16200000000000001</v>
      </c>
      <c r="T297" s="175">
        <v>0.33200000000000002</v>
      </c>
      <c r="W297" s="175"/>
      <c r="X297" s="175"/>
      <c r="Y297" s="175"/>
      <c r="Z297" s="175"/>
      <c r="AA297" s="175"/>
      <c r="AB297" s="175"/>
      <c r="AC297" s="42"/>
    </row>
    <row r="298" spans="1:29" x14ac:dyDescent="0.25">
      <c r="A298" s="92" t="s">
        <v>1727</v>
      </c>
      <c r="B298" s="175">
        <v>0.68333333333333335</v>
      </c>
      <c r="C298" s="175">
        <v>3.3333333333333333E-2</v>
      </c>
      <c r="D298" s="175" t="s">
        <v>143</v>
      </c>
      <c r="E298" s="175">
        <v>0.28333333333333333</v>
      </c>
      <c r="F298" s="174">
        <v>1</v>
      </c>
      <c r="G298" s="176">
        <v>60</v>
      </c>
      <c r="H298" s="175">
        <v>8.2644628099173556E-2</v>
      </c>
      <c r="M298" s="175">
        <v>0.55800000000000005</v>
      </c>
      <c r="N298" s="175">
        <v>0.78700000000000003</v>
      </c>
      <c r="O298" s="175">
        <v>8.9999999999999993E-3</v>
      </c>
      <c r="P298" s="175">
        <v>0.114</v>
      </c>
      <c r="Q298" s="175" t="s">
        <v>143</v>
      </c>
      <c r="R298" s="175" t="s">
        <v>143</v>
      </c>
      <c r="S298" s="175">
        <v>0.185</v>
      </c>
      <c r="T298" s="175">
        <v>0.40799999999999997</v>
      </c>
      <c r="W298" s="175"/>
      <c r="X298" s="175"/>
      <c r="Y298" s="175"/>
      <c r="Z298" s="175"/>
      <c r="AA298" s="175"/>
      <c r="AB298" s="175"/>
      <c r="AC298" s="42"/>
    </row>
    <row r="299" spans="1:29" x14ac:dyDescent="0.25">
      <c r="A299" s="92" t="s">
        <v>1770</v>
      </c>
      <c r="B299" s="175">
        <v>0.44897959183673469</v>
      </c>
      <c r="C299" s="175">
        <v>0.12244897959183673</v>
      </c>
      <c r="D299" s="175">
        <v>8.1632653061224483E-2</v>
      </c>
      <c r="E299" s="175">
        <v>0.34693877551020408</v>
      </c>
      <c r="F299" s="174">
        <v>1</v>
      </c>
      <c r="G299" s="176">
        <v>49</v>
      </c>
      <c r="H299" s="175">
        <v>6.3968668407310705E-2</v>
      </c>
      <c r="M299" s="175">
        <v>0.31900000000000001</v>
      </c>
      <c r="N299" s="175">
        <v>0.58699999999999997</v>
      </c>
      <c r="O299" s="175">
        <v>5.7000000000000002E-2</v>
      </c>
      <c r="P299" s="175">
        <v>0.24199999999999999</v>
      </c>
      <c r="Q299" s="175">
        <v>3.2000000000000001E-2</v>
      </c>
      <c r="R299" s="175">
        <v>0.192</v>
      </c>
      <c r="S299" s="175">
        <v>0.22900000000000001</v>
      </c>
      <c r="T299" s="175">
        <v>0.48699999999999999</v>
      </c>
      <c r="W299" s="175"/>
      <c r="X299" s="175"/>
      <c r="Y299" s="175"/>
      <c r="Z299" s="175"/>
      <c r="AA299" s="175"/>
      <c r="AB299" s="175"/>
      <c r="AC299" s="42"/>
    </row>
    <row r="300" spans="1:29" x14ac:dyDescent="0.25">
      <c r="A300" s="92" t="s">
        <v>1813</v>
      </c>
      <c r="B300" s="175">
        <v>0.59036144578313254</v>
      </c>
      <c r="C300" s="175">
        <v>0.12048192771084337</v>
      </c>
      <c r="D300" s="175" t="s">
        <v>143</v>
      </c>
      <c r="E300" s="175">
        <v>0.28915662650602408</v>
      </c>
      <c r="F300" s="174">
        <v>1</v>
      </c>
      <c r="G300" s="176">
        <v>83</v>
      </c>
      <c r="H300" s="175">
        <v>6.3601532567049812E-2</v>
      </c>
      <c r="M300" s="175">
        <v>0.48299999999999998</v>
      </c>
      <c r="N300" s="175">
        <v>0.69</v>
      </c>
      <c r="O300" s="175">
        <v>6.7000000000000004E-2</v>
      </c>
      <c r="P300" s="175">
        <v>0.20799999999999999</v>
      </c>
      <c r="Q300" s="175" t="s">
        <v>143</v>
      </c>
      <c r="R300" s="175" t="s">
        <v>143</v>
      </c>
      <c r="S300" s="175">
        <v>0.20300000000000001</v>
      </c>
      <c r="T300" s="175">
        <v>0.39400000000000002</v>
      </c>
      <c r="W300" s="175"/>
      <c r="X300" s="175"/>
      <c r="Y300" s="175"/>
      <c r="Z300" s="175"/>
      <c r="AA300" s="175"/>
      <c r="AB300" s="175"/>
      <c r="AC300" s="42"/>
    </row>
    <row r="301" spans="1:29" x14ac:dyDescent="0.25">
      <c r="A301" s="92" t="s">
        <v>1856</v>
      </c>
      <c r="B301" s="175">
        <v>0.40845070422535212</v>
      </c>
      <c r="C301" s="175">
        <v>0.323943661971831</v>
      </c>
      <c r="D301" s="175">
        <v>5.6338028169014086E-2</v>
      </c>
      <c r="E301" s="175">
        <v>0.21126760563380281</v>
      </c>
      <c r="F301" s="174">
        <v>1</v>
      </c>
      <c r="G301" s="176">
        <v>71</v>
      </c>
      <c r="H301" s="175">
        <v>5.4868624420401857E-2</v>
      </c>
      <c r="M301" s="175">
        <v>0.30199999999999999</v>
      </c>
      <c r="N301" s="175">
        <v>0.52500000000000002</v>
      </c>
      <c r="O301" s="175">
        <v>0.22700000000000001</v>
      </c>
      <c r="P301" s="175">
        <v>0.439</v>
      </c>
      <c r="Q301" s="175">
        <v>2.1999999999999999E-2</v>
      </c>
      <c r="R301" s="175">
        <v>0.13600000000000001</v>
      </c>
      <c r="S301" s="175">
        <v>0.13200000000000001</v>
      </c>
      <c r="T301" s="175">
        <v>0.32</v>
      </c>
      <c r="W301" s="175"/>
      <c r="X301" s="175"/>
      <c r="Y301" s="175"/>
      <c r="Z301" s="175"/>
      <c r="AA301" s="175"/>
      <c r="AB301" s="175"/>
      <c r="AC301" s="42"/>
    </row>
    <row r="302" spans="1:29" x14ac:dyDescent="0.25">
      <c r="A302" s="92" t="s">
        <v>1899</v>
      </c>
      <c r="B302" s="175">
        <v>0.63636363636363635</v>
      </c>
      <c r="C302" s="175">
        <v>0.16883116883116883</v>
      </c>
      <c r="D302" s="175">
        <v>2.5974025974025976E-2</v>
      </c>
      <c r="E302" s="175">
        <v>0.16883116883116883</v>
      </c>
      <c r="F302" s="174">
        <v>1</v>
      </c>
      <c r="G302" s="176">
        <v>77</v>
      </c>
      <c r="H302" s="175">
        <v>6.7014795474325498E-2</v>
      </c>
      <c r="M302" s="175">
        <v>0.52500000000000002</v>
      </c>
      <c r="N302" s="175">
        <v>0.73499999999999999</v>
      </c>
      <c r="O302" s="175">
        <v>0.10100000000000001</v>
      </c>
      <c r="P302" s="175">
        <v>0.26800000000000002</v>
      </c>
      <c r="Q302" s="175">
        <v>7.0000000000000001E-3</v>
      </c>
      <c r="R302" s="175">
        <v>0.09</v>
      </c>
      <c r="S302" s="175">
        <v>0.10100000000000001</v>
      </c>
      <c r="T302" s="175">
        <v>0.26800000000000002</v>
      </c>
      <c r="W302" s="175"/>
      <c r="X302" s="175"/>
      <c r="Y302" s="175"/>
      <c r="Z302" s="175"/>
      <c r="AA302" s="175"/>
      <c r="AB302" s="175"/>
      <c r="AC302" s="42"/>
    </row>
    <row r="303" spans="1:29" x14ac:dyDescent="0.25">
      <c r="A303" s="92" t="s">
        <v>1942</v>
      </c>
      <c r="B303" s="175">
        <v>0.61290322580645162</v>
      </c>
      <c r="C303" s="175">
        <v>0.18064516129032257</v>
      </c>
      <c r="D303" s="175">
        <v>7.0967741935483872E-2</v>
      </c>
      <c r="E303" s="175">
        <v>0.13548387096774195</v>
      </c>
      <c r="F303" s="174">
        <v>1</v>
      </c>
      <c r="G303" s="176">
        <v>155</v>
      </c>
      <c r="H303" s="175">
        <v>5.5199430199430202E-2</v>
      </c>
      <c r="M303" s="175">
        <v>0.53400000000000003</v>
      </c>
      <c r="N303" s="175">
        <v>0.68600000000000005</v>
      </c>
      <c r="O303" s="175">
        <v>0.128</v>
      </c>
      <c r="P303" s="175">
        <v>0.249</v>
      </c>
      <c r="Q303" s="175">
        <v>0.04</v>
      </c>
      <c r="R303" s="175">
        <v>0.123</v>
      </c>
      <c r="S303" s="175">
        <v>0.09</v>
      </c>
      <c r="T303" s="175">
        <v>0.19800000000000001</v>
      </c>
      <c r="W303" s="175"/>
      <c r="X303" s="175"/>
      <c r="Y303" s="175"/>
      <c r="Z303" s="175"/>
      <c r="AA303" s="175"/>
      <c r="AB303" s="175"/>
      <c r="AC303" s="42"/>
    </row>
    <row r="304" spans="1:29" x14ac:dyDescent="0.25">
      <c r="A304" s="92" t="s">
        <v>1985</v>
      </c>
      <c r="B304" s="175">
        <v>0.67213114754098358</v>
      </c>
      <c r="C304" s="175">
        <v>1.6393442622950821E-2</v>
      </c>
      <c r="D304" s="175">
        <v>4.9180327868852458E-2</v>
      </c>
      <c r="E304" s="175">
        <v>0.26229508196721313</v>
      </c>
      <c r="F304" s="174">
        <v>1</v>
      </c>
      <c r="G304" s="176">
        <v>122</v>
      </c>
      <c r="H304" s="175">
        <v>6.6521264994547441E-2</v>
      </c>
      <c r="M304" s="175">
        <v>0.58499999999999996</v>
      </c>
      <c r="N304" s="175">
        <v>0.749</v>
      </c>
      <c r="O304" s="175">
        <v>5.0000000000000001E-3</v>
      </c>
      <c r="P304" s="175">
        <v>5.8000000000000003E-2</v>
      </c>
      <c r="Q304" s="175">
        <v>2.3E-2</v>
      </c>
      <c r="R304" s="175">
        <v>0.10299999999999999</v>
      </c>
      <c r="S304" s="175">
        <v>0.192</v>
      </c>
      <c r="T304" s="175">
        <v>0.34699999999999998</v>
      </c>
      <c r="W304" s="175"/>
      <c r="X304" s="175"/>
      <c r="Y304" s="175"/>
      <c r="Z304" s="175"/>
      <c r="AA304" s="175"/>
      <c r="AB304" s="175"/>
      <c r="AC304" s="42"/>
    </row>
    <row r="305" spans="1:29" x14ac:dyDescent="0.25">
      <c r="A305" s="92" t="s">
        <v>2028</v>
      </c>
      <c r="B305" s="175">
        <v>0.55172413793103448</v>
      </c>
      <c r="C305" s="175">
        <v>8.0459770114942528E-2</v>
      </c>
      <c r="D305" s="175">
        <v>6.8965517241379309E-2</v>
      </c>
      <c r="E305" s="175">
        <v>0.2988505747126437</v>
      </c>
      <c r="F305" s="174">
        <v>1</v>
      </c>
      <c r="G305" s="176">
        <v>87</v>
      </c>
      <c r="H305" s="175">
        <v>5.8546433378196504E-2</v>
      </c>
      <c r="M305" s="175">
        <v>0.44700000000000001</v>
      </c>
      <c r="N305" s="175">
        <v>0.65200000000000002</v>
      </c>
      <c r="O305" s="175">
        <v>0.04</v>
      </c>
      <c r="P305" s="175">
        <v>0.157</v>
      </c>
      <c r="Q305" s="175">
        <v>3.2000000000000001E-2</v>
      </c>
      <c r="R305" s="175">
        <v>0.14199999999999999</v>
      </c>
      <c r="S305" s="175">
        <v>0.21299999999999999</v>
      </c>
      <c r="T305" s="175">
        <v>0.40200000000000002</v>
      </c>
      <c r="W305" s="175"/>
      <c r="X305" s="175"/>
      <c r="Y305" s="175"/>
      <c r="Z305" s="175"/>
      <c r="AA305" s="175"/>
      <c r="AB305" s="175"/>
      <c r="AC305" s="42"/>
    </row>
    <row r="306" spans="1:29" x14ac:dyDescent="0.25">
      <c r="A306" s="92" t="s">
        <v>2071</v>
      </c>
      <c r="B306" s="175">
        <v>0.4935064935064935</v>
      </c>
      <c r="C306" s="175">
        <v>7.792207792207792E-2</v>
      </c>
      <c r="D306" s="175">
        <v>0.18181818181818182</v>
      </c>
      <c r="E306" s="175">
        <v>0.24675324675324675</v>
      </c>
      <c r="F306" s="174">
        <v>1</v>
      </c>
      <c r="G306" s="176">
        <v>77</v>
      </c>
      <c r="H306" s="175">
        <v>5.2957359009628613E-2</v>
      </c>
      <c r="M306" s="175">
        <v>0.38500000000000001</v>
      </c>
      <c r="N306" s="175">
        <v>0.60299999999999998</v>
      </c>
      <c r="O306" s="175">
        <v>3.5999999999999997E-2</v>
      </c>
      <c r="P306" s="175">
        <v>0.16</v>
      </c>
      <c r="Q306" s="175">
        <v>0.112</v>
      </c>
      <c r="R306" s="175">
        <v>0.28199999999999997</v>
      </c>
      <c r="S306" s="175">
        <v>0.16400000000000001</v>
      </c>
      <c r="T306" s="175">
        <v>0.35399999999999998</v>
      </c>
      <c r="W306" s="175"/>
      <c r="X306" s="175"/>
      <c r="Y306" s="175"/>
      <c r="Z306" s="175"/>
      <c r="AA306" s="175"/>
      <c r="AB306" s="175"/>
      <c r="AC306" s="42"/>
    </row>
    <row r="307" spans="1:29" x14ac:dyDescent="0.25">
      <c r="A307" s="92" t="s">
        <v>2114</v>
      </c>
      <c r="B307" s="175">
        <v>0.58389261744966447</v>
      </c>
      <c r="C307" s="175">
        <v>6.7114093959731542E-3</v>
      </c>
      <c r="D307" s="175">
        <v>8.7248322147651006E-2</v>
      </c>
      <c r="E307" s="175">
        <v>0.32214765100671139</v>
      </c>
      <c r="F307" s="174">
        <v>1</v>
      </c>
      <c r="G307" s="176">
        <v>149</v>
      </c>
      <c r="H307" s="175">
        <v>9.124311083894672E-2</v>
      </c>
      <c r="M307" s="175">
        <v>0.504</v>
      </c>
      <c r="N307" s="175">
        <v>0.66</v>
      </c>
      <c r="O307" s="175">
        <v>1E-3</v>
      </c>
      <c r="P307" s="175">
        <v>3.6999999999999998E-2</v>
      </c>
      <c r="Q307" s="175">
        <v>5.1999999999999998E-2</v>
      </c>
      <c r="R307" s="175">
        <v>0.14399999999999999</v>
      </c>
      <c r="S307" s="175">
        <v>0.252</v>
      </c>
      <c r="T307" s="175">
        <v>0.40100000000000002</v>
      </c>
      <c r="W307" s="175"/>
      <c r="X307" s="175"/>
      <c r="Y307" s="175"/>
      <c r="Z307" s="175"/>
      <c r="AA307" s="175"/>
      <c r="AB307" s="175"/>
      <c r="AC307" s="42"/>
    </row>
    <row r="308" spans="1:29" x14ac:dyDescent="0.25">
      <c r="A308" s="92" t="s">
        <v>1341</v>
      </c>
      <c r="B308" s="175">
        <v>0.56834532374100721</v>
      </c>
      <c r="C308" s="175">
        <v>0.21582733812949639</v>
      </c>
      <c r="D308" s="175">
        <v>6.4748201438848921E-2</v>
      </c>
      <c r="E308" s="175">
        <v>0.15107913669064749</v>
      </c>
      <c r="F308" s="174">
        <v>1</v>
      </c>
      <c r="G308" s="176">
        <v>139</v>
      </c>
      <c r="H308" s="175">
        <v>0.16706730769230768</v>
      </c>
      <c r="M308" s="175">
        <v>0.48499999999999999</v>
      </c>
      <c r="N308" s="175">
        <v>0.64800000000000002</v>
      </c>
      <c r="O308" s="175">
        <v>0.156</v>
      </c>
      <c r="P308" s="175">
        <v>0.29099999999999998</v>
      </c>
      <c r="Q308" s="175">
        <v>3.4000000000000002E-2</v>
      </c>
      <c r="R308" s="175">
        <v>0.11799999999999999</v>
      </c>
      <c r="S308" s="175">
        <v>0.10100000000000001</v>
      </c>
      <c r="T308" s="175">
        <v>0.22</v>
      </c>
      <c r="W308" s="175"/>
      <c r="X308" s="175"/>
      <c r="Y308" s="175"/>
      <c r="Z308" s="175"/>
      <c r="AA308" s="175"/>
      <c r="AB308" s="175"/>
      <c r="AC308" s="42"/>
    </row>
    <row r="309" spans="1:29" x14ac:dyDescent="0.25">
      <c r="A309" s="92" t="s">
        <v>1384</v>
      </c>
      <c r="B309" s="175">
        <v>0.4</v>
      </c>
      <c r="C309" s="175">
        <v>0.25</v>
      </c>
      <c r="D309" s="175">
        <v>0.15</v>
      </c>
      <c r="E309" s="175">
        <v>0.2</v>
      </c>
      <c r="F309" s="174">
        <v>1</v>
      </c>
      <c r="G309" s="176">
        <v>220</v>
      </c>
      <c r="H309" s="175">
        <v>0.16046681254558717</v>
      </c>
      <c r="M309" s="175">
        <v>0.33800000000000002</v>
      </c>
      <c r="N309" s="175">
        <v>0.46600000000000003</v>
      </c>
      <c r="O309" s="175">
        <v>0.19700000000000001</v>
      </c>
      <c r="P309" s="175">
        <v>0.311</v>
      </c>
      <c r="Q309" s="175">
        <v>0.109</v>
      </c>
      <c r="R309" s="175">
        <v>0.20300000000000001</v>
      </c>
      <c r="S309" s="175">
        <v>0.152</v>
      </c>
      <c r="T309" s="175">
        <v>0.25800000000000001</v>
      </c>
      <c r="W309" s="175"/>
      <c r="X309" s="175"/>
      <c r="Y309" s="175"/>
      <c r="Z309" s="175"/>
      <c r="AA309" s="175"/>
      <c r="AB309" s="175"/>
      <c r="AC309" s="42"/>
    </row>
    <row r="310" spans="1:29" x14ac:dyDescent="0.25">
      <c r="A310" s="92" t="s">
        <v>1427</v>
      </c>
      <c r="B310" s="175">
        <v>0.50155763239875384</v>
      </c>
      <c r="C310" s="175">
        <v>0.28037383177570091</v>
      </c>
      <c r="D310" s="175">
        <v>1.5576323987538941E-2</v>
      </c>
      <c r="E310" s="175">
        <v>0.20249221183800623</v>
      </c>
      <c r="F310" s="174">
        <v>1</v>
      </c>
      <c r="G310" s="176">
        <v>321</v>
      </c>
      <c r="H310" s="175">
        <v>0.15477338476374156</v>
      </c>
      <c r="M310" s="175">
        <v>0.44700000000000001</v>
      </c>
      <c r="N310" s="175">
        <v>0.55600000000000005</v>
      </c>
      <c r="O310" s="175">
        <v>0.23400000000000001</v>
      </c>
      <c r="P310" s="175">
        <v>0.33200000000000002</v>
      </c>
      <c r="Q310" s="175">
        <v>7.0000000000000001E-3</v>
      </c>
      <c r="R310" s="175">
        <v>3.5999999999999997E-2</v>
      </c>
      <c r="S310" s="175">
        <v>0.16200000000000001</v>
      </c>
      <c r="T310" s="175">
        <v>0.25</v>
      </c>
      <c r="W310" s="175"/>
      <c r="X310" s="175"/>
      <c r="Y310" s="175"/>
      <c r="Z310" s="175"/>
      <c r="AA310" s="175"/>
      <c r="AB310" s="175"/>
      <c r="AC310" s="42"/>
    </row>
    <row r="311" spans="1:29" x14ac:dyDescent="0.25">
      <c r="A311" s="92" t="s">
        <v>1470</v>
      </c>
      <c r="B311" s="175">
        <v>0.33333333333333331</v>
      </c>
      <c r="C311" s="175">
        <v>0.41269841269841268</v>
      </c>
      <c r="D311" s="175">
        <v>0.12698412698412698</v>
      </c>
      <c r="E311" s="175">
        <v>0.12698412698412698</v>
      </c>
      <c r="F311" s="174">
        <v>1</v>
      </c>
      <c r="G311" s="176">
        <v>63</v>
      </c>
      <c r="H311" s="175">
        <v>0.15594059405940594</v>
      </c>
      <c r="M311" s="175">
        <v>0.22900000000000001</v>
      </c>
      <c r="N311" s="175">
        <v>0.45600000000000002</v>
      </c>
      <c r="O311" s="175">
        <v>0.3</v>
      </c>
      <c r="P311" s="175">
        <v>0.53600000000000003</v>
      </c>
      <c r="Q311" s="175">
        <v>6.6000000000000003E-2</v>
      </c>
      <c r="R311" s="175">
        <v>0.23100000000000001</v>
      </c>
      <c r="S311" s="175">
        <v>6.6000000000000003E-2</v>
      </c>
      <c r="T311" s="175">
        <v>0.23100000000000001</v>
      </c>
      <c r="W311" s="175"/>
      <c r="X311" s="175"/>
      <c r="Y311" s="175"/>
      <c r="Z311" s="175"/>
      <c r="AA311" s="175"/>
      <c r="AB311" s="175"/>
      <c r="AC311" s="42"/>
    </row>
    <row r="312" spans="1:29" x14ac:dyDescent="0.25">
      <c r="A312" s="92" t="s">
        <v>1513</v>
      </c>
      <c r="B312" s="175">
        <v>0.67032967032967028</v>
      </c>
      <c r="C312" s="175">
        <v>0.16483516483516483</v>
      </c>
      <c r="D312" s="175">
        <v>1.098901098901099E-2</v>
      </c>
      <c r="E312" s="175">
        <v>0.15384615384615385</v>
      </c>
      <c r="F312" s="174">
        <v>1</v>
      </c>
      <c r="G312" s="176">
        <v>91</v>
      </c>
      <c r="H312" s="175">
        <v>0.15964912280701754</v>
      </c>
      <c r="M312" s="175">
        <v>0.56899999999999995</v>
      </c>
      <c r="N312" s="175">
        <v>0.75800000000000001</v>
      </c>
      <c r="O312" s="175">
        <v>0.10299999999999999</v>
      </c>
      <c r="P312" s="175">
        <v>0.254</v>
      </c>
      <c r="Q312" s="175">
        <v>2E-3</v>
      </c>
      <c r="R312" s="175">
        <v>0.06</v>
      </c>
      <c r="S312" s="175">
        <v>9.4E-2</v>
      </c>
      <c r="T312" s="175">
        <v>0.24199999999999999</v>
      </c>
      <c r="W312" s="175"/>
      <c r="X312" s="175"/>
      <c r="Y312" s="175"/>
      <c r="Z312" s="175"/>
      <c r="AA312" s="175"/>
      <c r="AB312" s="175"/>
      <c r="AC312" s="42"/>
    </row>
    <row r="313" spans="1:29" x14ac:dyDescent="0.25">
      <c r="A313" s="92" t="s">
        <v>1556</v>
      </c>
      <c r="B313" s="175">
        <v>0.40277777777777779</v>
      </c>
      <c r="C313" s="175">
        <v>0.33333333333333331</v>
      </c>
      <c r="D313" s="175">
        <v>6.9444444444444448E-2</v>
      </c>
      <c r="E313" s="175">
        <v>0.19444444444444445</v>
      </c>
      <c r="F313" s="174">
        <v>1</v>
      </c>
      <c r="G313" s="176">
        <v>72</v>
      </c>
      <c r="H313" s="175">
        <v>0.15031315240083507</v>
      </c>
      <c r="M313" s="175">
        <v>0.29699999999999999</v>
      </c>
      <c r="N313" s="175">
        <v>0.51800000000000002</v>
      </c>
      <c r="O313" s="175">
        <v>0.23499999999999999</v>
      </c>
      <c r="P313" s="175">
        <v>0.44800000000000001</v>
      </c>
      <c r="Q313" s="175">
        <v>0.03</v>
      </c>
      <c r="R313" s="175">
        <v>0.152</v>
      </c>
      <c r="S313" s="175">
        <v>0.12</v>
      </c>
      <c r="T313" s="175">
        <v>0.3</v>
      </c>
      <c r="W313" s="175"/>
      <c r="X313" s="175"/>
      <c r="Y313" s="175"/>
      <c r="Z313" s="175"/>
      <c r="AA313" s="175"/>
      <c r="AB313" s="175"/>
      <c r="AC313" s="42"/>
    </row>
    <row r="314" spans="1:29" x14ac:dyDescent="0.25">
      <c r="A314" s="92" t="s">
        <v>1599</v>
      </c>
      <c r="B314" s="175">
        <v>0.449438202247191</v>
      </c>
      <c r="C314" s="175">
        <v>0.20224719101123595</v>
      </c>
      <c r="D314" s="175">
        <v>0.10112359550561797</v>
      </c>
      <c r="E314" s="175">
        <v>0.24719101123595505</v>
      </c>
      <c r="F314" s="174">
        <v>1</v>
      </c>
      <c r="G314" s="176">
        <v>178</v>
      </c>
      <c r="H314" s="175">
        <v>0.18541666666666667</v>
      </c>
      <c r="M314" s="175">
        <v>0.378</v>
      </c>
      <c r="N314" s="175">
        <v>0.52300000000000002</v>
      </c>
      <c r="O314" s="175">
        <v>0.15</v>
      </c>
      <c r="P314" s="175">
        <v>0.26700000000000002</v>
      </c>
      <c r="Q314" s="175">
        <v>6.5000000000000002E-2</v>
      </c>
      <c r="R314" s="175">
        <v>0.154</v>
      </c>
      <c r="S314" s="175">
        <v>0.19</v>
      </c>
      <c r="T314" s="175">
        <v>0.315</v>
      </c>
      <c r="W314" s="175"/>
      <c r="X314" s="175"/>
      <c r="Y314" s="175"/>
      <c r="Z314" s="175"/>
      <c r="AA314" s="175"/>
      <c r="AB314" s="175"/>
      <c r="AC314" s="42"/>
    </row>
    <row r="315" spans="1:29" x14ac:dyDescent="0.25">
      <c r="A315" s="92" t="s">
        <v>1642</v>
      </c>
      <c r="B315" s="175">
        <v>0.31914893617021278</v>
      </c>
      <c r="C315" s="175">
        <v>0.55319148936170215</v>
      </c>
      <c r="D315" s="175">
        <v>1.0638297872340425E-2</v>
      </c>
      <c r="E315" s="175">
        <v>0.11702127659574468</v>
      </c>
      <c r="F315" s="174">
        <v>1</v>
      </c>
      <c r="G315" s="176">
        <v>94</v>
      </c>
      <c r="H315" s="175">
        <v>0.16462346760070051</v>
      </c>
      <c r="M315" s="175">
        <v>0.23400000000000001</v>
      </c>
      <c r="N315" s="175">
        <v>0.41899999999999998</v>
      </c>
      <c r="O315" s="175">
        <v>0.45300000000000001</v>
      </c>
      <c r="P315" s="175">
        <v>0.65</v>
      </c>
      <c r="Q315" s="175">
        <v>2E-3</v>
      </c>
      <c r="R315" s="175">
        <v>5.8000000000000003E-2</v>
      </c>
      <c r="S315" s="175">
        <v>6.7000000000000004E-2</v>
      </c>
      <c r="T315" s="175">
        <v>0.19800000000000001</v>
      </c>
      <c r="W315" s="175"/>
      <c r="X315" s="175"/>
      <c r="Y315" s="175"/>
      <c r="Z315" s="175"/>
      <c r="AA315" s="175"/>
      <c r="AB315" s="175"/>
      <c r="AC315" s="42"/>
    </row>
    <row r="316" spans="1:29" x14ac:dyDescent="0.25">
      <c r="A316" s="92" t="s">
        <v>1685</v>
      </c>
      <c r="B316" s="175">
        <v>0.42763157894736842</v>
      </c>
      <c r="C316" s="175">
        <v>0.35526315789473684</v>
      </c>
      <c r="D316" s="175">
        <v>2.6315789473684209E-2</v>
      </c>
      <c r="E316" s="175">
        <v>0.19078947368421054</v>
      </c>
      <c r="F316" s="174">
        <v>1</v>
      </c>
      <c r="G316" s="176">
        <v>152</v>
      </c>
      <c r="H316" s="175">
        <v>0.16983240223463686</v>
      </c>
      <c r="M316" s="175">
        <v>0.35199999999999998</v>
      </c>
      <c r="N316" s="175">
        <v>0.50700000000000001</v>
      </c>
      <c r="O316" s="175">
        <v>0.28399999999999997</v>
      </c>
      <c r="P316" s="175">
        <v>0.434</v>
      </c>
      <c r="Q316" s="175">
        <v>0.01</v>
      </c>
      <c r="R316" s="175">
        <v>6.6000000000000003E-2</v>
      </c>
      <c r="S316" s="175">
        <v>0.13600000000000001</v>
      </c>
      <c r="T316" s="175">
        <v>0.26100000000000001</v>
      </c>
      <c r="W316" s="175"/>
      <c r="X316" s="175"/>
      <c r="Y316" s="175"/>
      <c r="Z316" s="175"/>
      <c r="AA316" s="175"/>
      <c r="AB316" s="175"/>
      <c r="AC316" s="42"/>
    </row>
    <row r="317" spans="1:29" x14ac:dyDescent="0.25">
      <c r="A317" s="92" t="s">
        <v>1728</v>
      </c>
      <c r="B317" s="175">
        <v>0.70526315789473681</v>
      </c>
      <c r="C317" s="175">
        <v>1.0526315789473684E-2</v>
      </c>
      <c r="D317" s="175">
        <v>2.1052631578947368E-2</v>
      </c>
      <c r="E317" s="175">
        <v>0.26315789473684209</v>
      </c>
      <c r="F317" s="174">
        <v>1</v>
      </c>
      <c r="G317" s="176">
        <v>95</v>
      </c>
      <c r="H317" s="175">
        <v>0.18234165067178504</v>
      </c>
      <c r="M317" s="175">
        <v>0.60699999999999998</v>
      </c>
      <c r="N317" s="175">
        <v>0.78800000000000003</v>
      </c>
      <c r="O317" s="175">
        <v>2E-3</v>
      </c>
      <c r="P317" s="175">
        <v>5.7000000000000002E-2</v>
      </c>
      <c r="Q317" s="175">
        <v>6.0000000000000001E-3</v>
      </c>
      <c r="R317" s="175">
        <v>7.3999999999999996E-2</v>
      </c>
      <c r="S317" s="175">
        <v>0.185</v>
      </c>
      <c r="T317" s="175">
        <v>0.36</v>
      </c>
      <c r="W317" s="175"/>
      <c r="X317" s="175"/>
      <c r="Y317" s="175"/>
      <c r="Z317" s="175"/>
      <c r="AA317" s="175"/>
      <c r="AB317" s="175"/>
      <c r="AC317" s="42"/>
    </row>
    <row r="318" spans="1:29" x14ac:dyDescent="0.25">
      <c r="A318" s="92" t="s">
        <v>1771</v>
      </c>
      <c r="B318" s="175">
        <v>0.36893203883495146</v>
      </c>
      <c r="C318" s="175">
        <v>0.29126213592233008</v>
      </c>
      <c r="D318" s="175">
        <v>9.7087378640776698E-2</v>
      </c>
      <c r="E318" s="175">
        <v>0.24271844660194175</v>
      </c>
      <c r="F318" s="174">
        <v>1</v>
      </c>
      <c r="G318" s="176">
        <v>103</v>
      </c>
      <c r="H318" s="175">
        <v>0.1889908256880734</v>
      </c>
      <c r="M318" s="175">
        <v>0.28199999999999997</v>
      </c>
      <c r="N318" s="175">
        <v>0.46500000000000002</v>
      </c>
      <c r="O318" s="175">
        <v>0.21199999999999999</v>
      </c>
      <c r="P318" s="175">
        <v>0.38500000000000001</v>
      </c>
      <c r="Q318" s="175">
        <v>5.3999999999999999E-2</v>
      </c>
      <c r="R318" s="175">
        <v>0.17</v>
      </c>
      <c r="S318" s="175">
        <v>0.17</v>
      </c>
      <c r="T318" s="175">
        <v>0.33400000000000002</v>
      </c>
      <c r="W318" s="175"/>
      <c r="X318" s="175"/>
      <c r="Y318" s="175"/>
      <c r="Z318" s="175"/>
      <c r="AA318" s="175"/>
      <c r="AB318" s="175"/>
      <c r="AC318" s="42"/>
    </row>
    <row r="319" spans="1:29" x14ac:dyDescent="0.25">
      <c r="A319" s="92" t="s">
        <v>1814</v>
      </c>
      <c r="B319" s="175">
        <v>0.61578947368421055</v>
      </c>
      <c r="C319" s="175">
        <v>0.20526315789473684</v>
      </c>
      <c r="D319" s="175">
        <v>5.263157894736842E-3</v>
      </c>
      <c r="E319" s="175">
        <v>0.1736842105263158</v>
      </c>
      <c r="F319" s="174">
        <v>1</v>
      </c>
      <c r="G319" s="176">
        <v>190</v>
      </c>
      <c r="H319" s="175">
        <v>0.19730010384215993</v>
      </c>
      <c r="M319" s="175">
        <v>0.54500000000000004</v>
      </c>
      <c r="N319" s="175">
        <v>0.68200000000000005</v>
      </c>
      <c r="O319" s="175">
        <v>0.154</v>
      </c>
      <c r="P319" s="175">
        <v>0.26800000000000002</v>
      </c>
      <c r="Q319" s="175">
        <v>1E-3</v>
      </c>
      <c r="R319" s="175">
        <v>2.9000000000000001E-2</v>
      </c>
      <c r="S319" s="175">
        <v>0.126</v>
      </c>
      <c r="T319" s="175">
        <v>0.23400000000000001</v>
      </c>
      <c r="W319" s="175"/>
      <c r="X319" s="175"/>
      <c r="Y319" s="175"/>
      <c r="Z319" s="175"/>
      <c r="AA319" s="175"/>
      <c r="AB319" s="175"/>
      <c r="AC319" s="42"/>
    </row>
    <row r="320" spans="1:29" x14ac:dyDescent="0.25">
      <c r="A320" s="92" t="s">
        <v>1857</v>
      </c>
      <c r="B320" s="175">
        <v>0.46788990825688076</v>
      </c>
      <c r="C320" s="175">
        <v>0.22935779816513763</v>
      </c>
      <c r="D320" s="175">
        <v>0.11009174311926606</v>
      </c>
      <c r="E320" s="175">
        <v>0.19266055045871561</v>
      </c>
      <c r="F320" s="174">
        <v>1</v>
      </c>
      <c r="G320" s="176">
        <v>109</v>
      </c>
      <c r="H320" s="175">
        <v>0.14398943196829592</v>
      </c>
      <c r="M320" s="175">
        <v>0.377</v>
      </c>
      <c r="N320" s="175">
        <v>0.56100000000000005</v>
      </c>
      <c r="O320" s="175">
        <v>0.16</v>
      </c>
      <c r="P320" s="175">
        <v>0.317</v>
      </c>
      <c r="Q320" s="175">
        <v>6.4000000000000001E-2</v>
      </c>
      <c r="R320" s="175">
        <v>0.183</v>
      </c>
      <c r="S320" s="175">
        <v>0.13</v>
      </c>
      <c r="T320" s="175">
        <v>0.27700000000000002</v>
      </c>
      <c r="W320" s="175"/>
      <c r="X320" s="175"/>
      <c r="Y320" s="175"/>
      <c r="Z320" s="175"/>
      <c r="AA320" s="175"/>
      <c r="AB320" s="175"/>
      <c r="AC320" s="42"/>
    </row>
    <row r="321" spans="1:29" x14ac:dyDescent="0.25">
      <c r="A321" s="92" t="s">
        <v>1900</v>
      </c>
      <c r="B321" s="175">
        <v>0.37984496124031009</v>
      </c>
      <c r="C321" s="175">
        <v>0.34883720930232559</v>
      </c>
      <c r="D321" s="175">
        <v>3.875968992248062E-2</v>
      </c>
      <c r="E321" s="175">
        <v>0.23255813953488372</v>
      </c>
      <c r="F321" s="174">
        <v>1</v>
      </c>
      <c r="G321" s="176">
        <v>129</v>
      </c>
      <c r="H321" s="175">
        <v>0.15598548972188633</v>
      </c>
      <c r="M321" s="175">
        <v>0.30099999999999999</v>
      </c>
      <c r="N321" s="175">
        <v>0.46600000000000003</v>
      </c>
      <c r="O321" s="175">
        <v>0.27200000000000002</v>
      </c>
      <c r="P321" s="175">
        <v>0.434</v>
      </c>
      <c r="Q321" s="175">
        <v>1.7000000000000001E-2</v>
      </c>
      <c r="R321" s="175">
        <v>8.7999999999999995E-2</v>
      </c>
      <c r="S321" s="175">
        <v>0.16800000000000001</v>
      </c>
      <c r="T321" s="175">
        <v>0.313</v>
      </c>
      <c r="W321" s="175"/>
      <c r="X321" s="175"/>
      <c r="Y321" s="175"/>
      <c r="Z321" s="175"/>
      <c r="AA321" s="175"/>
      <c r="AB321" s="175"/>
      <c r="AC321" s="42"/>
    </row>
    <row r="322" spans="1:29" x14ac:dyDescent="0.25">
      <c r="A322" s="92" t="s">
        <v>1943</v>
      </c>
      <c r="B322" s="175">
        <v>0.58422939068100355</v>
      </c>
      <c r="C322" s="175">
        <v>0.25089605734767023</v>
      </c>
      <c r="D322" s="175">
        <v>4.3010752688172046E-2</v>
      </c>
      <c r="E322" s="175">
        <v>0.12186379928315412</v>
      </c>
      <c r="F322" s="174">
        <v>1</v>
      </c>
      <c r="G322" s="176">
        <v>279</v>
      </c>
      <c r="H322" s="175">
        <v>0.15457063711911356</v>
      </c>
      <c r="M322" s="175">
        <v>0.52600000000000002</v>
      </c>
      <c r="N322" s="175">
        <v>0.64100000000000001</v>
      </c>
      <c r="O322" s="175">
        <v>0.20399999999999999</v>
      </c>
      <c r="P322" s="175">
        <v>0.30499999999999999</v>
      </c>
      <c r="Q322" s="175">
        <v>2.5000000000000001E-2</v>
      </c>
      <c r="R322" s="175">
        <v>7.3999999999999996E-2</v>
      </c>
      <c r="S322" s="175">
        <v>8.8999999999999996E-2</v>
      </c>
      <c r="T322" s="175">
        <v>0.16500000000000001</v>
      </c>
      <c r="W322" s="175"/>
      <c r="X322" s="175"/>
      <c r="Y322" s="175"/>
      <c r="Z322" s="175"/>
      <c r="AA322" s="175"/>
      <c r="AB322" s="175"/>
      <c r="AC322" s="42"/>
    </row>
    <row r="323" spans="1:29" x14ac:dyDescent="0.25">
      <c r="A323" s="92" t="s">
        <v>1986</v>
      </c>
      <c r="B323" s="175">
        <v>0.75229357798165142</v>
      </c>
      <c r="C323" s="175">
        <v>4.5871559633027525E-2</v>
      </c>
      <c r="D323" s="175">
        <v>4.1284403669724773E-2</v>
      </c>
      <c r="E323" s="175">
        <v>0.16055045871559634</v>
      </c>
      <c r="F323" s="174">
        <v>1</v>
      </c>
      <c r="G323" s="176">
        <v>218</v>
      </c>
      <c r="H323" s="175">
        <v>0.19089316987740806</v>
      </c>
      <c r="M323" s="175">
        <v>0.69099999999999995</v>
      </c>
      <c r="N323" s="175">
        <v>0.80500000000000005</v>
      </c>
      <c r="O323" s="175">
        <v>2.5000000000000001E-2</v>
      </c>
      <c r="P323" s="175">
        <v>8.2000000000000003E-2</v>
      </c>
      <c r="Q323" s="175">
        <v>2.1999999999999999E-2</v>
      </c>
      <c r="R323" s="175">
        <v>7.6999999999999999E-2</v>
      </c>
      <c r="S323" s="175">
        <v>0.11799999999999999</v>
      </c>
      <c r="T323" s="175">
        <v>0.215</v>
      </c>
      <c r="W323" s="175"/>
      <c r="X323" s="175"/>
      <c r="Y323" s="175"/>
      <c r="Z323" s="175"/>
      <c r="AA323" s="175"/>
      <c r="AB323" s="175"/>
      <c r="AC323" s="42"/>
    </row>
    <row r="324" spans="1:29" x14ac:dyDescent="0.25">
      <c r="A324" s="92" t="s">
        <v>2029</v>
      </c>
      <c r="B324" s="175">
        <v>0.66013071895424835</v>
      </c>
      <c r="C324" s="175">
        <v>9.1503267973856203E-2</v>
      </c>
      <c r="D324" s="175">
        <v>8.4967320261437912E-2</v>
      </c>
      <c r="E324" s="175">
        <v>0.16339869281045752</v>
      </c>
      <c r="F324" s="174">
        <v>1</v>
      </c>
      <c r="G324" s="176">
        <v>153</v>
      </c>
      <c r="H324" s="175">
        <v>0.17728852838933951</v>
      </c>
      <c r="M324" s="175">
        <v>0.58199999999999996</v>
      </c>
      <c r="N324" s="175">
        <v>0.73</v>
      </c>
      <c r="O324" s="175">
        <v>5.5E-2</v>
      </c>
      <c r="P324" s="175">
        <v>0.14799999999999999</v>
      </c>
      <c r="Q324" s="175">
        <v>0.05</v>
      </c>
      <c r="R324" s="175">
        <v>0.14000000000000001</v>
      </c>
      <c r="S324" s="175">
        <v>0.113</v>
      </c>
      <c r="T324" s="175">
        <v>0.23</v>
      </c>
      <c r="W324" s="175"/>
      <c r="X324" s="175"/>
      <c r="Y324" s="175"/>
      <c r="Z324" s="175"/>
      <c r="AA324" s="175"/>
      <c r="AB324" s="175"/>
      <c r="AC324" s="42"/>
    </row>
    <row r="325" spans="1:29" x14ac:dyDescent="0.25">
      <c r="A325" s="92" t="s">
        <v>2072</v>
      </c>
      <c r="B325" s="175">
        <v>0.54861111111111116</v>
      </c>
      <c r="C325" s="175">
        <v>0.21527777777777779</v>
      </c>
      <c r="D325" s="175">
        <v>1.3888888888888888E-2</v>
      </c>
      <c r="E325" s="175">
        <v>0.22222222222222221</v>
      </c>
      <c r="F325" s="174">
        <v>1</v>
      </c>
      <c r="G325" s="176">
        <v>144</v>
      </c>
      <c r="H325" s="175">
        <v>0.18367346938775511</v>
      </c>
      <c r="M325" s="175">
        <v>0.46700000000000003</v>
      </c>
      <c r="N325" s="175">
        <v>0.628</v>
      </c>
      <c r="O325" s="175">
        <v>0.156</v>
      </c>
      <c r="P325" s="175">
        <v>0.28899999999999998</v>
      </c>
      <c r="Q325" s="175">
        <v>4.0000000000000001E-3</v>
      </c>
      <c r="R325" s="175">
        <v>4.9000000000000002E-2</v>
      </c>
      <c r="S325" s="175">
        <v>0.16200000000000001</v>
      </c>
      <c r="T325" s="175">
        <v>0.29699999999999999</v>
      </c>
      <c r="W325" s="175"/>
      <c r="X325" s="175"/>
      <c r="Y325" s="175"/>
      <c r="Z325" s="175"/>
      <c r="AA325" s="175"/>
      <c r="AB325" s="175"/>
      <c r="AC325" s="42"/>
    </row>
    <row r="326" spans="1:29" x14ac:dyDescent="0.25">
      <c r="A326" s="92" t="s">
        <v>2115</v>
      </c>
      <c r="B326" s="175">
        <v>0.71782178217821779</v>
      </c>
      <c r="C326" s="175">
        <v>3.4653465346534656E-2</v>
      </c>
      <c r="D326" s="175">
        <v>1.4851485148514851E-2</v>
      </c>
      <c r="E326" s="175">
        <v>0.23267326732673269</v>
      </c>
      <c r="F326" s="174">
        <v>1</v>
      </c>
      <c r="G326" s="176">
        <v>202</v>
      </c>
      <c r="H326" s="175">
        <v>0.18464351005484461</v>
      </c>
      <c r="M326" s="175">
        <v>0.65200000000000002</v>
      </c>
      <c r="N326" s="175">
        <v>0.77500000000000002</v>
      </c>
      <c r="O326" s="175">
        <v>1.7000000000000001E-2</v>
      </c>
      <c r="P326" s="175">
        <v>7.0000000000000007E-2</v>
      </c>
      <c r="Q326" s="175">
        <v>5.0000000000000001E-3</v>
      </c>
      <c r="R326" s="175">
        <v>4.2999999999999997E-2</v>
      </c>
      <c r="S326" s="175">
        <v>0.18</v>
      </c>
      <c r="T326" s="175">
        <v>0.29599999999999999</v>
      </c>
      <c r="W326" s="175"/>
      <c r="X326" s="175"/>
      <c r="Y326" s="175"/>
      <c r="Z326" s="175"/>
      <c r="AA326" s="175"/>
      <c r="AB326" s="175"/>
      <c r="AC326" s="42"/>
    </row>
    <row r="327" spans="1:29" x14ac:dyDescent="0.25">
      <c r="A327" s="92" t="s">
        <v>1342</v>
      </c>
      <c r="B327" s="175">
        <v>0.65924491771539206</v>
      </c>
      <c r="C327" s="175">
        <v>0.19554695062923524</v>
      </c>
      <c r="D327" s="175">
        <v>4.4530493707647625E-2</v>
      </c>
      <c r="E327" s="175">
        <v>0.10067763794772508</v>
      </c>
      <c r="F327" s="174">
        <v>1</v>
      </c>
      <c r="G327" s="176">
        <v>1033</v>
      </c>
      <c r="H327" s="175">
        <v>0.24754373352504194</v>
      </c>
      <c r="M327" s="175">
        <v>0.63</v>
      </c>
      <c r="N327" s="175">
        <v>0.68799999999999994</v>
      </c>
      <c r="O327" s="175">
        <v>0.17299999999999999</v>
      </c>
      <c r="P327" s="175">
        <v>0.221</v>
      </c>
      <c r="Q327" s="175">
        <v>3.4000000000000002E-2</v>
      </c>
      <c r="R327" s="175">
        <v>5.8999999999999997E-2</v>
      </c>
      <c r="S327" s="175">
        <v>8.4000000000000005E-2</v>
      </c>
      <c r="T327" s="175">
        <v>0.121</v>
      </c>
      <c r="W327" s="175"/>
      <c r="X327" s="175"/>
      <c r="Y327" s="175"/>
      <c r="Z327" s="175"/>
      <c r="AA327" s="175"/>
      <c r="AB327" s="175"/>
      <c r="AC327" s="42"/>
    </row>
    <row r="328" spans="1:29" x14ac:dyDescent="0.25">
      <c r="A328" s="92" t="s">
        <v>1385</v>
      </c>
      <c r="B328" s="175">
        <v>0.51997422680412375</v>
      </c>
      <c r="C328" s="175">
        <v>0.21069587628865979</v>
      </c>
      <c r="D328" s="175">
        <v>0.10438144329896908</v>
      </c>
      <c r="E328" s="175">
        <v>0.16494845360824742</v>
      </c>
      <c r="F328" s="174">
        <v>1</v>
      </c>
      <c r="G328" s="176">
        <v>1552</v>
      </c>
      <c r="H328" s="175">
        <v>0.25272756879986974</v>
      </c>
      <c r="M328" s="175">
        <v>0.495</v>
      </c>
      <c r="N328" s="175">
        <v>0.54500000000000004</v>
      </c>
      <c r="O328" s="175">
        <v>0.191</v>
      </c>
      <c r="P328" s="175">
        <v>0.23200000000000001</v>
      </c>
      <c r="Q328" s="175">
        <v>0.09</v>
      </c>
      <c r="R328" s="175">
        <v>0.121</v>
      </c>
      <c r="S328" s="175">
        <v>0.14699999999999999</v>
      </c>
      <c r="T328" s="175">
        <v>0.184</v>
      </c>
      <c r="W328" s="175"/>
      <c r="X328" s="175"/>
      <c r="Y328" s="175"/>
      <c r="Z328" s="175"/>
      <c r="AA328" s="175"/>
      <c r="AB328" s="175"/>
      <c r="AC328" s="42"/>
    </row>
    <row r="329" spans="1:29" x14ac:dyDescent="0.25">
      <c r="A329" s="92" t="s">
        <v>1428</v>
      </c>
      <c r="B329" s="175">
        <v>0.64269561284486654</v>
      </c>
      <c r="C329" s="175">
        <v>0.20759837177747625</v>
      </c>
      <c r="D329" s="175">
        <v>1.5829941203075532E-2</v>
      </c>
      <c r="E329" s="175">
        <v>0.13387607417458164</v>
      </c>
      <c r="F329" s="174">
        <v>1</v>
      </c>
      <c r="G329" s="176">
        <v>2211</v>
      </c>
      <c r="H329" s="175">
        <v>0.22355915065722953</v>
      </c>
      <c r="M329" s="175">
        <v>0.622</v>
      </c>
      <c r="N329" s="175">
        <v>0.66200000000000003</v>
      </c>
      <c r="O329" s="175">
        <v>0.191</v>
      </c>
      <c r="P329" s="175">
        <v>0.22500000000000001</v>
      </c>
      <c r="Q329" s="175">
        <v>1.0999999999999999E-2</v>
      </c>
      <c r="R329" s="175">
        <v>2.1999999999999999E-2</v>
      </c>
      <c r="S329" s="175">
        <v>0.12</v>
      </c>
      <c r="T329" s="175">
        <v>0.14899999999999999</v>
      </c>
      <c r="W329" s="175"/>
      <c r="X329" s="175"/>
      <c r="Y329" s="175"/>
      <c r="Z329" s="175"/>
      <c r="AA329" s="175"/>
      <c r="AB329" s="175"/>
      <c r="AC329" s="42"/>
    </row>
    <row r="330" spans="1:29" x14ac:dyDescent="0.25">
      <c r="A330" s="92" t="s">
        <v>1471</v>
      </c>
      <c r="B330" s="175">
        <v>0.54418604651162794</v>
      </c>
      <c r="C330" s="175">
        <v>0.26976744186046514</v>
      </c>
      <c r="D330" s="175">
        <v>6.8217054263565891E-2</v>
      </c>
      <c r="E330" s="175">
        <v>0.11782945736434108</v>
      </c>
      <c r="F330" s="174">
        <v>1</v>
      </c>
      <c r="G330" s="176">
        <v>645</v>
      </c>
      <c r="H330" s="175">
        <v>0.24496771743258641</v>
      </c>
      <c r="M330" s="175">
        <v>0.50600000000000001</v>
      </c>
      <c r="N330" s="175">
        <v>0.58199999999999996</v>
      </c>
      <c r="O330" s="175">
        <v>0.23699999999999999</v>
      </c>
      <c r="P330" s="175">
        <v>0.30499999999999999</v>
      </c>
      <c r="Q330" s="175">
        <v>5.0999999999999997E-2</v>
      </c>
      <c r="R330" s="175">
        <v>0.09</v>
      </c>
      <c r="S330" s="175">
        <v>9.5000000000000001E-2</v>
      </c>
      <c r="T330" s="175">
        <v>0.14499999999999999</v>
      </c>
      <c r="W330" s="175"/>
      <c r="X330" s="175"/>
      <c r="Y330" s="175"/>
      <c r="Z330" s="175"/>
      <c r="AA330" s="175"/>
      <c r="AB330" s="175"/>
      <c r="AC330" s="42"/>
    </row>
    <row r="331" spans="1:29" x14ac:dyDescent="0.25">
      <c r="A331" s="92" t="s">
        <v>1514</v>
      </c>
      <c r="B331" s="175">
        <v>0.78828828828828834</v>
      </c>
      <c r="C331" s="175">
        <v>8.7087087087087081E-2</v>
      </c>
      <c r="D331" s="175">
        <v>1.8018018018018018E-2</v>
      </c>
      <c r="E331" s="175">
        <v>0.1066066066066066</v>
      </c>
      <c r="F331" s="174">
        <v>1</v>
      </c>
      <c r="G331" s="176">
        <v>666</v>
      </c>
      <c r="H331" s="175">
        <v>0.22553335590924484</v>
      </c>
      <c r="M331" s="175">
        <v>0.75600000000000001</v>
      </c>
      <c r="N331" s="175">
        <v>0.81799999999999995</v>
      </c>
      <c r="O331" s="175">
        <v>6.8000000000000005E-2</v>
      </c>
      <c r="P331" s="175">
        <v>0.111</v>
      </c>
      <c r="Q331" s="175">
        <v>0.01</v>
      </c>
      <c r="R331" s="175">
        <v>3.1E-2</v>
      </c>
      <c r="S331" s="175">
        <v>8.5000000000000006E-2</v>
      </c>
      <c r="T331" s="175">
        <v>0.13200000000000001</v>
      </c>
      <c r="W331" s="175"/>
      <c r="X331" s="175"/>
      <c r="Y331" s="175"/>
      <c r="Z331" s="175"/>
      <c r="AA331" s="175"/>
      <c r="AB331" s="175"/>
      <c r="AC331" s="42"/>
    </row>
    <row r="332" spans="1:29" x14ac:dyDescent="0.25">
      <c r="A332" s="92" t="s">
        <v>1557</v>
      </c>
      <c r="B332" s="175">
        <v>0.6412742382271468</v>
      </c>
      <c r="C332" s="175">
        <v>0.22022160664819945</v>
      </c>
      <c r="D332" s="175">
        <v>5.1246537396121887E-2</v>
      </c>
      <c r="E332" s="175">
        <v>8.7257617728531855E-2</v>
      </c>
      <c r="F332" s="174">
        <v>1</v>
      </c>
      <c r="G332" s="176">
        <v>722</v>
      </c>
      <c r="H332" s="175">
        <v>0.25794926759556985</v>
      </c>
      <c r="M332" s="175">
        <v>0.60599999999999998</v>
      </c>
      <c r="N332" s="175">
        <v>0.67500000000000004</v>
      </c>
      <c r="O332" s="175">
        <v>0.192</v>
      </c>
      <c r="P332" s="175">
        <v>0.252</v>
      </c>
      <c r="Q332" s="175">
        <v>3.6999999999999998E-2</v>
      </c>
      <c r="R332" s="175">
        <v>7.0000000000000007E-2</v>
      </c>
      <c r="S332" s="175">
        <v>6.9000000000000006E-2</v>
      </c>
      <c r="T332" s="175">
        <v>0.11</v>
      </c>
      <c r="W332" s="175"/>
      <c r="X332" s="175"/>
      <c r="Y332" s="175"/>
      <c r="Z332" s="175"/>
      <c r="AA332" s="175"/>
      <c r="AB332" s="175"/>
      <c r="AC332" s="42"/>
    </row>
    <row r="333" spans="1:29" x14ac:dyDescent="0.25">
      <c r="A333" s="92" t="s">
        <v>1600</v>
      </c>
      <c r="B333" s="175">
        <v>0.53290414878397707</v>
      </c>
      <c r="C333" s="175">
        <v>0.2582260371959943</v>
      </c>
      <c r="D333" s="175">
        <v>6.7238912732474967E-2</v>
      </c>
      <c r="E333" s="175">
        <v>0.14163090128755365</v>
      </c>
      <c r="F333" s="174">
        <v>1</v>
      </c>
      <c r="G333" s="176">
        <v>1398</v>
      </c>
      <c r="H333" s="175">
        <v>0.23710990502035278</v>
      </c>
      <c r="M333" s="175">
        <v>0.50700000000000001</v>
      </c>
      <c r="N333" s="175">
        <v>0.55900000000000005</v>
      </c>
      <c r="O333" s="175">
        <v>0.23599999999999999</v>
      </c>
      <c r="P333" s="175">
        <v>0.28199999999999997</v>
      </c>
      <c r="Q333" s="175">
        <v>5.5E-2</v>
      </c>
      <c r="R333" s="175">
        <v>8.2000000000000003E-2</v>
      </c>
      <c r="S333" s="175">
        <v>0.124</v>
      </c>
      <c r="T333" s="175">
        <v>0.161</v>
      </c>
      <c r="W333" s="175"/>
      <c r="X333" s="175"/>
      <c r="Y333" s="175"/>
      <c r="Z333" s="175"/>
      <c r="AA333" s="175"/>
      <c r="AB333" s="175"/>
      <c r="AC333" s="42"/>
    </row>
    <row r="334" spans="1:29" x14ac:dyDescent="0.25">
      <c r="A334" s="92" t="s">
        <v>1643</v>
      </c>
      <c r="B334" s="175">
        <v>0.44649021864211735</v>
      </c>
      <c r="C334" s="175">
        <v>0.46375143843498273</v>
      </c>
      <c r="D334" s="175">
        <v>1.4959723820483314E-2</v>
      </c>
      <c r="E334" s="175">
        <v>7.4798619102416572E-2</v>
      </c>
      <c r="F334" s="174">
        <v>1</v>
      </c>
      <c r="G334" s="176">
        <v>869</v>
      </c>
      <c r="H334" s="175">
        <v>0.24045379081350304</v>
      </c>
      <c r="M334" s="175">
        <v>0.41399999999999998</v>
      </c>
      <c r="N334" s="175">
        <v>0.48</v>
      </c>
      <c r="O334" s="175">
        <v>0.43099999999999999</v>
      </c>
      <c r="P334" s="175">
        <v>0.497</v>
      </c>
      <c r="Q334" s="175">
        <v>8.9999999999999993E-3</v>
      </c>
      <c r="R334" s="175">
        <v>2.5000000000000001E-2</v>
      </c>
      <c r="S334" s="175">
        <v>5.8999999999999997E-2</v>
      </c>
      <c r="T334" s="175">
        <v>9.4E-2</v>
      </c>
      <c r="W334" s="175"/>
      <c r="X334" s="175"/>
      <c r="Y334" s="175"/>
      <c r="Z334" s="175"/>
      <c r="AA334" s="175"/>
      <c r="AB334" s="175"/>
      <c r="AC334" s="42"/>
    </row>
    <row r="335" spans="1:29" x14ac:dyDescent="0.25">
      <c r="A335" s="92" t="s">
        <v>1686</v>
      </c>
      <c r="B335" s="175">
        <v>0.61044520547945202</v>
      </c>
      <c r="C335" s="175">
        <v>0.25941780821917809</v>
      </c>
      <c r="D335" s="175">
        <v>1.5410958904109588E-2</v>
      </c>
      <c r="E335" s="175">
        <v>0.11472602739726027</v>
      </c>
      <c r="F335" s="174">
        <v>1</v>
      </c>
      <c r="G335" s="176">
        <v>1168</v>
      </c>
      <c r="H335" s="175">
        <v>0.24127246436686636</v>
      </c>
      <c r="M335" s="175">
        <v>0.58199999999999996</v>
      </c>
      <c r="N335" s="175">
        <v>0.63800000000000001</v>
      </c>
      <c r="O335" s="175">
        <v>0.23499999999999999</v>
      </c>
      <c r="P335" s="175">
        <v>0.28499999999999998</v>
      </c>
      <c r="Q335" s="175">
        <v>0.01</v>
      </c>
      <c r="R335" s="175">
        <v>2.4E-2</v>
      </c>
      <c r="S335" s="175">
        <v>9.8000000000000004E-2</v>
      </c>
      <c r="T335" s="175">
        <v>0.13400000000000001</v>
      </c>
      <c r="W335" s="175"/>
      <c r="X335" s="175"/>
      <c r="Y335" s="175"/>
      <c r="Z335" s="175"/>
      <c r="AA335" s="175"/>
      <c r="AB335" s="175"/>
      <c r="AC335" s="42"/>
    </row>
    <row r="336" spans="1:29" x14ac:dyDescent="0.25">
      <c r="A336" s="92" t="s">
        <v>1729</v>
      </c>
      <c r="B336" s="175">
        <v>0.73563218390804597</v>
      </c>
      <c r="C336" s="175">
        <v>1.6091954022988506E-2</v>
      </c>
      <c r="D336" s="175">
        <v>2.9885057471264367E-2</v>
      </c>
      <c r="E336" s="175">
        <v>0.21839080459770116</v>
      </c>
      <c r="F336" s="174">
        <v>1</v>
      </c>
      <c r="G336" s="176">
        <v>435</v>
      </c>
      <c r="H336" s="175">
        <v>0.23450134770889489</v>
      </c>
      <c r="M336" s="175">
        <v>0.69199999999999995</v>
      </c>
      <c r="N336" s="175">
        <v>0.77500000000000002</v>
      </c>
      <c r="O336" s="175">
        <v>8.0000000000000002E-3</v>
      </c>
      <c r="P336" s="175">
        <v>3.3000000000000002E-2</v>
      </c>
      <c r="Q336" s="175">
        <v>1.7999999999999999E-2</v>
      </c>
      <c r="R336" s="175">
        <v>0.05</v>
      </c>
      <c r="S336" s="175">
        <v>0.182</v>
      </c>
      <c r="T336" s="175">
        <v>0.26</v>
      </c>
      <c r="W336" s="175"/>
      <c r="X336" s="175"/>
      <c r="Y336" s="175"/>
      <c r="Z336" s="175"/>
      <c r="AA336" s="175"/>
      <c r="AB336" s="175"/>
      <c r="AC336" s="42"/>
    </row>
    <row r="337" spans="1:29" x14ac:dyDescent="0.25">
      <c r="A337" s="92" t="s">
        <v>1772</v>
      </c>
      <c r="B337" s="175">
        <v>0.54175588865096358</v>
      </c>
      <c r="C337" s="175">
        <v>0.22698072805139186</v>
      </c>
      <c r="D337" s="175">
        <v>7.0663811563169171E-2</v>
      </c>
      <c r="E337" s="175">
        <v>0.16059957173447537</v>
      </c>
      <c r="F337" s="174">
        <v>1</v>
      </c>
      <c r="G337" s="176">
        <v>934</v>
      </c>
      <c r="H337" s="175">
        <v>0.26723891273247496</v>
      </c>
      <c r="M337" s="175">
        <v>0.51</v>
      </c>
      <c r="N337" s="175">
        <v>0.57299999999999995</v>
      </c>
      <c r="O337" s="175">
        <v>0.20100000000000001</v>
      </c>
      <c r="P337" s="175">
        <v>0.255</v>
      </c>
      <c r="Q337" s="175">
        <v>5.6000000000000001E-2</v>
      </c>
      <c r="R337" s="175">
        <v>8.8999999999999996E-2</v>
      </c>
      <c r="S337" s="175">
        <v>0.13800000000000001</v>
      </c>
      <c r="T337" s="175">
        <v>0.186</v>
      </c>
      <c r="W337" s="175"/>
      <c r="X337" s="175"/>
      <c r="Y337" s="175"/>
      <c r="Z337" s="175"/>
      <c r="AA337" s="175"/>
      <c r="AB337" s="175"/>
      <c r="AC337" s="42"/>
    </row>
    <row r="338" spans="1:29" x14ac:dyDescent="0.25">
      <c r="A338" s="92" t="s">
        <v>1815</v>
      </c>
      <c r="B338" s="175">
        <v>0.69326241134751776</v>
      </c>
      <c r="C338" s="175">
        <v>0.15336879432624115</v>
      </c>
      <c r="D338" s="175">
        <v>1.7730496453900711E-2</v>
      </c>
      <c r="E338" s="175">
        <v>0.13563829787234041</v>
      </c>
      <c r="F338" s="174">
        <v>1</v>
      </c>
      <c r="G338" s="176">
        <v>1128</v>
      </c>
      <c r="H338" s="175">
        <v>0.23608204269568858</v>
      </c>
      <c r="M338" s="175">
        <v>0.66600000000000004</v>
      </c>
      <c r="N338" s="175">
        <v>0.71899999999999997</v>
      </c>
      <c r="O338" s="175">
        <v>0.13400000000000001</v>
      </c>
      <c r="P338" s="175">
        <v>0.17599999999999999</v>
      </c>
      <c r="Q338" s="175">
        <v>1.2E-2</v>
      </c>
      <c r="R338" s="175">
        <v>2.7E-2</v>
      </c>
      <c r="S338" s="175">
        <v>0.11700000000000001</v>
      </c>
      <c r="T338" s="175">
        <v>0.157</v>
      </c>
      <c r="W338" s="175"/>
      <c r="X338" s="175"/>
      <c r="Y338" s="175"/>
      <c r="Z338" s="175"/>
      <c r="AA338" s="175"/>
      <c r="AB338" s="175"/>
      <c r="AC338" s="42"/>
    </row>
    <row r="339" spans="1:29" x14ac:dyDescent="0.25">
      <c r="A339" s="92" t="s">
        <v>1858</v>
      </c>
      <c r="B339" s="175">
        <v>0.57731958762886593</v>
      </c>
      <c r="C339" s="175">
        <v>0.22827687776141384</v>
      </c>
      <c r="D339" s="175">
        <v>3.2400589101620032E-2</v>
      </c>
      <c r="E339" s="175">
        <v>0.16200294550810015</v>
      </c>
      <c r="F339" s="174">
        <v>1</v>
      </c>
      <c r="G339" s="176">
        <v>679</v>
      </c>
      <c r="H339" s="175">
        <v>0.21318681318681318</v>
      </c>
      <c r="M339" s="175">
        <v>0.54</v>
      </c>
      <c r="N339" s="175">
        <v>0.61399999999999999</v>
      </c>
      <c r="O339" s="175">
        <v>0.19800000000000001</v>
      </c>
      <c r="P339" s="175">
        <v>0.26100000000000001</v>
      </c>
      <c r="Q339" s="175">
        <v>2.1000000000000001E-2</v>
      </c>
      <c r="R339" s="175">
        <v>4.9000000000000002E-2</v>
      </c>
      <c r="S339" s="175">
        <v>0.13600000000000001</v>
      </c>
      <c r="T339" s="175">
        <v>0.192</v>
      </c>
      <c r="W339" s="175"/>
      <c r="X339" s="175"/>
      <c r="Y339" s="175"/>
      <c r="Z339" s="175"/>
      <c r="AA339" s="175"/>
      <c r="AB339" s="175"/>
      <c r="AC339" s="42"/>
    </row>
    <row r="340" spans="1:29" x14ac:dyDescent="0.25">
      <c r="A340" s="92" t="s">
        <v>1901</v>
      </c>
      <c r="B340" s="175">
        <v>0.55961538461538463</v>
      </c>
      <c r="C340" s="175">
        <v>0.2846153846153846</v>
      </c>
      <c r="D340" s="175">
        <v>3.5576923076923075E-2</v>
      </c>
      <c r="E340" s="175">
        <v>0.1201923076923077</v>
      </c>
      <c r="F340" s="174">
        <v>1</v>
      </c>
      <c r="G340" s="176">
        <v>1040</v>
      </c>
      <c r="H340" s="175">
        <v>0.22857142857142856</v>
      </c>
      <c r="M340" s="175">
        <v>0.52900000000000003</v>
      </c>
      <c r="N340" s="175">
        <v>0.59</v>
      </c>
      <c r="O340" s="175">
        <v>0.25800000000000001</v>
      </c>
      <c r="P340" s="175">
        <v>0.313</v>
      </c>
      <c r="Q340" s="175">
        <v>2.5999999999999999E-2</v>
      </c>
      <c r="R340" s="175">
        <v>4.9000000000000002E-2</v>
      </c>
      <c r="S340" s="175">
        <v>0.10199999999999999</v>
      </c>
      <c r="T340" s="175">
        <v>0.14099999999999999</v>
      </c>
      <c r="W340" s="175"/>
      <c r="X340" s="175"/>
      <c r="Y340" s="175"/>
      <c r="Z340" s="175"/>
      <c r="AA340" s="175"/>
      <c r="AB340" s="175"/>
      <c r="AC340" s="42"/>
    </row>
    <row r="341" spans="1:29" x14ac:dyDescent="0.25">
      <c r="A341" s="92" t="s">
        <v>1944</v>
      </c>
      <c r="B341" s="175">
        <v>0.6541850220264317</v>
      </c>
      <c r="C341" s="175">
        <v>0.18777533039647576</v>
      </c>
      <c r="D341" s="175">
        <v>4.0198237885462555E-2</v>
      </c>
      <c r="E341" s="175">
        <v>0.11784140969162996</v>
      </c>
      <c r="F341" s="174">
        <v>1</v>
      </c>
      <c r="G341" s="176">
        <v>1816</v>
      </c>
      <c r="H341" s="175">
        <v>0.21025819150167882</v>
      </c>
      <c r="M341" s="175">
        <v>0.63200000000000001</v>
      </c>
      <c r="N341" s="175">
        <v>0.67600000000000005</v>
      </c>
      <c r="O341" s="175">
        <v>0.17</v>
      </c>
      <c r="P341" s="175">
        <v>0.20599999999999999</v>
      </c>
      <c r="Q341" s="175">
        <v>3.2000000000000001E-2</v>
      </c>
      <c r="R341" s="175">
        <v>0.05</v>
      </c>
      <c r="S341" s="175">
        <v>0.104</v>
      </c>
      <c r="T341" s="175">
        <v>0.13300000000000001</v>
      </c>
      <c r="W341" s="175"/>
      <c r="X341" s="175"/>
      <c r="Y341" s="175"/>
      <c r="Z341" s="175"/>
      <c r="AA341" s="175"/>
      <c r="AB341" s="175"/>
      <c r="AC341" s="42"/>
    </row>
    <row r="342" spans="1:29" x14ac:dyDescent="0.25">
      <c r="A342" s="92" t="s">
        <v>1987</v>
      </c>
      <c r="B342" s="175">
        <v>0.78069129916567337</v>
      </c>
      <c r="C342" s="175">
        <v>1.6686531585220502E-2</v>
      </c>
      <c r="D342" s="175">
        <v>3.9332538736591177E-2</v>
      </c>
      <c r="E342" s="175">
        <v>0.16328963051251491</v>
      </c>
      <c r="F342" s="174">
        <v>1</v>
      </c>
      <c r="G342" s="176">
        <v>839</v>
      </c>
      <c r="H342" s="175">
        <v>0.22730967217556217</v>
      </c>
      <c r="M342" s="175">
        <v>0.751</v>
      </c>
      <c r="N342" s="175">
        <v>0.80700000000000005</v>
      </c>
      <c r="O342" s="175">
        <v>0.01</v>
      </c>
      <c r="P342" s="175">
        <v>2.8000000000000001E-2</v>
      </c>
      <c r="Q342" s="175">
        <v>2.8000000000000001E-2</v>
      </c>
      <c r="R342" s="175">
        <v>5.5E-2</v>
      </c>
      <c r="S342" s="175">
        <v>0.14000000000000001</v>
      </c>
      <c r="T342" s="175">
        <v>0.19</v>
      </c>
      <c r="W342" s="175"/>
      <c r="X342" s="175"/>
      <c r="Y342" s="175"/>
      <c r="Z342" s="175"/>
      <c r="AA342" s="175"/>
      <c r="AB342" s="175"/>
      <c r="AC342" s="42"/>
    </row>
    <row r="343" spans="1:29" x14ac:dyDescent="0.25">
      <c r="A343" s="92" t="s">
        <v>2030</v>
      </c>
      <c r="B343" s="175">
        <v>0.76194770063119932</v>
      </c>
      <c r="C343" s="175">
        <v>9.6483318304779075E-2</v>
      </c>
      <c r="D343" s="175">
        <v>2.0739404869251576E-2</v>
      </c>
      <c r="E343" s="175">
        <v>0.12082957619477007</v>
      </c>
      <c r="F343" s="174">
        <v>1</v>
      </c>
      <c r="G343" s="176">
        <v>1109</v>
      </c>
      <c r="H343" s="175">
        <v>0.26051209772140005</v>
      </c>
      <c r="M343" s="175">
        <v>0.73599999999999999</v>
      </c>
      <c r="N343" s="175">
        <v>0.78600000000000003</v>
      </c>
      <c r="O343" s="175">
        <v>0.08</v>
      </c>
      <c r="P343" s="175">
        <v>0.115</v>
      </c>
      <c r="Q343" s="175">
        <v>1.4E-2</v>
      </c>
      <c r="R343" s="175">
        <v>3.1E-2</v>
      </c>
      <c r="S343" s="175">
        <v>0.10299999999999999</v>
      </c>
      <c r="T343" s="175">
        <v>0.14099999999999999</v>
      </c>
      <c r="W343" s="175"/>
      <c r="X343" s="175"/>
      <c r="Y343" s="175"/>
      <c r="Z343" s="175"/>
      <c r="AA343" s="175"/>
      <c r="AB343" s="175"/>
      <c r="AC343" s="42"/>
    </row>
    <row r="344" spans="1:29" x14ac:dyDescent="0.25">
      <c r="A344" s="92" t="s">
        <v>2073</v>
      </c>
      <c r="B344" s="175">
        <v>0.63957934990439769</v>
      </c>
      <c r="C344" s="175">
        <v>0.1835564053537285</v>
      </c>
      <c r="D344" s="175">
        <v>2.9636711281070746E-2</v>
      </c>
      <c r="E344" s="175">
        <v>0.14722753346080306</v>
      </c>
      <c r="F344" s="174">
        <v>1</v>
      </c>
      <c r="G344" s="176">
        <v>1046</v>
      </c>
      <c r="H344" s="175">
        <v>0.25406849647801799</v>
      </c>
      <c r="M344" s="175">
        <v>0.61</v>
      </c>
      <c r="N344" s="175">
        <v>0.66800000000000004</v>
      </c>
      <c r="O344" s="175">
        <v>0.161</v>
      </c>
      <c r="P344" s="175">
        <v>0.20799999999999999</v>
      </c>
      <c r="Q344" s="175">
        <v>2.1000000000000001E-2</v>
      </c>
      <c r="R344" s="175">
        <v>4.2000000000000003E-2</v>
      </c>
      <c r="S344" s="175">
        <v>0.127</v>
      </c>
      <c r="T344" s="175">
        <v>0.17</v>
      </c>
      <c r="W344" s="175"/>
      <c r="X344" s="175"/>
      <c r="Y344" s="175"/>
      <c r="Z344" s="175"/>
      <c r="AA344" s="175"/>
      <c r="AB344" s="175"/>
      <c r="AC344" s="42"/>
    </row>
    <row r="345" spans="1:29" x14ac:dyDescent="0.25">
      <c r="A345" s="92" t="s">
        <v>2116</v>
      </c>
      <c r="B345" s="175">
        <v>0.77977839335180055</v>
      </c>
      <c r="C345" s="175">
        <v>1.3850415512465374E-2</v>
      </c>
      <c r="D345" s="175">
        <v>3.0470914127423823E-2</v>
      </c>
      <c r="E345" s="175">
        <v>0.17590027700831026</v>
      </c>
      <c r="F345" s="174">
        <v>1</v>
      </c>
      <c r="G345" s="176">
        <v>722</v>
      </c>
      <c r="H345" s="175">
        <v>0.2239454094292804</v>
      </c>
      <c r="M345" s="175">
        <v>0.748</v>
      </c>
      <c r="N345" s="175">
        <v>0.80800000000000005</v>
      </c>
      <c r="O345" s="175">
        <v>8.0000000000000002E-3</v>
      </c>
      <c r="P345" s="175">
        <v>2.5000000000000001E-2</v>
      </c>
      <c r="Q345" s="175">
        <v>0.02</v>
      </c>
      <c r="R345" s="175">
        <v>4.5999999999999999E-2</v>
      </c>
      <c r="S345" s="175">
        <v>0.15</v>
      </c>
      <c r="T345" s="175">
        <v>0.20499999999999999</v>
      </c>
      <c r="W345" s="175"/>
      <c r="X345" s="175"/>
      <c r="Y345" s="175"/>
      <c r="Z345" s="175"/>
      <c r="AA345" s="175"/>
      <c r="AB345" s="175"/>
      <c r="AC345" s="42"/>
    </row>
    <row r="346" spans="1:29" x14ac:dyDescent="0.25">
      <c r="A346" s="92" t="s">
        <v>1343</v>
      </c>
      <c r="B346" s="175">
        <v>0.55676516329704506</v>
      </c>
      <c r="C346" s="175">
        <v>0.28771384136858474</v>
      </c>
      <c r="D346" s="175">
        <v>4.6656298600311043E-2</v>
      </c>
      <c r="E346" s="175">
        <v>0.1088646967340591</v>
      </c>
      <c r="F346" s="174">
        <v>1</v>
      </c>
      <c r="G346" s="176">
        <v>643</v>
      </c>
      <c r="H346" s="175">
        <v>0.50038910505836576</v>
      </c>
      <c r="M346" s="175">
        <v>0.51800000000000002</v>
      </c>
      <c r="N346" s="175">
        <v>0.59499999999999997</v>
      </c>
      <c r="O346" s="175">
        <v>0.254</v>
      </c>
      <c r="P346" s="175">
        <v>0.32400000000000001</v>
      </c>
      <c r="Q346" s="175">
        <v>3.3000000000000002E-2</v>
      </c>
      <c r="R346" s="175">
        <v>6.6000000000000003E-2</v>
      </c>
      <c r="S346" s="175">
        <v>8.6999999999999994E-2</v>
      </c>
      <c r="T346" s="175">
        <v>0.13500000000000001</v>
      </c>
      <c r="W346" s="175"/>
      <c r="X346" s="175"/>
      <c r="Y346" s="175"/>
      <c r="Z346" s="175"/>
      <c r="AA346" s="175"/>
      <c r="AB346" s="175"/>
      <c r="AC346" s="42"/>
    </row>
    <row r="347" spans="1:29" x14ac:dyDescent="0.25">
      <c r="A347" s="92" t="s">
        <v>1386</v>
      </c>
      <c r="B347" s="175">
        <v>0.39829059829059826</v>
      </c>
      <c r="C347" s="175">
        <v>0.25470085470085468</v>
      </c>
      <c r="D347" s="175">
        <v>8.461538461538462E-2</v>
      </c>
      <c r="E347" s="175">
        <v>0.2623931623931624</v>
      </c>
      <c r="F347" s="174">
        <v>1</v>
      </c>
      <c r="G347" s="176">
        <v>1170</v>
      </c>
      <c r="H347" s="175">
        <v>0.51610057344508165</v>
      </c>
      <c r="M347" s="175">
        <v>0.371</v>
      </c>
      <c r="N347" s="175">
        <v>0.42699999999999999</v>
      </c>
      <c r="O347" s="175">
        <v>0.23100000000000001</v>
      </c>
      <c r="P347" s="175">
        <v>0.28000000000000003</v>
      </c>
      <c r="Q347" s="175">
        <v>7.0000000000000007E-2</v>
      </c>
      <c r="R347" s="175">
        <v>0.10199999999999999</v>
      </c>
      <c r="S347" s="175">
        <v>0.23799999999999999</v>
      </c>
      <c r="T347" s="175">
        <v>0.28799999999999998</v>
      </c>
      <c r="W347" s="175"/>
      <c r="X347" s="175"/>
      <c r="Y347" s="175"/>
      <c r="Z347" s="175"/>
      <c r="AA347" s="175"/>
      <c r="AB347" s="175"/>
      <c r="AC347" s="42"/>
    </row>
    <row r="348" spans="1:29" x14ac:dyDescent="0.25">
      <c r="A348" s="92" t="s">
        <v>1429</v>
      </c>
      <c r="B348" s="175">
        <v>0.51560758082497216</v>
      </c>
      <c r="C348" s="175">
        <v>0.31605351170568563</v>
      </c>
      <c r="D348" s="175">
        <v>2.1739130434782608E-2</v>
      </c>
      <c r="E348" s="175">
        <v>0.14659977703455965</v>
      </c>
      <c r="F348" s="174">
        <v>1</v>
      </c>
      <c r="G348" s="176">
        <v>1794</v>
      </c>
      <c r="H348" s="175">
        <v>0.52425482174167148</v>
      </c>
      <c r="M348" s="175">
        <v>0.49199999999999999</v>
      </c>
      <c r="N348" s="175">
        <v>0.53900000000000003</v>
      </c>
      <c r="O348" s="175">
        <v>0.29499999999999998</v>
      </c>
      <c r="P348" s="175">
        <v>0.33800000000000002</v>
      </c>
      <c r="Q348" s="175">
        <v>1.6E-2</v>
      </c>
      <c r="R348" s="175">
        <v>0.03</v>
      </c>
      <c r="S348" s="175">
        <v>0.13100000000000001</v>
      </c>
      <c r="T348" s="175">
        <v>0.16400000000000001</v>
      </c>
      <c r="W348" s="175"/>
      <c r="X348" s="175"/>
      <c r="Y348" s="175"/>
      <c r="Z348" s="175"/>
      <c r="AA348" s="175"/>
      <c r="AB348" s="175"/>
      <c r="AC348" s="42"/>
    </row>
    <row r="349" spans="1:29" x14ac:dyDescent="0.25">
      <c r="A349" s="92" t="s">
        <v>1472</v>
      </c>
      <c r="B349" s="175">
        <v>0.37915742793791574</v>
      </c>
      <c r="C349" s="175">
        <v>0.40133037694013302</v>
      </c>
      <c r="D349" s="175">
        <v>8.8691796008869186E-2</v>
      </c>
      <c r="E349" s="175">
        <v>0.13082039911308205</v>
      </c>
      <c r="F349" s="174">
        <v>1</v>
      </c>
      <c r="G349" s="176">
        <v>451</v>
      </c>
      <c r="H349" s="175">
        <v>0.56658291457286436</v>
      </c>
      <c r="M349" s="175">
        <v>0.33600000000000002</v>
      </c>
      <c r="N349" s="175">
        <v>0.42499999999999999</v>
      </c>
      <c r="O349" s="175">
        <v>0.35699999999999998</v>
      </c>
      <c r="P349" s="175">
        <v>0.44700000000000001</v>
      </c>
      <c r="Q349" s="175">
        <v>6.6000000000000003E-2</v>
      </c>
      <c r="R349" s="175">
        <v>0.11899999999999999</v>
      </c>
      <c r="S349" s="175">
        <v>0.10299999999999999</v>
      </c>
      <c r="T349" s="175">
        <v>0.16500000000000001</v>
      </c>
      <c r="W349" s="175"/>
      <c r="X349" s="175"/>
      <c r="Y349" s="175"/>
      <c r="Z349" s="175"/>
      <c r="AA349" s="175"/>
      <c r="AB349" s="175"/>
      <c r="AC349" s="42"/>
    </row>
    <row r="350" spans="1:29" x14ac:dyDescent="0.25">
      <c r="A350" s="92" t="s">
        <v>1515</v>
      </c>
      <c r="B350" s="175">
        <v>0.74637681159420288</v>
      </c>
      <c r="C350" s="175">
        <v>0.13043478260869565</v>
      </c>
      <c r="D350" s="175">
        <v>2.1739130434782608E-2</v>
      </c>
      <c r="E350" s="175">
        <v>0.10144927536231885</v>
      </c>
      <c r="F350" s="174">
        <v>1</v>
      </c>
      <c r="G350" s="176">
        <v>552</v>
      </c>
      <c r="H350" s="175">
        <v>0.52873563218390807</v>
      </c>
      <c r="M350" s="175">
        <v>0.70799999999999996</v>
      </c>
      <c r="N350" s="175">
        <v>0.78100000000000003</v>
      </c>
      <c r="O350" s="175">
        <v>0.105</v>
      </c>
      <c r="P350" s="175">
        <v>0.161</v>
      </c>
      <c r="Q350" s="175">
        <v>1.2E-2</v>
      </c>
      <c r="R350" s="175">
        <v>3.7999999999999999E-2</v>
      </c>
      <c r="S350" s="175">
        <v>7.9000000000000001E-2</v>
      </c>
      <c r="T350" s="175">
        <v>0.129</v>
      </c>
      <c r="W350" s="175"/>
      <c r="X350" s="175"/>
      <c r="Y350" s="175"/>
      <c r="Z350" s="175"/>
      <c r="AA350" s="175"/>
      <c r="AB350" s="175"/>
      <c r="AC350" s="42"/>
    </row>
    <row r="351" spans="1:29" x14ac:dyDescent="0.25">
      <c r="A351" s="92" t="s">
        <v>1558</v>
      </c>
      <c r="B351" s="175">
        <v>0.44946236559139785</v>
      </c>
      <c r="C351" s="175">
        <v>0.39139784946236561</v>
      </c>
      <c r="D351" s="175">
        <v>1.935483870967742E-2</v>
      </c>
      <c r="E351" s="175">
        <v>0.13978494623655913</v>
      </c>
      <c r="F351" s="174">
        <v>1</v>
      </c>
      <c r="G351" s="176">
        <v>465</v>
      </c>
      <c r="H351" s="175">
        <v>0.56227327690447404</v>
      </c>
      <c r="M351" s="175">
        <v>0.40500000000000003</v>
      </c>
      <c r="N351" s="175">
        <v>0.495</v>
      </c>
      <c r="O351" s="175">
        <v>0.34799999999999998</v>
      </c>
      <c r="P351" s="175">
        <v>0.436</v>
      </c>
      <c r="Q351" s="175">
        <v>0.01</v>
      </c>
      <c r="R351" s="175">
        <v>3.5999999999999997E-2</v>
      </c>
      <c r="S351" s="175">
        <v>0.111</v>
      </c>
      <c r="T351" s="175">
        <v>0.17399999999999999</v>
      </c>
      <c r="W351" s="175"/>
      <c r="X351" s="175"/>
      <c r="Y351" s="175"/>
      <c r="Z351" s="175"/>
      <c r="AA351" s="175"/>
      <c r="AB351" s="175"/>
      <c r="AC351" s="42"/>
    </row>
    <row r="352" spans="1:29" x14ac:dyDescent="0.25">
      <c r="A352" s="92" t="s">
        <v>1601</v>
      </c>
      <c r="B352" s="175">
        <v>0.41983122362869196</v>
      </c>
      <c r="C352" s="175">
        <v>0.32067510548523209</v>
      </c>
      <c r="D352" s="175">
        <v>5.6962025316455694E-2</v>
      </c>
      <c r="E352" s="175">
        <v>0.20253164556962025</v>
      </c>
      <c r="F352" s="174">
        <v>1</v>
      </c>
      <c r="G352" s="176">
        <v>948</v>
      </c>
      <c r="H352" s="175">
        <v>0.54482758620689653</v>
      </c>
      <c r="M352" s="175">
        <v>0.38900000000000001</v>
      </c>
      <c r="N352" s="175">
        <v>0.45200000000000001</v>
      </c>
      <c r="O352" s="175">
        <v>0.29199999999999998</v>
      </c>
      <c r="P352" s="175">
        <v>0.35099999999999998</v>
      </c>
      <c r="Q352" s="175">
        <v>4.3999999999999997E-2</v>
      </c>
      <c r="R352" s="175">
        <v>7.3999999999999996E-2</v>
      </c>
      <c r="S352" s="175">
        <v>0.17799999999999999</v>
      </c>
      <c r="T352" s="175">
        <v>0.22900000000000001</v>
      </c>
      <c r="W352" s="175"/>
      <c r="X352" s="175"/>
      <c r="Y352" s="175"/>
      <c r="Z352" s="175"/>
      <c r="AA352" s="175"/>
      <c r="AB352" s="175"/>
      <c r="AC352" s="42"/>
    </row>
    <row r="353" spans="1:29" x14ac:dyDescent="0.25">
      <c r="A353" s="92" t="s">
        <v>1644</v>
      </c>
      <c r="B353" s="175">
        <v>0.33663366336633666</v>
      </c>
      <c r="C353" s="175">
        <v>0.55247524752475252</v>
      </c>
      <c r="D353" s="175">
        <v>5.9405940594059407E-3</v>
      </c>
      <c r="E353" s="175">
        <v>0.10495049504950495</v>
      </c>
      <c r="F353" s="174">
        <v>1</v>
      </c>
      <c r="G353" s="176">
        <v>505</v>
      </c>
      <c r="H353" s="175">
        <v>0.4851104707012488</v>
      </c>
      <c r="M353" s="175">
        <v>0.29699999999999999</v>
      </c>
      <c r="N353" s="175">
        <v>0.379</v>
      </c>
      <c r="O353" s="175">
        <v>0.50900000000000001</v>
      </c>
      <c r="P353" s="175">
        <v>0.59499999999999997</v>
      </c>
      <c r="Q353" s="175">
        <v>2E-3</v>
      </c>
      <c r="R353" s="175">
        <v>1.7000000000000001E-2</v>
      </c>
      <c r="S353" s="175">
        <v>8.1000000000000003E-2</v>
      </c>
      <c r="T353" s="175">
        <v>0.13500000000000001</v>
      </c>
      <c r="W353" s="175"/>
      <c r="X353" s="175"/>
      <c r="Y353" s="175"/>
      <c r="Z353" s="175"/>
      <c r="AA353" s="175"/>
      <c r="AB353" s="175"/>
      <c r="AC353" s="42"/>
    </row>
    <row r="354" spans="1:29" x14ac:dyDescent="0.25">
      <c r="A354" s="92" t="s">
        <v>1687</v>
      </c>
      <c r="B354" s="175">
        <v>0.49725274725274726</v>
      </c>
      <c r="C354" s="175">
        <v>0.34615384615384615</v>
      </c>
      <c r="D354" s="175">
        <v>1.7857142857142856E-2</v>
      </c>
      <c r="E354" s="175">
        <v>0.13873626373626374</v>
      </c>
      <c r="F354" s="174">
        <v>1</v>
      </c>
      <c r="G354" s="176">
        <v>728</v>
      </c>
      <c r="H354" s="175">
        <v>0.52906976744186052</v>
      </c>
      <c r="M354" s="175">
        <v>0.46100000000000002</v>
      </c>
      <c r="N354" s="175">
        <v>0.53300000000000003</v>
      </c>
      <c r="O354" s="175">
        <v>0.312</v>
      </c>
      <c r="P354" s="175">
        <v>0.38100000000000001</v>
      </c>
      <c r="Q354" s="175">
        <v>0.01</v>
      </c>
      <c r="R354" s="175">
        <v>0.03</v>
      </c>
      <c r="S354" s="175">
        <v>0.11600000000000001</v>
      </c>
      <c r="T354" s="175">
        <v>0.16600000000000001</v>
      </c>
      <c r="W354" s="175"/>
      <c r="X354" s="175"/>
      <c r="Y354" s="175"/>
      <c r="Z354" s="175"/>
      <c r="AA354" s="175"/>
      <c r="AB354" s="175"/>
      <c r="AC354" s="42"/>
    </row>
    <row r="355" spans="1:29" x14ac:dyDescent="0.25">
      <c r="A355" s="92" t="s">
        <v>1730</v>
      </c>
      <c r="B355" s="175">
        <v>0.83236994219653182</v>
      </c>
      <c r="C355" s="175">
        <v>2.8901734104046242E-2</v>
      </c>
      <c r="D355" s="175">
        <v>3.7572254335260118E-2</v>
      </c>
      <c r="E355" s="175">
        <v>0.10115606936416185</v>
      </c>
      <c r="F355" s="174">
        <v>1</v>
      </c>
      <c r="G355" s="176">
        <v>346</v>
      </c>
      <c r="H355" s="175">
        <v>0.49499284692417739</v>
      </c>
      <c r="M355" s="175">
        <v>0.78900000000000003</v>
      </c>
      <c r="N355" s="175">
        <v>0.86799999999999999</v>
      </c>
      <c r="O355" s="175">
        <v>1.6E-2</v>
      </c>
      <c r="P355" s="175">
        <v>5.1999999999999998E-2</v>
      </c>
      <c r="Q355" s="175">
        <v>2.1999999999999999E-2</v>
      </c>
      <c r="R355" s="175">
        <v>6.3E-2</v>
      </c>
      <c r="S355" s="175">
        <v>7.3999999999999996E-2</v>
      </c>
      <c r="T355" s="175">
        <v>0.13700000000000001</v>
      </c>
      <c r="W355" s="175"/>
      <c r="X355" s="175"/>
      <c r="Y355" s="175"/>
      <c r="Z355" s="175"/>
      <c r="AA355" s="175"/>
      <c r="AB355" s="175"/>
      <c r="AC355" s="42"/>
    </row>
    <row r="356" spans="1:29" x14ac:dyDescent="0.25">
      <c r="A356" s="92" t="s">
        <v>1773</v>
      </c>
      <c r="B356" s="175">
        <v>0.37122557726465366</v>
      </c>
      <c r="C356" s="175">
        <v>0.39609236234458262</v>
      </c>
      <c r="D356" s="175">
        <v>5.5062166962699825E-2</v>
      </c>
      <c r="E356" s="175">
        <v>0.17761989342806395</v>
      </c>
      <c r="F356" s="174">
        <v>1</v>
      </c>
      <c r="G356" s="176">
        <v>563</v>
      </c>
      <c r="H356" s="175">
        <v>0.58221302998965874</v>
      </c>
      <c r="M356" s="175">
        <v>0.33200000000000002</v>
      </c>
      <c r="N356" s="175">
        <v>0.41199999999999998</v>
      </c>
      <c r="O356" s="175">
        <v>0.35699999999999998</v>
      </c>
      <c r="P356" s="175">
        <v>0.437</v>
      </c>
      <c r="Q356" s="175">
        <v>3.9E-2</v>
      </c>
      <c r="R356" s="175">
        <v>7.6999999999999999E-2</v>
      </c>
      <c r="S356" s="175">
        <v>0.14799999999999999</v>
      </c>
      <c r="T356" s="175">
        <v>0.21099999999999999</v>
      </c>
      <c r="W356" s="175"/>
      <c r="X356" s="175"/>
      <c r="Y356" s="175"/>
      <c r="Z356" s="175"/>
      <c r="AA356" s="175"/>
      <c r="AB356" s="175"/>
      <c r="AC356" s="42"/>
    </row>
    <row r="357" spans="1:29" x14ac:dyDescent="0.25">
      <c r="A357" s="92" t="s">
        <v>1816</v>
      </c>
      <c r="B357" s="175">
        <v>0.6095744680851064</v>
      </c>
      <c r="C357" s="175">
        <v>0.2372340425531915</v>
      </c>
      <c r="D357" s="175">
        <v>4.2553191489361701E-2</v>
      </c>
      <c r="E357" s="175">
        <v>0.11063829787234042</v>
      </c>
      <c r="F357" s="174">
        <v>1</v>
      </c>
      <c r="G357" s="176">
        <v>940</v>
      </c>
      <c r="H357" s="175">
        <v>0.52838673412029225</v>
      </c>
      <c r="M357" s="175">
        <v>0.57799999999999996</v>
      </c>
      <c r="N357" s="175">
        <v>0.64</v>
      </c>
      <c r="O357" s="175">
        <v>0.21099999999999999</v>
      </c>
      <c r="P357" s="175">
        <v>0.26500000000000001</v>
      </c>
      <c r="Q357" s="175">
        <v>3.1E-2</v>
      </c>
      <c r="R357" s="175">
        <v>5.7000000000000002E-2</v>
      </c>
      <c r="S357" s="175">
        <v>9.1999999999999998E-2</v>
      </c>
      <c r="T357" s="175">
        <v>0.13200000000000001</v>
      </c>
      <c r="W357" s="175"/>
      <c r="X357" s="175"/>
      <c r="Y357" s="175"/>
      <c r="Z357" s="175"/>
      <c r="AA357" s="175"/>
      <c r="AB357" s="175"/>
      <c r="AC357" s="42"/>
    </row>
    <row r="358" spans="1:29" x14ac:dyDescent="0.25">
      <c r="A358" s="92" t="s">
        <v>1859</v>
      </c>
      <c r="B358" s="175">
        <v>0.47024952015355087</v>
      </c>
      <c r="C358" s="175">
        <v>0.33205374280230326</v>
      </c>
      <c r="D358" s="175">
        <v>2.8790786948176585E-2</v>
      </c>
      <c r="E358" s="175">
        <v>0.16890595009596929</v>
      </c>
      <c r="F358" s="174">
        <v>1</v>
      </c>
      <c r="G358" s="176">
        <v>521</v>
      </c>
      <c r="H358" s="175">
        <v>0.50386847195357831</v>
      </c>
      <c r="M358" s="175">
        <v>0.42799999999999999</v>
      </c>
      <c r="N358" s="175">
        <v>0.51300000000000001</v>
      </c>
      <c r="O358" s="175">
        <v>0.29299999999999998</v>
      </c>
      <c r="P358" s="175">
        <v>0.374</v>
      </c>
      <c r="Q358" s="175">
        <v>1.7999999999999999E-2</v>
      </c>
      <c r="R358" s="175">
        <v>4.7E-2</v>
      </c>
      <c r="S358" s="175">
        <v>0.13900000000000001</v>
      </c>
      <c r="T358" s="175">
        <v>0.20300000000000001</v>
      </c>
      <c r="W358" s="175"/>
      <c r="X358" s="175"/>
      <c r="Y358" s="175"/>
      <c r="Z358" s="175"/>
      <c r="AA358" s="175"/>
      <c r="AB358" s="175"/>
      <c r="AC358" s="42"/>
    </row>
    <row r="359" spans="1:29" x14ac:dyDescent="0.25">
      <c r="A359" s="92" t="s">
        <v>1902</v>
      </c>
      <c r="B359" s="175">
        <v>0.39534883720930231</v>
      </c>
      <c r="C359" s="175">
        <v>0.34625322997416019</v>
      </c>
      <c r="D359" s="175">
        <v>2.5839793281653745E-2</v>
      </c>
      <c r="E359" s="175">
        <v>0.23255813953488372</v>
      </c>
      <c r="F359" s="174">
        <v>1</v>
      </c>
      <c r="G359" s="176">
        <v>774</v>
      </c>
      <c r="H359" s="175">
        <v>0.54893617021276597</v>
      </c>
      <c r="M359" s="175">
        <v>0.36199999999999999</v>
      </c>
      <c r="N359" s="175">
        <v>0.43</v>
      </c>
      <c r="O359" s="175">
        <v>0.314</v>
      </c>
      <c r="P359" s="175">
        <v>0.38</v>
      </c>
      <c r="Q359" s="175">
        <v>1.7000000000000001E-2</v>
      </c>
      <c r="R359" s="175">
        <v>0.04</v>
      </c>
      <c r="S359" s="175">
        <v>0.20399999999999999</v>
      </c>
      <c r="T359" s="175">
        <v>0.26400000000000001</v>
      </c>
      <c r="W359" s="175"/>
      <c r="X359" s="175"/>
      <c r="Y359" s="175"/>
      <c r="Z359" s="175"/>
      <c r="AA359" s="175"/>
      <c r="AB359" s="175"/>
      <c r="AC359" s="42"/>
    </row>
    <row r="360" spans="1:29" x14ac:dyDescent="0.25">
      <c r="A360" s="92" t="s">
        <v>1945</v>
      </c>
      <c r="B360" s="175">
        <v>0.6021897810218978</v>
      </c>
      <c r="C360" s="175">
        <v>0.26715328467153282</v>
      </c>
      <c r="D360" s="175">
        <v>2.2627737226277374E-2</v>
      </c>
      <c r="E360" s="175">
        <v>0.10802919708029197</v>
      </c>
      <c r="F360" s="174">
        <v>1</v>
      </c>
      <c r="G360" s="176">
        <v>1370</v>
      </c>
      <c r="H360" s="175">
        <v>0.50367647058823528</v>
      </c>
      <c r="M360" s="175">
        <v>0.57599999999999996</v>
      </c>
      <c r="N360" s="175">
        <v>0.628</v>
      </c>
      <c r="O360" s="175">
        <v>0.24399999999999999</v>
      </c>
      <c r="P360" s="175">
        <v>0.29099999999999998</v>
      </c>
      <c r="Q360" s="175">
        <v>1.6E-2</v>
      </c>
      <c r="R360" s="175">
        <v>3.2000000000000001E-2</v>
      </c>
      <c r="S360" s="175">
        <v>9.2999999999999999E-2</v>
      </c>
      <c r="T360" s="175">
        <v>0.126</v>
      </c>
      <c r="W360" s="175"/>
      <c r="X360" s="175"/>
      <c r="Y360" s="175"/>
      <c r="Z360" s="175"/>
      <c r="AA360" s="175"/>
      <c r="AB360" s="175"/>
      <c r="AC360" s="42"/>
    </row>
    <row r="361" spans="1:29" x14ac:dyDescent="0.25">
      <c r="A361" s="92" t="s">
        <v>1988</v>
      </c>
      <c r="B361" s="175">
        <v>0.8294573643410853</v>
      </c>
      <c r="C361" s="175">
        <v>3.7467700258397935E-2</v>
      </c>
      <c r="D361" s="175">
        <v>3.2299741602067181E-2</v>
      </c>
      <c r="E361" s="175">
        <v>0.10077519379844961</v>
      </c>
      <c r="F361" s="174">
        <v>1</v>
      </c>
      <c r="G361" s="176">
        <v>774</v>
      </c>
      <c r="H361" s="175">
        <v>0.53824756606397772</v>
      </c>
      <c r="M361" s="175">
        <v>0.80100000000000005</v>
      </c>
      <c r="N361" s="175">
        <v>0.85399999999999998</v>
      </c>
      <c r="O361" s="175">
        <v>2.5999999999999999E-2</v>
      </c>
      <c r="P361" s="175">
        <v>5.2999999999999999E-2</v>
      </c>
      <c r="Q361" s="175">
        <v>2.1999999999999999E-2</v>
      </c>
      <c r="R361" s="175">
        <v>4.7E-2</v>
      </c>
      <c r="S361" s="175">
        <v>8.1000000000000003E-2</v>
      </c>
      <c r="T361" s="175">
        <v>0.124</v>
      </c>
      <c r="W361" s="175"/>
      <c r="X361" s="175"/>
      <c r="Y361" s="175"/>
      <c r="Z361" s="175"/>
      <c r="AA361" s="175"/>
      <c r="AB361" s="175"/>
      <c r="AC361" s="42"/>
    </row>
    <row r="362" spans="1:29" x14ac:dyDescent="0.25">
      <c r="A362" s="92" t="s">
        <v>2031</v>
      </c>
      <c r="B362" s="175">
        <v>0.68142857142857138</v>
      </c>
      <c r="C362" s="175">
        <v>0.16428571428571428</v>
      </c>
      <c r="D362" s="175">
        <v>0.03</v>
      </c>
      <c r="E362" s="175">
        <v>0.12428571428571429</v>
      </c>
      <c r="F362" s="174">
        <v>1</v>
      </c>
      <c r="G362" s="176">
        <v>700</v>
      </c>
      <c r="H362" s="175">
        <v>0.54730258014073496</v>
      </c>
      <c r="M362" s="175">
        <v>0.64600000000000002</v>
      </c>
      <c r="N362" s="175">
        <v>0.71499999999999997</v>
      </c>
      <c r="O362" s="175">
        <v>0.13900000000000001</v>
      </c>
      <c r="P362" s="175">
        <v>0.19400000000000001</v>
      </c>
      <c r="Q362" s="175">
        <v>0.02</v>
      </c>
      <c r="R362" s="175">
        <v>4.4999999999999998E-2</v>
      </c>
      <c r="S362" s="175">
        <v>0.10199999999999999</v>
      </c>
      <c r="T362" s="175">
        <v>0.151</v>
      </c>
      <c r="W362" s="175"/>
      <c r="X362" s="175"/>
      <c r="Y362" s="175"/>
      <c r="Z362" s="175"/>
      <c r="AA362" s="175"/>
      <c r="AB362" s="175"/>
      <c r="AC362" s="42"/>
    </row>
    <row r="363" spans="1:29" x14ac:dyDescent="0.25">
      <c r="A363" s="92" t="s">
        <v>2074</v>
      </c>
      <c r="B363" s="175">
        <v>0.50523168908819138</v>
      </c>
      <c r="C363" s="175">
        <v>0.30343796711509718</v>
      </c>
      <c r="D363" s="175">
        <v>1.3452914798206279E-2</v>
      </c>
      <c r="E363" s="175">
        <v>0.17787742899850523</v>
      </c>
      <c r="F363" s="174">
        <v>1</v>
      </c>
      <c r="G363" s="176">
        <v>669</v>
      </c>
      <c r="H363" s="175">
        <v>0.56360572872788539</v>
      </c>
      <c r="M363" s="175">
        <v>0.46700000000000003</v>
      </c>
      <c r="N363" s="175">
        <v>0.54300000000000004</v>
      </c>
      <c r="O363" s="175">
        <v>0.27</v>
      </c>
      <c r="P363" s="175">
        <v>0.33900000000000002</v>
      </c>
      <c r="Q363" s="175">
        <v>7.0000000000000001E-3</v>
      </c>
      <c r="R363" s="175">
        <v>2.5000000000000001E-2</v>
      </c>
      <c r="S363" s="175">
        <v>0.151</v>
      </c>
      <c r="T363" s="175">
        <v>0.20899999999999999</v>
      </c>
      <c r="W363" s="175"/>
      <c r="X363" s="175"/>
      <c r="Y363" s="175"/>
      <c r="Z363" s="175"/>
      <c r="AA363" s="175"/>
      <c r="AB363" s="175"/>
      <c r="AC363" s="42"/>
    </row>
    <row r="364" spans="1:29" x14ac:dyDescent="0.25">
      <c r="A364" s="92" t="s">
        <v>2117</v>
      </c>
      <c r="B364" s="175">
        <v>0.78328611898016998</v>
      </c>
      <c r="C364" s="175">
        <v>3.6827195467422094E-2</v>
      </c>
      <c r="D364" s="175">
        <v>2.4079320113314446E-2</v>
      </c>
      <c r="E364" s="175">
        <v>0.15580736543909349</v>
      </c>
      <c r="F364" s="174">
        <v>1</v>
      </c>
      <c r="G364" s="176">
        <v>706</v>
      </c>
      <c r="H364" s="175">
        <v>0.53566009104704093</v>
      </c>
      <c r="M364" s="175">
        <v>0.751</v>
      </c>
      <c r="N364" s="175">
        <v>0.81200000000000006</v>
      </c>
      <c r="O364" s="175">
        <v>2.5000000000000001E-2</v>
      </c>
      <c r="P364" s="175">
        <v>5.2999999999999999E-2</v>
      </c>
      <c r="Q364" s="175">
        <v>1.4999999999999999E-2</v>
      </c>
      <c r="R364" s="175">
        <v>3.7999999999999999E-2</v>
      </c>
      <c r="S364" s="175">
        <v>0.13100000000000001</v>
      </c>
      <c r="T364" s="175">
        <v>0.184</v>
      </c>
      <c r="W364" s="175"/>
      <c r="X364" s="175"/>
      <c r="Y364" s="175"/>
      <c r="Z364" s="175"/>
      <c r="AA364" s="175"/>
      <c r="AB364" s="175"/>
      <c r="AC364" s="42"/>
    </row>
    <row r="365" spans="1:29" x14ac:dyDescent="0.25">
      <c r="A365" s="92" t="s">
        <v>1344</v>
      </c>
      <c r="B365" s="175">
        <v>0.65963060686015829</v>
      </c>
      <c r="C365" s="175">
        <v>0.24538258575197888</v>
      </c>
      <c r="D365" s="175">
        <v>1.5831134564643801E-2</v>
      </c>
      <c r="E365" s="175">
        <v>7.9155672823219003E-2</v>
      </c>
      <c r="F365" s="174">
        <v>1</v>
      </c>
      <c r="G365" s="176">
        <v>379</v>
      </c>
      <c r="H365" s="175">
        <v>0.21694333142530051</v>
      </c>
      <c r="M365" s="175">
        <v>0.61099999999999999</v>
      </c>
      <c r="N365" s="175">
        <v>0.70599999999999996</v>
      </c>
      <c r="O365" s="175">
        <v>0.20499999999999999</v>
      </c>
      <c r="P365" s="175">
        <v>0.29099999999999998</v>
      </c>
      <c r="Q365" s="175">
        <v>7.0000000000000001E-3</v>
      </c>
      <c r="R365" s="175">
        <v>3.4000000000000002E-2</v>
      </c>
      <c r="S365" s="175">
        <v>5.6000000000000001E-2</v>
      </c>
      <c r="T365" s="175">
        <v>0.111</v>
      </c>
      <c r="W365" s="175"/>
      <c r="X365" s="175"/>
      <c r="Y365" s="175"/>
      <c r="Z365" s="175"/>
      <c r="AA365" s="175"/>
      <c r="AB365" s="175"/>
      <c r="AC365" s="42"/>
    </row>
    <row r="366" spans="1:29" x14ac:dyDescent="0.25">
      <c r="A366" s="92" t="s">
        <v>1387</v>
      </c>
      <c r="B366" s="175">
        <v>0.55426356589147285</v>
      </c>
      <c r="C366" s="175">
        <v>0.18023255813953487</v>
      </c>
      <c r="D366" s="175">
        <v>9.8837209302325577E-2</v>
      </c>
      <c r="E366" s="175">
        <v>0.16666666666666666</v>
      </c>
      <c r="F366" s="174">
        <v>1</v>
      </c>
      <c r="G366" s="176">
        <v>516</v>
      </c>
      <c r="H366" s="175">
        <v>0.19146567717996291</v>
      </c>
      <c r="M366" s="175">
        <v>0.51100000000000001</v>
      </c>
      <c r="N366" s="175">
        <v>0.59699999999999998</v>
      </c>
      <c r="O366" s="175">
        <v>0.14899999999999999</v>
      </c>
      <c r="P366" s="175">
        <v>0.216</v>
      </c>
      <c r="Q366" s="175">
        <v>7.5999999999999998E-2</v>
      </c>
      <c r="R366" s="175">
        <v>0.128</v>
      </c>
      <c r="S366" s="175">
        <v>0.13700000000000001</v>
      </c>
      <c r="T366" s="175">
        <v>0.20100000000000001</v>
      </c>
      <c r="W366" s="175"/>
      <c r="X366" s="175"/>
      <c r="Y366" s="175"/>
      <c r="Z366" s="175"/>
      <c r="AA366" s="175"/>
      <c r="AB366" s="175"/>
      <c r="AC366" s="42"/>
    </row>
    <row r="367" spans="1:29" x14ac:dyDescent="0.25">
      <c r="A367" s="92" t="s">
        <v>1430</v>
      </c>
      <c r="B367" s="175">
        <v>0.66975881261595549</v>
      </c>
      <c r="C367" s="175">
        <v>0.20779220779220781</v>
      </c>
      <c r="D367" s="175">
        <v>1.1131725417439703E-2</v>
      </c>
      <c r="E367" s="175">
        <v>0.11131725417439703</v>
      </c>
      <c r="F367" s="174">
        <v>1</v>
      </c>
      <c r="G367" s="176">
        <v>539</v>
      </c>
      <c r="H367" s="175">
        <v>0.13888173151249678</v>
      </c>
      <c r="M367" s="175">
        <v>0.629</v>
      </c>
      <c r="N367" s="175">
        <v>0.70799999999999996</v>
      </c>
      <c r="O367" s="175">
        <v>0.17599999999999999</v>
      </c>
      <c r="P367" s="175">
        <v>0.24399999999999999</v>
      </c>
      <c r="Q367" s="175">
        <v>5.0000000000000001E-3</v>
      </c>
      <c r="R367" s="175">
        <v>2.4E-2</v>
      </c>
      <c r="S367" s="175">
        <v>8.6999999999999994E-2</v>
      </c>
      <c r="T367" s="175">
        <v>0.14099999999999999</v>
      </c>
      <c r="W367" s="175"/>
      <c r="X367" s="175"/>
      <c r="Y367" s="175"/>
      <c r="Z367" s="175"/>
      <c r="AA367" s="175"/>
      <c r="AB367" s="175"/>
      <c r="AC367" s="42"/>
    </row>
    <row r="368" spans="1:29" x14ac:dyDescent="0.25">
      <c r="A368" s="92" t="s">
        <v>1473</v>
      </c>
      <c r="B368" s="175">
        <v>0.57923497267759561</v>
      </c>
      <c r="C368" s="175">
        <v>0.22950819672131148</v>
      </c>
      <c r="D368" s="175">
        <v>9.2896174863387984E-2</v>
      </c>
      <c r="E368" s="175">
        <v>9.8360655737704916E-2</v>
      </c>
      <c r="F368" s="174">
        <v>1</v>
      </c>
      <c r="G368" s="176">
        <v>183</v>
      </c>
      <c r="H368" s="175">
        <v>0.14616613418530353</v>
      </c>
      <c r="M368" s="175">
        <v>0.50700000000000001</v>
      </c>
      <c r="N368" s="175">
        <v>0.64800000000000002</v>
      </c>
      <c r="O368" s="175">
        <v>0.17499999999999999</v>
      </c>
      <c r="P368" s="175">
        <v>0.29599999999999999</v>
      </c>
      <c r="Q368" s="175">
        <v>5.8999999999999997E-2</v>
      </c>
      <c r="R368" s="175">
        <v>0.14399999999999999</v>
      </c>
      <c r="S368" s="175">
        <v>6.3E-2</v>
      </c>
      <c r="T368" s="175">
        <v>0.15</v>
      </c>
      <c r="W368" s="175"/>
      <c r="X368" s="175"/>
      <c r="Y368" s="175"/>
      <c r="Z368" s="175"/>
      <c r="AA368" s="175"/>
      <c r="AB368" s="175"/>
      <c r="AC368" s="42"/>
    </row>
    <row r="369" spans="1:29" x14ac:dyDescent="0.25">
      <c r="A369" s="92" t="s">
        <v>1516</v>
      </c>
      <c r="B369" s="175">
        <v>0.84459459459459463</v>
      </c>
      <c r="C369" s="175">
        <v>0.11486486486486487</v>
      </c>
      <c r="D369" s="175" t="s">
        <v>143</v>
      </c>
      <c r="E369" s="175">
        <v>4.0540540540540543E-2</v>
      </c>
      <c r="F369" s="174">
        <v>1</v>
      </c>
      <c r="G369" s="176">
        <v>148</v>
      </c>
      <c r="H369" s="175">
        <v>0.16972477064220184</v>
      </c>
      <c r="M369" s="175">
        <v>0.77800000000000002</v>
      </c>
      <c r="N369" s="175">
        <v>0.89400000000000002</v>
      </c>
      <c r="O369" s="175">
        <v>7.2999999999999995E-2</v>
      </c>
      <c r="P369" s="175">
        <v>0.17599999999999999</v>
      </c>
      <c r="Q369" s="175" t="s">
        <v>143</v>
      </c>
      <c r="R369" s="175" t="s">
        <v>143</v>
      </c>
      <c r="S369" s="175">
        <v>1.9E-2</v>
      </c>
      <c r="T369" s="175">
        <v>8.5999999999999993E-2</v>
      </c>
      <c r="W369" s="175"/>
      <c r="X369" s="175"/>
      <c r="Y369" s="175"/>
      <c r="Z369" s="175"/>
      <c r="AA369" s="175"/>
      <c r="AB369" s="175"/>
      <c r="AC369" s="42"/>
    </row>
    <row r="370" spans="1:29" x14ac:dyDescent="0.25">
      <c r="A370" s="92" t="s">
        <v>1559</v>
      </c>
      <c r="B370" s="175">
        <v>0.61044176706827313</v>
      </c>
      <c r="C370" s="175">
        <v>0.30522088353413657</v>
      </c>
      <c r="D370" s="175">
        <v>3.2128514056224897E-2</v>
      </c>
      <c r="E370" s="175">
        <v>5.2208835341365459E-2</v>
      </c>
      <c r="F370" s="174">
        <v>1</v>
      </c>
      <c r="G370" s="176">
        <v>249</v>
      </c>
      <c r="H370" s="175">
        <v>0.2009685230024213</v>
      </c>
      <c r="M370" s="175">
        <v>0.54900000000000004</v>
      </c>
      <c r="N370" s="175">
        <v>0.66900000000000004</v>
      </c>
      <c r="O370" s="175">
        <v>0.251</v>
      </c>
      <c r="P370" s="175">
        <v>0.36499999999999999</v>
      </c>
      <c r="Q370" s="175">
        <v>1.6E-2</v>
      </c>
      <c r="R370" s="175">
        <v>6.2E-2</v>
      </c>
      <c r="S370" s="175">
        <v>3.1E-2</v>
      </c>
      <c r="T370" s="175">
        <v>8.6999999999999994E-2</v>
      </c>
      <c r="W370" s="175"/>
      <c r="X370" s="175"/>
      <c r="Y370" s="175"/>
      <c r="Z370" s="175"/>
      <c r="AA370" s="175"/>
      <c r="AB370" s="175"/>
      <c r="AC370" s="42"/>
    </row>
    <row r="371" spans="1:29" x14ac:dyDescent="0.25">
      <c r="A371" s="92" t="s">
        <v>1602</v>
      </c>
      <c r="B371" s="175">
        <v>0.5889967637540453</v>
      </c>
      <c r="C371" s="175">
        <v>0.2168284789644013</v>
      </c>
      <c r="D371" s="175">
        <v>4.8543689320388349E-2</v>
      </c>
      <c r="E371" s="175">
        <v>0.14563106796116504</v>
      </c>
      <c r="F371" s="174">
        <v>1</v>
      </c>
      <c r="G371" s="176">
        <v>309</v>
      </c>
      <c r="H371" s="175">
        <v>0.15645569620253164</v>
      </c>
      <c r="M371" s="175">
        <v>0.53300000000000003</v>
      </c>
      <c r="N371" s="175">
        <v>0.64200000000000002</v>
      </c>
      <c r="O371" s="175">
        <v>0.17499999999999999</v>
      </c>
      <c r="P371" s="175">
        <v>0.26600000000000001</v>
      </c>
      <c r="Q371" s="175">
        <v>0.03</v>
      </c>
      <c r="R371" s="175">
        <v>7.9000000000000001E-2</v>
      </c>
      <c r="S371" s="175">
        <v>0.111</v>
      </c>
      <c r="T371" s="175">
        <v>0.189</v>
      </c>
      <c r="W371" s="175"/>
      <c r="X371" s="175"/>
      <c r="Y371" s="175"/>
      <c r="Z371" s="175"/>
      <c r="AA371" s="175"/>
      <c r="AB371" s="175"/>
      <c r="AC371" s="42"/>
    </row>
    <row r="372" spans="1:29" x14ac:dyDescent="0.25">
      <c r="A372" s="92" t="s">
        <v>1645</v>
      </c>
      <c r="B372" s="175">
        <v>0.5257452574525745</v>
      </c>
      <c r="C372" s="175">
        <v>0.43902439024390244</v>
      </c>
      <c r="D372" s="175">
        <v>2.7100271002710027E-3</v>
      </c>
      <c r="E372" s="175">
        <v>3.2520325203252036E-2</v>
      </c>
      <c r="F372" s="174">
        <v>1</v>
      </c>
      <c r="G372" s="176">
        <v>369</v>
      </c>
      <c r="H372" s="175">
        <v>0.25554016620498615</v>
      </c>
      <c r="M372" s="175">
        <v>0.47499999999999998</v>
      </c>
      <c r="N372" s="175">
        <v>0.57599999999999996</v>
      </c>
      <c r="O372" s="175">
        <v>0.38900000000000001</v>
      </c>
      <c r="P372" s="175">
        <v>0.49</v>
      </c>
      <c r="Q372" s="175">
        <v>0</v>
      </c>
      <c r="R372" s="175">
        <v>1.4999999999999999E-2</v>
      </c>
      <c r="S372" s="175">
        <v>1.9E-2</v>
      </c>
      <c r="T372" s="175">
        <v>5.6000000000000001E-2</v>
      </c>
      <c r="W372" s="175"/>
      <c r="X372" s="175"/>
      <c r="Y372" s="175"/>
      <c r="Z372" s="175"/>
      <c r="AA372" s="175"/>
      <c r="AB372" s="175"/>
      <c r="AC372" s="42"/>
    </row>
    <row r="373" spans="1:29" x14ac:dyDescent="0.25">
      <c r="A373" s="92" t="s">
        <v>1688</v>
      </c>
      <c r="B373" s="175">
        <v>0.61914460285132378</v>
      </c>
      <c r="C373" s="175">
        <v>0.29735234215885947</v>
      </c>
      <c r="D373" s="175">
        <v>4.0733197556008143E-3</v>
      </c>
      <c r="E373" s="175">
        <v>7.9429735234215884E-2</v>
      </c>
      <c r="F373" s="174">
        <v>1</v>
      </c>
      <c r="G373" s="176">
        <v>491</v>
      </c>
      <c r="H373" s="175">
        <v>0.27553310886644222</v>
      </c>
      <c r="M373" s="175">
        <v>0.57499999999999996</v>
      </c>
      <c r="N373" s="175">
        <v>0.66100000000000003</v>
      </c>
      <c r="O373" s="175">
        <v>0.25900000000000001</v>
      </c>
      <c r="P373" s="175">
        <v>0.33900000000000002</v>
      </c>
      <c r="Q373" s="175">
        <v>1E-3</v>
      </c>
      <c r="R373" s="175">
        <v>1.4999999999999999E-2</v>
      </c>
      <c r="S373" s="175">
        <v>5.8999999999999997E-2</v>
      </c>
      <c r="T373" s="175">
        <v>0.107</v>
      </c>
      <c r="W373" s="175"/>
      <c r="X373" s="175"/>
      <c r="Y373" s="175"/>
      <c r="Z373" s="175"/>
      <c r="AA373" s="175"/>
      <c r="AB373" s="175"/>
      <c r="AC373" s="42"/>
    </row>
    <row r="374" spans="1:29" x14ac:dyDescent="0.25">
      <c r="A374" s="92" t="s">
        <v>1731</v>
      </c>
      <c r="B374" s="175">
        <v>0.8529411764705882</v>
      </c>
      <c r="C374" s="175">
        <v>9.8039215686274508E-3</v>
      </c>
      <c r="D374" s="175">
        <v>4.9019607843137254E-2</v>
      </c>
      <c r="E374" s="175">
        <v>8.8235294117647065E-2</v>
      </c>
      <c r="F374" s="174">
        <v>1</v>
      </c>
      <c r="G374" s="176">
        <v>102</v>
      </c>
      <c r="H374" s="175">
        <v>0.1637239165329053</v>
      </c>
      <c r="M374" s="175">
        <v>0.77100000000000002</v>
      </c>
      <c r="N374" s="175">
        <v>0.90900000000000003</v>
      </c>
      <c r="O374" s="175">
        <v>2E-3</v>
      </c>
      <c r="P374" s="175">
        <v>5.2999999999999999E-2</v>
      </c>
      <c r="Q374" s="175">
        <v>2.1000000000000001E-2</v>
      </c>
      <c r="R374" s="175">
        <v>0.11</v>
      </c>
      <c r="S374" s="175">
        <v>4.7E-2</v>
      </c>
      <c r="T374" s="175">
        <v>0.159</v>
      </c>
      <c r="W374" s="175"/>
      <c r="X374" s="175"/>
      <c r="Y374" s="175"/>
      <c r="Z374" s="175"/>
      <c r="AA374" s="175"/>
      <c r="AB374" s="175"/>
      <c r="AC374" s="42"/>
    </row>
    <row r="375" spans="1:29" x14ac:dyDescent="0.25">
      <c r="A375" s="92" t="s">
        <v>1774</v>
      </c>
      <c r="B375" s="175">
        <v>0.55686274509803924</v>
      </c>
      <c r="C375" s="175">
        <v>0.18431372549019609</v>
      </c>
      <c r="D375" s="175">
        <v>0.11372549019607843</v>
      </c>
      <c r="E375" s="175">
        <v>0.14509803921568629</v>
      </c>
      <c r="F375" s="174">
        <v>1</v>
      </c>
      <c r="G375" s="176">
        <v>255</v>
      </c>
      <c r="H375" s="175">
        <v>0.1779483600837404</v>
      </c>
      <c r="M375" s="175">
        <v>0.495</v>
      </c>
      <c r="N375" s="175">
        <v>0.61699999999999999</v>
      </c>
      <c r="O375" s="175">
        <v>0.14199999999999999</v>
      </c>
      <c r="P375" s="175">
        <v>0.23599999999999999</v>
      </c>
      <c r="Q375" s="175">
        <v>0.08</v>
      </c>
      <c r="R375" s="175">
        <v>0.159</v>
      </c>
      <c r="S375" s="175">
        <v>0.107</v>
      </c>
      <c r="T375" s="175">
        <v>0.19400000000000001</v>
      </c>
      <c r="W375" s="175"/>
      <c r="X375" s="175"/>
      <c r="Y375" s="175"/>
      <c r="Z375" s="175"/>
      <c r="AA375" s="175"/>
      <c r="AB375" s="175"/>
      <c r="AC375" s="42"/>
    </row>
    <row r="376" spans="1:29" x14ac:dyDescent="0.25">
      <c r="A376" s="92" t="s">
        <v>1817</v>
      </c>
      <c r="B376" s="175">
        <v>0.68085106382978722</v>
      </c>
      <c r="C376" s="175">
        <v>0.15602836879432624</v>
      </c>
      <c r="D376" s="175">
        <v>2.1276595744680851E-2</v>
      </c>
      <c r="E376" s="175">
        <v>0.14184397163120568</v>
      </c>
      <c r="F376" s="174">
        <v>1</v>
      </c>
      <c r="G376" s="176">
        <v>282</v>
      </c>
      <c r="H376" s="175">
        <v>0.17142857142857143</v>
      </c>
      <c r="M376" s="175">
        <v>0.624</v>
      </c>
      <c r="N376" s="175">
        <v>0.73299999999999998</v>
      </c>
      <c r="O376" s="175">
        <v>0.11799999999999999</v>
      </c>
      <c r="P376" s="175">
        <v>0.20300000000000001</v>
      </c>
      <c r="Q376" s="175">
        <v>0.01</v>
      </c>
      <c r="R376" s="175">
        <v>4.5999999999999999E-2</v>
      </c>
      <c r="S376" s="175">
        <v>0.106</v>
      </c>
      <c r="T376" s="175">
        <v>0.187</v>
      </c>
      <c r="W376" s="175"/>
      <c r="X376" s="175"/>
      <c r="Y376" s="175"/>
      <c r="Z376" s="175"/>
      <c r="AA376" s="175"/>
      <c r="AB376" s="175"/>
      <c r="AC376" s="42"/>
    </row>
    <row r="377" spans="1:29" x14ac:dyDescent="0.25">
      <c r="A377" s="92" t="s">
        <v>1860</v>
      </c>
      <c r="B377" s="175">
        <v>0.62307692307692308</v>
      </c>
      <c r="C377" s="175">
        <v>0.23461538461538461</v>
      </c>
      <c r="D377" s="175">
        <v>3.0769230769230771E-2</v>
      </c>
      <c r="E377" s="175">
        <v>0.11153846153846154</v>
      </c>
      <c r="F377" s="174">
        <v>1</v>
      </c>
      <c r="G377" s="176">
        <v>260</v>
      </c>
      <c r="H377" s="175">
        <v>0.21505376344086022</v>
      </c>
      <c r="M377" s="175">
        <v>0.56299999999999994</v>
      </c>
      <c r="N377" s="175">
        <v>0.68</v>
      </c>
      <c r="O377" s="175">
        <v>0.187</v>
      </c>
      <c r="P377" s="175">
        <v>0.28999999999999998</v>
      </c>
      <c r="Q377" s="175">
        <v>1.6E-2</v>
      </c>
      <c r="R377" s="175">
        <v>0.06</v>
      </c>
      <c r="S377" s="175">
        <v>7.9000000000000001E-2</v>
      </c>
      <c r="T377" s="175">
        <v>0.156</v>
      </c>
      <c r="W377" s="175"/>
      <c r="X377" s="175"/>
      <c r="Y377" s="175"/>
      <c r="Z377" s="175"/>
      <c r="AA377" s="175"/>
      <c r="AB377" s="175"/>
      <c r="AC377" s="42"/>
    </row>
    <row r="378" spans="1:29" x14ac:dyDescent="0.25">
      <c r="A378" s="92" t="s">
        <v>1903</v>
      </c>
      <c r="B378" s="175">
        <v>0.61669505962521298</v>
      </c>
      <c r="C378" s="175">
        <v>0.29471890971039183</v>
      </c>
      <c r="D378" s="175">
        <v>2.0442930153321975E-2</v>
      </c>
      <c r="E378" s="175">
        <v>6.8143100511073251E-2</v>
      </c>
      <c r="F378" s="174">
        <v>1</v>
      </c>
      <c r="G378" s="176">
        <v>587</v>
      </c>
      <c r="H378" s="175">
        <v>0.29994890137966274</v>
      </c>
      <c r="M378" s="175">
        <v>0.57699999999999996</v>
      </c>
      <c r="N378" s="175">
        <v>0.65500000000000003</v>
      </c>
      <c r="O378" s="175">
        <v>0.25900000000000001</v>
      </c>
      <c r="P378" s="175">
        <v>0.33300000000000002</v>
      </c>
      <c r="Q378" s="175">
        <v>1.2E-2</v>
      </c>
      <c r="R378" s="175">
        <v>3.5000000000000003E-2</v>
      </c>
      <c r="S378" s="175">
        <v>0.05</v>
      </c>
      <c r="T378" s="175">
        <v>9.0999999999999998E-2</v>
      </c>
      <c r="W378" s="175"/>
      <c r="X378" s="175"/>
      <c r="Y378" s="175"/>
      <c r="Z378" s="175"/>
      <c r="AA378" s="175"/>
      <c r="AB378" s="175"/>
      <c r="AC378" s="42"/>
    </row>
    <row r="379" spans="1:29" x14ac:dyDescent="0.25">
      <c r="A379" s="92" t="s">
        <v>1946</v>
      </c>
      <c r="B379" s="175">
        <v>0.68845315904139437</v>
      </c>
      <c r="C379" s="175">
        <v>0.18736383442265794</v>
      </c>
      <c r="D379" s="175">
        <v>4.1394335511982572E-2</v>
      </c>
      <c r="E379" s="175">
        <v>8.2788671023965144E-2</v>
      </c>
      <c r="F379" s="174">
        <v>1</v>
      </c>
      <c r="G379" s="176">
        <v>459</v>
      </c>
      <c r="H379" s="175">
        <v>0.12875175315568022</v>
      </c>
      <c r="M379" s="175">
        <v>0.64500000000000002</v>
      </c>
      <c r="N379" s="175">
        <v>0.72899999999999998</v>
      </c>
      <c r="O379" s="175">
        <v>0.154</v>
      </c>
      <c r="P379" s="175">
        <v>0.22600000000000001</v>
      </c>
      <c r="Q379" s="175">
        <v>2.7E-2</v>
      </c>
      <c r="R379" s="175">
        <v>6.4000000000000001E-2</v>
      </c>
      <c r="S379" s="175">
        <v>6.0999999999999999E-2</v>
      </c>
      <c r="T379" s="175">
        <v>0.112</v>
      </c>
      <c r="W379" s="175"/>
      <c r="X379" s="175"/>
      <c r="Y379" s="175"/>
      <c r="Z379" s="175"/>
      <c r="AA379" s="175"/>
      <c r="AB379" s="175"/>
      <c r="AC379" s="42"/>
    </row>
    <row r="380" spans="1:29" x14ac:dyDescent="0.25">
      <c r="A380" s="92" t="s">
        <v>1989</v>
      </c>
      <c r="B380" s="175">
        <v>0.8226415094339623</v>
      </c>
      <c r="C380" s="175">
        <v>3.7735849056603772E-2</v>
      </c>
      <c r="D380" s="175">
        <v>3.0188679245283019E-2</v>
      </c>
      <c r="E380" s="175">
        <v>0.10943396226415095</v>
      </c>
      <c r="F380" s="174">
        <v>1</v>
      </c>
      <c r="G380" s="176">
        <v>265</v>
      </c>
      <c r="H380" s="175">
        <v>0.18583450210378682</v>
      </c>
      <c r="M380" s="175">
        <v>0.77200000000000002</v>
      </c>
      <c r="N380" s="175">
        <v>0.86399999999999999</v>
      </c>
      <c r="O380" s="175">
        <v>2.1000000000000001E-2</v>
      </c>
      <c r="P380" s="175">
        <v>6.8000000000000005E-2</v>
      </c>
      <c r="Q380" s="175">
        <v>1.4999999999999999E-2</v>
      </c>
      <c r="R380" s="175">
        <v>5.8000000000000003E-2</v>
      </c>
      <c r="S380" s="175">
        <v>7.6999999999999999E-2</v>
      </c>
      <c r="T380" s="175">
        <v>0.153</v>
      </c>
      <c r="W380" s="175"/>
      <c r="X380" s="175"/>
      <c r="Y380" s="175"/>
      <c r="Z380" s="175"/>
      <c r="AA380" s="175"/>
      <c r="AB380" s="175"/>
      <c r="AC380" s="42"/>
    </row>
    <row r="381" spans="1:29" x14ac:dyDescent="0.25">
      <c r="A381" s="92" t="s">
        <v>2032</v>
      </c>
      <c r="B381" s="175">
        <v>0.78082191780821919</v>
      </c>
      <c r="C381" s="175">
        <v>0.14383561643835616</v>
      </c>
      <c r="D381" s="175">
        <v>1.3698630136986301E-2</v>
      </c>
      <c r="E381" s="175">
        <v>6.1643835616438353E-2</v>
      </c>
      <c r="F381" s="174">
        <v>1</v>
      </c>
      <c r="G381" s="176">
        <v>292</v>
      </c>
      <c r="H381" s="175">
        <v>0.20068728522336771</v>
      </c>
      <c r="M381" s="175">
        <v>0.73</v>
      </c>
      <c r="N381" s="175">
        <v>0.82399999999999995</v>
      </c>
      <c r="O381" s="175">
        <v>0.108</v>
      </c>
      <c r="P381" s="175">
        <v>0.189</v>
      </c>
      <c r="Q381" s="175">
        <v>5.0000000000000001E-3</v>
      </c>
      <c r="R381" s="175">
        <v>3.5000000000000003E-2</v>
      </c>
      <c r="S381" s="175">
        <v>3.9E-2</v>
      </c>
      <c r="T381" s="175">
        <v>9.5000000000000001E-2</v>
      </c>
      <c r="W381" s="175"/>
      <c r="X381" s="175"/>
      <c r="Y381" s="175"/>
      <c r="Z381" s="175"/>
      <c r="AA381" s="175"/>
      <c r="AB381" s="175"/>
      <c r="AC381" s="42"/>
    </row>
    <row r="382" spans="1:29" x14ac:dyDescent="0.25">
      <c r="A382" s="92" t="s">
        <v>2075</v>
      </c>
      <c r="B382" s="175">
        <v>0.72027972027972031</v>
      </c>
      <c r="C382" s="175">
        <v>0.16433566433566432</v>
      </c>
      <c r="D382" s="175">
        <v>3.1468531468531472E-2</v>
      </c>
      <c r="E382" s="175">
        <v>8.3916083916083919E-2</v>
      </c>
      <c r="F382" s="174">
        <v>1</v>
      </c>
      <c r="G382" s="176">
        <v>286</v>
      </c>
      <c r="H382" s="175">
        <v>0.15853658536585366</v>
      </c>
      <c r="M382" s="175">
        <v>0.66600000000000004</v>
      </c>
      <c r="N382" s="175">
        <v>0.76900000000000002</v>
      </c>
      <c r="O382" s="175">
        <v>0.126</v>
      </c>
      <c r="P382" s="175">
        <v>0.21199999999999999</v>
      </c>
      <c r="Q382" s="175">
        <v>1.7000000000000001E-2</v>
      </c>
      <c r="R382" s="175">
        <v>5.8999999999999997E-2</v>
      </c>
      <c r="S382" s="175">
        <v>5.7000000000000002E-2</v>
      </c>
      <c r="T382" s="175">
        <v>0.122</v>
      </c>
      <c r="W382" s="175"/>
      <c r="X382" s="175"/>
      <c r="Y382" s="175"/>
      <c r="Z382" s="175"/>
      <c r="AA382" s="175"/>
      <c r="AB382" s="175"/>
      <c r="AC382" s="42"/>
    </row>
    <row r="383" spans="1:29" x14ac:dyDescent="0.25">
      <c r="A383" s="92" t="s">
        <v>2118</v>
      </c>
      <c r="B383" s="175">
        <v>0.82938388625592419</v>
      </c>
      <c r="C383" s="175">
        <v>2.3696682464454975E-2</v>
      </c>
      <c r="D383" s="175">
        <v>9.4786729857819912E-3</v>
      </c>
      <c r="E383" s="175">
        <v>0.13744075829383887</v>
      </c>
      <c r="F383" s="174">
        <v>1</v>
      </c>
      <c r="G383" s="176">
        <v>211</v>
      </c>
      <c r="H383" s="175">
        <v>0.18080548414738645</v>
      </c>
      <c r="M383" s="175">
        <v>0.77300000000000002</v>
      </c>
      <c r="N383" s="175">
        <v>0.874</v>
      </c>
      <c r="O383" s="175">
        <v>0.01</v>
      </c>
      <c r="P383" s="175">
        <v>5.3999999999999999E-2</v>
      </c>
      <c r="Q383" s="175">
        <v>3.0000000000000001E-3</v>
      </c>
      <c r="R383" s="175">
        <v>3.4000000000000002E-2</v>
      </c>
      <c r="S383" s="175">
        <v>9.7000000000000003E-2</v>
      </c>
      <c r="T383" s="175">
        <v>0.19</v>
      </c>
      <c r="W383" s="175"/>
      <c r="X383" s="175"/>
      <c r="Y383" s="175"/>
      <c r="Z383" s="175"/>
      <c r="AA383" s="175"/>
      <c r="AB383" s="175"/>
      <c r="AC383" s="42"/>
    </row>
    <row r="384" spans="1:29" x14ac:dyDescent="0.25">
      <c r="A384" s="92" t="s">
        <v>1345</v>
      </c>
      <c r="B384" s="175">
        <v>0.49180327868852458</v>
      </c>
      <c r="C384" s="175">
        <v>0.2</v>
      </c>
      <c r="D384" s="175">
        <v>6.8852459016393447E-2</v>
      </c>
      <c r="E384" s="175">
        <v>0.23934426229508196</v>
      </c>
      <c r="F384" s="174">
        <v>1</v>
      </c>
      <c r="G384" s="176">
        <v>305</v>
      </c>
      <c r="H384" s="175">
        <v>0.47507788161993769</v>
      </c>
      <c r="M384" s="175">
        <v>0.436</v>
      </c>
      <c r="N384" s="175">
        <v>0.54800000000000004</v>
      </c>
      <c r="O384" s="175">
        <v>0.159</v>
      </c>
      <c r="P384" s="175">
        <v>0.248</v>
      </c>
      <c r="Q384" s="175">
        <v>4.4999999999999998E-2</v>
      </c>
      <c r="R384" s="175">
        <v>0.10299999999999999</v>
      </c>
      <c r="S384" s="175">
        <v>0.19500000000000001</v>
      </c>
      <c r="T384" s="175">
        <v>0.28999999999999998</v>
      </c>
      <c r="W384" s="175"/>
      <c r="X384" s="175"/>
      <c r="Y384" s="175"/>
      <c r="Z384" s="175"/>
      <c r="AA384" s="175"/>
      <c r="AB384" s="175"/>
      <c r="AC384" s="42"/>
    </row>
    <row r="385" spans="1:29" x14ac:dyDescent="0.25">
      <c r="A385" s="92" t="s">
        <v>1388</v>
      </c>
      <c r="B385" s="175">
        <v>0.34038054968287529</v>
      </c>
      <c r="C385" s="175">
        <v>0.28752642706131076</v>
      </c>
      <c r="D385" s="175">
        <v>7.6109936575052856E-2</v>
      </c>
      <c r="E385" s="175">
        <v>0.29598308668076112</v>
      </c>
      <c r="F385" s="174">
        <v>1</v>
      </c>
      <c r="G385" s="176">
        <v>473</v>
      </c>
      <c r="H385" s="175">
        <v>0.47205588822355288</v>
      </c>
      <c r="M385" s="175">
        <v>0.29899999999999999</v>
      </c>
      <c r="N385" s="175">
        <v>0.38400000000000001</v>
      </c>
      <c r="O385" s="175">
        <v>0.249</v>
      </c>
      <c r="P385" s="175">
        <v>0.33</v>
      </c>
      <c r="Q385" s="175">
        <v>5.5E-2</v>
      </c>
      <c r="R385" s="175">
        <v>0.104</v>
      </c>
      <c r="S385" s="175">
        <v>0.25700000000000001</v>
      </c>
      <c r="T385" s="175">
        <v>0.33900000000000002</v>
      </c>
      <c r="W385" s="175"/>
      <c r="X385" s="175"/>
      <c r="Y385" s="175"/>
      <c r="Z385" s="175"/>
      <c r="AA385" s="175"/>
      <c r="AB385" s="175"/>
      <c r="AC385" s="42"/>
    </row>
    <row r="386" spans="1:29" x14ac:dyDescent="0.25">
      <c r="A386" s="92" t="s">
        <v>1431</v>
      </c>
      <c r="B386" s="175">
        <v>0.40835579514824799</v>
      </c>
      <c r="C386" s="175">
        <v>0.28975741239892183</v>
      </c>
      <c r="D386" s="175">
        <v>4.5822102425876012E-2</v>
      </c>
      <c r="E386" s="175">
        <v>0.2560646900269542</v>
      </c>
      <c r="F386" s="174">
        <v>1</v>
      </c>
      <c r="G386" s="176">
        <v>742</v>
      </c>
      <c r="H386" s="175">
        <v>0.48592010478061559</v>
      </c>
      <c r="M386" s="175">
        <v>0.374</v>
      </c>
      <c r="N386" s="175">
        <v>0.44400000000000001</v>
      </c>
      <c r="O386" s="175">
        <v>0.25800000000000001</v>
      </c>
      <c r="P386" s="175">
        <v>0.32300000000000001</v>
      </c>
      <c r="Q386" s="175">
        <v>3.3000000000000002E-2</v>
      </c>
      <c r="R386" s="175">
        <v>6.3E-2</v>
      </c>
      <c r="S386" s="175">
        <v>0.22600000000000001</v>
      </c>
      <c r="T386" s="175">
        <v>0.28899999999999998</v>
      </c>
      <c r="W386" s="175"/>
      <c r="X386" s="175"/>
      <c r="Y386" s="175"/>
      <c r="Z386" s="175"/>
      <c r="AA386" s="175"/>
      <c r="AB386" s="175"/>
      <c r="AC386" s="42"/>
    </row>
    <row r="387" spans="1:29" x14ac:dyDescent="0.25">
      <c r="A387" s="92" t="s">
        <v>1474</v>
      </c>
      <c r="B387" s="175">
        <v>0.37430167597765363</v>
      </c>
      <c r="C387" s="175">
        <v>0.4022346368715084</v>
      </c>
      <c r="D387" s="175">
        <v>5.5865921787709494E-2</v>
      </c>
      <c r="E387" s="175">
        <v>0.16759776536312848</v>
      </c>
      <c r="F387" s="174">
        <v>1</v>
      </c>
      <c r="G387" s="176">
        <v>179</v>
      </c>
      <c r="H387" s="175">
        <v>0.51734104046242779</v>
      </c>
      <c r="M387" s="175">
        <v>0.307</v>
      </c>
      <c r="N387" s="175">
        <v>0.44700000000000001</v>
      </c>
      <c r="O387" s="175">
        <v>0.33300000000000002</v>
      </c>
      <c r="P387" s="175">
        <v>0.47499999999999998</v>
      </c>
      <c r="Q387" s="175">
        <v>3.1E-2</v>
      </c>
      <c r="R387" s="175">
        <v>0.1</v>
      </c>
      <c r="S387" s="175">
        <v>0.12</v>
      </c>
      <c r="T387" s="175">
        <v>0.22900000000000001</v>
      </c>
      <c r="W387" s="175"/>
      <c r="X387" s="175"/>
      <c r="Y387" s="175"/>
      <c r="Z387" s="175"/>
      <c r="AA387" s="175"/>
      <c r="AB387" s="175"/>
      <c r="AC387" s="42"/>
    </row>
    <row r="388" spans="1:29" x14ac:dyDescent="0.25">
      <c r="A388" s="92" t="s">
        <v>1517</v>
      </c>
      <c r="B388" s="175">
        <v>0.57711442786069655</v>
      </c>
      <c r="C388" s="175">
        <v>0.16417910447761194</v>
      </c>
      <c r="D388" s="175">
        <v>8.45771144278607E-2</v>
      </c>
      <c r="E388" s="175">
        <v>0.17412935323383086</v>
      </c>
      <c r="F388" s="174">
        <v>1</v>
      </c>
      <c r="G388" s="176">
        <v>201</v>
      </c>
      <c r="H388" s="175">
        <v>0.43790849673202614</v>
      </c>
      <c r="M388" s="175">
        <v>0.50800000000000001</v>
      </c>
      <c r="N388" s="175">
        <v>0.64300000000000002</v>
      </c>
      <c r="O388" s="175">
        <v>0.11899999999999999</v>
      </c>
      <c r="P388" s="175">
        <v>0.222</v>
      </c>
      <c r="Q388" s="175">
        <v>5.2999999999999999E-2</v>
      </c>
      <c r="R388" s="175">
        <v>0.13100000000000001</v>
      </c>
      <c r="S388" s="175">
        <v>0.128</v>
      </c>
      <c r="T388" s="175">
        <v>0.23300000000000001</v>
      </c>
      <c r="W388" s="175"/>
      <c r="X388" s="175"/>
      <c r="Y388" s="175"/>
      <c r="Z388" s="175"/>
      <c r="AA388" s="175"/>
      <c r="AB388" s="175"/>
      <c r="AC388" s="42"/>
    </row>
    <row r="389" spans="1:29" x14ac:dyDescent="0.25">
      <c r="A389" s="92" t="s">
        <v>1560</v>
      </c>
      <c r="B389" s="175">
        <v>0.39013452914798208</v>
      </c>
      <c r="C389" s="175">
        <v>0.3273542600896861</v>
      </c>
      <c r="D389" s="175">
        <v>2.2421524663677129E-2</v>
      </c>
      <c r="E389" s="175">
        <v>0.26008968609865468</v>
      </c>
      <c r="F389" s="174">
        <v>1</v>
      </c>
      <c r="G389" s="176">
        <v>223</v>
      </c>
      <c r="H389" s="175">
        <v>0.52969121140142517</v>
      </c>
      <c r="M389" s="175">
        <v>0.32800000000000001</v>
      </c>
      <c r="N389" s="175">
        <v>0.45500000000000002</v>
      </c>
      <c r="O389" s="175">
        <v>0.26900000000000002</v>
      </c>
      <c r="P389" s="175">
        <v>0.39100000000000001</v>
      </c>
      <c r="Q389" s="175">
        <v>0.01</v>
      </c>
      <c r="R389" s="175">
        <v>5.0999999999999997E-2</v>
      </c>
      <c r="S389" s="175">
        <v>0.20699999999999999</v>
      </c>
      <c r="T389" s="175">
        <v>0.32100000000000001</v>
      </c>
      <c r="W389" s="175"/>
      <c r="X389" s="175"/>
      <c r="Y389" s="175"/>
      <c r="Z389" s="175"/>
      <c r="AA389" s="175"/>
      <c r="AB389" s="175"/>
      <c r="AC389" s="42"/>
    </row>
    <row r="390" spans="1:29" x14ac:dyDescent="0.25">
      <c r="A390" s="92" t="s">
        <v>1603</v>
      </c>
      <c r="B390" s="175">
        <v>0.35336538461538464</v>
      </c>
      <c r="C390" s="175">
        <v>0.35817307692307693</v>
      </c>
      <c r="D390" s="175">
        <v>3.6057692307692304E-2</v>
      </c>
      <c r="E390" s="175">
        <v>0.25240384615384615</v>
      </c>
      <c r="F390" s="174">
        <v>1</v>
      </c>
      <c r="G390" s="176">
        <v>416</v>
      </c>
      <c r="H390" s="175">
        <v>0.5326504481434059</v>
      </c>
      <c r="M390" s="175">
        <v>0.309</v>
      </c>
      <c r="N390" s="175">
        <v>0.4</v>
      </c>
      <c r="O390" s="175">
        <v>0.314</v>
      </c>
      <c r="P390" s="175">
        <v>0.40500000000000003</v>
      </c>
      <c r="Q390" s="175">
        <v>2.1999999999999999E-2</v>
      </c>
      <c r="R390" s="175">
        <v>5.8999999999999997E-2</v>
      </c>
      <c r="S390" s="175">
        <v>0.21299999999999999</v>
      </c>
      <c r="T390" s="175">
        <v>0.29599999999999999</v>
      </c>
      <c r="W390" s="175"/>
      <c r="X390" s="175"/>
      <c r="Y390" s="175"/>
      <c r="Z390" s="175"/>
      <c r="AA390" s="175"/>
      <c r="AB390" s="175"/>
      <c r="AC390" s="42"/>
    </row>
    <row r="391" spans="1:29" x14ac:dyDescent="0.25">
      <c r="A391" s="92" t="s">
        <v>1646</v>
      </c>
      <c r="B391" s="175">
        <v>0.34299516908212563</v>
      </c>
      <c r="C391" s="175">
        <v>0.46376811594202899</v>
      </c>
      <c r="D391" s="175">
        <v>1.4492753623188406E-2</v>
      </c>
      <c r="E391" s="175">
        <v>0.17874396135265699</v>
      </c>
      <c r="F391" s="174">
        <v>1</v>
      </c>
      <c r="G391" s="176">
        <v>207</v>
      </c>
      <c r="H391" s="175">
        <v>0.47368421052631576</v>
      </c>
      <c r="M391" s="175">
        <v>0.28199999999999997</v>
      </c>
      <c r="N391" s="175">
        <v>0.41</v>
      </c>
      <c r="O391" s="175">
        <v>0.39700000000000002</v>
      </c>
      <c r="P391" s="175">
        <v>0.53200000000000003</v>
      </c>
      <c r="Q391" s="175">
        <v>5.0000000000000001E-3</v>
      </c>
      <c r="R391" s="175">
        <v>4.2000000000000003E-2</v>
      </c>
      <c r="S391" s="175">
        <v>0.13300000000000001</v>
      </c>
      <c r="T391" s="175">
        <v>0.23699999999999999</v>
      </c>
      <c r="W391" s="175"/>
      <c r="X391" s="175"/>
      <c r="Y391" s="175"/>
      <c r="Z391" s="175"/>
      <c r="AA391" s="175"/>
      <c r="AB391" s="175"/>
      <c r="AC391" s="42"/>
    </row>
    <row r="392" spans="1:29" x14ac:dyDescent="0.25">
      <c r="A392" s="92" t="s">
        <v>1689</v>
      </c>
      <c r="B392" s="175">
        <v>0.53589743589743588</v>
      </c>
      <c r="C392" s="175">
        <v>0.28717948717948716</v>
      </c>
      <c r="D392" s="175">
        <v>2.564102564102564E-2</v>
      </c>
      <c r="E392" s="175">
        <v>0.15128205128205127</v>
      </c>
      <c r="F392" s="174">
        <v>1</v>
      </c>
      <c r="G392" s="176">
        <v>390</v>
      </c>
      <c r="H392" s="175">
        <v>0.51315789473684215</v>
      </c>
      <c r="M392" s="175">
        <v>0.48599999999999999</v>
      </c>
      <c r="N392" s="175">
        <v>0.58499999999999996</v>
      </c>
      <c r="O392" s="175">
        <v>0.245</v>
      </c>
      <c r="P392" s="175">
        <v>0.33400000000000002</v>
      </c>
      <c r="Q392" s="175">
        <v>1.4E-2</v>
      </c>
      <c r="R392" s="175">
        <v>4.7E-2</v>
      </c>
      <c r="S392" s="175">
        <v>0.11899999999999999</v>
      </c>
      <c r="T392" s="175">
        <v>0.19</v>
      </c>
      <c r="W392" s="175"/>
      <c r="X392" s="175"/>
      <c r="Y392" s="175"/>
      <c r="Z392" s="175"/>
      <c r="AA392" s="175"/>
      <c r="AB392" s="175"/>
      <c r="AC392" s="42"/>
    </row>
    <row r="393" spans="1:29" x14ac:dyDescent="0.25">
      <c r="A393" s="92" t="s">
        <v>1732</v>
      </c>
      <c r="B393" s="175">
        <v>0.71069182389937102</v>
      </c>
      <c r="C393" s="175">
        <v>1.8867924528301886E-2</v>
      </c>
      <c r="D393" s="175">
        <v>0.12578616352201258</v>
      </c>
      <c r="E393" s="175">
        <v>0.14465408805031446</v>
      </c>
      <c r="F393" s="174">
        <v>1</v>
      </c>
      <c r="G393" s="176">
        <v>159</v>
      </c>
      <c r="H393" s="175">
        <v>0.44044321329639891</v>
      </c>
      <c r="M393" s="175">
        <v>0.63600000000000001</v>
      </c>
      <c r="N393" s="175">
        <v>0.77600000000000002</v>
      </c>
      <c r="O393" s="175">
        <v>6.0000000000000001E-3</v>
      </c>
      <c r="P393" s="175">
        <v>5.3999999999999999E-2</v>
      </c>
      <c r="Q393" s="175">
        <v>8.3000000000000004E-2</v>
      </c>
      <c r="R393" s="175">
        <v>0.186</v>
      </c>
      <c r="S393" s="175">
        <v>9.8000000000000004E-2</v>
      </c>
      <c r="T393" s="175">
        <v>0.20799999999999999</v>
      </c>
      <c r="W393" s="175"/>
      <c r="X393" s="175"/>
      <c r="Y393" s="175"/>
      <c r="Z393" s="175"/>
      <c r="AA393" s="175"/>
      <c r="AB393" s="175"/>
      <c r="AC393" s="42"/>
    </row>
    <row r="394" spans="1:29" x14ac:dyDescent="0.25">
      <c r="A394" s="92" t="s">
        <v>1775</v>
      </c>
      <c r="B394" s="175">
        <v>0.3487544483985765</v>
      </c>
      <c r="C394" s="175">
        <v>0.39857651245551601</v>
      </c>
      <c r="D394" s="175">
        <v>3.9145907473309607E-2</v>
      </c>
      <c r="E394" s="175">
        <v>0.21352313167259787</v>
      </c>
      <c r="F394" s="174">
        <v>1</v>
      </c>
      <c r="G394" s="176">
        <v>281</v>
      </c>
      <c r="H394" s="175">
        <v>0.59157894736842109</v>
      </c>
      <c r="M394" s="175">
        <v>0.29499999999999998</v>
      </c>
      <c r="N394" s="175">
        <v>0.40600000000000003</v>
      </c>
      <c r="O394" s="175">
        <v>0.34300000000000003</v>
      </c>
      <c r="P394" s="175">
        <v>0.45700000000000002</v>
      </c>
      <c r="Q394" s="175">
        <v>2.1999999999999999E-2</v>
      </c>
      <c r="R394" s="175">
        <v>6.9000000000000006E-2</v>
      </c>
      <c r="S394" s="175">
        <v>0.17</v>
      </c>
      <c r="T394" s="175">
        <v>0.26500000000000001</v>
      </c>
      <c r="W394" s="175"/>
      <c r="X394" s="175"/>
      <c r="Y394" s="175"/>
      <c r="Z394" s="175"/>
      <c r="AA394" s="175"/>
      <c r="AB394" s="175"/>
      <c r="AC394" s="42"/>
    </row>
    <row r="395" spans="1:29" x14ac:dyDescent="0.25">
      <c r="A395" s="92" t="s">
        <v>1818</v>
      </c>
      <c r="B395" s="175">
        <v>0.48895899053627762</v>
      </c>
      <c r="C395" s="175">
        <v>0.19558359621451105</v>
      </c>
      <c r="D395" s="175">
        <v>0.14511041009463724</v>
      </c>
      <c r="E395" s="175">
        <v>0.17034700315457413</v>
      </c>
      <c r="F395" s="174">
        <v>1</v>
      </c>
      <c r="G395" s="176">
        <v>317</v>
      </c>
      <c r="H395" s="175">
        <v>0.43070652173913043</v>
      </c>
      <c r="M395" s="175">
        <v>0.434</v>
      </c>
      <c r="N395" s="175">
        <v>0.54400000000000004</v>
      </c>
      <c r="O395" s="175">
        <v>0.156</v>
      </c>
      <c r="P395" s="175">
        <v>0.24299999999999999</v>
      </c>
      <c r="Q395" s="175">
        <v>0.111</v>
      </c>
      <c r="R395" s="175">
        <v>0.188</v>
      </c>
      <c r="S395" s="175">
        <v>0.13300000000000001</v>
      </c>
      <c r="T395" s="175">
        <v>0.216</v>
      </c>
      <c r="W395" s="175"/>
      <c r="X395" s="175"/>
      <c r="Y395" s="175"/>
      <c r="Z395" s="175"/>
      <c r="AA395" s="175"/>
      <c r="AB395" s="175"/>
      <c r="AC395" s="42"/>
    </row>
    <row r="396" spans="1:29" x14ac:dyDescent="0.25">
      <c r="A396" s="92" t="s">
        <v>1861</v>
      </c>
      <c r="B396" s="175">
        <v>0.45121951219512196</v>
      </c>
      <c r="C396" s="175">
        <v>0.3048780487804878</v>
      </c>
      <c r="D396" s="175">
        <v>3.6585365853658534E-2</v>
      </c>
      <c r="E396" s="175">
        <v>0.2073170731707317</v>
      </c>
      <c r="F396" s="174">
        <v>1</v>
      </c>
      <c r="G396" s="176">
        <v>246</v>
      </c>
      <c r="H396" s="175">
        <v>0.43462897526501765</v>
      </c>
      <c r="M396" s="175">
        <v>0.39</v>
      </c>
      <c r="N396" s="175">
        <v>0.51400000000000001</v>
      </c>
      <c r="O396" s="175">
        <v>0.251</v>
      </c>
      <c r="P396" s="175">
        <v>0.36499999999999999</v>
      </c>
      <c r="Q396" s="175">
        <v>1.9E-2</v>
      </c>
      <c r="R396" s="175">
        <v>6.8000000000000005E-2</v>
      </c>
      <c r="S396" s="175">
        <v>0.161</v>
      </c>
      <c r="T396" s="175">
        <v>0.26200000000000001</v>
      </c>
      <c r="W396" s="175"/>
      <c r="X396" s="175"/>
      <c r="Y396" s="175"/>
      <c r="Z396" s="175"/>
      <c r="AA396" s="175"/>
      <c r="AB396" s="175"/>
      <c r="AC396" s="42"/>
    </row>
    <row r="397" spans="1:29" x14ac:dyDescent="0.25">
      <c r="A397" s="92" t="s">
        <v>1904</v>
      </c>
      <c r="B397" s="175">
        <v>0.32653061224489793</v>
      </c>
      <c r="C397" s="175">
        <v>0.33236151603498543</v>
      </c>
      <c r="D397" s="175">
        <v>2.6239067055393587E-2</v>
      </c>
      <c r="E397" s="175">
        <v>0.31486880466472306</v>
      </c>
      <c r="F397" s="174">
        <v>1</v>
      </c>
      <c r="G397" s="176">
        <v>343</v>
      </c>
      <c r="H397" s="175">
        <v>0.53178294573643414</v>
      </c>
      <c r="M397" s="175">
        <v>0.27900000000000003</v>
      </c>
      <c r="N397" s="175">
        <v>0.378</v>
      </c>
      <c r="O397" s="175">
        <v>0.28499999999999998</v>
      </c>
      <c r="P397" s="175">
        <v>0.38400000000000001</v>
      </c>
      <c r="Q397" s="175">
        <v>1.4E-2</v>
      </c>
      <c r="R397" s="175">
        <v>4.9000000000000002E-2</v>
      </c>
      <c r="S397" s="175">
        <v>0.26800000000000002</v>
      </c>
      <c r="T397" s="175">
        <v>0.36599999999999999</v>
      </c>
      <c r="W397" s="175"/>
      <c r="X397" s="175"/>
      <c r="Y397" s="175"/>
      <c r="Z397" s="175"/>
      <c r="AA397" s="175"/>
      <c r="AB397" s="175"/>
      <c r="AC397" s="42"/>
    </row>
    <row r="398" spans="1:29" x14ac:dyDescent="0.25">
      <c r="A398" s="92" t="s">
        <v>1947</v>
      </c>
      <c r="B398" s="175">
        <v>0.56994818652849744</v>
      </c>
      <c r="C398" s="175">
        <v>0.27115716753022451</v>
      </c>
      <c r="D398" s="175">
        <v>3.1088082901554404E-2</v>
      </c>
      <c r="E398" s="175">
        <v>0.12780656303972365</v>
      </c>
      <c r="F398" s="174">
        <v>1</v>
      </c>
      <c r="G398" s="176">
        <v>579</v>
      </c>
      <c r="H398" s="175">
        <v>0.42730627306273061</v>
      </c>
      <c r="M398" s="175">
        <v>0.52900000000000003</v>
      </c>
      <c r="N398" s="175">
        <v>0.61</v>
      </c>
      <c r="O398" s="175">
        <v>0.23699999999999999</v>
      </c>
      <c r="P398" s="175">
        <v>0.309</v>
      </c>
      <c r="Q398" s="175">
        <v>0.02</v>
      </c>
      <c r="R398" s="175">
        <v>4.9000000000000002E-2</v>
      </c>
      <c r="S398" s="175">
        <v>0.10299999999999999</v>
      </c>
      <c r="T398" s="175">
        <v>0.157</v>
      </c>
      <c r="W398" s="175"/>
      <c r="X398" s="175"/>
      <c r="Y398" s="175"/>
      <c r="Z398" s="175"/>
      <c r="AA398" s="175"/>
      <c r="AB398" s="175"/>
      <c r="AC398" s="42"/>
    </row>
    <row r="399" spans="1:29" x14ac:dyDescent="0.25">
      <c r="A399" s="92" t="s">
        <v>1990</v>
      </c>
      <c r="B399" s="175">
        <v>0.7345971563981043</v>
      </c>
      <c r="C399" s="175">
        <v>2.3696682464454975E-2</v>
      </c>
      <c r="D399" s="175">
        <v>5.9241706161137442E-2</v>
      </c>
      <c r="E399" s="175">
        <v>0.18246445497630331</v>
      </c>
      <c r="F399" s="174">
        <v>1</v>
      </c>
      <c r="G399" s="176">
        <v>422</v>
      </c>
      <c r="H399" s="175">
        <v>0.46784922394678491</v>
      </c>
      <c r="M399" s="175">
        <v>0.69</v>
      </c>
      <c r="N399" s="175">
        <v>0.77400000000000002</v>
      </c>
      <c r="O399" s="175">
        <v>1.2999999999999999E-2</v>
      </c>
      <c r="P399" s="175">
        <v>4.2999999999999997E-2</v>
      </c>
      <c r="Q399" s="175">
        <v>0.04</v>
      </c>
      <c r="R399" s="175">
        <v>8.5999999999999993E-2</v>
      </c>
      <c r="S399" s="175">
        <v>0.14899999999999999</v>
      </c>
      <c r="T399" s="175">
        <v>0.222</v>
      </c>
      <c r="W399" s="175"/>
      <c r="X399" s="175"/>
      <c r="Y399" s="175"/>
      <c r="Z399" s="175"/>
      <c r="AA399" s="175"/>
      <c r="AB399" s="175"/>
      <c r="AC399" s="42"/>
    </row>
    <row r="400" spans="1:29" x14ac:dyDescent="0.25">
      <c r="A400" s="92" t="s">
        <v>2033</v>
      </c>
      <c r="B400" s="175">
        <v>0.64438502673796794</v>
      </c>
      <c r="C400" s="175">
        <v>0.12032085561497326</v>
      </c>
      <c r="D400" s="175">
        <v>2.6737967914438502E-2</v>
      </c>
      <c r="E400" s="175">
        <v>0.20855614973262032</v>
      </c>
      <c r="F400" s="174">
        <v>1</v>
      </c>
      <c r="G400" s="176">
        <v>374</v>
      </c>
      <c r="H400" s="175">
        <v>0.52234636871508378</v>
      </c>
      <c r="M400" s="175">
        <v>0.59499999999999997</v>
      </c>
      <c r="N400" s="175">
        <v>0.69099999999999995</v>
      </c>
      <c r="O400" s="175">
        <v>9.0999999999999998E-2</v>
      </c>
      <c r="P400" s="175">
        <v>0.157</v>
      </c>
      <c r="Q400" s="175">
        <v>1.4999999999999999E-2</v>
      </c>
      <c r="R400" s="175">
        <v>4.9000000000000002E-2</v>
      </c>
      <c r="S400" s="175">
        <v>0.17</v>
      </c>
      <c r="T400" s="175">
        <v>0.253</v>
      </c>
      <c r="W400" s="175"/>
      <c r="X400" s="175"/>
      <c r="Y400" s="175"/>
      <c r="Z400" s="175"/>
      <c r="AA400" s="175"/>
      <c r="AB400" s="175"/>
      <c r="AC400" s="42"/>
    </row>
    <row r="401" spans="1:29" x14ac:dyDescent="0.25">
      <c r="A401" s="92" t="s">
        <v>2076</v>
      </c>
      <c r="B401" s="175">
        <v>0.41614906832298137</v>
      </c>
      <c r="C401" s="175">
        <v>0.28881987577639751</v>
      </c>
      <c r="D401" s="175">
        <v>1.2422360248447204E-2</v>
      </c>
      <c r="E401" s="175">
        <v>0.28260869565217389</v>
      </c>
      <c r="F401" s="174">
        <v>1</v>
      </c>
      <c r="G401" s="176">
        <v>322</v>
      </c>
      <c r="H401" s="175">
        <v>0.50628930817610063</v>
      </c>
      <c r="M401" s="175">
        <v>0.36399999999999999</v>
      </c>
      <c r="N401" s="175">
        <v>0.47099999999999997</v>
      </c>
      <c r="O401" s="175">
        <v>0.24199999999999999</v>
      </c>
      <c r="P401" s="175">
        <v>0.34100000000000003</v>
      </c>
      <c r="Q401" s="175">
        <v>5.0000000000000001E-3</v>
      </c>
      <c r="R401" s="175">
        <v>3.2000000000000001E-2</v>
      </c>
      <c r="S401" s="175">
        <v>0.23599999999999999</v>
      </c>
      <c r="T401" s="175">
        <v>0.33400000000000002</v>
      </c>
      <c r="W401" s="175"/>
      <c r="X401" s="175"/>
      <c r="Y401" s="175"/>
      <c r="Z401" s="175"/>
      <c r="AA401" s="175"/>
      <c r="AB401" s="175"/>
      <c r="AC401" s="42"/>
    </row>
    <row r="402" spans="1:29" x14ac:dyDescent="0.25">
      <c r="A402" s="92" t="s">
        <v>2119</v>
      </c>
      <c r="B402" s="175">
        <v>0.68681318681318682</v>
      </c>
      <c r="C402" s="175">
        <v>3.2967032967032968E-2</v>
      </c>
      <c r="D402" s="175">
        <v>2.4725274725274724E-2</v>
      </c>
      <c r="E402" s="175">
        <v>0.25549450549450547</v>
      </c>
      <c r="F402" s="174">
        <v>1</v>
      </c>
      <c r="G402" s="176">
        <v>364</v>
      </c>
      <c r="H402" s="175">
        <v>0.47894736842105262</v>
      </c>
      <c r="M402" s="175">
        <v>0.63700000000000001</v>
      </c>
      <c r="N402" s="175">
        <v>0.73199999999999998</v>
      </c>
      <c r="O402" s="175">
        <v>1.9E-2</v>
      </c>
      <c r="P402" s="175">
        <v>5.7000000000000002E-2</v>
      </c>
      <c r="Q402" s="175">
        <v>1.2999999999999999E-2</v>
      </c>
      <c r="R402" s="175">
        <v>4.5999999999999999E-2</v>
      </c>
      <c r="S402" s="175">
        <v>0.21299999999999999</v>
      </c>
      <c r="T402" s="175">
        <v>0.30299999999999999</v>
      </c>
      <c r="W402" s="175"/>
      <c r="X402" s="175"/>
      <c r="Y402" s="175"/>
      <c r="Z402" s="175"/>
      <c r="AA402" s="175"/>
      <c r="AB402" s="175"/>
      <c r="AC402" s="42"/>
    </row>
    <row r="403" spans="1:29" x14ac:dyDescent="0.25">
      <c r="A403" s="92" t="s">
        <v>1346</v>
      </c>
      <c r="B403" s="175">
        <v>0.5615453728661276</v>
      </c>
      <c r="C403" s="175">
        <v>0.28391734052111411</v>
      </c>
      <c r="D403" s="175">
        <v>5.5705300988319856E-2</v>
      </c>
      <c r="E403" s="175">
        <v>9.8831985624438456E-2</v>
      </c>
      <c r="F403" s="174">
        <v>1</v>
      </c>
      <c r="G403" s="176">
        <v>1113</v>
      </c>
      <c r="H403" s="175">
        <v>0.43818897637795273</v>
      </c>
      <c r="M403" s="175">
        <v>0.53200000000000003</v>
      </c>
      <c r="N403" s="175">
        <v>0.59</v>
      </c>
      <c r="O403" s="175">
        <v>0.25800000000000001</v>
      </c>
      <c r="P403" s="175">
        <v>0.311</v>
      </c>
      <c r="Q403" s="175">
        <v>4.3999999999999997E-2</v>
      </c>
      <c r="R403" s="175">
        <v>7.0999999999999994E-2</v>
      </c>
      <c r="S403" s="175">
        <v>8.3000000000000004E-2</v>
      </c>
      <c r="T403" s="175">
        <v>0.11799999999999999</v>
      </c>
      <c r="W403" s="175"/>
      <c r="X403" s="175"/>
      <c r="Y403" s="175"/>
      <c r="Z403" s="175"/>
      <c r="AA403" s="175"/>
      <c r="AB403" s="175"/>
      <c r="AC403" s="42"/>
    </row>
    <row r="404" spans="1:29" x14ac:dyDescent="0.25">
      <c r="A404" s="92" t="s">
        <v>1389</v>
      </c>
      <c r="B404" s="175">
        <v>0.42562592047128128</v>
      </c>
      <c r="C404" s="175">
        <v>0.27982326951399117</v>
      </c>
      <c r="D404" s="175">
        <v>0.14948453608247422</v>
      </c>
      <c r="E404" s="175">
        <v>0.14506627393225333</v>
      </c>
      <c r="F404" s="174">
        <v>1</v>
      </c>
      <c r="G404" s="176">
        <v>1358</v>
      </c>
      <c r="H404" s="175">
        <v>0.43483829650976624</v>
      </c>
      <c r="M404" s="175">
        <v>0.4</v>
      </c>
      <c r="N404" s="175">
        <v>0.45200000000000001</v>
      </c>
      <c r="O404" s="175">
        <v>0.25700000000000001</v>
      </c>
      <c r="P404" s="175">
        <v>0.30399999999999999</v>
      </c>
      <c r="Q404" s="175">
        <v>0.13200000000000001</v>
      </c>
      <c r="R404" s="175">
        <v>0.16900000000000001</v>
      </c>
      <c r="S404" s="175">
        <v>0.127</v>
      </c>
      <c r="T404" s="175">
        <v>0.16500000000000001</v>
      </c>
      <c r="W404" s="175"/>
      <c r="X404" s="175"/>
      <c r="Y404" s="175"/>
      <c r="Z404" s="175"/>
      <c r="AA404" s="175"/>
      <c r="AB404" s="175"/>
      <c r="AC404" s="42"/>
    </row>
    <row r="405" spans="1:29" x14ac:dyDescent="0.25">
      <c r="A405" s="92" t="s">
        <v>1432</v>
      </c>
      <c r="B405" s="175">
        <v>0.57271702367531008</v>
      </c>
      <c r="C405" s="175">
        <v>0.30270574971815106</v>
      </c>
      <c r="D405" s="175">
        <v>1.1837655016910935E-2</v>
      </c>
      <c r="E405" s="175">
        <v>0.11273957158962795</v>
      </c>
      <c r="F405" s="174">
        <v>1</v>
      </c>
      <c r="G405" s="176">
        <v>1774</v>
      </c>
      <c r="H405" s="175">
        <v>0.41711732894427461</v>
      </c>
      <c r="M405" s="175">
        <v>0.55000000000000004</v>
      </c>
      <c r="N405" s="175">
        <v>0.59599999999999997</v>
      </c>
      <c r="O405" s="175">
        <v>0.28199999999999997</v>
      </c>
      <c r="P405" s="175">
        <v>0.32400000000000001</v>
      </c>
      <c r="Q405" s="175">
        <v>8.0000000000000002E-3</v>
      </c>
      <c r="R405" s="175">
        <v>1.7999999999999999E-2</v>
      </c>
      <c r="S405" s="175">
        <v>9.9000000000000005E-2</v>
      </c>
      <c r="T405" s="175">
        <v>0.128</v>
      </c>
      <c r="W405" s="175"/>
      <c r="X405" s="175"/>
      <c r="Y405" s="175"/>
      <c r="Z405" s="175"/>
      <c r="AA405" s="175"/>
      <c r="AB405" s="175"/>
      <c r="AC405" s="42"/>
    </row>
    <row r="406" spans="1:29" x14ac:dyDescent="0.25">
      <c r="A406" s="92" t="s">
        <v>1475</v>
      </c>
      <c r="B406" s="175">
        <v>0.45724258289703318</v>
      </c>
      <c r="C406" s="175">
        <v>0.343804537521815</v>
      </c>
      <c r="D406" s="175">
        <v>9.4240837696335081E-2</v>
      </c>
      <c r="E406" s="175">
        <v>0.10471204188481675</v>
      </c>
      <c r="F406" s="174">
        <v>1</v>
      </c>
      <c r="G406" s="176">
        <v>573</v>
      </c>
      <c r="H406" s="175">
        <v>0.49481865284974091</v>
      </c>
      <c r="M406" s="175">
        <v>0.41699999999999998</v>
      </c>
      <c r="N406" s="175">
        <v>0.498</v>
      </c>
      <c r="O406" s="175">
        <v>0.30599999999999999</v>
      </c>
      <c r="P406" s="175">
        <v>0.38400000000000001</v>
      </c>
      <c r="Q406" s="175">
        <v>7.2999999999999995E-2</v>
      </c>
      <c r="R406" s="175">
        <v>0.121</v>
      </c>
      <c r="S406" s="175">
        <v>8.2000000000000003E-2</v>
      </c>
      <c r="T406" s="175">
        <v>0.13200000000000001</v>
      </c>
      <c r="W406" s="175"/>
      <c r="X406" s="175"/>
      <c r="Y406" s="175"/>
      <c r="Z406" s="175"/>
      <c r="AA406" s="175"/>
      <c r="AB406" s="175"/>
      <c r="AC406" s="42"/>
    </row>
    <row r="407" spans="1:29" x14ac:dyDescent="0.25">
      <c r="A407" s="92" t="s">
        <v>1518</v>
      </c>
      <c r="B407" s="175">
        <v>0.79400749063670417</v>
      </c>
      <c r="C407" s="175">
        <v>0.14981273408239701</v>
      </c>
      <c r="D407" s="175">
        <v>1.3108614232209739E-2</v>
      </c>
      <c r="E407" s="175">
        <v>4.307116104868914E-2</v>
      </c>
      <c r="F407" s="174">
        <v>1</v>
      </c>
      <c r="G407" s="176">
        <v>534</v>
      </c>
      <c r="H407" s="175">
        <v>0.44389027431421446</v>
      </c>
      <c r="M407" s="175">
        <v>0.75800000000000001</v>
      </c>
      <c r="N407" s="175">
        <v>0.82599999999999996</v>
      </c>
      <c r="O407" s="175">
        <v>0.122</v>
      </c>
      <c r="P407" s="175">
        <v>0.183</v>
      </c>
      <c r="Q407" s="175">
        <v>6.0000000000000001E-3</v>
      </c>
      <c r="R407" s="175">
        <v>2.7E-2</v>
      </c>
      <c r="S407" s="175">
        <v>2.9000000000000001E-2</v>
      </c>
      <c r="T407" s="175">
        <v>6.4000000000000001E-2</v>
      </c>
      <c r="W407" s="175"/>
      <c r="X407" s="175"/>
      <c r="Y407" s="175"/>
      <c r="Z407" s="175"/>
      <c r="AA407" s="175"/>
      <c r="AB407" s="175"/>
      <c r="AC407" s="42"/>
    </row>
    <row r="408" spans="1:29" x14ac:dyDescent="0.25">
      <c r="A408" s="92" t="s">
        <v>1561</v>
      </c>
      <c r="B408" s="175">
        <v>0.53324808184143224</v>
      </c>
      <c r="C408" s="175">
        <v>0.36828644501278773</v>
      </c>
      <c r="D408" s="175">
        <v>2.557544757033248E-2</v>
      </c>
      <c r="E408" s="175">
        <v>7.2890025575447576E-2</v>
      </c>
      <c r="F408" s="174">
        <v>1</v>
      </c>
      <c r="G408" s="176">
        <v>782</v>
      </c>
      <c r="H408" s="175">
        <v>0.47193723596861797</v>
      </c>
      <c r="M408" s="175">
        <v>0.498</v>
      </c>
      <c r="N408" s="175">
        <v>0.56799999999999995</v>
      </c>
      <c r="O408" s="175">
        <v>0.33500000000000002</v>
      </c>
      <c r="P408" s="175">
        <v>0.40300000000000002</v>
      </c>
      <c r="Q408" s="175">
        <v>1.7000000000000001E-2</v>
      </c>
      <c r="R408" s="175">
        <v>3.9E-2</v>
      </c>
      <c r="S408" s="175">
        <v>5.7000000000000002E-2</v>
      </c>
      <c r="T408" s="175">
        <v>9.2999999999999999E-2</v>
      </c>
      <c r="W408" s="175"/>
      <c r="X408" s="175"/>
      <c r="Y408" s="175"/>
      <c r="Z408" s="175"/>
      <c r="AA408" s="175"/>
      <c r="AB408" s="175"/>
      <c r="AC408" s="42"/>
    </row>
    <row r="409" spans="1:29" x14ac:dyDescent="0.25">
      <c r="A409" s="92" t="s">
        <v>1604</v>
      </c>
      <c r="B409" s="175">
        <v>0.51417910447761195</v>
      </c>
      <c r="C409" s="175">
        <v>0.30597014925373134</v>
      </c>
      <c r="D409" s="175">
        <v>8.1343283582089546E-2</v>
      </c>
      <c r="E409" s="175">
        <v>9.8507462686567168E-2</v>
      </c>
      <c r="F409" s="174">
        <v>1</v>
      </c>
      <c r="G409" s="176">
        <v>1340</v>
      </c>
      <c r="H409" s="175">
        <v>0.43267678398450116</v>
      </c>
      <c r="M409" s="175">
        <v>0.48699999999999999</v>
      </c>
      <c r="N409" s="175">
        <v>0.54100000000000004</v>
      </c>
      <c r="O409" s="175">
        <v>0.28199999999999997</v>
      </c>
      <c r="P409" s="175">
        <v>0.33100000000000002</v>
      </c>
      <c r="Q409" s="175">
        <v>6.8000000000000005E-2</v>
      </c>
      <c r="R409" s="175">
        <v>9.7000000000000003E-2</v>
      </c>
      <c r="S409" s="175">
        <v>8.4000000000000005E-2</v>
      </c>
      <c r="T409" s="175">
        <v>0.11600000000000001</v>
      </c>
      <c r="W409" s="175"/>
      <c r="X409" s="175"/>
      <c r="Y409" s="175"/>
      <c r="Z409" s="175"/>
      <c r="AA409" s="175"/>
      <c r="AB409" s="175"/>
      <c r="AC409" s="42"/>
    </row>
    <row r="410" spans="1:29" x14ac:dyDescent="0.25">
      <c r="A410" s="92" t="s">
        <v>1647</v>
      </c>
      <c r="B410" s="175">
        <v>0.39666666666666667</v>
      </c>
      <c r="C410" s="175">
        <v>0.55333333333333334</v>
      </c>
      <c r="D410" s="175">
        <v>6.6666666666666671E-3</v>
      </c>
      <c r="E410" s="175">
        <v>4.3333333333333335E-2</v>
      </c>
      <c r="F410" s="174">
        <v>1</v>
      </c>
      <c r="G410" s="176">
        <v>600</v>
      </c>
      <c r="H410" s="175">
        <v>0.36122817579771221</v>
      </c>
      <c r="M410" s="175">
        <v>0.35799999999999998</v>
      </c>
      <c r="N410" s="175">
        <v>0.436</v>
      </c>
      <c r="O410" s="175">
        <v>0.51300000000000001</v>
      </c>
      <c r="P410" s="175">
        <v>0.59299999999999997</v>
      </c>
      <c r="Q410" s="175">
        <v>3.0000000000000001E-3</v>
      </c>
      <c r="R410" s="175">
        <v>1.7000000000000001E-2</v>
      </c>
      <c r="S410" s="175">
        <v>0.03</v>
      </c>
      <c r="T410" s="175">
        <v>6.3E-2</v>
      </c>
    </row>
    <row r="411" spans="1:29" x14ac:dyDescent="0.25">
      <c r="A411" s="92" t="s">
        <v>1690</v>
      </c>
      <c r="B411" s="175">
        <v>0.55694879832810862</v>
      </c>
      <c r="C411" s="175">
        <v>0.35109717868338558</v>
      </c>
      <c r="D411" s="175">
        <v>1.2539184952978056E-2</v>
      </c>
      <c r="E411" s="175">
        <v>7.9414838035527693E-2</v>
      </c>
      <c r="F411" s="174">
        <v>1</v>
      </c>
      <c r="G411" s="176">
        <v>957</v>
      </c>
      <c r="H411" s="175">
        <v>0.43480236256247162</v>
      </c>
      <c r="M411" s="175">
        <v>0.52500000000000002</v>
      </c>
      <c r="N411" s="175">
        <v>0.58799999999999997</v>
      </c>
      <c r="O411" s="175">
        <v>0.32200000000000001</v>
      </c>
      <c r="P411" s="175">
        <v>0.38200000000000001</v>
      </c>
      <c r="Q411" s="175">
        <v>7.0000000000000001E-3</v>
      </c>
      <c r="R411" s="175">
        <v>2.1999999999999999E-2</v>
      </c>
      <c r="S411" s="175">
        <v>6.4000000000000001E-2</v>
      </c>
      <c r="T411" s="175">
        <v>9.8000000000000004E-2</v>
      </c>
    </row>
    <row r="412" spans="1:29" x14ac:dyDescent="0.25">
      <c r="A412" s="92" t="s">
        <v>1733</v>
      </c>
      <c r="B412" s="175">
        <v>0.87393162393162394</v>
      </c>
      <c r="C412" s="175">
        <v>2.1367521367521368E-2</v>
      </c>
      <c r="D412" s="175">
        <v>1.0683760683760684E-2</v>
      </c>
      <c r="E412" s="175">
        <v>9.4017094017094016E-2</v>
      </c>
      <c r="F412" s="174">
        <v>1</v>
      </c>
      <c r="G412" s="176">
        <v>468</v>
      </c>
      <c r="H412" s="175">
        <v>0.41674087266251114</v>
      </c>
      <c r="M412" s="175">
        <v>0.84099999999999997</v>
      </c>
      <c r="N412" s="175">
        <v>0.90100000000000002</v>
      </c>
      <c r="O412" s="175">
        <v>1.2E-2</v>
      </c>
      <c r="P412" s="175">
        <v>3.9E-2</v>
      </c>
      <c r="Q412" s="175">
        <v>5.0000000000000001E-3</v>
      </c>
      <c r="R412" s="175">
        <v>2.5000000000000001E-2</v>
      </c>
      <c r="S412" s="175">
        <v>7.0999999999999994E-2</v>
      </c>
      <c r="T412" s="175">
        <v>0.124</v>
      </c>
    </row>
    <row r="413" spans="1:29" x14ac:dyDescent="0.25">
      <c r="A413" s="92" t="s">
        <v>1776</v>
      </c>
      <c r="B413" s="175">
        <v>0.42787878787878786</v>
      </c>
      <c r="C413" s="175">
        <v>0.32848484848484849</v>
      </c>
      <c r="D413" s="175">
        <v>0.12606060606060607</v>
      </c>
      <c r="E413" s="175">
        <v>0.11757575757575757</v>
      </c>
      <c r="F413" s="174">
        <v>1</v>
      </c>
      <c r="G413" s="176">
        <v>825</v>
      </c>
      <c r="H413" s="175">
        <v>0.47468354430379744</v>
      </c>
      <c r="M413" s="175">
        <v>0.39500000000000002</v>
      </c>
      <c r="N413" s="175">
        <v>0.46200000000000002</v>
      </c>
      <c r="O413" s="175">
        <v>0.29699999999999999</v>
      </c>
      <c r="P413" s="175">
        <v>0.36099999999999999</v>
      </c>
      <c r="Q413" s="175">
        <v>0.105</v>
      </c>
      <c r="R413" s="175">
        <v>0.15</v>
      </c>
      <c r="S413" s="175">
        <v>9.7000000000000003E-2</v>
      </c>
      <c r="T413" s="175">
        <v>0.14099999999999999</v>
      </c>
    </row>
    <row r="414" spans="1:29" x14ac:dyDescent="0.25">
      <c r="A414" s="92" t="s">
        <v>1819</v>
      </c>
      <c r="B414" s="175">
        <v>0.68045977011494252</v>
      </c>
      <c r="C414" s="175">
        <v>0.22068965517241379</v>
      </c>
      <c r="D414" s="175">
        <v>1.9540229885057471E-2</v>
      </c>
      <c r="E414" s="175">
        <v>7.9310344827586213E-2</v>
      </c>
      <c r="F414" s="174">
        <v>1</v>
      </c>
      <c r="G414" s="176">
        <v>870</v>
      </c>
      <c r="H414" s="175">
        <v>0.4164672091910005</v>
      </c>
      <c r="M414" s="175">
        <v>0.64900000000000002</v>
      </c>
      <c r="N414" s="175">
        <v>0.71099999999999997</v>
      </c>
      <c r="O414" s="175">
        <v>0.19400000000000001</v>
      </c>
      <c r="P414" s="175">
        <v>0.249</v>
      </c>
      <c r="Q414" s="175">
        <v>1.2E-2</v>
      </c>
      <c r="R414" s="175">
        <v>3.1E-2</v>
      </c>
      <c r="S414" s="175">
        <v>6.3E-2</v>
      </c>
      <c r="T414" s="175">
        <v>9.9000000000000005E-2</v>
      </c>
    </row>
    <row r="415" spans="1:29" x14ac:dyDescent="0.25">
      <c r="A415" s="92" t="s">
        <v>1862</v>
      </c>
      <c r="B415" s="175">
        <v>0.5234708392603129</v>
      </c>
      <c r="C415" s="175">
        <v>0.29160739687055476</v>
      </c>
      <c r="D415" s="175">
        <v>3.9829302987197723E-2</v>
      </c>
      <c r="E415" s="175">
        <v>0.14509246088193456</v>
      </c>
      <c r="F415" s="174">
        <v>1</v>
      </c>
      <c r="G415" s="176">
        <v>703</v>
      </c>
      <c r="H415" s="175">
        <v>0.45413436692506459</v>
      </c>
      <c r="M415" s="175">
        <v>0.48699999999999999</v>
      </c>
      <c r="N415" s="175">
        <v>0.56000000000000005</v>
      </c>
      <c r="O415" s="175">
        <v>0.25900000000000001</v>
      </c>
      <c r="P415" s="175">
        <v>0.32600000000000001</v>
      </c>
      <c r="Q415" s="175">
        <v>2.8000000000000001E-2</v>
      </c>
      <c r="R415" s="175">
        <v>5.7000000000000002E-2</v>
      </c>
      <c r="S415" s="175">
        <v>0.121</v>
      </c>
      <c r="T415" s="175">
        <v>0.17299999999999999</v>
      </c>
    </row>
    <row r="416" spans="1:29" x14ac:dyDescent="0.25">
      <c r="A416" s="92" t="s">
        <v>1905</v>
      </c>
      <c r="B416" s="175">
        <v>0.46908734052993128</v>
      </c>
      <c r="C416" s="175">
        <v>0.40235525024533858</v>
      </c>
      <c r="D416" s="175">
        <v>3.1403336604514227E-2</v>
      </c>
      <c r="E416" s="175">
        <v>9.7154072620215901E-2</v>
      </c>
      <c r="F416" s="174">
        <v>1</v>
      </c>
      <c r="G416" s="176">
        <v>1019</v>
      </c>
      <c r="H416" s="175">
        <v>0.44870101276970498</v>
      </c>
      <c r="M416" s="175">
        <v>0.439</v>
      </c>
      <c r="N416" s="175">
        <v>0.5</v>
      </c>
      <c r="O416" s="175">
        <v>0.373</v>
      </c>
      <c r="P416" s="175">
        <v>0.433</v>
      </c>
      <c r="Q416" s="175">
        <v>2.1999999999999999E-2</v>
      </c>
      <c r="R416" s="175">
        <v>4.3999999999999997E-2</v>
      </c>
      <c r="S416" s="175">
        <v>0.08</v>
      </c>
      <c r="T416" s="175">
        <v>0.11700000000000001</v>
      </c>
    </row>
    <row r="417" spans="1:20" x14ac:dyDescent="0.25">
      <c r="A417" s="92" t="s">
        <v>1948</v>
      </c>
      <c r="B417" s="175">
        <v>0.62473903966597077</v>
      </c>
      <c r="C417" s="175">
        <v>0.27505219206680587</v>
      </c>
      <c r="D417" s="175">
        <v>1.8267223382045929E-2</v>
      </c>
      <c r="E417" s="175">
        <v>8.194154488517745E-2</v>
      </c>
      <c r="F417" s="174">
        <v>1</v>
      </c>
      <c r="G417" s="176">
        <v>1916</v>
      </c>
      <c r="H417" s="175">
        <v>0.41588886477100068</v>
      </c>
      <c r="M417" s="175">
        <v>0.60299999999999998</v>
      </c>
      <c r="N417" s="175">
        <v>0.64600000000000002</v>
      </c>
      <c r="O417" s="175">
        <v>0.25600000000000001</v>
      </c>
      <c r="P417" s="175">
        <v>0.29499999999999998</v>
      </c>
      <c r="Q417" s="175">
        <v>1.2999999999999999E-2</v>
      </c>
      <c r="R417" s="175">
        <v>2.5000000000000001E-2</v>
      </c>
      <c r="S417" s="175">
        <v>7.0000000000000007E-2</v>
      </c>
      <c r="T417" s="175">
        <v>9.5000000000000001E-2</v>
      </c>
    </row>
    <row r="418" spans="1:20" x14ac:dyDescent="0.25">
      <c r="A418" s="92" t="s">
        <v>1991</v>
      </c>
      <c r="B418" s="175">
        <v>0.8404907975460123</v>
      </c>
      <c r="C418" s="175">
        <v>5.2147239263803678E-2</v>
      </c>
      <c r="D418" s="175">
        <v>2.1472392638036811E-2</v>
      </c>
      <c r="E418" s="175">
        <v>8.5889570552147243E-2</v>
      </c>
      <c r="F418" s="174">
        <v>1</v>
      </c>
      <c r="G418" s="176">
        <v>978</v>
      </c>
      <c r="H418" s="175">
        <v>0.42951251646903821</v>
      </c>
      <c r="M418" s="175">
        <v>0.81599999999999995</v>
      </c>
      <c r="N418" s="175">
        <v>0.86199999999999999</v>
      </c>
      <c r="O418" s="175">
        <v>0.04</v>
      </c>
      <c r="P418" s="175">
        <v>6.8000000000000005E-2</v>
      </c>
      <c r="Q418" s="175">
        <v>1.4E-2</v>
      </c>
      <c r="R418" s="175">
        <v>3.3000000000000002E-2</v>
      </c>
      <c r="S418" s="175">
        <v>7.0000000000000007E-2</v>
      </c>
      <c r="T418" s="175">
        <v>0.105</v>
      </c>
    </row>
    <row r="419" spans="1:20" x14ac:dyDescent="0.25">
      <c r="A419" s="92" t="s">
        <v>2034</v>
      </c>
      <c r="B419" s="175">
        <v>0.70970266040688579</v>
      </c>
      <c r="C419" s="175">
        <v>0.15805946791862285</v>
      </c>
      <c r="D419" s="175">
        <v>3.6776212832550864E-2</v>
      </c>
      <c r="E419" s="175">
        <v>9.5461658841940536E-2</v>
      </c>
      <c r="F419" s="174">
        <v>1</v>
      </c>
      <c r="G419" s="176">
        <v>1278</v>
      </c>
      <c r="H419" s="175">
        <v>0.47298297557364916</v>
      </c>
      <c r="M419" s="175">
        <v>0.68400000000000005</v>
      </c>
      <c r="N419" s="175">
        <v>0.73399999999999999</v>
      </c>
      <c r="O419" s="175">
        <v>0.13900000000000001</v>
      </c>
      <c r="P419" s="175">
        <v>0.17899999999999999</v>
      </c>
      <c r="Q419" s="175">
        <v>2.8000000000000001E-2</v>
      </c>
      <c r="R419" s="175">
        <v>4.9000000000000002E-2</v>
      </c>
      <c r="S419" s="175">
        <v>8.1000000000000003E-2</v>
      </c>
      <c r="T419" s="175">
        <v>0.113</v>
      </c>
    </row>
    <row r="420" spans="1:20" x14ac:dyDescent="0.25">
      <c r="A420" s="92" t="s">
        <v>2077</v>
      </c>
      <c r="B420" s="175">
        <v>0.58930481283422465</v>
      </c>
      <c r="C420" s="175">
        <v>0.29946524064171121</v>
      </c>
      <c r="D420" s="175">
        <v>1.3903743315508022E-2</v>
      </c>
      <c r="E420" s="175">
        <v>9.7326203208556145E-2</v>
      </c>
      <c r="F420" s="174">
        <v>1</v>
      </c>
      <c r="G420" s="176">
        <v>935</v>
      </c>
      <c r="H420" s="175">
        <v>0.44587505960896517</v>
      </c>
      <c r="M420" s="175">
        <v>0.55700000000000005</v>
      </c>
      <c r="N420" s="175">
        <v>0.62</v>
      </c>
      <c r="O420" s="175">
        <v>0.27100000000000002</v>
      </c>
      <c r="P420" s="175">
        <v>0.33</v>
      </c>
      <c r="Q420" s="175">
        <v>8.0000000000000002E-3</v>
      </c>
      <c r="R420" s="175">
        <v>2.4E-2</v>
      </c>
      <c r="S420" s="175">
        <v>0.08</v>
      </c>
      <c r="T420" s="175">
        <v>0.11799999999999999</v>
      </c>
    </row>
    <row r="421" spans="1:20" x14ac:dyDescent="0.25">
      <c r="A421" s="92" t="s">
        <v>2120</v>
      </c>
      <c r="B421" s="175">
        <v>0.84029227557411279</v>
      </c>
      <c r="C421" s="175">
        <v>2.1920668058455117E-2</v>
      </c>
      <c r="D421" s="175">
        <v>1.3569937369519834E-2</v>
      </c>
      <c r="E421" s="175">
        <v>0.12421711899791232</v>
      </c>
      <c r="F421" s="174">
        <v>1</v>
      </c>
      <c r="G421" s="176">
        <v>958</v>
      </c>
      <c r="H421" s="175">
        <v>0.45532319391634979</v>
      </c>
      <c r="M421" s="175">
        <v>0.81599999999999995</v>
      </c>
      <c r="N421" s="175">
        <v>0.86199999999999999</v>
      </c>
      <c r="O421" s="175">
        <v>1.4E-2</v>
      </c>
      <c r="P421" s="175">
        <v>3.3000000000000002E-2</v>
      </c>
      <c r="Q421" s="175">
        <v>8.0000000000000002E-3</v>
      </c>
      <c r="R421" s="175">
        <v>2.3E-2</v>
      </c>
      <c r="S421" s="175">
        <v>0.105</v>
      </c>
      <c r="T421" s="175">
        <v>0.14699999999999999</v>
      </c>
    </row>
    <row r="422" spans="1:20" x14ac:dyDescent="0.25">
      <c r="A422" s="92" t="s">
        <v>1347</v>
      </c>
      <c r="B422" s="175">
        <v>0.67764027393968518</v>
      </c>
      <c r="C422" s="175">
        <v>0.20857863751051303</v>
      </c>
      <c r="D422" s="175">
        <v>4.0850654811966841E-2</v>
      </c>
      <c r="E422" s="175">
        <v>7.2930433737834921E-2</v>
      </c>
      <c r="F422" s="174">
        <v>1</v>
      </c>
      <c r="G422" s="176">
        <v>8323</v>
      </c>
      <c r="H422" s="175">
        <v>0.34475188468229639</v>
      </c>
      <c r="M422" s="175">
        <v>0.66800000000000004</v>
      </c>
      <c r="N422" s="175">
        <v>0.68799999999999994</v>
      </c>
      <c r="O422" s="175">
        <v>0.2</v>
      </c>
      <c r="P422" s="175">
        <v>0.217</v>
      </c>
      <c r="Q422" s="175">
        <v>3.6999999999999998E-2</v>
      </c>
      <c r="R422" s="175">
        <v>4.4999999999999998E-2</v>
      </c>
      <c r="S422" s="175">
        <v>6.8000000000000005E-2</v>
      </c>
      <c r="T422" s="175">
        <v>7.9000000000000001E-2</v>
      </c>
    </row>
    <row r="423" spans="1:20" x14ac:dyDescent="0.25">
      <c r="A423" s="92" t="s">
        <v>1390</v>
      </c>
      <c r="B423" s="175">
        <v>0.5390773922988944</v>
      </c>
      <c r="C423" s="175">
        <v>0.18652306519252765</v>
      </c>
      <c r="D423" s="175">
        <v>0.12495234464353794</v>
      </c>
      <c r="E423" s="175">
        <v>0.14944719786504004</v>
      </c>
      <c r="F423" s="174">
        <v>1</v>
      </c>
      <c r="G423" s="176">
        <v>10492</v>
      </c>
      <c r="H423" s="175">
        <v>0.35813762971054069</v>
      </c>
      <c r="M423" s="175">
        <v>0.53</v>
      </c>
      <c r="N423" s="175">
        <v>0.54900000000000004</v>
      </c>
      <c r="O423" s="175">
        <v>0.17899999999999999</v>
      </c>
      <c r="P423" s="175">
        <v>0.19400000000000001</v>
      </c>
      <c r="Q423" s="175">
        <v>0.11899999999999999</v>
      </c>
      <c r="R423" s="175">
        <v>0.13100000000000001</v>
      </c>
      <c r="S423" s="175">
        <v>0.14299999999999999</v>
      </c>
      <c r="T423" s="175">
        <v>0.156</v>
      </c>
    </row>
    <row r="424" spans="1:20" x14ac:dyDescent="0.25">
      <c r="A424" s="92" t="s">
        <v>1433</v>
      </c>
      <c r="B424" s="175">
        <v>0.67416585906133186</v>
      </c>
      <c r="C424" s="175">
        <v>0.23404402602796623</v>
      </c>
      <c r="D424" s="175">
        <v>6.9223314412294058E-3</v>
      </c>
      <c r="E424" s="175">
        <v>8.4867783469472519E-2</v>
      </c>
      <c r="F424" s="174">
        <v>1</v>
      </c>
      <c r="G424" s="176">
        <v>14446</v>
      </c>
      <c r="H424" s="175">
        <v>0.34740158237741386</v>
      </c>
      <c r="M424" s="175">
        <v>0.66600000000000004</v>
      </c>
      <c r="N424" s="175">
        <v>0.68200000000000005</v>
      </c>
      <c r="O424" s="175">
        <v>0.22700000000000001</v>
      </c>
      <c r="P424" s="175">
        <v>0.24099999999999999</v>
      </c>
      <c r="Q424" s="175">
        <v>6.0000000000000001E-3</v>
      </c>
      <c r="R424" s="175">
        <v>8.0000000000000002E-3</v>
      </c>
      <c r="S424" s="175">
        <v>0.08</v>
      </c>
      <c r="T424" s="175">
        <v>0.09</v>
      </c>
    </row>
    <row r="425" spans="1:20" x14ac:dyDescent="0.25">
      <c r="A425" s="92" t="s">
        <v>1476</v>
      </c>
      <c r="B425" s="175">
        <v>0.54742606790799564</v>
      </c>
      <c r="C425" s="175">
        <v>0.26484118291347208</v>
      </c>
      <c r="D425" s="175">
        <v>0.10952902519167579</v>
      </c>
      <c r="E425" s="175">
        <v>7.8203723986856516E-2</v>
      </c>
      <c r="F425" s="174">
        <v>1</v>
      </c>
      <c r="G425" s="176">
        <v>4565</v>
      </c>
      <c r="H425" s="175">
        <v>0.37159137159137157</v>
      </c>
      <c r="M425" s="175">
        <v>0.53300000000000003</v>
      </c>
      <c r="N425" s="175">
        <v>0.56200000000000006</v>
      </c>
      <c r="O425" s="175">
        <v>0.252</v>
      </c>
      <c r="P425" s="175">
        <v>0.27800000000000002</v>
      </c>
      <c r="Q425" s="175">
        <v>0.10100000000000001</v>
      </c>
      <c r="R425" s="175">
        <v>0.11899999999999999</v>
      </c>
      <c r="S425" s="175">
        <v>7.0999999999999994E-2</v>
      </c>
      <c r="T425" s="175">
        <v>8.5999999999999993E-2</v>
      </c>
    </row>
    <row r="426" spans="1:20" x14ac:dyDescent="0.25">
      <c r="A426" s="92" t="s">
        <v>1519</v>
      </c>
      <c r="B426" s="175">
        <v>0.84245980008691879</v>
      </c>
      <c r="C426" s="175">
        <v>0.10691003911342895</v>
      </c>
      <c r="D426" s="175">
        <v>6.51890482398957E-3</v>
      </c>
      <c r="E426" s="175">
        <v>4.4111255975662754E-2</v>
      </c>
      <c r="F426" s="174">
        <v>1</v>
      </c>
      <c r="G426" s="176">
        <v>4602</v>
      </c>
      <c r="H426" s="175">
        <v>0.36602242901455501</v>
      </c>
      <c r="M426" s="175">
        <v>0.83199999999999996</v>
      </c>
      <c r="N426" s="175">
        <v>0.85299999999999998</v>
      </c>
      <c r="O426" s="175">
        <v>9.8000000000000004E-2</v>
      </c>
      <c r="P426" s="175">
        <v>0.11600000000000001</v>
      </c>
      <c r="Q426" s="175">
        <v>5.0000000000000001E-3</v>
      </c>
      <c r="R426" s="175">
        <v>8.9999999999999993E-3</v>
      </c>
      <c r="S426" s="175">
        <v>3.9E-2</v>
      </c>
      <c r="T426" s="175">
        <v>0.05</v>
      </c>
    </row>
    <row r="427" spans="1:20" x14ac:dyDescent="0.25">
      <c r="A427" s="92" t="s">
        <v>1562</v>
      </c>
      <c r="B427" s="175">
        <v>0.64792130660727543</v>
      </c>
      <c r="C427" s="175">
        <v>0.26224944320712695</v>
      </c>
      <c r="D427" s="175">
        <v>3.0252412769116555E-2</v>
      </c>
      <c r="E427" s="175">
        <v>5.9576837416481072E-2</v>
      </c>
      <c r="F427" s="174">
        <v>1</v>
      </c>
      <c r="G427" s="176">
        <v>5388</v>
      </c>
      <c r="H427" s="175">
        <v>0.3656103684603379</v>
      </c>
      <c r="M427" s="175">
        <v>0.63500000000000001</v>
      </c>
      <c r="N427" s="175">
        <v>0.66100000000000003</v>
      </c>
      <c r="O427" s="175">
        <v>0.251</v>
      </c>
      <c r="P427" s="175">
        <v>0.27400000000000002</v>
      </c>
      <c r="Q427" s="175">
        <v>2.5999999999999999E-2</v>
      </c>
      <c r="R427" s="175">
        <v>3.5000000000000003E-2</v>
      </c>
      <c r="S427" s="175">
        <v>5.3999999999999999E-2</v>
      </c>
      <c r="T427" s="175">
        <v>6.6000000000000003E-2</v>
      </c>
    </row>
    <row r="428" spans="1:20" x14ac:dyDescent="0.25">
      <c r="A428" s="92" t="s">
        <v>1605</v>
      </c>
      <c r="B428" s="175">
        <v>0.61630615640599007</v>
      </c>
      <c r="C428" s="175">
        <v>0.23910149750415974</v>
      </c>
      <c r="D428" s="175">
        <v>6.4475873544093176E-2</v>
      </c>
      <c r="E428" s="175">
        <v>8.0116472545757073E-2</v>
      </c>
      <c r="F428" s="174">
        <v>1</v>
      </c>
      <c r="G428" s="176">
        <v>12020</v>
      </c>
      <c r="H428" s="175">
        <v>0.3593208178883176</v>
      </c>
      <c r="M428" s="175">
        <v>0.60799999999999998</v>
      </c>
      <c r="N428" s="175">
        <v>0.625</v>
      </c>
      <c r="O428" s="175">
        <v>0.23200000000000001</v>
      </c>
      <c r="P428" s="175">
        <v>0.247</v>
      </c>
      <c r="Q428" s="175">
        <v>0.06</v>
      </c>
      <c r="R428" s="175">
        <v>6.9000000000000006E-2</v>
      </c>
      <c r="S428" s="175">
        <v>7.4999999999999997E-2</v>
      </c>
      <c r="T428" s="175">
        <v>8.5000000000000006E-2</v>
      </c>
    </row>
    <row r="429" spans="1:20" x14ac:dyDescent="0.25">
      <c r="A429" s="92" t="s">
        <v>1648</v>
      </c>
      <c r="B429" s="175">
        <v>0.49371205550737207</v>
      </c>
      <c r="C429" s="175">
        <v>0.45555073720728534</v>
      </c>
      <c r="D429" s="175">
        <v>6.938421509106678E-3</v>
      </c>
      <c r="E429" s="175">
        <v>4.3798785776235909E-2</v>
      </c>
      <c r="F429" s="174">
        <v>1</v>
      </c>
      <c r="G429" s="176">
        <v>4612</v>
      </c>
      <c r="H429" s="175">
        <v>0.34122521456052085</v>
      </c>
      <c r="M429" s="175">
        <v>0.47899999999999998</v>
      </c>
      <c r="N429" s="175">
        <v>0.50800000000000001</v>
      </c>
      <c r="O429" s="175">
        <v>0.441</v>
      </c>
      <c r="P429" s="175">
        <v>0.47</v>
      </c>
      <c r="Q429" s="175">
        <v>5.0000000000000001E-3</v>
      </c>
      <c r="R429" s="175">
        <v>0.01</v>
      </c>
      <c r="S429" s="175">
        <v>3.7999999999999999E-2</v>
      </c>
      <c r="T429" s="175">
        <v>0.05</v>
      </c>
    </row>
    <row r="430" spans="1:20" x14ac:dyDescent="0.25">
      <c r="A430" s="92" t="s">
        <v>1691</v>
      </c>
      <c r="B430" s="175">
        <v>0.6375532082610752</v>
      </c>
      <c r="C430" s="175">
        <v>0.26548951600189186</v>
      </c>
      <c r="D430" s="175">
        <v>1.1193441589153398E-2</v>
      </c>
      <c r="E430" s="175">
        <v>8.5763834147879553E-2</v>
      </c>
      <c r="F430" s="174">
        <v>1</v>
      </c>
      <c r="G430" s="176">
        <v>6343</v>
      </c>
      <c r="H430" s="175">
        <v>0.35994779253206222</v>
      </c>
      <c r="M430" s="175">
        <v>0.626</v>
      </c>
      <c r="N430" s="175">
        <v>0.64900000000000002</v>
      </c>
      <c r="O430" s="175">
        <v>0.255</v>
      </c>
      <c r="P430" s="175">
        <v>0.27600000000000002</v>
      </c>
      <c r="Q430" s="175">
        <v>8.9999999999999993E-3</v>
      </c>
      <c r="R430" s="175">
        <v>1.4E-2</v>
      </c>
      <c r="S430" s="175">
        <v>7.9000000000000001E-2</v>
      </c>
      <c r="T430" s="175">
        <v>9.2999999999999999E-2</v>
      </c>
    </row>
    <row r="431" spans="1:20" x14ac:dyDescent="0.25">
      <c r="A431" s="92" t="s">
        <v>1734</v>
      </c>
      <c r="B431" s="175">
        <v>0.86882546652030734</v>
      </c>
      <c r="C431" s="175">
        <v>1.4544456641053787E-2</v>
      </c>
      <c r="D431" s="175">
        <v>2.6344676180021953E-2</v>
      </c>
      <c r="E431" s="175">
        <v>9.0285400658616899E-2</v>
      </c>
      <c r="F431" s="174">
        <v>1</v>
      </c>
      <c r="G431" s="176">
        <v>3644</v>
      </c>
      <c r="H431" s="175">
        <v>0.38181056160938809</v>
      </c>
      <c r="M431" s="175">
        <v>0.85699999999999998</v>
      </c>
      <c r="N431" s="175">
        <v>0.879</v>
      </c>
      <c r="O431" s="175">
        <v>1.0999999999999999E-2</v>
      </c>
      <c r="P431" s="175">
        <v>1.9E-2</v>
      </c>
      <c r="Q431" s="175">
        <v>2.1999999999999999E-2</v>
      </c>
      <c r="R431" s="175">
        <v>3.2000000000000001E-2</v>
      </c>
      <c r="S431" s="175">
        <v>8.1000000000000003E-2</v>
      </c>
      <c r="T431" s="175">
        <v>0.1</v>
      </c>
    </row>
    <row r="432" spans="1:20" x14ac:dyDescent="0.25">
      <c r="A432" s="92" t="s">
        <v>1777</v>
      </c>
      <c r="B432" s="175">
        <v>0.56925575900767866</v>
      </c>
      <c r="C432" s="175">
        <v>0.21352628470171295</v>
      </c>
      <c r="D432" s="175">
        <v>0.10868281157708211</v>
      </c>
      <c r="E432" s="175">
        <v>0.10853514471352628</v>
      </c>
      <c r="F432" s="174">
        <v>1</v>
      </c>
      <c r="G432" s="176">
        <v>6772</v>
      </c>
      <c r="H432" s="175">
        <v>0.39018206960129059</v>
      </c>
      <c r="M432" s="175">
        <v>0.55700000000000005</v>
      </c>
      <c r="N432" s="175">
        <v>0.58099999999999996</v>
      </c>
      <c r="O432" s="175">
        <v>0.20399999999999999</v>
      </c>
      <c r="P432" s="175">
        <v>0.223</v>
      </c>
      <c r="Q432" s="175">
        <v>0.10100000000000001</v>
      </c>
      <c r="R432" s="175">
        <v>0.11600000000000001</v>
      </c>
      <c r="S432" s="175">
        <v>0.10100000000000001</v>
      </c>
      <c r="T432" s="175">
        <v>0.11600000000000001</v>
      </c>
    </row>
    <row r="433" spans="1:22" x14ac:dyDescent="0.25">
      <c r="A433" s="92" t="s">
        <v>1820</v>
      </c>
      <c r="B433" s="175">
        <v>0.71222256004864704</v>
      </c>
      <c r="C433" s="175">
        <v>0.17801763453937366</v>
      </c>
      <c r="D433" s="175">
        <v>1.6114320462146548E-2</v>
      </c>
      <c r="E433" s="175">
        <v>9.3645484949832769E-2</v>
      </c>
      <c r="F433" s="174">
        <v>1</v>
      </c>
      <c r="G433" s="176">
        <v>6578</v>
      </c>
      <c r="H433" s="175">
        <v>0.34672148429264177</v>
      </c>
      <c r="M433" s="175">
        <v>0.70099999999999996</v>
      </c>
      <c r="N433" s="175">
        <v>0.72299999999999998</v>
      </c>
      <c r="O433" s="175">
        <v>0.16900000000000001</v>
      </c>
      <c r="P433" s="175">
        <v>0.187</v>
      </c>
      <c r="Q433" s="175">
        <v>1.2999999999999999E-2</v>
      </c>
      <c r="R433" s="175">
        <v>1.9E-2</v>
      </c>
      <c r="S433" s="175">
        <v>8.6999999999999994E-2</v>
      </c>
      <c r="T433" s="175">
        <v>0.10100000000000001</v>
      </c>
    </row>
    <row r="434" spans="1:22" x14ac:dyDescent="0.25">
      <c r="A434" s="92" t="s">
        <v>1863</v>
      </c>
      <c r="B434" s="175">
        <v>0.61510263929618769</v>
      </c>
      <c r="C434" s="175">
        <v>0.27394916911045941</v>
      </c>
      <c r="D434" s="175">
        <v>2.1749755620723364E-2</v>
      </c>
      <c r="E434" s="175">
        <v>8.9198435972629525E-2</v>
      </c>
      <c r="F434" s="174">
        <v>1</v>
      </c>
      <c r="G434" s="176">
        <v>4092</v>
      </c>
      <c r="H434" s="175">
        <v>0.33233168196215385</v>
      </c>
      <c r="M434" s="175">
        <v>0.6</v>
      </c>
      <c r="N434" s="175">
        <v>0.63</v>
      </c>
      <c r="O434" s="175">
        <v>0.26100000000000001</v>
      </c>
      <c r="P434" s="175">
        <v>0.28799999999999998</v>
      </c>
      <c r="Q434" s="175">
        <v>1.7999999999999999E-2</v>
      </c>
      <c r="R434" s="175">
        <v>2.7E-2</v>
      </c>
      <c r="S434" s="175">
        <v>8.1000000000000003E-2</v>
      </c>
      <c r="T434" s="175">
        <v>9.8000000000000004E-2</v>
      </c>
    </row>
    <row r="435" spans="1:22" x14ac:dyDescent="0.25">
      <c r="A435" s="92" t="s">
        <v>1906</v>
      </c>
      <c r="B435" s="175">
        <v>0.57365574292077637</v>
      </c>
      <c r="C435" s="175">
        <v>0.31912185809735921</v>
      </c>
      <c r="D435" s="175">
        <v>2.8953229398663696E-2</v>
      </c>
      <c r="E435" s="175">
        <v>7.8269169583200765E-2</v>
      </c>
      <c r="F435" s="174">
        <v>1</v>
      </c>
      <c r="G435" s="176">
        <v>6286</v>
      </c>
      <c r="H435" s="175">
        <v>0.35229501765398197</v>
      </c>
      <c r="M435" s="175">
        <v>0.56100000000000005</v>
      </c>
      <c r="N435" s="175">
        <v>0.58599999999999997</v>
      </c>
      <c r="O435" s="175">
        <v>0.308</v>
      </c>
      <c r="P435" s="175">
        <v>0.33100000000000002</v>
      </c>
      <c r="Q435" s="175">
        <v>2.5000000000000001E-2</v>
      </c>
      <c r="R435" s="175">
        <v>3.3000000000000002E-2</v>
      </c>
      <c r="S435" s="175">
        <v>7.1999999999999995E-2</v>
      </c>
      <c r="T435" s="175">
        <v>8.5000000000000006E-2</v>
      </c>
    </row>
    <row r="436" spans="1:22" x14ac:dyDescent="0.25">
      <c r="A436" s="92" t="s">
        <v>1949</v>
      </c>
      <c r="B436" s="175">
        <v>0.73380353377444918</v>
      </c>
      <c r="C436" s="175">
        <v>0.19239438667926997</v>
      </c>
      <c r="D436" s="175">
        <v>1.8832254780775104E-2</v>
      </c>
      <c r="E436" s="175">
        <v>5.4969824765505708E-2</v>
      </c>
      <c r="F436" s="174">
        <v>1</v>
      </c>
      <c r="G436" s="176">
        <v>13753</v>
      </c>
      <c r="H436" s="175">
        <v>0.34276243644701426</v>
      </c>
      <c r="M436" s="175">
        <v>0.72599999999999998</v>
      </c>
      <c r="N436" s="175">
        <v>0.74099999999999999</v>
      </c>
      <c r="O436" s="175">
        <v>0.186</v>
      </c>
      <c r="P436" s="175">
        <v>0.19900000000000001</v>
      </c>
      <c r="Q436" s="175">
        <v>1.7000000000000001E-2</v>
      </c>
      <c r="R436" s="175">
        <v>2.1000000000000001E-2</v>
      </c>
      <c r="S436" s="175">
        <v>5.0999999999999997E-2</v>
      </c>
      <c r="T436" s="175">
        <v>5.8999999999999997E-2</v>
      </c>
    </row>
    <row r="437" spans="1:22" customFormat="1" x14ac:dyDescent="0.25">
      <c r="A437" s="92" t="s">
        <v>1992</v>
      </c>
      <c r="B437" s="175">
        <v>0.83802709697061961</v>
      </c>
      <c r="C437" s="175">
        <v>3.5774090424722182E-2</v>
      </c>
      <c r="D437" s="175">
        <v>2.2377835286953873E-2</v>
      </c>
      <c r="E437" s="175">
        <v>0.10382097731770437</v>
      </c>
      <c r="F437" s="174">
        <v>1</v>
      </c>
      <c r="G437" s="176">
        <v>6569</v>
      </c>
      <c r="H437" s="175">
        <v>0.3924368241830456</v>
      </c>
      <c r="I437" s="92"/>
      <c r="J437" s="92"/>
      <c r="K437" s="92"/>
      <c r="L437" s="92"/>
      <c r="M437" s="175">
        <v>0.82899999999999996</v>
      </c>
      <c r="N437" s="175">
        <v>0.84699999999999998</v>
      </c>
      <c r="O437" s="175">
        <v>3.2000000000000001E-2</v>
      </c>
      <c r="P437" s="175">
        <v>4.1000000000000002E-2</v>
      </c>
      <c r="Q437" s="175">
        <v>1.9E-2</v>
      </c>
      <c r="R437" s="175">
        <v>2.5999999999999999E-2</v>
      </c>
      <c r="S437" s="175">
        <v>9.7000000000000003E-2</v>
      </c>
      <c r="T437" s="175">
        <v>0.111</v>
      </c>
      <c r="U437" s="92"/>
      <c r="V437" s="92"/>
    </row>
    <row r="438" spans="1:22" customFormat="1" x14ac:dyDescent="0.25">
      <c r="A438" s="92" t="s">
        <v>2035</v>
      </c>
      <c r="B438" s="175">
        <v>0.78196233894945488</v>
      </c>
      <c r="C438" s="175">
        <v>0.10395330910692654</v>
      </c>
      <c r="D438" s="175">
        <v>2.6979407554234114E-2</v>
      </c>
      <c r="E438" s="175">
        <v>8.7104944389384431E-2</v>
      </c>
      <c r="F438" s="174">
        <v>1</v>
      </c>
      <c r="G438" s="176">
        <v>9081</v>
      </c>
      <c r="H438" s="175">
        <v>0.36424531707512736</v>
      </c>
      <c r="I438" s="92"/>
      <c r="J438" s="92"/>
      <c r="K438" s="92"/>
      <c r="L438" s="92"/>
      <c r="M438" s="175">
        <v>0.77300000000000002</v>
      </c>
      <c r="N438" s="175">
        <v>0.79</v>
      </c>
      <c r="O438" s="175">
        <v>9.8000000000000004E-2</v>
      </c>
      <c r="P438" s="175">
        <v>0.11</v>
      </c>
      <c r="Q438" s="175">
        <v>2.4E-2</v>
      </c>
      <c r="R438" s="175">
        <v>3.1E-2</v>
      </c>
      <c r="S438" s="175">
        <v>8.1000000000000003E-2</v>
      </c>
      <c r="T438" s="175">
        <v>9.2999999999999999E-2</v>
      </c>
      <c r="U438" s="92"/>
      <c r="V438" s="92"/>
    </row>
    <row r="439" spans="1:22" customFormat="1" x14ac:dyDescent="0.25">
      <c r="A439" s="92" t="s">
        <v>2078</v>
      </c>
      <c r="B439" s="175">
        <v>0.69391708640061989</v>
      </c>
      <c r="C439" s="175">
        <v>0.19759783029833397</v>
      </c>
      <c r="D439" s="175">
        <v>2.0405527573292007E-2</v>
      </c>
      <c r="E439" s="175">
        <v>8.8079555727754097E-2</v>
      </c>
      <c r="F439" s="174">
        <v>1</v>
      </c>
      <c r="G439" s="176">
        <v>7743</v>
      </c>
      <c r="H439" s="175">
        <v>0.36978843306748171</v>
      </c>
      <c r="I439" s="92"/>
      <c r="J439" s="92"/>
      <c r="K439" s="92"/>
      <c r="L439" s="92"/>
      <c r="M439" s="175">
        <v>0.68400000000000005</v>
      </c>
      <c r="N439" s="175">
        <v>0.70399999999999996</v>
      </c>
      <c r="O439" s="175">
        <v>0.189</v>
      </c>
      <c r="P439" s="175">
        <v>0.20699999999999999</v>
      </c>
      <c r="Q439" s="175">
        <v>1.7000000000000001E-2</v>
      </c>
      <c r="R439" s="175">
        <v>2.4E-2</v>
      </c>
      <c r="S439" s="175">
        <v>8.2000000000000003E-2</v>
      </c>
      <c r="T439" s="175">
        <v>9.5000000000000001E-2</v>
      </c>
      <c r="U439" s="92"/>
      <c r="V439" s="92"/>
    </row>
    <row r="440" spans="1:22" customFormat="1" x14ac:dyDescent="0.25">
      <c r="A440" s="92" t="s">
        <v>2121</v>
      </c>
      <c r="B440" s="175">
        <v>0.85262661214218305</v>
      </c>
      <c r="C440" s="175">
        <v>1.6514627241270841E-2</v>
      </c>
      <c r="D440" s="175">
        <v>1.9817552689525009E-2</v>
      </c>
      <c r="E440" s="175">
        <v>0.11104120792702107</v>
      </c>
      <c r="F440" s="174">
        <v>1</v>
      </c>
      <c r="G440" s="176">
        <v>6358</v>
      </c>
      <c r="H440" s="175">
        <v>0.39852074714805064</v>
      </c>
      <c r="I440" s="92"/>
      <c r="J440" s="92"/>
      <c r="K440" s="92"/>
      <c r="L440" s="92"/>
      <c r="M440" s="175">
        <v>0.84399999999999997</v>
      </c>
      <c r="N440" s="175">
        <v>0.86099999999999999</v>
      </c>
      <c r="O440" s="175">
        <v>1.4E-2</v>
      </c>
      <c r="P440" s="175">
        <v>0.02</v>
      </c>
      <c r="Q440" s="175">
        <v>1.7000000000000001E-2</v>
      </c>
      <c r="R440" s="175">
        <v>2.4E-2</v>
      </c>
      <c r="S440" s="175">
        <v>0.104</v>
      </c>
      <c r="T440" s="175">
        <v>0.11899999999999999</v>
      </c>
      <c r="U440" s="92"/>
      <c r="V440" s="92"/>
    </row>
    <row r="441" spans="1:22" customFormat="1" x14ac:dyDescent="0.25">
      <c r="A441" s="92" t="s">
        <v>1348</v>
      </c>
      <c r="B441" s="175">
        <v>0.63636363636363635</v>
      </c>
      <c r="C441" s="175">
        <v>0.27272727272727271</v>
      </c>
      <c r="D441" s="175" t="s">
        <v>143</v>
      </c>
      <c r="E441" s="175">
        <v>9.0909090909090912E-2</v>
      </c>
      <c r="F441" s="174">
        <v>1</v>
      </c>
      <c r="G441" s="176">
        <v>11</v>
      </c>
      <c r="H441" s="175">
        <v>7.3825503355704702E-2</v>
      </c>
      <c r="I441" s="92"/>
      <c r="J441" s="92"/>
      <c r="K441" s="92"/>
      <c r="L441" s="92"/>
      <c r="M441" s="175">
        <v>0.35399999999999998</v>
      </c>
      <c r="N441" s="175">
        <v>0.84799999999999998</v>
      </c>
      <c r="O441" s="175">
        <v>9.7000000000000003E-2</v>
      </c>
      <c r="P441" s="175">
        <v>0.56599999999999995</v>
      </c>
      <c r="Q441" s="175" t="s">
        <v>143</v>
      </c>
      <c r="R441" s="175" t="s">
        <v>143</v>
      </c>
      <c r="S441" s="175">
        <v>1.6E-2</v>
      </c>
      <c r="T441" s="175">
        <v>0.377</v>
      </c>
      <c r="U441" s="92"/>
      <c r="V441" s="92"/>
    </row>
    <row r="442" spans="1:22" customFormat="1" x14ac:dyDescent="0.25">
      <c r="A442" s="92" t="s">
        <v>1391</v>
      </c>
      <c r="B442" s="175">
        <v>0.47058823529411764</v>
      </c>
      <c r="C442" s="175">
        <v>0.35294117647058826</v>
      </c>
      <c r="D442" s="175" t="s">
        <v>143</v>
      </c>
      <c r="E442" s="175">
        <v>0.17647058823529413</v>
      </c>
      <c r="F442" s="174">
        <v>1</v>
      </c>
      <c r="G442" s="176">
        <v>17</v>
      </c>
      <c r="H442" s="175">
        <v>7.7272727272727271E-2</v>
      </c>
      <c r="I442" s="92"/>
      <c r="J442" s="92"/>
      <c r="K442" s="92"/>
      <c r="L442" s="92"/>
      <c r="M442" s="175">
        <v>0.26200000000000001</v>
      </c>
      <c r="N442" s="175">
        <v>0.69</v>
      </c>
      <c r="O442" s="175">
        <v>0.17299999999999999</v>
      </c>
      <c r="P442" s="175">
        <v>0.58699999999999997</v>
      </c>
      <c r="Q442" s="175" t="s">
        <v>143</v>
      </c>
      <c r="R442" s="175" t="s">
        <v>143</v>
      </c>
      <c r="S442" s="175">
        <v>6.2E-2</v>
      </c>
      <c r="T442" s="175">
        <v>0.41</v>
      </c>
      <c r="U442" s="92"/>
      <c r="V442" s="92"/>
    </row>
    <row r="443" spans="1:22" customFormat="1" x14ac:dyDescent="0.25">
      <c r="A443" s="92" t="s">
        <v>1434</v>
      </c>
      <c r="B443" s="175">
        <v>0.8</v>
      </c>
      <c r="C443" s="175">
        <v>0.12</v>
      </c>
      <c r="D443" s="175" t="s">
        <v>143</v>
      </c>
      <c r="E443" s="175">
        <v>0.08</v>
      </c>
      <c r="F443" s="174">
        <v>1</v>
      </c>
      <c r="G443" s="176">
        <v>25</v>
      </c>
      <c r="H443" s="175">
        <v>5.7339449541284407E-2</v>
      </c>
      <c r="I443" s="92"/>
      <c r="J443" s="92"/>
      <c r="K443" s="92"/>
      <c r="L443" s="92"/>
      <c r="M443" s="175">
        <v>0.60899999999999999</v>
      </c>
      <c r="N443" s="175">
        <v>0.91100000000000003</v>
      </c>
      <c r="O443" s="175">
        <v>4.2000000000000003E-2</v>
      </c>
      <c r="P443" s="175">
        <v>0.3</v>
      </c>
      <c r="Q443" s="175" t="s">
        <v>143</v>
      </c>
      <c r="R443" s="175" t="s">
        <v>143</v>
      </c>
      <c r="S443" s="175">
        <v>2.1999999999999999E-2</v>
      </c>
      <c r="T443" s="175">
        <v>0.25</v>
      </c>
      <c r="U443" s="92"/>
      <c r="V443" s="92"/>
    </row>
    <row r="444" spans="1:22" customFormat="1" x14ac:dyDescent="0.25">
      <c r="A444" s="92" t="s">
        <v>1477</v>
      </c>
      <c r="B444" s="175">
        <v>0.5</v>
      </c>
      <c r="C444" s="175">
        <v>0.5</v>
      </c>
      <c r="D444" s="175" t="s">
        <v>143</v>
      </c>
      <c r="E444" s="175" t="s">
        <v>143</v>
      </c>
      <c r="F444" s="174">
        <v>1</v>
      </c>
      <c r="G444" s="176">
        <v>2</v>
      </c>
      <c r="H444" s="175">
        <v>2.5316455696202531E-2</v>
      </c>
      <c r="I444" s="92"/>
      <c r="J444" s="92"/>
      <c r="K444" s="92"/>
      <c r="L444" s="92"/>
      <c r="M444" s="175">
        <v>9.5000000000000001E-2</v>
      </c>
      <c r="N444" s="175">
        <v>0.90500000000000003</v>
      </c>
      <c r="O444" s="175">
        <v>9.5000000000000001E-2</v>
      </c>
      <c r="P444" s="175">
        <v>0.90500000000000003</v>
      </c>
      <c r="Q444" s="175" t="s">
        <v>143</v>
      </c>
      <c r="R444" s="175" t="s">
        <v>143</v>
      </c>
      <c r="S444" s="175" t="s">
        <v>143</v>
      </c>
      <c r="T444" s="175" t="s">
        <v>143</v>
      </c>
      <c r="U444" s="92"/>
      <c r="V444" s="92"/>
    </row>
    <row r="445" spans="1:22" customFormat="1" x14ac:dyDescent="0.25">
      <c r="A445" s="92" t="s">
        <v>1520</v>
      </c>
      <c r="B445" s="175">
        <v>1</v>
      </c>
      <c r="C445" s="175" t="s">
        <v>143</v>
      </c>
      <c r="D445" s="175" t="s">
        <v>143</v>
      </c>
      <c r="E445" s="175" t="s">
        <v>143</v>
      </c>
      <c r="F445" s="174">
        <v>1</v>
      </c>
      <c r="G445" s="176">
        <v>2</v>
      </c>
      <c r="H445" s="175">
        <v>1.9230769230769232E-2</v>
      </c>
      <c r="I445" s="92"/>
      <c r="J445" s="92"/>
      <c r="K445" s="92"/>
      <c r="L445" s="92"/>
      <c r="M445" s="175">
        <v>0.34200000000000003</v>
      </c>
      <c r="N445" s="175">
        <v>1</v>
      </c>
      <c r="O445" s="175" t="s">
        <v>143</v>
      </c>
      <c r="P445" s="175" t="s">
        <v>143</v>
      </c>
      <c r="Q445" s="175" t="s">
        <v>143</v>
      </c>
      <c r="R445" s="175" t="s">
        <v>143</v>
      </c>
      <c r="S445" s="175" t="s">
        <v>143</v>
      </c>
      <c r="T445" s="175" t="s">
        <v>143</v>
      </c>
      <c r="U445" s="92"/>
      <c r="V445" s="92"/>
    </row>
    <row r="446" spans="1:22" customFormat="1" x14ac:dyDescent="0.25">
      <c r="A446" s="92" t="s">
        <v>1563</v>
      </c>
      <c r="B446" s="175">
        <v>0.625</v>
      </c>
      <c r="C446" s="175" t="s">
        <v>143</v>
      </c>
      <c r="D446" s="175" t="s">
        <v>143</v>
      </c>
      <c r="E446" s="175">
        <v>0.375</v>
      </c>
      <c r="F446" s="174">
        <v>1</v>
      </c>
      <c r="G446" s="176">
        <v>8</v>
      </c>
      <c r="H446" s="175">
        <v>7.0796460176991149E-2</v>
      </c>
      <c r="I446" s="92"/>
      <c r="J446" s="92"/>
      <c r="K446" s="92"/>
      <c r="L446" s="92"/>
      <c r="M446" s="175">
        <v>0.30599999999999999</v>
      </c>
      <c r="N446" s="175">
        <v>0.86299999999999999</v>
      </c>
      <c r="O446" s="175" t="s">
        <v>143</v>
      </c>
      <c r="P446" s="175" t="s">
        <v>143</v>
      </c>
      <c r="Q446" s="175" t="s">
        <v>143</v>
      </c>
      <c r="R446" s="175" t="s">
        <v>143</v>
      </c>
      <c r="S446" s="175">
        <v>0.13700000000000001</v>
      </c>
      <c r="T446" s="175">
        <v>0.69399999999999995</v>
      </c>
      <c r="U446" s="92"/>
      <c r="V446" s="92"/>
    </row>
    <row r="447" spans="1:22" customFormat="1" x14ac:dyDescent="0.25">
      <c r="A447" s="92" t="s">
        <v>1606</v>
      </c>
      <c r="B447" s="175">
        <v>0.77777777777777779</v>
      </c>
      <c r="C447" s="175">
        <v>0.1111111111111111</v>
      </c>
      <c r="D447" s="175" t="s">
        <v>143</v>
      </c>
      <c r="E447" s="175">
        <v>0.1111111111111111</v>
      </c>
      <c r="F447" s="174">
        <v>1</v>
      </c>
      <c r="G447" s="176">
        <v>9</v>
      </c>
      <c r="H447" s="175">
        <v>4.712041884816754E-2</v>
      </c>
      <c r="I447" s="92"/>
      <c r="J447" s="92"/>
      <c r="K447" s="92"/>
      <c r="L447" s="92"/>
      <c r="M447" s="175">
        <v>0.45300000000000001</v>
      </c>
      <c r="N447" s="175">
        <v>0.93700000000000006</v>
      </c>
      <c r="O447" s="175">
        <v>0.02</v>
      </c>
      <c r="P447" s="175">
        <v>0.435</v>
      </c>
      <c r="Q447" s="175" t="s">
        <v>143</v>
      </c>
      <c r="R447" s="175" t="s">
        <v>143</v>
      </c>
      <c r="S447" s="175">
        <v>0.02</v>
      </c>
      <c r="T447" s="175">
        <v>0.435</v>
      </c>
      <c r="U447" s="92"/>
      <c r="V447" s="92"/>
    </row>
    <row r="448" spans="1:22" customFormat="1" x14ac:dyDescent="0.25">
      <c r="A448" s="92" t="s">
        <v>1649</v>
      </c>
      <c r="B448" s="175">
        <v>0.75</v>
      </c>
      <c r="C448" s="175">
        <v>0.25</v>
      </c>
      <c r="D448" s="175" t="s">
        <v>143</v>
      </c>
      <c r="E448" s="175" t="s">
        <v>143</v>
      </c>
      <c r="F448" s="174">
        <v>1</v>
      </c>
      <c r="G448" s="176">
        <v>4</v>
      </c>
      <c r="H448" s="175">
        <v>3.3898305084745763E-2</v>
      </c>
      <c r="I448" s="92"/>
      <c r="J448" s="92"/>
      <c r="K448" s="92"/>
      <c r="L448" s="92"/>
      <c r="M448" s="175">
        <v>0.30099999999999999</v>
      </c>
      <c r="N448" s="175">
        <v>0.95399999999999996</v>
      </c>
      <c r="O448" s="175">
        <v>4.5999999999999999E-2</v>
      </c>
      <c r="P448" s="175">
        <v>0.69899999999999995</v>
      </c>
      <c r="Q448" s="175" t="s">
        <v>143</v>
      </c>
      <c r="R448" s="175" t="s">
        <v>143</v>
      </c>
      <c r="S448" s="175" t="s">
        <v>143</v>
      </c>
      <c r="T448" s="175" t="s">
        <v>143</v>
      </c>
      <c r="U448" s="92"/>
      <c r="V448" s="92"/>
    </row>
    <row r="449" spans="1:22" customFormat="1" x14ac:dyDescent="0.25">
      <c r="A449" s="92" t="s">
        <v>1692</v>
      </c>
      <c r="B449" s="175">
        <v>0.2857142857142857</v>
      </c>
      <c r="C449" s="175">
        <v>0.2857142857142857</v>
      </c>
      <c r="D449" s="175">
        <v>0.14285714285714285</v>
      </c>
      <c r="E449" s="175">
        <v>0.2857142857142857</v>
      </c>
      <c r="F449" s="174">
        <v>1</v>
      </c>
      <c r="G449" s="176">
        <v>14</v>
      </c>
      <c r="H449" s="175">
        <v>6.9306930693069313E-2</v>
      </c>
      <c r="I449" s="92"/>
      <c r="J449" s="92"/>
      <c r="K449" s="92"/>
      <c r="L449" s="92"/>
      <c r="M449" s="175">
        <v>0.11700000000000001</v>
      </c>
      <c r="N449" s="175">
        <v>0.54600000000000004</v>
      </c>
      <c r="O449" s="175">
        <v>0.11700000000000001</v>
      </c>
      <c r="P449" s="175">
        <v>0.54600000000000004</v>
      </c>
      <c r="Q449" s="175">
        <v>0.04</v>
      </c>
      <c r="R449" s="175">
        <v>0.39900000000000002</v>
      </c>
      <c r="S449" s="175">
        <v>0.11700000000000001</v>
      </c>
      <c r="T449" s="175">
        <v>0.54600000000000004</v>
      </c>
      <c r="U449" s="92"/>
      <c r="V449" s="92"/>
    </row>
    <row r="450" spans="1:22" customFormat="1" x14ac:dyDescent="0.25">
      <c r="A450" s="92" t="s">
        <v>1735</v>
      </c>
      <c r="B450" s="175">
        <v>0.5</v>
      </c>
      <c r="C450" s="175" t="s">
        <v>143</v>
      </c>
      <c r="D450" s="175">
        <v>0.25</v>
      </c>
      <c r="E450" s="175">
        <v>0.25</v>
      </c>
      <c r="F450" s="174">
        <v>1</v>
      </c>
      <c r="G450" s="176">
        <v>4</v>
      </c>
      <c r="H450" s="175">
        <v>5.4054054054054057E-2</v>
      </c>
      <c r="I450" s="92"/>
      <c r="J450" s="92"/>
      <c r="K450" s="92"/>
      <c r="L450" s="92"/>
      <c r="M450" s="175">
        <v>0.15</v>
      </c>
      <c r="N450" s="175">
        <v>0.85</v>
      </c>
      <c r="O450" s="175" t="s">
        <v>143</v>
      </c>
      <c r="P450" s="175" t="s">
        <v>143</v>
      </c>
      <c r="Q450" s="175">
        <v>4.5999999999999999E-2</v>
      </c>
      <c r="R450" s="175">
        <v>0.69899999999999995</v>
      </c>
      <c r="S450" s="175">
        <v>4.5999999999999999E-2</v>
      </c>
      <c r="T450" s="175">
        <v>0.69899999999999995</v>
      </c>
      <c r="U450" s="92"/>
      <c r="V450" s="92"/>
    </row>
    <row r="451" spans="1:22" customFormat="1" x14ac:dyDescent="0.25">
      <c r="A451" s="92" t="s">
        <v>1778</v>
      </c>
      <c r="B451" s="175">
        <v>0.5714285714285714</v>
      </c>
      <c r="C451" s="175">
        <v>0.42857142857142855</v>
      </c>
      <c r="D451" s="175" t="s">
        <v>143</v>
      </c>
      <c r="E451" s="175" t="s">
        <v>143</v>
      </c>
      <c r="F451" s="174">
        <v>1</v>
      </c>
      <c r="G451" s="176">
        <v>7</v>
      </c>
      <c r="H451" s="175">
        <v>7.0707070707070704E-2</v>
      </c>
      <c r="I451" s="92"/>
      <c r="J451" s="92"/>
      <c r="K451" s="92"/>
      <c r="L451" s="92"/>
      <c r="M451" s="175">
        <v>0.25</v>
      </c>
      <c r="N451" s="175">
        <v>0.84199999999999997</v>
      </c>
      <c r="O451" s="175">
        <v>0.158</v>
      </c>
      <c r="P451" s="175">
        <v>0.75</v>
      </c>
      <c r="Q451" s="175" t="s">
        <v>143</v>
      </c>
      <c r="R451" s="175" t="s">
        <v>143</v>
      </c>
      <c r="S451" s="175" t="s">
        <v>143</v>
      </c>
      <c r="T451" s="175" t="s">
        <v>143</v>
      </c>
      <c r="U451" s="92"/>
      <c r="V451" s="92"/>
    </row>
    <row r="452" spans="1:22" customFormat="1" x14ac:dyDescent="0.25">
      <c r="A452" s="92" t="s">
        <v>1821</v>
      </c>
      <c r="B452" s="175">
        <v>0.72727272727272729</v>
      </c>
      <c r="C452" s="175">
        <v>9.0909090909090912E-2</v>
      </c>
      <c r="D452" s="175" t="s">
        <v>143</v>
      </c>
      <c r="E452" s="175">
        <v>0.18181818181818182</v>
      </c>
      <c r="F452" s="174">
        <v>1</v>
      </c>
      <c r="G452" s="176">
        <v>11</v>
      </c>
      <c r="H452" s="175">
        <v>5.8201058201058198E-2</v>
      </c>
      <c r="I452" s="92"/>
      <c r="J452" s="92"/>
      <c r="K452" s="92"/>
      <c r="L452" s="92"/>
      <c r="M452" s="175">
        <v>0.434</v>
      </c>
      <c r="N452" s="175">
        <v>0.90300000000000002</v>
      </c>
      <c r="O452" s="175">
        <v>1.6E-2</v>
      </c>
      <c r="P452" s="175">
        <v>0.377</v>
      </c>
      <c r="Q452" s="175" t="s">
        <v>143</v>
      </c>
      <c r="R452" s="175" t="s">
        <v>143</v>
      </c>
      <c r="S452" s="175">
        <v>5.0999999999999997E-2</v>
      </c>
      <c r="T452" s="175">
        <v>0.47699999999999998</v>
      </c>
      <c r="U452" s="92"/>
      <c r="V452" s="92"/>
    </row>
    <row r="453" spans="1:22" customFormat="1" x14ac:dyDescent="0.25">
      <c r="A453" s="92" t="s">
        <v>1864</v>
      </c>
      <c r="B453" s="175">
        <v>0.8571428571428571</v>
      </c>
      <c r="C453" s="175" t="s">
        <v>143</v>
      </c>
      <c r="D453" s="175" t="s">
        <v>143</v>
      </c>
      <c r="E453" s="175">
        <v>0.14285714285714285</v>
      </c>
      <c r="F453" s="174">
        <v>1</v>
      </c>
      <c r="G453" s="176">
        <v>7</v>
      </c>
      <c r="H453" s="175">
        <v>5.0359712230215826E-2</v>
      </c>
      <c r="I453" s="92"/>
      <c r="J453" s="92"/>
      <c r="K453" s="92"/>
      <c r="L453" s="92"/>
      <c r="M453" s="175">
        <v>0.48699999999999999</v>
      </c>
      <c r="N453" s="175">
        <v>0.97399999999999998</v>
      </c>
      <c r="O453" s="175" t="s">
        <v>143</v>
      </c>
      <c r="P453" s="175" t="s">
        <v>143</v>
      </c>
      <c r="Q453" s="175" t="s">
        <v>143</v>
      </c>
      <c r="R453" s="175" t="s">
        <v>143</v>
      </c>
      <c r="S453" s="175">
        <v>2.5999999999999999E-2</v>
      </c>
      <c r="T453" s="175">
        <v>0.51300000000000001</v>
      </c>
      <c r="U453" s="92"/>
      <c r="V453" s="92"/>
    </row>
    <row r="454" spans="1:22" customFormat="1" x14ac:dyDescent="0.25">
      <c r="A454" s="92" t="s">
        <v>1907</v>
      </c>
      <c r="B454" s="175">
        <v>0.55555555555555558</v>
      </c>
      <c r="C454" s="175">
        <v>0.33333333333333331</v>
      </c>
      <c r="D454" s="175" t="s">
        <v>143</v>
      </c>
      <c r="E454" s="175">
        <v>0.1111111111111111</v>
      </c>
      <c r="F454" s="174">
        <v>1</v>
      </c>
      <c r="G454" s="176">
        <v>9</v>
      </c>
      <c r="H454" s="175">
        <v>5.232558139534884E-2</v>
      </c>
      <c r="I454" s="92"/>
      <c r="J454" s="92"/>
      <c r="K454" s="92"/>
      <c r="L454" s="92"/>
      <c r="M454" s="175">
        <v>0.26700000000000002</v>
      </c>
      <c r="N454" s="175">
        <v>0.81100000000000005</v>
      </c>
      <c r="O454" s="175">
        <v>0.121</v>
      </c>
      <c r="P454" s="175">
        <v>0.64600000000000002</v>
      </c>
      <c r="Q454" s="175" t="s">
        <v>143</v>
      </c>
      <c r="R454" s="175" t="s">
        <v>143</v>
      </c>
      <c r="S454" s="175">
        <v>0.02</v>
      </c>
      <c r="T454" s="175">
        <v>0.435</v>
      </c>
      <c r="U454" s="92"/>
      <c r="V454" s="92"/>
    </row>
    <row r="455" spans="1:22" customFormat="1" x14ac:dyDescent="0.25">
      <c r="A455" s="92" t="s">
        <v>1950</v>
      </c>
      <c r="B455" s="175">
        <v>0.61111111111111116</v>
      </c>
      <c r="C455" s="175">
        <v>0.33333333333333331</v>
      </c>
      <c r="D455" s="175" t="s">
        <v>143</v>
      </c>
      <c r="E455" s="175">
        <v>5.5555555555555552E-2</v>
      </c>
      <c r="F455" s="174">
        <v>1</v>
      </c>
      <c r="G455" s="176">
        <v>18</v>
      </c>
      <c r="H455" s="175">
        <v>5.4216867469879519E-2</v>
      </c>
      <c r="I455" s="92"/>
      <c r="J455" s="92"/>
      <c r="K455" s="92"/>
      <c r="L455" s="92"/>
      <c r="M455" s="175">
        <v>0.38600000000000001</v>
      </c>
      <c r="N455" s="175">
        <v>0.79700000000000004</v>
      </c>
      <c r="O455" s="175">
        <v>0.16300000000000001</v>
      </c>
      <c r="P455" s="175">
        <v>0.56299999999999994</v>
      </c>
      <c r="Q455" s="175" t="s">
        <v>143</v>
      </c>
      <c r="R455" s="175" t="s">
        <v>143</v>
      </c>
      <c r="S455" s="175">
        <v>0.01</v>
      </c>
      <c r="T455" s="175">
        <v>0.25800000000000001</v>
      </c>
      <c r="U455" s="92"/>
      <c r="V455" s="92"/>
    </row>
    <row r="456" spans="1:22" customFormat="1" x14ac:dyDescent="0.25">
      <c r="A456" s="92" t="s">
        <v>1993</v>
      </c>
      <c r="B456" s="175">
        <v>0.9285714285714286</v>
      </c>
      <c r="C456" s="175" t="s">
        <v>143</v>
      </c>
      <c r="D456" s="175">
        <v>7.1428571428571425E-2</v>
      </c>
      <c r="E456" s="175" t="s">
        <v>143</v>
      </c>
      <c r="F456" s="174">
        <v>1</v>
      </c>
      <c r="G456" s="176">
        <v>14</v>
      </c>
      <c r="H456" s="175">
        <v>8.7499999999999994E-2</v>
      </c>
      <c r="I456" s="92"/>
      <c r="J456" s="92"/>
      <c r="K456" s="92"/>
      <c r="L456" s="92"/>
      <c r="M456" s="175">
        <v>0.68500000000000005</v>
      </c>
      <c r="N456" s="175">
        <v>0.98699999999999999</v>
      </c>
      <c r="O456" s="175" t="s">
        <v>143</v>
      </c>
      <c r="P456" s="175" t="s">
        <v>143</v>
      </c>
      <c r="Q456" s="175">
        <v>1.2999999999999999E-2</v>
      </c>
      <c r="R456" s="175">
        <v>0.315</v>
      </c>
      <c r="S456" s="175" t="s">
        <v>143</v>
      </c>
      <c r="T456" s="175" t="s">
        <v>143</v>
      </c>
      <c r="U456" s="92"/>
      <c r="V456" s="92"/>
    </row>
    <row r="457" spans="1:22" customFormat="1" x14ac:dyDescent="0.25">
      <c r="A457" s="92" t="s">
        <v>2036</v>
      </c>
      <c r="B457" s="175">
        <v>1</v>
      </c>
      <c r="C457" s="175" t="s">
        <v>143</v>
      </c>
      <c r="D457" s="175" t="s">
        <v>143</v>
      </c>
      <c r="E457" s="175" t="s">
        <v>143</v>
      </c>
      <c r="F457" s="174">
        <v>1</v>
      </c>
      <c r="G457" s="176">
        <v>11</v>
      </c>
      <c r="H457" s="175">
        <v>7.0063694267515922E-2</v>
      </c>
      <c r="I457" s="92"/>
      <c r="J457" s="92"/>
      <c r="K457" s="92"/>
      <c r="L457" s="92"/>
      <c r="M457" s="175">
        <v>0.74099999999999999</v>
      </c>
      <c r="N457" s="175">
        <v>1</v>
      </c>
      <c r="O457" s="175" t="s">
        <v>143</v>
      </c>
      <c r="P457" s="175" t="s">
        <v>143</v>
      </c>
      <c r="Q457" s="175" t="s">
        <v>143</v>
      </c>
      <c r="R457" s="175" t="s">
        <v>143</v>
      </c>
      <c r="S457" s="175" t="s">
        <v>143</v>
      </c>
      <c r="T457" s="175" t="s">
        <v>143</v>
      </c>
      <c r="U457" s="92"/>
      <c r="V457" s="92"/>
    </row>
    <row r="458" spans="1:22" customFormat="1" x14ac:dyDescent="0.25">
      <c r="A458" s="92" t="s">
        <v>2079</v>
      </c>
      <c r="B458" s="175">
        <v>0.18181818181818182</v>
      </c>
      <c r="C458" s="175">
        <v>0.27272727272727271</v>
      </c>
      <c r="D458" s="175">
        <v>0.18181818181818182</v>
      </c>
      <c r="E458" s="175">
        <v>0.36363636363636365</v>
      </c>
      <c r="F458" s="174">
        <v>1</v>
      </c>
      <c r="G458" s="176">
        <v>11</v>
      </c>
      <c r="H458" s="175">
        <v>8.2089552238805971E-2</v>
      </c>
      <c r="I458" s="92"/>
      <c r="J458" s="92"/>
      <c r="K458" s="92"/>
      <c r="L458" s="92"/>
      <c r="M458" s="175">
        <v>5.0999999999999997E-2</v>
      </c>
      <c r="N458" s="175">
        <v>0.47699999999999998</v>
      </c>
      <c r="O458" s="175">
        <v>9.7000000000000003E-2</v>
      </c>
      <c r="P458" s="175">
        <v>0.56599999999999995</v>
      </c>
      <c r="Q458" s="175">
        <v>5.0999999999999997E-2</v>
      </c>
      <c r="R458" s="175">
        <v>0.47699999999999998</v>
      </c>
      <c r="S458" s="175">
        <v>0.152</v>
      </c>
      <c r="T458" s="175">
        <v>0.64600000000000002</v>
      </c>
      <c r="U458" s="92"/>
      <c r="V458" s="92"/>
    </row>
    <row r="459" spans="1:22" customFormat="1" x14ac:dyDescent="0.25">
      <c r="A459" s="92" t="s">
        <v>2122</v>
      </c>
      <c r="B459" s="175">
        <v>0.83333333333333337</v>
      </c>
      <c r="C459" s="175" t="s">
        <v>143</v>
      </c>
      <c r="D459" s="175" t="s">
        <v>143</v>
      </c>
      <c r="E459" s="175">
        <v>0.16666666666666666</v>
      </c>
      <c r="F459" s="174">
        <v>1</v>
      </c>
      <c r="G459" s="176">
        <v>6</v>
      </c>
      <c r="H459" s="175">
        <v>4.5454545454545456E-2</v>
      </c>
      <c r="I459" s="92"/>
      <c r="J459" s="92"/>
      <c r="K459" s="92"/>
      <c r="L459" s="92"/>
      <c r="M459" s="175">
        <v>0.436</v>
      </c>
      <c r="N459" s="175">
        <v>0.97</v>
      </c>
      <c r="O459" s="175" t="s">
        <v>143</v>
      </c>
      <c r="P459" s="175" t="s">
        <v>143</v>
      </c>
      <c r="Q459" s="175" t="s">
        <v>143</v>
      </c>
      <c r="R459" s="175" t="s">
        <v>143</v>
      </c>
      <c r="S459" s="175">
        <v>0.03</v>
      </c>
      <c r="T459" s="175">
        <v>0.56399999999999995</v>
      </c>
      <c r="U459" s="92"/>
      <c r="V459" s="92"/>
    </row>
    <row r="460" spans="1:22" customFormat="1" x14ac:dyDescent="0.25">
      <c r="A460" s="92" t="s">
        <v>1349</v>
      </c>
      <c r="B460" s="175">
        <v>0.60946745562130178</v>
      </c>
      <c r="C460" s="175">
        <v>0.15384615384615385</v>
      </c>
      <c r="D460" s="175">
        <v>8.2840236686390539E-2</v>
      </c>
      <c r="E460" s="175">
        <v>0.15384615384615385</v>
      </c>
      <c r="F460" s="174">
        <v>1</v>
      </c>
      <c r="G460" s="176">
        <v>169</v>
      </c>
      <c r="H460" s="175">
        <v>2.594412035615597E-2</v>
      </c>
      <c r="I460" s="92"/>
      <c r="J460" s="92"/>
      <c r="K460" s="92"/>
      <c r="L460" s="92"/>
      <c r="M460" s="175">
        <v>0.53400000000000003</v>
      </c>
      <c r="N460" s="175">
        <v>0.68</v>
      </c>
      <c r="O460" s="175">
        <v>0.107</v>
      </c>
      <c r="P460" s="175">
        <v>0.216</v>
      </c>
      <c r="Q460" s="175">
        <v>0.05</v>
      </c>
      <c r="R460" s="175">
        <v>0.13400000000000001</v>
      </c>
      <c r="S460" s="175">
        <v>0.107</v>
      </c>
      <c r="T460" s="175">
        <v>0.216</v>
      </c>
      <c r="U460" s="92"/>
      <c r="V460" s="92"/>
    </row>
    <row r="461" spans="1:22" customFormat="1" x14ac:dyDescent="0.25">
      <c r="A461" s="92" t="s">
        <v>1392</v>
      </c>
      <c r="B461" s="175">
        <v>0.48947368421052634</v>
      </c>
      <c r="C461" s="175">
        <v>0.16315789473684211</v>
      </c>
      <c r="D461" s="175">
        <v>0.1</v>
      </c>
      <c r="E461" s="175">
        <v>0.24736842105263157</v>
      </c>
      <c r="F461" s="174">
        <v>1</v>
      </c>
      <c r="G461" s="176">
        <v>190</v>
      </c>
      <c r="H461" s="175">
        <v>2.1391578473316821E-2</v>
      </c>
      <c r="I461" s="92"/>
      <c r="J461" s="92"/>
      <c r="K461" s="92"/>
      <c r="L461" s="92"/>
      <c r="M461" s="175">
        <v>0.41899999999999998</v>
      </c>
      <c r="N461" s="175">
        <v>0.56000000000000005</v>
      </c>
      <c r="O461" s="175">
        <v>0.11700000000000001</v>
      </c>
      <c r="P461" s="175">
        <v>0.222</v>
      </c>
      <c r="Q461" s="175">
        <v>6.5000000000000002E-2</v>
      </c>
      <c r="R461" s="175">
        <v>0.151</v>
      </c>
      <c r="S461" s="175">
        <v>0.191</v>
      </c>
      <c r="T461" s="175">
        <v>0.313</v>
      </c>
      <c r="U461" s="92"/>
      <c r="V461" s="92"/>
    </row>
    <row r="462" spans="1:22" customFormat="1" x14ac:dyDescent="0.25">
      <c r="A462" s="92" t="s">
        <v>1435</v>
      </c>
      <c r="B462" s="175">
        <v>0.54320987654320985</v>
      </c>
      <c r="C462" s="175">
        <v>0.11934156378600823</v>
      </c>
      <c r="D462" s="175">
        <v>2.4691358024691357E-2</v>
      </c>
      <c r="E462" s="175">
        <v>0.31275720164609055</v>
      </c>
      <c r="F462" s="174">
        <v>1</v>
      </c>
      <c r="G462" s="176">
        <v>243</v>
      </c>
      <c r="H462" s="175">
        <v>1.5973180832183003E-2</v>
      </c>
      <c r="I462" s="92"/>
      <c r="J462" s="92"/>
      <c r="K462" s="92"/>
      <c r="L462" s="92"/>
      <c r="M462" s="175">
        <v>0.48</v>
      </c>
      <c r="N462" s="175">
        <v>0.60499999999999998</v>
      </c>
      <c r="O462" s="175">
        <v>8.4000000000000005E-2</v>
      </c>
      <c r="P462" s="175">
        <v>0.16600000000000001</v>
      </c>
      <c r="Q462" s="175">
        <v>1.0999999999999999E-2</v>
      </c>
      <c r="R462" s="175">
        <v>5.2999999999999999E-2</v>
      </c>
      <c r="S462" s="175">
        <v>0.25800000000000001</v>
      </c>
      <c r="T462" s="175">
        <v>0.374</v>
      </c>
      <c r="U462" s="92"/>
      <c r="V462" s="92"/>
    </row>
    <row r="463" spans="1:22" customFormat="1" x14ac:dyDescent="0.25">
      <c r="A463" s="92" t="s">
        <v>1478</v>
      </c>
      <c r="B463" s="175">
        <v>0.50943396226415094</v>
      </c>
      <c r="C463" s="175">
        <v>0.20754716981132076</v>
      </c>
      <c r="D463" s="175">
        <v>1.8867924528301886E-2</v>
      </c>
      <c r="E463" s="175">
        <v>0.26415094339622641</v>
      </c>
      <c r="F463" s="174">
        <v>1</v>
      </c>
      <c r="G463" s="176">
        <v>53</v>
      </c>
      <c r="H463" s="175">
        <v>1.7666666666666667E-2</v>
      </c>
      <c r="I463" s="92"/>
      <c r="J463" s="92"/>
      <c r="K463" s="92"/>
      <c r="L463" s="92"/>
      <c r="M463" s="175">
        <v>0.379</v>
      </c>
      <c r="N463" s="175">
        <v>0.63900000000000001</v>
      </c>
      <c r="O463" s="175">
        <v>0.12</v>
      </c>
      <c r="P463" s="175">
        <v>0.33500000000000002</v>
      </c>
      <c r="Q463" s="175">
        <v>3.0000000000000001E-3</v>
      </c>
      <c r="R463" s="175">
        <v>9.9000000000000005E-2</v>
      </c>
      <c r="S463" s="175">
        <v>0.16400000000000001</v>
      </c>
      <c r="T463" s="175">
        <v>0.39600000000000002</v>
      </c>
      <c r="U463" s="92"/>
      <c r="V463" s="92"/>
    </row>
    <row r="464" spans="1:22" customFormat="1" x14ac:dyDescent="0.25">
      <c r="A464" s="92" t="s">
        <v>1521</v>
      </c>
      <c r="B464" s="175">
        <v>0.70114942528735635</v>
      </c>
      <c r="C464" s="175">
        <v>8.0459770114942528E-2</v>
      </c>
      <c r="D464" s="175">
        <v>1.1494252873563218E-2</v>
      </c>
      <c r="E464" s="175">
        <v>0.20689655172413793</v>
      </c>
      <c r="F464" s="174">
        <v>1</v>
      </c>
      <c r="G464" s="176">
        <v>87</v>
      </c>
      <c r="H464" s="175">
        <v>2.1292217327459617E-2</v>
      </c>
      <c r="I464" s="92"/>
      <c r="J464" s="92"/>
      <c r="K464" s="92"/>
      <c r="L464" s="92"/>
      <c r="M464" s="175">
        <v>0.59799999999999998</v>
      </c>
      <c r="N464" s="175">
        <v>0.78700000000000003</v>
      </c>
      <c r="O464" s="175">
        <v>0.04</v>
      </c>
      <c r="P464" s="175">
        <v>0.157</v>
      </c>
      <c r="Q464" s="175">
        <v>2E-3</v>
      </c>
      <c r="R464" s="175">
        <v>6.2E-2</v>
      </c>
      <c r="S464" s="175">
        <v>0.13500000000000001</v>
      </c>
      <c r="T464" s="175">
        <v>0.30399999999999999</v>
      </c>
      <c r="U464" s="92"/>
      <c r="V464" s="92"/>
    </row>
    <row r="465" spans="1:22" customFormat="1" x14ac:dyDescent="0.25">
      <c r="A465" s="92" t="s">
        <v>1564</v>
      </c>
      <c r="B465" s="175">
        <v>0.5544554455445545</v>
      </c>
      <c r="C465" s="175">
        <v>0.16831683168316833</v>
      </c>
      <c r="D465" s="175">
        <v>0.17821782178217821</v>
      </c>
      <c r="E465" s="175">
        <v>9.9009900990099015E-2</v>
      </c>
      <c r="F465" s="174">
        <v>1</v>
      </c>
      <c r="G465" s="176">
        <v>101</v>
      </c>
      <c r="H465" s="175">
        <v>2.2615315718763993E-2</v>
      </c>
      <c r="I465" s="92"/>
      <c r="J465" s="92"/>
      <c r="K465" s="92"/>
      <c r="L465" s="92"/>
      <c r="M465" s="175">
        <v>0.45700000000000002</v>
      </c>
      <c r="N465" s="175">
        <v>0.64800000000000002</v>
      </c>
      <c r="O465" s="175">
        <v>0.108</v>
      </c>
      <c r="P465" s="175">
        <v>0.253</v>
      </c>
      <c r="Q465" s="175">
        <v>0.11600000000000001</v>
      </c>
      <c r="R465" s="175">
        <v>0.26400000000000001</v>
      </c>
      <c r="S465" s="175">
        <v>5.5E-2</v>
      </c>
      <c r="T465" s="175">
        <v>0.17299999999999999</v>
      </c>
      <c r="U465" s="92"/>
      <c r="V465" s="92"/>
    </row>
    <row r="466" spans="1:22" customFormat="1" x14ac:dyDescent="0.25">
      <c r="A466" s="92" t="s">
        <v>1607</v>
      </c>
      <c r="B466" s="175">
        <v>0.45394736842105265</v>
      </c>
      <c r="C466" s="175">
        <v>0.15789473684210525</v>
      </c>
      <c r="D466" s="175">
        <v>3.2894736842105261E-2</v>
      </c>
      <c r="E466" s="175">
        <v>0.35526315789473684</v>
      </c>
      <c r="F466" s="174">
        <v>1</v>
      </c>
      <c r="G466" s="176">
        <v>152</v>
      </c>
      <c r="H466" s="175">
        <v>2.041090371961864E-2</v>
      </c>
      <c r="I466" s="92"/>
      <c r="J466" s="92"/>
      <c r="K466" s="92"/>
      <c r="L466" s="92"/>
      <c r="M466" s="175">
        <v>0.377</v>
      </c>
      <c r="N466" s="175">
        <v>0.53300000000000003</v>
      </c>
      <c r="O466" s="175">
        <v>0.108</v>
      </c>
      <c r="P466" s="175">
        <v>0.224</v>
      </c>
      <c r="Q466" s="175">
        <v>1.4E-2</v>
      </c>
      <c r="R466" s="175">
        <v>7.4999999999999997E-2</v>
      </c>
      <c r="S466" s="175">
        <v>0.28399999999999997</v>
      </c>
      <c r="T466" s="175">
        <v>0.434</v>
      </c>
      <c r="U466" s="92"/>
      <c r="V466" s="92"/>
    </row>
    <row r="467" spans="1:22" customFormat="1" x14ac:dyDescent="0.25">
      <c r="A467" s="92" t="s">
        <v>1650</v>
      </c>
      <c r="B467" s="175">
        <v>0.36641221374045801</v>
      </c>
      <c r="C467" s="175">
        <v>0.38931297709923662</v>
      </c>
      <c r="D467" s="175">
        <v>3.8167938931297711E-2</v>
      </c>
      <c r="E467" s="175">
        <v>0.20610687022900764</v>
      </c>
      <c r="F467" s="174">
        <v>1</v>
      </c>
      <c r="G467" s="176">
        <v>131</v>
      </c>
      <c r="H467" s="175">
        <v>1.8947063928261499E-2</v>
      </c>
      <c r="I467" s="92"/>
      <c r="J467" s="92"/>
      <c r="K467" s="92"/>
      <c r="L467" s="92"/>
      <c r="M467" s="175">
        <v>0.28899999999999998</v>
      </c>
      <c r="N467" s="175">
        <v>0.45200000000000001</v>
      </c>
      <c r="O467" s="175">
        <v>0.31</v>
      </c>
      <c r="P467" s="175">
        <v>0.47499999999999998</v>
      </c>
      <c r="Q467" s="175">
        <v>1.6E-2</v>
      </c>
      <c r="R467" s="175">
        <v>8.5999999999999993E-2</v>
      </c>
      <c r="S467" s="175">
        <v>0.14599999999999999</v>
      </c>
      <c r="T467" s="175">
        <v>0.28299999999999997</v>
      </c>
      <c r="U467" s="92"/>
      <c r="V467" s="92"/>
    </row>
    <row r="468" spans="1:22" customFormat="1" x14ac:dyDescent="0.25">
      <c r="A468" s="92" t="s">
        <v>1693</v>
      </c>
      <c r="B468" s="175">
        <v>0.55614973262032086</v>
      </c>
      <c r="C468" s="175">
        <v>0.20320855614973263</v>
      </c>
      <c r="D468" s="175">
        <v>1.6042780748663103E-2</v>
      </c>
      <c r="E468" s="175">
        <v>0.22459893048128343</v>
      </c>
      <c r="F468" s="174">
        <v>1</v>
      </c>
      <c r="G468" s="176">
        <v>187</v>
      </c>
      <c r="H468" s="175">
        <v>2.3617075018944177E-2</v>
      </c>
      <c r="I468" s="92"/>
      <c r="J468" s="92"/>
      <c r="K468" s="92"/>
      <c r="L468" s="92"/>
      <c r="M468" s="175">
        <v>0.48499999999999999</v>
      </c>
      <c r="N468" s="175">
        <v>0.626</v>
      </c>
      <c r="O468" s="175">
        <v>0.152</v>
      </c>
      <c r="P468" s="175">
        <v>0.26700000000000002</v>
      </c>
      <c r="Q468" s="175">
        <v>5.0000000000000001E-3</v>
      </c>
      <c r="R468" s="175">
        <v>4.5999999999999999E-2</v>
      </c>
      <c r="S468" s="175">
        <v>0.17100000000000001</v>
      </c>
      <c r="T468" s="175">
        <v>0.28999999999999998</v>
      </c>
      <c r="U468" s="92"/>
      <c r="V468" s="92"/>
    </row>
    <row r="469" spans="1:22" customFormat="1" x14ac:dyDescent="0.25">
      <c r="A469" s="92" t="s">
        <v>1736</v>
      </c>
      <c r="B469" s="175">
        <v>0.73684210526315785</v>
      </c>
      <c r="C469" s="175">
        <v>3.5087719298245612E-2</v>
      </c>
      <c r="D469" s="175">
        <v>3.5087719298245612E-2</v>
      </c>
      <c r="E469" s="175">
        <v>0.19298245614035087</v>
      </c>
      <c r="F469" s="174">
        <v>1</v>
      </c>
      <c r="G469" s="176">
        <v>57</v>
      </c>
      <c r="H469" s="175">
        <v>2.5756891098056935E-2</v>
      </c>
      <c r="I469" s="92"/>
      <c r="J469" s="92"/>
      <c r="K469" s="92"/>
      <c r="L469" s="92"/>
      <c r="M469" s="175">
        <v>0.61</v>
      </c>
      <c r="N469" s="175">
        <v>0.83399999999999996</v>
      </c>
      <c r="O469" s="175">
        <v>0.01</v>
      </c>
      <c r="P469" s="175">
        <v>0.11899999999999999</v>
      </c>
      <c r="Q469" s="175">
        <v>0.01</v>
      </c>
      <c r="R469" s="175">
        <v>0.11899999999999999</v>
      </c>
      <c r="S469" s="175">
        <v>0.111</v>
      </c>
      <c r="T469" s="175">
        <v>0.313</v>
      </c>
      <c r="U469" s="92"/>
      <c r="V469" s="92"/>
    </row>
    <row r="470" spans="1:22" customFormat="1" x14ac:dyDescent="0.25">
      <c r="A470" s="92" t="s">
        <v>1779</v>
      </c>
      <c r="B470" s="175">
        <v>0.47524752475247523</v>
      </c>
      <c r="C470" s="175">
        <v>0.18811881188118812</v>
      </c>
      <c r="D470" s="175">
        <v>6.9306930693069313E-2</v>
      </c>
      <c r="E470" s="175">
        <v>0.26732673267326734</v>
      </c>
      <c r="F470" s="174">
        <v>1</v>
      </c>
      <c r="G470" s="176">
        <v>101</v>
      </c>
      <c r="H470" s="175">
        <v>2.4975272007912958E-2</v>
      </c>
      <c r="I470" s="92"/>
      <c r="J470" s="92"/>
      <c r="K470" s="92"/>
      <c r="L470" s="92"/>
      <c r="M470" s="175">
        <v>0.38100000000000001</v>
      </c>
      <c r="N470" s="175">
        <v>0.57199999999999995</v>
      </c>
      <c r="O470" s="175">
        <v>0.124</v>
      </c>
      <c r="P470" s="175">
        <v>0.27500000000000002</v>
      </c>
      <c r="Q470" s="175">
        <v>3.4000000000000002E-2</v>
      </c>
      <c r="R470" s="175">
        <v>0.13600000000000001</v>
      </c>
      <c r="S470" s="175">
        <v>0.191</v>
      </c>
      <c r="T470" s="175">
        <v>0.36099999999999999</v>
      </c>
      <c r="U470" s="92"/>
      <c r="V470" s="92"/>
    </row>
    <row r="471" spans="1:22" customFormat="1" x14ac:dyDescent="0.25">
      <c r="A471" s="92" t="s">
        <v>1822</v>
      </c>
      <c r="B471" s="175">
        <v>0.68558951965065507</v>
      </c>
      <c r="C471" s="175">
        <v>0.10043668122270742</v>
      </c>
      <c r="D471" s="175">
        <v>2.1834061135371178E-2</v>
      </c>
      <c r="E471" s="175">
        <v>0.19213973799126638</v>
      </c>
      <c r="F471" s="174">
        <v>1</v>
      </c>
      <c r="G471" s="176">
        <v>229</v>
      </c>
      <c r="H471" s="175">
        <v>2.4610424502955402E-2</v>
      </c>
      <c r="I471" s="92"/>
      <c r="J471" s="92"/>
      <c r="K471" s="92"/>
      <c r="L471" s="92"/>
      <c r="M471" s="175">
        <v>0.623</v>
      </c>
      <c r="N471" s="175">
        <v>0.74199999999999999</v>
      </c>
      <c r="O471" s="175">
        <v>6.8000000000000005E-2</v>
      </c>
      <c r="P471" s="175">
        <v>0.14599999999999999</v>
      </c>
      <c r="Q471" s="175">
        <v>8.9999999999999993E-3</v>
      </c>
      <c r="R471" s="175">
        <v>0.05</v>
      </c>
      <c r="S471" s="175">
        <v>0.14599999999999999</v>
      </c>
      <c r="T471" s="175">
        <v>0.248</v>
      </c>
      <c r="U471" s="92"/>
      <c r="V471" s="92"/>
    </row>
    <row r="472" spans="1:22" customFormat="1" x14ac:dyDescent="0.25">
      <c r="A472" s="92" t="s">
        <v>1865</v>
      </c>
      <c r="B472" s="175">
        <v>0.47</v>
      </c>
      <c r="C472" s="175">
        <v>0.25</v>
      </c>
      <c r="D472" s="175">
        <v>0.09</v>
      </c>
      <c r="E472" s="175">
        <v>0.19</v>
      </c>
      <c r="F472" s="174">
        <v>1</v>
      </c>
      <c r="G472" s="176">
        <v>100</v>
      </c>
      <c r="H472" s="175">
        <v>1.7088174982911826E-2</v>
      </c>
      <c r="I472" s="92"/>
      <c r="J472" s="92"/>
      <c r="K472" s="92"/>
      <c r="L472" s="92"/>
      <c r="M472" s="175">
        <v>0.375</v>
      </c>
      <c r="N472" s="175">
        <v>0.56699999999999995</v>
      </c>
      <c r="O472" s="175">
        <v>0.17499999999999999</v>
      </c>
      <c r="P472" s="175">
        <v>0.34300000000000003</v>
      </c>
      <c r="Q472" s="175">
        <v>4.8000000000000001E-2</v>
      </c>
      <c r="R472" s="175">
        <v>0.16200000000000001</v>
      </c>
      <c r="S472" s="175">
        <v>0.125</v>
      </c>
      <c r="T472" s="175">
        <v>0.27800000000000002</v>
      </c>
      <c r="U472" s="92"/>
      <c r="V472" s="92"/>
    </row>
    <row r="473" spans="1:22" customFormat="1" x14ac:dyDescent="0.25">
      <c r="A473" s="92" t="s">
        <v>1908</v>
      </c>
      <c r="B473" s="175">
        <v>0.50273224043715847</v>
      </c>
      <c r="C473" s="175">
        <v>0.23497267759562843</v>
      </c>
      <c r="D473" s="175">
        <v>6.0109289617486336E-2</v>
      </c>
      <c r="E473" s="175">
        <v>0.20218579234972678</v>
      </c>
      <c r="F473" s="174">
        <v>1</v>
      </c>
      <c r="G473" s="176">
        <v>183</v>
      </c>
      <c r="H473" s="175">
        <v>2.0668624350576009E-2</v>
      </c>
      <c r="I473" s="92"/>
      <c r="J473" s="92"/>
      <c r="K473" s="92"/>
      <c r="L473" s="92"/>
      <c r="M473" s="175">
        <v>0.43099999999999999</v>
      </c>
      <c r="N473" s="175">
        <v>0.57399999999999995</v>
      </c>
      <c r="O473" s="175">
        <v>0.17899999999999999</v>
      </c>
      <c r="P473" s="175">
        <v>0.30099999999999999</v>
      </c>
      <c r="Q473" s="175">
        <v>3.4000000000000002E-2</v>
      </c>
      <c r="R473" s="175">
        <v>0.104</v>
      </c>
      <c r="S473" s="175">
        <v>0.15</v>
      </c>
      <c r="T473" s="175">
        <v>0.26600000000000001</v>
      </c>
      <c r="U473" s="92"/>
      <c r="V473" s="92"/>
    </row>
    <row r="474" spans="1:22" customFormat="1" x14ac:dyDescent="0.25">
      <c r="A474" s="92" t="s">
        <v>1951</v>
      </c>
      <c r="B474" s="175">
        <v>0.62962962962962965</v>
      </c>
      <c r="C474" s="175">
        <v>0.18106995884773663</v>
      </c>
      <c r="D474" s="175">
        <v>5.7613168724279837E-2</v>
      </c>
      <c r="E474" s="175">
        <v>0.13168724279835392</v>
      </c>
      <c r="F474" s="174">
        <v>1</v>
      </c>
      <c r="G474" s="176">
        <v>243</v>
      </c>
      <c r="H474" s="175">
        <v>2.1725525257040679E-2</v>
      </c>
      <c r="I474" s="92"/>
      <c r="J474" s="92"/>
      <c r="K474" s="92"/>
      <c r="L474" s="92"/>
      <c r="M474" s="175">
        <v>0.56699999999999995</v>
      </c>
      <c r="N474" s="175">
        <v>0.68799999999999994</v>
      </c>
      <c r="O474" s="175">
        <v>0.13800000000000001</v>
      </c>
      <c r="P474" s="175">
        <v>0.23400000000000001</v>
      </c>
      <c r="Q474" s="175">
        <v>3.5000000000000003E-2</v>
      </c>
      <c r="R474" s="175">
        <v>9.4E-2</v>
      </c>
      <c r="S474" s="175">
        <v>9.5000000000000001E-2</v>
      </c>
      <c r="T474" s="175">
        <v>0.18</v>
      </c>
      <c r="U474" s="92"/>
      <c r="V474" s="92"/>
    </row>
    <row r="475" spans="1:22" customFormat="1" x14ac:dyDescent="0.25">
      <c r="A475" s="92" t="s">
        <v>1994</v>
      </c>
      <c r="B475" s="175">
        <v>0.72820512820512817</v>
      </c>
      <c r="C475" s="175">
        <v>2.564102564102564E-2</v>
      </c>
      <c r="D475" s="175">
        <v>8.2051282051282051E-2</v>
      </c>
      <c r="E475" s="175">
        <v>0.1641025641025641</v>
      </c>
      <c r="F475" s="174">
        <v>1</v>
      </c>
      <c r="G475" s="176">
        <v>195</v>
      </c>
      <c r="H475" s="175">
        <v>3.8698154395713433E-2</v>
      </c>
      <c r="I475" s="92"/>
      <c r="J475" s="92"/>
      <c r="K475" s="92"/>
      <c r="L475" s="92"/>
      <c r="M475" s="175">
        <v>0.66200000000000003</v>
      </c>
      <c r="N475" s="175">
        <v>0.78600000000000003</v>
      </c>
      <c r="O475" s="175">
        <v>1.0999999999999999E-2</v>
      </c>
      <c r="P475" s="175">
        <v>5.8999999999999997E-2</v>
      </c>
      <c r="Q475" s="175">
        <v>5.0999999999999997E-2</v>
      </c>
      <c r="R475" s="175">
        <v>0.129</v>
      </c>
      <c r="S475" s="175">
        <v>0.11899999999999999</v>
      </c>
      <c r="T475" s="175">
        <v>0.222</v>
      </c>
      <c r="U475" s="92"/>
      <c r="V475" s="92"/>
    </row>
    <row r="476" spans="1:22" customFormat="1" x14ac:dyDescent="0.25">
      <c r="A476" s="92" t="s">
        <v>2037</v>
      </c>
      <c r="B476" s="175">
        <v>0.60769230769230764</v>
      </c>
      <c r="C476" s="175">
        <v>9.2307692307692313E-2</v>
      </c>
      <c r="D476" s="175">
        <v>3.8461538461538464E-2</v>
      </c>
      <c r="E476" s="175">
        <v>0.26153846153846155</v>
      </c>
      <c r="F476" s="174">
        <v>1</v>
      </c>
      <c r="G476" s="176">
        <v>130</v>
      </c>
      <c r="H476" s="175">
        <v>2.4528301886792454E-2</v>
      </c>
      <c r="I476" s="92"/>
      <c r="J476" s="92"/>
      <c r="K476" s="92"/>
      <c r="L476" s="92"/>
      <c r="M476" s="175">
        <v>0.52200000000000002</v>
      </c>
      <c r="N476" s="175">
        <v>0.68700000000000006</v>
      </c>
      <c r="O476" s="175">
        <v>5.3999999999999999E-2</v>
      </c>
      <c r="P476" s="175">
        <v>0.154</v>
      </c>
      <c r="Q476" s="175">
        <v>1.7000000000000001E-2</v>
      </c>
      <c r="R476" s="175">
        <v>8.6999999999999994E-2</v>
      </c>
      <c r="S476" s="175">
        <v>0.19400000000000001</v>
      </c>
      <c r="T476" s="175">
        <v>0.34300000000000003</v>
      </c>
      <c r="U476" s="92"/>
      <c r="V476" s="92"/>
    </row>
    <row r="477" spans="1:22" customFormat="1" x14ac:dyDescent="0.25">
      <c r="A477" s="92" t="s">
        <v>2080</v>
      </c>
      <c r="B477" s="175">
        <v>0.53781512605042014</v>
      </c>
      <c r="C477" s="175">
        <v>0.13445378151260504</v>
      </c>
      <c r="D477" s="175">
        <v>5.8823529411764705E-2</v>
      </c>
      <c r="E477" s="175">
        <v>0.26890756302521007</v>
      </c>
      <c r="F477" s="174">
        <v>1</v>
      </c>
      <c r="G477" s="176">
        <v>119</v>
      </c>
      <c r="H477" s="175">
        <v>2.4765868886576482E-2</v>
      </c>
      <c r="I477" s="92"/>
      <c r="J477" s="92"/>
      <c r="K477" s="92"/>
      <c r="L477" s="92"/>
      <c r="M477" s="175">
        <v>0.44800000000000001</v>
      </c>
      <c r="N477" s="175">
        <v>0.625</v>
      </c>
      <c r="O477" s="175">
        <v>8.4000000000000005E-2</v>
      </c>
      <c r="P477" s="175">
        <v>0.20699999999999999</v>
      </c>
      <c r="Q477" s="175">
        <v>2.9000000000000001E-2</v>
      </c>
      <c r="R477" s="175">
        <v>0.11600000000000001</v>
      </c>
      <c r="S477" s="175">
        <v>0.19700000000000001</v>
      </c>
      <c r="T477" s="175">
        <v>0.35499999999999998</v>
      </c>
      <c r="U477" s="92"/>
      <c r="V477" s="92"/>
    </row>
    <row r="478" spans="1:22" customFormat="1" x14ac:dyDescent="0.25">
      <c r="A478" s="92" t="s">
        <v>2123</v>
      </c>
      <c r="B478" s="175">
        <v>0.66666666666666663</v>
      </c>
      <c r="C478" s="175">
        <v>8.771929824561403E-3</v>
      </c>
      <c r="D478" s="175">
        <v>4.3859649122807015E-2</v>
      </c>
      <c r="E478" s="175">
        <v>0.2807017543859649</v>
      </c>
      <c r="F478" s="174">
        <v>1</v>
      </c>
      <c r="G478" s="176">
        <v>114</v>
      </c>
      <c r="H478" s="175">
        <v>3.3158813263525308E-2</v>
      </c>
      <c r="I478" s="92"/>
      <c r="J478" s="92"/>
      <c r="K478" s="92"/>
      <c r="L478" s="92"/>
      <c r="M478" s="175">
        <v>0.57599999999999996</v>
      </c>
      <c r="N478" s="175">
        <v>0.747</v>
      </c>
      <c r="O478" s="175">
        <v>2E-3</v>
      </c>
      <c r="P478" s="175">
        <v>4.8000000000000001E-2</v>
      </c>
      <c r="Q478" s="175">
        <v>1.9E-2</v>
      </c>
      <c r="R478" s="175">
        <v>9.9000000000000005E-2</v>
      </c>
      <c r="S478" s="175">
        <v>0.20599999999999999</v>
      </c>
      <c r="T478" s="175">
        <v>0.36899999999999999</v>
      </c>
      <c r="U478" s="92"/>
      <c r="V478" s="92"/>
    </row>
    <row r="479" spans="1:22" customFormat="1" x14ac:dyDescent="0.25">
      <c r="A479" s="92" t="s">
        <v>1350</v>
      </c>
      <c r="B479" s="175">
        <v>0.49584487534626037</v>
      </c>
      <c r="C479" s="175">
        <v>6.9252077562326875E-2</v>
      </c>
      <c r="D479" s="175">
        <v>4.1551246537396121E-2</v>
      </c>
      <c r="E479" s="175">
        <v>0.39335180055401664</v>
      </c>
      <c r="F479" s="174">
        <v>1</v>
      </c>
      <c r="G479" s="176">
        <v>361</v>
      </c>
      <c r="H479" s="175">
        <v>0.37409326424870465</v>
      </c>
      <c r="I479" s="92"/>
      <c r="J479" s="92"/>
      <c r="K479" s="92"/>
      <c r="L479" s="92"/>
      <c r="M479" s="175">
        <v>0.44500000000000001</v>
      </c>
      <c r="N479" s="175">
        <v>0.54700000000000004</v>
      </c>
      <c r="O479" s="175">
        <v>4.7E-2</v>
      </c>
      <c r="P479" s="175">
        <v>0.1</v>
      </c>
      <c r="Q479" s="175">
        <v>2.5000000000000001E-2</v>
      </c>
      <c r="R479" s="175">
        <v>6.7000000000000004E-2</v>
      </c>
      <c r="S479" s="175">
        <v>0.34399999999999997</v>
      </c>
      <c r="T479" s="175">
        <v>0.44500000000000001</v>
      </c>
      <c r="U479" s="92"/>
      <c r="V479" s="92"/>
    </row>
    <row r="480" spans="1:22" customFormat="1" x14ac:dyDescent="0.25">
      <c r="A480" s="92" t="s">
        <v>1393</v>
      </c>
      <c r="B480" s="175">
        <v>0.50066755674232311</v>
      </c>
      <c r="C480" s="175">
        <v>0.12550066755674233</v>
      </c>
      <c r="D480" s="175">
        <v>5.6074766355140186E-2</v>
      </c>
      <c r="E480" s="175">
        <v>0.31775700934579437</v>
      </c>
      <c r="F480" s="174">
        <v>1</v>
      </c>
      <c r="G480" s="176">
        <v>749</v>
      </c>
      <c r="H480" s="175">
        <v>0.43929618768328443</v>
      </c>
      <c r="I480" s="92"/>
      <c r="J480" s="92"/>
      <c r="K480" s="92"/>
      <c r="L480" s="92"/>
      <c r="M480" s="175">
        <v>0.46500000000000002</v>
      </c>
      <c r="N480" s="175">
        <v>0.53600000000000003</v>
      </c>
      <c r="O480" s="175">
        <v>0.104</v>
      </c>
      <c r="P480" s="175">
        <v>0.151</v>
      </c>
      <c r="Q480" s="175">
        <v>4.2000000000000003E-2</v>
      </c>
      <c r="R480" s="175">
        <v>7.4999999999999997E-2</v>
      </c>
      <c r="S480" s="175">
        <v>0.28499999999999998</v>
      </c>
      <c r="T480" s="175">
        <v>0.35199999999999998</v>
      </c>
      <c r="U480" s="92"/>
      <c r="V480" s="92"/>
    </row>
    <row r="481" spans="1:22" customFormat="1" x14ac:dyDescent="0.25">
      <c r="A481" s="92" t="s">
        <v>1436</v>
      </c>
      <c r="B481" s="175">
        <v>0.6919463087248322</v>
      </c>
      <c r="C481" s="175">
        <v>0.12953020134228188</v>
      </c>
      <c r="D481" s="175">
        <v>1.5436241610738255E-2</v>
      </c>
      <c r="E481" s="175">
        <v>0.16308724832214766</v>
      </c>
      <c r="F481" s="174">
        <v>1</v>
      </c>
      <c r="G481" s="176">
        <v>1490</v>
      </c>
      <c r="H481" s="175">
        <v>0.46244568590937307</v>
      </c>
      <c r="I481" s="92"/>
      <c r="J481" s="92"/>
      <c r="K481" s="92"/>
      <c r="L481" s="92"/>
      <c r="M481" s="175">
        <v>0.66800000000000004</v>
      </c>
      <c r="N481" s="175">
        <v>0.71499999999999997</v>
      </c>
      <c r="O481" s="175">
        <v>0.113</v>
      </c>
      <c r="P481" s="175">
        <v>0.14799999999999999</v>
      </c>
      <c r="Q481" s="175">
        <v>0.01</v>
      </c>
      <c r="R481" s="175">
        <v>2.3E-2</v>
      </c>
      <c r="S481" s="175">
        <v>0.14499999999999999</v>
      </c>
      <c r="T481" s="175">
        <v>0.183</v>
      </c>
      <c r="U481" s="92"/>
      <c r="V481" s="92"/>
    </row>
    <row r="482" spans="1:22" customFormat="1" x14ac:dyDescent="0.25">
      <c r="A482" s="92" t="s">
        <v>1479</v>
      </c>
      <c r="B482" s="175">
        <v>0.5829596412556054</v>
      </c>
      <c r="C482" s="175">
        <v>0.13452914798206278</v>
      </c>
      <c r="D482" s="175">
        <v>8.0717488789237665E-2</v>
      </c>
      <c r="E482" s="175">
        <v>0.20179372197309417</v>
      </c>
      <c r="F482" s="174">
        <v>1</v>
      </c>
      <c r="G482" s="176">
        <v>223</v>
      </c>
      <c r="H482" s="175">
        <v>0.38581314878892736</v>
      </c>
      <c r="I482" s="92"/>
      <c r="J482" s="92"/>
      <c r="K482" s="92"/>
      <c r="L482" s="92"/>
      <c r="M482" s="175">
        <v>0.51700000000000002</v>
      </c>
      <c r="N482" s="175">
        <v>0.64600000000000002</v>
      </c>
      <c r="O482" s="175">
        <v>9.6000000000000002E-2</v>
      </c>
      <c r="P482" s="175">
        <v>0.186</v>
      </c>
      <c r="Q482" s="175">
        <v>5.1999999999999998E-2</v>
      </c>
      <c r="R482" s="175">
        <v>0.124</v>
      </c>
      <c r="S482" s="175">
        <v>0.154</v>
      </c>
      <c r="T482" s="175">
        <v>0.25900000000000001</v>
      </c>
      <c r="U482" s="92"/>
      <c r="V482" s="92"/>
    </row>
    <row r="483" spans="1:22" customFormat="1" x14ac:dyDescent="0.25">
      <c r="A483" s="92" t="s">
        <v>1522</v>
      </c>
      <c r="B483" s="175">
        <v>0.74885844748858443</v>
      </c>
      <c r="C483" s="175">
        <v>6.3926940639269403E-2</v>
      </c>
      <c r="D483" s="175">
        <v>5.9360730593607303E-2</v>
      </c>
      <c r="E483" s="175">
        <v>0.12785388127853881</v>
      </c>
      <c r="F483" s="174">
        <v>1</v>
      </c>
      <c r="G483" s="176">
        <v>219</v>
      </c>
      <c r="H483" s="175">
        <v>0.38086956521739129</v>
      </c>
      <c r="I483" s="92"/>
      <c r="J483" s="92"/>
      <c r="K483" s="92"/>
      <c r="L483" s="92"/>
      <c r="M483" s="175">
        <v>0.68700000000000006</v>
      </c>
      <c r="N483" s="175">
        <v>0.80200000000000005</v>
      </c>
      <c r="O483" s="175">
        <v>3.7999999999999999E-2</v>
      </c>
      <c r="P483" s="175">
        <v>0.104</v>
      </c>
      <c r="Q483" s="175">
        <v>3.5000000000000003E-2</v>
      </c>
      <c r="R483" s="175">
        <v>9.9000000000000005E-2</v>
      </c>
      <c r="S483" s="175">
        <v>0.09</v>
      </c>
      <c r="T483" s="175">
        <v>0.17899999999999999</v>
      </c>
      <c r="U483" s="92"/>
      <c r="V483" s="92"/>
    </row>
    <row r="484" spans="1:22" customFormat="1" x14ac:dyDescent="0.25">
      <c r="A484" s="92" t="s">
        <v>1565</v>
      </c>
      <c r="B484" s="175">
        <v>0.62441314553990612</v>
      </c>
      <c r="C484" s="175">
        <v>0.15492957746478872</v>
      </c>
      <c r="D484" s="175">
        <v>3.7558685446009391E-2</v>
      </c>
      <c r="E484" s="175">
        <v>0.18309859154929578</v>
      </c>
      <c r="F484" s="174">
        <v>1</v>
      </c>
      <c r="G484" s="176">
        <v>213</v>
      </c>
      <c r="H484" s="175">
        <v>0.43827160493827161</v>
      </c>
      <c r="I484" s="92"/>
      <c r="J484" s="92"/>
      <c r="K484" s="92"/>
      <c r="L484" s="92"/>
      <c r="M484" s="175">
        <v>0.55800000000000005</v>
      </c>
      <c r="N484" s="175">
        <v>0.68700000000000006</v>
      </c>
      <c r="O484" s="175">
        <v>0.112</v>
      </c>
      <c r="P484" s="175">
        <v>0.21</v>
      </c>
      <c r="Q484" s="175">
        <v>1.9E-2</v>
      </c>
      <c r="R484" s="175">
        <v>7.1999999999999995E-2</v>
      </c>
      <c r="S484" s="175">
        <v>0.13700000000000001</v>
      </c>
      <c r="T484" s="175">
        <v>0.24</v>
      </c>
      <c r="U484" s="92"/>
      <c r="V484" s="92"/>
    </row>
    <row r="485" spans="1:22" customFormat="1" x14ac:dyDescent="0.25">
      <c r="A485" s="92" t="s">
        <v>1608</v>
      </c>
      <c r="B485" s="175">
        <v>0.58422174840085284</v>
      </c>
      <c r="C485" s="175">
        <v>0.14712153518123666</v>
      </c>
      <c r="D485" s="175">
        <v>4.0511727078891259E-2</v>
      </c>
      <c r="E485" s="175">
        <v>0.22814498933901919</v>
      </c>
      <c r="F485" s="174">
        <v>1</v>
      </c>
      <c r="G485" s="176">
        <v>469</v>
      </c>
      <c r="H485" s="175">
        <v>0.32889200561009818</v>
      </c>
      <c r="I485" s="92"/>
      <c r="J485" s="92"/>
      <c r="K485" s="92"/>
      <c r="L485" s="92"/>
      <c r="M485" s="175">
        <v>0.53900000000000003</v>
      </c>
      <c r="N485" s="175">
        <v>0.628</v>
      </c>
      <c r="O485" s="175">
        <v>0.11799999999999999</v>
      </c>
      <c r="P485" s="175">
        <v>0.182</v>
      </c>
      <c r="Q485" s="175">
        <v>2.5999999999999999E-2</v>
      </c>
      <c r="R485" s="175">
        <v>6.2E-2</v>
      </c>
      <c r="S485" s="175">
        <v>0.192</v>
      </c>
      <c r="T485" s="175">
        <v>0.26800000000000002</v>
      </c>
      <c r="U485" s="92"/>
      <c r="V485" s="92"/>
    </row>
    <row r="486" spans="1:22" customFormat="1" x14ac:dyDescent="0.25">
      <c r="A486" s="92" t="s">
        <v>1651</v>
      </c>
      <c r="B486" s="175">
        <v>0.58359621451104104</v>
      </c>
      <c r="C486" s="175">
        <v>0.26498422712933756</v>
      </c>
      <c r="D486" s="175">
        <v>1.8927444794952682E-2</v>
      </c>
      <c r="E486" s="175">
        <v>0.13249211356466878</v>
      </c>
      <c r="F486" s="174">
        <v>1</v>
      </c>
      <c r="G486" s="176">
        <v>634</v>
      </c>
      <c r="H486" s="175">
        <v>0.39899307740717432</v>
      </c>
      <c r="I486" s="92"/>
      <c r="J486" s="92"/>
      <c r="K486" s="92"/>
      <c r="L486" s="92"/>
      <c r="M486" s="175">
        <v>0.54500000000000004</v>
      </c>
      <c r="N486" s="175">
        <v>0.621</v>
      </c>
      <c r="O486" s="175">
        <v>0.23200000000000001</v>
      </c>
      <c r="P486" s="175">
        <v>0.30099999999999999</v>
      </c>
      <c r="Q486" s="175">
        <v>1.0999999999999999E-2</v>
      </c>
      <c r="R486" s="175">
        <v>3.3000000000000002E-2</v>
      </c>
      <c r="S486" s="175">
        <v>0.108</v>
      </c>
      <c r="T486" s="175">
        <v>0.161</v>
      </c>
      <c r="U486" s="92"/>
      <c r="V486" s="92"/>
    </row>
    <row r="487" spans="1:22" customFormat="1" x14ac:dyDescent="0.25">
      <c r="A487" s="92" t="s">
        <v>1694</v>
      </c>
      <c r="B487" s="175">
        <v>0.63130434782608691</v>
      </c>
      <c r="C487" s="175">
        <v>0.17391304347826086</v>
      </c>
      <c r="D487" s="175">
        <v>1.391304347826087E-2</v>
      </c>
      <c r="E487" s="175">
        <v>0.18086956521739131</v>
      </c>
      <c r="F487" s="174">
        <v>1</v>
      </c>
      <c r="G487" s="176">
        <v>575</v>
      </c>
      <c r="H487" s="175">
        <v>0.48359966358284273</v>
      </c>
      <c r="I487" s="92"/>
      <c r="J487" s="92"/>
      <c r="K487" s="92"/>
      <c r="L487" s="92"/>
      <c r="M487" s="175">
        <v>0.59099999999999997</v>
      </c>
      <c r="N487" s="175">
        <v>0.67</v>
      </c>
      <c r="O487" s="175">
        <v>0.14499999999999999</v>
      </c>
      <c r="P487" s="175">
        <v>0.20699999999999999</v>
      </c>
      <c r="Q487" s="175">
        <v>7.0000000000000001E-3</v>
      </c>
      <c r="R487" s="175">
        <v>2.7E-2</v>
      </c>
      <c r="S487" s="175">
        <v>0.152</v>
      </c>
      <c r="T487" s="175">
        <v>0.214</v>
      </c>
      <c r="U487" s="92"/>
      <c r="V487" s="92"/>
    </row>
    <row r="488" spans="1:22" customFormat="1" x14ac:dyDescent="0.25">
      <c r="A488" s="92" t="s">
        <v>1737</v>
      </c>
      <c r="B488" s="175">
        <v>0.77625570776255703</v>
      </c>
      <c r="C488" s="175">
        <v>1.8264840182648401E-2</v>
      </c>
      <c r="D488" s="175">
        <v>5.4794520547945202E-2</v>
      </c>
      <c r="E488" s="175">
        <v>0.15068493150684931</v>
      </c>
      <c r="F488" s="174">
        <v>1</v>
      </c>
      <c r="G488" s="176">
        <v>219</v>
      </c>
      <c r="H488" s="175">
        <v>0.41793893129770993</v>
      </c>
      <c r="I488" s="92"/>
      <c r="J488" s="92"/>
      <c r="K488" s="92"/>
      <c r="L488" s="92"/>
      <c r="M488" s="175">
        <v>0.71699999999999997</v>
      </c>
      <c r="N488" s="175">
        <v>0.82599999999999996</v>
      </c>
      <c r="O488" s="175">
        <v>7.0000000000000001E-3</v>
      </c>
      <c r="P488" s="175">
        <v>4.5999999999999999E-2</v>
      </c>
      <c r="Q488" s="175">
        <v>3.2000000000000001E-2</v>
      </c>
      <c r="R488" s="175">
        <v>9.2999999999999999E-2</v>
      </c>
      <c r="S488" s="175">
        <v>0.109</v>
      </c>
      <c r="T488" s="175">
        <v>0.20399999999999999</v>
      </c>
      <c r="U488" s="92"/>
      <c r="V488" s="92"/>
    </row>
    <row r="489" spans="1:22" customFormat="1" x14ac:dyDescent="0.25">
      <c r="A489" s="92" t="s">
        <v>1780</v>
      </c>
      <c r="B489" s="175">
        <v>0.55022831050228316</v>
      </c>
      <c r="C489" s="175">
        <v>0.13926940639269406</v>
      </c>
      <c r="D489" s="175">
        <v>7.7625570776255703E-2</v>
      </c>
      <c r="E489" s="175">
        <v>0.23287671232876711</v>
      </c>
      <c r="F489" s="174">
        <v>1</v>
      </c>
      <c r="G489" s="176">
        <v>438</v>
      </c>
      <c r="H489" s="175">
        <v>0.4605678233438486</v>
      </c>
      <c r="I489" s="92"/>
      <c r="J489" s="92"/>
      <c r="K489" s="92"/>
      <c r="L489" s="92"/>
      <c r="M489" s="175">
        <v>0.503</v>
      </c>
      <c r="N489" s="175">
        <v>0.59599999999999997</v>
      </c>
      <c r="O489" s="175">
        <v>0.11</v>
      </c>
      <c r="P489" s="175">
        <v>0.17499999999999999</v>
      </c>
      <c r="Q489" s="175">
        <v>5.6000000000000001E-2</v>
      </c>
      <c r="R489" s="175">
        <v>0.107</v>
      </c>
      <c r="S489" s="175">
        <v>0.19600000000000001</v>
      </c>
      <c r="T489" s="175">
        <v>0.27500000000000002</v>
      </c>
      <c r="U489" s="92"/>
      <c r="V489" s="92"/>
    </row>
    <row r="490" spans="1:22" customFormat="1" x14ac:dyDescent="0.25">
      <c r="A490" s="92" t="s">
        <v>1823</v>
      </c>
      <c r="B490" s="175">
        <v>0.5890736342042755</v>
      </c>
      <c r="C490" s="175">
        <v>0.11401425178147269</v>
      </c>
      <c r="D490" s="175">
        <v>2.1377672209026127E-2</v>
      </c>
      <c r="E490" s="175">
        <v>0.27553444180522563</v>
      </c>
      <c r="F490" s="174">
        <v>1</v>
      </c>
      <c r="G490" s="176">
        <v>421</v>
      </c>
      <c r="H490" s="175">
        <v>0.39235787511649578</v>
      </c>
      <c r="I490" s="92"/>
      <c r="J490" s="92"/>
      <c r="K490" s="92"/>
      <c r="L490" s="92"/>
      <c r="M490" s="175">
        <v>0.54100000000000004</v>
      </c>
      <c r="N490" s="175">
        <v>0.63500000000000001</v>
      </c>
      <c r="O490" s="175">
        <v>8.6999999999999994E-2</v>
      </c>
      <c r="P490" s="175">
        <v>0.14799999999999999</v>
      </c>
      <c r="Q490" s="175">
        <v>1.0999999999999999E-2</v>
      </c>
      <c r="R490" s="175">
        <v>0.04</v>
      </c>
      <c r="S490" s="175">
        <v>0.23499999999999999</v>
      </c>
      <c r="T490" s="175">
        <v>0.32</v>
      </c>
      <c r="U490" s="92"/>
      <c r="V490" s="92"/>
    </row>
    <row r="491" spans="1:22" customFormat="1" x14ac:dyDescent="0.25">
      <c r="A491" s="92" t="s">
        <v>1866</v>
      </c>
      <c r="B491" s="175">
        <v>0.59259259259259256</v>
      </c>
      <c r="C491" s="175">
        <v>0.17195767195767195</v>
      </c>
      <c r="D491" s="175">
        <v>4.4973544973544971E-2</v>
      </c>
      <c r="E491" s="175">
        <v>0.19047619047619047</v>
      </c>
      <c r="F491" s="174">
        <v>1</v>
      </c>
      <c r="G491" s="176">
        <v>378</v>
      </c>
      <c r="H491" s="175">
        <v>0.40212765957446811</v>
      </c>
      <c r="I491" s="92"/>
      <c r="J491" s="92"/>
      <c r="K491" s="92"/>
      <c r="L491" s="92"/>
      <c r="M491" s="175">
        <v>0.54200000000000004</v>
      </c>
      <c r="N491" s="175">
        <v>0.64100000000000001</v>
      </c>
      <c r="O491" s="175">
        <v>0.13700000000000001</v>
      </c>
      <c r="P491" s="175">
        <v>0.21299999999999999</v>
      </c>
      <c r="Q491" s="175">
        <v>2.8000000000000001E-2</v>
      </c>
      <c r="R491" s="175">
        <v>7.0999999999999994E-2</v>
      </c>
      <c r="S491" s="175">
        <v>0.154</v>
      </c>
      <c r="T491" s="175">
        <v>0.23300000000000001</v>
      </c>
      <c r="U491" s="92"/>
      <c r="V491" s="92"/>
    </row>
    <row r="492" spans="1:22" customFormat="1" x14ac:dyDescent="0.25">
      <c r="A492" s="92" t="s">
        <v>1909</v>
      </c>
      <c r="B492" s="175">
        <v>0.6</v>
      </c>
      <c r="C492" s="175">
        <v>0.18305084745762712</v>
      </c>
      <c r="D492" s="175">
        <v>2.7118644067796609E-2</v>
      </c>
      <c r="E492" s="175">
        <v>0.18983050847457628</v>
      </c>
      <c r="F492" s="174">
        <v>1</v>
      </c>
      <c r="G492" s="176">
        <v>590</v>
      </c>
      <c r="H492" s="175">
        <v>0.38841342988808425</v>
      </c>
      <c r="I492" s="92"/>
      <c r="J492" s="92"/>
      <c r="K492" s="92"/>
      <c r="L492" s="92"/>
      <c r="M492" s="175">
        <v>0.56000000000000005</v>
      </c>
      <c r="N492" s="175">
        <v>0.63900000000000001</v>
      </c>
      <c r="O492" s="175">
        <v>0.154</v>
      </c>
      <c r="P492" s="175">
        <v>0.216</v>
      </c>
      <c r="Q492" s="175">
        <v>1.7000000000000001E-2</v>
      </c>
      <c r="R492" s="175">
        <v>4.3999999999999997E-2</v>
      </c>
      <c r="S492" s="175">
        <v>0.16</v>
      </c>
      <c r="T492" s="175">
        <v>0.223</v>
      </c>
      <c r="U492" s="92"/>
      <c r="V492" s="92"/>
    </row>
    <row r="493" spans="1:22" customFormat="1" x14ac:dyDescent="0.25">
      <c r="A493" s="92" t="s">
        <v>1952</v>
      </c>
      <c r="B493" s="175">
        <v>0.6741573033707865</v>
      </c>
      <c r="C493" s="175">
        <v>0.12219101123595505</v>
      </c>
      <c r="D493" s="175">
        <v>3.9325842696629212E-2</v>
      </c>
      <c r="E493" s="175">
        <v>0.16432584269662923</v>
      </c>
      <c r="F493" s="174">
        <v>1</v>
      </c>
      <c r="G493" s="176">
        <v>712</v>
      </c>
      <c r="H493" s="175">
        <v>0.36032388663967613</v>
      </c>
      <c r="I493" s="92"/>
      <c r="J493" s="92"/>
      <c r="K493" s="92"/>
      <c r="L493" s="92"/>
      <c r="M493" s="175">
        <v>0.63900000000000001</v>
      </c>
      <c r="N493" s="175">
        <v>0.70799999999999996</v>
      </c>
      <c r="O493" s="175">
        <v>0.1</v>
      </c>
      <c r="P493" s="175">
        <v>0.14799999999999999</v>
      </c>
      <c r="Q493" s="175">
        <v>2.7E-2</v>
      </c>
      <c r="R493" s="175">
        <v>5.6000000000000001E-2</v>
      </c>
      <c r="S493" s="175">
        <v>0.13900000000000001</v>
      </c>
      <c r="T493" s="175">
        <v>0.193</v>
      </c>
      <c r="U493" s="92"/>
      <c r="V493" s="92"/>
    </row>
    <row r="494" spans="1:22" customFormat="1" x14ac:dyDescent="0.25">
      <c r="A494" s="92" t="s">
        <v>1995</v>
      </c>
      <c r="B494" s="175">
        <v>0.73232323232323238</v>
      </c>
      <c r="C494" s="175">
        <v>2.2727272727272728E-2</v>
      </c>
      <c r="D494" s="175">
        <v>3.5353535353535352E-2</v>
      </c>
      <c r="E494" s="175">
        <v>0.20959595959595959</v>
      </c>
      <c r="F494" s="174">
        <v>1</v>
      </c>
      <c r="G494" s="176">
        <v>396</v>
      </c>
      <c r="H494" s="175">
        <v>0.36430542778288866</v>
      </c>
      <c r="I494" s="92"/>
      <c r="J494" s="92"/>
      <c r="K494" s="92"/>
      <c r="L494" s="92"/>
      <c r="M494" s="175">
        <v>0.68700000000000006</v>
      </c>
      <c r="N494" s="175">
        <v>0.77400000000000002</v>
      </c>
      <c r="O494" s="175">
        <v>1.2E-2</v>
      </c>
      <c r="P494" s="175">
        <v>4.2999999999999997E-2</v>
      </c>
      <c r="Q494" s="175">
        <v>2.1000000000000001E-2</v>
      </c>
      <c r="R494" s="175">
        <v>5.8000000000000003E-2</v>
      </c>
      <c r="S494" s="175">
        <v>0.17199999999999999</v>
      </c>
      <c r="T494" s="175">
        <v>0.252</v>
      </c>
      <c r="U494" s="92"/>
      <c r="V494" s="92"/>
    </row>
    <row r="495" spans="1:22" customFormat="1" x14ac:dyDescent="0.25">
      <c r="A495" s="92" t="s">
        <v>2038</v>
      </c>
      <c r="B495" s="175">
        <v>0.74687499999999996</v>
      </c>
      <c r="C495" s="175">
        <v>5.9374999999999997E-2</v>
      </c>
      <c r="D495" s="175">
        <v>9.3749999999999997E-3</v>
      </c>
      <c r="E495" s="175">
        <v>0.18437500000000001</v>
      </c>
      <c r="F495" s="174">
        <v>1</v>
      </c>
      <c r="G495" s="176">
        <v>320</v>
      </c>
      <c r="H495" s="175">
        <v>0.32</v>
      </c>
      <c r="I495" s="92"/>
      <c r="J495" s="92"/>
      <c r="K495" s="92"/>
      <c r="L495" s="92"/>
      <c r="M495" s="175">
        <v>0.69599999999999995</v>
      </c>
      <c r="N495" s="175">
        <v>0.79100000000000004</v>
      </c>
      <c r="O495" s="175">
        <v>3.7999999999999999E-2</v>
      </c>
      <c r="P495" s="175">
        <v>9.0999999999999998E-2</v>
      </c>
      <c r="Q495" s="175">
        <v>3.0000000000000001E-3</v>
      </c>
      <c r="R495" s="175">
        <v>2.7E-2</v>
      </c>
      <c r="S495" s="175">
        <v>0.14599999999999999</v>
      </c>
      <c r="T495" s="175">
        <v>0.23100000000000001</v>
      </c>
      <c r="U495" s="92"/>
      <c r="V495" s="92"/>
    </row>
    <row r="496" spans="1:22" customFormat="1" x14ac:dyDescent="0.25">
      <c r="A496" s="92" t="s">
        <v>2081</v>
      </c>
      <c r="B496" s="175">
        <v>0.68181818181818177</v>
      </c>
      <c r="C496" s="175">
        <v>9.2476489028213163E-2</v>
      </c>
      <c r="D496" s="175">
        <v>2.8213166144200628E-2</v>
      </c>
      <c r="E496" s="175">
        <v>0.19749216300940439</v>
      </c>
      <c r="F496" s="174">
        <v>1</v>
      </c>
      <c r="G496" s="176">
        <v>638</v>
      </c>
      <c r="H496" s="175">
        <v>0.40766773162939296</v>
      </c>
      <c r="I496" s="92"/>
      <c r="J496" s="92"/>
      <c r="K496" s="92"/>
      <c r="L496" s="92"/>
      <c r="M496" s="175">
        <v>0.64500000000000002</v>
      </c>
      <c r="N496" s="175">
        <v>0.71699999999999997</v>
      </c>
      <c r="O496" s="175">
        <v>7.1999999999999995E-2</v>
      </c>
      <c r="P496" s="175">
        <v>0.11700000000000001</v>
      </c>
      <c r="Q496" s="175">
        <v>1.7999999999999999E-2</v>
      </c>
      <c r="R496" s="175">
        <v>4.3999999999999997E-2</v>
      </c>
      <c r="S496" s="175">
        <v>0.16800000000000001</v>
      </c>
      <c r="T496" s="175">
        <v>0.23</v>
      </c>
      <c r="U496" s="92"/>
      <c r="V496" s="92"/>
    </row>
    <row r="497" spans="1:22" customFormat="1" x14ac:dyDescent="0.25">
      <c r="A497" s="92" t="s">
        <v>2124</v>
      </c>
      <c r="B497" s="175">
        <v>0.7628571428571429</v>
      </c>
      <c r="C497" s="175">
        <v>2.2857142857142857E-2</v>
      </c>
      <c r="D497" s="175">
        <v>2.5714285714285714E-2</v>
      </c>
      <c r="E497" s="175">
        <v>0.18857142857142858</v>
      </c>
      <c r="F497" s="174">
        <v>1</v>
      </c>
      <c r="G497" s="176">
        <v>350</v>
      </c>
      <c r="H497" s="175">
        <v>0.41518386714116251</v>
      </c>
      <c r="I497" s="92"/>
      <c r="J497" s="92"/>
      <c r="K497" s="92"/>
      <c r="L497" s="92"/>
      <c r="M497" s="175">
        <v>0.71599999999999997</v>
      </c>
      <c r="N497" s="175">
        <v>0.80400000000000005</v>
      </c>
      <c r="O497" s="175">
        <v>1.2E-2</v>
      </c>
      <c r="P497" s="175">
        <v>4.3999999999999997E-2</v>
      </c>
      <c r="Q497" s="175">
        <v>1.4E-2</v>
      </c>
      <c r="R497" s="175">
        <v>4.8000000000000001E-2</v>
      </c>
      <c r="S497" s="175">
        <v>0.151</v>
      </c>
      <c r="T497" s="175">
        <v>0.23300000000000001</v>
      </c>
      <c r="U497" s="92"/>
      <c r="V497" s="92"/>
    </row>
    <row r="498" spans="1:22" customFormat="1" x14ac:dyDescent="0.25">
      <c r="A498" s="92" t="s">
        <v>1351</v>
      </c>
      <c r="B498" s="175">
        <v>0.60765550239234445</v>
      </c>
      <c r="C498" s="175">
        <v>0.23684210526315788</v>
      </c>
      <c r="D498" s="175">
        <v>3.3492822966507178E-2</v>
      </c>
      <c r="E498" s="175">
        <v>0.12200956937799043</v>
      </c>
      <c r="F498" s="174">
        <v>1</v>
      </c>
      <c r="G498" s="176">
        <v>418</v>
      </c>
      <c r="H498" s="175">
        <v>0.33764135702746367</v>
      </c>
      <c r="I498" s="92"/>
      <c r="J498" s="92"/>
      <c r="K498" s="92"/>
      <c r="L498" s="92"/>
      <c r="M498" s="175">
        <v>0.56000000000000005</v>
      </c>
      <c r="N498" s="175">
        <v>0.65300000000000002</v>
      </c>
      <c r="O498" s="175">
        <v>0.19900000000000001</v>
      </c>
      <c r="P498" s="175">
        <v>0.28000000000000003</v>
      </c>
      <c r="Q498" s="175">
        <v>0.02</v>
      </c>
      <c r="R498" s="175">
        <v>5.5E-2</v>
      </c>
      <c r="S498" s="175">
        <v>9.4E-2</v>
      </c>
      <c r="T498" s="175">
        <v>0.157</v>
      </c>
      <c r="U498" s="92"/>
      <c r="V498" s="92"/>
    </row>
    <row r="499" spans="1:22" customFormat="1" x14ac:dyDescent="0.25">
      <c r="A499" s="92" t="s">
        <v>1394</v>
      </c>
      <c r="B499" s="175">
        <v>0.4432624113475177</v>
      </c>
      <c r="C499" s="175">
        <v>0.19858156028368795</v>
      </c>
      <c r="D499" s="175">
        <v>0.16134751773049646</v>
      </c>
      <c r="E499" s="175">
        <v>0.19680851063829788</v>
      </c>
      <c r="F499" s="174">
        <v>1</v>
      </c>
      <c r="G499" s="176">
        <v>564</v>
      </c>
      <c r="H499" s="175">
        <v>0.33372781065088758</v>
      </c>
      <c r="I499" s="92"/>
      <c r="J499" s="92"/>
      <c r="K499" s="92"/>
      <c r="L499" s="92"/>
      <c r="M499" s="175">
        <v>0.40300000000000002</v>
      </c>
      <c r="N499" s="175">
        <v>0.48499999999999999</v>
      </c>
      <c r="O499" s="175">
        <v>0.16800000000000001</v>
      </c>
      <c r="P499" s="175">
        <v>0.23300000000000001</v>
      </c>
      <c r="Q499" s="175">
        <v>0.13300000000000001</v>
      </c>
      <c r="R499" s="175">
        <v>0.19400000000000001</v>
      </c>
      <c r="S499" s="175">
        <v>0.16600000000000001</v>
      </c>
      <c r="T499" s="175">
        <v>0.23200000000000001</v>
      </c>
      <c r="U499" s="92"/>
      <c r="V499" s="92"/>
    </row>
    <row r="500" spans="1:22" customFormat="1" x14ac:dyDescent="0.25">
      <c r="A500" s="92" t="s">
        <v>1437</v>
      </c>
      <c r="B500" s="175">
        <v>0.59151193633952259</v>
      </c>
      <c r="C500" s="175">
        <v>0.24933687002652519</v>
      </c>
      <c r="D500" s="175">
        <v>1.3262599469496022E-2</v>
      </c>
      <c r="E500" s="175">
        <v>0.14588859416445624</v>
      </c>
      <c r="F500" s="174">
        <v>1</v>
      </c>
      <c r="G500" s="176">
        <v>1131</v>
      </c>
      <c r="H500" s="175">
        <v>0.33501184834123221</v>
      </c>
      <c r="I500" s="92"/>
      <c r="J500" s="92"/>
      <c r="K500" s="92"/>
      <c r="L500" s="92"/>
      <c r="M500" s="175">
        <v>0.56299999999999994</v>
      </c>
      <c r="N500" s="175">
        <v>0.62</v>
      </c>
      <c r="O500" s="175">
        <v>0.22500000000000001</v>
      </c>
      <c r="P500" s="175">
        <v>0.27500000000000002</v>
      </c>
      <c r="Q500" s="175">
        <v>8.0000000000000002E-3</v>
      </c>
      <c r="R500" s="175">
        <v>2.1999999999999999E-2</v>
      </c>
      <c r="S500" s="175">
        <v>0.127</v>
      </c>
      <c r="T500" s="175">
        <v>0.16800000000000001</v>
      </c>
      <c r="U500" s="92"/>
      <c r="V500" s="92"/>
    </row>
    <row r="501" spans="1:22" customFormat="1" x14ac:dyDescent="0.25">
      <c r="A501" s="92" t="s">
        <v>1480</v>
      </c>
      <c r="B501" s="175">
        <v>0.49212598425196852</v>
      </c>
      <c r="C501" s="175">
        <v>0.26771653543307089</v>
      </c>
      <c r="D501" s="175">
        <v>0.16535433070866143</v>
      </c>
      <c r="E501" s="175">
        <v>7.4803149606299218E-2</v>
      </c>
      <c r="F501" s="174">
        <v>1</v>
      </c>
      <c r="G501" s="176">
        <v>254</v>
      </c>
      <c r="H501" s="175">
        <v>0.32731958762886598</v>
      </c>
      <c r="I501" s="92"/>
      <c r="J501" s="92"/>
      <c r="K501" s="92"/>
      <c r="L501" s="92"/>
      <c r="M501" s="175">
        <v>0.43099999999999999</v>
      </c>
      <c r="N501" s="175">
        <v>0.55300000000000005</v>
      </c>
      <c r="O501" s="175">
        <v>0.217</v>
      </c>
      <c r="P501" s="175">
        <v>0.32500000000000001</v>
      </c>
      <c r="Q501" s="175">
        <v>0.125</v>
      </c>
      <c r="R501" s="175">
        <v>0.216</v>
      </c>
      <c r="S501" s="175">
        <v>4.8000000000000001E-2</v>
      </c>
      <c r="T501" s="175">
        <v>0.114</v>
      </c>
      <c r="U501" s="92"/>
      <c r="V501" s="92"/>
    </row>
    <row r="502" spans="1:22" customFormat="1" x14ac:dyDescent="0.25">
      <c r="A502" s="92" t="s">
        <v>1523</v>
      </c>
      <c r="B502" s="175">
        <v>0.79132791327913277</v>
      </c>
      <c r="C502" s="175">
        <v>0.12195121951219512</v>
      </c>
      <c r="D502" s="175">
        <v>1.6260162601626018E-2</v>
      </c>
      <c r="E502" s="175">
        <v>7.0460704607046065E-2</v>
      </c>
      <c r="F502" s="174">
        <v>1</v>
      </c>
      <c r="G502" s="176">
        <v>369</v>
      </c>
      <c r="H502" s="175">
        <v>0.33791208791208793</v>
      </c>
      <c r="I502" s="92"/>
      <c r="J502" s="92"/>
      <c r="K502" s="92"/>
      <c r="L502" s="92"/>
      <c r="M502" s="175">
        <v>0.747</v>
      </c>
      <c r="N502" s="175">
        <v>0.83</v>
      </c>
      <c r="O502" s="175">
        <v>9.1999999999999998E-2</v>
      </c>
      <c r="P502" s="175">
        <v>0.159</v>
      </c>
      <c r="Q502" s="175">
        <v>7.0000000000000001E-3</v>
      </c>
      <c r="R502" s="175">
        <v>3.5000000000000003E-2</v>
      </c>
      <c r="S502" s="175">
        <v>4.9000000000000002E-2</v>
      </c>
      <c r="T502" s="175">
        <v>0.10100000000000001</v>
      </c>
      <c r="U502" s="92"/>
      <c r="V502" s="92"/>
    </row>
    <row r="503" spans="1:22" customFormat="1" x14ac:dyDescent="0.25">
      <c r="A503" s="92" t="s">
        <v>1566</v>
      </c>
      <c r="B503" s="175">
        <v>0.60333333333333339</v>
      </c>
      <c r="C503" s="175">
        <v>0.26666666666666666</v>
      </c>
      <c r="D503" s="175">
        <v>0.05</v>
      </c>
      <c r="E503" s="175">
        <v>0.08</v>
      </c>
      <c r="F503" s="174">
        <v>1</v>
      </c>
      <c r="G503" s="176">
        <v>300</v>
      </c>
      <c r="H503" s="175">
        <v>0.35629453681710216</v>
      </c>
      <c r="I503" s="92"/>
      <c r="J503" s="92"/>
      <c r="K503" s="92"/>
      <c r="L503" s="92"/>
      <c r="M503" s="175">
        <v>0.54700000000000004</v>
      </c>
      <c r="N503" s="175">
        <v>0.65700000000000003</v>
      </c>
      <c r="O503" s="175">
        <v>0.22</v>
      </c>
      <c r="P503" s="175">
        <v>0.31900000000000001</v>
      </c>
      <c r="Q503" s="175">
        <v>3.1E-2</v>
      </c>
      <c r="R503" s="175">
        <v>8.1000000000000003E-2</v>
      </c>
      <c r="S503" s="175">
        <v>5.3999999999999999E-2</v>
      </c>
      <c r="T503" s="175">
        <v>0.11600000000000001</v>
      </c>
      <c r="U503" s="92"/>
      <c r="V503" s="92"/>
    </row>
    <row r="504" spans="1:22" customFormat="1" x14ac:dyDescent="0.25">
      <c r="A504" s="92" t="s">
        <v>1609</v>
      </c>
      <c r="B504" s="175">
        <v>0.60526315789473684</v>
      </c>
      <c r="C504" s="175">
        <v>0.20760233918128654</v>
      </c>
      <c r="D504" s="175">
        <v>7.748538011695906E-2</v>
      </c>
      <c r="E504" s="175">
        <v>0.10964912280701754</v>
      </c>
      <c r="F504" s="174">
        <v>1</v>
      </c>
      <c r="G504" s="176">
        <v>684</v>
      </c>
      <c r="H504" s="175">
        <v>0.32463217845277648</v>
      </c>
      <c r="I504" s="92"/>
      <c r="J504" s="92"/>
      <c r="K504" s="92"/>
      <c r="L504" s="92"/>
      <c r="M504" s="175">
        <v>0.56799999999999995</v>
      </c>
      <c r="N504" s="175">
        <v>0.64100000000000001</v>
      </c>
      <c r="O504" s="175">
        <v>0.17899999999999999</v>
      </c>
      <c r="P504" s="175">
        <v>0.24</v>
      </c>
      <c r="Q504" s="175">
        <v>0.06</v>
      </c>
      <c r="R504" s="175">
        <v>0.1</v>
      </c>
      <c r="S504" s="175">
        <v>8.7999999999999995E-2</v>
      </c>
      <c r="T504" s="175">
        <v>0.13500000000000001</v>
      </c>
      <c r="U504" s="92"/>
      <c r="V504" s="92"/>
    </row>
    <row r="505" spans="1:22" customFormat="1" x14ac:dyDescent="0.25">
      <c r="A505" s="92" t="s">
        <v>1652</v>
      </c>
      <c r="B505" s="175">
        <v>0.42641509433962266</v>
      </c>
      <c r="C505" s="175">
        <v>0.47924528301886793</v>
      </c>
      <c r="D505" s="175">
        <v>1.8867924528301886E-2</v>
      </c>
      <c r="E505" s="175">
        <v>7.5471698113207544E-2</v>
      </c>
      <c r="F505" s="174">
        <v>1</v>
      </c>
      <c r="G505" s="176">
        <v>265</v>
      </c>
      <c r="H505" s="175">
        <v>0.25334608030592737</v>
      </c>
      <c r="I505" s="92"/>
      <c r="J505" s="92"/>
      <c r="K505" s="92"/>
      <c r="L505" s="92"/>
      <c r="M505" s="175">
        <v>0.36799999999999999</v>
      </c>
      <c r="N505" s="175">
        <v>0.48699999999999999</v>
      </c>
      <c r="O505" s="175">
        <v>0.42</v>
      </c>
      <c r="P505" s="175">
        <v>0.53900000000000003</v>
      </c>
      <c r="Q505" s="175">
        <v>8.0000000000000002E-3</v>
      </c>
      <c r="R505" s="175">
        <v>4.2999999999999997E-2</v>
      </c>
      <c r="S505" s="175">
        <v>4.9000000000000002E-2</v>
      </c>
      <c r="T505" s="175">
        <v>0.114</v>
      </c>
      <c r="U505" s="92"/>
      <c r="V505" s="92"/>
    </row>
    <row r="506" spans="1:22" customFormat="1" x14ac:dyDescent="0.25">
      <c r="A506" s="92" t="s">
        <v>1695</v>
      </c>
      <c r="B506" s="175">
        <v>0.51213592233009708</v>
      </c>
      <c r="C506" s="175">
        <v>0.3300970873786408</v>
      </c>
      <c r="D506" s="175">
        <v>1.6990291262135922E-2</v>
      </c>
      <c r="E506" s="175">
        <v>0.14077669902912621</v>
      </c>
      <c r="F506" s="174">
        <v>1</v>
      </c>
      <c r="G506" s="176">
        <v>412</v>
      </c>
      <c r="H506" s="175">
        <v>0.30907726931732932</v>
      </c>
      <c r="I506" s="92"/>
      <c r="J506" s="92"/>
      <c r="K506" s="92"/>
      <c r="L506" s="92"/>
      <c r="M506" s="175">
        <v>0.46400000000000002</v>
      </c>
      <c r="N506" s="175">
        <v>0.56000000000000005</v>
      </c>
      <c r="O506" s="175">
        <v>0.28599999999999998</v>
      </c>
      <c r="P506" s="175">
        <v>0.377</v>
      </c>
      <c r="Q506" s="175">
        <v>8.0000000000000002E-3</v>
      </c>
      <c r="R506" s="175">
        <v>3.5000000000000003E-2</v>
      </c>
      <c r="S506" s="175">
        <v>0.111</v>
      </c>
      <c r="T506" s="175">
        <v>0.17799999999999999</v>
      </c>
      <c r="U506" s="92"/>
      <c r="V506" s="92"/>
    </row>
    <row r="507" spans="1:22" customFormat="1" x14ac:dyDescent="0.25">
      <c r="A507" s="92" t="s">
        <v>1738</v>
      </c>
      <c r="B507" s="175">
        <v>0.77653631284916202</v>
      </c>
      <c r="C507" s="175">
        <v>3.3519553072625698E-2</v>
      </c>
      <c r="D507" s="175">
        <v>2.7932960893854747E-2</v>
      </c>
      <c r="E507" s="175">
        <v>0.16201117318435754</v>
      </c>
      <c r="F507" s="174">
        <v>1</v>
      </c>
      <c r="G507" s="176">
        <v>179</v>
      </c>
      <c r="H507" s="175">
        <v>0.30862068965517242</v>
      </c>
      <c r="I507" s="92"/>
      <c r="J507" s="92"/>
      <c r="K507" s="92"/>
      <c r="L507" s="92"/>
      <c r="M507" s="175">
        <v>0.71</v>
      </c>
      <c r="N507" s="175">
        <v>0.83099999999999996</v>
      </c>
      <c r="O507" s="175">
        <v>1.4999999999999999E-2</v>
      </c>
      <c r="P507" s="175">
        <v>7.0999999999999994E-2</v>
      </c>
      <c r="Q507" s="175">
        <v>1.2E-2</v>
      </c>
      <c r="R507" s="175">
        <v>6.4000000000000001E-2</v>
      </c>
      <c r="S507" s="175">
        <v>0.115</v>
      </c>
      <c r="T507" s="175">
        <v>0.223</v>
      </c>
      <c r="U507" s="92"/>
      <c r="V507" s="92"/>
    </row>
    <row r="508" spans="1:22" customFormat="1" x14ac:dyDescent="0.25">
      <c r="A508" s="92" t="s">
        <v>1781</v>
      </c>
      <c r="B508" s="175">
        <v>0.45886075949367089</v>
      </c>
      <c r="C508" s="175">
        <v>0.26265822784810128</v>
      </c>
      <c r="D508" s="175">
        <v>0.14556962025316456</v>
      </c>
      <c r="E508" s="175">
        <v>0.13291139240506328</v>
      </c>
      <c r="F508" s="174">
        <v>1</v>
      </c>
      <c r="G508" s="176">
        <v>316</v>
      </c>
      <c r="H508" s="175">
        <v>0.36915887850467288</v>
      </c>
      <c r="I508" s="92"/>
      <c r="J508" s="92"/>
      <c r="K508" s="92"/>
      <c r="L508" s="92"/>
      <c r="M508" s="175">
        <v>0.40500000000000003</v>
      </c>
      <c r="N508" s="175">
        <v>0.51400000000000001</v>
      </c>
      <c r="O508" s="175">
        <v>0.217</v>
      </c>
      <c r="P508" s="175">
        <v>0.314</v>
      </c>
      <c r="Q508" s="175">
        <v>0.111</v>
      </c>
      <c r="R508" s="175">
        <v>0.189</v>
      </c>
      <c r="S508" s="175">
        <v>0.1</v>
      </c>
      <c r="T508" s="175">
        <v>0.17499999999999999</v>
      </c>
      <c r="U508" s="92"/>
      <c r="V508" s="92"/>
    </row>
    <row r="509" spans="1:22" customFormat="1" x14ac:dyDescent="0.25">
      <c r="A509" s="92" t="s">
        <v>1824</v>
      </c>
      <c r="B509" s="175">
        <v>0.620253164556962</v>
      </c>
      <c r="C509" s="175">
        <v>0.20253164556962025</v>
      </c>
      <c r="D509" s="175">
        <v>3.1645569620253167E-2</v>
      </c>
      <c r="E509" s="175">
        <v>0.14556962025316456</v>
      </c>
      <c r="F509" s="174">
        <v>1</v>
      </c>
      <c r="G509" s="176">
        <v>474</v>
      </c>
      <c r="H509" s="175">
        <v>0.31769436997319034</v>
      </c>
      <c r="I509" s="92"/>
      <c r="J509" s="92"/>
      <c r="K509" s="92"/>
      <c r="L509" s="92"/>
      <c r="M509" s="175">
        <v>0.57599999999999996</v>
      </c>
      <c r="N509" s="175">
        <v>0.66300000000000003</v>
      </c>
      <c r="O509" s="175">
        <v>0.16900000000000001</v>
      </c>
      <c r="P509" s="175">
        <v>0.24099999999999999</v>
      </c>
      <c r="Q509" s="175">
        <v>1.9E-2</v>
      </c>
      <c r="R509" s="175">
        <v>5.1999999999999998E-2</v>
      </c>
      <c r="S509" s="175">
        <v>0.11700000000000001</v>
      </c>
      <c r="T509" s="175">
        <v>0.18</v>
      </c>
      <c r="U509" s="92"/>
      <c r="V509" s="92"/>
    </row>
    <row r="510" spans="1:22" customFormat="1" x14ac:dyDescent="0.25">
      <c r="A510" s="92" t="s">
        <v>1867</v>
      </c>
      <c r="B510" s="175">
        <v>0.50800000000000001</v>
      </c>
      <c r="C510" s="175">
        <v>0.252</v>
      </c>
      <c r="D510" s="175">
        <v>0.04</v>
      </c>
      <c r="E510" s="175">
        <v>0.2</v>
      </c>
      <c r="F510" s="174">
        <v>1</v>
      </c>
      <c r="G510" s="176">
        <v>250</v>
      </c>
      <c r="H510" s="175">
        <v>0.29103608847497092</v>
      </c>
      <c r="I510" s="92"/>
      <c r="J510" s="92"/>
      <c r="K510" s="92"/>
      <c r="L510" s="92"/>
      <c r="M510" s="175">
        <v>0.44600000000000001</v>
      </c>
      <c r="N510" s="175">
        <v>0.56899999999999995</v>
      </c>
      <c r="O510" s="175">
        <v>0.20200000000000001</v>
      </c>
      <c r="P510" s="175">
        <v>0.309</v>
      </c>
      <c r="Q510" s="175">
        <v>2.1999999999999999E-2</v>
      </c>
      <c r="R510" s="175">
        <v>7.1999999999999995E-2</v>
      </c>
      <c r="S510" s="175">
        <v>0.155</v>
      </c>
      <c r="T510" s="175">
        <v>0.254</v>
      </c>
      <c r="U510" s="92"/>
      <c r="V510" s="92"/>
    </row>
    <row r="511" spans="1:22" customFormat="1" x14ac:dyDescent="0.25">
      <c r="A511" s="92" t="s">
        <v>1910</v>
      </c>
      <c r="B511" s="175">
        <v>0.4911242603550296</v>
      </c>
      <c r="C511" s="175">
        <v>0.37278106508875741</v>
      </c>
      <c r="D511" s="175">
        <v>3.3530571992110451E-2</v>
      </c>
      <c r="E511" s="175">
        <v>0.10256410256410256</v>
      </c>
      <c r="F511" s="174">
        <v>1</v>
      </c>
      <c r="G511" s="176">
        <v>507</v>
      </c>
      <c r="H511" s="175">
        <v>0.2932330827067669</v>
      </c>
      <c r="I511" s="92"/>
      <c r="J511" s="92"/>
      <c r="K511" s="92"/>
      <c r="L511" s="92"/>
      <c r="M511" s="175">
        <v>0.44800000000000001</v>
      </c>
      <c r="N511" s="175">
        <v>0.53500000000000003</v>
      </c>
      <c r="O511" s="175">
        <v>0.33200000000000002</v>
      </c>
      <c r="P511" s="175">
        <v>0.41599999999999998</v>
      </c>
      <c r="Q511" s="175">
        <v>2.1000000000000001E-2</v>
      </c>
      <c r="R511" s="175">
        <v>5.2999999999999999E-2</v>
      </c>
      <c r="S511" s="175">
        <v>7.9000000000000001E-2</v>
      </c>
      <c r="T511" s="175">
        <v>0.13200000000000001</v>
      </c>
      <c r="U511" s="92"/>
      <c r="V511" s="92"/>
    </row>
    <row r="512" spans="1:22" customFormat="1" x14ac:dyDescent="0.25">
      <c r="A512" s="92" t="s">
        <v>1953</v>
      </c>
      <c r="B512" s="175">
        <v>0.66769706336939727</v>
      </c>
      <c r="C512" s="175">
        <v>0.22565687789799072</v>
      </c>
      <c r="D512" s="175">
        <v>2.6275115919629059E-2</v>
      </c>
      <c r="E512" s="175">
        <v>8.0370942812983001E-2</v>
      </c>
      <c r="F512" s="174">
        <v>1</v>
      </c>
      <c r="G512" s="176">
        <v>647</v>
      </c>
      <c r="H512" s="175">
        <v>0.32726353060192209</v>
      </c>
      <c r="I512" s="92"/>
      <c r="J512" s="92"/>
      <c r="K512" s="92"/>
      <c r="L512" s="92"/>
      <c r="M512" s="175">
        <v>0.63100000000000001</v>
      </c>
      <c r="N512" s="175">
        <v>0.70299999999999996</v>
      </c>
      <c r="O512" s="175">
        <v>0.19500000000000001</v>
      </c>
      <c r="P512" s="175">
        <v>0.25900000000000001</v>
      </c>
      <c r="Q512" s="175">
        <v>1.6E-2</v>
      </c>
      <c r="R512" s="175">
        <v>4.2000000000000003E-2</v>
      </c>
      <c r="S512" s="175">
        <v>6.2E-2</v>
      </c>
      <c r="T512" s="175">
        <v>0.104</v>
      </c>
      <c r="U512" s="92"/>
      <c r="V512" s="92"/>
    </row>
    <row r="513" spans="1:22" customFormat="1" x14ac:dyDescent="0.25">
      <c r="A513" s="92" t="s">
        <v>1996</v>
      </c>
      <c r="B513" s="175">
        <v>0.77616279069767447</v>
      </c>
      <c r="C513" s="175">
        <v>5.232558139534884E-2</v>
      </c>
      <c r="D513" s="175">
        <v>2.616279069767442E-2</v>
      </c>
      <c r="E513" s="175">
        <v>0.14534883720930233</v>
      </c>
      <c r="F513" s="174">
        <v>1</v>
      </c>
      <c r="G513" s="176">
        <v>344</v>
      </c>
      <c r="H513" s="175">
        <v>0.37719298245614036</v>
      </c>
      <c r="I513" s="92"/>
      <c r="J513" s="92"/>
      <c r="K513" s="92"/>
      <c r="L513" s="92"/>
      <c r="M513" s="175">
        <v>0.72899999999999998</v>
      </c>
      <c r="N513" s="175">
        <v>0.81699999999999995</v>
      </c>
      <c r="O513" s="175">
        <v>3.3000000000000002E-2</v>
      </c>
      <c r="P513" s="175">
        <v>8.1000000000000003E-2</v>
      </c>
      <c r="Q513" s="175">
        <v>1.4E-2</v>
      </c>
      <c r="R513" s="175">
        <v>4.9000000000000002E-2</v>
      </c>
      <c r="S513" s="175">
        <v>0.112</v>
      </c>
      <c r="T513" s="175">
        <v>0.187</v>
      </c>
      <c r="U513" s="92"/>
      <c r="V513" s="92"/>
    </row>
    <row r="514" spans="1:22" customFormat="1" x14ac:dyDescent="0.25">
      <c r="A514" s="92" t="s">
        <v>2039</v>
      </c>
      <c r="B514" s="175">
        <v>0.7438692098092643</v>
      </c>
      <c r="C514" s="175">
        <v>8.7193460490463212E-2</v>
      </c>
      <c r="D514" s="175">
        <v>3.2697547683923703E-2</v>
      </c>
      <c r="E514" s="175">
        <v>0.13623978201634879</v>
      </c>
      <c r="F514" s="174">
        <v>1</v>
      </c>
      <c r="G514" s="176">
        <v>367</v>
      </c>
      <c r="H514" s="175">
        <v>0.30032733224222585</v>
      </c>
      <c r="I514" s="92"/>
      <c r="J514" s="92"/>
      <c r="K514" s="92"/>
      <c r="L514" s="92"/>
      <c r="M514" s="175">
        <v>0.69699999999999995</v>
      </c>
      <c r="N514" s="175">
        <v>0.78600000000000003</v>
      </c>
      <c r="O514" s="175">
        <v>6.2E-2</v>
      </c>
      <c r="P514" s="175">
        <v>0.121</v>
      </c>
      <c r="Q514" s="175">
        <v>1.9E-2</v>
      </c>
      <c r="R514" s="175">
        <v>5.6000000000000001E-2</v>
      </c>
      <c r="S514" s="175">
        <v>0.105</v>
      </c>
      <c r="T514" s="175">
        <v>0.17499999999999999</v>
      </c>
      <c r="U514" s="92"/>
      <c r="V514" s="92"/>
    </row>
    <row r="515" spans="1:22" customFormat="1" x14ac:dyDescent="0.25">
      <c r="A515" s="92" t="s">
        <v>2082</v>
      </c>
      <c r="B515" s="175">
        <v>0.61630695443645089</v>
      </c>
      <c r="C515" s="175">
        <v>0.18944844124700239</v>
      </c>
      <c r="D515" s="175">
        <v>4.5563549160671464E-2</v>
      </c>
      <c r="E515" s="175">
        <v>0.14868105515587529</v>
      </c>
      <c r="F515" s="174">
        <v>1</v>
      </c>
      <c r="G515" s="176">
        <v>417</v>
      </c>
      <c r="H515" s="175">
        <v>0.39488636363636365</v>
      </c>
      <c r="I515" s="92"/>
      <c r="J515" s="92"/>
      <c r="K515" s="92"/>
      <c r="L515" s="92"/>
      <c r="M515" s="175">
        <v>0.56899999999999995</v>
      </c>
      <c r="N515" s="175">
        <v>0.66200000000000003</v>
      </c>
      <c r="O515" s="175">
        <v>0.155</v>
      </c>
      <c r="P515" s="175">
        <v>0.23</v>
      </c>
      <c r="Q515" s="175">
        <v>2.9000000000000001E-2</v>
      </c>
      <c r="R515" s="175">
        <v>7.0000000000000007E-2</v>
      </c>
      <c r="S515" s="175">
        <v>0.11799999999999999</v>
      </c>
      <c r="T515" s="175">
        <v>0.186</v>
      </c>
      <c r="U515" s="92"/>
      <c r="V515" s="92"/>
    </row>
    <row r="516" spans="1:22" customFormat="1" x14ac:dyDescent="0.25">
      <c r="A516" s="92" t="s">
        <v>2125</v>
      </c>
      <c r="B516" s="175">
        <v>0.79761904761904767</v>
      </c>
      <c r="C516" s="175">
        <v>2.8571428571428571E-2</v>
      </c>
      <c r="D516" s="175">
        <v>2.1428571428571429E-2</v>
      </c>
      <c r="E516" s="175">
        <v>0.15238095238095239</v>
      </c>
      <c r="F516" s="174">
        <v>1</v>
      </c>
      <c r="G516" s="176">
        <v>420</v>
      </c>
      <c r="H516" s="175">
        <v>0.43841336116910229</v>
      </c>
      <c r="I516" s="92"/>
      <c r="J516" s="92"/>
      <c r="K516" s="92"/>
      <c r="L516" s="92"/>
      <c r="M516" s="175">
        <v>0.75700000000000001</v>
      </c>
      <c r="N516" s="175">
        <v>0.83299999999999996</v>
      </c>
      <c r="O516" s="175">
        <v>1.6E-2</v>
      </c>
      <c r="P516" s="175">
        <v>4.9000000000000002E-2</v>
      </c>
      <c r="Q516" s="175">
        <v>1.0999999999999999E-2</v>
      </c>
      <c r="R516" s="175">
        <v>0.04</v>
      </c>
      <c r="S516" s="175">
        <v>0.121</v>
      </c>
      <c r="T516" s="175">
        <v>0.19</v>
      </c>
      <c r="U516" s="92"/>
      <c r="V516" s="92"/>
    </row>
    <row r="517" spans="1:22" customFormat="1" x14ac:dyDescent="0.25">
      <c r="A517" s="92" t="s">
        <v>1352</v>
      </c>
      <c r="B517" s="175">
        <v>0.57821229050279332</v>
      </c>
      <c r="C517" s="175">
        <v>0.23463687150837989</v>
      </c>
      <c r="D517" s="175">
        <v>6.5642458100558659E-2</v>
      </c>
      <c r="E517" s="175">
        <v>0.12150837988826815</v>
      </c>
      <c r="F517" s="174">
        <v>1</v>
      </c>
      <c r="G517" s="176">
        <v>716</v>
      </c>
      <c r="H517" s="175">
        <v>0.34978016609672691</v>
      </c>
      <c r="I517" s="92"/>
      <c r="J517" s="92"/>
      <c r="K517" s="92"/>
      <c r="L517" s="92"/>
      <c r="M517" s="175">
        <v>0.54200000000000004</v>
      </c>
      <c r="N517" s="175">
        <v>0.61399999999999999</v>
      </c>
      <c r="O517" s="175">
        <v>0.20499999999999999</v>
      </c>
      <c r="P517" s="175">
        <v>0.26700000000000002</v>
      </c>
      <c r="Q517" s="175">
        <v>0.05</v>
      </c>
      <c r="R517" s="175">
        <v>8.5999999999999993E-2</v>
      </c>
      <c r="S517" s="175">
        <v>0.1</v>
      </c>
      <c r="T517" s="175">
        <v>0.14699999999999999</v>
      </c>
      <c r="U517" s="92"/>
      <c r="V517" s="92"/>
    </row>
    <row r="518" spans="1:22" customFormat="1" x14ac:dyDescent="0.25">
      <c r="A518" s="92" t="s">
        <v>1395</v>
      </c>
      <c r="B518" s="175">
        <v>0.47008547008547008</v>
      </c>
      <c r="C518" s="175">
        <v>0.22136752136752136</v>
      </c>
      <c r="D518" s="175">
        <v>0.1188034188034188</v>
      </c>
      <c r="E518" s="175">
        <v>0.18974358974358974</v>
      </c>
      <c r="F518" s="174">
        <v>1</v>
      </c>
      <c r="G518" s="176">
        <v>1170</v>
      </c>
      <c r="H518" s="175">
        <v>0.30061664953751283</v>
      </c>
      <c r="I518" s="92"/>
      <c r="J518" s="92"/>
      <c r="K518" s="92"/>
      <c r="L518" s="92"/>
      <c r="M518" s="175">
        <v>0.442</v>
      </c>
      <c r="N518" s="175">
        <v>0.499</v>
      </c>
      <c r="O518" s="175">
        <v>0.19900000000000001</v>
      </c>
      <c r="P518" s="175">
        <v>0.246</v>
      </c>
      <c r="Q518" s="175">
        <v>0.10100000000000001</v>
      </c>
      <c r="R518" s="175">
        <v>0.13900000000000001</v>
      </c>
      <c r="S518" s="175">
        <v>0.16800000000000001</v>
      </c>
      <c r="T518" s="175">
        <v>0.21299999999999999</v>
      </c>
      <c r="U518" s="92"/>
      <c r="V518" s="92"/>
    </row>
    <row r="519" spans="1:22" customFormat="1" x14ac:dyDescent="0.25">
      <c r="A519" s="92" t="s">
        <v>1438</v>
      </c>
      <c r="B519" s="175">
        <v>0.59023836549375708</v>
      </c>
      <c r="C519" s="175">
        <v>0.2866061293984109</v>
      </c>
      <c r="D519" s="175">
        <v>1.5891032917139614E-2</v>
      </c>
      <c r="E519" s="175">
        <v>0.10726447219069239</v>
      </c>
      <c r="F519" s="174">
        <v>1</v>
      </c>
      <c r="G519" s="176">
        <v>1762</v>
      </c>
      <c r="H519" s="175">
        <v>0.3114725119321195</v>
      </c>
      <c r="I519" s="92"/>
      <c r="J519" s="92"/>
      <c r="K519" s="92"/>
      <c r="L519" s="92"/>
      <c r="M519" s="175">
        <v>0.56699999999999995</v>
      </c>
      <c r="N519" s="175">
        <v>0.61299999999999999</v>
      </c>
      <c r="O519" s="175">
        <v>0.26600000000000001</v>
      </c>
      <c r="P519" s="175">
        <v>0.308</v>
      </c>
      <c r="Q519" s="175">
        <v>1.0999999999999999E-2</v>
      </c>
      <c r="R519" s="175">
        <v>2.3E-2</v>
      </c>
      <c r="S519" s="175">
        <v>9.4E-2</v>
      </c>
      <c r="T519" s="175">
        <v>0.123</v>
      </c>
      <c r="U519" s="92"/>
      <c r="V519" s="92"/>
    </row>
    <row r="520" spans="1:22" customFormat="1" x14ac:dyDescent="0.25">
      <c r="A520" s="92" t="s">
        <v>1481</v>
      </c>
      <c r="B520" s="175">
        <v>0.41549295774647887</v>
      </c>
      <c r="C520" s="175">
        <v>0.34741784037558687</v>
      </c>
      <c r="D520" s="175">
        <v>0.10563380281690141</v>
      </c>
      <c r="E520" s="175">
        <v>0.13145539906103287</v>
      </c>
      <c r="F520" s="174">
        <v>1</v>
      </c>
      <c r="G520" s="176">
        <v>426</v>
      </c>
      <c r="H520" s="175">
        <v>0.30847212165097754</v>
      </c>
      <c r="I520" s="92"/>
      <c r="J520" s="92"/>
      <c r="K520" s="92"/>
      <c r="L520" s="92"/>
      <c r="M520" s="175">
        <v>0.37</v>
      </c>
      <c r="N520" s="175">
        <v>0.46300000000000002</v>
      </c>
      <c r="O520" s="175">
        <v>0.30399999999999999</v>
      </c>
      <c r="P520" s="175">
        <v>0.39400000000000002</v>
      </c>
      <c r="Q520" s="175">
        <v>0.08</v>
      </c>
      <c r="R520" s="175">
        <v>0.13800000000000001</v>
      </c>
      <c r="S520" s="175">
        <v>0.10299999999999999</v>
      </c>
      <c r="T520" s="175">
        <v>0.16700000000000001</v>
      </c>
      <c r="U520" s="92"/>
      <c r="V520" s="92"/>
    </row>
    <row r="521" spans="1:22" customFormat="1" x14ac:dyDescent="0.25">
      <c r="A521" s="92" t="s">
        <v>1524</v>
      </c>
      <c r="B521" s="175">
        <v>0.80461811722912968</v>
      </c>
      <c r="C521" s="175">
        <v>9.0586145648312605E-2</v>
      </c>
      <c r="D521" s="175">
        <v>2.3090586145648313E-2</v>
      </c>
      <c r="E521" s="175">
        <v>8.1705150976909419E-2</v>
      </c>
      <c r="F521" s="174">
        <v>1</v>
      </c>
      <c r="G521" s="176">
        <v>563</v>
      </c>
      <c r="H521" s="175">
        <v>0.38299319727891157</v>
      </c>
      <c r="I521" s="92"/>
      <c r="J521" s="92"/>
      <c r="K521" s="92"/>
      <c r="L521" s="92"/>
      <c r="M521" s="175">
        <v>0.77</v>
      </c>
      <c r="N521" s="175">
        <v>0.83499999999999996</v>
      </c>
      <c r="O521" s="175">
        <v>7.0000000000000007E-2</v>
      </c>
      <c r="P521" s="175">
        <v>0.11700000000000001</v>
      </c>
      <c r="Q521" s="175">
        <v>1.4E-2</v>
      </c>
      <c r="R521" s="175">
        <v>3.9E-2</v>
      </c>
      <c r="S521" s="175">
        <v>6.2E-2</v>
      </c>
      <c r="T521" s="175">
        <v>0.107</v>
      </c>
      <c r="U521" s="92"/>
      <c r="V521" s="92"/>
    </row>
    <row r="522" spans="1:22" customFormat="1" x14ac:dyDescent="0.25">
      <c r="A522" s="92" t="s">
        <v>1567</v>
      </c>
      <c r="B522" s="175">
        <v>0.50769230769230766</v>
      </c>
      <c r="C522" s="175">
        <v>0.33846153846153848</v>
      </c>
      <c r="D522" s="175">
        <v>3.2692307692307694E-2</v>
      </c>
      <c r="E522" s="175">
        <v>0.12115384615384615</v>
      </c>
      <c r="F522" s="174">
        <v>1</v>
      </c>
      <c r="G522" s="176">
        <v>520</v>
      </c>
      <c r="H522" s="175">
        <v>0.35158891142663962</v>
      </c>
      <c r="I522" s="92"/>
      <c r="J522" s="92"/>
      <c r="K522" s="92"/>
      <c r="L522" s="92"/>
      <c r="M522" s="175">
        <v>0.46500000000000002</v>
      </c>
      <c r="N522" s="175">
        <v>0.55000000000000004</v>
      </c>
      <c r="O522" s="175">
        <v>0.29899999999999999</v>
      </c>
      <c r="P522" s="175">
        <v>0.38</v>
      </c>
      <c r="Q522" s="175">
        <v>2.1000000000000001E-2</v>
      </c>
      <c r="R522" s="175">
        <v>5.1999999999999998E-2</v>
      </c>
      <c r="S522" s="175">
        <v>9.6000000000000002E-2</v>
      </c>
      <c r="T522" s="175">
        <v>0.152</v>
      </c>
      <c r="U522" s="92"/>
      <c r="V522" s="92"/>
    </row>
    <row r="523" spans="1:22" customFormat="1" x14ac:dyDescent="0.25">
      <c r="A523" s="92" t="s">
        <v>1610</v>
      </c>
      <c r="B523" s="175">
        <v>0.52141327623126343</v>
      </c>
      <c r="C523" s="175">
        <v>0.25481798715203424</v>
      </c>
      <c r="D523" s="175">
        <v>8.6723768736616705E-2</v>
      </c>
      <c r="E523" s="175">
        <v>0.13704496788008566</v>
      </c>
      <c r="F523" s="174">
        <v>1</v>
      </c>
      <c r="G523" s="176">
        <v>934</v>
      </c>
      <c r="H523" s="175">
        <v>0.34811777860603804</v>
      </c>
      <c r="I523" s="92"/>
      <c r="J523" s="92"/>
      <c r="K523" s="92"/>
      <c r="L523" s="92"/>
      <c r="M523" s="175">
        <v>0.48899999999999999</v>
      </c>
      <c r="N523" s="175">
        <v>0.55300000000000005</v>
      </c>
      <c r="O523" s="175">
        <v>0.22800000000000001</v>
      </c>
      <c r="P523" s="175">
        <v>0.28399999999999997</v>
      </c>
      <c r="Q523" s="175">
        <v>7.0000000000000007E-2</v>
      </c>
      <c r="R523" s="175">
        <v>0.107</v>
      </c>
      <c r="S523" s="175">
        <v>0.11600000000000001</v>
      </c>
      <c r="T523" s="175">
        <v>0.161</v>
      </c>
      <c r="U523" s="92"/>
      <c r="V523" s="92"/>
    </row>
    <row r="524" spans="1:22" customFormat="1" x14ac:dyDescent="0.25">
      <c r="A524" s="92" t="s">
        <v>1653</v>
      </c>
      <c r="B524" s="175">
        <v>0.37260677466863035</v>
      </c>
      <c r="C524" s="175">
        <v>0.52430044182621505</v>
      </c>
      <c r="D524" s="175">
        <v>1.3254786450662739E-2</v>
      </c>
      <c r="E524" s="175">
        <v>8.98379970544919E-2</v>
      </c>
      <c r="F524" s="174">
        <v>1</v>
      </c>
      <c r="G524" s="176">
        <v>679</v>
      </c>
      <c r="H524" s="175">
        <v>0.37827298050139274</v>
      </c>
      <c r="I524" s="92"/>
      <c r="J524" s="92"/>
      <c r="K524" s="92"/>
      <c r="L524" s="92"/>
      <c r="M524" s="175">
        <v>0.33700000000000002</v>
      </c>
      <c r="N524" s="175">
        <v>0.41</v>
      </c>
      <c r="O524" s="175">
        <v>0.48699999999999999</v>
      </c>
      <c r="P524" s="175">
        <v>0.56200000000000006</v>
      </c>
      <c r="Q524" s="175">
        <v>7.0000000000000001E-3</v>
      </c>
      <c r="R524" s="175">
        <v>2.5000000000000001E-2</v>
      </c>
      <c r="S524" s="175">
        <v>7.0999999999999994E-2</v>
      </c>
      <c r="T524" s="175">
        <v>0.114</v>
      </c>
      <c r="U524" s="92"/>
      <c r="V524" s="92"/>
    </row>
    <row r="525" spans="1:22" customFormat="1" x14ac:dyDescent="0.25">
      <c r="A525" s="92" t="s">
        <v>1696</v>
      </c>
      <c r="B525" s="175">
        <v>0.55900000000000005</v>
      </c>
      <c r="C525" s="175">
        <v>0.29699999999999999</v>
      </c>
      <c r="D525" s="175">
        <v>1.9E-2</v>
      </c>
      <c r="E525" s="175">
        <v>0.125</v>
      </c>
      <c r="F525" s="174">
        <v>1</v>
      </c>
      <c r="G525" s="176">
        <v>1000</v>
      </c>
      <c r="H525" s="175">
        <v>0.34698126301179738</v>
      </c>
      <c r="I525" s="92"/>
      <c r="J525" s="92"/>
      <c r="K525" s="92"/>
      <c r="L525" s="92"/>
      <c r="M525" s="175">
        <v>0.52800000000000002</v>
      </c>
      <c r="N525" s="175">
        <v>0.58899999999999997</v>
      </c>
      <c r="O525" s="175">
        <v>0.26900000000000002</v>
      </c>
      <c r="P525" s="175">
        <v>0.32600000000000001</v>
      </c>
      <c r="Q525" s="175">
        <v>1.2E-2</v>
      </c>
      <c r="R525" s="175">
        <v>2.9000000000000001E-2</v>
      </c>
      <c r="S525" s="175">
        <v>0.106</v>
      </c>
      <c r="T525" s="175">
        <v>0.14699999999999999</v>
      </c>
      <c r="U525" s="92"/>
      <c r="V525" s="92"/>
    </row>
    <row r="526" spans="1:22" customFormat="1" x14ac:dyDescent="0.25">
      <c r="A526" s="92" t="s">
        <v>1739</v>
      </c>
      <c r="B526" s="175">
        <v>0.85613207547169812</v>
      </c>
      <c r="C526" s="175">
        <v>1.8867924528301886E-2</v>
      </c>
      <c r="D526" s="175">
        <v>1.4150943396226415E-2</v>
      </c>
      <c r="E526" s="175">
        <v>0.11084905660377359</v>
      </c>
      <c r="F526" s="174">
        <v>1</v>
      </c>
      <c r="G526" s="176">
        <v>424</v>
      </c>
      <c r="H526" s="175">
        <v>0.33228840125391851</v>
      </c>
      <c r="I526" s="92"/>
      <c r="J526" s="92"/>
      <c r="K526" s="92"/>
      <c r="L526" s="92"/>
      <c r="M526" s="175">
        <v>0.82</v>
      </c>
      <c r="N526" s="175">
        <v>0.88600000000000001</v>
      </c>
      <c r="O526" s="175">
        <v>0.01</v>
      </c>
      <c r="P526" s="175">
        <v>3.6999999999999998E-2</v>
      </c>
      <c r="Q526" s="175">
        <v>7.0000000000000001E-3</v>
      </c>
      <c r="R526" s="175">
        <v>3.1E-2</v>
      </c>
      <c r="S526" s="175">
        <v>8.4000000000000005E-2</v>
      </c>
      <c r="T526" s="175">
        <v>0.14399999999999999</v>
      </c>
      <c r="U526" s="92"/>
      <c r="V526" s="92"/>
    </row>
    <row r="527" spans="1:22" customFormat="1" x14ac:dyDescent="0.25">
      <c r="A527" s="92" t="s">
        <v>1782</v>
      </c>
      <c r="B527" s="175">
        <v>0.40759075907590758</v>
      </c>
      <c r="C527" s="175">
        <v>0.30528052805280526</v>
      </c>
      <c r="D527" s="175">
        <v>9.9009900990099015E-2</v>
      </c>
      <c r="E527" s="175">
        <v>0.18811881188118812</v>
      </c>
      <c r="F527" s="174">
        <v>1</v>
      </c>
      <c r="G527" s="176">
        <v>606</v>
      </c>
      <c r="H527" s="175">
        <v>0.31285493030459471</v>
      </c>
      <c r="I527" s="92"/>
      <c r="J527" s="92"/>
      <c r="K527" s="92"/>
      <c r="L527" s="92"/>
      <c r="M527" s="175">
        <v>0.36899999999999999</v>
      </c>
      <c r="N527" s="175">
        <v>0.44700000000000001</v>
      </c>
      <c r="O527" s="175">
        <v>0.27</v>
      </c>
      <c r="P527" s="175">
        <v>0.34300000000000003</v>
      </c>
      <c r="Q527" s="175">
        <v>7.8E-2</v>
      </c>
      <c r="R527" s="175">
        <v>0.125</v>
      </c>
      <c r="S527" s="175">
        <v>0.159</v>
      </c>
      <c r="T527" s="175">
        <v>0.221</v>
      </c>
      <c r="U527" s="92"/>
      <c r="V527" s="92"/>
    </row>
    <row r="528" spans="1:22" customFormat="1" x14ac:dyDescent="0.25">
      <c r="A528" s="92" t="s">
        <v>1825</v>
      </c>
      <c r="B528" s="175">
        <v>0.59800664451827246</v>
      </c>
      <c r="C528" s="175">
        <v>0.18383167220376523</v>
      </c>
      <c r="D528" s="175">
        <v>3.2115171650055369E-2</v>
      </c>
      <c r="E528" s="175">
        <v>0.18604651162790697</v>
      </c>
      <c r="F528" s="174">
        <v>1</v>
      </c>
      <c r="G528" s="176">
        <v>903</v>
      </c>
      <c r="H528" s="175">
        <v>0.32412060301507539</v>
      </c>
      <c r="I528" s="92"/>
      <c r="J528" s="92"/>
      <c r="K528" s="92"/>
      <c r="L528" s="92"/>
      <c r="M528" s="175">
        <v>0.56599999999999995</v>
      </c>
      <c r="N528" s="175">
        <v>0.63</v>
      </c>
      <c r="O528" s="175">
        <v>0.16</v>
      </c>
      <c r="P528" s="175">
        <v>0.21</v>
      </c>
      <c r="Q528" s="175">
        <v>2.1999999999999999E-2</v>
      </c>
      <c r="R528" s="175">
        <v>4.5999999999999999E-2</v>
      </c>
      <c r="S528" s="175">
        <v>0.16200000000000001</v>
      </c>
      <c r="T528" s="175">
        <v>0.21299999999999999</v>
      </c>
      <c r="U528" s="92"/>
      <c r="V528" s="92"/>
    </row>
    <row r="529" spans="1:22" customFormat="1" x14ac:dyDescent="0.25">
      <c r="A529" s="92" t="s">
        <v>1868</v>
      </c>
      <c r="B529" s="175">
        <v>0.58684654300168637</v>
      </c>
      <c r="C529" s="175">
        <v>0.28161888701517707</v>
      </c>
      <c r="D529" s="175">
        <v>3.0354131534569982E-2</v>
      </c>
      <c r="E529" s="175">
        <v>0.10118043844856661</v>
      </c>
      <c r="F529" s="174">
        <v>1</v>
      </c>
      <c r="G529" s="176">
        <v>593</v>
      </c>
      <c r="H529" s="175">
        <v>0.32690187431091511</v>
      </c>
      <c r="I529" s="92"/>
      <c r="J529" s="92"/>
      <c r="K529" s="92"/>
      <c r="L529" s="92"/>
      <c r="M529" s="175">
        <v>0.54700000000000004</v>
      </c>
      <c r="N529" s="175">
        <v>0.626</v>
      </c>
      <c r="O529" s="175">
        <v>0.247</v>
      </c>
      <c r="P529" s="175">
        <v>0.31900000000000001</v>
      </c>
      <c r="Q529" s="175">
        <v>1.9E-2</v>
      </c>
      <c r="R529" s="175">
        <v>4.7E-2</v>
      </c>
      <c r="S529" s="175">
        <v>7.9000000000000001E-2</v>
      </c>
      <c r="T529" s="175">
        <v>0.128</v>
      </c>
      <c r="U529" s="92"/>
      <c r="V529" s="92"/>
    </row>
    <row r="530" spans="1:22" customFormat="1" x14ac:dyDescent="0.25">
      <c r="A530" s="92" t="s">
        <v>1911</v>
      </c>
      <c r="B530" s="175">
        <v>0.44865403788634095</v>
      </c>
      <c r="C530" s="175">
        <v>0.34995014955134596</v>
      </c>
      <c r="D530" s="175">
        <v>4.5862412761714856E-2</v>
      </c>
      <c r="E530" s="175">
        <v>0.15553339980059822</v>
      </c>
      <c r="F530" s="174">
        <v>1</v>
      </c>
      <c r="G530" s="176">
        <v>1003</v>
      </c>
      <c r="H530" s="175">
        <v>0.36970143752303725</v>
      </c>
      <c r="I530" s="92"/>
      <c r="J530" s="92"/>
      <c r="K530" s="92"/>
      <c r="L530" s="92"/>
      <c r="M530" s="175">
        <v>0.41799999999999998</v>
      </c>
      <c r="N530" s="175">
        <v>0.48</v>
      </c>
      <c r="O530" s="175">
        <v>0.32100000000000001</v>
      </c>
      <c r="P530" s="175">
        <v>0.38</v>
      </c>
      <c r="Q530" s="175">
        <v>3.5000000000000003E-2</v>
      </c>
      <c r="R530" s="175">
        <v>6.0999999999999999E-2</v>
      </c>
      <c r="S530" s="175">
        <v>0.13400000000000001</v>
      </c>
      <c r="T530" s="175">
        <v>0.17899999999999999</v>
      </c>
      <c r="U530" s="92"/>
      <c r="V530" s="92"/>
    </row>
    <row r="531" spans="1:22" customFormat="1" x14ac:dyDescent="0.25">
      <c r="A531" s="92" t="s">
        <v>1954</v>
      </c>
      <c r="B531" s="175">
        <v>0.62563451776649748</v>
      </c>
      <c r="C531" s="175">
        <v>0.23984771573604061</v>
      </c>
      <c r="D531" s="175">
        <v>2.4111675126903553E-2</v>
      </c>
      <c r="E531" s="175">
        <v>0.11040609137055837</v>
      </c>
      <c r="F531" s="174">
        <v>1</v>
      </c>
      <c r="G531" s="176">
        <v>1576</v>
      </c>
      <c r="H531" s="175">
        <v>0.32156702713731894</v>
      </c>
      <c r="I531" s="92"/>
      <c r="J531" s="92"/>
      <c r="K531" s="92"/>
      <c r="L531" s="92"/>
      <c r="M531" s="175">
        <v>0.60099999999999998</v>
      </c>
      <c r="N531" s="175">
        <v>0.64900000000000002</v>
      </c>
      <c r="O531" s="175">
        <v>0.219</v>
      </c>
      <c r="P531" s="175">
        <v>0.26200000000000001</v>
      </c>
      <c r="Q531" s="175">
        <v>1.7999999999999999E-2</v>
      </c>
      <c r="R531" s="175">
        <v>3.3000000000000002E-2</v>
      </c>
      <c r="S531" s="175">
        <v>9.6000000000000002E-2</v>
      </c>
      <c r="T531" s="175">
        <v>0.127</v>
      </c>
      <c r="U531" s="92"/>
      <c r="V531" s="92"/>
    </row>
    <row r="532" spans="1:22" customFormat="1" x14ac:dyDescent="0.25">
      <c r="A532" s="92" t="s">
        <v>1997</v>
      </c>
      <c r="B532" s="175">
        <v>0.81318681318681318</v>
      </c>
      <c r="C532" s="175">
        <v>4.7252747252747251E-2</v>
      </c>
      <c r="D532" s="175">
        <v>2.197802197802198E-2</v>
      </c>
      <c r="E532" s="175">
        <v>0.11758241758241758</v>
      </c>
      <c r="F532" s="174">
        <v>1</v>
      </c>
      <c r="G532" s="176">
        <v>910</v>
      </c>
      <c r="H532" s="175">
        <v>0.33419023136246789</v>
      </c>
      <c r="I532" s="92"/>
      <c r="J532" s="92"/>
      <c r="K532" s="92"/>
      <c r="L532" s="92"/>
      <c r="M532" s="175">
        <v>0.78700000000000003</v>
      </c>
      <c r="N532" s="175">
        <v>0.83699999999999997</v>
      </c>
      <c r="O532" s="175">
        <v>3.5000000000000003E-2</v>
      </c>
      <c r="P532" s="175">
        <v>6.3E-2</v>
      </c>
      <c r="Q532" s="175">
        <v>1.4E-2</v>
      </c>
      <c r="R532" s="175">
        <v>3.4000000000000002E-2</v>
      </c>
      <c r="S532" s="175">
        <v>9.8000000000000004E-2</v>
      </c>
      <c r="T532" s="175">
        <v>0.14000000000000001</v>
      </c>
      <c r="U532" s="92"/>
      <c r="V532" s="92"/>
    </row>
    <row r="533" spans="1:22" customFormat="1" x14ac:dyDescent="0.25">
      <c r="A533" s="92" t="s">
        <v>2040</v>
      </c>
      <c r="B533" s="175">
        <v>0.71097372488408039</v>
      </c>
      <c r="C533" s="175">
        <v>0.12673879443585781</v>
      </c>
      <c r="D533" s="175">
        <v>3.0911901081916538E-2</v>
      </c>
      <c r="E533" s="175">
        <v>0.13137557959814528</v>
      </c>
      <c r="F533" s="174">
        <v>1</v>
      </c>
      <c r="G533" s="176">
        <v>647</v>
      </c>
      <c r="H533" s="175">
        <v>0.34088514225500527</v>
      </c>
      <c r="I533" s="92"/>
      <c r="J533" s="92"/>
      <c r="K533" s="92"/>
      <c r="L533" s="92"/>
      <c r="M533" s="175">
        <v>0.67500000000000004</v>
      </c>
      <c r="N533" s="175">
        <v>0.745</v>
      </c>
      <c r="O533" s="175">
        <v>0.10299999999999999</v>
      </c>
      <c r="P533" s="175">
        <v>0.155</v>
      </c>
      <c r="Q533" s="175">
        <v>0.02</v>
      </c>
      <c r="R533" s="175">
        <v>4.7E-2</v>
      </c>
      <c r="S533" s="175">
        <v>0.108</v>
      </c>
      <c r="T533" s="175">
        <v>0.16</v>
      </c>
      <c r="U533" s="92"/>
      <c r="V533" s="92"/>
    </row>
    <row r="534" spans="1:22" customFormat="1" x14ac:dyDescent="0.25">
      <c r="A534" s="92" t="s">
        <v>2083</v>
      </c>
      <c r="B534" s="175">
        <v>0.57434402332361512</v>
      </c>
      <c r="C534" s="175">
        <v>0.22886297376093295</v>
      </c>
      <c r="D534" s="175">
        <v>2.3323615160349854E-2</v>
      </c>
      <c r="E534" s="175">
        <v>0.17346938775510204</v>
      </c>
      <c r="F534" s="174">
        <v>1</v>
      </c>
      <c r="G534" s="176">
        <v>686</v>
      </c>
      <c r="H534" s="175">
        <v>0.35470527404343327</v>
      </c>
      <c r="I534" s="92"/>
      <c r="J534" s="92"/>
      <c r="K534" s="92"/>
      <c r="L534" s="92"/>
      <c r="M534" s="175">
        <v>0.53700000000000003</v>
      </c>
      <c r="N534" s="175">
        <v>0.61099999999999999</v>
      </c>
      <c r="O534" s="175">
        <v>0.19900000000000001</v>
      </c>
      <c r="P534" s="175">
        <v>0.26200000000000001</v>
      </c>
      <c r="Q534" s="175">
        <v>1.4E-2</v>
      </c>
      <c r="R534" s="175">
        <v>3.7999999999999999E-2</v>
      </c>
      <c r="S534" s="175">
        <v>0.14699999999999999</v>
      </c>
      <c r="T534" s="175">
        <v>0.20399999999999999</v>
      </c>
      <c r="U534" s="92"/>
      <c r="V534" s="92"/>
    </row>
    <row r="535" spans="1:22" customFormat="1" x14ac:dyDescent="0.25">
      <c r="A535" s="92" t="s">
        <v>2126</v>
      </c>
      <c r="B535" s="175">
        <v>0.76822916666666663</v>
      </c>
      <c r="C535" s="175">
        <v>2.34375E-2</v>
      </c>
      <c r="D535" s="175">
        <v>2.2135416666666668E-2</v>
      </c>
      <c r="E535" s="175">
        <v>0.18619791666666666</v>
      </c>
      <c r="F535" s="174">
        <v>1</v>
      </c>
      <c r="G535" s="176">
        <v>768</v>
      </c>
      <c r="H535" s="175">
        <v>0.31960049937578028</v>
      </c>
      <c r="I535" s="92"/>
      <c r="J535" s="92"/>
      <c r="K535" s="92"/>
      <c r="L535" s="92"/>
      <c r="M535" s="175">
        <v>0.73699999999999999</v>
      </c>
      <c r="N535" s="175">
        <v>0.79700000000000004</v>
      </c>
      <c r="O535" s="175">
        <v>1.4999999999999999E-2</v>
      </c>
      <c r="P535" s="175">
        <v>3.6999999999999998E-2</v>
      </c>
      <c r="Q535" s="175">
        <v>1.4E-2</v>
      </c>
      <c r="R535" s="175">
        <v>3.5000000000000003E-2</v>
      </c>
      <c r="S535" s="175">
        <v>0.16</v>
      </c>
      <c r="T535" s="175">
        <v>0.215</v>
      </c>
      <c r="U535" s="92"/>
      <c r="V535" s="92"/>
    </row>
    <row r="536" spans="1:22" customFormat="1" x14ac:dyDescent="0.25">
      <c r="A536" s="92" t="s">
        <v>1353</v>
      </c>
      <c r="B536" s="175">
        <v>0.57231833910034602</v>
      </c>
      <c r="C536" s="175">
        <v>0.23460207612456746</v>
      </c>
      <c r="D536" s="175">
        <v>6.2975778546712796E-2</v>
      </c>
      <c r="E536" s="175">
        <v>0.1301038062283737</v>
      </c>
      <c r="F536" s="174">
        <v>1</v>
      </c>
      <c r="G536" s="176">
        <v>1445</v>
      </c>
      <c r="H536" s="175">
        <v>0.25919282511210762</v>
      </c>
      <c r="I536" s="92"/>
      <c r="J536" s="92"/>
      <c r="K536" s="92"/>
      <c r="L536" s="92"/>
      <c r="M536" s="175">
        <v>0.54700000000000004</v>
      </c>
      <c r="N536" s="175">
        <v>0.59799999999999998</v>
      </c>
      <c r="O536" s="175">
        <v>0.21299999999999999</v>
      </c>
      <c r="P536" s="175">
        <v>0.25700000000000001</v>
      </c>
      <c r="Q536" s="175">
        <v>5.1999999999999998E-2</v>
      </c>
      <c r="R536" s="175">
        <v>7.6999999999999999E-2</v>
      </c>
      <c r="S536" s="175">
        <v>0.114</v>
      </c>
      <c r="T536" s="175">
        <v>0.14799999999999999</v>
      </c>
      <c r="U536" s="92"/>
      <c r="V536" s="92"/>
    </row>
    <row r="537" spans="1:22" customFormat="1" x14ac:dyDescent="0.25">
      <c r="A537" s="92" t="s">
        <v>1396</v>
      </c>
      <c r="B537" s="175">
        <v>0.4543593941874744</v>
      </c>
      <c r="C537" s="175">
        <v>0.2271796970937372</v>
      </c>
      <c r="D537" s="175">
        <v>0.12116250511665984</v>
      </c>
      <c r="E537" s="175">
        <v>0.19729840360212852</v>
      </c>
      <c r="F537" s="174">
        <v>1</v>
      </c>
      <c r="G537" s="176">
        <v>2443</v>
      </c>
      <c r="H537" s="175">
        <v>0.25154448105436572</v>
      </c>
      <c r="I537" s="92"/>
      <c r="J537" s="92"/>
      <c r="K537" s="92"/>
      <c r="L537" s="92"/>
      <c r="M537" s="175">
        <v>0.435</v>
      </c>
      <c r="N537" s="175">
        <v>0.47399999999999998</v>
      </c>
      <c r="O537" s="175">
        <v>0.21099999999999999</v>
      </c>
      <c r="P537" s="175">
        <v>0.24399999999999999</v>
      </c>
      <c r="Q537" s="175">
        <v>0.109</v>
      </c>
      <c r="R537" s="175">
        <v>0.13500000000000001</v>
      </c>
      <c r="S537" s="175">
        <v>0.182</v>
      </c>
      <c r="T537" s="175">
        <v>0.214</v>
      </c>
      <c r="U537" s="92"/>
      <c r="V537" s="92"/>
    </row>
    <row r="538" spans="1:22" customFormat="1" x14ac:dyDescent="0.25">
      <c r="A538" s="92" t="s">
        <v>1439</v>
      </c>
      <c r="B538" s="175">
        <v>0.57553770406841154</v>
      </c>
      <c r="C538" s="175">
        <v>0.28452967089919667</v>
      </c>
      <c r="D538" s="175">
        <v>1.4252396994039906E-2</v>
      </c>
      <c r="E538" s="175">
        <v>0.12568022803835191</v>
      </c>
      <c r="F538" s="174">
        <v>1</v>
      </c>
      <c r="G538" s="176">
        <v>3859</v>
      </c>
      <c r="H538" s="175">
        <v>0.25692410119840214</v>
      </c>
      <c r="I538" s="92"/>
      <c r="J538" s="92"/>
      <c r="K538" s="92"/>
      <c r="L538" s="92"/>
      <c r="M538" s="175">
        <v>0.56000000000000005</v>
      </c>
      <c r="N538" s="175">
        <v>0.59099999999999997</v>
      </c>
      <c r="O538" s="175">
        <v>0.27100000000000002</v>
      </c>
      <c r="P538" s="175">
        <v>0.29899999999999999</v>
      </c>
      <c r="Q538" s="175">
        <v>1.0999999999999999E-2</v>
      </c>
      <c r="R538" s="175">
        <v>1.9E-2</v>
      </c>
      <c r="S538" s="175">
        <v>0.11600000000000001</v>
      </c>
      <c r="T538" s="175">
        <v>0.13700000000000001</v>
      </c>
      <c r="U538" s="92"/>
      <c r="V538" s="92"/>
    </row>
    <row r="539" spans="1:22" customFormat="1" x14ac:dyDescent="0.25">
      <c r="A539" s="92" t="s">
        <v>1482</v>
      </c>
      <c r="B539" s="175">
        <v>0.47943595769682729</v>
      </c>
      <c r="C539" s="175">
        <v>0.31492361927144535</v>
      </c>
      <c r="D539" s="175">
        <v>8.3431257344300819E-2</v>
      </c>
      <c r="E539" s="175">
        <v>0.12220916568742655</v>
      </c>
      <c r="F539" s="174">
        <v>1</v>
      </c>
      <c r="G539" s="176">
        <v>851</v>
      </c>
      <c r="H539" s="175">
        <v>0.26420366345855323</v>
      </c>
      <c r="I539" s="92"/>
      <c r="J539" s="92"/>
      <c r="K539" s="92"/>
      <c r="L539" s="92"/>
      <c r="M539" s="175">
        <v>0.44600000000000001</v>
      </c>
      <c r="N539" s="175">
        <v>0.51300000000000001</v>
      </c>
      <c r="O539" s="175">
        <v>0.28499999999999998</v>
      </c>
      <c r="P539" s="175">
        <v>0.34699999999999998</v>
      </c>
      <c r="Q539" s="175">
        <v>6.7000000000000004E-2</v>
      </c>
      <c r="R539" s="175">
        <v>0.104</v>
      </c>
      <c r="S539" s="175">
        <v>0.10199999999999999</v>
      </c>
      <c r="T539" s="175">
        <v>0.14599999999999999</v>
      </c>
      <c r="U539" s="92"/>
      <c r="V539" s="92"/>
    </row>
    <row r="540" spans="1:22" customFormat="1" x14ac:dyDescent="0.25">
      <c r="A540" s="92" t="s">
        <v>1525</v>
      </c>
      <c r="B540" s="175">
        <v>0.77936962750716332</v>
      </c>
      <c r="C540" s="175">
        <v>0.11556829035339064</v>
      </c>
      <c r="D540" s="175">
        <v>1.3371537726838587E-2</v>
      </c>
      <c r="E540" s="175">
        <v>9.1690544412607447E-2</v>
      </c>
      <c r="F540" s="174">
        <v>1</v>
      </c>
      <c r="G540" s="176">
        <v>1047</v>
      </c>
      <c r="H540" s="175">
        <v>0.26372795969773299</v>
      </c>
      <c r="I540" s="92"/>
      <c r="J540" s="92"/>
      <c r="K540" s="92"/>
      <c r="L540" s="92"/>
      <c r="M540" s="175">
        <v>0.753</v>
      </c>
      <c r="N540" s="175">
        <v>0.80300000000000005</v>
      </c>
      <c r="O540" s="175">
        <v>9.8000000000000004E-2</v>
      </c>
      <c r="P540" s="175">
        <v>0.13600000000000001</v>
      </c>
      <c r="Q540" s="175">
        <v>8.0000000000000002E-3</v>
      </c>
      <c r="R540" s="175">
        <v>2.1999999999999999E-2</v>
      </c>
      <c r="S540" s="175">
        <v>7.5999999999999998E-2</v>
      </c>
      <c r="T540" s="175">
        <v>0.111</v>
      </c>
      <c r="U540" s="92"/>
      <c r="V540" s="92"/>
    </row>
    <row r="541" spans="1:22" customFormat="1" x14ac:dyDescent="0.25">
      <c r="A541" s="92" t="s">
        <v>1568</v>
      </c>
      <c r="B541" s="175">
        <v>0.50315126050420167</v>
      </c>
      <c r="C541" s="175">
        <v>0.33403361344537813</v>
      </c>
      <c r="D541" s="175">
        <v>3.9915966386554619E-2</v>
      </c>
      <c r="E541" s="175">
        <v>0.12289915966386554</v>
      </c>
      <c r="F541" s="174">
        <v>1</v>
      </c>
      <c r="G541" s="176">
        <v>952</v>
      </c>
      <c r="H541" s="175">
        <v>0.25039452919516042</v>
      </c>
      <c r="I541" s="92"/>
      <c r="J541" s="92"/>
      <c r="K541" s="92"/>
      <c r="L541" s="92"/>
      <c r="M541" s="175">
        <v>0.47099999999999997</v>
      </c>
      <c r="N541" s="175">
        <v>0.53500000000000003</v>
      </c>
      <c r="O541" s="175">
        <v>0.30499999999999999</v>
      </c>
      <c r="P541" s="175">
        <v>0.36499999999999999</v>
      </c>
      <c r="Q541" s="175">
        <v>2.9000000000000001E-2</v>
      </c>
      <c r="R541" s="175">
        <v>5.3999999999999999E-2</v>
      </c>
      <c r="S541" s="175">
        <v>0.104</v>
      </c>
      <c r="T541" s="175">
        <v>0.14499999999999999</v>
      </c>
      <c r="U541" s="92"/>
      <c r="V541" s="92"/>
    </row>
    <row r="542" spans="1:22" customFormat="1" x14ac:dyDescent="0.25">
      <c r="A542" s="92" t="s">
        <v>1611</v>
      </c>
      <c r="B542" s="175">
        <v>0.49321758003255561</v>
      </c>
      <c r="C542" s="175">
        <v>0.27346717308735757</v>
      </c>
      <c r="D542" s="175">
        <v>7.7590884427563761E-2</v>
      </c>
      <c r="E542" s="175">
        <v>0.15572436245252305</v>
      </c>
      <c r="F542" s="174">
        <v>1</v>
      </c>
      <c r="G542" s="176">
        <v>1843</v>
      </c>
      <c r="H542" s="175">
        <v>0.26306023408506995</v>
      </c>
      <c r="I542" s="92"/>
      <c r="J542" s="92"/>
      <c r="K542" s="92"/>
      <c r="L542" s="92"/>
      <c r="M542" s="175">
        <v>0.47</v>
      </c>
      <c r="N542" s="175">
        <v>0.51600000000000001</v>
      </c>
      <c r="O542" s="175">
        <v>0.254</v>
      </c>
      <c r="P542" s="175">
        <v>0.29399999999999998</v>
      </c>
      <c r="Q542" s="175">
        <v>6.6000000000000003E-2</v>
      </c>
      <c r="R542" s="175">
        <v>9.0999999999999998E-2</v>
      </c>
      <c r="S542" s="175">
        <v>0.14000000000000001</v>
      </c>
      <c r="T542" s="175">
        <v>0.17299999999999999</v>
      </c>
      <c r="U542" s="92"/>
      <c r="V542" s="92"/>
    </row>
    <row r="543" spans="1:22" customFormat="1" x14ac:dyDescent="0.25">
      <c r="A543" s="92" t="s">
        <v>1654</v>
      </c>
      <c r="B543" s="175">
        <v>0.36304700162074555</v>
      </c>
      <c r="C543" s="175">
        <v>0.54051863857374394</v>
      </c>
      <c r="D543" s="175">
        <v>1.539708265802269E-2</v>
      </c>
      <c r="E543" s="175">
        <v>8.1037277147487846E-2</v>
      </c>
      <c r="F543" s="174">
        <v>1</v>
      </c>
      <c r="G543" s="176">
        <v>1234</v>
      </c>
      <c r="H543" s="175">
        <v>0.25122149837133551</v>
      </c>
      <c r="I543" s="92"/>
      <c r="J543" s="92"/>
      <c r="K543" s="92"/>
      <c r="L543" s="92"/>
      <c r="M543" s="175">
        <v>0.33700000000000002</v>
      </c>
      <c r="N543" s="175">
        <v>0.39</v>
      </c>
      <c r="O543" s="175">
        <v>0.51300000000000001</v>
      </c>
      <c r="P543" s="175">
        <v>0.56799999999999995</v>
      </c>
      <c r="Q543" s="175">
        <v>0.01</v>
      </c>
      <c r="R543" s="175">
        <v>2.4E-2</v>
      </c>
      <c r="S543" s="175">
        <v>6.7000000000000004E-2</v>
      </c>
      <c r="T543" s="175">
        <v>9.8000000000000004E-2</v>
      </c>
      <c r="U543" s="92"/>
      <c r="V543" s="92"/>
    </row>
    <row r="544" spans="1:22" customFormat="1" x14ac:dyDescent="0.25">
      <c r="A544" s="92" t="s">
        <v>1697</v>
      </c>
      <c r="B544" s="175">
        <v>0.54124860646599782</v>
      </c>
      <c r="C544" s="175">
        <v>0.31270903010033446</v>
      </c>
      <c r="D544" s="175">
        <v>1.4492753623188406E-2</v>
      </c>
      <c r="E544" s="175">
        <v>0.13154960981047936</v>
      </c>
      <c r="F544" s="174">
        <v>1</v>
      </c>
      <c r="G544" s="176">
        <v>1794</v>
      </c>
      <c r="H544" s="175">
        <v>0.2551194539249147</v>
      </c>
      <c r="I544" s="92"/>
      <c r="J544" s="92"/>
      <c r="K544" s="92"/>
      <c r="L544" s="92"/>
      <c r="M544" s="175">
        <v>0.51800000000000002</v>
      </c>
      <c r="N544" s="175">
        <v>0.56399999999999995</v>
      </c>
      <c r="O544" s="175">
        <v>0.29199999999999998</v>
      </c>
      <c r="P544" s="175">
        <v>0.33500000000000002</v>
      </c>
      <c r="Q544" s="175">
        <v>0.01</v>
      </c>
      <c r="R544" s="175">
        <v>2.1000000000000001E-2</v>
      </c>
      <c r="S544" s="175">
        <v>0.11700000000000001</v>
      </c>
      <c r="T544" s="175">
        <v>0.14799999999999999</v>
      </c>
      <c r="U544" s="92"/>
      <c r="V544" s="92"/>
    </row>
    <row r="545" spans="1:22" customFormat="1" x14ac:dyDescent="0.25">
      <c r="A545" s="92" t="s">
        <v>1740</v>
      </c>
      <c r="B545" s="175">
        <v>0.81456953642384111</v>
      </c>
      <c r="C545" s="175">
        <v>1.5894039735099338E-2</v>
      </c>
      <c r="D545" s="175">
        <v>3.3112582781456956E-2</v>
      </c>
      <c r="E545" s="175">
        <v>0.13642384105960265</v>
      </c>
      <c r="F545" s="174">
        <v>1</v>
      </c>
      <c r="G545" s="176">
        <v>755</v>
      </c>
      <c r="H545" s="175">
        <v>0.2570650323459312</v>
      </c>
      <c r="I545" s="92"/>
      <c r="J545" s="92"/>
      <c r="K545" s="92"/>
      <c r="L545" s="92"/>
      <c r="M545" s="175">
        <v>0.78500000000000003</v>
      </c>
      <c r="N545" s="175">
        <v>0.84099999999999997</v>
      </c>
      <c r="O545" s="175">
        <v>8.9999999999999993E-3</v>
      </c>
      <c r="P545" s="175">
        <v>2.8000000000000001E-2</v>
      </c>
      <c r="Q545" s="175">
        <v>2.3E-2</v>
      </c>
      <c r="R545" s="175">
        <v>4.8000000000000001E-2</v>
      </c>
      <c r="S545" s="175">
        <v>0.114</v>
      </c>
      <c r="T545" s="175">
        <v>0.16300000000000001</v>
      </c>
      <c r="U545" s="92"/>
      <c r="V545" s="92"/>
    </row>
    <row r="546" spans="1:22" customFormat="1" x14ac:dyDescent="0.25">
      <c r="A546" s="92" t="s">
        <v>1783</v>
      </c>
      <c r="B546" s="175">
        <v>0.44453852667231158</v>
      </c>
      <c r="C546" s="175">
        <v>0.26164267569856053</v>
      </c>
      <c r="D546" s="175">
        <v>0.1126164267569856</v>
      </c>
      <c r="E546" s="175">
        <v>0.18120237087214225</v>
      </c>
      <c r="F546" s="174">
        <v>1</v>
      </c>
      <c r="G546" s="176">
        <v>1181</v>
      </c>
      <c r="H546" s="175">
        <v>0.27407751218380133</v>
      </c>
      <c r="I546" s="92"/>
      <c r="J546" s="92"/>
      <c r="K546" s="92"/>
      <c r="L546" s="92"/>
      <c r="M546" s="175">
        <v>0.41599999999999998</v>
      </c>
      <c r="N546" s="175">
        <v>0.47299999999999998</v>
      </c>
      <c r="O546" s="175">
        <v>0.23699999999999999</v>
      </c>
      <c r="P546" s="175">
        <v>0.28699999999999998</v>
      </c>
      <c r="Q546" s="175">
        <v>9.6000000000000002E-2</v>
      </c>
      <c r="R546" s="175">
        <v>0.13200000000000001</v>
      </c>
      <c r="S546" s="175">
        <v>0.16</v>
      </c>
      <c r="T546" s="175">
        <v>0.20399999999999999</v>
      </c>
      <c r="U546" s="92"/>
      <c r="V546" s="92"/>
    </row>
    <row r="547" spans="1:22" customFormat="1" x14ac:dyDescent="0.25">
      <c r="A547" s="92" t="s">
        <v>1826</v>
      </c>
      <c r="B547" s="175">
        <v>0.61202185792349728</v>
      </c>
      <c r="C547" s="175">
        <v>0.20765027322404372</v>
      </c>
      <c r="D547" s="175">
        <v>2.3497267759562842E-2</v>
      </c>
      <c r="E547" s="175">
        <v>0.15683060109289618</v>
      </c>
      <c r="F547" s="174">
        <v>1</v>
      </c>
      <c r="G547" s="176">
        <v>1830</v>
      </c>
      <c r="H547" s="175">
        <v>0.25749261291684256</v>
      </c>
      <c r="I547" s="92"/>
      <c r="J547" s="92"/>
      <c r="K547" s="92"/>
      <c r="L547" s="92"/>
      <c r="M547" s="175">
        <v>0.58899999999999997</v>
      </c>
      <c r="N547" s="175">
        <v>0.63400000000000001</v>
      </c>
      <c r="O547" s="175">
        <v>0.19</v>
      </c>
      <c r="P547" s="175">
        <v>0.22700000000000001</v>
      </c>
      <c r="Q547" s="175">
        <v>1.7000000000000001E-2</v>
      </c>
      <c r="R547" s="175">
        <v>3.1E-2</v>
      </c>
      <c r="S547" s="175">
        <v>0.14099999999999999</v>
      </c>
      <c r="T547" s="175">
        <v>0.17399999999999999</v>
      </c>
      <c r="U547" s="92"/>
      <c r="V547" s="92"/>
    </row>
    <row r="548" spans="1:22" customFormat="1" x14ac:dyDescent="0.25">
      <c r="A548" s="92" t="s">
        <v>1869</v>
      </c>
      <c r="B548" s="175">
        <v>0.53996737357259383</v>
      </c>
      <c r="C548" s="175">
        <v>0.27487765089722677</v>
      </c>
      <c r="D548" s="175">
        <v>3.507340946166395E-2</v>
      </c>
      <c r="E548" s="175">
        <v>0.1500815660685155</v>
      </c>
      <c r="F548" s="174">
        <v>1</v>
      </c>
      <c r="G548" s="176">
        <v>1226</v>
      </c>
      <c r="H548" s="175">
        <v>0.2578880942364325</v>
      </c>
      <c r="I548" s="92"/>
      <c r="J548" s="92"/>
      <c r="K548" s="92"/>
      <c r="L548" s="92"/>
      <c r="M548" s="175">
        <v>0.51200000000000001</v>
      </c>
      <c r="N548" s="175">
        <v>0.56799999999999995</v>
      </c>
      <c r="O548" s="175">
        <v>0.251</v>
      </c>
      <c r="P548" s="175">
        <v>0.30099999999999999</v>
      </c>
      <c r="Q548" s="175">
        <v>2.5999999999999999E-2</v>
      </c>
      <c r="R548" s="175">
        <v>4.7E-2</v>
      </c>
      <c r="S548" s="175">
        <v>0.13100000000000001</v>
      </c>
      <c r="T548" s="175">
        <v>0.17100000000000001</v>
      </c>
      <c r="U548" s="92"/>
      <c r="V548" s="92"/>
    </row>
    <row r="549" spans="1:22" customFormat="1" x14ac:dyDescent="0.25">
      <c r="A549" s="92" t="s">
        <v>1912</v>
      </c>
      <c r="B549" s="175">
        <v>0.44979919678714858</v>
      </c>
      <c r="C549" s="175">
        <v>0.33907056798623064</v>
      </c>
      <c r="D549" s="175">
        <v>4.4750430292598967E-2</v>
      </c>
      <c r="E549" s="175">
        <v>0.1663798049340218</v>
      </c>
      <c r="F549" s="174">
        <v>1</v>
      </c>
      <c r="G549" s="176">
        <v>1743</v>
      </c>
      <c r="H549" s="175">
        <v>0.26190833959429</v>
      </c>
      <c r="I549" s="92"/>
      <c r="J549" s="92"/>
      <c r="K549" s="92"/>
      <c r="L549" s="92"/>
      <c r="M549" s="175">
        <v>0.42699999999999999</v>
      </c>
      <c r="N549" s="175">
        <v>0.47299999999999998</v>
      </c>
      <c r="O549" s="175">
        <v>0.317</v>
      </c>
      <c r="P549" s="175">
        <v>0.36199999999999999</v>
      </c>
      <c r="Q549" s="175">
        <v>3.5999999999999997E-2</v>
      </c>
      <c r="R549" s="175">
        <v>5.5E-2</v>
      </c>
      <c r="S549" s="175">
        <v>0.15</v>
      </c>
      <c r="T549" s="175">
        <v>0.185</v>
      </c>
      <c r="U549" s="92"/>
      <c r="V549" s="92"/>
    </row>
    <row r="550" spans="1:22" customFormat="1" x14ac:dyDescent="0.25">
      <c r="A550" s="92" t="s">
        <v>1955</v>
      </c>
      <c r="B550" s="175">
        <v>0.62811634349030476</v>
      </c>
      <c r="C550" s="175">
        <v>0.25380886426592797</v>
      </c>
      <c r="D550" s="175">
        <v>2.6315789473684209E-2</v>
      </c>
      <c r="E550" s="175">
        <v>9.1759002770083101E-2</v>
      </c>
      <c r="F550" s="174">
        <v>1</v>
      </c>
      <c r="G550" s="176">
        <v>2888</v>
      </c>
      <c r="H550" s="175">
        <v>0.24690091476446951</v>
      </c>
      <c r="I550" s="92"/>
      <c r="J550" s="92"/>
      <c r="K550" s="92"/>
      <c r="L550" s="92"/>
      <c r="M550" s="175">
        <v>0.61</v>
      </c>
      <c r="N550" s="175">
        <v>0.64600000000000002</v>
      </c>
      <c r="O550" s="175">
        <v>0.23799999999999999</v>
      </c>
      <c r="P550" s="175">
        <v>0.27</v>
      </c>
      <c r="Q550" s="175">
        <v>2.1000000000000001E-2</v>
      </c>
      <c r="R550" s="175">
        <v>3.3000000000000002E-2</v>
      </c>
      <c r="S550" s="175">
        <v>8.2000000000000003E-2</v>
      </c>
      <c r="T550" s="175">
        <v>0.10299999999999999</v>
      </c>
      <c r="U550" s="92"/>
      <c r="V550" s="92"/>
    </row>
    <row r="551" spans="1:22" customFormat="1" x14ac:dyDescent="0.25">
      <c r="A551" s="92" t="s">
        <v>1998</v>
      </c>
      <c r="B551" s="175">
        <v>0.78636640292148507</v>
      </c>
      <c r="C551" s="175">
        <v>3.4692635423006692E-2</v>
      </c>
      <c r="D551" s="175">
        <v>3.5301278149726112E-2</v>
      </c>
      <c r="E551" s="175">
        <v>0.1436396835057821</v>
      </c>
      <c r="F551" s="174">
        <v>1</v>
      </c>
      <c r="G551" s="176">
        <v>1643</v>
      </c>
      <c r="H551" s="175">
        <v>0.27608805242816331</v>
      </c>
      <c r="I551" s="92"/>
      <c r="J551" s="92"/>
      <c r="K551" s="92"/>
      <c r="L551" s="92"/>
      <c r="M551" s="175">
        <v>0.76600000000000001</v>
      </c>
      <c r="N551" s="175">
        <v>0.80600000000000005</v>
      </c>
      <c r="O551" s="175">
        <v>2.7E-2</v>
      </c>
      <c r="P551" s="175">
        <v>4.4999999999999998E-2</v>
      </c>
      <c r="Q551" s="175">
        <v>2.7E-2</v>
      </c>
      <c r="R551" s="175">
        <v>4.4999999999999998E-2</v>
      </c>
      <c r="S551" s="175">
        <v>0.128</v>
      </c>
      <c r="T551" s="175">
        <v>0.161</v>
      </c>
      <c r="U551" s="92"/>
      <c r="V551" s="92"/>
    </row>
    <row r="552" spans="1:22" customFormat="1" x14ac:dyDescent="0.25">
      <c r="A552" s="92" t="s">
        <v>2041</v>
      </c>
      <c r="B552" s="175">
        <v>0.69659666908037654</v>
      </c>
      <c r="C552" s="175">
        <v>0.12961622013034033</v>
      </c>
      <c r="D552" s="175">
        <v>2.9688631426502535E-2</v>
      </c>
      <c r="E552" s="175">
        <v>0.14409847936278058</v>
      </c>
      <c r="F552" s="174">
        <v>1</v>
      </c>
      <c r="G552" s="176">
        <v>1381</v>
      </c>
      <c r="H552" s="175">
        <v>0.26805124223602483</v>
      </c>
      <c r="I552" s="92"/>
      <c r="J552" s="92"/>
      <c r="K552" s="92"/>
      <c r="L552" s="92"/>
      <c r="M552" s="175">
        <v>0.67200000000000004</v>
      </c>
      <c r="N552" s="175">
        <v>0.72</v>
      </c>
      <c r="O552" s="175">
        <v>0.113</v>
      </c>
      <c r="P552" s="175">
        <v>0.14799999999999999</v>
      </c>
      <c r="Q552" s="175">
        <v>2.1999999999999999E-2</v>
      </c>
      <c r="R552" s="175">
        <v>0.04</v>
      </c>
      <c r="S552" s="175">
        <v>0.127</v>
      </c>
      <c r="T552" s="175">
        <v>0.16400000000000001</v>
      </c>
      <c r="U552" s="92"/>
      <c r="V552" s="92"/>
    </row>
    <row r="553" spans="1:22" customFormat="1" x14ac:dyDescent="0.25">
      <c r="A553" s="92" t="s">
        <v>2084</v>
      </c>
      <c r="B553" s="175">
        <v>0.53409961685823759</v>
      </c>
      <c r="C553" s="175">
        <v>0.25517241379310346</v>
      </c>
      <c r="D553" s="175">
        <v>2.9118773946360154E-2</v>
      </c>
      <c r="E553" s="175">
        <v>0.18160919540229886</v>
      </c>
      <c r="F553" s="174">
        <v>1</v>
      </c>
      <c r="G553" s="176">
        <v>1305</v>
      </c>
      <c r="H553" s="175">
        <v>0.26829769736842107</v>
      </c>
      <c r="I553" s="92"/>
      <c r="J553" s="92"/>
      <c r="K553" s="92"/>
      <c r="L553" s="92"/>
      <c r="M553" s="175">
        <v>0.50700000000000001</v>
      </c>
      <c r="N553" s="175">
        <v>0.56100000000000005</v>
      </c>
      <c r="O553" s="175">
        <v>0.23200000000000001</v>
      </c>
      <c r="P553" s="175">
        <v>0.28000000000000003</v>
      </c>
      <c r="Q553" s="175">
        <v>2.1000000000000001E-2</v>
      </c>
      <c r="R553" s="175">
        <v>0.04</v>
      </c>
      <c r="S553" s="175">
        <v>0.16200000000000001</v>
      </c>
      <c r="T553" s="175">
        <v>0.20300000000000001</v>
      </c>
      <c r="U553" s="92"/>
      <c r="V553" s="92"/>
    </row>
    <row r="554" spans="1:22" customFormat="1" x14ac:dyDescent="0.25">
      <c r="A554" s="92" t="s">
        <v>2127</v>
      </c>
      <c r="B554" s="175">
        <v>0.77756286266924568</v>
      </c>
      <c r="C554" s="175">
        <v>2.0631850419084462E-2</v>
      </c>
      <c r="D554" s="175">
        <v>3.0303030303030304E-2</v>
      </c>
      <c r="E554" s="175">
        <v>0.17150225660863957</v>
      </c>
      <c r="F554" s="174">
        <v>1</v>
      </c>
      <c r="G554" s="176">
        <v>1551</v>
      </c>
      <c r="H554" s="175">
        <v>0.29203539823008851</v>
      </c>
      <c r="I554" s="92"/>
      <c r="J554" s="92"/>
      <c r="K554" s="92"/>
      <c r="L554" s="92"/>
      <c r="M554" s="175">
        <v>0.75600000000000001</v>
      </c>
      <c r="N554" s="175">
        <v>0.79800000000000004</v>
      </c>
      <c r="O554" s="175">
        <v>1.4999999999999999E-2</v>
      </c>
      <c r="P554" s="175">
        <v>2.9000000000000001E-2</v>
      </c>
      <c r="Q554" s="175">
        <v>2.3E-2</v>
      </c>
      <c r="R554" s="175">
        <v>0.04</v>
      </c>
      <c r="S554" s="175">
        <v>0.154</v>
      </c>
      <c r="T554" s="175">
        <v>0.191</v>
      </c>
      <c r="U554" s="92"/>
      <c r="V554" s="92"/>
    </row>
    <row r="555" spans="1:22" customFormat="1" x14ac:dyDescent="0.25">
      <c r="A555" s="92" t="s">
        <v>1354</v>
      </c>
      <c r="B555" s="175">
        <v>0.63846153846153841</v>
      </c>
      <c r="C555" s="175">
        <v>0.26153846153846155</v>
      </c>
      <c r="D555" s="175">
        <v>4.5054945054945054E-2</v>
      </c>
      <c r="E555" s="175">
        <v>5.4945054945054944E-2</v>
      </c>
      <c r="F555" s="174">
        <v>1</v>
      </c>
      <c r="G555" s="176">
        <v>910</v>
      </c>
      <c r="H555" s="175">
        <v>0.20258236865538737</v>
      </c>
      <c r="I555" s="92"/>
      <c r="J555" s="92"/>
      <c r="K555" s="92"/>
      <c r="L555" s="92"/>
      <c r="M555" s="175">
        <v>0.60699999999999998</v>
      </c>
      <c r="N555" s="175">
        <v>0.66900000000000004</v>
      </c>
      <c r="O555" s="175">
        <v>0.23400000000000001</v>
      </c>
      <c r="P555" s="175">
        <v>0.29099999999999998</v>
      </c>
      <c r="Q555" s="175">
        <v>3.3000000000000002E-2</v>
      </c>
      <c r="R555" s="175">
        <v>6.0999999999999999E-2</v>
      </c>
      <c r="S555" s="175">
        <v>4.2000000000000003E-2</v>
      </c>
      <c r="T555" s="175">
        <v>7.1999999999999995E-2</v>
      </c>
      <c r="U555" s="92"/>
      <c r="V555" s="92"/>
    </row>
    <row r="556" spans="1:22" customFormat="1" x14ac:dyDescent="0.25">
      <c r="A556" s="92" t="s">
        <v>1397</v>
      </c>
      <c r="B556" s="175">
        <v>0.5209677419354839</v>
      </c>
      <c r="C556" s="175">
        <v>0.22338709677419355</v>
      </c>
      <c r="D556" s="175">
        <v>0.15080645161290324</v>
      </c>
      <c r="E556" s="175">
        <v>0.10483870967741936</v>
      </c>
      <c r="F556" s="174">
        <v>1</v>
      </c>
      <c r="G556" s="176">
        <v>1240</v>
      </c>
      <c r="H556" s="175">
        <v>0.19212891230244811</v>
      </c>
      <c r="I556" s="92"/>
      <c r="J556" s="92"/>
      <c r="K556" s="92"/>
      <c r="L556" s="92"/>
      <c r="M556" s="175">
        <v>0.49299999999999999</v>
      </c>
      <c r="N556" s="175">
        <v>0.54900000000000004</v>
      </c>
      <c r="O556" s="175">
        <v>0.20100000000000001</v>
      </c>
      <c r="P556" s="175">
        <v>0.247</v>
      </c>
      <c r="Q556" s="175">
        <v>0.13200000000000001</v>
      </c>
      <c r="R556" s="175">
        <v>0.17199999999999999</v>
      </c>
      <c r="S556" s="175">
        <v>8.8999999999999996E-2</v>
      </c>
      <c r="T556" s="175">
        <v>0.123</v>
      </c>
      <c r="U556" s="92"/>
      <c r="V556" s="92"/>
    </row>
    <row r="557" spans="1:22" customFormat="1" x14ac:dyDescent="0.25">
      <c r="A557" s="92" t="s">
        <v>1440</v>
      </c>
      <c r="B557" s="175">
        <v>0.64042303172737958</v>
      </c>
      <c r="C557" s="175">
        <v>0.29612220916568743</v>
      </c>
      <c r="D557" s="175">
        <v>5.8754406580493537E-3</v>
      </c>
      <c r="E557" s="175">
        <v>5.7579318448883664E-2</v>
      </c>
      <c r="F557" s="174">
        <v>1</v>
      </c>
      <c r="G557" s="176">
        <v>1702</v>
      </c>
      <c r="H557" s="175">
        <v>0.20149165384160056</v>
      </c>
      <c r="I557" s="92"/>
      <c r="J557" s="92"/>
      <c r="K557" s="92"/>
      <c r="L557" s="92"/>
      <c r="M557" s="175">
        <v>0.61699999999999999</v>
      </c>
      <c r="N557" s="175">
        <v>0.66300000000000003</v>
      </c>
      <c r="O557" s="175">
        <v>0.27500000000000002</v>
      </c>
      <c r="P557" s="175">
        <v>0.318</v>
      </c>
      <c r="Q557" s="175">
        <v>3.0000000000000001E-3</v>
      </c>
      <c r="R557" s="175">
        <v>1.0999999999999999E-2</v>
      </c>
      <c r="S557" s="175">
        <v>4.7E-2</v>
      </c>
      <c r="T557" s="175">
        <v>7.0000000000000007E-2</v>
      </c>
      <c r="U557" s="92"/>
      <c r="V557" s="92"/>
    </row>
    <row r="558" spans="1:22" customFormat="1" x14ac:dyDescent="0.25">
      <c r="A558" s="92" t="s">
        <v>1483</v>
      </c>
      <c r="B558" s="175">
        <v>0.46963562753036436</v>
      </c>
      <c r="C558" s="175">
        <v>0.34210526315789475</v>
      </c>
      <c r="D558" s="175">
        <v>0.10323886639676114</v>
      </c>
      <c r="E558" s="175">
        <v>8.5020242914979755E-2</v>
      </c>
      <c r="F558" s="174">
        <v>1</v>
      </c>
      <c r="G558" s="176">
        <v>494</v>
      </c>
      <c r="H558" s="175">
        <v>0.21311475409836064</v>
      </c>
      <c r="I558" s="92"/>
      <c r="J558" s="92"/>
      <c r="K558" s="92"/>
      <c r="L558" s="92"/>
      <c r="M558" s="175">
        <v>0.42599999999999999</v>
      </c>
      <c r="N558" s="175">
        <v>0.51400000000000001</v>
      </c>
      <c r="O558" s="175">
        <v>0.30199999999999999</v>
      </c>
      <c r="P558" s="175">
        <v>0.38500000000000001</v>
      </c>
      <c r="Q558" s="175">
        <v>7.9000000000000001E-2</v>
      </c>
      <c r="R558" s="175">
        <v>0.13300000000000001</v>
      </c>
      <c r="S558" s="175">
        <v>6.4000000000000001E-2</v>
      </c>
      <c r="T558" s="175">
        <v>0.113</v>
      </c>
      <c r="U558" s="92"/>
      <c r="V558" s="92"/>
    </row>
    <row r="559" spans="1:22" customFormat="1" x14ac:dyDescent="0.25">
      <c r="A559" s="92" t="s">
        <v>1526</v>
      </c>
      <c r="B559" s="175">
        <v>0.80960854092526691</v>
      </c>
      <c r="C559" s="175">
        <v>0.14234875444839859</v>
      </c>
      <c r="D559" s="175">
        <v>1.7793594306049821E-3</v>
      </c>
      <c r="E559" s="175">
        <v>4.6263345195729534E-2</v>
      </c>
      <c r="F559" s="174">
        <v>1</v>
      </c>
      <c r="G559" s="176">
        <v>562</v>
      </c>
      <c r="H559" s="175">
        <v>0.20281486827859979</v>
      </c>
      <c r="I559" s="92"/>
      <c r="J559" s="92"/>
      <c r="K559" s="92"/>
      <c r="L559" s="92"/>
      <c r="M559" s="175">
        <v>0.77500000000000002</v>
      </c>
      <c r="N559" s="175">
        <v>0.84</v>
      </c>
      <c r="O559" s="175">
        <v>0.11600000000000001</v>
      </c>
      <c r="P559" s="175">
        <v>0.17399999999999999</v>
      </c>
      <c r="Q559" s="175">
        <v>0</v>
      </c>
      <c r="R559" s="175">
        <v>0.01</v>
      </c>
      <c r="S559" s="175">
        <v>3.2000000000000001E-2</v>
      </c>
      <c r="T559" s="175">
        <v>6.7000000000000004E-2</v>
      </c>
      <c r="U559" s="92"/>
      <c r="V559" s="92"/>
    </row>
    <row r="560" spans="1:22" customFormat="1" x14ac:dyDescent="0.25">
      <c r="A560" s="92" t="s">
        <v>1569</v>
      </c>
      <c r="B560" s="175">
        <v>0.57754800590841948</v>
      </c>
      <c r="C560" s="175">
        <v>0.33677991137370755</v>
      </c>
      <c r="D560" s="175">
        <v>3.10192023633678E-2</v>
      </c>
      <c r="E560" s="175">
        <v>5.4652880354505169E-2</v>
      </c>
      <c r="F560" s="174">
        <v>1</v>
      </c>
      <c r="G560" s="176">
        <v>677</v>
      </c>
      <c r="H560" s="175">
        <v>0.2116286339481088</v>
      </c>
      <c r="I560" s="92"/>
      <c r="J560" s="92"/>
      <c r="K560" s="92"/>
      <c r="L560" s="92"/>
      <c r="M560" s="175">
        <v>0.54</v>
      </c>
      <c r="N560" s="175">
        <v>0.61399999999999999</v>
      </c>
      <c r="O560" s="175">
        <v>0.30199999999999999</v>
      </c>
      <c r="P560" s="175">
        <v>0.373</v>
      </c>
      <c r="Q560" s="175">
        <v>0.02</v>
      </c>
      <c r="R560" s="175">
        <v>4.7E-2</v>
      </c>
      <c r="S560" s="175">
        <v>0.04</v>
      </c>
      <c r="T560" s="175">
        <v>7.3999999999999996E-2</v>
      </c>
      <c r="U560" s="92"/>
      <c r="V560" s="92"/>
    </row>
    <row r="561" spans="1:22" customFormat="1" x14ac:dyDescent="0.25">
      <c r="A561" s="92" t="s">
        <v>1612</v>
      </c>
      <c r="B561" s="175">
        <v>0.51883745963401506</v>
      </c>
      <c r="C561" s="175">
        <v>0.30785791173304627</v>
      </c>
      <c r="D561" s="175">
        <v>8.503767491926803E-2</v>
      </c>
      <c r="E561" s="175">
        <v>8.8266953713670618E-2</v>
      </c>
      <c r="F561" s="174">
        <v>1</v>
      </c>
      <c r="G561" s="176">
        <v>929</v>
      </c>
      <c r="H561" s="175">
        <v>0.19029086439983614</v>
      </c>
      <c r="I561" s="92"/>
      <c r="J561" s="92"/>
      <c r="K561" s="92"/>
      <c r="L561" s="92"/>
      <c r="M561" s="175">
        <v>0.48699999999999999</v>
      </c>
      <c r="N561" s="175">
        <v>0.55100000000000005</v>
      </c>
      <c r="O561" s="175">
        <v>0.27900000000000003</v>
      </c>
      <c r="P561" s="175">
        <v>0.33800000000000002</v>
      </c>
      <c r="Q561" s="175">
        <v>6.9000000000000006E-2</v>
      </c>
      <c r="R561" s="175">
        <v>0.105</v>
      </c>
      <c r="S561" s="175">
        <v>7.1999999999999995E-2</v>
      </c>
      <c r="T561" s="175">
        <v>0.108</v>
      </c>
      <c r="U561" s="92"/>
      <c r="V561" s="92"/>
    </row>
    <row r="562" spans="1:22" customFormat="1" x14ac:dyDescent="0.25">
      <c r="A562" s="92" t="s">
        <v>1655</v>
      </c>
      <c r="B562" s="175">
        <v>0.38336052202283849</v>
      </c>
      <c r="C562" s="175">
        <v>0.54975530179445353</v>
      </c>
      <c r="D562" s="175">
        <v>6.5252854812398045E-3</v>
      </c>
      <c r="E562" s="175">
        <v>6.0358890701468187E-2</v>
      </c>
      <c r="F562" s="174">
        <v>1</v>
      </c>
      <c r="G562" s="176">
        <v>613</v>
      </c>
      <c r="H562" s="175">
        <v>0.20481122619445372</v>
      </c>
      <c r="I562" s="92"/>
      <c r="J562" s="92"/>
      <c r="K562" s="92"/>
      <c r="L562" s="92"/>
      <c r="M562" s="175">
        <v>0.34599999999999997</v>
      </c>
      <c r="N562" s="175">
        <v>0.42199999999999999</v>
      </c>
      <c r="O562" s="175">
        <v>0.51</v>
      </c>
      <c r="P562" s="175">
        <v>0.58899999999999997</v>
      </c>
      <c r="Q562" s="175">
        <v>3.0000000000000001E-3</v>
      </c>
      <c r="R562" s="175">
        <v>1.7000000000000001E-2</v>
      </c>
      <c r="S562" s="175">
        <v>4.3999999999999997E-2</v>
      </c>
      <c r="T562" s="175">
        <v>8.2000000000000003E-2</v>
      </c>
      <c r="U562" s="92"/>
      <c r="V562" s="92"/>
    </row>
    <row r="563" spans="1:22" customFormat="1" x14ac:dyDescent="0.25">
      <c r="A563" s="92" t="s">
        <v>1698</v>
      </c>
      <c r="B563" s="175">
        <v>0.61990407673860914</v>
      </c>
      <c r="C563" s="175">
        <v>0.31894484412470026</v>
      </c>
      <c r="D563" s="175">
        <v>1.4388489208633094E-2</v>
      </c>
      <c r="E563" s="175">
        <v>4.6762589928057555E-2</v>
      </c>
      <c r="F563" s="174">
        <v>1</v>
      </c>
      <c r="G563" s="176">
        <v>834</v>
      </c>
      <c r="H563" s="175">
        <v>0.20135200386286817</v>
      </c>
      <c r="I563" s="92"/>
      <c r="J563" s="92"/>
      <c r="K563" s="92"/>
      <c r="L563" s="92"/>
      <c r="M563" s="175">
        <v>0.58599999999999997</v>
      </c>
      <c r="N563" s="175">
        <v>0.65200000000000002</v>
      </c>
      <c r="O563" s="175">
        <v>0.28799999999999998</v>
      </c>
      <c r="P563" s="175">
        <v>0.35099999999999998</v>
      </c>
      <c r="Q563" s="175">
        <v>8.0000000000000002E-3</v>
      </c>
      <c r="R563" s="175">
        <v>2.5000000000000001E-2</v>
      </c>
      <c r="S563" s="175">
        <v>3.4000000000000002E-2</v>
      </c>
      <c r="T563" s="175">
        <v>6.3E-2</v>
      </c>
      <c r="U563" s="92"/>
      <c r="V563" s="92"/>
    </row>
    <row r="564" spans="1:22" customFormat="1" x14ac:dyDescent="0.25">
      <c r="A564" s="92" t="s">
        <v>1741</v>
      </c>
      <c r="B564" s="175">
        <v>0.91122715404699739</v>
      </c>
      <c r="C564" s="175">
        <v>1.8276762402088774E-2</v>
      </c>
      <c r="D564" s="175">
        <v>7.832898172323759E-3</v>
      </c>
      <c r="E564" s="175">
        <v>6.2663185378590072E-2</v>
      </c>
      <c r="F564" s="174">
        <v>1</v>
      </c>
      <c r="G564" s="176">
        <v>383</v>
      </c>
      <c r="H564" s="175">
        <v>0.23396456933414783</v>
      </c>
      <c r="I564" s="92"/>
      <c r="J564" s="92"/>
      <c r="K564" s="92"/>
      <c r="L564" s="92"/>
      <c r="M564" s="175">
        <v>0.879</v>
      </c>
      <c r="N564" s="175">
        <v>0.93600000000000005</v>
      </c>
      <c r="O564" s="175">
        <v>8.9999999999999993E-3</v>
      </c>
      <c r="P564" s="175">
        <v>3.6999999999999998E-2</v>
      </c>
      <c r="Q564" s="175">
        <v>3.0000000000000001E-3</v>
      </c>
      <c r="R564" s="175">
        <v>2.3E-2</v>
      </c>
      <c r="S564" s="175">
        <v>4.2000000000000003E-2</v>
      </c>
      <c r="T564" s="175">
        <v>9.1999999999999998E-2</v>
      </c>
      <c r="U564" s="92"/>
      <c r="V564" s="92"/>
    </row>
    <row r="565" spans="1:22" customFormat="1" x14ac:dyDescent="0.25">
      <c r="A565" s="92" t="s">
        <v>1784</v>
      </c>
      <c r="B565" s="175">
        <v>0.54442649434571888</v>
      </c>
      <c r="C565" s="175">
        <v>0.25201938610662361</v>
      </c>
      <c r="D565" s="175">
        <v>0.1098546042003231</v>
      </c>
      <c r="E565" s="175">
        <v>9.3699515347334408E-2</v>
      </c>
      <c r="F565" s="174">
        <v>1</v>
      </c>
      <c r="G565" s="176">
        <v>619</v>
      </c>
      <c r="H565" s="175">
        <v>0.21788102780711016</v>
      </c>
      <c r="I565" s="92"/>
      <c r="J565" s="92"/>
      <c r="K565" s="92"/>
      <c r="L565" s="92"/>
      <c r="M565" s="175">
        <v>0.505</v>
      </c>
      <c r="N565" s="175">
        <v>0.58299999999999996</v>
      </c>
      <c r="O565" s="175">
        <v>0.219</v>
      </c>
      <c r="P565" s="175">
        <v>0.28799999999999998</v>
      </c>
      <c r="Q565" s="175">
        <v>8.7999999999999995E-2</v>
      </c>
      <c r="R565" s="175">
        <v>0.13700000000000001</v>
      </c>
      <c r="S565" s="175">
        <v>7.2999999999999995E-2</v>
      </c>
      <c r="T565" s="175">
        <v>0.11899999999999999</v>
      </c>
      <c r="U565" s="92"/>
      <c r="V565" s="92"/>
    </row>
    <row r="566" spans="1:22" customFormat="1" x14ac:dyDescent="0.25">
      <c r="A566" s="92" t="s">
        <v>1827</v>
      </c>
      <c r="B566" s="175">
        <v>0.69155446756425953</v>
      </c>
      <c r="C566" s="175">
        <v>0.24479804161566707</v>
      </c>
      <c r="D566" s="175">
        <v>1.346389228886169E-2</v>
      </c>
      <c r="E566" s="175">
        <v>5.0183598531211751E-2</v>
      </c>
      <c r="F566" s="174">
        <v>1</v>
      </c>
      <c r="G566" s="176">
        <v>817</v>
      </c>
      <c r="H566" s="175">
        <v>0.18343062415806016</v>
      </c>
      <c r="I566" s="92"/>
      <c r="J566" s="92"/>
      <c r="K566" s="92"/>
      <c r="L566" s="92"/>
      <c r="M566" s="175">
        <v>0.65900000000000003</v>
      </c>
      <c r="N566" s="175">
        <v>0.72199999999999998</v>
      </c>
      <c r="O566" s="175">
        <v>0.217</v>
      </c>
      <c r="P566" s="175">
        <v>0.27500000000000002</v>
      </c>
      <c r="Q566" s="175">
        <v>8.0000000000000002E-3</v>
      </c>
      <c r="R566" s="175">
        <v>2.4E-2</v>
      </c>
      <c r="S566" s="175">
        <v>3.6999999999999998E-2</v>
      </c>
      <c r="T566" s="175">
        <v>6.7000000000000004E-2</v>
      </c>
      <c r="U566" s="92"/>
      <c r="V566" s="92"/>
    </row>
    <row r="567" spans="1:22" customFormat="1" x14ac:dyDescent="0.25">
      <c r="A567" s="92" t="s">
        <v>1870</v>
      </c>
      <c r="B567" s="175">
        <v>0.53333333333333333</v>
      </c>
      <c r="C567" s="175">
        <v>0.3574074074074074</v>
      </c>
      <c r="D567" s="175">
        <v>2.5925925925925925E-2</v>
      </c>
      <c r="E567" s="175">
        <v>8.3333333333333329E-2</v>
      </c>
      <c r="F567" s="174">
        <v>1</v>
      </c>
      <c r="G567" s="176">
        <v>540</v>
      </c>
      <c r="H567" s="175">
        <v>0.19237620235126471</v>
      </c>
      <c r="I567" s="92"/>
      <c r="J567" s="92"/>
      <c r="K567" s="92"/>
      <c r="L567" s="92"/>
      <c r="M567" s="175">
        <v>0.49099999999999999</v>
      </c>
      <c r="N567" s="175">
        <v>0.57499999999999996</v>
      </c>
      <c r="O567" s="175">
        <v>0.318</v>
      </c>
      <c r="P567" s="175">
        <v>0.39900000000000002</v>
      </c>
      <c r="Q567" s="175">
        <v>1.6E-2</v>
      </c>
      <c r="R567" s="175">
        <v>4.2999999999999997E-2</v>
      </c>
      <c r="S567" s="175">
        <v>6.3E-2</v>
      </c>
      <c r="T567" s="175">
        <v>0.11</v>
      </c>
      <c r="U567" s="92"/>
      <c r="V567" s="92"/>
    </row>
    <row r="568" spans="1:22" customFormat="1" x14ac:dyDescent="0.25">
      <c r="A568" s="92" t="s">
        <v>1913</v>
      </c>
      <c r="B568" s="175">
        <v>0.50265957446808507</v>
      </c>
      <c r="C568" s="175">
        <v>0.39361702127659576</v>
      </c>
      <c r="D568" s="175">
        <v>2.1276595744680851E-2</v>
      </c>
      <c r="E568" s="175">
        <v>8.2446808510638292E-2</v>
      </c>
      <c r="F568" s="174">
        <v>1</v>
      </c>
      <c r="G568" s="176">
        <v>752</v>
      </c>
      <c r="H568" s="175">
        <v>0.19115404168784952</v>
      </c>
      <c r="I568" s="92"/>
      <c r="J568" s="92"/>
      <c r="K568" s="92"/>
      <c r="L568" s="92"/>
      <c r="M568" s="175">
        <v>0.46700000000000003</v>
      </c>
      <c r="N568" s="175">
        <v>0.53800000000000003</v>
      </c>
      <c r="O568" s="175">
        <v>0.35899999999999999</v>
      </c>
      <c r="P568" s="175">
        <v>0.42899999999999999</v>
      </c>
      <c r="Q568" s="175">
        <v>1.2999999999999999E-2</v>
      </c>
      <c r="R568" s="175">
        <v>3.4000000000000002E-2</v>
      </c>
      <c r="S568" s="175">
        <v>6.5000000000000002E-2</v>
      </c>
      <c r="T568" s="175">
        <v>0.104</v>
      </c>
      <c r="U568" s="92"/>
      <c r="V568" s="92"/>
    </row>
    <row r="569" spans="1:22" customFormat="1" x14ac:dyDescent="0.25">
      <c r="A569" s="92" t="s">
        <v>1956</v>
      </c>
      <c r="B569" s="175">
        <v>0.68479467258601556</v>
      </c>
      <c r="C569" s="175">
        <v>0.25971143174250833</v>
      </c>
      <c r="D569" s="175">
        <v>1.5538290788013319E-2</v>
      </c>
      <c r="E569" s="175">
        <v>3.9955604883462822E-2</v>
      </c>
      <c r="F569" s="174">
        <v>1</v>
      </c>
      <c r="G569" s="176">
        <v>1802</v>
      </c>
      <c r="H569" s="175">
        <v>0.19880847308031774</v>
      </c>
      <c r="I569" s="92"/>
      <c r="J569" s="92"/>
      <c r="K569" s="92"/>
      <c r="L569" s="92"/>
      <c r="M569" s="175">
        <v>0.66300000000000003</v>
      </c>
      <c r="N569" s="175">
        <v>0.70599999999999996</v>
      </c>
      <c r="O569" s="175">
        <v>0.24</v>
      </c>
      <c r="P569" s="175">
        <v>0.28000000000000003</v>
      </c>
      <c r="Q569" s="175">
        <v>1.0999999999999999E-2</v>
      </c>
      <c r="R569" s="175">
        <v>2.1999999999999999E-2</v>
      </c>
      <c r="S569" s="175">
        <v>3.2000000000000001E-2</v>
      </c>
      <c r="T569" s="175">
        <v>0.05</v>
      </c>
      <c r="U569" s="92"/>
      <c r="V569" s="92"/>
    </row>
    <row r="570" spans="1:22" customFormat="1" x14ac:dyDescent="0.25">
      <c r="A570" s="92" t="s">
        <v>1999</v>
      </c>
      <c r="B570" s="175">
        <v>0.90161527165932454</v>
      </c>
      <c r="C570" s="175">
        <v>2.2026431718061675E-2</v>
      </c>
      <c r="D570" s="175">
        <v>1.6152716593245228E-2</v>
      </c>
      <c r="E570" s="175">
        <v>6.0205580029368579E-2</v>
      </c>
      <c r="F570" s="174">
        <v>1</v>
      </c>
      <c r="G570" s="176">
        <v>681</v>
      </c>
      <c r="H570" s="175">
        <v>0.23703445875391577</v>
      </c>
      <c r="I570" s="92"/>
      <c r="J570" s="92"/>
      <c r="K570" s="92"/>
      <c r="L570" s="92"/>
      <c r="M570" s="175">
        <v>0.877</v>
      </c>
      <c r="N570" s="175">
        <v>0.92200000000000004</v>
      </c>
      <c r="O570" s="175">
        <v>1.2999999999999999E-2</v>
      </c>
      <c r="P570" s="175">
        <v>3.5999999999999997E-2</v>
      </c>
      <c r="Q570" s="175">
        <v>8.9999999999999993E-3</v>
      </c>
      <c r="R570" s="175">
        <v>2.9000000000000001E-2</v>
      </c>
      <c r="S570" s="175">
        <v>4.4999999999999998E-2</v>
      </c>
      <c r="T570" s="175">
        <v>8.1000000000000003E-2</v>
      </c>
      <c r="U570" s="92"/>
      <c r="V570" s="92"/>
    </row>
    <row r="571" spans="1:22" customFormat="1" x14ac:dyDescent="0.25">
      <c r="A571" s="92" t="s">
        <v>2042</v>
      </c>
      <c r="B571" s="175">
        <v>0.763671875</v>
      </c>
      <c r="C571" s="175">
        <v>0.1181640625</v>
      </c>
      <c r="D571" s="175">
        <v>3.90625E-2</v>
      </c>
      <c r="E571" s="175">
        <v>7.91015625E-2</v>
      </c>
      <c r="F571" s="174">
        <v>1</v>
      </c>
      <c r="G571" s="176">
        <v>1024</v>
      </c>
      <c r="H571" s="175">
        <v>0.23167420814479639</v>
      </c>
      <c r="I571" s="92"/>
      <c r="J571" s="92"/>
      <c r="K571" s="92"/>
      <c r="L571" s="92"/>
      <c r="M571" s="175">
        <v>0.73699999999999999</v>
      </c>
      <c r="N571" s="175">
        <v>0.78900000000000003</v>
      </c>
      <c r="O571" s="175">
        <v>0.1</v>
      </c>
      <c r="P571" s="175">
        <v>0.13900000000000001</v>
      </c>
      <c r="Q571" s="175">
        <v>2.9000000000000001E-2</v>
      </c>
      <c r="R571" s="175">
        <v>5.2999999999999999E-2</v>
      </c>
      <c r="S571" s="175">
        <v>6.4000000000000001E-2</v>
      </c>
      <c r="T571" s="175">
        <v>9.7000000000000003E-2</v>
      </c>
      <c r="U571" s="92"/>
      <c r="V571" s="92"/>
    </row>
    <row r="572" spans="1:22" customFormat="1" x14ac:dyDescent="0.25">
      <c r="A572" s="92" t="s">
        <v>2085</v>
      </c>
      <c r="B572" s="175">
        <v>0.62204724409448819</v>
      </c>
      <c r="C572" s="175">
        <v>0.26377952755905509</v>
      </c>
      <c r="D572" s="175">
        <v>1.5748031496062992E-2</v>
      </c>
      <c r="E572" s="175">
        <v>9.8425196850393706E-2</v>
      </c>
      <c r="F572" s="174">
        <v>1</v>
      </c>
      <c r="G572" s="176">
        <v>762</v>
      </c>
      <c r="H572" s="175">
        <v>0.21452702702702703</v>
      </c>
      <c r="I572" s="92"/>
      <c r="J572" s="92"/>
      <c r="K572" s="92"/>
      <c r="L572" s="92"/>
      <c r="M572" s="175">
        <v>0.58699999999999997</v>
      </c>
      <c r="N572" s="175">
        <v>0.65600000000000003</v>
      </c>
      <c r="O572" s="175">
        <v>0.23400000000000001</v>
      </c>
      <c r="P572" s="175">
        <v>0.29599999999999999</v>
      </c>
      <c r="Q572" s="175">
        <v>8.9999999999999993E-3</v>
      </c>
      <c r="R572" s="175">
        <v>2.7E-2</v>
      </c>
      <c r="S572" s="175">
        <v>7.9000000000000001E-2</v>
      </c>
      <c r="T572" s="175">
        <v>0.122</v>
      </c>
      <c r="U572" s="92"/>
      <c r="V572" s="92"/>
    </row>
    <row r="573" spans="1:22" customFormat="1" x14ac:dyDescent="0.25">
      <c r="A573" s="92" t="s">
        <v>2128</v>
      </c>
      <c r="B573" s="175">
        <v>0.87144992526158449</v>
      </c>
      <c r="C573" s="175">
        <v>2.9895366218236172E-2</v>
      </c>
      <c r="D573" s="175">
        <v>1.7937219730941704E-2</v>
      </c>
      <c r="E573" s="175">
        <v>8.0717488789237665E-2</v>
      </c>
      <c r="F573" s="174">
        <v>1</v>
      </c>
      <c r="G573" s="176">
        <v>669</v>
      </c>
      <c r="H573" s="175">
        <v>0.25573394495412843</v>
      </c>
      <c r="I573" s="92"/>
      <c r="J573" s="92"/>
      <c r="K573" s="92"/>
      <c r="L573" s="92"/>
      <c r="M573" s="175">
        <v>0.84399999999999997</v>
      </c>
      <c r="N573" s="175">
        <v>0.89500000000000002</v>
      </c>
      <c r="O573" s="175">
        <v>1.9E-2</v>
      </c>
      <c r="P573" s="175">
        <v>4.5999999999999999E-2</v>
      </c>
      <c r="Q573" s="175">
        <v>0.01</v>
      </c>
      <c r="R573" s="175">
        <v>3.1E-2</v>
      </c>
      <c r="S573" s="175">
        <v>6.2E-2</v>
      </c>
      <c r="T573" s="175">
        <v>0.104</v>
      </c>
      <c r="U573" s="92"/>
      <c r="V573" s="92"/>
    </row>
    <row r="574" spans="1:22" customFormat="1" x14ac:dyDescent="0.25">
      <c r="A574" s="92" t="s">
        <v>1355</v>
      </c>
      <c r="B574" s="175">
        <v>0.69047619047619047</v>
      </c>
      <c r="C574" s="175">
        <v>0.13492063492063491</v>
      </c>
      <c r="D574" s="175">
        <v>7.9365079365079361E-2</v>
      </c>
      <c r="E574" s="175">
        <v>9.5238095238095233E-2</v>
      </c>
      <c r="F574" s="174">
        <v>1</v>
      </c>
      <c r="G574" s="176">
        <v>126</v>
      </c>
      <c r="H574" s="175">
        <v>0.19033232628398791</v>
      </c>
      <c r="I574" s="92"/>
      <c r="J574" s="92"/>
      <c r="K574" s="92"/>
      <c r="L574" s="92"/>
      <c r="M574" s="175">
        <v>0.60499999999999998</v>
      </c>
      <c r="N574" s="175">
        <v>0.76500000000000001</v>
      </c>
      <c r="O574" s="175">
        <v>8.5999999999999993E-2</v>
      </c>
      <c r="P574" s="175">
        <v>0.20499999999999999</v>
      </c>
      <c r="Q574" s="175">
        <v>4.3999999999999997E-2</v>
      </c>
      <c r="R574" s="175">
        <v>0.14000000000000001</v>
      </c>
      <c r="S574" s="175">
        <v>5.5E-2</v>
      </c>
      <c r="T574" s="175">
        <v>0.159</v>
      </c>
      <c r="U574" s="92"/>
      <c r="V574" s="92"/>
    </row>
    <row r="575" spans="1:22" customFormat="1" x14ac:dyDescent="0.25">
      <c r="A575" s="92" t="s">
        <v>1398</v>
      </c>
      <c r="B575" s="175">
        <v>0.56000000000000005</v>
      </c>
      <c r="C575" s="175">
        <v>0.18666666666666668</v>
      </c>
      <c r="D575" s="175">
        <v>0.1</v>
      </c>
      <c r="E575" s="175">
        <v>0.15333333333333332</v>
      </c>
      <c r="F575" s="174">
        <v>1</v>
      </c>
      <c r="G575" s="176">
        <v>150</v>
      </c>
      <c r="H575" s="175">
        <v>0.15739769150052466</v>
      </c>
      <c r="I575" s="92"/>
      <c r="J575" s="92"/>
      <c r="K575" s="92"/>
      <c r="L575" s="92"/>
      <c r="M575" s="175">
        <v>0.48</v>
      </c>
      <c r="N575" s="175">
        <v>0.63700000000000001</v>
      </c>
      <c r="O575" s="175">
        <v>0.13200000000000001</v>
      </c>
      <c r="P575" s="175">
        <v>0.25700000000000001</v>
      </c>
      <c r="Q575" s="175">
        <v>6.2E-2</v>
      </c>
      <c r="R575" s="175">
        <v>0.158</v>
      </c>
      <c r="S575" s="175">
        <v>0.104</v>
      </c>
      <c r="T575" s="175">
        <v>0.22</v>
      </c>
      <c r="U575" s="92"/>
      <c r="V575" s="92"/>
    </row>
    <row r="576" spans="1:22" customFormat="1" x14ac:dyDescent="0.25">
      <c r="A576" s="92" t="s">
        <v>1441</v>
      </c>
      <c r="B576" s="175">
        <v>0.6376811594202898</v>
      </c>
      <c r="C576" s="175">
        <v>0.20652173913043478</v>
      </c>
      <c r="D576" s="175">
        <v>1.4492753623188406E-2</v>
      </c>
      <c r="E576" s="175">
        <v>0.14130434782608695</v>
      </c>
      <c r="F576" s="174">
        <v>1</v>
      </c>
      <c r="G576" s="176">
        <v>276</v>
      </c>
      <c r="H576" s="175">
        <v>0.16312056737588654</v>
      </c>
      <c r="I576" s="92"/>
      <c r="J576" s="92"/>
      <c r="K576" s="92"/>
      <c r="L576" s="92"/>
      <c r="M576" s="175">
        <v>0.57899999999999996</v>
      </c>
      <c r="N576" s="175">
        <v>0.69199999999999995</v>
      </c>
      <c r="O576" s="175">
        <v>0.16300000000000001</v>
      </c>
      <c r="P576" s="175">
        <v>0.25800000000000001</v>
      </c>
      <c r="Q576" s="175">
        <v>6.0000000000000001E-3</v>
      </c>
      <c r="R576" s="175">
        <v>3.6999999999999998E-2</v>
      </c>
      <c r="S576" s="175">
        <v>0.105</v>
      </c>
      <c r="T576" s="175">
        <v>0.187</v>
      </c>
      <c r="U576" s="92"/>
      <c r="V576" s="92"/>
    </row>
    <row r="577" spans="1:22" customFormat="1" x14ac:dyDescent="0.25">
      <c r="A577" s="92" t="s">
        <v>1484</v>
      </c>
      <c r="B577" s="175">
        <v>0.54761904761904767</v>
      </c>
      <c r="C577" s="175">
        <v>0.21428571428571427</v>
      </c>
      <c r="D577" s="175">
        <v>7.9365079365079361E-2</v>
      </c>
      <c r="E577" s="175">
        <v>0.15873015873015872</v>
      </c>
      <c r="F577" s="174">
        <v>1</v>
      </c>
      <c r="G577" s="176">
        <v>126</v>
      </c>
      <c r="H577" s="175">
        <v>0.21070234113712374</v>
      </c>
      <c r="I577" s="92"/>
      <c r="J577" s="92"/>
      <c r="K577" s="92"/>
      <c r="L577" s="92"/>
      <c r="M577" s="175">
        <v>0.46100000000000002</v>
      </c>
      <c r="N577" s="175">
        <v>0.63200000000000001</v>
      </c>
      <c r="O577" s="175">
        <v>0.152</v>
      </c>
      <c r="P577" s="175">
        <v>0.29399999999999998</v>
      </c>
      <c r="Q577" s="175">
        <v>4.3999999999999997E-2</v>
      </c>
      <c r="R577" s="175">
        <v>0.14000000000000001</v>
      </c>
      <c r="S577" s="175">
        <v>0.105</v>
      </c>
      <c r="T577" s="175">
        <v>0.23200000000000001</v>
      </c>
      <c r="U577" s="92"/>
      <c r="V577" s="92"/>
    </row>
    <row r="578" spans="1:22" customFormat="1" x14ac:dyDescent="0.25">
      <c r="A578" s="92" t="s">
        <v>1527</v>
      </c>
      <c r="B578" s="175">
        <v>0.79012345679012341</v>
      </c>
      <c r="C578" s="175">
        <v>6.1728395061728392E-2</v>
      </c>
      <c r="D578" s="175">
        <v>3.7037037037037035E-2</v>
      </c>
      <c r="E578" s="175">
        <v>0.1111111111111111</v>
      </c>
      <c r="F578" s="174">
        <v>1</v>
      </c>
      <c r="G578" s="176">
        <v>81</v>
      </c>
      <c r="H578" s="175">
        <v>0.19058823529411764</v>
      </c>
      <c r="I578" s="92"/>
      <c r="J578" s="92"/>
      <c r="K578" s="92"/>
      <c r="L578" s="92"/>
      <c r="M578" s="175">
        <v>0.68899999999999995</v>
      </c>
      <c r="N578" s="175">
        <v>0.86499999999999999</v>
      </c>
      <c r="O578" s="175">
        <v>2.7E-2</v>
      </c>
      <c r="P578" s="175">
        <v>0.13600000000000001</v>
      </c>
      <c r="Q578" s="175">
        <v>1.2999999999999999E-2</v>
      </c>
      <c r="R578" s="175">
        <v>0.10299999999999999</v>
      </c>
      <c r="S578" s="175">
        <v>0.06</v>
      </c>
      <c r="T578" s="175">
        <v>0.19800000000000001</v>
      </c>
      <c r="U578" s="92"/>
      <c r="V578" s="92"/>
    </row>
    <row r="579" spans="1:22" customFormat="1" x14ac:dyDescent="0.25">
      <c r="A579" s="92" t="s">
        <v>1570</v>
      </c>
      <c r="B579" s="175">
        <v>0.69318181818181823</v>
      </c>
      <c r="C579" s="175">
        <v>0.22727272727272727</v>
      </c>
      <c r="D579" s="175">
        <v>1.1363636363636364E-2</v>
      </c>
      <c r="E579" s="175">
        <v>6.8181818181818177E-2</v>
      </c>
      <c r="F579" s="174">
        <v>1</v>
      </c>
      <c r="G579" s="176">
        <v>88</v>
      </c>
      <c r="H579" s="175">
        <v>0.18763326226012794</v>
      </c>
      <c r="I579" s="92"/>
      <c r="J579" s="92"/>
      <c r="K579" s="92"/>
      <c r="L579" s="92"/>
      <c r="M579" s="175">
        <v>0.59</v>
      </c>
      <c r="N579" s="175">
        <v>0.78</v>
      </c>
      <c r="O579" s="175">
        <v>0.152</v>
      </c>
      <c r="P579" s="175">
        <v>0.32500000000000001</v>
      </c>
      <c r="Q579" s="175">
        <v>2E-3</v>
      </c>
      <c r="R579" s="175">
        <v>6.2E-2</v>
      </c>
      <c r="S579" s="175">
        <v>3.2000000000000001E-2</v>
      </c>
      <c r="T579" s="175">
        <v>0.14099999999999999</v>
      </c>
      <c r="U579" s="92"/>
      <c r="V579" s="92"/>
    </row>
    <row r="580" spans="1:22" customFormat="1" x14ac:dyDescent="0.25">
      <c r="A580" s="92" t="s">
        <v>1613</v>
      </c>
      <c r="B580" s="175">
        <v>0.44827586206896552</v>
      </c>
      <c r="C580" s="175">
        <v>0.22167487684729065</v>
      </c>
      <c r="D580" s="175">
        <v>0.12807881773399016</v>
      </c>
      <c r="E580" s="175">
        <v>0.2019704433497537</v>
      </c>
      <c r="F580" s="174">
        <v>1</v>
      </c>
      <c r="G580" s="176">
        <v>203</v>
      </c>
      <c r="H580" s="175">
        <v>0.18371040723981902</v>
      </c>
      <c r="I580" s="92"/>
      <c r="J580" s="92"/>
      <c r="K580" s="92"/>
      <c r="L580" s="92"/>
      <c r="M580" s="175">
        <v>0.38100000000000001</v>
      </c>
      <c r="N580" s="175">
        <v>0.51700000000000002</v>
      </c>
      <c r="O580" s="175">
        <v>0.17</v>
      </c>
      <c r="P580" s="175">
        <v>0.28399999999999997</v>
      </c>
      <c r="Q580" s="175">
        <v>8.8999999999999996E-2</v>
      </c>
      <c r="R580" s="175">
        <v>0.18099999999999999</v>
      </c>
      <c r="S580" s="175">
        <v>0.153</v>
      </c>
      <c r="T580" s="175">
        <v>0.26200000000000001</v>
      </c>
      <c r="U580" s="92"/>
      <c r="V580" s="92"/>
    </row>
    <row r="581" spans="1:22" customFormat="1" x14ac:dyDescent="0.25">
      <c r="A581" s="92" t="s">
        <v>1656</v>
      </c>
      <c r="B581" s="175">
        <v>0.48314606741573035</v>
      </c>
      <c r="C581" s="175">
        <v>0.43820224719101125</v>
      </c>
      <c r="D581" s="175">
        <v>1.1235955056179775E-2</v>
      </c>
      <c r="E581" s="175">
        <v>6.741573033707865E-2</v>
      </c>
      <c r="F581" s="174">
        <v>1</v>
      </c>
      <c r="G581" s="176">
        <v>89</v>
      </c>
      <c r="H581" s="175">
        <v>0.16064981949458484</v>
      </c>
      <c r="I581" s="92"/>
      <c r="J581" s="92"/>
      <c r="K581" s="92"/>
      <c r="L581" s="92"/>
      <c r="M581" s="175">
        <v>0.38200000000000001</v>
      </c>
      <c r="N581" s="175">
        <v>0.58499999999999996</v>
      </c>
      <c r="O581" s="175">
        <v>0.34</v>
      </c>
      <c r="P581" s="175">
        <v>0.54200000000000004</v>
      </c>
      <c r="Q581" s="175">
        <v>2E-3</v>
      </c>
      <c r="R581" s="175">
        <v>6.0999999999999999E-2</v>
      </c>
      <c r="S581" s="175">
        <v>3.1E-2</v>
      </c>
      <c r="T581" s="175">
        <v>0.13900000000000001</v>
      </c>
      <c r="U581" s="92"/>
      <c r="V581" s="92"/>
    </row>
    <row r="582" spans="1:22" customFormat="1" x14ac:dyDescent="0.25">
      <c r="A582" s="92" t="s">
        <v>1699</v>
      </c>
      <c r="B582" s="175">
        <v>0.5968992248062015</v>
      </c>
      <c r="C582" s="175">
        <v>0.26356589147286824</v>
      </c>
      <c r="D582" s="175">
        <v>3.1007751937984496E-2</v>
      </c>
      <c r="E582" s="175">
        <v>0.10852713178294573</v>
      </c>
      <c r="F582" s="174">
        <v>1</v>
      </c>
      <c r="G582" s="176">
        <v>129</v>
      </c>
      <c r="H582" s="175">
        <v>0.16104868913857678</v>
      </c>
      <c r="I582" s="92"/>
      <c r="J582" s="92"/>
      <c r="K582" s="92"/>
      <c r="L582" s="92"/>
      <c r="M582" s="175">
        <v>0.51100000000000001</v>
      </c>
      <c r="N582" s="175">
        <v>0.67800000000000005</v>
      </c>
      <c r="O582" s="175">
        <v>0.19500000000000001</v>
      </c>
      <c r="P582" s="175">
        <v>0.34599999999999997</v>
      </c>
      <c r="Q582" s="175">
        <v>1.2E-2</v>
      </c>
      <c r="R582" s="175">
        <v>7.6999999999999999E-2</v>
      </c>
      <c r="S582" s="175">
        <v>6.6000000000000003E-2</v>
      </c>
      <c r="T582" s="175">
        <v>0.17399999999999999</v>
      </c>
      <c r="U582" s="92"/>
      <c r="V582" s="92"/>
    </row>
    <row r="583" spans="1:22" customFormat="1" x14ac:dyDescent="0.25">
      <c r="A583" s="92" t="s">
        <v>1742</v>
      </c>
      <c r="B583" s="175">
        <v>0.6470588235294118</v>
      </c>
      <c r="C583" s="175" t="s">
        <v>143</v>
      </c>
      <c r="D583" s="175">
        <v>7.3529411764705885E-2</v>
      </c>
      <c r="E583" s="175">
        <v>0.27941176470588236</v>
      </c>
      <c r="F583" s="174">
        <v>1</v>
      </c>
      <c r="G583" s="176">
        <v>68</v>
      </c>
      <c r="H583" s="175">
        <v>0.22895622895622897</v>
      </c>
      <c r="I583" s="92"/>
      <c r="J583" s="92"/>
      <c r="K583" s="92"/>
      <c r="L583" s="92"/>
      <c r="M583" s="175">
        <v>0.52800000000000002</v>
      </c>
      <c r="N583" s="175">
        <v>0.75</v>
      </c>
      <c r="O583" s="175" t="s">
        <v>143</v>
      </c>
      <c r="P583" s="175" t="s">
        <v>143</v>
      </c>
      <c r="Q583" s="175">
        <v>3.2000000000000001E-2</v>
      </c>
      <c r="R583" s="175">
        <v>0.161</v>
      </c>
      <c r="S583" s="175">
        <v>0.187</v>
      </c>
      <c r="T583" s="175">
        <v>0.39600000000000002</v>
      </c>
      <c r="U583" s="92"/>
      <c r="V583" s="92"/>
    </row>
    <row r="584" spans="1:22" customFormat="1" x14ac:dyDescent="0.25">
      <c r="A584" s="92" t="s">
        <v>1785</v>
      </c>
      <c r="B584" s="175">
        <v>0.4854368932038835</v>
      </c>
      <c r="C584" s="175">
        <v>0.24271844660194175</v>
      </c>
      <c r="D584" s="175">
        <v>6.7961165048543687E-2</v>
      </c>
      <c r="E584" s="175">
        <v>0.20388349514563106</v>
      </c>
      <c r="F584" s="174">
        <v>1</v>
      </c>
      <c r="G584" s="176">
        <v>103</v>
      </c>
      <c r="H584" s="175">
        <v>0.21729957805907174</v>
      </c>
      <c r="I584" s="92"/>
      <c r="J584" s="92"/>
      <c r="K584" s="92"/>
      <c r="L584" s="92"/>
      <c r="M584" s="175">
        <v>0.39100000000000001</v>
      </c>
      <c r="N584" s="175">
        <v>0.58099999999999996</v>
      </c>
      <c r="O584" s="175">
        <v>0.17</v>
      </c>
      <c r="P584" s="175">
        <v>0.33400000000000002</v>
      </c>
      <c r="Q584" s="175">
        <v>3.3000000000000002E-2</v>
      </c>
      <c r="R584" s="175">
        <v>0.13400000000000001</v>
      </c>
      <c r="S584" s="175">
        <v>0.13700000000000001</v>
      </c>
      <c r="T584" s="175">
        <v>0.29199999999999998</v>
      </c>
      <c r="U584" s="92"/>
      <c r="V584" s="92"/>
    </row>
    <row r="585" spans="1:22" customFormat="1" x14ac:dyDescent="0.25">
      <c r="A585" s="92" t="s">
        <v>1828</v>
      </c>
      <c r="B585" s="175">
        <v>0.61068702290076338</v>
      </c>
      <c r="C585" s="175">
        <v>0.14503816793893129</v>
      </c>
      <c r="D585" s="175">
        <v>2.2900763358778626E-2</v>
      </c>
      <c r="E585" s="175">
        <v>0.22137404580152673</v>
      </c>
      <c r="F585" s="174">
        <v>1</v>
      </c>
      <c r="G585" s="176">
        <v>131</v>
      </c>
      <c r="H585" s="175">
        <v>0.17678812415654521</v>
      </c>
      <c r="I585" s="92"/>
      <c r="J585" s="92"/>
      <c r="K585" s="92"/>
      <c r="L585" s="92"/>
      <c r="M585" s="175">
        <v>0.52500000000000002</v>
      </c>
      <c r="N585" s="175">
        <v>0.69</v>
      </c>
      <c r="O585" s="175">
        <v>9.5000000000000001E-2</v>
      </c>
      <c r="P585" s="175">
        <v>0.215</v>
      </c>
      <c r="Q585" s="175">
        <v>8.0000000000000002E-3</v>
      </c>
      <c r="R585" s="175">
        <v>6.5000000000000002E-2</v>
      </c>
      <c r="S585" s="175">
        <v>0.159</v>
      </c>
      <c r="T585" s="175">
        <v>0.3</v>
      </c>
      <c r="U585" s="92"/>
      <c r="V585" s="92"/>
    </row>
    <row r="586" spans="1:22" customFormat="1" x14ac:dyDescent="0.25">
      <c r="A586" s="92" t="s">
        <v>1871</v>
      </c>
      <c r="B586" s="175">
        <v>0.50724637681159424</v>
      </c>
      <c r="C586" s="175">
        <v>0.2318840579710145</v>
      </c>
      <c r="D586" s="175">
        <v>5.7971014492753624E-2</v>
      </c>
      <c r="E586" s="175">
        <v>0.20289855072463769</v>
      </c>
      <c r="F586" s="174">
        <v>1</v>
      </c>
      <c r="G586" s="176">
        <v>69</v>
      </c>
      <c r="H586" s="175">
        <v>0.13555992141453832</v>
      </c>
      <c r="I586" s="92"/>
      <c r="J586" s="92"/>
      <c r="K586" s="92"/>
      <c r="L586" s="92"/>
      <c r="M586" s="175">
        <v>0.39200000000000002</v>
      </c>
      <c r="N586" s="175">
        <v>0.622</v>
      </c>
      <c r="O586" s="175">
        <v>0.14799999999999999</v>
      </c>
      <c r="P586" s="175">
        <v>0.34399999999999997</v>
      </c>
      <c r="Q586" s="175">
        <v>2.3E-2</v>
      </c>
      <c r="R586" s="175">
        <v>0.14000000000000001</v>
      </c>
      <c r="S586" s="175">
        <v>0.125</v>
      </c>
      <c r="T586" s="175">
        <v>0.312</v>
      </c>
      <c r="U586" s="92"/>
      <c r="V586" s="92"/>
    </row>
    <row r="587" spans="1:22" customFormat="1" x14ac:dyDescent="0.25">
      <c r="A587" s="92" t="s">
        <v>1914</v>
      </c>
      <c r="B587" s="175">
        <v>0.62931034482758619</v>
      </c>
      <c r="C587" s="175">
        <v>0.25</v>
      </c>
      <c r="D587" s="175">
        <v>1.7241379310344827E-2</v>
      </c>
      <c r="E587" s="175">
        <v>0.10344827586206896</v>
      </c>
      <c r="F587" s="174">
        <v>1</v>
      </c>
      <c r="G587" s="176">
        <v>116</v>
      </c>
      <c r="H587" s="175">
        <v>0.1631504922644163</v>
      </c>
      <c r="I587" s="92"/>
      <c r="J587" s="92"/>
      <c r="K587" s="92"/>
      <c r="L587" s="92"/>
      <c r="M587" s="175">
        <v>0.53900000000000003</v>
      </c>
      <c r="N587" s="175">
        <v>0.71199999999999997</v>
      </c>
      <c r="O587" s="175">
        <v>0.18</v>
      </c>
      <c r="P587" s="175">
        <v>0.33600000000000002</v>
      </c>
      <c r="Q587" s="175">
        <v>5.0000000000000001E-3</v>
      </c>
      <c r="R587" s="175">
        <v>6.0999999999999999E-2</v>
      </c>
      <c r="S587" s="175">
        <v>0.06</v>
      </c>
      <c r="T587" s="175">
        <v>0.17199999999999999</v>
      </c>
      <c r="U587" s="92"/>
      <c r="V587" s="92"/>
    </row>
    <row r="588" spans="1:22" customFormat="1" x14ac:dyDescent="0.25">
      <c r="A588" s="92" t="s">
        <v>1957</v>
      </c>
      <c r="B588" s="175">
        <v>0.65638766519823788</v>
      </c>
      <c r="C588" s="175">
        <v>0.18502202643171806</v>
      </c>
      <c r="D588" s="175">
        <v>6.1674008810572688E-2</v>
      </c>
      <c r="E588" s="175">
        <v>9.6916299559471369E-2</v>
      </c>
      <c r="F588" s="174">
        <v>1</v>
      </c>
      <c r="G588" s="176">
        <v>227</v>
      </c>
      <c r="H588" s="175">
        <v>0.15234899328859061</v>
      </c>
      <c r="I588" s="92"/>
      <c r="J588" s="92"/>
      <c r="K588" s="92"/>
      <c r="L588" s="92"/>
      <c r="M588" s="175">
        <v>0.59199999999999997</v>
      </c>
      <c r="N588" s="175">
        <v>0.71499999999999997</v>
      </c>
      <c r="O588" s="175">
        <v>0.14000000000000001</v>
      </c>
      <c r="P588" s="175">
        <v>0.24099999999999999</v>
      </c>
      <c r="Q588" s="175">
        <v>3.6999999999999998E-2</v>
      </c>
      <c r="R588" s="175">
        <v>0.10100000000000001</v>
      </c>
      <c r="S588" s="175">
        <v>6.5000000000000002E-2</v>
      </c>
      <c r="T588" s="175">
        <v>0.14199999999999999</v>
      </c>
      <c r="U588" s="92"/>
      <c r="V588" s="92"/>
    </row>
    <row r="589" spans="1:22" customFormat="1" x14ac:dyDescent="0.25">
      <c r="A589" s="92" t="s">
        <v>2000</v>
      </c>
      <c r="B589" s="175">
        <v>0.80909090909090908</v>
      </c>
      <c r="C589" s="175">
        <v>3.6363636363636362E-2</v>
      </c>
      <c r="D589" s="175">
        <v>9.0909090909090905E-3</v>
      </c>
      <c r="E589" s="175">
        <v>0.14545454545454545</v>
      </c>
      <c r="F589" s="174">
        <v>1</v>
      </c>
      <c r="G589" s="176">
        <v>110</v>
      </c>
      <c r="H589" s="175">
        <v>0.18612521150592218</v>
      </c>
      <c r="I589" s="92"/>
      <c r="J589" s="92"/>
      <c r="K589" s="92"/>
      <c r="L589" s="92"/>
      <c r="M589" s="175">
        <v>0.72599999999999998</v>
      </c>
      <c r="N589" s="175">
        <v>0.872</v>
      </c>
      <c r="O589" s="175">
        <v>1.4E-2</v>
      </c>
      <c r="P589" s="175">
        <v>0.09</v>
      </c>
      <c r="Q589" s="175">
        <v>2E-3</v>
      </c>
      <c r="R589" s="175">
        <v>0.05</v>
      </c>
      <c r="S589" s="175">
        <v>9.1999999999999998E-2</v>
      </c>
      <c r="T589" s="175">
        <v>0.223</v>
      </c>
    </row>
    <row r="590" spans="1:22" customFormat="1" x14ac:dyDescent="0.25">
      <c r="A590" s="92" t="s">
        <v>2043</v>
      </c>
      <c r="B590" s="175">
        <v>0.78527607361963192</v>
      </c>
      <c r="C590" s="175">
        <v>7.3619631901840496E-2</v>
      </c>
      <c r="D590" s="175">
        <v>1.8404907975460124E-2</v>
      </c>
      <c r="E590" s="175">
        <v>0.12269938650306748</v>
      </c>
      <c r="F590" s="174">
        <v>1</v>
      </c>
      <c r="G590" s="176">
        <v>163</v>
      </c>
      <c r="H590" s="175">
        <v>0.21849865951742628</v>
      </c>
      <c r="I590" s="92"/>
      <c r="J590" s="92"/>
      <c r="K590" s="92"/>
      <c r="L590" s="92"/>
      <c r="M590" s="175">
        <v>0.71599999999999997</v>
      </c>
      <c r="N590" s="175">
        <v>0.84099999999999997</v>
      </c>
      <c r="O590" s="175">
        <v>4.2999999999999997E-2</v>
      </c>
      <c r="P590" s="175">
        <v>0.124</v>
      </c>
      <c r="Q590" s="175">
        <v>6.0000000000000001E-3</v>
      </c>
      <c r="R590" s="175">
        <v>5.2999999999999999E-2</v>
      </c>
      <c r="S590" s="175">
        <v>8.1000000000000003E-2</v>
      </c>
      <c r="T590" s="175">
        <v>0.182</v>
      </c>
    </row>
    <row r="591" spans="1:22" customFormat="1" x14ac:dyDescent="0.25">
      <c r="A591" s="92" t="s">
        <v>2086</v>
      </c>
      <c r="B591" s="175">
        <v>0.63934426229508201</v>
      </c>
      <c r="C591" s="175">
        <v>0.18032786885245902</v>
      </c>
      <c r="D591" s="175">
        <v>3.2786885245901641E-2</v>
      </c>
      <c r="E591" s="175">
        <v>0.14754098360655737</v>
      </c>
      <c r="F591" s="174">
        <v>1</v>
      </c>
      <c r="G591" s="176">
        <v>183</v>
      </c>
      <c r="H591" s="175">
        <v>0.23371647509578544</v>
      </c>
      <c r="I591" s="92"/>
      <c r="J591" s="92"/>
      <c r="K591" s="92"/>
      <c r="L591" s="92"/>
      <c r="M591" s="175">
        <v>0.56799999999999995</v>
      </c>
      <c r="N591" s="175">
        <v>0.70499999999999996</v>
      </c>
      <c r="O591" s="175">
        <v>0.13100000000000001</v>
      </c>
      <c r="P591" s="175">
        <v>0.24199999999999999</v>
      </c>
      <c r="Q591" s="175">
        <v>1.4999999999999999E-2</v>
      </c>
      <c r="R591" s="175">
        <v>7.0000000000000007E-2</v>
      </c>
      <c r="S591" s="175">
        <v>0.10299999999999999</v>
      </c>
      <c r="T591" s="175">
        <v>0.20599999999999999</v>
      </c>
    </row>
    <row r="592" spans="1:22" customFormat="1" x14ac:dyDescent="0.25">
      <c r="A592" s="92" t="s">
        <v>2129</v>
      </c>
      <c r="B592" s="175">
        <v>0.72222222222222221</v>
      </c>
      <c r="C592" s="175" t="s">
        <v>143</v>
      </c>
      <c r="D592" s="175" t="s">
        <v>143</v>
      </c>
      <c r="E592" s="175">
        <v>0.27777777777777779</v>
      </c>
      <c r="F592" s="174">
        <v>1</v>
      </c>
      <c r="G592" s="176">
        <v>90</v>
      </c>
      <c r="H592" s="175">
        <v>0.21951219512195122</v>
      </c>
      <c r="I592" s="92"/>
      <c r="J592" s="92"/>
      <c r="K592" s="92"/>
      <c r="L592" s="92"/>
      <c r="M592" s="175">
        <v>0.622</v>
      </c>
      <c r="N592" s="175">
        <v>0.80400000000000005</v>
      </c>
      <c r="O592" s="175" t="s">
        <v>143</v>
      </c>
      <c r="P592" s="175" t="s">
        <v>143</v>
      </c>
      <c r="Q592" s="175" t="s">
        <v>143</v>
      </c>
      <c r="R592" s="175" t="s">
        <v>143</v>
      </c>
      <c r="S592" s="175">
        <v>0.19600000000000001</v>
      </c>
      <c r="T592" s="175">
        <v>0.378</v>
      </c>
    </row>
    <row r="593" spans="1:20" s="91" customFormat="1" x14ac:dyDescent="0.25">
      <c r="A593" s="92" t="s">
        <v>1356</v>
      </c>
      <c r="B593" s="175">
        <v>0.44370860927152317</v>
      </c>
      <c r="C593" s="175">
        <v>8.6092715231788075E-2</v>
      </c>
      <c r="D593" s="175">
        <v>6.6225165562913912E-2</v>
      </c>
      <c r="E593" s="175">
        <v>0.40397350993377484</v>
      </c>
      <c r="F593" s="174">
        <v>1</v>
      </c>
      <c r="G593" s="176">
        <v>151</v>
      </c>
      <c r="H593" s="175">
        <v>0.18922305764411027</v>
      </c>
      <c r="I593" s="92"/>
      <c r="J593" s="92"/>
      <c r="K593" s="92"/>
      <c r="L593" s="92"/>
      <c r="M593" s="175">
        <v>0.36699999999999999</v>
      </c>
      <c r="N593" s="175">
        <v>0.52300000000000002</v>
      </c>
      <c r="O593" s="175">
        <v>5.0999999999999997E-2</v>
      </c>
      <c r="P593" s="175">
        <v>0.14199999999999999</v>
      </c>
      <c r="Q593" s="175">
        <v>3.5999999999999997E-2</v>
      </c>
      <c r="R593" s="175">
        <v>0.11799999999999999</v>
      </c>
      <c r="S593" s="175">
        <v>0.32900000000000001</v>
      </c>
      <c r="T593" s="175">
        <v>0.48399999999999999</v>
      </c>
    </row>
    <row r="594" spans="1:20" s="91" customFormat="1" x14ac:dyDescent="0.25">
      <c r="A594" s="92" t="s">
        <v>1399</v>
      </c>
      <c r="B594" s="175">
        <v>0.40909090909090912</v>
      </c>
      <c r="C594" s="175">
        <v>0.11888111888111888</v>
      </c>
      <c r="D594" s="175">
        <v>7.6923076923076927E-2</v>
      </c>
      <c r="E594" s="175">
        <v>0.3951048951048951</v>
      </c>
      <c r="F594" s="174">
        <v>1</v>
      </c>
      <c r="G594" s="176">
        <v>286</v>
      </c>
      <c r="H594" s="175">
        <v>0.21169504071058476</v>
      </c>
      <c r="I594" s="92"/>
      <c r="J594" s="92"/>
      <c r="K594" s="92"/>
      <c r="L594" s="92"/>
      <c r="M594" s="175">
        <v>0.35399999999999998</v>
      </c>
      <c r="N594" s="175">
        <v>0.46700000000000003</v>
      </c>
      <c r="O594" s="175">
        <v>8.5999999999999993E-2</v>
      </c>
      <c r="P594" s="175">
        <v>0.16200000000000001</v>
      </c>
      <c r="Q594" s="175">
        <v>5.0999999999999997E-2</v>
      </c>
      <c r="R594" s="175">
        <v>0.114</v>
      </c>
      <c r="S594" s="175">
        <v>0.34</v>
      </c>
      <c r="T594" s="175">
        <v>0.45300000000000001</v>
      </c>
    </row>
    <row r="595" spans="1:20" s="91" customFormat="1" x14ac:dyDescent="0.25">
      <c r="A595" s="92" t="s">
        <v>1442</v>
      </c>
      <c r="B595" s="175">
        <v>0.55888223552894212</v>
      </c>
      <c r="C595" s="175">
        <v>0.18163672654690619</v>
      </c>
      <c r="D595" s="175">
        <v>3.1936127744510975E-2</v>
      </c>
      <c r="E595" s="175">
        <v>0.22754491017964071</v>
      </c>
      <c r="F595" s="174">
        <v>1</v>
      </c>
      <c r="G595" s="176">
        <v>501</v>
      </c>
      <c r="H595" s="175">
        <v>0.19366061074603788</v>
      </c>
      <c r="I595" s="92"/>
      <c r="J595" s="92"/>
      <c r="K595" s="92"/>
      <c r="L595" s="92"/>
      <c r="M595" s="175">
        <v>0.51500000000000001</v>
      </c>
      <c r="N595" s="175">
        <v>0.60199999999999998</v>
      </c>
      <c r="O595" s="175">
        <v>0.15</v>
      </c>
      <c r="P595" s="175">
        <v>0.218</v>
      </c>
      <c r="Q595" s="175">
        <v>0.02</v>
      </c>
      <c r="R595" s="175">
        <v>5.0999999999999997E-2</v>
      </c>
      <c r="S595" s="175">
        <v>0.193</v>
      </c>
      <c r="T595" s="175">
        <v>0.26600000000000001</v>
      </c>
    </row>
    <row r="596" spans="1:20" s="91" customFormat="1" x14ac:dyDescent="0.25">
      <c r="A596" s="92" t="s">
        <v>1485</v>
      </c>
      <c r="B596" s="175">
        <v>0.44318181818181818</v>
      </c>
      <c r="C596" s="175">
        <v>0.13636363636363635</v>
      </c>
      <c r="D596" s="175">
        <v>7.9545454545454544E-2</v>
      </c>
      <c r="E596" s="175">
        <v>0.34090909090909088</v>
      </c>
      <c r="F596" s="174">
        <v>1</v>
      </c>
      <c r="G596" s="176">
        <v>88</v>
      </c>
      <c r="H596" s="175">
        <v>0.18803418803418803</v>
      </c>
      <c r="I596" s="92"/>
      <c r="J596" s="92"/>
      <c r="K596" s="92"/>
      <c r="L596" s="92"/>
      <c r="M596" s="175">
        <v>0.34399999999999997</v>
      </c>
      <c r="N596" s="175">
        <v>0.54700000000000004</v>
      </c>
      <c r="O596" s="175">
        <v>0.08</v>
      </c>
      <c r="P596" s="175">
        <v>0.223</v>
      </c>
      <c r="Q596" s="175">
        <v>3.9E-2</v>
      </c>
      <c r="R596" s="175">
        <v>0.155</v>
      </c>
      <c r="S596" s="175">
        <v>0.25</v>
      </c>
      <c r="T596" s="175">
        <v>0.44500000000000001</v>
      </c>
    </row>
    <row r="597" spans="1:20" s="91" customFormat="1" x14ac:dyDescent="0.25">
      <c r="A597" s="92" t="s">
        <v>1528</v>
      </c>
      <c r="B597" s="175">
        <v>0.60493827160493829</v>
      </c>
      <c r="C597" s="175">
        <v>0.14814814814814814</v>
      </c>
      <c r="D597" s="175">
        <v>4.9382716049382713E-2</v>
      </c>
      <c r="E597" s="175">
        <v>0.19753086419753085</v>
      </c>
      <c r="F597" s="174">
        <v>1</v>
      </c>
      <c r="G597" s="176">
        <v>81</v>
      </c>
      <c r="H597" s="175">
        <v>0.19285714285714287</v>
      </c>
      <c r="I597" s="92"/>
      <c r="J597" s="92"/>
      <c r="K597" s="92"/>
      <c r="L597" s="92"/>
      <c r="M597" s="175">
        <v>0.496</v>
      </c>
      <c r="N597" s="175">
        <v>0.70399999999999996</v>
      </c>
      <c r="O597" s="175">
        <v>8.6999999999999994E-2</v>
      </c>
      <c r="P597" s="175">
        <v>0.24099999999999999</v>
      </c>
      <c r="Q597" s="175">
        <v>1.9E-2</v>
      </c>
      <c r="R597" s="175">
        <v>0.12</v>
      </c>
      <c r="S597" s="175">
        <v>0.125</v>
      </c>
      <c r="T597" s="175">
        <v>0.29699999999999999</v>
      </c>
    </row>
    <row r="598" spans="1:20" s="91" customFormat="1" x14ac:dyDescent="0.25">
      <c r="A598" s="92" t="s">
        <v>1571</v>
      </c>
      <c r="B598" s="175">
        <v>0.43877551020408162</v>
      </c>
      <c r="C598" s="175">
        <v>0.18367346938775511</v>
      </c>
      <c r="D598" s="175">
        <v>5.1020408163265307E-2</v>
      </c>
      <c r="E598" s="175">
        <v>0.32653061224489793</v>
      </c>
      <c r="F598" s="174">
        <v>1</v>
      </c>
      <c r="G598" s="176">
        <v>98</v>
      </c>
      <c r="H598" s="175">
        <v>0.22843822843822845</v>
      </c>
      <c r="I598" s="92"/>
      <c r="J598" s="92"/>
      <c r="K598" s="92"/>
      <c r="L598" s="92"/>
      <c r="M598" s="175">
        <v>0.34499999999999997</v>
      </c>
      <c r="N598" s="175">
        <v>0.53700000000000003</v>
      </c>
      <c r="O598" s="175">
        <v>0.11899999999999999</v>
      </c>
      <c r="P598" s="175">
        <v>0.27200000000000002</v>
      </c>
      <c r="Q598" s="175">
        <v>2.1999999999999999E-2</v>
      </c>
      <c r="R598" s="175">
        <v>0.114</v>
      </c>
      <c r="S598" s="175">
        <v>0.24199999999999999</v>
      </c>
      <c r="T598" s="175">
        <v>0.42399999999999999</v>
      </c>
    </row>
    <row r="599" spans="1:20" s="91" customFormat="1" x14ac:dyDescent="0.25">
      <c r="A599" s="92" t="s">
        <v>1614</v>
      </c>
      <c r="B599" s="175">
        <v>0.42990654205607476</v>
      </c>
      <c r="C599" s="175">
        <v>0.16355140186915887</v>
      </c>
      <c r="D599" s="175">
        <v>4.6728971962616821E-2</v>
      </c>
      <c r="E599" s="175">
        <v>0.35981308411214952</v>
      </c>
      <c r="F599" s="174">
        <v>1</v>
      </c>
      <c r="G599" s="176">
        <v>214</v>
      </c>
      <c r="H599" s="175">
        <v>0.18887908208296558</v>
      </c>
      <c r="I599" s="92"/>
      <c r="J599" s="92"/>
      <c r="K599" s="92"/>
      <c r="L599" s="92"/>
      <c r="M599" s="175">
        <v>0.36499999999999999</v>
      </c>
      <c r="N599" s="175">
        <v>0.497</v>
      </c>
      <c r="O599" s="175">
        <v>0.12</v>
      </c>
      <c r="P599" s="175">
        <v>0.219</v>
      </c>
      <c r="Q599" s="175">
        <v>2.5999999999999999E-2</v>
      </c>
      <c r="R599" s="175">
        <v>8.4000000000000005E-2</v>
      </c>
      <c r="S599" s="175">
        <v>0.29899999999999999</v>
      </c>
      <c r="T599" s="175">
        <v>0.42599999999999999</v>
      </c>
    </row>
    <row r="600" spans="1:20" s="91" customFormat="1" x14ac:dyDescent="0.25">
      <c r="A600" s="92" t="s">
        <v>1657</v>
      </c>
      <c r="B600" s="175">
        <v>0.45578231292517007</v>
      </c>
      <c r="C600" s="175">
        <v>0.29251700680272108</v>
      </c>
      <c r="D600" s="175">
        <v>6.8027210884353748E-2</v>
      </c>
      <c r="E600" s="175">
        <v>0.18367346938775511</v>
      </c>
      <c r="F600" s="174">
        <v>1</v>
      </c>
      <c r="G600" s="176">
        <v>147</v>
      </c>
      <c r="H600" s="175">
        <v>0.17192982456140352</v>
      </c>
      <c r="I600" s="92"/>
      <c r="J600" s="92"/>
      <c r="K600" s="92"/>
      <c r="L600" s="92"/>
      <c r="M600" s="175">
        <v>0.377</v>
      </c>
      <c r="N600" s="175">
        <v>0.53600000000000003</v>
      </c>
      <c r="O600" s="175">
        <v>0.22500000000000001</v>
      </c>
      <c r="P600" s="175">
        <v>0.371</v>
      </c>
      <c r="Q600" s="175">
        <v>3.6999999999999998E-2</v>
      </c>
      <c r="R600" s="175">
        <v>0.121</v>
      </c>
      <c r="S600" s="175">
        <v>0.129</v>
      </c>
      <c r="T600" s="175">
        <v>0.254</v>
      </c>
    </row>
    <row r="601" spans="1:20" s="91" customFormat="1" x14ac:dyDescent="0.25">
      <c r="A601" s="92" t="s">
        <v>1700</v>
      </c>
      <c r="B601" s="175">
        <v>0.41101694915254239</v>
      </c>
      <c r="C601" s="175">
        <v>0.26694915254237289</v>
      </c>
      <c r="D601" s="175">
        <v>2.9661016949152543E-2</v>
      </c>
      <c r="E601" s="175">
        <v>0.2923728813559322</v>
      </c>
      <c r="F601" s="174">
        <v>1</v>
      </c>
      <c r="G601" s="176">
        <v>236</v>
      </c>
      <c r="H601" s="175">
        <v>0.24947145877378435</v>
      </c>
      <c r="I601" s="92"/>
      <c r="J601" s="92"/>
      <c r="K601" s="92"/>
      <c r="L601" s="92"/>
      <c r="M601" s="175">
        <v>0.35</v>
      </c>
      <c r="N601" s="175">
        <v>0.47499999999999998</v>
      </c>
      <c r="O601" s="175">
        <v>0.215</v>
      </c>
      <c r="P601" s="175">
        <v>0.32700000000000001</v>
      </c>
      <c r="Q601" s="175">
        <v>1.4E-2</v>
      </c>
      <c r="R601" s="175">
        <v>0.06</v>
      </c>
      <c r="S601" s="175">
        <v>0.23799999999999999</v>
      </c>
      <c r="T601" s="175">
        <v>0.35299999999999998</v>
      </c>
    </row>
    <row r="602" spans="1:20" s="91" customFormat="1" x14ac:dyDescent="0.25">
      <c r="A602" s="92" t="s">
        <v>1743</v>
      </c>
      <c r="B602" s="175">
        <v>0.70886075949367089</v>
      </c>
      <c r="C602" s="175">
        <v>2.5316455696202531E-2</v>
      </c>
      <c r="D602" s="175">
        <v>6.3291139240506333E-2</v>
      </c>
      <c r="E602" s="175">
        <v>0.20253164556962025</v>
      </c>
      <c r="F602" s="174">
        <v>1</v>
      </c>
      <c r="G602" s="176">
        <v>79</v>
      </c>
      <c r="H602" s="175">
        <v>0.20734908136482941</v>
      </c>
      <c r="I602" s="92"/>
      <c r="J602" s="92"/>
      <c r="K602" s="92"/>
      <c r="L602" s="92"/>
      <c r="M602" s="175">
        <v>0.60099999999999998</v>
      </c>
      <c r="N602" s="175">
        <v>0.79700000000000004</v>
      </c>
      <c r="O602" s="175">
        <v>7.0000000000000001E-3</v>
      </c>
      <c r="P602" s="175">
        <v>8.7999999999999995E-2</v>
      </c>
      <c r="Q602" s="175">
        <v>2.7E-2</v>
      </c>
      <c r="R602" s="175">
        <v>0.14000000000000001</v>
      </c>
      <c r="S602" s="175">
        <v>0.129</v>
      </c>
      <c r="T602" s="175">
        <v>0.30399999999999999</v>
      </c>
    </row>
    <row r="603" spans="1:20" s="91" customFormat="1" x14ac:dyDescent="0.25">
      <c r="A603" s="92" t="s">
        <v>1786</v>
      </c>
      <c r="B603" s="175">
        <v>0.3888888888888889</v>
      </c>
      <c r="C603" s="175">
        <v>0.17460317460317459</v>
      </c>
      <c r="D603" s="175">
        <v>7.1428571428571425E-2</v>
      </c>
      <c r="E603" s="175">
        <v>0.36507936507936506</v>
      </c>
      <c r="F603" s="174">
        <v>1</v>
      </c>
      <c r="G603" s="176">
        <v>126</v>
      </c>
      <c r="H603" s="175">
        <v>0.20689655172413793</v>
      </c>
      <c r="I603" s="92"/>
      <c r="J603" s="92"/>
      <c r="K603" s="92"/>
      <c r="L603" s="92"/>
      <c r="M603" s="175">
        <v>0.308</v>
      </c>
      <c r="N603" s="175">
        <v>0.47599999999999998</v>
      </c>
      <c r="O603" s="175">
        <v>0.11799999999999999</v>
      </c>
      <c r="P603" s="175">
        <v>0.25</v>
      </c>
      <c r="Q603" s="175">
        <v>3.7999999999999999E-2</v>
      </c>
      <c r="R603" s="175">
        <v>0.13</v>
      </c>
      <c r="S603" s="175">
        <v>0.28599999999999998</v>
      </c>
      <c r="T603" s="175">
        <v>0.45200000000000001</v>
      </c>
    </row>
    <row r="604" spans="1:20" s="91" customFormat="1" x14ac:dyDescent="0.25">
      <c r="A604" s="92" t="s">
        <v>1829</v>
      </c>
      <c r="B604" s="175">
        <v>0.55223880597014929</v>
      </c>
      <c r="C604" s="175">
        <v>8.9552238805970144E-2</v>
      </c>
      <c r="D604" s="175">
        <v>3.7313432835820892E-2</v>
      </c>
      <c r="E604" s="175">
        <v>0.32089552238805968</v>
      </c>
      <c r="F604" s="174">
        <v>1</v>
      </c>
      <c r="G604" s="176">
        <v>134</v>
      </c>
      <c r="H604" s="175">
        <v>0.17938420348058903</v>
      </c>
      <c r="I604" s="92"/>
      <c r="J604" s="92"/>
      <c r="K604" s="92"/>
      <c r="L604" s="92"/>
      <c r="M604" s="175">
        <v>0.46800000000000003</v>
      </c>
      <c r="N604" s="175">
        <v>0.63400000000000001</v>
      </c>
      <c r="O604" s="175">
        <v>5.1999999999999998E-2</v>
      </c>
      <c r="P604" s="175">
        <v>0.15</v>
      </c>
      <c r="Q604" s="175">
        <v>1.6E-2</v>
      </c>
      <c r="R604" s="175">
        <v>8.4000000000000005E-2</v>
      </c>
      <c r="S604" s="175">
        <v>0.248</v>
      </c>
      <c r="T604" s="175">
        <v>0.40400000000000003</v>
      </c>
    </row>
    <row r="605" spans="1:20" s="91" customFormat="1" x14ac:dyDescent="0.25">
      <c r="A605" s="92" t="s">
        <v>1872</v>
      </c>
      <c r="B605" s="175">
        <v>0.4098360655737705</v>
      </c>
      <c r="C605" s="175">
        <v>0.23497267759562843</v>
      </c>
      <c r="D605" s="175">
        <v>7.650273224043716E-2</v>
      </c>
      <c r="E605" s="175">
        <v>0.27868852459016391</v>
      </c>
      <c r="F605" s="174">
        <v>1</v>
      </c>
      <c r="G605" s="176">
        <v>183</v>
      </c>
      <c r="H605" s="175">
        <v>0.2</v>
      </c>
      <c r="I605" s="92"/>
      <c r="J605" s="92"/>
      <c r="K605" s="92"/>
      <c r="L605" s="92"/>
      <c r="M605" s="175">
        <v>0.34100000000000003</v>
      </c>
      <c r="N605" s="175">
        <v>0.48199999999999998</v>
      </c>
      <c r="O605" s="175">
        <v>0.17899999999999999</v>
      </c>
      <c r="P605" s="175">
        <v>0.30099999999999999</v>
      </c>
      <c r="Q605" s="175">
        <v>4.5999999999999999E-2</v>
      </c>
      <c r="R605" s="175">
        <v>0.124</v>
      </c>
      <c r="S605" s="175">
        <v>0.219</v>
      </c>
      <c r="T605" s="175">
        <v>0.34799999999999998</v>
      </c>
    </row>
    <row r="606" spans="1:20" s="91" customFormat="1" x14ac:dyDescent="0.25">
      <c r="A606" s="92" t="s">
        <v>1915</v>
      </c>
      <c r="B606" s="175">
        <v>0.43076923076923079</v>
      </c>
      <c r="C606" s="175">
        <v>0.2076923076923077</v>
      </c>
      <c r="D606" s="175">
        <v>3.0769230769230771E-2</v>
      </c>
      <c r="E606" s="175">
        <v>0.33076923076923076</v>
      </c>
      <c r="F606" s="174">
        <v>1</v>
      </c>
      <c r="G606" s="176">
        <v>260</v>
      </c>
      <c r="H606" s="175">
        <v>0.21207177814029363</v>
      </c>
      <c r="I606" s="92"/>
      <c r="J606" s="92"/>
      <c r="K606" s="92"/>
      <c r="L606" s="92"/>
      <c r="M606" s="175">
        <v>0.372</v>
      </c>
      <c r="N606" s="175">
        <v>0.49199999999999999</v>
      </c>
      <c r="O606" s="175">
        <v>0.16300000000000001</v>
      </c>
      <c r="P606" s="175">
        <v>0.26100000000000001</v>
      </c>
      <c r="Q606" s="175">
        <v>1.6E-2</v>
      </c>
      <c r="R606" s="175">
        <v>0.06</v>
      </c>
      <c r="S606" s="175">
        <v>0.27600000000000002</v>
      </c>
      <c r="T606" s="175">
        <v>0.39</v>
      </c>
    </row>
    <row r="607" spans="1:20" s="91" customFormat="1" x14ac:dyDescent="0.25">
      <c r="A607" s="92" t="s">
        <v>1958</v>
      </c>
      <c r="B607" s="175">
        <v>0.53020134228187921</v>
      </c>
      <c r="C607" s="175">
        <v>0.15436241610738255</v>
      </c>
      <c r="D607" s="175">
        <v>6.7114093959731544E-2</v>
      </c>
      <c r="E607" s="175">
        <v>0.24832214765100671</v>
      </c>
      <c r="F607" s="174">
        <v>1</v>
      </c>
      <c r="G607" s="176">
        <v>298</v>
      </c>
      <c r="H607" s="175">
        <v>0.17165898617511521</v>
      </c>
      <c r="I607" s="92"/>
      <c r="J607" s="92"/>
      <c r="K607" s="92"/>
      <c r="L607" s="92"/>
      <c r="M607" s="175">
        <v>0.47399999999999998</v>
      </c>
      <c r="N607" s="175">
        <v>0.58599999999999997</v>
      </c>
      <c r="O607" s="175">
        <v>0.11799999999999999</v>
      </c>
      <c r="P607" s="175">
        <v>0.2</v>
      </c>
      <c r="Q607" s="175">
        <v>4.3999999999999997E-2</v>
      </c>
      <c r="R607" s="175">
        <v>0.10100000000000001</v>
      </c>
      <c r="S607" s="175">
        <v>0.20300000000000001</v>
      </c>
      <c r="T607" s="175">
        <v>0.3</v>
      </c>
    </row>
    <row r="608" spans="1:20" s="91" customFormat="1" x14ac:dyDescent="0.25">
      <c r="A608" s="92" t="s">
        <v>2001</v>
      </c>
      <c r="B608" s="175">
        <v>0.62569832402234637</v>
      </c>
      <c r="C608" s="175">
        <v>2.7932960893854747E-2</v>
      </c>
      <c r="D608" s="175">
        <v>1.6759776536312849E-2</v>
      </c>
      <c r="E608" s="175">
        <v>0.32960893854748602</v>
      </c>
      <c r="F608" s="174">
        <v>1</v>
      </c>
      <c r="G608" s="176">
        <v>179</v>
      </c>
      <c r="H608" s="175">
        <v>0.17344961240310078</v>
      </c>
      <c r="I608" s="92"/>
      <c r="J608" s="92"/>
      <c r="K608" s="92"/>
      <c r="L608" s="92"/>
      <c r="M608" s="175">
        <v>0.55300000000000005</v>
      </c>
      <c r="N608" s="175">
        <v>0.69299999999999995</v>
      </c>
      <c r="O608" s="175">
        <v>1.2E-2</v>
      </c>
      <c r="P608" s="175">
        <v>6.4000000000000001E-2</v>
      </c>
      <c r="Q608" s="175">
        <v>6.0000000000000001E-3</v>
      </c>
      <c r="R608" s="175">
        <v>4.8000000000000001E-2</v>
      </c>
      <c r="S608" s="175">
        <v>0.26500000000000001</v>
      </c>
      <c r="T608" s="175">
        <v>0.40100000000000002</v>
      </c>
    </row>
    <row r="609" spans="1:20" s="91" customFormat="1" x14ac:dyDescent="0.25">
      <c r="A609" s="92" t="s">
        <v>2044</v>
      </c>
      <c r="B609" s="175">
        <v>0.58433734939759041</v>
      </c>
      <c r="C609" s="175">
        <v>5.4216867469879519E-2</v>
      </c>
      <c r="D609" s="175">
        <v>1.8072289156626505E-2</v>
      </c>
      <c r="E609" s="175">
        <v>0.34337349397590361</v>
      </c>
      <c r="F609" s="174">
        <v>1</v>
      </c>
      <c r="G609" s="176">
        <v>166</v>
      </c>
      <c r="H609" s="175">
        <v>0.17436974789915966</v>
      </c>
      <c r="I609" s="92"/>
      <c r="J609" s="92"/>
      <c r="K609" s="92"/>
      <c r="L609" s="92"/>
      <c r="M609" s="175">
        <v>0.50800000000000001</v>
      </c>
      <c r="N609" s="175">
        <v>0.65700000000000003</v>
      </c>
      <c r="O609" s="175">
        <v>2.9000000000000001E-2</v>
      </c>
      <c r="P609" s="175">
        <v>0.1</v>
      </c>
      <c r="Q609" s="175">
        <v>6.0000000000000001E-3</v>
      </c>
      <c r="R609" s="175">
        <v>5.1999999999999998E-2</v>
      </c>
      <c r="S609" s="175">
        <v>0.27500000000000002</v>
      </c>
      <c r="T609" s="175">
        <v>0.41799999999999998</v>
      </c>
    </row>
    <row r="610" spans="1:20" s="91" customFormat="1" x14ac:dyDescent="0.25">
      <c r="A610" s="92" t="s">
        <v>2087</v>
      </c>
      <c r="B610" s="175">
        <v>0.51980198019801982</v>
      </c>
      <c r="C610" s="175">
        <v>7.9207920792079209E-2</v>
      </c>
      <c r="D610" s="175">
        <v>8.4158415841584164E-2</v>
      </c>
      <c r="E610" s="175">
        <v>0.31683168316831684</v>
      </c>
      <c r="F610" s="174">
        <v>1</v>
      </c>
      <c r="G610" s="176">
        <v>202</v>
      </c>
      <c r="H610" s="175">
        <v>0.22222222222222221</v>
      </c>
      <c r="I610" s="92"/>
      <c r="J610" s="92"/>
      <c r="K610" s="92"/>
      <c r="L610" s="92"/>
      <c r="M610" s="175">
        <v>0.45100000000000001</v>
      </c>
      <c r="N610" s="175">
        <v>0.58799999999999997</v>
      </c>
      <c r="O610" s="175">
        <v>4.9000000000000002E-2</v>
      </c>
      <c r="P610" s="175">
        <v>0.125</v>
      </c>
      <c r="Q610" s="175">
        <v>5.2999999999999999E-2</v>
      </c>
      <c r="R610" s="175">
        <v>0.13100000000000001</v>
      </c>
      <c r="S610" s="175">
        <v>0.25700000000000001</v>
      </c>
      <c r="T610" s="175">
        <v>0.38400000000000001</v>
      </c>
    </row>
    <row r="611" spans="1:20" s="91" customFormat="1" x14ac:dyDescent="0.25">
      <c r="A611" s="92" t="s">
        <v>2130</v>
      </c>
      <c r="B611" s="175">
        <v>0.52845528455284552</v>
      </c>
      <c r="C611" s="175">
        <v>8.130081300813009E-3</v>
      </c>
      <c r="D611" s="175">
        <v>8.943089430894309E-2</v>
      </c>
      <c r="E611" s="175">
        <v>0.37398373983739835</v>
      </c>
      <c r="F611" s="174">
        <v>1</v>
      </c>
      <c r="G611" s="176">
        <v>123</v>
      </c>
      <c r="H611" s="175">
        <v>0.22777777777777777</v>
      </c>
      <c r="I611" s="92"/>
      <c r="J611" s="92"/>
      <c r="K611" s="92"/>
      <c r="L611" s="92"/>
      <c r="M611" s="175">
        <v>0.441</v>
      </c>
      <c r="N611" s="175">
        <v>0.61399999999999999</v>
      </c>
      <c r="O611" s="175">
        <v>1E-3</v>
      </c>
      <c r="P611" s="175">
        <v>4.4999999999999998E-2</v>
      </c>
      <c r="Q611" s="175">
        <v>5.0999999999999997E-2</v>
      </c>
      <c r="R611" s="175">
        <v>0.153</v>
      </c>
      <c r="S611" s="175">
        <v>0.29399999999999998</v>
      </c>
      <c r="T611" s="175">
        <v>0.46200000000000002</v>
      </c>
    </row>
    <row r="612" spans="1:20" s="91" customFormat="1" x14ac:dyDescent="0.25">
      <c r="A612" s="92" t="s">
        <v>1357</v>
      </c>
      <c r="B612" s="175">
        <v>0.6067415730337079</v>
      </c>
      <c r="C612" s="175">
        <v>0.24344569288389514</v>
      </c>
      <c r="D612" s="175">
        <v>7.4906367041198504E-2</v>
      </c>
      <c r="E612" s="175">
        <v>7.4906367041198504E-2</v>
      </c>
      <c r="F612" s="174">
        <v>1</v>
      </c>
      <c r="G612" s="176">
        <v>267</v>
      </c>
      <c r="H612" s="175">
        <v>0.33250311332503113</v>
      </c>
      <c r="I612" s="92"/>
      <c r="J612" s="92"/>
      <c r="K612" s="92"/>
      <c r="L612" s="92"/>
      <c r="M612" s="175">
        <v>0.54700000000000004</v>
      </c>
      <c r="N612" s="175">
        <v>0.66300000000000003</v>
      </c>
      <c r="O612" s="175">
        <v>0.19600000000000001</v>
      </c>
      <c r="P612" s="175">
        <v>0.29799999999999999</v>
      </c>
      <c r="Q612" s="175">
        <v>4.9000000000000002E-2</v>
      </c>
      <c r="R612" s="175">
        <v>0.113</v>
      </c>
      <c r="S612" s="175">
        <v>4.9000000000000002E-2</v>
      </c>
      <c r="T612" s="175">
        <v>0.113</v>
      </c>
    </row>
    <row r="613" spans="1:20" s="91" customFormat="1" x14ac:dyDescent="0.25">
      <c r="A613" s="92" t="s">
        <v>1400</v>
      </c>
      <c r="B613" s="175">
        <v>0.45666666666666667</v>
      </c>
      <c r="C613" s="175">
        <v>0.24666666666666667</v>
      </c>
      <c r="D613" s="175">
        <v>8.3333333333333329E-2</v>
      </c>
      <c r="E613" s="175">
        <v>0.21333333333333335</v>
      </c>
      <c r="F613" s="174">
        <v>1</v>
      </c>
      <c r="G613" s="176">
        <v>300</v>
      </c>
      <c r="H613" s="175">
        <v>0.26714158504007124</v>
      </c>
      <c r="I613" s="92"/>
      <c r="J613" s="92"/>
      <c r="K613" s="92"/>
      <c r="L613" s="92"/>
      <c r="M613" s="175">
        <v>0.40100000000000002</v>
      </c>
      <c r="N613" s="175">
        <v>0.51300000000000001</v>
      </c>
      <c r="O613" s="175">
        <v>0.20100000000000001</v>
      </c>
      <c r="P613" s="175">
        <v>0.29799999999999999</v>
      </c>
      <c r="Q613" s="175">
        <v>5.7000000000000002E-2</v>
      </c>
      <c r="R613" s="175">
        <v>0.12</v>
      </c>
      <c r="S613" s="175">
        <v>0.17100000000000001</v>
      </c>
      <c r="T613" s="175">
        <v>0.26300000000000001</v>
      </c>
    </row>
    <row r="614" spans="1:20" s="91" customFormat="1" x14ac:dyDescent="0.25">
      <c r="A614" s="92" t="s">
        <v>1443</v>
      </c>
      <c r="B614" s="175">
        <v>0.60496613995485327</v>
      </c>
      <c r="C614" s="175">
        <v>0.28668171557562078</v>
      </c>
      <c r="D614" s="175">
        <v>1.1286681715575621E-2</v>
      </c>
      <c r="E614" s="175">
        <v>9.7065462753950338E-2</v>
      </c>
      <c r="F614" s="174">
        <v>1</v>
      </c>
      <c r="G614" s="176">
        <v>443</v>
      </c>
      <c r="H614" s="175">
        <v>0.27967171717171718</v>
      </c>
      <c r="I614" s="92"/>
      <c r="J614" s="92"/>
      <c r="K614" s="92"/>
      <c r="L614" s="92"/>
      <c r="M614" s="175">
        <v>0.55900000000000005</v>
      </c>
      <c r="N614" s="175">
        <v>0.64900000000000002</v>
      </c>
      <c r="O614" s="175">
        <v>0.247</v>
      </c>
      <c r="P614" s="175">
        <v>0.33</v>
      </c>
      <c r="Q614" s="175">
        <v>5.0000000000000001E-3</v>
      </c>
      <c r="R614" s="175">
        <v>2.5999999999999999E-2</v>
      </c>
      <c r="S614" s="175">
        <v>7.2999999999999995E-2</v>
      </c>
      <c r="T614" s="175">
        <v>0.128</v>
      </c>
    </row>
    <row r="615" spans="1:20" s="91" customFormat="1" x14ac:dyDescent="0.25">
      <c r="A615" s="92" t="s">
        <v>1486</v>
      </c>
      <c r="B615" s="175">
        <v>0.51111111111111107</v>
      </c>
      <c r="C615" s="175">
        <v>0.28888888888888886</v>
      </c>
      <c r="D615" s="175">
        <v>0.1</v>
      </c>
      <c r="E615" s="175">
        <v>0.1</v>
      </c>
      <c r="F615" s="174">
        <v>1</v>
      </c>
      <c r="G615" s="176">
        <v>90</v>
      </c>
      <c r="H615" s="175">
        <v>0.25423728813559321</v>
      </c>
      <c r="I615" s="92"/>
      <c r="J615" s="92"/>
      <c r="K615" s="92"/>
      <c r="L615" s="92"/>
      <c r="M615" s="175">
        <v>0.41</v>
      </c>
      <c r="N615" s="175">
        <v>0.61199999999999999</v>
      </c>
      <c r="O615" s="175">
        <v>0.20499999999999999</v>
      </c>
      <c r="P615" s="175">
        <v>0.39</v>
      </c>
      <c r="Q615" s="175">
        <v>5.3999999999999999E-2</v>
      </c>
      <c r="R615" s="175">
        <v>0.17899999999999999</v>
      </c>
      <c r="S615" s="175">
        <v>5.3999999999999999E-2</v>
      </c>
      <c r="T615" s="175">
        <v>0.17899999999999999</v>
      </c>
    </row>
    <row r="616" spans="1:20" s="91" customFormat="1" x14ac:dyDescent="0.25">
      <c r="A616" s="92" t="s">
        <v>1529</v>
      </c>
      <c r="B616" s="175">
        <v>0.77083333333333337</v>
      </c>
      <c r="C616" s="175">
        <v>0.14583333333333334</v>
      </c>
      <c r="D616" s="175">
        <v>3.4722222222222224E-2</v>
      </c>
      <c r="E616" s="175">
        <v>4.8611111111111112E-2</v>
      </c>
      <c r="F616" s="174">
        <v>1</v>
      </c>
      <c r="G616" s="176">
        <v>144</v>
      </c>
      <c r="H616" s="175">
        <v>0.28628230616302186</v>
      </c>
      <c r="I616" s="92"/>
      <c r="J616" s="92"/>
      <c r="K616" s="92"/>
      <c r="L616" s="92"/>
      <c r="M616" s="175">
        <v>0.69599999999999995</v>
      </c>
      <c r="N616" s="175">
        <v>0.83199999999999996</v>
      </c>
      <c r="O616" s="175">
        <v>9.7000000000000003E-2</v>
      </c>
      <c r="P616" s="175">
        <v>0.21299999999999999</v>
      </c>
      <c r="Q616" s="175">
        <v>1.4999999999999999E-2</v>
      </c>
      <c r="R616" s="175">
        <v>7.9000000000000001E-2</v>
      </c>
      <c r="S616" s="175">
        <v>2.4E-2</v>
      </c>
      <c r="T616" s="175">
        <v>9.7000000000000003E-2</v>
      </c>
    </row>
    <row r="617" spans="1:20" s="91" customFormat="1" x14ac:dyDescent="0.25">
      <c r="A617" s="92" t="s">
        <v>1572</v>
      </c>
      <c r="B617" s="175">
        <v>0.56666666666666665</v>
      </c>
      <c r="C617" s="175">
        <v>0.33333333333333331</v>
      </c>
      <c r="D617" s="175">
        <v>3.3333333333333333E-2</v>
      </c>
      <c r="E617" s="175">
        <v>6.6666666666666666E-2</v>
      </c>
      <c r="F617" s="174">
        <v>1</v>
      </c>
      <c r="G617" s="176">
        <v>180</v>
      </c>
      <c r="H617" s="175">
        <v>0.34220532319391633</v>
      </c>
      <c r="I617" s="92"/>
      <c r="J617" s="92"/>
      <c r="K617" s="92"/>
      <c r="L617" s="92"/>
      <c r="M617" s="175">
        <v>0.49399999999999999</v>
      </c>
      <c r="N617" s="175">
        <v>0.63700000000000001</v>
      </c>
      <c r="O617" s="175">
        <v>0.26900000000000002</v>
      </c>
      <c r="P617" s="175">
        <v>0.40500000000000003</v>
      </c>
      <c r="Q617" s="175">
        <v>1.4999999999999999E-2</v>
      </c>
      <c r="R617" s="175">
        <v>7.0999999999999994E-2</v>
      </c>
      <c r="S617" s="175">
        <v>3.9E-2</v>
      </c>
      <c r="T617" s="175">
        <v>0.113</v>
      </c>
    </row>
    <row r="618" spans="1:20" s="91" customFormat="1" x14ac:dyDescent="0.25">
      <c r="A618" s="92" t="s">
        <v>1615</v>
      </c>
      <c r="B618" s="175">
        <v>0.53809523809523807</v>
      </c>
      <c r="C618" s="175">
        <v>0.25238095238095237</v>
      </c>
      <c r="D618" s="175">
        <v>4.7619047619047616E-2</v>
      </c>
      <c r="E618" s="175">
        <v>0.16190476190476191</v>
      </c>
      <c r="F618" s="174">
        <v>1</v>
      </c>
      <c r="G618" s="176">
        <v>210</v>
      </c>
      <c r="H618" s="175">
        <v>0.28610354223433243</v>
      </c>
      <c r="I618" s="92"/>
      <c r="J618" s="92"/>
      <c r="K618" s="92"/>
      <c r="L618" s="92"/>
      <c r="M618" s="175">
        <v>0.47099999999999997</v>
      </c>
      <c r="N618" s="175">
        <v>0.60399999999999998</v>
      </c>
      <c r="O618" s="175">
        <v>0.19800000000000001</v>
      </c>
      <c r="P618" s="175">
        <v>0.315</v>
      </c>
      <c r="Q618" s="175">
        <v>2.5999999999999999E-2</v>
      </c>
      <c r="R618" s="175">
        <v>8.5000000000000006E-2</v>
      </c>
      <c r="S618" s="175">
        <v>0.11799999999999999</v>
      </c>
      <c r="T618" s="175">
        <v>0.218</v>
      </c>
    </row>
    <row r="619" spans="1:20" s="91" customFormat="1" x14ac:dyDescent="0.25">
      <c r="A619" s="92" t="s">
        <v>1658</v>
      </c>
      <c r="B619" s="175">
        <v>0.47290640394088668</v>
      </c>
      <c r="C619" s="175">
        <v>0.41871921182266009</v>
      </c>
      <c r="D619" s="175">
        <v>1.4778325123152709E-2</v>
      </c>
      <c r="E619" s="175">
        <v>9.3596059113300489E-2</v>
      </c>
      <c r="F619" s="174">
        <v>1</v>
      </c>
      <c r="G619" s="176">
        <v>203</v>
      </c>
      <c r="H619" s="175">
        <v>0.28038674033149169</v>
      </c>
      <c r="I619" s="92"/>
      <c r="J619" s="92"/>
      <c r="K619" s="92"/>
      <c r="L619" s="92"/>
      <c r="M619" s="175">
        <v>0.40500000000000003</v>
      </c>
      <c r="N619" s="175">
        <v>0.54100000000000004</v>
      </c>
      <c r="O619" s="175">
        <v>0.35299999999999998</v>
      </c>
      <c r="P619" s="175">
        <v>0.48699999999999999</v>
      </c>
      <c r="Q619" s="175">
        <v>5.0000000000000001E-3</v>
      </c>
      <c r="R619" s="175">
        <v>4.2999999999999997E-2</v>
      </c>
      <c r="S619" s="175">
        <v>6.0999999999999999E-2</v>
      </c>
      <c r="T619" s="175">
        <v>0.14199999999999999</v>
      </c>
    </row>
    <row r="620" spans="1:20" s="91" customFormat="1" x14ac:dyDescent="0.25">
      <c r="A620" s="92" t="s">
        <v>1701</v>
      </c>
      <c r="B620" s="175">
        <v>0.61038961038961037</v>
      </c>
      <c r="C620" s="175">
        <v>0.26948051948051949</v>
      </c>
      <c r="D620" s="175">
        <v>9.74025974025974E-3</v>
      </c>
      <c r="E620" s="175">
        <v>0.11038961038961038</v>
      </c>
      <c r="F620" s="174">
        <v>1</v>
      </c>
      <c r="G620" s="176">
        <v>308</v>
      </c>
      <c r="H620" s="175">
        <v>0.3146067415730337</v>
      </c>
      <c r="I620" s="92"/>
      <c r="J620" s="92"/>
      <c r="K620" s="92"/>
      <c r="L620" s="92"/>
      <c r="M620" s="175">
        <v>0.55500000000000005</v>
      </c>
      <c r="N620" s="175">
        <v>0.66300000000000003</v>
      </c>
      <c r="O620" s="175">
        <v>0.223</v>
      </c>
      <c r="P620" s="175">
        <v>0.32200000000000001</v>
      </c>
      <c r="Q620" s="175">
        <v>3.0000000000000001E-3</v>
      </c>
      <c r="R620" s="175">
        <v>2.8000000000000001E-2</v>
      </c>
      <c r="S620" s="175">
        <v>0.08</v>
      </c>
      <c r="T620" s="175">
        <v>0.15</v>
      </c>
    </row>
    <row r="621" spans="1:20" s="91" customFormat="1" x14ac:dyDescent="0.25">
      <c r="A621" s="92" t="s">
        <v>1744</v>
      </c>
      <c r="B621" s="175">
        <v>0.8571428571428571</v>
      </c>
      <c r="C621" s="175">
        <v>8.9285714285714281E-3</v>
      </c>
      <c r="D621" s="175">
        <v>1.7857142857142856E-2</v>
      </c>
      <c r="E621" s="175">
        <v>0.11607142857142858</v>
      </c>
      <c r="F621" s="174">
        <v>1</v>
      </c>
      <c r="G621" s="176">
        <v>112</v>
      </c>
      <c r="H621" s="175">
        <v>0.2807017543859649</v>
      </c>
      <c r="I621" s="92"/>
      <c r="J621" s="92"/>
      <c r="K621" s="92"/>
      <c r="L621" s="92"/>
      <c r="M621" s="175">
        <v>0.78</v>
      </c>
      <c r="N621" s="175">
        <v>0.91</v>
      </c>
      <c r="O621" s="175">
        <v>2E-3</v>
      </c>
      <c r="P621" s="175">
        <v>4.9000000000000002E-2</v>
      </c>
      <c r="Q621" s="175">
        <v>5.0000000000000001E-3</v>
      </c>
      <c r="R621" s="175">
        <v>6.3E-2</v>
      </c>
      <c r="S621" s="175">
        <v>6.9000000000000006E-2</v>
      </c>
      <c r="T621" s="175">
        <v>0.189</v>
      </c>
    </row>
    <row r="622" spans="1:20" s="91" customFormat="1" x14ac:dyDescent="0.25">
      <c r="A622" s="92" t="s">
        <v>1787</v>
      </c>
      <c r="B622" s="175">
        <v>0.46575342465753422</v>
      </c>
      <c r="C622" s="175">
        <v>0.28310502283105021</v>
      </c>
      <c r="D622" s="175">
        <v>7.7625570776255703E-2</v>
      </c>
      <c r="E622" s="175">
        <v>0.17351598173515981</v>
      </c>
      <c r="F622" s="174">
        <v>1</v>
      </c>
      <c r="G622" s="176">
        <v>219</v>
      </c>
      <c r="H622" s="175">
        <v>0.36378737541528239</v>
      </c>
      <c r="I622" s="92"/>
      <c r="J622" s="92"/>
      <c r="K622" s="92"/>
      <c r="L622" s="92"/>
      <c r="M622" s="175">
        <v>0.40100000000000002</v>
      </c>
      <c r="N622" s="175">
        <v>0.53200000000000003</v>
      </c>
      <c r="O622" s="175">
        <v>0.22800000000000001</v>
      </c>
      <c r="P622" s="175">
        <v>0.34599999999999997</v>
      </c>
      <c r="Q622" s="175">
        <v>4.9000000000000002E-2</v>
      </c>
      <c r="R622" s="175">
        <v>0.121</v>
      </c>
      <c r="S622" s="175">
        <v>0.129</v>
      </c>
      <c r="T622" s="175">
        <v>0.22900000000000001</v>
      </c>
    </row>
    <row r="623" spans="1:20" s="91" customFormat="1" x14ac:dyDescent="0.25">
      <c r="A623" s="92" t="s">
        <v>1830</v>
      </c>
      <c r="B623" s="175">
        <v>0.69911504424778759</v>
      </c>
      <c r="C623" s="175">
        <v>0.16814159292035399</v>
      </c>
      <c r="D623" s="175">
        <v>8.8495575221238937E-3</v>
      </c>
      <c r="E623" s="175">
        <v>0.12389380530973451</v>
      </c>
      <c r="F623" s="174">
        <v>1</v>
      </c>
      <c r="G623" s="176">
        <v>226</v>
      </c>
      <c r="H623" s="175">
        <v>0.26904761904761904</v>
      </c>
      <c r="I623" s="92"/>
      <c r="J623" s="92"/>
      <c r="K623" s="92"/>
      <c r="L623" s="92"/>
      <c r="M623" s="175">
        <v>0.63600000000000001</v>
      </c>
      <c r="N623" s="175">
        <v>0.755</v>
      </c>
      <c r="O623" s="175">
        <v>0.125</v>
      </c>
      <c r="P623" s="175">
        <v>0.222</v>
      </c>
      <c r="Q623" s="175">
        <v>2E-3</v>
      </c>
      <c r="R623" s="175">
        <v>3.2000000000000001E-2</v>
      </c>
      <c r="S623" s="175">
        <v>8.6999999999999994E-2</v>
      </c>
      <c r="T623" s="175">
        <v>0.17299999999999999</v>
      </c>
    </row>
    <row r="624" spans="1:20" s="91" customFormat="1" x14ac:dyDescent="0.25">
      <c r="A624" s="92" t="s">
        <v>1873</v>
      </c>
      <c r="B624" s="175">
        <v>0.66867469879518071</v>
      </c>
      <c r="C624" s="175">
        <v>0.21686746987951808</v>
      </c>
      <c r="D624" s="175">
        <v>2.4096385542168676E-2</v>
      </c>
      <c r="E624" s="175">
        <v>9.036144578313253E-2</v>
      </c>
      <c r="F624" s="174">
        <v>1</v>
      </c>
      <c r="G624" s="176">
        <v>166</v>
      </c>
      <c r="H624" s="175">
        <v>0.33266533066132264</v>
      </c>
      <c r="I624" s="92"/>
      <c r="J624" s="92"/>
      <c r="K624" s="92"/>
      <c r="L624" s="92"/>
      <c r="M624" s="175">
        <v>0.59399999999999997</v>
      </c>
      <c r="N624" s="175">
        <v>0.73599999999999999</v>
      </c>
      <c r="O624" s="175">
        <v>0.161</v>
      </c>
      <c r="P624" s="175">
        <v>0.28599999999999998</v>
      </c>
      <c r="Q624" s="175">
        <v>8.9999999999999993E-3</v>
      </c>
      <c r="R624" s="175">
        <v>0.06</v>
      </c>
      <c r="S624" s="175">
        <v>5.6000000000000001E-2</v>
      </c>
      <c r="T624" s="175">
        <v>0.14399999999999999</v>
      </c>
    </row>
    <row r="625" spans="1:20" s="91" customFormat="1" x14ac:dyDescent="0.25">
      <c r="A625" s="92" t="s">
        <v>1916</v>
      </c>
      <c r="B625" s="175">
        <v>0.49283667621776506</v>
      </c>
      <c r="C625" s="175">
        <v>0.3524355300859599</v>
      </c>
      <c r="D625" s="175">
        <v>2.2922636103151862E-2</v>
      </c>
      <c r="E625" s="175">
        <v>0.1318051575931232</v>
      </c>
      <c r="F625" s="174">
        <v>1</v>
      </c>
      <c r="G625" s="176">
        <v>349</v>
      </c>
      <c r="H625" s="175">
        <v>0.3408203125</v>
      </c>
      <c r="I625" s="92"/>
      <c r="J625" s="92"/>
      <c r="K625" s="92"/>
      <c r="L625" s="92"/>
      <c r="M625" s="175">
        <v>0.441</v>
      </c>
      <c r="N625" s="175">
        <v>0.54500000000000004</v>
      </c>
      <c r="O625" s="175">
        <v>0.30399999999999999</v>
      </c>
      <c r="P625" s="175">
        <v>0.40400000000000003</v>
      </c>
      <c r="Q625" s="175">
        <v>1.2E-2</v>
      </c>
      <c r="R625" s="175">
        <v>4.4999999999999998E-2</v>
      </c>
      <c r="S625" s="175">
        <v>0.1</v>
      </c>
      <c r="T625" s="175">
        <v>0.17100000000000001</v>
      </c>
    </row>
    <row r="626" spans="1:20" s="91" customFormat="1" x14ac:dyDescent="0.25">
      <c r="A626" s="92" t="s">
        <v>1959</v>
      </c>
      <c r="B626" s="175">
        <v>0.66161616161616166</v>
      </c>
      <c r="C626" s="175">
        <v>0.25252525252525254</v>
      </c>
      <c r="D626" s="175">
        <v>1.2626262626262626E-2</v>
      </c>
      <c r="E626" s="175">
        <v>7.3232323232323232E-2</v>
      </c>
      <c r="F626" s="174">
        <v>1</v>
      </c>
      <c r="G626" s="176">
        <v>396</v>
      </c>
      <c r="H626" s="175">
        <v>0.25433526011560692</v>
      </c>
      <c r="I626" s="92"/>
      <c r="J626" s="92"/>
      <c r="K626" s="92"/>
      <c r="L626" s="92"/>
      <c r="M626" s="175">
        <v>0.61399999999999999</v>
      </c>
      <c r="N626" s="175">
        <v>0.70599999999999996</v>
      </c>
      <c r="O626" s="175">
        <v>0.21199999999999999</v>
      </c>
      <c r="P626" s="175">
        <v>0.29799999999999999</v>
      </c>
      <c r="Q626" s="175">
        <v>5.0000000000000001E-3</v>
      </c>
      <c r="R626" s="175">
        <v>2.9000000000000001E-2</v>
      </c>
      <c r="S626" s="175">
        <v>5.0999999999999997E-2</v>
      </c>
      <c r="T626" s="175">
        <v>0.10299999999999999</v>
      </c>
    </row>
    <row r="627" spans="1:20" s="91" customFormat="1" x14ac:dyDescent="0.25">
      <c r="A627" s="92" t="s">
        <v>2002</v>
      </c>
      <c r="B627" s="175">
        <v>0.82269503546099287</v>
      </c>
      <c r="C627" s="175">
        <v>2.1276595744680851E-2</v>
      </c>
      <c r="D627" s="175">
        <v>3.9007092198581561E-2</v>
      </c>
      <c r="E627" s="175">
        <v>0.11702127659574468</v>
      </c>
      <c r="F627" s="174">
        <v>1</v>
      </c>
      <c r="G627" s="176">
        <v>282</v>
      </c>
      <c r="H627" s="175">
        <v>0.33651551312649164</v>
      </c>
      <c r="I627" s="92"/>
      <c r="J627" s="92"/>
      <c r="K627" s="92"/>
      <c r="L627" s="92"/>
      <c r="M627" s="175">
        <v>0.77400000000000002</v>
      </c>
      <c r="N627" s="175">
        <v>0.86299999999999999</v>
      </c>
      <c r="O627" s="175">
        <v>0.01</v>
      </c>
      <c r="P627" s="175">
        <v>4.5999999999999999E-2</v>
      </c>
      <c r="Q627" s="175">
        <v>2.1999999999999999E-2</v>
      </c>
      <c r="R627" s="175">
        <v>6.8000000000000005E-2</v>
      </c>
      <c r="S627" s="175">
        <v>8.5000000000000006E-2</v>
      </c>
      <c r="T627" s="175">
        <v>0.16</v>
      </c>
    </row>
    <row r="628" spans="1:20" s="91" customFormat="1" x14ac:dyDescent="0.25">
      <c r="A628" s="92" t="s">
        <v>2045</v>
      </c>
      <c r="B628" s="175">
        <v>0.75111111111111106</v>
      </c>
      <c r="C628" s="175">
        <v>0.10666666666666667</v>
      </c>
      <c r="D628" s="175">
        <v>3.5555555555555556E-2</v>
      </c>
      <c r="E628" s="175">
        <v>0.10666666666666667</v>
      </c>
      <c r="F628" s="174">
        <v>1</v>
      </c>
      <c r="G628" s="176">
        <v>225</v>
      </c>
      <c r="H628" s="175">
        <v>0.32051282051282054</v>
      </c>
      <c r="I628" s="92"/>
      <c r="J628" s="92"/>
      <c r="K628" s="92"/>
      <c r="L628" s="92"/>
      <c r="M628" s="175">
        <v>0.69099999999999995</v>
      </c>
      <c r="N628" s="175">
        <v>0.80300000000000005</v>
      </c>
      <c r="O628" s="175">
        <v>7.2999999999999995E-2</v>
      </c>
      <c r="P628" s="175">
        <v>0.154</v>
      </c>
      <c r="Q628" s="175">
        <v>1.7999999999999999E-2</v>
      </c>
      <c r="R628" s="175">
        <v>6.9000000000000006E-2</v>
      </c>
      <c r="S628" s="175">
        <v>7.2999999999999995E-2</v>
      </c>
      <c r="T628" s="175">
        <v>0.154</v>
      </c>
    </row>
    <row r="629" spans="1:20" s="91" customFormat="1" x14ac:dyDescent="0.25">
      <c r="A629" s="92" t="s">
        <v>2088</v>
      </c>
      <c r="B629" s="175">
        <v>0.63265306122448983</v>
      </c>
      <c r="C629" s="175">
        <v>0.20408163265306123</v>
      </c>
      <c r="D629" s="175">
        <v>2.7210884353741496E-2</v>
      </c>
      <c r="E629" s="175">
        <v>0.1360544217687075</v>
      </c>
      <c r="F629" s="174">
        <v>1</v>
      </c>
      <c r="G629" s="176">
        <v>147</v>
      </c>
      <c r="H629" s="175">
        <v>0.25609756097560976</v>
      </c>
      <c r="I629" s="92"/>
      <c r="J629" s="92"/>
      <c r="K629" s="92"/>
      <c r="L629" s="92"/>
      <c r="M629" s="175">
        <v>0.55200000000000005</v>
      </c>
      <c r="N629" s="175">
        <v>0.70599999999999996</v>
      </c>
      <c r="O629" s="175">
        <v>0.14699999999999999</v>
      </c>
      <c r="P629" s="175">
        <v>0.27600000000000002</v>
      </c>
      <c r="Q629" s="175">
        <v>1.0999999999999999E-2</v>
      </c>
      <c r="R629" s="175">
        <v>6.8000000000000005E-2</v>
      </c>
      <c r="S629" s="175">
        <v>0.09</v>
      </c>
      <c r="T629" s="175">
        <v>0.20100000000000001</v>
      </c>
    </row>
    <row r="630" spans="1:20" s="91" customFormat="1" x14ac:dyDescent="0.25">
      <c r="A630" s="92" t="s">
        <v>2131</v>
      </c>
      <c r="B630" s="175">
        <v>0.76699029126213591</v>
      </c>
      <c r="C630" s="175">
        <v>2.4271844660194174E-2</v>
      </c>
      <c r="D630" s="175">
        <v>4.3689320388349516E-2</v>
      </c>
      <c r="E630" s="175">
        <v>0.1650485436893204</v>
      </c>
      <c r="F630" s="174">
        <v>1</v>
      </c>
      <c r="G630" s="176">
        <v>206</v>
      </c>
      <c r="H630" s="175">
        <v>0.34333333333333332</v>
      </c>
      <c r="I630" s="92"/>
      <c r="J630" s="92"/>
      <c r="K630" s="92"/>
      <c r="L630" s="92"/>
      <c r="M630" s="175">
        <v>0.70499999999999996</v>
      </c>
      <c r="N630" s="175">
        <v>0.82</v>
      </c>
      <c r="O630" s="175">
        <v>0.01</v>
      </c>
      <c r="P630" s="175">
        <v>5.6000000000000001E-2</v>
      </c>
      <c r="Q630" s="175">
        <v>2.3E-2</v>
      </c>
      <c r="R630" s="175">
        <v>8.1000000000000003E-2</v>
      </c>
      <c r="S630" s="175">
        <v>0.121</v>
      </c>
      <c r="T630" s="175">
        <v>0.222</v>
      </c>
    </row>
    <row r="631" spans="1:20" s="91" customFormat="1" x14ac:dyDescent="0.25">
      <c r="A631" s="92" t="s">
        <v>1358</v>
      </c>
      <c r="B631" s="175">
        <v>0.6059850374064838</v>
      </c>
      <c r="C631" s="175">
        <v>0.23275145469659186</v>
      </c>
      <c r="D631" s="175">
        <v>6.7331670822942641E-2</v>
      </c>
      <c r="E631" s="175">
        <v>9.3931837073981714E-2</v>
      </c>
      <c r="F631" s="174">
        <v>1</v>
      </c>
      <c r="G631" s="176">
        <v>1203</v>
      </c>
      <c r="H631" s="175">
        <v>0.32976973684210525</v>
      </c>
      <c r="I631" s="92"/>
      <c r="J631" s="92"/>
      <c r="K631" s="92"/>
      <c r="L631" s="92"/>
      <c r="M631" s="175">
        <v>0.57799999999999996</v>
      </c>
      <c r="N631" s="175">
        <v>0.63300000000000001</v>
      </c>
      <c r="O631" s="175">
        <v>0.21</v>
      </c>
      <c r="P631" s="175">
        <v>0.25700000000000001</v>
      </c>
      <c r="Q631" s="175">
        <v>5.5E-2</v>
      </c>
      <c r="R631" s="175">
        <v>8.3000000000000004E-2</v>
      </c>
      <c r="S631" s="175">
        <v>7.9000000000000001E-2</v>
      </c>
      <c r="T631" s="175">
        <v>0.112</v>
      </c>
    </row>
    <row r="632" spans="1:20" s="91" customFormat="1" x14ac:dyDescent="0.25">
      <c r="A632" s="92" t="s">
        <v>1401</v>
      </c>
      <c r="B632" s="175">
        <v>0.44569892473118278</v>
      </c>
      <c r="C632" s="175">
        <v>0.23225806451612904</v>
      </c>
      <c r="D632" s="175">
        <v>0.15860215053763441</v>
      </c>
      <c r="E632" s="175">
        <v>0.16344086021505377</v>
      </c>
      <c r="F632" s="174">
        <v>1</v>
      </c>
      <c r="G632" s="176">
        <v>1860</v>
      </c>
      <c r="H632" s="175">
        <v>0.32085561497326204</v>
      </c>
      <c r="I632" s="92"/>
      <c r="J632" s="92"/>
      <c r="K632" s="92"/>
      <c r="L632" s="92"/>
      <c r="M632" s="175">
        <v>0.42299999999999999</v>
      </c>
      <c r="N632" s="175">
        <v>0.46800000000000003</v>
      </c>
      <c r="O632" s="175">
        <v>0.214</v>
      </c>
      <c r="P632" s="175">
        <v>0.252</v>
      </c>
      <c r="Q632" s="175">
        <v>0.14299999999999999</v>
      </c>
      <c r="R632" s="175">
        <v>0.17599999999999999</v>
      </c>
      <c r="S632" s="175">
        <v>0.14699999999999999</v>
      </c>
      <c r="T632" s="175">
        <v>0.18099999999999999</v>
      </c>
    </row>
    <row r="633" spans="1:20" s="91" customFormat="1" x14ac:dyDescent="0.25">
      <c r="A633" s="92" t="s">
        <v>1444</v>
      </c>
      <c r="B633" s="175">
        <v>0.58025177025963803</v>
      </c>
      <c r="C633" s="175">
        <v>0.29307631785995281</v>
      </c>
      <c r="D633" s="175">
        <v>1.4948859166011016E-2</v>
      </c>
      <c r="E633" s="175">
        <v>0.11172305271439811</v>
      </c>
      <c r="F633" s="174">
        <v>1</v>
      </c>
      <c r="G633" s="176">
        <v>2542</v>
      </c>
      <c r="H633" s="175">
        <v>0.3049058414297709</v>
      </c>
      <c r="I633" s="92"/>
      <c r="J633" s="92"/>
      <c r="K633" s="92"/>
      <c r="L633" s="92"/>
      <c r="M633" s="175">
        <v>0.56100000000000005</v>
      </c>
      <c r="N633" s="175">
        <v>0.59899999999999998</v>
      </c>
      <c r="O633" s="175">
        <v>0.27600000000000002</v>
      </c>
      <c r="P633" s="175">
        <v>0.311</v>
      </c>
      <c r="Q633" s="175">
        <v>1.0999999999999999E-2</v>
      </c>
      <c r="R633" s="175">
        <v>0.02</v>
      </c>
      <c r="S633" s="175">
        <v>0.1</v>
      </c>
      <c r="T633" s="175">
        <v>0.125</v>
      </c>
    </row>
    <row r="634" spans="1:20" s="91" customFormat="1" x14ac:dyDescent="0.25">
      <c r="A634" s="92" t="s">
        <v>1487</v>
      </c>
      <c r="B634" s="175">
        <v>0.48089171974522293</v>
      </c>
      <c r="C634" s="175">
        <v>0.32484076433121017</v>
      </c>
      <c r="D634" s="175">
        <v>6.6878980891719744E-2</v>
      </c>
      <c r="E634" s="175">
        <v>0.12738853503184713</v>
      </c>
      <c r="F634" s="174">
        <v>1</v>
      </c>
      <c r="G634" s="176">
        <v>628</v>
      </c>
      <c r="H634" s="175">
        <v>0.32271325796505651</v>
      </c>
      <c r="I634" s="92"/>
      <c r="J634" s="92"/>
      <c r="K634" s="92"/>
      <c r="L634" s="92"/>
      <c r="M634" s="175">
        <v>0.442</v>
      </c>
      <c r="N634" s="175">
        <v>0.52</v>
      </c>
      <c r="O634" s="175">
        <v>0.28899999999999998</v>
      </c>
      <c r="P634" s="175">
        <v>0.36199999999999999</v>
      </c>
      <c r="Q634" s="175">
        <v>0.05</v>
      </c>
      <c r="R634" s="175">
        <v>8.8999999999999996E-2</v>
      </c>
      <c r="S634" s="175">
        <v>0.104</v>
      </c>
      <c r="T634" s="175">
        <v>0.156</v>
      </c>
    </row>
    <row r="635" spans="1:20" s="91" customFormat="1" x14ac:dyDescent="0.25">
      <c r="A635" s="92" t="s">
        <v>1530</v>
      </c>
      <c r="B635" s="175">
        <v>0.80392156862745101</v>
      </c>
      <c r="C635" s="175">
        <v>0.11904761904761904</v>
      </c>
      <c r="D635" s="175">
        <v>1.5406162464985995E-2</v>
      </c>
      <c r="E635" s="175">
        <v>6.1624649859943981E-2</v>
      </c>
      <c r="F635" s="174">
        <v>1</v>
      </c>
      <c r="G635" s="176">
        <v>714</v>
      </c>
      <c r="H635" s="175">
        <v>0.29861982434127982</v>
      </c>
      <c r="I635" s="92"/>
      <c r="J635" s="92"/>
      <c r="K635" s="92"/>
      <c r="L635" s="92"/>
      <c r="M635" s="175">
        <v>0.77300000000000002</v>
      </c>
      <c r="N635" s="175">
        <v>0.83099999999999996</v>
      </c>
      <c r="O635" s="175">
        <v>9.7000000000000003E-2</v>
      </c>
      <c r="P635" s="175">
        <v>0.14499999999999999</v>
      </c>
      <c r="Q635" s="175">
        <v>8.9999999999999993E-3</v>
      </c>
      <c r="R635" s="175">
        <v>2.7E-2</v>
      </c>
      <c r="S635" s="175">
        <v>4.5999999999999999E-2</v>
      </c>
      <c r="T635" s="175">
        <v>8.2000000000000003E-2</v>
      </c>
    </row>
    <row r="636" spans="1:20" s="91" customFormat="1" x14ac:dyDescent="0.25">
      <c r="A636" s="92" t="s">
        <v>1573</v>
      </c>
      <c r="B636" s="175">
        <v>0.55089058524173029</v>
      </c>
      <c r="C636" s="175">
        <v>0.30152671755725191</v>
      </c>
      <c r="D636" s="175">
        <v>3.9440203562340966E-2</v>
      </c>
      <c r="E636" s="175">
        <v>0.10814249363867684</v>
      </c>
      <c r="F636" s="174">
        <v>1</v>
      </c>
      <c r="G636" s="176">
        <v>786</v>
      </c>
      <c r="H636" s="175">
        <v>0.3133971291866029</v>
      </c>
      <c r="I636" s="92"/>
      <c r="J636" s="92"/>
      <c r="K636" s="92"/>
      <c r="L636" s="92"/>
      <c r="M636" s="175">
        <v>0.51600000000000001</v>
      </c>
      <c r="N636" s="175">
        <v>0.58499999999999996</v>
      </c>
      <c r="O636" s="175">
        <v>0.27</v>
      </c>
      <c r="P636" s="175">
        <v>0.33500000000000002</v>
      </c>
      <c r="Q636" s="175">
        <v>2.8000000000000001E-2</v>
      </c>
      <c r="R636" s="175">
        <v>5.5E-2</v>
      </c>
      <c r="S636" s="175">
        <v>8.7999999999999995E-2</v>
      </c>
      <c r="T636" s="175">
        <v>0.13200000000000001</v>
      </c>
    </row>
    <row r="637" spans="1:20" s="91" customFormat="1" x14ac:dyDescent="0.25">
      <c r="A637" s="92" t="s">
        <v>1616</v>
      </c>
      <c r="B637" s="175">
        <v>0.49537037037037035</v>
      </c>
      <c r="C637" s="175">
        <v>0.28902116402116401</v>
      </c>
      <c r="D637" s="175">
        <v>8.3994708994708997E-2</v>
      </c>
      <c r="E637" s="175">
        <v>0.13161375661375663</v>
      </c>
      <c r="F637" s="174">
        <v>1</v>
      </c>
      <c r="G637" s="176">
        <v>1512</v>
      </c>
      <c r="H637" s="175">
        <v>0.32791151594014312</v>
      </c>
      <c r="I637" s="92"/>
      <c r="J637" s="92"/>
      <c r="K637" s="92"/>
      <c r="L637" s="92"/>
      <c r="M637" s="175">
        <v>0.47</v>
      </c>
      <c r="N637" s="175">
        <v>0.52100000000000002</v>
      </c>
      <c r="O637" s="175">
        <v>0.26700000000000002</v>
      </c>
      <c r="P637" s="175">
        <v>0.312</v>
      </c>
      <c r="Q637" s="175">
        <v>7.0999999999999994E-2</v>
      </c>
      <c r="R637" s="175">
        <v>9.9000000000000005E-2</v>
      </c>
      <c r="S637" s="175">
        <v>0.11600000000000001</v>
      </c>
      <c r="T637" s="175">
        <v>0.15</v>
      </c>
    </row>
    <row r="638" spans="1:20" customFormat="1" x14ac:dyDescent="0.25">
      <c r="A638" s="92" t="s">
        <v>1659</v>
      </c>
      <c r="B638" s="175">
        <v>0.36937799043062203</v>
      </c>
      <c r="C638" s="175">
        <v>0.53971291866028703</v>
      </c>
      <c r="D638" s="175">
        <v>1.3397129186602871E-2</v>
      </c>
      <c r="E638" s="175">
        <v>7.7511961722488032E-2</v>
      </c>
      <c r="F638" s="174">
        <v>1</v>
      </c>
      <c r="G638" s="176">
        <v>1045</v>
      </c>
      <c r="H638" s="175">
        <v>0.30645161290322581</v>
      </c>
      <c r="I638" s="92"/>
      <c r="J638" s="92"/>
      <c r="K638" s="92"/>
      <c r="L638" s="92"/>
      <c r="M638" s="175">
        <v>0.34100000000000003</v>
      </c>
      <c r="N638" s="175">
        <v>0.39900000000000002</v>
      </c>
      <c r="O638" s="175">
        <v>0.50900000000000001</v>
      </c>
      <c r="P638" s="175">
        <v>0.56999999999999995</v>
      </c>
      <c r="Q638" s="175">
        <v>8.0000000000000002E-3</v>
      </c>
      <c r="R638" s="175">
        <v>2.1999999999999999E-2</v>
      </c>
      <c r="S638" s="175">
        <v>6.3E-2</v>
      </c>
      <c r="T638" s="175">
        <v>9.5000000000000001E-2</v>
      </c>
    </row>
    <row r="639" spans="1:20" customFormat="1" x14ac:dyDescent="0.25">
      <c r="A639" s="92" t="s">
        <v>1702</v>
      </c>
      <c r="B639" s="175">
        <v>0.56083086053412468</v>
      </c>
      <c r="C639" s="175">
        <v>0.32047477744807124</v>
      </c>
      <c r="D639" s="175">
        <v>1.8545994065281898E-2</v>
      </c>
      <c r="E639" s="175">
        <v>0.10014836795252226</v>
      </c>
      <c r="F639" s="174">
        <v>1</v>
      </c>
      <c r="G639" s="176">
        <v>1348</v>
      </c>
      <c r="H639" s="175">
        <v>0.31421911421911419</v>
      </c>
      <c r="I639" s="92"/>
      <c r="J639" s="92"/>
      <c r="K639" s="92"/>
      <c r="L639" s="92"/>
      <c r="M639" s="175">
        <v>0.53400000000000003</v>
      </c>
      <c r="N639" s="175">
        <v>0.58699999999999997</v>
      </c>
      <c r="O639" s="175">
        <v>0.29599999999999999</v>
      </c>
      <c r="P639" s="175">
        <v>0.34599999999999997</v>
      </c>
      <c r="Q639" s="175">
        <v>1.2999999999999999E-2</v>
      </c>
      <c r="R639" s="175">
        <v>2.7E-2</v>
      </c>
      <c r="S639" s="175">
        <v>8.5000000000000006E-2</v>
      </c>
      <c r="T639" s="175">
        <v>0.11700000000000001</v>
      </c>
    </row>
    <row r="640" spans="1:20" customFormat="1" x14ac:dyDescent="0.25">
      <c r="A640" s="92" t="s">
        <v>1745</v>
      </c>
      <c r="B640" s="175">
        <v>0.81907894736842102</v>
      </c>
      <c r="C640" s="175">
        <v>1.4802631578947368E-2</v>
      </c>
      <c r="D640" s="175">
        <v>2.1381578947368422E-2</v>
      </c>
      <c r="E640" s="175">
        <v>0.14473684210526316</v>
      </c>
      <c r="F640" s="174">
        <v>1</v>
      </c>
      <c r="G640" s="176">
        <v>608</v>
      </c>
      <c r="H640" s="175">
        <v>0.30369630369630368</v>
      </c>
      <c r="I640" s="92"/>
      <c r="J640" s="92"/>
      <c r="K640" s="92"/>
      <c r="L640" s="92"/>
      <c r="M640" s="175">
        <v>0.78700000000000003</v>
      </c>
      <c r="N640" s="175">
        <v>0.84799999999999998</v>
      </c>
      <c r="O640" s="175">
        <v>8.0000000000000002E-3</v>
      </c>
      <c r="P640" s="175">
        <v>2.8000000000000001E-2</v>
      </c>
      <c r="Q640" s="175">
        <v>1.2999999999999999E-2</v>
      </c>
      <c r="R640" s="175">
        <v>3.5999999999999997E-2</v>
      </c>
      <c r="S640" s="175">
        <v>0.11899999999999999</v>
      </c>
      <c r="T640" s="175">
        <v>0.17499999999999999</v>
      </c>
    </row>
    <row r="641" spans="1:20" customFormat="1" x14ac:dyDescent="0.25">
      <c r="A641" s="92" t="s">
        <v>1788</v>
      </c>
      <c r="B641" s="175">
        <v>0.43007662835249044</v>
      </c>
      <c r="C641" s="175">
        <v>0.27490421455938696</v>
      </c>
      <c r="D641" s="175">
        <v>0.12547892720306514</v>
      </c>
      <c r="E641" s="175">
        <v>0.16954022988505746</v>
      </c>
      <c r="F641" s="174">
        <v>1</v>
      </c>
      <c r="G641" s="176">
        <v>1044</v>
      </c>
      <c r="H641" s="175">
        <v>0.35765673175745116</v>
      </c>
      <c r="I641" s="92"/>
      <c r="J641" s="92"/>
      <c r="K641" s="92"/>
      <c r="L641" s="92"/>
      <c r="M641" s="175">
        <v>0.4</v>
      </c>
      <c r="N641" s="175">
        <v>0.46</v>
      </c>
      <c r="O641" s="175">
        <v>0.249</v>
      </c>
      <c r="P641" s="175">
        <v>0.30299999999999999</v>
      </c>
      <c r="Q641" s="175">
        <v>0.107</v>
      </c>
      <c r="R641" s="175">
        <v>0.14699999999999999</v>
      </c>
      <c r="S641" s="175">
        <v>0.14799999999999999</v>
      </c>
      <c r="T641" s="175">
        <v>0.19400000000000001</v>
      </c>
    </row>
    <row r="642" spans="1:20" customFormat="1" x14ac:dyDescent="0.25">
      <c r="A642" s="92" t="s">
        <v>1831</v>
      </c>
      <c r="B642" s="175">
        <v>0.66474938373048476</v>
      </c>
      <c r="C642" s="175">
        <v>0.20049301561216104</v>
      </c>
      <c r="D642" s="175">
        <v>1.972062448644207E-2</v>
      </c>
      <c r="E642" s="175">
        <v>0.11503697617091208</v>
      </c>
      <c r="F642" s="174">
        <v>1</v>
      </c>
      <c r="G642" s="176">
        <v>1217</v>
      </c>
      <c r="H642" s="175">
        <v>0.28763885606239659</v>
      </c>
      <c r="I642" s="92"/>
      <c r="J642" s="92"/>
      <c r="K642" s="92"/>
      <c r="L642" s="92"/>
      <c r="M642" s="175">
        <v>0.63800000000000001</v>
      </c>
      <c r="N642" s="175">
        <v>0.69099999999999995</v>
      </c>
      <c r="O642" s="175">
        <v>0.17899999999999999</v>
      </c>
      <c r="P642" s="175">
        <v>0.224</v>
      </c>
      <c r="Q642" s="175">
        <v>1.2999999999999999E-2</v>
      </c>
      <c r="R642" s="175">
        <v>2.9000000000000001E-2</v>
      </c>
      <c r="S642" s="175">
        <v>9.8000000000000004E-2</v>
      </c>
      <c r="T642" s="175">
        <v>0.13400000000000001</v>
      </c>
    </row>
    <row r="643" spans="1:20" customFormat="1" x14ac:dyDescent="0.25">
      <c r="A643" s="92" t="s">
        <v>1874</v>
      </c>
      <c r="B643" s="175">
        <v>0.55384615384615388</v>
      </c>
      <c r="C643" s="175">
        <v>0.28846153846153844</v>
      </c>
      <c r="D643" s="175">
        <v>2.6923076923076925E-2</v>
      </c>
      <c r="E643" s="175">
        <v>0.13076923076923078</v>
      </c>
      <c r="F643" s="174">
        <v>1</v>
      </c>
      <c r="G643" s="176">
        <v>780</v>
      </c>
      <c r="H643" s="175">
        <v>0.29104477611940299</v>
      </c>
      <c r="I643" s="92"/>
      <c r="J643" s="92"/>
      <c r="K643" s="92"/>
      <c r="L643" s="92"/>
      <c r="M643" s="175">
        <v>0.51900000000000002</v>
      </c>
      <c r="N643" s="175">
        <v>0.58799999999999997</v>
      </c>
      <c r="O643" s="175">
        <v>0.25800000000000001</v>
      </c>
      <c r="P643" s="175">
        <v>0.32100000000000001</v>
      </c>
      <c r="Q643" s="175">
        <v>1.7999999999999999E-2</v>
      </c>
      <c r="R643" s="175">
        <v>4.1000000000000002E-2</v>
      </c>
      <c r="S643" s="175">
        <v>0.109</v>
      </c>
      <c r="T643" s="175">
        <v>0.156</v>
      </c>
    </row>
    <row r="644" spans="1:20" customFormat="1" x14ac:dyDescent="0.25">
      <c r="A644" s="92" t="s">
        <v>1917</v>
      </c>
      <c r="B644" s="175">
        <v>0.4728132387706856</v>
      </c>
      <c r="C644" s="175">
        <v>0.37352245862884159</v>
      </c>
      <c r="D644" s="175">
        <v>3.8613081166272656E-2</v>
      </c>
      <c r="E644" s="175">
        <v>0.11505122143420016</v>
      </c>
      <c r="F644" s="174">
        <v>1</v>
      </c>
      <c r="G644" s="176">
        <v>1269</v>
      </c>
      <c r="H644" s="175">
        <v>0.30417066155321187</v>
      </c>
      <c r="I644" s="92"/>
      <c r="J644" s="92"/>
      <c r="K644" s="92"/>
      <c r="L644" s="92"/>
      <c r="M644" s="175">
        <v>0.44500000000000001</v>
      </c>
      <c r="N644" s="175">
        <v>0.5</v>
      </c>
      <c r="O644" s="175">
        <v>0.34699999999999998</v>
      </c>
      <c r="P644" s="175">
        <v>0.4</v>
      </c>
      <c r="Q644" s="175">
        <v>2.9000000000000001E-2</v>
      </c>
      <c r="R644" s="175">
        <v>5.0999999999999997E-2</v>
      </c>
      <c r="S644" s="175">
        <v>9.9000000000000005E-2</v>
      </c>
      <c r="T644" s="175">
        <v>0.13400000000000001</v>
      </c>
    </row>
    <row r="645" spans="1:20" customFormat="1" x14ac:dyDescent="0.25">
      <c r="A645" s="92" t="s">
        <v>1960</v>
      </c>
      <c r="B645" s="175">
        <v>0.62574595055413473</v>
      </c>
      <c r="C645" s="175">
        <v>0.25575447570332482</v>
      </c>
      <c r="D645" s="175">
        <v>2.3870417732310314E-2</v>
      </c>
      <c r="E645" s="175">
        <v>9.4629156010230184E-2</v>
      </c>
      <c r="F645" s="174">
        <v>1</v>
      </c>
      <c r="G645" s="176">
        <v>2346</v>
      </c>
      <c r="H645" s="175">
        <v>0.31974921630094044</v>
      </c>
      <c r="I645" s="92"/>
      <c r="J645" s="92"/>
      <c r="K645" s="92"/>
      <c r="L645" s="92"/>
      <c r="M645" s="175">
        <v>0.60599999999999998</v>
      </c>
      <c r="N645" s="175">
        <v>0.64500000000000002</v>
      </c>
      <c r="O645" s="175">
        <v>0.23899999999999999</v>
      </c>
      <c r="P645" s="175">
        <v>0.27400000000000002</v>
      </c>
      <c r="Q645" s="175">
        <v>1.7999999999999999E-2</v>
      </c>
      <c r="R645" s="175">
        <v>3.1E-2</v>
      </c>
      <c r="S645" s="175">
        <v>8.3000000000000004E-2</v>
      </c>
      <c r="T645" s="175">
        <v>0.107</v>
      </c>
    </row>
    <row r="646" spans="1:20" customFormat="1" x14ac:dyDescent="0.25">
      <c r="A646" s="92" t="s">
        <v>2003</v>
      </c>
      <c r="B646" s="175">
        <v>0.82030548068283915</v>
      </c>
      <c r="C646" s="175">
        <v>4.1329739442946989E-2</v>
      </c>
      <c r="D646" s="175">
        <v>2.6954177897574125E-2</v>
      </c>
      <c r="E646" s="175">
        <v>0.11141060197663971</v>
      </c>
      <c r="F646" s="174">
        <v>1</v>
      </c>
      <c r="G646" s="176">
        <v>1113</v>
      </c>
      <c r="H646" s="175">
        <v>0.28656024716786815</v>
      </c>
      <c r="I646" s="92"/>
      <c r="J646" s="92"/>
      <c r="K646" s="92"/>
      <c r="L646" s="92"/>
      <c r="M646" s="175">
        <v>0.79700000000000004</v>
      </c>
      <c r="N646" s="175">
        <v>0.84199999999999997</v>
      </c>
      <c r="O646" s="175">
        <v>3.1E-2</v>
      </c>
      <c r="P646" s="175">
        <v>5.5E-2</v>
      </c>
      <c r="Q646" s="175">
        <v>1.9E-2</v>
      </c>
      <c r="R646" s="175">
        <v>3.7999999999999999E-2</v>
      </c>
      <c r="S646" s="175">
        <v>9.4E-2</v>
      </c>
      <c r="T646" s="175">
        <v>0.13100000000000001</v>
      </c>
    </row>
    <row r="647" spans="1:20" customFormat="1" x14ac:dyDescent="0.25">
      <c r="A647" s="92" t="s">
        <v>2046</v>
      </c>
      <c r="B647" s="175">
        <v>0.70127915726109857</v>
      </c>
      <c r="C647" s="175">
        <v>0.14973664409330323</v>
      </c>
      <c r="D647" s="175">
        <v>2.9345372460496615E-2</v>
      </c>
      <c r="E647" s="175">
        <v>0.11963882618510158</v>
      </c>
      <c r="F647" s="174">
        <v>1</v>
      </c>
      <c r="G647" s="176">
        <v>1329</v>
      </c>
      <c r="H647" s="175">
        <v>0.33333333333333331</v>
      </c>
      <c r="I647" s="92"/>
      <c r="J647" s="92"/>
      <c r="K647" s="92"/>
      <c r="L647" s="92"/>
      <c r="M647" s="175">
        <v>0.67600000000000005</v>
      </c>
      <c r="N647" s="175">
        <v>0.72499999999999998</v>
      </c>
      <c r="O647" s="175">
        <v>0.13200000000000001</v>
      </c>
      <c r="P647" s="175">
        <v>0.17</v>
      </c>
      <c r="Q647" s="175">
        <v>2.1999999999999999E-2</v>
      </c>
      <c r="R647" s="175">
        <v>0.04</v>
      </c>
      <c r="S647" s="175">
        <v>0.10299999999999999</v>
      </c>
      <c r="T647" s="175">
        <v>0.13800000000000001</v>
      </c>
    </row>
    <row r="648" spans="1:20" customFormat="1" x14ac:dyDescent="0.25">
      <c r="A648" s="92" t="s">
        <v>2089</v>
      </c>
      <c r="B648" s="175">
        <v>0.55193661971830987</v>
      </c>
      <c r="C648" s="175">
        <v>0.27904929577464788</v>
      </c>
      <c r="D648" s="175">
        <v>2.464788732394366E-2</v>
      </c>
      <c r="E648" s="175">
        <v>0.14436619718309859</v>
      </c>
      <c r="F648" s="174">
        <v>1</v>
      </c>
      <c r="G648" s="176">
        <v>1136</v>
      </c>
      <c r="H648" s="175">
        <v>0.34237492465340569</v>
      </c>
      <c r="I648" s="92"/>
      <c r="J648" s="92"/>
      <c r="K648" s="92"/>
      <c r="L648" s="92"/>
      <c r="M648" s="175">
        <v>0.52300000000000002</v>
      </c>
      <c r="N648" s="175">
        <v>0.58099999999999996</v>
      </c>
      <c r="O648" s="175">
        <v>0.254</v>
      </c>
      <c r="P648" s="175">
        <v>0.30599999999999999</v>
      </c>
      <c r="Q648" s="175">
        <v>1.7000000000000001E-2</v>
      </c>
      <c r="R648" s="175">
        <v>3.5000000000000003E-2</v>
      </c>
      <c r="S648" s="175">
        <v>0.125</v>
      </c>
      <c r="T648" s="175">
        <v>0.16600000000000001</v>
      </c>
    </row>
    <row r="649" spans="1:20" customFormat="1" x14ac:dyDescent="0.25">
      <c r="A649" s="92" t="s">
        <v>2132</v>
      </c>
      <c r="B649" s="175">
        <v>0.78793774319066145</v>
      </c>
      <c r="C649" s="175">
        <v>2.0428015564202335E-2</v>
      </c>
      <c r="D649" s="175">
        <v>3.3073929961089495E-2</v>
      </c>
      <c r="E649" s="175">
        <v>0.15856031128404668</v>
      </c>
      <c r="F649" s="174">
        <v>1</v>
      </c>
      <c r="G649" s="176">
        <v>1028</v>
      </c>
      <c r="H649" s="175">
        <v>0.30741626794258375</v>
      </c>
      <c r="I649" s="92"/>
      <c r="J649" s="92"/>
      <c r="K649" s="92"/>
      <c r="L649" s="92"/>
      <c r="M649" s="175">
        <v>0.76200000000000001</v>
      </c>
      <c r="N649" s="175">
        <v>0.81200000000000006</v>
      </c>
      <c r="O649" s="175">
        <v>1.2999999999999999E-2</v>
      </c>
      <c r="P649" s="175">
        <v>3.1E-2</v>
      </c>
      <c r="Q649" s="175">
        <v>2.4E-2</v>
      </c>
      <c r="R649" s="175">
        <v>4.5999999999999999E-2</v>
      </c>
      <c r="S649" s="175">
        <v>0.13800000000000001</v>
      </c>
      <c r="T649" s="175">
        <v>0.182</v>
      </c>
    </row>
    <row r="650" spans="1:20" customFormat="1" x14ac:dyDescent="0.25">
      <c r="A650" s="92" t="s">
        <v>1359</v>
      </c>
      <c r="B650" s="175">
        <v>0.58786610878661083</v>
      </c>
      <c r="C650" s="175">
        <v>0.25418410041841005</v>
      </c>
      <c r="D650" s="175">
        <v>3.8702928870292884E-2</v>
      </c>
      <c r="E650" s="175">
        <v>0.1192468619246862</v>
      </c>
      <c r="F650" s="174">
        <v>1</v>
      </c>
      <c r="G650" s="176">
        <v>956</v>
      </c>
      <c r="H650" s="175">
        <v>0.28435455086258182</v>
      </c>
      <c r="I650" s="92"/>
      <c r="J650" s="92"/>
      <c r="K650" s="92"/>
      <c r="L650" s="92"/>
      <c r="M650" s="175">
        <v>0.55600000000000005</v>
      </c>
      <c r="N650" s="175">
        <v>0.61899999999999999</v>
      </c>
      <c r="O650" s="175">
        <v>0.22800000000000001</v>
      </c>
      <c r="P650" s="175">
        <v>0.28299999999999997</v>
      </c>
      <c r="Q650" s="175">
        <v>2.8000000000000001E-2</v>
      </c>
      <c r="R650" s="175">
        <v>5.2999999999999999E-2</v>
      </c>
      <c r="S650" s="175">
        <v>0.1</v>
      </c>
      <c r="T650" s="175">
        <v>0.14099999999999999</v>
      </c>
    </row>
    <row r="651" spans="1:20" customFormat="1" x14ac:dyDescent="0.25">
      <c r="A651" s="92" t="s">
        <v>1402</v>
      </c>
      <c r="B651" s="175">
        <v>0.43275261324041814</v>
      </c>
      <c r="C651" s="175">
        <v>0.3010452961672474</v>
      </c>
      <c r="D651" s="175">
        <v>0.13449477351916375</v>
      </c>
      <c r="E651" s="175">
        <v>0.13170731707317074</v>
      </c>
      <c r="F651" s="174">
        <v>1</v>
      </c>
      <c r="G651" s="176">
        <v>1435</v>
      </c>
      <c r="H651" s="175">
        <v>0.27612083894554551</v>
      </c>
      <c r="I651" s="92"/>
      <c r="J651" s="92"/>
      <c r="K651" s="92"/>
      <c r="L651" s="92"/>
      <c r="M651" s="175">
        <v>0.40699999999999997</v>
      </c>
      <c r="N651" s="175">
        <v>0.45900000000000002</v>
      </c>
      <c r="O651" s="175">
        <v>0.27800000000000002</v>
      </c>
      <c r="P651" s="175">
        <v>0.32500000000000001</v>
      </c>
      <c r="Q651" s="175">
        <v>0.11799999999999999</v>
      </c>
      <c r="R651" s="175">
        <v>0.153</v>
      </c>
      <c r="S651" s="175">
        <v>0.115</v>
      </c>
      <c r="T651" s="175">
        <v>0.15</v>
      </c>
    </row>
    <row r="652" spans="1:20" customFormat="1" x14ac:dyDescent="0.25">
      <c r="A652" s="92" t="s">
        <v>1445</v>
      </c>
      <c r="B652" s="175">
        <v>0.56655290102389078</v>
      </c>
      <c r="C652" s="175">
        <v>0.32124573378839588</v>
      </c>
      <c r="D652" s="175">
        <v>1.2372013651877133E-2</v>
      </c>
      <c r="E652" s="175">
        <v>9.9829351535836178E-2</v>
      </c>
      <c r="F652" s="174">
        <v>1</v>
      </c>
      <c r="G652" s="176">
        <v>2344</v>
      </c>
      <c r="H652" s="175">
        <v>0.27938021454112039</v>
      </c>
      <c r="I652" s="92"/>
      <c r="J652" s="92"/>
      <c r="K652" s="92"/>
      <c r="L652" s="92"/>
      <c r="M652" s="175">
        <v>0.54600000000000004</v>
      </c>
      <c r="N652" s="175">
        <v>0.58599999999999997</v>
      </c>
      <c r="O652" s="175">
        <v>0.30299999999999999</v>
      </c>
      <c r="P652" s="175">
        <v>0.34</v>
      </c>
      <c r="Q652" s="175">
        <v>8.9999999999999993E-3</v>
      </c>
      <c r="R652" s="175">
        <v>1.7999999999999999E-2</v>
      </c>
      <c r="S652" s="175">
        <v>8.7999999999999995E-2</v>
      </c>
      <c r="T652" s="175">
        <v>0.113</v>
      </c>
    </row>
    <row r="653" spans="1:20" customFormat="1" x14ac:dyDescent="0.25">
      <c r="A653" s="92" t="s">
        <v>1488</v>
      </c>
      <c r="B653" s="175">
        <v>0.47639484978540775</v>
      </c>
      <c r="C653" s="175">
        <v>0.34763948497854075</v>
      </c>
      <c r="D653" s="175">
        <v>7.5107296137339061E-2</v>
      </c>
      <c r="E653" s="175">
        <v>0.10085836909871244</v>
      </c>
      <c r="F653" s="174">
        <v>1</v>
      </c>
      <c r="G653" s="176">
        <v>466</v>
      </c>
      <c r="H653" s="175">
        <v>0.2707728065078443</v>
      </c>
      <c r="I653" s="92"/>
      <c r="J653" s="92"/>
      <c r="K653" s="92"/>
      <c r="L653" s="92"/>
      <c r="M653" s="175">
        <v>0.43099999999999999</v>
      </c>
      <c r="N653" s="175">
        <v>0.52200000000000002</v>
      </c>
      <c r="O653" s="175">
        <v>0.30599999999999999</v>
      </c>
      <c r="P653" s="175">
        <v>0.39200000000000002</v>
      </c>
      <c r="Q653" s="175">
        <v>5.3999999999999999E-2</v>
      </c>
      <c r="R653" s="175">
        <v>0.10299999999999999</v>
      </c>
      <c r="S653" s="175">
        <v>7.6999999999999999E-2</v>
      </c>
      <c r="T653" s="175">
        <v>0.13200000000000001</v>
      </c>
    </row>
    <row r="654" spans="1:20" customFormat="1" x14ac:dyDescent="0.25">
      <c r="A654" s="92" t="s">
        <v>1531</v>
      </c>
      <c r="B654" s="175">
        <v>0.75391849529780564</v>
      </c>
      <c r="C654" s="175">
        <v>0.12539184952978055</v>
      </c>
      <c r="D654" s="175">
        <v>4.7021943573667714E-3</v>
      </c>
      <c r="E654" s="175">
        <v>0.11598746081504702</v>
      </c>
      <c r="F654" s="174">
        <v>1</v>
      </c>
      <c r="G654" s="176">
        <v>638</v>
      </c>
      <c r="H654" s="175">
        <v>0.27511858559724017</v>
      </c>
      <c r="I654" s="92"/>
      <c r="J654" s="92"/>
      <c r="K654" s="92"/>
      <c r="L654" s="92"/>
      <c r="M654" s="175">
        <v>0.71899999999999997</v>
      </c>
      <c r="N654" s="175">
        <v>0.78600000000000003</v>
      </c>
      <c r="O654" s="175">
        <v>0.10199999999999999</v>
      </c>
      <c r="P654" s="175">
        <v>0.153</v>
      </c>
      <c r="Q654" s="175">
        <v>2E-3</v>
      </c>
      <c r="R654" s="175">
        <v>1.4E-2</v>
      </c>
      <c r="S654" s="175">
        <v>9.2999999999999999E-2</v>
      </c>
      <c r="T654" s="175">
        <v>0.14299999999999999</v>
      </c>
    </row>
    <row r="655" spans="1:20" customFormat="1" x14ac:dyDescent="0.25">
      <c r="A655" s="92" t="s">
        <v>1574</v>
      </c>
      <c r="B655" s="175">
        <v>0.48964497041420119</v>
      </c>
      <c r="C655" s="175">
        <v>0.31952662721893493</v>
      </c>
      <c r="D655" s="175">
        <v>4.4378698224852069E-2</v>
      </c>
      <c r="E655" s="175">
        <v>0.14644970414201183</v>
      </c>
      <c r="F655" s="174">
        <v>1</v>
      </c>
      <c r="G655" s="176">
        <v>676</v>
      </c>
      <c r="H655" s="175">
        <v>0.28938356164383561</v>
      </c>
      <c r="I655" s="92"/>
      <c r="J655" s="92"/>
      <c r="K655" s="92"/>
      <c r="L655" s="92"/>
      <c r="M655" s="175">
        <v>0.45200000000000001</v>
      </c>
      <c r="N655" s="175">
        <v>0.52700000000000002</v>
      </c>
      <c r="O655" s="175">
        <v>0.28499999999999998</v>
      </c>
      <c r="P655" s="175">
        <v>0.35599999999999998</v>
      </c>
      <c r="Q655" s="175">
        <v>3.1E-2</v>
      </c>
      <c r="R655" s="175">
        <v>6.3E-2</v>
      </c>
      <c r="S655" s="175">
        <v>0.122</v>
      </c>
      <c r="T655" s="175">
        <v>0.17499999999999999</v>
      </c>
    </row>
    <row r="656" spans="1:20" customFormat="1" x14ac:dyDescent="0.25">
      <c r="A656" s="92" t="s">
        <v>1617</v>
      </c>
      <c r="B656" s="175">
        <v>0.49109653233364575</v>
      </c>
      <c r="C656" s="175">
        <v>0.33177132146204313</v>
      </c>
      <c r="D656" s="175">
        <v>6.8416119962511721E-2</v>
      </c>
      <c r="E656" s="175">
        <v>0.10871602624179943</v>
      </c>
      <c r="F656" s="174">
        <v>1</v>
      </c>
      <c r="G656" s="176">
        <v>1067</v>
      </c>
      <c r="H656" s="175">
        <v>0.26655008743442415</v>
      </c>
      <c r="I656" s="92"/>
      <c r="J656" s="92"/>
      <c r="K656" s="92"/>
      <c r="L656" s="92"/>
      <c r="M656" s="175">
        <v>0.46100000000000002</v>
      </c>
      <c r="N656" s="175">
        <v>0.52100000000000002</v>
      </c>
      <c r="O656" s="175">
        <v>0.30399999999999999</v>
      </c>
      <c r="P656" s="175">
        <v>0.36099999999999999</v>
      </c>
      <c r="Q656" s="175">
        <v>5.5E-2</v>
      </c>
      <c r="R656" s="175">
        <v>8.5000000000000006E-2</v>
      </c>
      <c r="S656" s="175">
        <v>9.0999999999999998E-2</v>
      </c>
      <c r="T656" s="175">
        <v>0.129</v>
      </c>
    </row>
    <row r="657" spans="1:20" customFormat="1" x14ac:dyDescent="0.25">
      <c r="A657" s="92" t="s">
        <v>1660</v>
      </c>
      <c r="B657" s="175">
        <v>0.29689440993788818</v>
      </c>
      <c r="C657" s="175">
        <v>0.61614906832298133</v>
      </c>
      <c r="D657" s="175">
        <v>6.2111801242236021E-3</v>
      </c>
      <c r="E657" s="175">
        <v>8.0745341614906832E-2</v>
      </c>
      <c r="F657" s="174">
        <v>1</v>
      </c>
      <c r="G657" s="176">
        <v>805</v>
      </c>
      <c r="H657" s="175">
        <v>0.28176408820441023</v>
      </c>
      <c r="I657" s="92"/>
      <c r="J657" s="92"/>
      <c r="K657" s="92"/>
      <c r="L657" s="92"/>
      <c r="M657" s="175">
        <v>0.26600000000000001</v>
      </c>
      <c r="N657" s="175">
        <v>0.32900000000000001</v>
      </c>
      <c r="O657" s="175">
        <v>0.58199999999999996</v>
      </c>
      <c r="P657" s="175">
        <v>0.64900000000000002</v>
      </c>
      <c r="Q657" s="175">
        <v>3.0000000000000001E-3</v>
      </c>
      <c r="R657" s="175">
        <v>1.4E-2</v>
      </c>
      <c r="S657" s="175">
        <v>6.4000000000000001E-2</v>
      </c>
      <c r="T657" s="175">
        <v>0.10199999999999999</v>
      </c>
    </row>
    <row r="658" spans="1:20" customFormat="1" x14ac:dyDescent="0.25">
      <c r="A658" s="92" t="s">
        <v>1703</v>
      </c>
      <c r="B658" s="175">
        <v>0.51412429378531077</v>
      </c>
      <c r="C658" s="175">
        <v>0.35499058380414311</v>
      </c>
      <c r="D658" s="175">
        <v>1.60075329566855E-2</v>
      </c>
      <c r="E658" s="175">
        <v>0.11487758945386065</v>
      </c>
      <c r="F658" s="174">
        <v>1</v>
      </c>
      <c r="G658" s="176">
        <v>1062</v>
      </c>
      <c r="H658" s="175">
        <v>0.28117553613979351</v>
      </c>
      <c r="I658" s="92"/>
      <c r="J658" s="92"/>
      <c r="K658" s="92"/>
      <c r="L658" s="92"/>
      <c r="M658" s="175">
        <v>0.48399999999999999</v>
      </c>
      <c r="N658" s="175">
        <v>0.54400000000000004</v>
      </c>
      <c r="O658" s="175">
        <v>0.32700000000000001</v>
      </c>
      <c r="P658" s="175">
        <v>0.38400000000000001</v>
      </c>
      <c r="Q658" s="175">
        <v>0.01</v>
      </c>
      <c r="R658" s="175">
        <v>2.5000000000000001E-2</v>
      </c>
      <c r="S658" s="175">
        <v>9.7000000000000003E-2</v>
      </c>
      <c r="T658" s="175">
        <v>0.13500000000000001</v>
      </c>
    </row>
    <row r="659" spans="1:20" customFormat="1" x14ac:dyDescent="0.25">
      <c r="A659" s="92" t="s">
        <v>1746</v>
      </c>
      <c r="B659" s="175">
        <v>0.84101382488479259</v>
      </c>
      <c r="C659" s="175">
        <v>1.6129032258064516E-2</v>
      </c>
      <c r="D659" s="175">
        <v>2.7649769585253458E-2</v>
      </c>
      <c r="E659" s="175">
        <v>0.1152073732718894</v>
      </c>
      <c r="F659" s="174">
        <v>1</v>
      </c>
      <c r="G659" s="176">
        <v>434</v>
      </c>
      <c r="H659" s="175">
        <v>0.29584185412406272</v>
      </c>
      <c r="I659" s="92"/>
      <c r="J659" s="92"/>
      <c r="K659" s="92"/>
      <c r="L659" s="92"/>
      <c r="M659" s="175">
        <v>0.80400000000000005</v>
      </c>
      <c r="N659" s="175">
        <v>0.872</v>
      </c>
      <c r="O659" s="175">
        <v>8.0000000000000002E-3</v>
      </c>
      <c r="P659" s="175">
        <v>3.3000000000000002E-2</v>
      </c>
      <c r="Q659" s="175">
        <v>1.6E-2</v>
      </c>
      <c r="R659" s="175">
        <v>4.8000000000000001E-2</v>
      </c>
      <c r="S659" s="175">
        <v>8.7999999999999995E-2</v>
      </c>
      <c r="T659" s="175">
        <v>0.14899999999999999</v>
      </c>
    </row>
    <row r="660" spans="1:20" customFormat="1" x14ac:dyDescent="0.25">
      <c r="A660" s="92" t="s">
        <v>1789</v>
      </c>
      <c r="B660" s="175">
        <v>0.43342391304347827</v>
      </c>
      <c r="C660" s="175">
        <v>0.33423913043478259</v>
      </c>
      <c r="D660" s="175">
        <v>0.10597826086956522</v>
      </c>
      <c r="E660" s="175">
        <v>0.12635869565217392</v>
      </c>
      <c r="F660" s="174">
        <v>1</v>
      </c>
      <c r="G660" s="176">
        <v>736</v>
      </c>
      <c r="H660" s="175">
        <v>0.29870129870129869</v>
      </c>
      <c r="I660" s="92"/>
      <c r="J660" s="92"/>
      <c r="K660" s="92"/>
      <c r="L660" s="92"/>
      <c r="M660" s="175">
        <v>0.39800000000000002</v>
      </c>
      <c r="N660" s="175">
        <v>0.46899999999999997</v>
      </c>
      <c r="O660" s="175">
        <v>0.30099999999999999</v>
      </c>
      <c r="P660" s="175">
        <v>0.36899999999999999</v>
      </c>
      <c r="Q660" s="175">
        <v>8.5999999999999993E-2</v>
      </c>
      <c r="R660" s="175">
        <v>0.13</v>
      </c>
      <c r="S660" s="175">
        <v>0.104</v>
      </c>
      <c r="T660" s="175">
        <v>0.152</v>
      </c>
    </row>
    <row r="661" spans="1:20" customFormat="1" x14ac:dyDescent="0.25">
      <c r="A661" s="92" t="s">
        <v>1832</v>
      </c>
      <c r="B661" s="175">
        <v>0.61162594776748103</v>
      </c>
      <c r="C661" s="175">
        <v>0.22662173546756528</v>
      </c>
      <c r="D661" s="175">
        <v>2.780117944397641E-2</v>
      </c>
      <c r="E661" s="175">
        <v>0.13395113732097724</v>
      </c>
      <c r="F661" s="174">
        <v>1</v>
      </c>
      <c r="G661" s="176">
        <v>1187</v>
      </c>
      <c r="H661" s="175">
        <v>0.29741919318466548</v>
      </c>
      <c r="I661" s="92"/>
      <c r="J661" s="92"/>
      <c r="K661" s="92"/>
      <c r="L661" s="92"/>
      <c r="M661" s="175">
        <v>0.58399999999999996</v>
      </c>
      <c r="N661" s="175">
        <v>0.63900000000000001</v>
      </c>
      <c r="O661" s="175">
        <v>0.20399999999999999</v>
      </c>
      <c r="P661" s="175">
        <v>0.251</v>
      </c>
      <c r="Q661" s="175">
        <v>0.02</v>
      </c>
      <c r="R661" s="175">
        <v>3.9E-2</v>
      </c>
      <c r="S661" s="175">
        <v>0.11600000000000001</v>
      </c>
      <c r="T661" s="175">
        <v>0.155</v>
      </c>
    </row>
    <row r="662" spans="1:20" customFormat="1" x14ac:dyDescent="0.25">
      <c r="A662" s="92" t="s">
        <v>1875</v>
      </c>
      <c r="B662" s="175">
        <v>0.48707482993197276</v>
      </c>
      <c r="C662" s="175">
        <v>0.3183673469387755</v>
      </c>
      <c r="D662" s="175">
        <v>3.1292517006802724E-2</v>
      </c>
      <c r="E662" s="175">
        <v>0.16326530612244897</v>
      </c>
      <c r="F662" s="174">
        <v>1</v>
      </c>
      <c r="G662" s="176">
        <v>735</v>
      </c>
      <c r="H662" s="175">
        <v>0.2752808988764045</v>
      </c>
      <c r="I662" s="92"/>
      <c r="J662" s="92"/>
      <c r="K662" s="92"/>
      <c r="L662" s="92"/>
      <c r="M662" s="175">
        <v>0.45100000000000001</v>
      </c>
      <c r="N662" s="175">
        <v>0.52300000000000002</v>
      </c>
      <c r="O662" s="175">
        <v>0.28599999999999998</v>
      </c>
      <c r="P662" s="175">
        <v>0.35299999999999998</v>
      </c>
      <c r="Q662" s="175">
        <v>2.1000000000000001E-2</v>
      </c>
      <c r="R662" s="175">
        <v>4.7E-2</v>
      </c>
      <c r="S662" s="175">
        <v>0.13800000000000001</v>
      </c>
      <c r="T662" s="175">
        <v>0.192</v>
      </c>
    </row>
    <row r="663" spans="1:20" customFormat="1" x14ac:dyDescent="0.25">
      <c r="A663" s="92" t="s">
        <v>1918</v>
      </c>
      <c r="B663" s="175">
        <v>0.41733690795352996</v>
      </c>
      <c r="C663" s="175">
        <v>0.42359249329758714</v>
      </c>
      <c r="D663" s="175">
        <v>3.8427167113494191E-2</v>
      </c>
      <c r="E663" s="175">
        <v>0.12064343163538874</v>
      </c>
      <c r="F663" s="174">
        <v>1</v>
      </c>
      <c r="G663" s="176">
        <v>1119</v>
      </c>
      <c r="H663" s="175">
        <v>0.29792332268370608</v>
      </c>
      <c r="I663" s="92"/>
      <c r="J663" s="92"/>
      <c r="K663" s="92"/>
      <c r="L663" s="92"/>
      <c r="M663" s="175">
        <v>0.38900000000000001</v>
      </c>
      <c r="N663" s="175">
        <v>0.44600000000000001</v>
      </c>
      <c r="O663" s="175">
        <v>0.39500000000000002</v>
      </c>
      <c r="P663" s="175">
        <v>0.45300000000000001</v>
      </c>
      <c r="Q663" s="175">
        <v>2.9000000000000001E-2</v>
      </c>
      <c r="R663" s="175">
        <v>5.0999999999999997E-2</v>
      </c>
      <c r="S663" s="175">
        <v>0.10299999999999999</v>
      </c>
      <c r="T663" s="175">
        <v>0.14099999999999999</v>
      </c>
    </row>
    <row r="664" spans="1:20" customFormat="1" x14ac:dyDescent="0.25">
      <c r="A664" s="92" t="s">
        <v>1961</v>
      </c>
      <c r="B664" s="175">
        <v>0.56566104702750664</v>
      </c>
      <c r="C664" s="175">
        <v>0.29148181011535051</v>
      </c>
      <c r="D664" s="175">
        <v>2.2626441881100266E-2</v>
      </c>
      <c r="E664" s="175">
        <v>0.12023070097604259</v>
      </c>
      <c r="F664" s="174">
        <v>1</v>
      </c>
      <c r="G664" s="176">
        <v>2254</v>
      </c>
      <c r="H664" s="175">
        <v>0.30422459171278177</v>
      </c>
      <c r="I664" s="92"/>
      <c r="J664" s="92"/>
      <c r="K664" s="92"/>
      <c r="L664" s="92"/>
      <c r="M664" s="175">
        <v>0.54500000000000004</v>
      </c>
      <c r="N664" s="175">
        <v>0.58599999999999997</v>
      </c>
      <c r="O664" s="175">
        <v>0.27300000000000002</v>
      </c>
      <c r="P664" s="175">
        <v>0.311</v>
      </c>
      <c r="Q664" s="175">
        <v>1.7000000000000001E-2</v>
      </c>
      <c r="R664" s="175">
        <v>0.03</v>
      </c>
      <c r="S664" s="175">
        <v>0.107</v>
      </c>
      <c r="T664" s="175">
        <v>0.13400000000000001</v>
      </c>
    </row>
    <row r="665" spans="1:20" customFormat="1" x14ac:dyDescent="0.25">
      <c r="A665" s="92" t="s">
        <v>2004</v>
      </c>
      <c r="B665" s="175">
        <v>0.81979977753058952</v>
      </c>
      <c r="C665" s="175">
        <v>3.0033370411568408E-2</v>
      </c>
      <c r="D665" s="175">
        <v>3.8932146829810901E-2</v>
      </c>
      <c r="E665" s="175">
        <v>0.11123470522803114</v>
      </c>
      <c r="F665" s="174">
        <v>1</v>
      </c>
      <c r="G665" s="176">
        <v>899</v>
      </c>
      <c r="H665" s="175">
        <v>0.2734184914841849</v>
      </c>
      <c r="I665" s="92"/>
      <c r="J665" s="92"/>
      <c r="K665" s="92"/>
      <c r="L665" s="92"/>
      <c r="M665" s="175">
        <v>0.79300000000000004</v>
      </c>
      <c r="N665" s="175">
        <v>0.84399999999999997</v>
      </c>
      <c r="O665" s="175">
        <v>2.1000000000000001E-2</v>
      </c>
      <c r="P665" s="175">
        <v>4.2999999999999997E-2</v>
      </c>
      <c r="Q665" s="175">
        <v>2.8000000000000001E-2</v>
      </c>
      <c r="R665" s="175">
        <v>5.3999999999999999E-2</v>
      </c>
      <c r="S665" s="175">
        <v>9.1999999999999998E-2</v>
      </c>
      <c r="T665" s="175">
        <v>0.13300000000000001</v>
      </c>
    </row>
    <row r="666" spans="1:20" customFormat="1" x14ac:dyDescent="0.25">
      <c r="A666" s="92" t="s">
        <v>2047</v>
      </c>
      <c r="B666" s="175">
        <v>0.70258620689655171</v>
      </c>
      <c r="C666" s="175">
        <v>0.14547413793103448</v>
      </c>
      <c r="D666" s="175">
        <v>3.4482758620689655E-2</v>
      </c>
      <c r="E666" s="175">
        <v>0.11745689655172414</v>
      </c>
      <c r="F666" s="174">
        <v>1</v>
      </c>
      <c r="G666" s="176">
        <v>928</v>
      </c>
      <c r="H666" s="175">
        <v>0.27350427350427353</v>
      </c>
      <c r="I666" s="92"/>
      <c r="J666" s="92"/>
      <c r="K666" s="92"/>
      <c r="L666" s="92"/>
      <c r="M666" s="175">
        <v>0.67200000000000004</v>
      </c>
      <c r="N666" s="175">
        <v>0.73099999999999998</v>
      </c>
      <c r="O666" s="175">
        <v>0.124</v>
      </c>
      <c r="P666" s="175">
        <v>0.17</v>
      </c>
      <c r="Q666" s="175">
        <v>2.5000000000000001E-2</v>
      </c>
      <c r="R666" s="175">
        <v>4.8000000000000001E-2</v>
      </c>
      <c r="S666" s="175">
        <v>9.8000000000000004E-2</v>
      </c>
      <c r="T666" s="175">
        <v>0.14000000000000001</v>
      </c>
    </row>
    <row r="667" spans="1:20" customFormat="1" x14ac:dyDescent="0.25">
      <c r="A667" s="92" t="s">
        <v>2090</v>
      </c>
      <c r="B667" s="175">
        <v>0.54172015404364571</v>
      </c>
      <c r="C667" s="175">
        <v>0.28626444159178432</v>
      </c>
      <c r="D667" s="175">
        <v>3.7227214377406934E-2</v>
      </c>
      <c r="E667" s="175">
        <v>0.13478818998716302</v>
      </c>
      <c r="F667" s="174">
        <v>1</v>
      </c>
      <c r="G667" s="176">
        <v>779</v>
      </c>
      <c r="H667" s="175">
        <v>0.29252722493428462</v>
      </c>
      <c r="I667" s="92"/>
      <c r="J667" s="92"/>
      <c r="K667" s="92"/>
      <c r="L667" s="92"/>
      <c r="M667" s="175">
        <v>0.50700000000000001</v>
      </c>
      <c r="N667" s="175">
        <v>0.57599999999999996</v>
      </c>
      <c r="O667" s="175">
        <v>0.25600000000000001</v>
      </c>
      <c r="P667" s="175">
        <v>0.31900000000000001</v>
      </c>
      <c r="Q667" s="175">
        <v>2.5999999999999999E-2</v>
      </c>
      <c r="R667" s="175">
        <v>5.2999999999999999E-2</v>
      </c>
      <c r="S667" s="175">
        <v>0.113</v>
      </c>
      <c r="T667" s="175">
        <v>0.161</v>
      </c>
    </row>
    <row r="668" spans="1:20" customFormat="1" x14ac:dyDescent="0.25">
      <c r="A668" s="92" t="s">
        <v>2133</v>
      </c>
      <c r="B668" s="175">
        <v>0.7698695136417556</v>
      </c>
      <c r="C668" s="175">
        <v>2.3724792408066429E-2</v>
      </c>
      <c r="D668" s="175">
        <v>3.4400948991696323E-2</v>
      </c>
      <c r="E668" s="175">
        <v>0.17200474495848161</v>
      </c>
      <c r="F668" s="174">
        <v>1</v>
      </c>
      <c r="G668" s="176">
        <v>843</v>
      </c>
      <c r="H668" s="175">
        <v>0.29756441934345218</v>
      </c>
      <c r="I668" s="92"/>
      <c r="J668" s="92"/>
      <c r="K668" s="92"/>
      <c r="L668" s="92"/>
      <c r="M668" s="175">
        <v>0.74</v>
      </c>
      <c r="N668" s="175">
        <v>0.79700000000000004</v>
      </c>
      <c r="O668" s="175">
        <v>1.4999999999999999E-2</v>
      </c>
      <c r="P668" s="175">
        <v>3.5999999999999997E-2</v>
      </c>
      <c r="Q668" s="175">
        <v>2.4E-2</v>
      </c>
      <c r="R668" s="175">
        <v>4.9000000000000002E-2</v>
      </c>
      <c r="S668" s="175">
        <v>0.14799999999999999</v>
      </c>
      <c r="T668" s="175">
        <v>0.19900000000000001</v>
      </c>
    </row>
    <row r="669" spans="1:20" customFormat="1" x14ac:dyDescent="0.25">
      <c r="A669" s="92" t="s">
        <v>1360</v>
      </c>
      <c r="B669" s="175">
        <v>0.55256064690026951</v>
      </c>
      <c r="C669" s="175">
        <v>0.32345013477088946</v>
      </c>
      <c r="D669" s="175">
        <v>6.1994609164420483E-2</v>
      </c>
      <c r="E669" s="175">
        <v>6.1994609164420483E-2</v>
      </c>
      <c r="F669" s="174">
        <v>1</v>
      </c>
      <c r="G669" s="176">
        <v>1855</v>
      </c>
      <c r="H669" s="175">
        <v>0.46526210183095057</v>
      </c>
      <c r="I669" s="92"/>
      <c r="J669" s="92"/>
      <c r="K669" s="92"/>
      <c r="L669" s="92"/>
      <c r="M669" s="175">
        <v>0.53</v>
      </c>
      <c r="N669" s="175">
        <v>0.57499999999999996</v>
      </c>
      <c r="O669" s="175">
        <v>0.30299999999999999</v>
      </c>
      <c r="P669" s="175">
        <v>0.34499999999999997</v>
      </c>
      <c r="Q669" s="175">
        <v>5.1999999999999998E-2</v>
      </c>
      <c r="R669" s="175">
        <v>7.3999999999999996E-2</v>
      </c>
      <c r="S669" s="175">
        <v>5.1999999999999998E-2</v>
      </c>
      <c r="T669" s="175">
        <v>7.3999999999999996E-2</v>
      </c>
    </row>
    <row r="670" spans="1:20" customFormat="1" x14ac:dyDescent="0.25">
      <c r="A670" s="92" t="s">
        <v>1403</v>
      </c>
      <c r="B670" s="175">
        <v>0.43843537414965988</v>
      </c>
      <c r="C670" s="175">
        <v>0.28911564625850339</v>
      </c>
      <c r="D670" s="175">
        <v>0.17278911564625851</v>
      </c>
      <c r="E670" s="175">
        <v>9.9659863945578228E-2</v>
      </c>
      <c r="F670" s="174">
        <v>1</v>
      </c>
      <c r="G670" s="176">
        <v>2940</v>
      </c>
      <c r="H670" s="175">
        <v>0.45951859956236324</v>
      </c>
      <c r="I670" s="92"/>
      <c r="J670" s="92"/>
      <c r="K670" s="92"/>
      <c r="L670" s="92"/>
      <c r="M670" s="175">
        <v>0.42099999999999999</v>
      </c>
      <c r="N670" s="175">
        <v>0.45600000000000002</v>
      </c>
      <c r="O670" s="175">
        <v>0.27300000000000002</v>
      </c>
      <c r="P670" s="175">
        <v>0.30599999999999999</v>
      </c>
      <c r="Q670" s="175">
        <v>0.16</v>
      </c>
      <c r="R670" s="175">
        <v>0.187</v>
      </c>
      <c r="S670" s="175">
        <v>8.8999999999999996E-2</v>
      </c>
      <c r="T670" s="175">
        <v>0.111</v>
      </c>
    </row>
    <row r="671" spans="1:20" customFormat="1" x14ac:dyDescent="0.25">
      <c r="A671" s="92" t="s">
        <v>1446</v>
      </c>
      <c r="B671" s="175">
        <v>0.57274480394257554</v>
      </c>
      <c r="C671" s="175">
        <v>0.35697450182129847</v>
      </c>
      <c r="D671" s="175">
        <v>1.1142061281337047E-2</v>
      </c>
      <c r="E671" s="175">
        <v>5.9138632954788946E-2</v>
      </c>
      <c r="F671" s="174">
        <v>1</v>
      </c>
      <c r="G671" s="176">
        <v>4667</v>
      </c>
      <c r="H671" s="175">
        <v>0.4511358144030933</v>
      </c>
      <c r="I671" s="92"/>
      <c r="J671" s="92"/>
      <c r="K671" s="92"/>
      <c r="L671" s="92"/>
      <c r="M671" s="175">
        <v>0.55800000000000005</v>
      </c>
      <c r="N671" s="175">
        <v>0.58699999999999997</v>
      </c>
      <c r="O671" s="175">
        <v>0.34300000000000003</v>
      </c>
      <c r="P671" s="175">
        <v>0.371</v>
      </c>
      <c r="Q671" s="175">
        <v>8.9999999999999993E-3</v>
      </c>
      <c r="R671" s="175">
        <v>1.4999999999999999E-2</v>
      </c>
      <c r="S671" s="175">
        <v>5.2999999999999999E-2</v>
      </c>
      <c r="T671" s="175">
        <v>6.6000000000000003E-2</v>
      </c>
    </row>
    <row r="672" spans="1:20" customFormat="1" x14ac:dyDescent="0.25">
      <c r="A672" s="92" t="s">
        <v>1489</v>
      </c>
      <c r="B672" s="175">
        <v>0.38242677824267785</v>
      </c>
      <c r="C672" s="175">
        <v>0.43933054393305437</v>
      </c>
      <c r="D672" s="175">
        <v>0.10376569037656903</v>
      </c>
      <c r="E672" s="175">
        <v>7.4476987447698748E-2</v>
      </c>
      <c r="F672" s="174">
        <v>1</v>
      </c>
      <c r="G672" s="176">
        <v>1195</v>
      </c>
      <c r="H672" s="175">
        <v>0.50872711792252023</v>
      </c>
      <c r="I672" s="92"/>
      <c r="J672" s="92"/>
      <c r="K672" s="92"/>
      <c r="L672" s="92"/>
      <c r="M672" s="175">
        <v>0.35499999999999998</v>
      </c>
      <c r="N672" s="175">
        <v>0.41</v>
      </c>
      <c r="O672" s="175">
        <v>0.41099999999999998</v>
      </c>
      <c r="P672" s="175">
        <v>0.46800000000000003</v>
      </c>
      <c r="Q672" s="175">
        <v>8.7999999999999995E-2</v>
      </c>
      <c r="R672" s="175">
        <v>0.122</v>
      </c>
      <c r="S672" s="175">
        <v>6.0999999999999999E-2</v>
      </c>
      <c r="T672" s="175">
        <v>9.0999999999999998E-2</v>
      </c>
    </row>
    <row r="673" spans="1:20" customFormat="1" x14ac:dyDescent="0.25">
      <c r="A673" s="92" t="s">
        <v>1532</v>
      </c>
      <c r="B673" s="175">
        <v>0.79591836734693877</v>
      </c>
      <c r="C673" s="175">
        <v>0.15997366688610928</v>
      </c>
      <c r="D673" s="175">
        <v>6.5832784726793945E-3</v>
      </c>
      <c r="E673" s="175">
        <v>3.7524687294272545E-2</v>
      </c>
      <c r="F673" s="174">
        <v>1</v>
      </c>
      <c r="G673" s="176">
        <v>1519</v>
      </c>
      <c r="H673" s="175">
        <v>0.48748395378690629</v>
      </c>
      <c r="I673" s="92"/>
      <c r="J673" s="92"/>
      <c r="K673" s="92"/>
      <c r="L673" s="92"/>
      <c r="M673" s="175">
        <v>0.77500000000000002</v>
      </c>
      <c r="N673" s="175">
        <v>0.81499999999999995</v>
      </c>
      <c r="O673" s="175">
        <v>0.14199999999999999</v>
      </c>
      <c r="P673" s="175">
        <v>0.17899999999999999</v>
      </c>
      <c r="Q673" s="175">
        <v>4.0000000000000001E-3</v>
      </c>
      <c r="R673" s="175">
        <v>1.2E-2</v>
      </c>
      <c r="S673" s="175">
        <v>2.9000000000000001E-2</v>
      </c>
      <c r="T673" s="175">
        <v>4.8000000000000001E-2</v>
      </c>
    </row>
    <row r="674" spans="1:20" customFormat="1" x14ac:dyDescent="0.25">
      <c r="A674" s="92" t="s">
        <v>1575</v>
      </c>
      <c r="B674" s="175">
        <v>0.50996932515337423</v>
      </c>
      <c r="C674" s="175">
        <v>0.40644171779141103</v>
      </c>
      <c r="D674" s="175">
        <v>2.6073619631901839E-2</v>
      </c>
      <c r="E674" s="175">
        <v>5.7515337423312884E-2</v>
      </c>
      <c r="F674" s="174">
        <v>1</v>
      </c>
      <c r="G674" s="176">
        <v>1304</v>
      </c>
      <c r="H674" s="175">
        <v>0.47435431065842126</v>
      </c>
      <c r="I674" s="92"/>
      <c r="J674" s="92"/>
      <c r="K674" s="92"/>
      <c r="L674" s="92"/>
      <c r="M674" s="175">
        <v>0.48299999999999998</v>
      </c>
      <c r="N674" s="175">
        <v>0.53700000000000003</v>
      </c>
      <c r="O674" s="175">
        <v>0.38</v>
      </c>
      <c r="P674" s="175">
        <v>0.433</v>
      </c>
      <c r="Q674" s="175">
        <v>1.9E-2</v>
      </c>
      <c r="R674" s="175">
        <v>3.5999999999999997E-2</v>
      </c>
      <c r="S674" s="175">
        <v>4.5999999999999999E-2</v>
      </c>
      <c r="T674" s="175">
        <v>7.1999999999999995E-2</v>
      </c>
    </row>
    <row r="675" spans="1:20" customFormat="1" x14ac:dyDescent="0.25">
      <c r="A675" s="92" t="s">
        <v>1618</v>
      </c>
      <c r="B675" s="175">
        <v>0.48807565789473684</v>
      </c>
      <c r="C675" s="175">
        <v>0.35402960526315791</v>
      </c>
      <c r="D675" s="175">
        <v>8.5526315789473686E-2</v>
      </c>
      <c r="E675" s="175">
        <v>7.2368421052631582E-2</v>
      </c>
      <c r="F675" s="174">
        <v>1</v>
      </c>
      <c r="G675" s="176">
        <v>2432</v>
      </c>
      <c r="H675" s="175">
        <v>0.46139252513754508</v>
      </c>
      <c r="I675" s="92"/>
      <c r="J675" s="92"/>
      <c r="K675" s="92"/>
      <c r="L675" s="92"/>
      <c r="M675" s="175">
        <v>0.46800000000000003</v>
      </c>
      <c r="N675" s="175">
        <v>0.50800000000000001</v>
      </c>
      <c r="O675" s="175">
        <v>0.33500000000000002</v>
      </c>
      <c r="P675" s="175">
        <v>0.373</v>
      </c>
      <c r="Q675" s="175">
        <v>7.4999999999999997E-2</v>
      </c>
      <c r="R675" s="175">
        <v>9.7000000000000003E-2</v>
      </c>
      <c r="S675" s="175">
        <v>6.3E-2</v>
      </c>
      <c r="T675" s="175">
        <v>8.3000000000000004E-2</v>
      </c>
    </row>
    <row r="676" spans="1:20" customFormat="1" x14ac:dyDescent="0.25">
      <c r="A676" s="92" t="s">
        <v>1661</v>
      </c>
      <c r="B676" s="175">
        <v>0.3321629213483146</v>
      </c>
      <c r="C676" s="175">
        <v>0.6228932584269663</v>
      </c>
      <c r="D676" s="175">
        <v>3.5112359550561797E-3</v>
      </c>
      <c r="E676" s="175">
        <v>4.1432584269662918E-2</v>
      </c>
      <c r="F676" s="174">
        <v>1</v>
      </c>
      <c r="G676" s="176">
        <v>1424</v>
      </c>
      <c r="H676" s="175">
        <v>0.42660275614140203</v>
      </c>
      <c r="I676" s="92"/>
      <c r="J676" s="92"/>
      <c r="K676" s="92"/>
      <c r="L676" s="92"/>
      <c r="M676" s="175">
        <v>0.308</v>
      </c>
      <c r="N676" s="175">
        <v>0.35699999999999998</v>
      </c>
      <c r="O676" s="175">
        <v>0.59699999999999998</v>
      </c>
      <c r="P676" s="175">
        <v>0.64800000000000002</v>
      </c>
      <c r="Q676" s="175">
        <v>2E-3</v>
      </c>
      <c r="R676" s="175">
        <v>8.0000000000000002E-3</v>
      </c>
      <c r="S676" s="175">
        <v>3.2000000000000001E-2</v>
      </c>
      <c r="T676" s="175">
        <v>5.2999999999999999E-2</v>
      </c>
    </row>
    <row r="677" spans="1:20" customFormat="1" x14ac:dyDescent="0.25">
      <c r="A677" s="92" t="s">
        <v>1704</v>
      </c>
      <c r="B677" s="175">
        <v>0.54457274826789837</v>
      </c>
      <c r="C677" s="175">
        <v>0.37782909930715936</v>
      </c>
      <c r="D677" s="175">
        <v>1.2471131639722863E-2</v>
      </c>
      <c r="E677" s="175">
        <v>6.5127020785219397E-2</v>
      </c>
      <c r="F677" s="174">
        <v>1</v>
      </c>
      <c r="G677" s="176">
        <v>2165</v>
      </c>
      <c r="H677" s="175">
        <v>0.463796058269066</v>
      </c>
      <c r="I677" s="92"/>
      <c r="J677" s="92"/>
      <c r="K677" s="92"/>
      <c r="L677" s="92"/>
      <c r="M677" s="175">
        <v>0.52400000000000002</v>
      </c>
      <c r="N677" s="175">
        <v>0.56499999999999995</v>
      </c>
      <c r="O677" s="175">
        <v>0.35799999999999998</v>
      </c>
      <c r="P677" s="175">
        <v>0.39800000000000002</v>
      </c>
      <c r="Q677" s="175">
        <v>8.9999999999999993E-3</v>
      </c>
      <c r="R677" s="175">
        <v>1.7999999999999999E-2</v>
      </c>
      <c r="S677" s="175">
        <v>5.5E-2</v>
      </c>
      <c r="T677" s="175">
        <v>7.5999999999999998E-2</v>
      </c>
    </row>
    <row r="678" spans="1:20" customFormat="1" x14ac:dyDescent="0.25">
      <c r="A678" s="92" t="s">
        <v>1747</v>
      </c>
      <c r="B678" s="175">
        <v>0.90029615004935837</v>
      </c>
      <c r="C678" s="175">
        <v>1.7769002961500493E-2</v>
      </c>
      <c r="D678" s="175">
        <v>1.6781836130306021E-2</v>
      </c>
      <c r="E678" s="175">
        <v>6.5153010858835139E-2</v>
      </c>
      <c r="F678" s="174">
        <v>1</v>
      </c>
      <c r="G678" s="176">
        <v>1013</v>
      </c>
      <c r="H678" s="175">
        <v>0.50726089133700547</v>
      </c>
      <c r="I678" s="92"/>
      <c r="J678" s="92"/>
      <c r="K678" s="92"/>
      <c r="L678" s="92"/>
      <c r="M678" s="175">
        <v>0.88</v>
      </c>
      <c r="N678" s="175">
        <v>0.91700000000000004</v>
      </c>
      <c r="O678" s="175">
        <v>1.0999999999999999E-2</v>
      </c>
      <c r="P678" s="175">
        <v>2.8000000000000001E-2</v>
      </c>
      <c r="Q678" s="175">
        <v>1.0999999999999999E-2</v>
      </c>
      <c r="R678" s="175">
        <v>2.7E-2</v>
      </c>
      <c r="S678" s="175">
        <v>5.1999999999999998E-2</v>
      </c>
      <c r="T678" s="175">
        <v>8.2000000000000003E-2</v>
      </c>
    </row>
    <row r="679" spans="1:20" customFormat="1" x14ac:dyDescent="0.25">
      <c r="A679" s="92" t="s">
        <v>1790</v>
      </c>
      <c r="B679" s="175">
        <v>0.38997555012224938</v>
      </c>
      <c r="C679" s="175">
        <v>0.34596577017114916</v>
      </c>
      <c r="D679" s="175">
        <v>0.132640586797066</v>
      </c>
      <c r="E679" s="175">
        <v>0.13141809290953546</v>
      </c>
      <c r="F679" s="174">
        <v>1</v>
      </c>
      <c r="G679" s="176">
        <v>1636</v>
      </c>
      <c r="H679" s="175">
        <v>0.54172185430463571</v>
      </c>
      <c r="I679" s="92"/>
      <c r="J679" s="92"/>
      <c r="K679" s="92"/>
      <c r="L679" s="92"/>
      <c r="M679" s="175">
        <v>0.36699999999999999</v>
      </c>
      <c r="N679" s="175">
        <v>0.41399999999999998</v>
      </c>
      <c r="O679" s="175">
        <v>0.32300000000000001</v>
      </c>
      <c r="P679" s="175">
        <v>0.36899999999999999</v>
      </c>
      <c r="Q679" s="175">
        <v>0.11700000000000001</v>
      </c>
      <c r="R679" s="175">
        <v>0.15</v>
      </c>
      <c r="S679" s="175">
        <v>0.11600000000000001</v>
      </c>
      <c r="T679" s="175">
        <v>0.14899999999999999</v>
      </c>
    </row>
    <row r="680" spans="1:20" customFormat="1" x14ac:dyDescent="0.25">
      <c r="A680" s="92" t="s">
        <v>1833</v>
      </c>
      <c r="B680" s="175">
        <v>0.65961049957662998</v>
      </c>
      <c r="C680" s="175">
        <v>0.26079593564775616</v>
      </c>
      <c r="D680" s="175">
        <v>9.3141405588484331E-3</v>
      </c>
      <c r="E680" s="175">
        <v>7.027942421676546E-2</v>
      </c>
      <c r="F680" s="174">
        <v>1</v>
      </c>
      <c r="G680" s="176">
        <v>2362</v>
      </c>
      <c r="H680" s="175">
        <v>0.43773165307635287</v>
      </c>
      <c r="I680" s="92"/>
      <c r="J680" s="92"/>
      <c r="K680" s="92"/>
      <c r="L680" s="92"/>
      <c r="M680" s="175">
        <v>0.64</v>
      </c>
      <c r="N680" s="175">
        <v>0.67800000000000005</v>
      </c>
      <c r="O680" s="175">
        <v>0.24299999999999999</v>
      </c>
      <c r="P680" s="175">
        <v>0.27900000000000003</v>
      </c>
      <c r="Q680" s="175">
        <v>6.0000000000000001E-3</v>
      </c>
      <c r="R680" s="175">
        <v>1.4E-2</v>
      </c>
      <c r="S680" s="175">
        <v>6.0999999999999999E-2</v>
      </c>
      <c r="T680" s="175">
        <v>8.1000000000000003E-2</v>
      </c>
    </row>
    <row r="681" spans="1:20" customFormat="1" x14ac:dyDescent="0.25">
      <c r="A681" s="92" t="s">
        <v>1876</v>
      </c>
      <c r="B681" s="175">
        <v>0.53911806543385488</v>
      </c>
      <c r="C681" s="175">
        <v>0.32716927453769556</v>
      </c>
      <c r="D681" s="175">
        <v>2.3470839260312945E-2</v>
      </c>
      <c r="E681" s="175">
        <v>0.11024182076813656</v>
      </c>
      <c r="F681" s="174">
        <v>1</v>
      </c>
      <c r="G681" s="176">
        <v>1406</v>
      </c>
      <c r="H681" s="175">
        <v>0.43036424854606675</v>
      </c>
      <c r="I681" s="92"/>
      <c r="J681" s="92"/>
      <c r="K681" s="92"/>
      <c r="L681" s="92"/>
      <c r="M681" s="175">
        <v>0.51300000000000001</v>
      </c>
      <c r="N681" s="175">
        <v>0.56499999999999995</v>
      </c>
      <c r="O681" s="175">
        <v>0.30299999999999999</v>
      </c>
      <c r="P681" s="175">
        <v>0.35199999999999998</v>
      </c>
      <c r="Q681" s="175">
        <v>1.7000000000000001E-2</v>
      </c>
      <c r="R681" s="175">
        <v>3.3000000000000002E-2</v>
      </c>
      <c r="S681" s="175">
        <v>9.5000000000000001E-2</v>
      </c>
      <c r="T681" s="175">
        <v>0.128</v>
      </c>
    </row>
    <row r="682" spans="1:20" customFormat="1" x14ac:dyDescent="0.25">
      <c r="A682" s="92" t="s">
        <v>1919</v>
      </c>
      <c r="B682" s="175">
        <v>0.41402497598463017</v>
      </c>
      <c r="C682" s="175">
        <v>0.46974063400576371</v>
      </c>
      <c r="D682" s="175">
        <v>2.9779058597502402E-2</v>
      </c>
      <c r="E682" s="175">
        <v>8.645533141210375E-2</v>
      </c>
      <c r="F682" s="174">
        <v>1</v>
      </c>
      <c r="G682" s="176">
        <v>2082</v>
      </c>
      <c r="H682" s="175">
        <v>0.45201910551454627</v>
      </c>
      <c r="I682" s="92"/>
      <c r="J682" s="92"/>
      <c r="K682" s="92"/>
      <c r="L682" s="92"/>
      <c r="M682" s="175">
        <v>0.39300000000000002</v>
      </c>
      <c r="N682" s="175">
        <v>0.435</v>
      </c>
      <c r="O682" s="175">
        <v>0.44800000000000001</v>
      </c>
      <c r="P682" s="175">
        <v>0.49099999999999999</v>
      </c>
      <c r="Q682" s="175">
        <v>2.3E-2</v>
      </c>
      <c r="R682" s="175">
        <v>3.7999999999999999E-2</v>
      </c>
      <c r="S682" s="175">
        <v>7.4999999999999997E-2</v>
      </c>
      <c r="T682" s="175">
        <v>9.9000000000000005E-2</v>
      </c>
    </row>
    <row r="683" spans="1:20" customFormat="1" x14ac:dyDescent="0.25">
      <c r="A683" s="92" t="s">
        <v>1962</v>
      </c>
      <c r="B683" s="175">
        <v>0.63236842105263158</v>
      </c>
      <c r="C683" s="175">
        <v>0.29052631578947369</v>
      </c>
      <c r="D683" s="175">
        <v>1.6315789473684211E-2</v>
      </c>
      <c r="E683" s="175">
        <v>6.0789473684210525E-2</v>
      </c>
      <c r="F683" s="174">
        <v>1</v>
      </c>
      <c r="G683" s="176">
        <v>3800</v>
      </c>
      <c r="H683" s="175">
        <v>0.437989857076994</v>
      </c>
      <c r="I683" s="92"/>
      <c r="J683" s="92"/>
      <c r="K683" s="92"/>
      <c r="L683" s="92"/>
      <c r="M683" s="175">
        <v>0.61699999999999999</v>
      </c>
      <c r="N683" s="175">
        <v>0.64800000000000002</v>
      </c>
      <c r="O683" s="175">
        <v>0.27600000000000002</v>
      </c>
      <c r="P683" s="175">
        <v>0.30499999999999999</v>
      </c>
      <c r="Q683" s="175">
        <v>1.2999999999999999E-2</v>
      </c>
      <c r="R683" s="175">
        <v>2.1000000000000001E-2</v>
      </c>
      <c r="S683" s="175">
        <v>5.3999999999999999E-2</v>
      </c>
      <c r="T683" s="175">
        <v>6.9000000000000006E-2</v>
      </c>
    </row>
    <row r="684" spans="1:20" customFormat="1" x14ac:dyDescent="0.25">
      <c r="A684" s="92" t="s">
        <v>2005</v>
      </c>
      <c r="B684" s="175">
        <v>0.85954113038612201</v>
      </c>
      <c r="C684" s="175">
        <v>5.875769445998881E-2</v>
      </c>
      <c r="D684" s="175">
        <v>2.5181869054280919E-2</v>
      </c>
      <c r="E684" s="175">
        <v>5.6519306099608285E-2</v>
      </c>
      <c r="F684" s="174">
        <v>1</v>
      </c>
      <c r="G684" s="176">
        <v>1787</v>
      </c>
      <c r="H684" s="175">
        <v>0.45832264683252116</v>
      </c>
      <c r="I684" s="92"/>
      <c r="J684" s="92"/>
      <c r="K684" s="92"/>
      <c r="L684" s="92"/>
      <c r="M684" s="175">
        <v>0.84299999999999997</v>
      </c>
      <c r="N684" s="175">
        <v>0.875</v>
      </c>
      <c r="O684" s="175">
        <v>4.9000000000000002E-2</v>
      </c>
      <c r="P684" s="175">
        <v>7.0999999999999994E-2</v>
      </c>
      <c r="Q684" s="175">
        <v>1.9E-2</v>
      </c>
      <c r="R684" s="175">
        <v>3.4000000000000002E-2</v>
      </c>
      <c r="S684" s="175">
        <v>4.7E-2</v>
      </c>
      <c r="T684" s="175">
        <v>6.8000000000000005E-2</v>
      </c>
    </row>
    <row r="685" spans="1:20" customFormat="1" x14ac:dyDescent="0.25">
      <c r="A685" s="92" t="s">
        <v>2048</v>
      </c>
      <c r="B685" s="175">
        <v>0.71549444738233736</v>
      </c>
      <c r="C685" s="175">
        <v>0.16552088841882601</v>
      </c>
      <c r="D685" s="175">
        <v>4.8651507139079855E-2</v>
      </c>
      <c r="E685" s="175">
        <v>7.0333157059756748E-2</v>
      </c>
      <c r="F685" s="174">
        <v>1</v>
      </c>
      <c r="G685" s="176">
        <v>1891</v>
      </c>
      <c r="H685" s="175">
        <v>0.50561497326203209</v>
      </c>
      <c r="I685" s="92"/>
      <c r="J685" s="92"/>
      <c r="K685" s="92"/>
      <c r="L685" s="92"/>
      <c r="M685" s="175">
        <v>0.69499999999999995</v>
      </c>
      <c r="N685" s="175">
        <v>0.73499999999999999</v>
      </c>
      <c r="O685" s="175">
        <v>0.14899999999999999</v>
      </c>
      <c r="P685" s="175">
        <v>0.183</v>
      </c>
      <c r="Q685" s="175">
        <v>0.04</v>
      </c>
      <c r="R685" s="175">
        <v>5.8999999999999997E-2</v>
      </c>
      <c r="S685" s="175">
        <v>0.06</v>
      </c>
      <c r="T685" s="175">
        <v>8.3000000000000004E-2</v>
      </c>
    </row>
    <row r="686" spans="1:20" customFormat="1" x14ac:dyDescent="0.25">
      <c r="A686" s="92" t="s">
        <v>2091</v>
      </c>
      <c r="B686" s="175">
        <v>0.55332216638749299</v>
      </c>
      <c r="C686" s="175">
        <v>0.32886655499720824</v>
      </c>
      <c r="D686" s="175">
        <v>1.675041876046901E-2</v>
      </c>
      <c r="E686" s="175">
        <v>0.10106085985482971</v>
      </c>
      <c r="F686" s="174">
        <v>1</v>
      </c>
      <c r="G686" s="176">
        <v>1791</v>
      </c>
      <c r="H686" s="175">
        <v>0.5037974683544304</v>
      </c>
      <c r="I686" s="92"/>
      <c r="J686" s="92"/>
      <c r="K686" s="92"/>
      <c r="L686" s="92"/>
      <c r="M686" s="175">
        <v>0.53</v>
      </c>
      <c r="N686" s="175">
        <v>0.57599999999999996</v>
      </c>
      <c r="O686" s="175">
        <v>0.307</v>
      </c>
      <c r="P686" s="175">
        <v>0.35099999999999998</v>
      </c>
      <c r="Q686" s="175">
        <v>1.2E-2</v>
      </c>
      <c r="R686" s="175">
        <v>2.4E-2</v>
      </c>
      <c r="S686" s="175">
        <v>8.7999999999999995E-2</v>
      </c>
      <c r="T686" s="175">
        <v>0.11600000000000001</v>
      </c>
    </row>
    <row r="687" spans="1:20" customFormat="1" x14ac:dyDescent="0.25">
      <c r="A687" s="92" t="s">
        <v>2134</v>
      </c>
      <c r="B687" s="175">
        <v>0.87566924449732297</v>
      </c>
      <c r="C687" s="175">
        <v>2.9744199881023201E-2</v>
      </c>
      <c r="D687" s="175">
        <v>1.784651992861392E-2</v>
      </c>
      <c r="E687" s="175">
        <v>7.674003569303986E-2</v>
      </c>
      <c r="F687" s="174">
        <v>1</v>
      </c>
      <c r="G687" s="176">
        <v>1681</v>
      </c>
      <c r="H687" s="175">
        <v>0.49195200468247002</v>
      </c>
      <c r="I687" s="92"/>
      <c r="J687" s="92"/>
      <c r="K687" s="92"/>
      <c r="L687" s="92"/>
      <c r="M687" s="175">
        <v>0.85899999999999999</v>
      </c>
      <c r="N687" s="175">
        <v>0.89100000000000001</v>
      </c>
      <c r="O687" s="175">
        <v>2.3E-2</v>
      </c>
      <c r="P687" s="175">
        <v>3.9E-2</v>
      </c>
      <c r="Q687" s="175">
        <v>1.2999999999999999E-2</v>
      </c>
      <c r="R687" s="175">
        <v>2.5000000000000001E-2</v>
      </c>
      <c r="S687" s="175">
        <v>6.5000000000000002E-2</v>
      </c>
      <c r="T687" s="175">
        <v>0.09</v>
      </c>
    </row>
    <row r="688" spans="1:20" customFormat="1" x14ac:dyDescent="0.25">
      <c r="A688" s="92" t="s">
        <v>1361</v>
      </c>
      <c r="B688" s="175">
        <v>0.68708240534521159</v>
      </c>
      <c r="C688" s="175">
        <v>0.17538975501113585</v>
      </c>
      <c r="D688" s="175">
        <v>3.6748329621380846E-2</v>
      </c>
      <c r="E688" s="175">
        <v>0.10077951002227171</v>
      </c>
      <c r="F688" s="174">
        <v>1</v>
      </c>
      <c r="G688" s="176">
        <v>1796</v>
      </c>
      <c r="H688" s="175">
        <v>9.7688332880065273E-2</v>
      </c>
      <c r="I688" s="92"/>
      <c r="J688" s="92"/>
      <c r="K688" s="92"/>
      <c r="L688" s="92"/>
      <c r="M688" s="175">
        <v>0.66500000000000004</v>
      </c>
      <c r="N688" s="175">
        <v>0.70799999999999996</v>
      </c>
      <c r="O688" s="175">
        <v>0.158</v>
      </c>
      <c r="P688" s="175">
        <v>0.19400000000000001</v>
      </c>
      <c r="Q688" s="175">
        <v>2.9000000000000001E-2</v>
      </c>
      <c r="R688" s="175">
        <v>4.5999999999999999E-2</v>
      </c>
      <c r="S688" s="175">
        <v>8.7999999999999995E-2</v>
      </c>
      <c r="T688" s="175">
        <v>0.11600000000000001</v>
      </c>
    </row>
    <row r="689" spans="1:20" customFormat="1" x14ac:dyDescent="0.25">
      <c r="A689" s="92" t="s">
        <v>1404</v>
      </c>
      <c r="B689" s="175">
        <v>0.51713147410358562</v>
      </c>
      <c r="C689" s="175">
        <v>0.22669322709163348</v>
      </c>
      <c r="D689" s="175">
        <v>0.10119521912350597</v>
      </c>
      <c r="E689" s="175">
        <v>0.15498007968127489</v>
      </c>
      <c r="F689" s="174">
        <v>1</v>
      </c>
      <c r="G689" s="176">
        <v>2510</v>
      </c>
      <c r="H689" s="175">
        <v>8.2332874106147078E-2</v>
      </c>
      <c r="I689" s="92"/>
      <c r="J689" s="92"/>
      <c r="K689" s="92"/>
      <c r="L689" s="92"/>
      <c r="M689" s="175">
        <v>0.498</v>
      </c>
      <c r="N689" s="175">
        <v>0.53700000000000003</v>
      </c>
      <c r="O689" s="175">
        <v>0.21099999999999999</v>
      </c>
      <c r="P689" s="175">
        <v>0.24299999999999999</v>
      </c>
      <c r="Q689" s="175">
        <v>0.09</v>
      </c>
      <c r="R689" s="175">
        <v>0.114</v>
      </c>
      <c r="S689" s="175">
        <v>0.14099999999999999</v>
      </c>
      <c r="T689" s="175">
        <v>0.17</v>
      </c>
    </row>
    <row r="690" spans="1:20" customFormat="1" x14ac:dyDescent="0.25">
      <c r="A690" s="92" t="s">
        <v>1447</v>
      </c>
      <c r="B690" s="175">
        <v>0.62666666666666671</v>
      </c>
      <c r="C690" s="175">
        <v>0.22361111111111112</v>
      </c>
      <c r="D690" s="175">
        <v>1.5833333333333335E-2</v>
      </c>
      <c r="E690" s="175">
        <v>0.13388888888888889</v>
      </c>
      <c r="F690" s="174">
        <v>1</v>
      </c>
      <c r="G690" s="176">
        <v>3600</v>
      </c>
      <c r="H690" s="175">
        <v>6.7828544512482339E-2</v>
      </c>
      <c r="I690" s="92"/>
      <c r="J690" s="92"/>
      <c r="K690" s="92"/>
      <c r="L690" s="92"/>
      <c r="M690" s="175">
        <v>0.61099999999999999</v>
      </c>
      <c r="N690" s="175">
        <v>0.64200000000000002</v>
      </c>
      <c r="O690" s="175">
        <v>0.21</v>
      </c>
      <c r="P690" s="175">
        <v>0.23799999999999999</v>
      </c>
      <c r="Q690" s="175">
        <v>1.2E-2</v>
      </c>
      <c r="R690" s="175">
        <v>0.02</v>
      </c>
      <c r="S690" s="175">
        <v>0.123</v>
      </c>
      <c r="T690" s="175">
        <v>0.14499999999999999</v>
      </c>
    </row>
    <row r="691" spans="1:20" customFormat="1" x14ac:dyDescent="0.25">
      <c r="A691" s="92" t="s">
        <v>1490</v>
      </c>
      <c r="B691" s="175">
        <v>0.54545454545454541</v>
      </c>
      <c r="C691" s="175">
        <v>0.23725055432372505</v>
      </c>
      <c r="D691" s="175">
        <v>5.543237250554324E-2</v>
      </c>
      <c r="E691" s="175">
        <v>0.16186252771618626</v>
      </c>
      <c r="F691" s="174">
        <v>1</v>
      </c>
      <c r="G691" s="176">
        <v>902</v>
      </c>
      <c r="H691" s="175">
        <v>7.8585119358773312E-2</v>
      </c>
      <c r="I691" s="92"/>
      <c r="J691" s="92"/>
      <c r="K691" s="92"/>
      <c r="L691" s="92"/>
      <c r="M691" s="175">
        <v>0.51300000000000001</v>
      </c>
      <c r="N691" s="175">
        <v>0.57799999999999996</v>
      </c>
      <c r="O691" s="175">
        <v>0.21099999999999999</v>
      </c>
      <c r="P691" s="175">
        <v>0.26600000000000001</v>
      </c>
      <c r="Q691" s="175">
        <v>4.2000000000000003E-2</v>
      </c>
      <c r="R691" s="175">
        <v>7.1999999999999995E-2</v>
      </c>
      <c r="S691" s="175">
        <v>0.13900000000000001</v>
      </c>
      <c r="T691" s="175">
        <v>0.187</v>
      </c>
    </row>
    <row r="692" spans="1:20" customFormat="1" x14ac:dyDescent="0.25">
      <c r="A692" s="92" t="s">
        <v>1533</v>
      </c>
      <c r="B692" s="175">
        <v>0.77501881113619264</v>
      </c>
      <c r="C692" s="175">
        <v>9.1045899172310013E-2</v>
      </c>
      <c r="D692" s="175">
        <v>1.2039127163280662E-2</v>
      </c>
      <c r="E692" s="175">
        <v>0.12189616252821671</v>
      </c>
      <c r="F692" s="174">
        <v>1</v>
      </c>
      <c r="G692" s="176">
        <v>1329</v>
      </c>
      <c r="H692" s="175">
        <v>8.4359527738986931E-2</v>
      </c>
      <c r="I692" s="92"/>
      <c r="J692" s="92"/>
      <c r="K692" s="92"/>
      <c r="L692" s="92"/>
      <c r="M692" s="175">
        <v>0.752</v>
      </c>
      <c r="N692" s="175">
        <v>0.79700000000000004</v>
      </c>
      <c r="O692" s="175">
        <v>7.6999999999999999E-2</v>
      </c>
      <c r="P692" s="175">
        <v>0.108</v>
      </c>
      <c r="Q692" s="175">
        <v>7.0000000000000001E-3</v>
      </c>
      <c r="R692" s="175">
        <v>1.9E-2</v>
      </c>
      <c r="S692" s="175">
        <v>0.105</v>
      </c>
      <c r="T692" s="175">
        <v>0.14099999999999999</v>
      </c>
    </row>
    <row r="693" spans="1:20" customFormat="1" x14ac:dyDescent="0.25">
      <c r="A693" s="92" t="s">
        <v>1576</v>
      </c>
      <c r="B693" s="175">
        <v>0.63169811320754721</v>
      </c>
      <c r="C693" s="175">
        <v>0.2060377358490566</v>
      </c>
      <c r="D693" s="175">
        <v>5.0566037735849056E-2</v>
      </c>
      <c r="E693" s="175">
        <v>0.11169811320754718</v>
      </c>
      <c r="F693" s="174">
        <v>1</v>
      </c>
      <c r="G693" s="176">
        <v>1325</v>
      </c>
      <c r="H693" s="175">
        <v>0.10182125566740952</v>
      </c>
      <c r="I693" s="92"/>
      <c r="J693" s="92"/>
      <c r="K693" s="92"/>
      <c r="L693" s="92"/>
      <c r="M693" s="175">
        <v>0.60499999999999998</v>
      </c>
      <c r="N693" s="175">
        <v>0.65700000000000003</v>
      </c>
      <c r="O693" s="175">
        <v>0.185</v>
      </c>
      <c r="P693" s="175">
        <v>0.22900000000000001</v>
      </c>
      <c r="Q693" s="175">
        <v>0.04</v>
      </c>
      <c r="R693" s="175">
        <v>6.4000000000000001E-2</v>
      </c>
      <c r="S693" s="175">
        <v>9.6000000000000002E-2</v>
      </c>
      <c r="T693" s="175">
        <v>0.13</v>
      </c>
    </row>
    <row r="694" spans="1:20" customFormat="1" x14ac:dyDescent="0.25">
      <c r="A694" s="92" t="s">
        <v>1619</v>
      </c>
      <c r="B694" s="175">
        <v>0.48942093541202675</v>
      </c>
      <c r="C694" s="175">
        <v>0.25111358574610243</v>
      </c>
      <c r="D694" s="175">
        <v>7.6280623608017822E-2</v>
      </c>
      <c r="E694" s="175">
        <v>0.183184855233853</v>
      </c>
      <c r="F694" s="174">
        <v>1</v>
      </c>
      <c r="G694" s="176">
        <v>1796</v>
      </c>
      <c r="H694" s="175">
        <v>8.1554808827536102E-2</v>
      </c>
      <c r="I694" s="92"/>
      <c r="J694" s="92"/>
      <c r="K694" s="92"/>
      <c r="L694" s="92"/>
      <c r="M694" s="175">
        <v>0.46600000000000003</v>
      </c>
      <c r="N694" s="175">
        <v>0.51300000000000001</v>
      </c>
      <c r="O694" s="175">
        <v>0.23200000000000001</v>
      </c>
      <c r="P694" s="175">
        <v>0.27200000000000002</v>
      </c>
      <c r="Q694" s="175">
        <v>6.5000000000000002E-2</v>
      </c>
      <c r="R694" s="175">
        <v>8.8999999999999996E-2</v>
      </c>
      <c r="S694" s="175">
        <v>0.16600000000000001</v>
      </c>
      <c r="T694" s="175">
        <v>0.20200000000000001</v>
      </c>
    </row>
    <row r="695" spans="1:20" customFormat="1" x14ac:dyDescent="0.25">
      <c r="A695" s="92" t="s">
        <v>1662</v>
      </c>
      <c r="B695" s="175">
        <v>0.45165945165945165</v>
      </c>
      <c r="C695" s="175">
        <v>0.46969696969696972</v>
      </c>
      <c r="D695" s="175">
        <v>1.0101010101010102E-2</v>
      </c>
      <c r="E695" s="175">
        <v>6.8542568542568544E-2</v>
      </c>
      <c r="F695" s="174">
        <v>1</v>
      </c>
      <c r="G695" s="176">
        <v>1386</v>
      </c>
      <c r="H695" s="175">
        <v>8.2696897374701664E-2</v>
      </c>
      <c r="I695" s="92"/>
      <c r="J695" s="92"/>
      <c r="K695" s="92"/>
      <c r="L695" s="92"/>
      <c r="M695" s="175">
        <v>0.42599999999999999</v>
      </c>
      <c r="N695" s="175">
        <v>0.47799999999999998</v>
      </c>
      <c r="O695" s="175">
        <v>0.44400000000000001</v>
      </c>
      <c r="P695" s="175">
        <v>0.496</v>
      </c>
      <c r="Q695" s="175">
        <v>6.0000000000000001E-3</v>
      </c>
      <c r="R695" s="175">
        <v>1.7000000000000001E-2</v>
      </c>
      <c r="S695" s="175">
        <v>5.6000000000000001E-2</v>
      </c>
      <c r="T695" s="175">
        <v>8.3000000000000004E-2</v>
      </c>
    </row>
    <row r="696" spans="1:20" customFormat="1" x14ac:dyDescent="0.25">
      <c r="A696" s="92" t="s">
        <v>1705</v>
      </c>
      <c r="B696" s="175">
        <v>0.60914662894860916</v>
      </c>
      <c r="C696" s="175">
        <v>0.25978312116925978</v>
      </c>
      <c r="D696" s="175">
        <v>1.6973125884016973E-2</v>
      </c>
      <c r="E696" s="175">
        <v>0.1140971239981141</v>
      </c>
      <c r="F696" s="174">
        <v>1</v>
      </c>
      <c r="G696" s="176">
        <v>2121</v>
      </c>
      <c r="H696" s="175">
        <v>9.0741849918713105E-2</v>
      </c>
      <c r="I696" s="92"/>
      <c r="J696" s="92"/>
      <c r="K696" s="92"/>
      <c r="L696" s="92"/>
      <c r="M696" s="175">
        <v>0.58799999999999997</v>
      </c>
      <c r="N696" s="175">
        <v>0.63</v>
      </c>
      <c r="O696" s="175">
        <v>0.24199999999999999</v>
      </c>
      <c r="P696" s="175">
        <v>0.27900000000000003</v>
      </c>
      <c r="Q696" s="175">
        <v>1.2E-2</v>
      </c>
      <c r="R696" s="175">
        <v>2.3E-2</v>
      </c>
      <c r="S696" s="175">
        <v>0.10100000000000001</v>
      </c>
      <c r="T696" s="175">
        <v>0.128</v>
      </c>
    </row>
    <row r="697" spans="1:20" customFormat="1" x14ac:dyDescent="0.25">
      <c r="A697" s="92" t="s">
        <v>1748</v>
      </c>
      <c r="B697" s="175">
        <v>0.77157894736842103</v>
      </c>
      <c r="C697" s="175">
        <v>8.4210526315789472E-3</v>
      </c>
      <c r="D697" s="175">
        <v>3.0526315789473683E-2</v>
      </c>
      <c r="E697" s="175">
        <v>0.18947368421052632</v>
      </c>
      <c r="F697" s="174">
        <v>1</v>
      </c>
      <c r="G697" s="176">
        <v>950</v>
      </c>
      <c r="H697" s="175">
        <v>8.8232562459366587E-2</v>
      </c>
      <c r="I697" s="92"/>
      <c r="J697" s="92"/>
      <c r="K697" s="92"/>
      <c r="L697" s="92"/>
      <c r="M697" s="175">
        <v>0.74399999999999999</v>
      </c>
      <c r="N697" s="175">
        <v>0.79700000000000004</v>
      </c>
      <c r="O697" s="175">
        <v>4.0000000000000001E-3</v>
      </c>
      <c r="P697" s="175">
        <v>1.7000000000000001E-2</v>
      </c>
      <c r="Q697" s="175">
        <v>2.1000000000000001E-2</v>
      </c>
      <c r="R697" s="175">
        <v>4.2999999999999997E-2</v>
      </c>
      <c r="S697" s="175">
        <v>0.16600000000000001</v>
      </c>
      <c r="T697" s="175">
        <v>0.216</v>
      </c>
    </row>
    <row r="698" spans="1:20" customFormat="1" x14ac:dyDescent="0.25">
      <c r="A698" s="92" t="s">
        <v>1791</v>
      </c>
      <c r="B698" s="175">
        <v>0.49866310160427807</v>
      </c>
      <c r="C698" s="175">
        <v>0.23462566844919786</v>
      </c>
      <c r="D698" s="175">
        <v>8.0213903743315509E-2</v>
      </c>
      <c r="E698" s="175">
        <v>0.18649732620320855</v>
      </c>
      <c r="F698" s="174">
        <v>1</v>
      </c>
      <c r="G698" s="176">
        <v>1496</v>
      </c>
      <c r="H698" s="175">
        <v>0.11152527210377218</v>
      </c>
      <c r="I698" s="92"/>
      <c r="J698" s="92"/>
      <c r="K698" s="92"/>
      <c r="L698" s="92"/>
      <c r="M698" s="175">
        <v>0.47299999999999998</v>
      </c>
      <c r="N698" s="175">
        <v>0.52400000000000002</v>
      </c>
      <c r="O698" s="175">
        <v>0.214</v>
      </c>
      <c r="P698" s="175">
        <v>0.25700000000000001</v>
      </c>
      <c r="Q698" s="175">
        <v>6.8000000000000005E-2</v>
      </c>
      <c r="R698" s="175">
        <v>9.5000000000000001E-2</v>
      </c>
      <c r="S698" s="175">
        <v>0.16800000000000001</v>
      </c>
      <c r="T698" s="175">
        <v>0.20699999999999999</v>
      </c>
    </row>
    <row r="699" spans="1:20" customFormat="1" x14ac:dyDescent="0.25">
      <c r="A699" s="92" t="s">
        <v>1834</v>
      </c>
      <c r="B699" s="175">
        <v>0.66888677450047573</v>
      </c>
      <c r="C699" s="175">
        <v>0.1631779257849667</v>
      </c>
      <c r="D699" s="175">
        <v>2.2835394862036156E-2</v>
      </c>
      <c r="E699" s="175">
        <v>0.14509990485252142</v>
      </c>
      <c r="F699" s="174">
        <v>1</v>
      </c>
      <c r="G699" s="176">
        <v>2102</v>
      </c>
      <c r="H699" s="175">
        <v>8.3346550356859631E-2</v>
      </c>
      <c r="I699" s="92"/>
      <c r="J699" s="92"/>
      <c r="K699" s="92"/>
      <c r="L699" s="92"/>
      <c r="M699" s="175">
        <v>0.64800000000000002</v>
      </c>
      <c r="N699" s="175">
        <v>0.68899999999999995</v>
      </c>
      <c r="O699" s="175">
        <v>0.14799999999999999</v>
      </c>
      <c r="P699" s="175">
        <v>0.18</v>
      </c>
      <c r="Q699" s="175">
        <v>1.7000000000000001E-2</v>
      </c>
      <c r="R699" s="175">
        <v>0.03</v>
      </c>
      <c r="S699" s="175">
        <v>0.13100000000000001</v>
      </c>
      <c r="T699" s="175">
        <v>0.161</v>
      </c>
    </row>
    <row r="700" spans="1:20" customFormat="1" x14ac:dyDescent="0.25">
      <c r="A700" s="92" t="s">
        <v>1877</v>
      </c>
      <c r="B700" s="175">
        <v>0.52988047808764938</v>
      </c>
      <c r="C700" s="175">
        <v>0.2549800796812749</v>
      </c>
      <c r="D700" s="175">
        <v>4.6215139442231074E-2</v>
      </c>
      <c r="E700" s="175">
        <v>0.16892430278884463</v>
      </c>
      <c r="F700" s="174">
        <v>1</v>
      </c>
      <c r="G700" s="176">
        <v>1255</v>
      </c>
      <c r="H700" s="175">
        <v>7.5416140856919653E-2</v>
      </c>
      <c r="I700" s="92"/>
      <c r="J700" s="92"/>
      <c r="K700" s="92"/>
      <c r="L700" s="92"/>
      <c r="M700" s="175">
        <v>0.502</v>
      </c>
      <c r="N700" s="175">
        <v>0.55700000000000005</v>
      </c>
      <c r="O700" s="175">
        <v>0.23200000000000001</v>
      </c>
      <c r="P700" s="175">
        <v>0.28000000000000003</v>
      </c>
      <c r="Q700" s="175">
        <v>3.5999999999999997E-2</v>
      </c>
      <c r="R700" s="175">
        <v>5.8999999999999997E-2</v>
      </c>
      <c r="S700" s="175">
        <v>0.14899999999999999</v>
      </c>
      <c r="T700" s="175">
        <v>0.191</v>
      </c>
    </row>
    <row r="701" spans="1:20" customFormat="1" x14ac:dyDescent="0.25">
      <c r="A701" s="92" t="s">
        <v>1920</v>
      </c>
      <c r="B701" s="175">
        <v>0.56015779092702167</v>
      </c>
      <c r="C701" s="175">
        <v>0.29240631163708086</v>
      </c>
      <c r="D701" s="175">
        <v>3.4516765285996058E-2</v>
      </c>
      <c r="E701" s="175">
        <v>0.11291913214990137</v>
      </c>
      <c r="F701" s="174">
        <v>1</v>
      </c>
      <c r="G701" s="176">
        <v>2028</v>
      </c>
      <c r="H701" s="175">
        <v>8.6559392206240135E-2</v>
      </c>
      <c r="I701" s="92"/>
      <c r="J701" s="92"/>
      <c r="K701" s="92"/>
      <c r="L701" s="92"/>
      <c r="M701" s="175">
        <v>0.53800000000000003</v>
      </c>
      <c r="N701" s="175">
        <v>0.58199999999999996</v>
      </c>
      <c r="O701" s="175">
        <v>0.27300000000000002</v>
      </c>
      <c r="P701" s="175">
        <v>0.313</v>
      </c>
      <c r="Q701" s="175">
        <v>2.7E-2</v>
      </c>
      <c r="R701" s="175">
        <v>4.2999999999999997E-2</v>
      </c>
      <c r="S701" s="175">
        <v>0.1</v>
      </c>
      <c r="T701" s="175">
        <v>0.127</v>
      </c>
    </row>
    <row r="702" spans="1:20" customFormat="1" x14ac:dyDescent="0.25">
      <c r="A702" s="92" t="s">
        <v>1963</v>
      </c>
      <c r="B702" s="175">
        <v>0.65762004175365341</v>
      </c>
      <c r="C702" s="175">
        <v>0.18336812804453723</v>
      </c>
      <c r="D702" s="175">
        <v>4.7668754349338899E-2</v>
      </c>
      <c r="E702" s="175">
        <v>0.11134307585247043</v>
      </c>
      <c r="F702" s="174">
        <v>1</v>
      </c>
      <c r="G702" s="176">
        <v>2874</v>
      </c>
      <c r="H702" s="175">
        <v>6.489782093259569E-2</v>
      </c>
      <c r="I702" s="92"/>
      <c r="J702" s="92"/>
      <c r="K702" s="92"/>
      <c r="L702" s="92"/>
      <c r="M702" s="175">
        <v>0.64</v>
      </c>
      <c r="N702" s="175">
        <v>0.67500000000000004</v>
      </c>
      <c r="O702" s="175">
        <v>0.17</v>
      </c>
      <c r="P702" s="175">
        <v>0.19800000000000001</v>
      </c>
      <c r="Q702" s="175">
        <v>0.04</v>
      </c>
      <c r="R702" s="175">
        <v>5.6000000000000001E-2</v>
      </c>
      <c r="S702" s="175">
        <v>0.1</v>
      </c>
      <c r="T702" s="175">
        <v>0.123</v>
      </c>
    </row>
    <row r="703" spans="1:20" customFormat="1" x14ac:dyDescent="0.25">
      <c r="A703" s="92" t="s">
        <v>2006</v>
      </c>
      <c r="B703" s="175">
        <v>0.80429228410832909</v>
      </c>
      <c r="C703" s="175">
        <v>3.2703117015840576E-2</v>
      </c>
      <c r="D703" s="175">
        <v>3.9345937659683188E-2</v>
      </c>
      <c r="E703" s="175">
        <v>0.12365866121614716</v>
      </c>
      <c r="F703" s="174">
        <v>1</v>
      </c>
      <c r="G703" s="176">
        <v>1957</v>
      </c>
      <c r="H703" s="175">
        <v>0.10436220136518772</v>
      </c>
      <c r="I703" s="92"/>
      <c r="J703" s="92"/>
      <c r="K703" s="92"/>
      <c r="L703" s="92"/>
      <c r="M703" s="175">
        <v>0.78600000000000003</v>
      </c>
      <c r="N703" s="175">
        <v>0.82099999999999995</v>
      </c>
      <c r="O703" s="175">
        <v>2.5999999999999999E-2</v>
      </c>
      <c r="P703" s="175">
        <v>4.2000000000000003E-2</v>
      </c>
      <c r="Q703" s="175">
        <v>3.2000000000000001E-2</v>
      </c>
      <c r="R703" s="175">
        <v>4.9000000000000002E-2</v>
      </c>
      <c r="S703" s="175">
        <v>0.11</v>
      </c>
      <c r="T703" s="175">
        <v>0.13900000000000001</v>
      </c>
    </row>
    <row r="704" spans="1:20" customFormat="1" x14ac:dyDescent="0.25">
      <c r="A704" s="92" t="s">
        <v>2049</v>
      </c>
      <c r="B704" s="175">
        <v>0.7276785714285714</v>
      </c>
      <c r="C704" s="175">
        <v>9.765625E-2</v>
      </c>
      <c r="D704" s="175">
        <v>2.4553571428571428E-2</v>
      </c>
      <c r="E704" s="175">
        <v>0.15011160714285715</v>
      </c>
      <c r="F704" s="174">
        <v>1</v>
      </c>
      <c r="G704" s="176">
        <v>1792</v>
      </c>
      <c r="H704" s="175">
        <v>0.10098050264848417</v>
      </c>
      <c r="I704" s="92"/>
      <c r="J704" s="92"/>
      <c r="K704" s="92"/>
      <c r="L704" s="92"/>
      <c r="M704" s="175">
        <v>0.70699999999999996</v>
      </c>
      <c r="N704" s="175">
        <v>0.748</v>
      </c>
      <c r="O704" s="175">
        <v>8.5000000000000006E-2</v>
      </c>
      <c r="P704" s="175">
        <v>0.112</v>
      </c>
      <c r="Q704" s="175">
        <v>1.7999999999999999E-2</v>
      </c>
      <c r="R704" s="175">
        <v>3.3000000000000002E-2</v>
      </c>
      <c r="S704" s="175">
        <v>0.13400000000000001</v>
      </c>
      <c r="T704" s="175">
        <v>0.16700000000000001</v>
      </c>
    </row>
    <row r="705" spans="1:20" customFormat="1" x14ac:dyDescent="0.25">
      <c r="A705" s="92" t="s">
        <v>2092</v>
      </c>
      <c r="B705" s="175">
        <v>0.61239035087719296</v>
      </c>
      <c r="C705" s="175">
        <v>0.15186403508771928</v>
      </c>
      <c r="D705" s="175">
        <v>0.10307017543859649</v>
      </c>
      <c r="E705" s="175">
        <v>0.13267543859649122</v>
      </c>
      <c r="F705" s="174">
        <v>1</v>
      </c>
      <c r="G705" s="176">
        <v>1824</v>
      </c>
      <c r="H705" s="175">
        <v>0.10703597206736694</v>
      </c>
      <c r="I705" s="92"/>
      <c r="J705" s="92"/>
      <c r="K705" s="92"/>
      <c r="L705" s="92"/>
      <c r="M705" s="175">
        <v>0.59</v>
      </c>
      <c r="N705" s="175">
        <v>0.63400000000000001</v>
      </c>
      <c r="O705" s="175">
        <v>0.13600000000000001</v>
      </c>
      <c r="P705" s="175">
        <v>0.16900000000000001</v>
      </c>
      <c r="Q705" s="175">
        <v>0.09</v>
      </c>
      <c r="R705" s="175">
        <v>0.11799999999999999</v>
      </c>
      <c r="S705" s="175">
        <v>0.11799999999999999</v>
      </c>
      <c r="T705" s="175">
        <v>0.14899999999999999</v>
      </c>
    </row>
    <row r="706" spans="1:20" customFormat="1" x14ac:dyDescent="0.25">
      <c r="A706" s="92" t="s">
        <v>2135</v>
      </c>
      <c r="B706" s="175">
        <v>0.77511054958938719</v>
      </c>
      <c r="C706" s="175">
        <v>1.3897662665824383E-2</v>
      </c>
      <c r="D706" s="175">
        <v>2.8427037271004423E-2</v>
      </c>
      <c r="E706" s="175">
        <v>0.18256475047378395</v>
      </c>
      <c r="F706" s="174">
        <v>1</v>
      </c>
      <c r="G706" s="176">
        <v>1583</v>
      </c>
      <c r="H706" s="175">
        <v>9.7098693491995333E-2</v>
      </c>
      <c r="I706" s="92"/>
      <c r="J706" s="92"/>
      <c r="K706" s="92"/>
      <c r="L706" s="92"/>
      <c r="M706" s="175">
        <v>0.754</v>
      </c>
      <c r="N706" s="175">
        <v>0.79500000000000004</v>
      </c>
      <c r="O706" s="175">
        <v>8.9999999999999993E-3</v>
      </c>
      <c r="P706" s="175">
        <v>2.1000000000000001E-2</v>
      </c>
      <c r="Q706" s="175">
        <v>2.1000000000000001E-2</v>
      </c>
      <c r="R706" s="175">
        <v>3.7999999999999999E-2</v>
      </c>
      <c r="S706" s="175">
        <v>0.16400000000000001</v>
      </c>
      <c r="T706" s="175">
        <v>0.20200000000000001</v>
      </c>
    </row>
    <row r="707" spans="1:20" customFormat="1" x14ac:dyDescent="0.25">
      <c r="A707" s="92" t="s">
        <v>1362</v>
      </c>
      <c r="B707" s="175">
        <v>0.44285714285714284</v>
      </c>
      <c r="C707" s="175">
        <v>8.5714285714285715E-2</v>
      </c>
      <c r="D707" s="175">
        <v>7.1428571428571425E-2</v>
      </c>
      <c r="E707" s="175">
        <v>0.4</v>
      </c>
      <c r="F707" s="174">
        <v>1</v>
      </c>
      <c r="G707" s="176">
        <v>70</v>
      </c>
      <c r="H707" s="175">
        <v>0.29288702928870292</v>
      </c>
      <c r="I707" s="92"/>
      <c r="J707" s="92"/>
      <c r="K707" s="92"/>
      <c r="L707" s="92"/>
      <c r="M707" s="175">
        <v>0.33200000000000002</v>
      </c>
      <c r="N707" s="175">
        <v>0.55900000000000005</v>
      </c>
      <c r="O707" s="175">
        <v>0.04</v>
      </c>
      <c r="P707" s="175">
        <v>0.17499999999999999</v>
      </c>
      <c r="Q707" s="175">
        <v>3.1E-2</v>
      </c>
      <c r="R707" s="175">
        <v>0.157</v>
      </c>
      <c r="S707" s="175">
        <v>0.29299999999999998</v>
      </c>
      <c r="T707" s="175">
        <v>0.51700000000000002</v>
      </c>
    </row>
    <row r="708" spans="1:20" customFormat="1" x14ac:dyDescent="0.25">
      <c r="A708" s="92" t="s">
        <v>1405</v>
      </c>
      <c r="B708" s="175">
        <v>0.5</v>
      </c>
      <c r="C708" s="175">
        <v>0.10465116279069768</v>
      </c>
      <c r="D708" s="175">
        <v>4.6511627906976744E-2</v>
      </c>
      <c r="E708" s="175">
        <v>0.34883720930232559</v>
      </c>
      <c r="F708" s="174">
        <v>1</v>
      </c>
      <c r="G708" s="176">
        <v>86</v>
      </c>
      <c r="H708" s="175">
        <v>0.21827411167512689</v>
      </c>
      <c r="I708" s="92"/>
      <c r="J708" s="92"/>
      <c r="K708" s="92"/>
      <c r="L708" s="92"/>
      <c r="M708" s="175">
        <v>0.39700000000000002</v>
      </c>
      <c r="N708" s="175">
        <v>0.60299999999999998</v>
      </c>
      <c r="O708" s="175">
        <v>5.6000000000000001E-2</v>
      </c>
      <c r="P708" s="175">
        <v>0.187</v>
      </c>
      <c r="Q708" s="175">
        <v>1.7999999999999999E-2</v>
      </c>
      <c r="R708" s="175">
        <v>0.114</v>
      </c>
      <c r="S708" s="175">
        <v>0.25700000000000001</v>
      </c>
      <c r="T708" s="175">
        <v>0.45400000000000001</v>
      </c>
    </row>
    <row r="709" spans="1:20" customFormat="1" x14ac:dyDescent="0.25">
      <c r="A709" s="92" t="s">
        <v>1448</v>
      </c>
      <c r="B709" s="175">
        <v>0.53333333333333333</v>
      </c>
      <c r="C709" s="175">
        <v>8.5714285714285715E-2</v>
      </c>
      <c r="D709" s="175" t="s">
        <v>143</v>
      </c>
      <c r="E709" s="175">
        <v>0.38095238095238093</v>
      </c>
      <c r="F709" s="174">
        <v>1</v>
      </c>
      <c r="G709" s="176">
        <v>105</v>
      </c>
      <c r="H709" s="175">
        <v>0.18197573656845753</v>
      </c>
      <c r="I709" s="92"/>
      <c r="J709" s="92"/>
      <c r="K709" s="92"/>
      <c r="L709" s="92"/>
      <c r="M709" s="175">
        <v>0.438</v>
      </c>
      <c r="N709" s="175">
        <v>0.626</v>
      </c>
      <c r="O709" s="175">
        <v>4.5999999999999999E-2</v>
      </c>
      <c r="P709" s="175">
        <v>0.155</v>
      </c>
      <c r="Q709" s="175" t="s">
        <v>143</v>
      </c>
      <c r="R709" s="175" t="s">
        <v>143</v>
      </c>
      <c r="S709" s="175">
        <v>0.29399999999999998</v>
      </c>
      <c r="T709" s="175">
        <v>0.47599999999999998</v>
      </c>
    </row>
    <row r="710" spans="1:20" customFormat="1" x14ac:dyDescent="0.25">
      <c r="A710" s="92" t="s">
        <v>1491</v>
      </c>
      <c r="B710" s="175">
        <v>0.4838709677419355</v>
      </c>
      <c r="C710" s="175">
        <v>0.12903225806451613</v>
      </c>
      <c r="D710" s="175">
        <v>9.6774193548387094E-2</v>
      </c>
      <c r="E710" s="175">
        <v>0.29032258064516131</v>
      </c>
      <c r="F710" s="174">
        <v>1</v>
      </c>
      <c r="G710" s="176">
        <v>31</v>
      </c>
      <c r="H710" s="175">
        <v>0.23134328358208955</v>
      </c>
      <c r="I710" s="92"/>
      <c r="J710" s="92"/>
      <c r="K710" s="92"/>
      <c r="L710" s="92"/>
      <c r="M710" s="175">
        <v>0.32</v>
      </c>
      <c r="N710" s="175">
        <v>0.65200000000000002</v>
      </c>
      <c r="O710" s="175">
        <v>5.0999999999999997E-2</v>
      </c>
      <c r="P710" s="175">
        <v>0.28899999999999998</v>
      </c>
      <c r="Q710" s="175">
        <v>3.3000000000000002E-2</v>
      </c>
      <c r="R710" s="175">
        <v>0.249</v>
      </c>
      <c r="S710" s="175">
        <v>0.161</v>
      </c>
      <c r="T710" s="175">
        <v>0.46600000000000003</v>
      </c>
    </row>
    <row r="711" spans="1:20" customFormat="1" x14ac:dyDescent="0.25">
      <c r="A711" s="92" t="s">
        <v>1534</v>
      </c>
      <c r="B711" s="175">
        <v>0.5714285714285714</v>
      </c>
      <c r="C711" s="175" t="s">
        <v>143</v>
      </c>
      <c r="D711" s="175">
        <v>3.5714285714285712E-2</v>
      </c>
      <c r="E711" s="175">
        <v>0.39285714285714285</v>
      </c>
      <c r="F711" s="174">
        <v>1</v>
      </c>
      <c r="G711" s="176">
        <v>28</v>
      </c>
      <c r="H711" s="175">
        <v>0.16</v>
      </c>
      <c r="I711" s="92"/>
      <c r="J711" s="92"/>
      <c r="K711" s="92"/>
      <c r="L711" s="92"/>
      <c r="M711" s="175">
        <v>0.39100000000000001</v>
      </c>
      <c r="N711" s="175">
        <v>0.73499999999999999</v>
      </c>
      <c r="O711" s="175" t="s">
        <v>143</v>
      </c>
      <c r="P711" s="175" t="s">
        <v>143</v>
      </c>
      <c r="Q711" s="175">
        <v>6.0000000000000001E-3</v>
      </c>
      <c r="R711" s="175">
        <v>0.17699999999999999</v>
      </c>
      <c r="S711" s="175">
        <v>0.23599999999999999</v>
      </c>
      <c r="T711" s="175">
        <v>0.57599999999999996</v>
      </c>
    </row>
    <row r="712" spans="1:20" customFormat="1" x14ac:dyDescent="0.25">
      <c r="A712" s="92" t="s">
        <v>1577</v>
      </c>
      <c r="B712" s="175">
        <v>0.58823529411764708</v>
      </c>
      <c r="C712" s="175">
        <v>1.9607843137254902E-2</v>
      </c>
      <c r="D712" s="175">
        <v>0.13725490196078433</v>
      </c>
      <c r="E712" s="175">
        <v>0.25490196078431371</v>
      </c>
      <c r="F712" s="174">
        <v>1</v>
      </c>
      <c r="G712" s="176">
        <v>51</v>
      </c>
      <c r="H712" s="175">
        <v>0.28333333333333333</v>
      </c>
      <c r="I712" s="92"/>
      <c r="J712" s="92"/>
      <c r="K712" s="92"/>
      <c r="L712" s="92"/>
      <c r="M712" s="175">
        <v>0.45200000000000001</v>
      </c>
      <c r="N712" s="175">
        <v>0.71199999999999997</v>
      </c>
      <c r="O712" s="175">
        <v>3.0000000000000001E-3</v>
      </c>
      <c r="P712" s="175">
        <v>0.10299999999999999</v>
      </c>
      <c r="Q712" s="175">
        <v>6.8000000000000005E-2</v>
      </c>
      <c r="R712" s="175">
        <v>0.25700000000000001</v>
      </c>
      <c r="S712" s="175">
        <v>0.155</v>
      </c>
      <c r="T712" s="175">
        <v>0.38900000000000001</v>
      </c>
    </row>
    <row r="713" spans="1:20" customFormat="1" x14ac:dyDescent="0.25">
      <c r="A713" s="92" t="s">
        <v>1620</v>
      </c>
      <c r="B713" s="175">
        <v>0.26984126984126983</v>
      </c>
      <c r="C713" s="175">
        <v>0.19047619047619047</v>
      </c>
      <c r="D713" s="175">
        <v>0.14285714285714285</v>
      </c>
      <c r="E713" s="175">
        <v>0.3968253968253968</v>
      </c>
      <c r="F713" s="174">
        <v>1</v>
      </c>
      <c r="G713" s="176">
        <v>63</v>
      </c>
      <c r="H713" s="175">
        <v>0.22743682310469315</v>
      </c>
      <c r="I713" s="92"/>
      <c r="J713" s="92"/>
      <c r="K713" s="92"/>
      <c r="L713" s="92"/>
      <c r="M713" s="175">
        <v>0.17599999999999999</v>
      </c>
      <c r="N713" s="175">
        <v>0.39</v>
      </c>
      <c r="O713" s="175">
        <v>0.112</v>
      </c>
      <c r="P713" s="175">
        <v>0.30399999999999999</v>
      </c>
      <c r="Q713" s="175">
        <v>7.6999999999999999E-2</v>
      </c>
      <c r="R713" s="175">
        <v>0.25</v>
      </c>
      <c r="S713" s="175">
        <v>0.28499999999999998</v>
      </c>
      <c r="T713" s="175">
        <v>0.52</v>
      </c>
    </row>
    <row r="714" spans="1:20" customFormat="1" x14ac:dyDescent="0.25">
      <c r="A714" s="92" t="s">
        <v>1663</v>
      </c>
      <c r="B714" s="175">
        <v>0.27500000000000002</v>
      </c>
      <c r="C714" s="175">
        <v>0.25</v>
      </c>
      <c r="D714" s="175">
        <v>0.1</v>
      </c>
      <c r="E714" s="175">
        <v>0.375</v>
      </c>
      <c r="F714" s="174">
        <v>1</v>
      </c>
      <c r="G714" s="176">
        <v>40</v>
      </c>
      <c r="H714" s="175">
        <v>0.23809523809523808</v>
      </c>
      <c r="I714" s="92"/>
      <c r="J714" s="92"/>
      <c r="K714" s="92"/>
      <c r="L714" s="92"/>
      <c r="M714" s="175">
        <v>0.161</v>
      </c>
      <c r="N714" s="175">
        <v>0.42799999999999999</v>
      </c>
      <c r="O714" s="175">
        <v>0.14199999999999999</v>
      </c>
      <c r="P714" s="175">
        <v>0.40200000000000002</v>
      </c>
      <c r="Q714" s="175">
        <v>0.04</v>
      </c>
      <c r="R714" s="175">
        <v>0.23100000000000001</v>
      </c>
      <c r="S714" s="175">
        <v>0.24199999999999999</v>
      </c>
      <c r="T714" s="175">
        <v>0.53</v>
      </c>
    </row>
    <row r="715" spans="1:20" customFormat="1" x14ac:dyDescent="0.25">
      <c r="A715" s="92" t="s">
        <v>1706</v>
      </c>
      <c r="B715" s="175">
        <v>0.43037974683544306</v>
      </c>
      <c r="C715" s="175">
        <v>0.15189873417721519</v>
      </c>
      <c r="D715" s="175">
        <v>0.10126582278481013</v>
      </c>
      <c r="E715" s="175">
        <v>0.31645569620253167</v>
      </c>
      <c r="F715" s="174">
        <v>1</v>
      </c>
      <c r="G715" s="176">
        <v>79</v>
      </c>
      <c r="H715" s="175">
        <v>0.24534161490683229</v>
      </c>
      <c r="I715" s="92"/>
      <c r="J715" s="92"/>
      <c r="K715" s="92"/>
      <c r="L715" s="92"/>
      <c r="M715" s="175">
        <v>0.32700000000000001</v>
      </c>
      <c r="N715" s="175">
        <v>0.54</v>
      </c>
      <c r="O715" s="175">
        <v>8.8999999999999996E-2</v>
      </c>
      <c r="P715" s="175">
        <v>0.247</v>
      </c>
      <c r="Q715" s="175">
        <v>5.1999999999999998E-2</v>
      </c>
      <c r="R715" s="175">
        <v>0.187</v>
      </c>
      <c r="S715" s="175">
        <v>0.224</v>
      </c>
      <c r="T715" s="175">
        <v>0.42499999999999999</v>
      </c>
    </row>
    <row r="716" spans="1:20" customFormat="1" x14ac:dyDescent="0.25">
      <c r="A716" s="92" t="s">
        <v>1749</v>
      </c>
      <c r="B716" s="175">
        <v>0.42307692307692307</v>
      </c>
      <c r="C716" s="175" t="s">
        <v>143</v>
      </c>
      <c r="D716" s="175" t="s">
        <v>143</v>
      </c>
      <c r="E716" s="175">
        <v>0.57692307692307687</v>
      </c>
      <c r="F716" s="174">
        <v>1</v>
      </c>
      <c r="G716" s="176">
        <v>26</v>
      </c>
      <c r="H716" s="175">
        <v>0.15476190476190477</v>
      </c>
      <c r="I716" s="92"/>
      <c r="J716" s="92"/>
      <c r="K716" s="92"/>
      <c r="L716" s="92"/>
      <c r="M716" s="175">
        <v>0.255</v>
      </c>
      <c r="N716" s="175">
        <v>0.61099999999999999</v>
      </c>
      <c r="O716" s="175" t="s">
        <v>143</v>
      </c>
      <c r="P716" s="175" t="s">
        <v>143</v>
      </c>
      <c r="Q716" s="175" t="s">
        <v>143</v>
      </c>
      <c r="R716" s="175" t="s">
        <v>143</v>
      </c>
      <c r="S716" s="175">
        <v>0.38900000000000001</v>
      </c>
      <c r="T716" s="175">
        <v>0.745</v>
      </c>
    </row>
    <row r="717" spans="1:20" customFormat="1" x14ac:dyDescent="0.25">
      <c r="A717" s="92" t="s">
        <v>1792</v>
      </c>
      <c r="B717" s="175">
        <v>0.37209302325581395</v>
      </c>
      <c r="C717" s="175">
        <v>0.16279069767441862</v>
      </c>
      <c r="D717" s="175">
        <v>2.3255813953488372E-2</v>
      </c>
      <c r="E717" s="175">
        <v>0.44186046511627908</v>
      </c>
      <c r="F717" s="174">
        <v>1</v>
      </c>
      <c r="G717" s="176">
        <v>43</v>
      </c>
      <c r="H717" s="175">
        <v>0.25903614457831325</v>
      </c>
      <c r="I717" s="92"/>
      <c r="J717" s="92"/>
      <c r="K717" s="92"/>
      <c r="L717" s="92"/>
      <c r="M717" s="175">
        <v>0.24399999999999999</v>
      </c>
      <c r="N717" s="175">
        <v>0.52100000000000002</v>
      </c>
      <c r="O717" s="175">
        <v>8.1000000000000003E-2</v>
      </c>
      <c r="P717" s="175">
        <v>0.3</v>
      </c>
      <c r="Q717" s="175">
        <v>4.0000000000000001E-3</v>
      </c>
      <c r="R717" s="175">
        <v>0.121</v>
      </c>
      <c r="S717" s="175">
        <v>0.30399999999999999</v>
      </c>
      <c r="T717" s="175">
        <v>0.58899999999999997</v>
      </c>
    </row>
    <row r="718" spans="1:20" customFormat="1" x14ac:dyDescent="0.25">
      <c r="A718" s="92" t="s">
        <v>1835</v>
      </c>
      <c r="B718" s="175">
        <v>0.49152542372881358</v>
      </c>
      <c r="C718" s="175">
        <v>0.10169491525423729</v>
      </c>
      <c r="D718" s="175">
        <v>1.6949152542372881E-2</v>
      </c>
      <c r="E718" s="175">
        <v>0.38983050847457629</v>
      </c>
      <c r="F718" s="174">
        <v>1</v>
      </c>
      <c r="G718" s="176">
        <v>59</v>
      </c>
      <c r="H718" s="175">
        <v>0.19798657718120805</v>
      </c>
      <c r="I718" s="92"/>
      <c r="J718" s="92"/>
      <c r="K718" s="92"/>
      <c r="L718" s="92"/>
      <c r="M718" s="175">
        <v>0.36799999999999999</v>
      </c>
      <c r="N718" s="175">
        <v>0.61599999999999999</v>
      </c>
      <c r="O718" s="175">
        <v>4.7E-2</v>
      </c>
      <c r="P718" s="175">
        <v>0.20499999999999999</v>
      </c>
      <c r="Q718" s="175">
        <v>3.0000000000000001E-3</v>
      </c>
      <c r="R718" s="175">
        <v>0.09</v>
      </c>
      <c r="S718" s="175">
        <v>0.27600000000000002</v>
      </c>
      <c r="T718" s="175">
        <v>0.51700000000000002</v>
      </c>
    </row>
    <row r="719" spans="1:20" customFormat="1" x14ac:dyDescent="0.25">
      <c r="A719" s="92" t="s">
        <v>1878</v>
      </c>
      <c r="B719" s="175">
        <v>0.5</v>
      </c>
      <c r="C719" s="175">
        <v>0.2</v>
      </c>
      <c r="D719" s="175">
        <v>7.4999999999999997E-2</v>
      </c>
      <c r="E719" s="175">
        <v>0.22500000000000001</v>
      </c>
      <c r="F719" s="174">
        <v>1</v>
      </c>
      <c r="G719" s="176">
        <v>40</v>
      </c>
      <c r="H719" s="175">
        <v>0.12738853503184713</v>
      </c>
      <c r="I719" s="92"/>
      <c r="J719" s="92"/>
      <c r="K719" s="92"/>
      <c r="L719" s="92"/>
      <c r="M719" s="175">
        <v>0.35199999999999998</v>
      </c>
      <c r="N719" s="175">
        <v>0.64800000000000002</v>
      </c>
      <c r="O719" s="175">
        <v>0.105</v>
      </c>
      <c r="P719" s="175">
        <v>0.34799999999999998</v>
      </c>
      <c r="Q719" s="175">
        <v>2.5999999999999999E-2</v>
      </c>
      <c r="R719" s="175">
        <v>0.19900000000000001</v>
      </c>
      <c r="S719" s="175">
        <v>0.123</v>
      </c>
      <c r="T719" s="175">
        <v>0.375</v>
      </c>
    </row>
    <row r="720" spans="1:20" customFormat="1" x14ac:dyDescent="0.25">
      <c r="A720" s="92" t="s">
        <v>1921</v>
      </c>
      <c r="B720" s="175">
        <v>0.42105263157894735</v>
      </c>
      <c r="C720" s="175">
        <v>0.19298245614035087</v>
      </c>
      <c r="D720" s="175">
        <v>5.2631578947368418E-2</v>
      </c>
      <c r="E720" s="175">
        <v>0.33333333333333331</v>
      </c>
      <c r="F720" s="174">
        <v>1</v>
      </c>
      <c r="G720" s="176">
        <v>57</v>
      </c>
      <c r="H720" s="175">
        <v>0.21509433962264152</v>
      </c>
      <c r="I720" s="92"/>
      <c r="J720" s="92"/>
      <c r="K720" s="92"/>
      <c r="L720" s="92"/>
      <c r="M720" s="175">
        <v>0.30199999999999999</v>
      </c>
      <c r="N720" s="175">
        <v>0.55000000000000004</v>
      </c>
      <c r="O720" s="175">
        <v>0.111</v>
      </c>
      <c r="P720" s="175">
        <v>0.313</v>
      </c>
      <c r="Q720" s="175">
        <v>1.7999999999999999E-2</v>
      </c>
      <c r="R720" s="175">
        <v>0.14399999999999999</v>
      </c>
      <c r="S720" s="175">
        <v>0.22500000000000001</v>
      </c>
      <c r="T720" s="175">
        <v>0.46300000000000002</v>
      </c>
    </row>
    <row r="721" spans="1:20" customFormat="1" x14ac:dyDescent="0.25">
      <c r="A721" s="92" t="s">
        <v>1964</v>
      </c>
      <c r="B721" s="175">
        <v>0.54736842105263162</v>
      </c>
      <c r="C721" s="175">
        <v>0.10526315789473684</v>
      </c>
      <c r="D721" s="175">
        <v>4.2105263157894736E-2</v>
      </c>
      <c r="E721" s="175">
        <v>0.30526315789473685</v>
      </c>
      <c r="F721" s="174">
        <v>1</v>
      </c>
      <c r="G721" s="176">
        <v>95</v>
      </c>
      <c r="H721" s="175">
        <v>0.19230769230769232</v>
      </c>
      <c r="I721" s="92"/>
      <c r="J721" s="92"/>
      <c r="K721" s="92"/>
      <c r="L721" s="92"/>
      <c r="M721" s="175">
        <v>0.44700000000000001</v>
      </c>
      <c r="N721" s="175">
        <v>0.64400000000000002</v>
      </c>
      <c r="O721" s="175">
        <v>5.8000000000000003E-2</v>
      </c>
      <c r="P721" s="175">
        <v>0.183</v>
      </c>
      <c r="Q721" s="175">
        <v>1.6E-2</v>
      </c>
      <c r="R721" s="175">
        <v>0.10299999999999999</v>
      </c>
      <c r="S721" s="175">
        <v>0.222</v>
      </c>
      <c r="T721" s="175">
        <v>0.40400000000000003</v>
      </c>
    </row>
    <row r="722" spans="1:20" customFormat="1" x14ac:dyDescent="0.25">
      <c r="A722" s="92" t="s">
        <v>2007</v>
      </c>
      <c r="B722" s="175">
        <v>0.64406779661016944</v>
      </c>
      <c r="C722" s="175">
        <v>1.6949152542372881E-2</v>
      </c>
      <c r="D722" s="175">
        <v>8.4745762711864403E-2</v>
      </c>
      <c r="E722" s="175">
        <v>0.25423728813559321</v>
      </c>
      <c r="F722" s="174">
        <v>1</v>
      </c>
      <c r="G722" s="176">
        <v>59</v>
      </c>
      <c r="H722" s="175">
        <v>0.16298342541436464</v>
      </c>
      <c r="I722" s="92"/>
      <c r="J722" s="92"/>
      <c r="K722" s="92"/>
      <c r="L722" s="92"/>
      <c r="M722" s="175">
        <v>0.51700000000000002</v>
      </c>
      <c r="N722" s="175">
        <v>0.754</v>
      </c>
      <c r="O722" s="175">
        <v>3.0000000000000001E-3</v>
      </c>
      <c r="P722" s="175">
        <v>0.09</v>
      </c>
      <c r="Q722" s="175">
        <v>3.6999999999999998E-2</v>
      </c>
      <c r="R722" s="175">
        <v>0.184</v>
      </c>
      <c r="S722" s="175">
        <v>0.161</v>
      </c>
      <c r="T722" s="175">
        <v>0.378</v>
      </c>
    </row>
    <row r="723" spans="1:20" customFormat="1" x14ac:dyDescent="0.25">
      <c r="A723" s="92" t="s">
        <v>2050</v>
      </c>
      <c r="B723" s="175">
        <v>0.44827586206896552</v>
      </c>
      <c r="C723" s="175">
        <v>5.1724137931034482E-2</v>
      </c>
      <c r="D723" s="175">
        <v>0.1206896551724138</v>
      </c>
      <c r="E723" s="175">
        <v>0.37931034482758619</v>
      </c>
      <c r="F723" s="174">
        <v>1</v>
      </c>
      <c r="G723" s="176">
        <v>58</v>
      </c>
      <c r="H723" s="175">
        <v>0.21090909090909091</v>
      </c>
      <c r="I723" s="92"/>
      <c r="J723" s="92"/>
      <c r="K723" s="92"/>
      <c r="L723" s="92"/>
      <c r="M723" s="175">
        <v>0.32700000000000001</v>
      </c>
      <c r="N723" s="175">
        <v>0.57499999999999996</v>
      </c>
      <c r="O723" s="175">
        <v>1.7999999999999999E-2</v>
      </c>
      <c r="P723" s="175">
        <v>0.14099999999999999</v>
      </c>
      <c r="Q723" s="175">
        <v>0.06</v>
      </c>
      <c r="R723" s="175">
        <v>0.22900000000000001</v>
      </c>
      <c r="S723" s="175">
        <v>0.26600000000000001</v>
      </c>
      <c r="T723" s="175">
        <v>0.50800000000000001</v>
      </c>
    </row>
    <row r="724" spans="1:20" customFormat="1" x14ac:dyDescent="0.25">
      <c r="A724" s="92" t="s">
        <v>2093</v>
      </c>
      <c r="B724" s="175">
        <v>0.45901639344262296</v>
      </c>
      <c r="C724" s="175">
        <v>9.8360655737704916E-2</v>
      </c>
      <c r="D724" s="175">
        <v>4.9180327868852458E-2</v>
      </c>
      <c r="E724" s="175">
        <v>0.39344262295081966</v>
      </c>
      <c r="F724" s="174">
        <v>1</v>
      </c>
      <c r="G724" s="176">
        <v>61</v>
      </c>
      <c r="H724" s="175">
        <v>0.28504672897196259</v>
      </c>
      <c r="I724" s="92"/>
      <c r="J724" s="92"/>
      <c r="K724" s="92"/>
      <c r="L724" s="92"/>
      <c r="M724" s="175">
        <v>0.34</v>
      </c>
      <c r="N724" s="175">
        <v>0.58299999999999996</v>
      </c>
      <c r="O724" s="175">
        <v>4.5999999999999999E-2</v>
      </c>
      <c r="P724" s="175">
        <v>0.19800000000000001</v>
      </c>
      <c r="Q724" s="175">
        <v>1.7000000000000001E-2</v>
      </c>
      <c r="R724" s="175">
        <v>0.13500000000000001</v>
      </c>
      <c r="S724" s="175">
        <v>0.28100000000000003</v>
      </c>
      <c r="T724" s="175">
        <v>0.51900000000000002</v>
      </c>
    </row>
    <row r="725" spans="1:20" customFormat="1" x14ac:dyDescent="0.25">
      <c r="A725" s="92" t="s">
        <v>2136</v>
      </c>
      <c r="B725" s="175">
        <v>0.515625</v>
      </c>
      <c r="C725" s="175" t="s">
        <v>143</v>
      </c>
      <c r="D725" s="175">
        <v>6.25E-2</v>
      </c>
      <c r="E725" s="175">
        <v>0.421875</v>
      </c>
      <c r="F725" s="174">
        <v>1</v>
      </c>
      <c r="G725" s="176">
        <v>64</v>
      </c>
      <c r="H725" s="175">
        <v>0.1951219512195122</v>
      </c>
      <c r="I725" s="92"/>
      <c r="J725" s="92"/>
      <c r="K725" s="92"/>
      <c r="L725" s="92"/>
      <c r="M725" s="175">
        <v>0.39600000000000002</v>
      </c>
      <c r="N725" s="175">
        <v>0.63400000000000001</v>
      </c>
      <c r="O725" s="175" t="s">
        <v>143</v>
      </c>
      <c r="P725" s="175" t="s">
        <v>143</v>
      </c>
      <c r="Q725" s="175">
        <v>2.5000000000000001E-2</v>
      </c>
      <c r="R725" s="175">
        <v>0.15</v>
      </c>
      <c r="S725" s="175">
        <v>0.309</v>
      </c>
      <c r="T725" s="175">
        <v>0.54400000000000004</v>
      </c>
    </row>
    <row r="726" spans="1:20" customFormat="1" x14ac:dyDescent="0.25">
      <c r="A726" s="92" t="s">
        <v>1363</v>
      </c>
      <c r="B726" s="175">
        <v>0.58620689655172409</v>
      </c>
      <c r="C726" s="175">
        <v>0.2413793103448276</v>
      </c>
      <c r="D726" s="175">
        <v>4.4334975369458129E-2</v>
      </c>
      <c r="E726" s="175">
        <v>0.12807881773399016</v>
      </c>
      <c r="F726" s="174">
        <v>1</v>
      </c>
      <c r="G726" s="176">
        <v>203</v>
      </c>
      <c r="H726" s="175">
        <v>0.18454545454545454</v>
      </c>
      <c r="I726" s="92"/>
      <c r="J726" s="92"/>
      <c r="K726" s="92"/>
      <c r="L726" s="92"/>
      <c r="M726" s="175">
        <v>0.51700000000000002</v>
      </c>
      <c r="N726" s="175">
        <v>0.65200000000000002</v>
      </c>
      <c r="O726" s="175">
        <v>0.188</v>
      </c>
      <c r="P726" s="175">
        <v>0.30499999999999999</v>
      </c>
      <c r="Q726" s="175">
        <v>2.3E-2</v>
      </c>
      <c r="R726" s="175">
        <v>8.2000000000000003E-2</v>
      </c>
      <c r="S726" s="175">
        <v>8.8999999999999996E-2</v>
      </c>
      <c r="T726" s="175">
        <v>0.18099999999999999</v>
      </c>
    </row>
    <row r="727" spans="1:20" customFormat="1" x14ac:dyDescent="0.25">
      <c r="A727" s="92" t="s">
        <v>1406</v>
      </c>
      <c r="B727" s="175">
        <v>0.38274932614555257</v>
      </c>
      <c r="C727" s="175">
        <v>0.27493261455525608</v>
      </c>
      <c r="D727" s="175">
        <v>0.15094339622641509</v>
      </c>
      <c r="E727" s="175">
        <v>0.19137466307277629</v>
      </c>
      <c r="F727" s="174">
        <v>1</v>
      </c>
      <c r="G727" s="176">
        <v>371</v>
      </c>
      <c r="H727" s="175">
        <v>0.20726256983240224</v>
      </c>
      <c r="I727" s="92"/>
      <c r="J727" s="92"/>
      <c r="K727" s="92"/>
      <c r="L727" s="92"/>
      <c r="M727" s="175">
        <v>0.33500000000000002</v>
      </c>
      <c r="N727" s="175">
        <v>0.433</v>
      </c>
      <c r="O727" s="175">
        <v>0.23200000000000001</v>
      </c>
      <c r="P727" s="175">
        <v>0.32200000000000001</v>
      </c>
      <c r="Q727" s="175">
        <v>0.11799999999999999</v>
      </c>
      <c r="R727" s="175">
        <v>0.191</v>
      </c>
      <c r="S727" s="175">
        <v>0.155</v>
      </c>
      <c r="T727" s="175">
        <v>0.23400000000000001</v>
      </c>
    </row>
    <row r="728" spans="1:20" customFormat="1" x14ac:dyDescent="0.25">
      <c r="A728" s="92" t="s">
        <v>1449</v>
      </c>
      <c r="B728" s="175">
        <v>0.51680672268907568</v>
      </c>
      <c r="C728" s="175">
        <v>0.31092436974789917</v>
      </c>
      <c r="D728" s="175">
        <v>1.4705882352941176E-2</v>
      </c>
      <c r="E728" s="175">
        <v>0.15756302521008403</v>
      </c>
      <c r="F728" s="174">
        <v>1</v>
      </c>
      <c r="G728" s="176">
        <v>476</v>
      </c>
      <c r="H728" s="175">
        <v>0.20932277924362358</v>
      </c>
      <c r="I728" s="92"/>
      <c r="J728" s="92"/>
      <c r="K728" s="92"/>
      <c r="L728" s="92"/>
      <c r="M728" s="175">
        <v>0.47199999999999998</v>
      </c>
      <c r="N728" s="175">
        <v>0.56100000000000005</v>
      </c>
      <c r="O728" s="175">
        <v>0.27100000000000002</v>
      </c>
      <c r="P728" s="175">
        <v>0.35399999999999998</v>
      </c>
      <c r="Q728" s="175">
        <v>7.0000000000000001E-3</v>
      </c>
      <c r="R728" s="175">
        <v>0.03</v>
      </c>
      <c r="S728" s="175">
        <v>0.128</v>
      </c>
      <c r="T728" s="175">
        <v>0.193</v>
      </c>
    </row>
    <row r="729" spans="1:20" customFormat="1" x14ac:dyDescent="0.25">
      <c r="A729" s="92" t="s">
        <v>1492</v>
      </c>
      <c r="B729" s="175">
        <v>0.40555555555555556</v>
      </c>
      <c r="C729" s="175">
        <v>0.34444444444444444</v>
      </c>
      <c r="D729" s="175">
        <v>6.1111111111111109E-2</v>
      </c>
      <c r="E729" s="175">
        <v>0.18888888888888888</v>
      </c>
      <c r="F729" s="174">
        <v>1</v>
      </c>
      <c r="G729" s="176">
        <v>180</v>
      </c>
      <c r="H729" s="175">
        <v>0.24324324324324326</v>
      </c>
      <c r="I729" s="92"/>
      <c r="J729" s="92"/>
      <c r="K729" s="92"/>
      <c r="L729" s="92"/>
      <c r="M729" s="175">
        <v>0.33700000000000002</v>
      </c>
      <c r="N729" s="175">
        <v>0.47899999999999998</v>
      </c>
      <c r="O729" s="175">
        <v>0.27900000000000003</v>
      </c>
      <c r="P729" s="175">
        <v>0.41599999999999998</v>
      </c>
      <c r="Q729" s="175">
        <v>3.4000000000000002E-2</v>
      </c>
      <c r="R729" s="175">
        <v>0.106</v>
      </c>
      <c r="S729" s="175">
        <v>0.13800000000000001</v>
      </c>
      <c r="T729" s="175">
        <v>0.252</v>
      </c>
    </row>
    <row r="730" spans="1:20" customFormat="1" x14ac:dyDescent="0.25">
      <c r="A730" s="92" t="s">
        <v>1535</v>
      </c>
      <c r="B730" s="175">
        <v>0.71140939597315433</v>
      </c>
      <c r="C730" s="175">
        <v>0.12080536912751678</v>
      </c>
      <c r="D730" s="175">
        <v>3.3557046979865772E-2</v>
      </c>
      <c r="E730" s="175">
        <v>0.13422818791946309</v>
      </c>
      <c r="F730" s="174">
        <v>1</v>
      </c>
      <c r="G730" s="176">
        <v>149</v>
      </c>
      <c r="H730" s="175">
        <v>0.20723226703755215</v>
      </c>
      <c r="I730" s="92"/>
      <c r="J730" s="92"/>
      <c r="K730" s="92"/>
      <c r="L730" s="92"/>
      <c r="M730" s="175">
        <v>0.63400000000000001</v>
      </c>
      <c r="N730" s="175">
        <v>0.77800000000000002</v>
      </c>
      <c r="O730" s="175">
        <v>7.8E-2</v>
      </c>
      <c r="P730" s="175">
        <v>0.183</v>
      </c>
      <c r="Q730" s="175">
        <v>1.4E-2</v>
      </c>
      <c r="R730" s="175">
        <v>7.5999999999999998E-2</v>
      </c>
      <c r="S730" s="175">
        <v>8.8999999999999996E-2</v>
      </c>
      <c r="T730" s="175">
        <v>0.19800000000000001</v>
      </c>
    </row>
    <row r="731" spans="1:20" customFormat="1" x14ac:dyDescent="0.25">
      <c r="A731" s="92" t="s">
        <v>1578</v>
      </c>
      <c r="B731" s="175">
        <v>0.52554744525547448</v>
      </c>
      <c r="C731" s="175">
        <v>0.28467153284671531</v>
      </c>
      <c r="D731" s="175">
        <v>2.9197080291970802E-2</v>
      </c>
      <c r="E731" s="175">
        <v>0.16058394160583941</v>
      </c>
      <c r="F731" s="174">
        <v>1</v>
      </c>
      <c r="G731" s="176">
        <v>137</v>
      </c>
      <c r="H731" s="175">
        <v>0.18513513513513513</v>
      </c>
      <c r="I731" s="92"/>
      <c r="J731" s="92"/>
      <c r="K731" s="92"/>
      <c r="L731" s="92"/>
      <c r="M731" s="175">
        <v>0.442</v>
      </c>
      <c r="N731" s="175">
        <v>0.60699999999999998</v>
      </c>
      <c r="O731" s="175">
        <v>0.216</v>
      </c>
      <c r="P731" s="175">
        <v>0.36499999999999999</v>
      </c>
      <c r="Q731" s="175">
        <v>1.0999999999999999E-2</v>
      </c>
      <c r="R731" s="175">
        <v>7.2999999999999995E-2</v>
      </c>
      <c r="S731" s="175">
        <v>0.109</v>
      </c>
      <c r="T731" s="175">
        <v>0.23100000000000001</v>
      </c>
    </row>
    <row r="732" spans="1:20" customFormat="1" x14ac:dyDescent="0.25">
      <c r="A732" s="92" t="s">
        <v>1621</v>
      </c>
      <c r="B732" s="175">
        <v>0.47975077881619937</v>
      </c>
      <c r="C732" s="175">
        <v>0.28037383177570091</v>
      </c>
      <c r="D732" s="175">
        <v>7.476635514018691E-2</v>
      </c>
      <c r="E732" s="175">
        <v>0.16510903426791276</v>
      </c>
      <c r="F732" s="174">
        <v>1</v>
      </c>
      <c r="G732" s="176">
        <v>321</v>
      </c>
      <c r="H732" s="175">
        <v>0.20643086816720257</v>
      </c>
      <c r="I732" s="92"/>
      <c r="J732" s="92"/>
      <c r="K732" s="92"/>
      <c r="L732" s="92"/>
      <c r="M732" s="175">
        <v>0.42599999999999999</v>
      </c>
      <c r="N732" s="175">
        <v>0.53400000000000003</v>
      </c>
      <c r="O732" s="175">
        <v>0.23400000000000001</v>
      </c>
      <c r="P732" s="175">
        <v>0.33200000000000002</v>
      </c>
      <c r="Q732" s="175">
        <v>5.0999999999999997E-2</v>
      </c>
      <c r="R732" s="175">
        <v>0.109</v>
      </c>
      <c r="S732" s="175">
        <v>0.128</v>
      </c>
      <c r="T732" s="175">
        <v>0.21</v>
      </c>
    </row>
    <row r="733" spans="1:20" customFormat="1" x14ac:dyDescent="0.25">
      <c r="A733" s="92" t="s">
        <v>1664</v>
      </c>
      <c r="B733" s="175">
        <v>0.38421052631578945</v>
      </c>
      <c r="C733" s="175">
        <v>0.51052631578947372</v>
      </c>
      <c r="D733" s="175" t="s">
        <v>143</v>
      </c>
      <c r="E733" s="175">
        <v>0.10526315789473684</v>
      </c>
      <c r="F733" s="174">
        <v>1</v>
      </c>
      <c r="G733" s="176">
        <v>190</v>
      </c>
      <c r="H733" s="175">
        <v>0.17773620205799812</v>
      </c>
      <c r="I733" s="92"/>
      <c r="J733" s="92"/>
      <c r="K733" s="92"/>
      <c r="L733" s="92"/>
      <c r="M733" s="175">
        <v>0.318</v>
      </c>
      <c r="N733" s="175">
        <v>0.45500000000000002</v>
      </c>
      <c r="O733" s="175">
        <v>0.44</v>
      </c>
      <c r="P733" s="175">
        <v>0.58099999999999996</v>
      </c>
      <c r="Q733" s="175" t="s">
        <v>143</v>
      </c>
      <c r="R733" s="175" t="s">
        <v>143</v>
      </c>
      <c r="S733" s="175">
        <v>6.9000000000000006E-2</v>
      </c>
      <c r="T733" s="175">
        <v>0.157</v>
      </c>
    </row>
    <row r="734" spans="1:20" customFormat="1" x14ac:dyDescent="0.25">
      <c r="A734" s="92" t="s">
        <v>1707</v>
      </c>
      <c r="B734" s="175">
        <v>0.52380952380952384</v>
      </c>
      <c r="C734" s="175">
        <v>0.30555555555555558</v>
      </c>
      <c r="D734" s="175">
        <v>1.5873015873015872E-2</v>
      </c>
      <c r="E734" s="175">
        <v>0.15476190476190477</v>
      </c>
      <c r="F734" s="174">
        <v>1</v>
      </c>
      <c r="G734" s="176">
        <v>252</v>
      </c>
      <c r="H734" s="175">
        <v>0.17859673990077959</v>
      </c>
      <c r="I734" s="92"/>
      <c r="J734" s="92"/>
      <c r="K734" s="92"/>
      <c r="L734" s="92"/>
      <c r="M734" s="175">
        <v>0.46200000000000002</v>
      </c>
      <c r="N734" s="175">
        <v>0.58499999999999996</v>
      </c>
      <c r="O734" s="175">
        <v>0.252</v>
      </c>
      <c r="P734" s="175">
        <v>0.36499999999999999</v>
      </c>
      <c r="Q734" s="175">
        <v>6.0000000000000001E-3</v>
      </c>
      <c r="R734" s="175">
        <v>0.04</v>
      </c>
      <c r="S734" s="175">
        <v>0.115</v>
      </c>
      <c r="T734" s="175">
        <v>0.20499999999999999</v>
      </c>
    </row>
    <row r="735" spans="1:20" customFormat="1" x14ac:dyDescent="0.25">
      <c r="A735" s="92" t="s">
        <v>1750</v>
      </c>
      <c r="B735" s="175">
        <v>0.72527472527472525</v>
      </c>
      <c r="C735" s="175" t="s">
        <v>143</v>
      </c>
      <c r="D735" s="175">
        <v>3.2967032967032968E-2</v>
      </c>
      <c r="E735" s="175">
        <v>0.24175824175824176</v>
      </c>
      <c r="F735" s="174">
        <v>1</v>
      </c>
      <c r="G735" s="176">
        <v>91</v>
      </c>
      <c r="H735" s="175">
        <v>0.18458417849898581</v>
      </c>
      <c r="I735" s="92"/>
      <c r="J735" s="92"/>
      <c r="K735" s="92"/>
      <c r="L735" s="92"/>
      <c r="M735" s="175">
        <v>0.626</v>
      </c>
      <c r="N735" s="175">
        <v>0.80600000000000005</v>
      </c>
      <c r="O735" s="175" t="s">
        <v>143</v>
      </c>
      <c r="P735" s="175" t="s">
        <v>143</v>
      </c>
      <c r="Q735" s="175">
        <v>1.0999999999999999E-2</v>
      </c>
      <c r="R735" s="175">
        <v>9.1999999999999998E-2</v>
      </c>
      <c r="S735" s="175">
        <v>0.16500000000000001</v>
      </c>
      <c r="T735" s="175">
        <v>0.33900000000000002</v>
      </c>
    </row>
    <row r="736" spans="1:20" customFormat="1" x14ac:dyDescent="0.25">
      <c r="A736" s="92" t="s">
        <v>1793</v>
      </c>
      <c r="B736" s="175">
        <v>0.41269841269841268</v>
      </c>
      <c r="C736" s="175">
        <v>0.25925925925925924</v>
      </c>
      <c r="D736" s="175">
        <v>0.14814814814814814</v>
      </c>
      <c r="E736" s="175">
        <v>0.17989417989417988</v>
      </c>
      <c r="F736" s="174">
        <v>1</v>
      </c>
      <c r="G736" s="176">
        <v>189</v>
      </c>
      <c r="H736" s="175">
        <v>0.220536756126021</v>
      </c>
      <c r="I736" s="92"/>
      <c r="J736" s="92"/>
      <c r="K736" s="92"/>
      <c r="L736" s="92"/>
      <c r="M736" s="175">
        <v>0.34499999999999997</v>
      </c>
      <c r="N736" s="175">
        <v>0.48399999999999999</v>
      </c>
      <c r="O736" s="175">
        <v>0.20200000000000001</v>
      </c>
      <c r="P736" s="175">
        <v>0.32600000000000001</v>
      </c>
      <c r="Q736" s="175">
        <v>0.105</v>
      </c>
      <c r="R736" s="175">
        <v>0.20599999999999999</v>
      </c>
      <c r="S736" s="175">
        <v>0.13200000000000001</v>
      </c>
      <c r="T736" s="175">
        <v>0.24099999999999999</v>
      </c>
    </row>
    <row r="737" spans="1:20" customFormat="1" x14ac:dyDescent="0.25">
      <c r="A737" s="92" t="s">
        <v>1836</v>
      </c>
      <c r="B737" s="175">
        <v>0.58447488584474883</v>
      </c>
      <c r="C737" s="175">
        <v>0.19634703196347031</v>
      </c>
      <c r="D737" s="175">
        <v>5.0228310502283102E-2</v>
      </c>
      <c r="E737" s="175">
        <v>0.16894977168949771</v>
      </c>
      <c r="F737" s="174">
        <v>1</v>
      </c>
      <c r="G737" s="176">
        <v>219</v>
      </c>
      <c r="H737" s="175">
        <v>0.18798283261802576</v>
      </c>
      <c r="I737" s="92"/>
      <c r="J737" s="92"/>
      <c r="K737" s="92"/>
      <c r="L737" s="92"/>
      <c r="M737" s="175">
        <v>0.51800000000000002</v>
      </c>
      <c r="N737" s="175">
        <v>0.64800000000000002</v>
      </c>
      <c r="O737" s="175">
        <v>0.14899999999999999</v>
      </c>
      <c r="P737" s="175">
        <v>0.254</v>
      </c>
      <c r="Q737" s="175">
        <v>2.8000000000000001E-2</v>
      </c>
      <c r="R737" s="175">
        <v>8.7999999999999995E-2</v>
      </c>
      <c r="S737" s="175">
        <v>0.125</v>
      </c>
      <c r="T737" s="175">
        <v>0.224</v>
      </c>
    </row>
    <row r="738" spans="1:20" customFormat="1" x14ac:dyDescent="0.25">
      <c r="A738" s="92" t="s">
        <v>1879</v>
      </c>
      <c r="B738" s="175">
        <v>0.48128342245989303</v>
      </c>
      <c r="C738" s="175">
        <v>0.21925133689839571</v>
      </c>
      <c r="D738" s="175">
        <v>1.06951871657754E-2</v>
      </c>
      <c r="E738" s="175">
        <v>0.28877005347593582</v>
      </c>
      <c r="F738" s="174">
        <v>1</v>
      </c>
      <c r="G738" s="176">
        <v>187</v>
      </c>
      <c r="H738" s="175">
        <v>0.17171717171717171</v>
      </c>
      <c r="I738" s="92"/>
      <c r="J738" s="92"/>
      <c r="K738" s="92"/>
      <c r="L738" s="92"/>
      <c r="M738" s="175">
        <v>0.41099999999999998</v>
      </c>
      <c r="N738" s="175">
        <v>0.55300000000000005</v>
      </c>
      <c r="O738" s="175">
        <v>0.16600000000000001</v>
      </c>
      <c r="P738" s="175">
        <v>0.28399999999999997</v>
      </c>
      <c r="Q738" s="175">
        <v>3.0000000000000001E-3</v>
      </c>
      <c r="R738" s="175">
        <v>3.7999999999999999E-2</v>
      </c>
      <c r="S738" s="175">
        <v>0.22900000000000001</v>
      </c>
      <c r="T738" s="175">
        <v>0.35699999999999998</v>
      </c>
    </row>
    <row r="739" spans="1:20" customFormat="1" x14ac:dyDescent="0.25">
      <c r="A739" s="92" t="s">
        <v>1922</v>
      </c>
      <c r="B739" s="175">
        <v>0.46052631578947367</v>
      </c>
      <c r="C739" s="175">
        <v>0.36842105263157893</v>
      </c>
      <c r="D739" s="175">
        <v>3.9473684210526314E-2</v>
      </c>
      <c r="E739" s="175">
        <v>0.13157894736842105</v>
      </c>
      <c r="F739" s="174">
        <v>1</v>
      </c>
      <c r="G739" s="176">
        <v>228</v>
      </c>
      <c r="H739" s="175">
        <v>0.19404255319148936</v>
      </c>
      <c r="I739" s="92"/>
      <c r="J739" s="92"/>
      <c r="K739" s="92"/>
      <c r="L739" s="92"/>
      <c r="M739" s="175">
        <v>0.39700000000000002</v>
      </c>
      <c r="N739" s="175">
        <v>0.52500000000000002</v>
      </c>
      <c r="O739" s="175">
        <v>0.308</v>
      </c>
      <c r="P739" s="175">
        <v>0.433</v>
      </c>
      <c r="Q739" s="175">
        <v>2.1000000000000001E-2</v>
      </c>
      <c r="R739" s="175">
        <v>7.2999999999999995E-2</v>
      </c>
      <c r="S739" s="175">
        <v>9.4E-2</v>
      </c>
      <c r="T739" s="175">
        <v>0.182</v>
      </c>
    </row>
    <row r="740" spans="1:20" customFormat="1" x14ac:dyDescent="0.25">
      <c r="A740" s="92" t="s">
        <v>1965</v>
      </c>
      <c r="B740" s="175">
        <v>0.57511737089201875</v>
      </c>
      <c r="C740" s="175">
        <v>0.26525821596244131</v>
      </c>
      <c r="D740" s="175">
        <v>3.0516431924882629E-2</v>
      </c>
      <c r="E740" s="175">
        <v>0.12910798122065728</v>
      </c>
      <c r="F740" s="174">
        <v>1</v>
      </c>
      <c r="G740" s="176">
        <v>426</v>
      </c>
      <c r="H740" s="175">
        <v>0.19804741980474197</v>
      </c>
      <c r="I740" s="92"/>
      <c r="J740" s="92"/>
      <c r="K740" s="92"/>
      <c r="L740" s="92"/>
      <c r="M740" s="175">
        <v>0.52800000000000002</v>
      </c>
      <c r="N740" s="175">
        <v>0.621</v>
      </c>
      <c r="O740" s="175">
        <v>0.22600000000000001</v>
      </c>
      <c r="P740" s="175">
        <v>0.309</v>
      </c>
      <c r="Q740" s="175">
        <v>1.7999999999999999E-2</v>
      </c>
      <c r="R740" s="175">
        <v>5.1999999999999998E-2</v>
      </c>
      <c r="S740" s="175">
        <v>0.10100000000000001</v>
      </c>
      <c r="T740" s="175">
        <v>0.16400000000000001</v>
      </c>
    </row>
    <row r="741" spans="1:20" customFormat="1" x14ac:dyDescent="0.25">
      <c r="A741" s="92" t="s">
        <v>2008</v>
      </c>
      <c r="B741" s="175">
        <v>0.74757281553398058</v>
      </c>
      <c r="C741" s="175">
        <v>4.3689320388349516E-2</v>
      </c>
      <c r="D741" s="175">
        <v>2.9126213592233011E-2</v>
      </c>
      <c r="E741" s="175">
        <v>0.1796116504854369</v>
      </c>
      <c r="F741" s="174">
        <v>1</v>
      </c>
      <c r="G741" s="176">
        <v>206</v>
      </c>
      <c r="H741" s="175">
        <v>0.1882998171846435</v>
      </c>
      <c r="I741" s="92"/>
      <c r="J741" s="92"/>
      <c r="K741" s="92"/>
      <c r="L741" s="92"/>
      <c r="M741" s="175">
        <v>0.68400000000000005</v>
      </c>
      <c r="N741" s="175">
        <v>0.80200000000000005</v>
      </c>
      <c r="O741" s="175">
        <v>2.3E-2</v>
      </c>
      <c r="P741" s="175">
        <v>8.1000000000000003E-2</v>
      </c>
      <c r="Q741" s="175">
        <v>1.2999999999999999E-2</v>
      </c>
      <c r="R741" s="175">
        <v>6.2E-2</v>
      </c>
      <c r="S741" s="175">
        <v>0.13300000000000001</v>
      </c>
      <c r="T741" s="175">
        <v>0.23799999999999999</v>
      </c>
    </row>
    <row r="742" spans="1:20" customFormat="1" x14ac:dyDescent="0.25">
      <c r="A742" s="92" t="s">
        <v>2051</v>
      </c>
      <c r="B742" s="175">
        <v>0.68181818181818177</v>
      </c>
      <c r="C742" s="175">
        <v>0.11570247933884298</v>
      </c>
      <c r="D742" s="175">
        <v>3.71900826446281E-2</v>
      </c>
      <c r="E742" s="175">
        <v>0.16528925619834711</v>
      </c>
      <c r="F742" s="174">
        <v>1</v>
      </c>
      <c r="G742" s="176">
        <v>242</v>
      </c>
      <c r="H742" s="175">
        <v>0.23202301054650049</v>
      </c>
      <c r="I742" s="92"/>
      <c r="J742" s="92"/>
      <c r="K742" s="92"/>
      <c r="L742" s="92"/>
      <c r="M742" s="175">
        <v>0.621</v>
      </c>
      <c r="N742" s="175">
        <v>0.73699999999999999</v>
      </c>
      <c r="O742" s="175">
        <v>8.1000000000000003E-2</v>
      </c>
      <c r="P742" s="175">
        <v>0.16200000000000001</v>
      </c>
      <c r="Q742" s="175">
        <v>0.02</v>
      </c>
      <c r="R742" s="175">
        <v>6.9000000000000006E-2</v>
      </c>
      <c r="S742" s="175">
        <v>0.124</v>
      </c>
      <c r="T742" s="175">
        <v>0.217</v>
      </c>
    </row>
    <row r="743" spans="1:20" customFormat="1" x14ac:dyDescent="0.25">
      <c r="A743" s="92" t="s">
        <v>2094</v>
      </c>
      <c r="B743" s="175">
        <v>0.55182072829131656</v>
      </c>
      <c r="C743" s="175">
        <v>0.23249299719887956</v>
      </c>
      <c r="D743" s="175">
        <v>3.6414565826330535E-2</v>
      </c>
      <c r="E743" s="175">
        <v>0.17927170868347339</v>
      </c>
      <c r="F743" s="174">
        <v>1</v>
      </c>
      <c r="G743" s="176">
        <v>357</v>
      </c>
      <c r="H743" s="175">
        <v>0.29286300246103364</v>
      </c>
      <c r="I743" s="92"/>
      <c r="J743" s="92"/>
      <c r="K743" s="92"/>
      <c r="L743" s="92"/>
      <c r="M743" s="175">
        <v>0.5</v>
      </c>
      <c r="N743" s="175">
        <v>0.60299999999999998</v>
      </c>
      <c r="O743" s="175">
        <v>0.192</v>
      </c>
      <c r="P743" s="175">
        <v>0.27900000000000003</v>
      </c>
      <c r="Q743" s="175">
        <v>2.1000000000000001E-2</v>
      </c>
      <c r="R743" s="175">
        <v>6.0999999999999999E-2</v>
      </c>
      <c r="S743" s="175">
        <v>0.14299999999999999</v>
      </c>
      <c r="T743" s="175">
        <v>0.222</v>
      </c>
    </row>
    <row r="744" spans="1:20" customFormat="1" x14ac:dyDescent="0.25">
      <c r="A744" s="92" t="s">
        <v>2137</v>
      </c>
      <c r="B744" s="175">
        <v>0.72988505747126442</v>
      </c>
      <c r="C744" s="175">
        <v>2.2988505747126436E-2</v>
      </c>
      <c r="D744" s="175">
        <v>1.1494252873563218E-2</v>
      </c>
      <c r="E744" s="175">
        <v>0.23563218390804597</v>
      </c>
      <c r="F744" s="174">
        <v>1</v>
      </c>
      <c r="G744" s="176">
        <v>174</v>
      </c>
      <c r="H744" s="175">
        <v>0.17993795243019647</v>
      </c>
      <c r="I744" s="92"/>
      <c r="J744" s="92"/>
      <c r="K744" s="92"/>
      <c r="L744" s="92"/>
      <c r="M744" s="175">
        <v>0.65900000000000003</v>
      </c>
      <c r="N744" s="175">
        <v>0.79</v>
      </c>
      <c r="O744" s="175">
        <v>8.9999999999999993E-3</v>
      </c>
      <c r="P744" s="175">
        <v>5.8000000000000003E-2</v>
      </c>
      <c r="Q744" s="175">
        <v>3.0000000000000001E-3</v>
      </c>
      <c r="R744" s="175">
        <v>4.1000000000000002E-2</v>
      </c>
      <c r="S744" s="175">
        <v>0.17899999999999999</v>
      </c>
      <c r="T744" s="175">
        <v>0.30399999999999999</v>
      </c>
    </row>
    <row r="745" spans="1:20" customFormat="1" x14ac:dyDescent="0.25">
      <c r="A745" s="92" t="s">
        <v>1364</v>
      </c>
      <c r="B745" s="175">
        <v>0.62342038753159223</v>
      </c>
      <c r="C745" s="175">
        <v>0.27548441449031169</v>
      </c>
      <c r="D745" s="175">
        <v>5.1390058972198824E-2</v>
      </c>
      <c r="E745" s="175">
        <v>4.9705139005897223E-2</v>
      </c>
      <c r="F745" s="174">
        <v>1</v>
      </c>
      <c r="G745" s="176">
        <v>1187</v>
      </c>
      <c r="H745" s="175">
        <v>0.31977370689655171</v>
      </c>
      <c r="I745" s="92"/>
      <c r="J745" s="92"/>
      <c r="K745" s="92"/>
      <c r="L745" s="92"/>
      <c r="M745" s="175">
        <v>0.59499999999999997</v>
      </c>
      <c r="N745" s="175">
        <v>0.65100000000000002</v>
      </c>
      <c r="O745" s="175">
        <v>0.251</v>
      </c>
      <c r="P745" s="175">
        <v>0.30199999999999999</v>
      </c>
      <c r="Q745" s="175">
        <v>0.04</v>
      </c>
      <c r="R745" s="175">
        <v>6.5000000000000002E-2</v>
      </c>
      <c r="S745" s="175">
        <v>3.9E-2</v>
      </c>
      <c r="T745" s="175">
        <v>6.4000000000000001E-2</v>
      </c>
    </row>
    <row r="746" spans="1:20" customFormat="1" x14ac:dyDescent="0.25">
      <c r="A746" s="92" t="s">
        <v>1407</v>
      </c>
      <c r="B746" s="175">
        <v>0.50737652341244388</v>
      </c>
      <c r="C746" s="175">
        <v>0.25465041693393203</v>
      </c>
      <c r="D746" s="175">
        <v>0.1372674791533034</v>
      </c>
      <c r="E746" s="175">
        <v>0.10070558050032072</v>
      </c>
      <c r="F746" s="174">
        <v>1</v>
      </c>
      <c r="G746" s="176">
        <v>1559</v>
      </c>
      <c r="H746" s="175">
        <v>0.30201472297559084</v>
      </c>
      <c r="I746" s="92"/>
      <c r="J746" s="92"/>
      <c r="K746" s="92"/>
      <c r="L746" s="92"/>
      <c r="M746" s="175">
        <v>0.48299999999999998</v>
      </c>
      <c r="N746" s="175">
        <v>0.53200000000000003</v>
      </c>
      <c r="O746" s="175">
        <v>0.23400000000000001</v>
      </c>
      <c r="P746" s="175">
        <v>0.27700000000000002</v>
      </c>
      <c r="Q746" s="175">
        <v>0.121</v>
      </c>
      <c r="R746" s="175">
        <v>0.155</v>
      </c>
      <c r="S746" s="175">
        <v>8.6999999999999994E-2</v>
      </c>
      <c r="T746" s="175">
        <v>0.11700000000000001</v>
      </c>
    </row>
    <row r="747" spans="1:20" customFormat="1" x14ac:dyDescent="0.25">
      <c r="A747" s="92" t="s">
        <v>1450</v>
      </c>
      <c r="B747" s="175">
        <v>0.65209553853086977</v>
      </c>
      <c r="C747" s="175">
        <v>0.28841820639927895</v>
      </c>
      <c r="D747" s="175">
        <v>5.8584948174853534E-3</v>
      </c>
      <c r="E747" s="175">
        <v>5.362776025236593E-2</v>
      </c>
      <c r="F747" s="174">
        <v>1</v>
      </c>
      <c r="G747" s="176">
        <v>2219</v>
      </c>
      <c r="H747" s="175">
        <v>0.30982965652052497</v>
      </c>
      <c r="I747" s="92"/>
      <c r="J747" s="92"/>
      <c r="K747" s="92"/>
      <c r="L747" s="92"/>
      <c r="M747" s="175">
        <v>0.63200000000000001</v>
      </c>
      <c r="N747" s="175">
        <v>0.67200000000000004</v>
      </c>
      <c r="O747" s="175">
        <v>0.27</v>
      </c>
      <c r="P747" s="175">
        <v>0.308</v>
      </c>
      <c r="Q747" s="175">
        <v>3.0000000000000001E-3</v>
      </c>
      <c r="R747" s="175">
        <v>0.01</v>
      </c>
      <c r="S747" s="175">
        <v>4.4999999999999998E-2</v>
      </c>
      <c r="T747" s="175">
        <v>6.4000000000000001E-2</v>
      </c>
    </row>
    <row r="748" spans="1:20" customFormat="1" x14ac:dyDescent="0.25">
      <c r="A748" s="92" t="s">
        <v>1493</v>
      </c>
      <c r="B748" s="175">
        <v>0.47826086956521741</v>
      </c>
      <c r="C748" s="175">
        <v>0.32233883058470764</v>
      </c>
      <c r="D748" s="175">
        <v>0.11244377811094453</v>
      </c>
      <c r="E748" s="175">
        <v>8.6956521739130432E-2</v>
      </c>
      <c r="F748" s="174">
        <v>1</v>
      </c>
      <c r="G748" s="176">
        <v>667</v>
      </c>
      <c r="H748" s="175">
        <v>0.33840690005073565</v>
      </c>
      <c r="I748" s="92"/>
      <c r="J748" s="92"/>
      <c r="K748" s="92"/>
      <c r="L748" s="92"/>
      <c r="M748" s="175">
        <v>0.441</v>
      </c>
      <c r="N748" s="175">
        <v>0.51600000000000001</v>
      </c>
      <c r="O748" s="175">
        <v>0.28799999999999998</v>
      </c>
      <c r="P748" s="175">
        <v>0.35899999999999999</v>
      </c>
      <c r="Q748" s="175">
        <v>9.0999999999999998E-2</v>
      </c>
      <c r="R748" s="175">
        <v>0.13900000000000001</v>
      </c>
      <c r="S748" s="175">
        <v>6.8000000000000005E-2</v>
      </c>
      <c r="T748" s="175">
        <v>0.111</v>
      </c>
    </row>
    <row r="749" spans="1:20" customFormat="1" x14ac:dyDescent="0.25">
      <c r="A749" s="92" t="s">
        <v>1536</v>
      </c>
      <c r="B749" s="175">
        <v>0.80875202593192874</v>
      </c>
      <c r="C749" s="175">
        <v>0.13776337115072934</v>
      </c>
      <c r="D749" s="175">
        <v>6.4829821717990272E-3</v>
      </c>
      <c r="E749" s="175">
        <v>4.7001620745542948E-2</v>
      </c>
      <c r="F749" s="174">
        <v>1</v>
      </c>
      <c r="G749" s="176">
        <v>617</v>
      </c>
      <c r="H749" s="175">
        <v>0.32337526205450734</v>
      </c>
      <c r="I749" s="92"/>
      <c r="J749" s="92"/>
      <c r="K749" s="92"/>
      <c r="L749" s="92"/>
      <c r="M749" s="175">
        <v>0.77600000000000002</v>
      </c>
      <c r="N749" s="175">
        <v>0.83799999999999997</v>
      </c>
      <c r="O749" s="175">
        <v>0.113</v>
      </c>
      <c r="P749" s="175">
        <v>0.16700000000000001</v>
      </c>
      <c r="Q749" s="175">
        <v>3.0000000000000001E-3</v>
      </c>
      <c r="R749" s="175">
        <v>1.7000000000000001E-2</v>
      </c>
      <c r="S749" s="175">
        <v>3.3000000000000002E-2</v>
      </c>
      <c r="T749" s="175">
        <v>6.7000000000000004E-2</v>
      </c>
    </row>
    <row r="750" spans="1:20" customFormat="1" x14ac:dyDescent="0.25">
      <c r="A750" s="92" t="s">
        <v>1579</v>
      </c>
      <c r="B750" s="175">
        <v>0.60199714693295292</v>
      </c>
      <c r="C750" s="175">
        <v>0.3252496433666191</v>
      </c>
      <c r="D750" s="175">
        <v>4.136947218259629E-2</v>
      </c>
      <c r="E750" s="175">
        <v>3.1383737517831668E-2</v>
      </c>
      <c r="F750" s="174">
        <v>1</v>
      </c>
      <c r="G750" s="176">
        <v>701</v>
      </c>
      <c r="H750" s="175">
        <v>0.31519784172661869</v>
      </c>
      <c r="I750" s="92"/>
      <c r="J750" s="92"/>
      <c r="K750" s="92"/>
      <c r="L750" s="92"/>
      <c r="M750" s="175">
        <v>0.56499999999999995</v>
      </c>
      <c r="N750" s="175">
        <v>0.63800000000000001</v>
      </c>
      <c r="O750" s="175">
        <v>0.29199999999999998</v>
      </c>
      <c r="P750" s="175">
        <v>0.36099999999999999</v>
      </c>
      <c r="Q750" s="175">
        <v>2.9000000000000001E-2</v>
      </c>
      <c r="R750" s="175">
        <v>5.8999999999999997E-2</v>
      </c>
      <c r="S750" s="175">
        <v>2.1000000000000001E-2</v>
      </c>
      <c r="T750" s="175">
        <v>4.7E-2</v>
      </c>
    </row>
    <row r="751" spans="1:20" customFormat="1" x14ac:dyDescent="0.25">
      <c r="A751" s="92" t="s">
        <v>1622</v>
      </c>
      <c r="B751" s="175">
        <v>0.56462585034013602</v>
      </c>
      <c r="C751" s="175">
        <v>0.29004329004329005</v>
      </c>
      <c r="D751" s="175">
        <v>7.792207792207792E-2</v>
      </c>
      <c r="E751" s="175">
        <v>6.7408781694495976E-2</v>
      </c>
      <c r="F751" s="174">
        <v>1</v>
      </c>
      <c r="G751" s="176">
        <v>1617</v>
      </c>
      <c r="H751" s="175">
        <v>0.31294755177085348</v>
      </c>
      <c r="I751" s="92"/>
      <c r="J751" s="92"/>
      <c r="K751" s="92"/>
      <c r="L751" s="92"/>
      <c r="M751" s="175">
        <v>0.54</v>
      </c>
      <c r="N751" s="175">
        <v>0.58899999999999997</v>
      </c>
      <c r="O751" s="175">
        <v>0.26800000000000002</v>
      </c>
      <c r="P751" s="175">
        <v>0.313</v>
      </c>
      <c r="Q751" s="175">
        <v>6.6000000000000003E-2</v>
      </c>
      <c r="R751" s="175">
        <v>9.1999999999999998E-2</v>
      </c>
      <c r="S751" s="175">
        <v>5.6000000000000001E-2</v>
      </c>
      <c r="T751" s="175">
        <v>8.1000000000000003E-2</v>
      </c>
    </row>
    <row r="752" spans="1:20" customFormat="1" x14ac:dyDescent="0.25">
      <c r="A752" s="92" t="s">
        <v>1665</v>
      </c>
      <c r="B752" s="175">
        <v>0.45833333333333331</v>
      </c>
      <c r="C752" s="175">
        <v>0.49358974358974361</v>
      </c>
      <c r="D752" s="175">
        <v>9.6153846153846159E-3</v>
      </c>
      <c r="E752" s="175">
        <v>3.8461538461538464E-2</v>
      </c>
      <c r="F752" s="174">
        <v>1</v>
      </c>
      <c r="G752" s="176">
        <v>624</v>
      </c>
      <c r="H752" s="175">
        <v>0.27795100222717151</v>
      </c>
      <c r="I752" s="92"/>
      <c r="J752" s="92"/>
      <c r="K752" s="92"/>
      <c r="L752" s="92"/>
      <c r="M752" s="175">
        <v>0.42</v>
      </c>
      <c r="N752" s="175">
        <v>0.498</v>
      </c>
      <c r="O752" s="175">
        <v>0.45500000000000002</v>
      </c>
      <c r="P752" s="175">
        <v>0.53300000000000003</v>
      </c>
      <c r="Q752" s="175">
        <v>4.0000000000000001E-3</v>
      </c>
      <c r="R752" s="175">
        <v>2.1000000000000001E-2</v>
      </c>
      <c r="S752" s="175">
        <v>2.5999999999999999E-2</v>
      </c>
      <c r="T752" s="175">
        <v>5.7000000000000002E-2</v>
      </c>
    </row>
    <row r="753" spans="1:20" customFormat="1" x14ac:dyDescent="0.25">
      <c r="A753" s="92" t="s">
        <v>1708</v>
      </c>
      <c r="B753" s="175">
        <v>0.63117453347969266</v>
      </c>
      <c r="C753" s="175">
        <v>0.31723380900109771</v>
      </c>
      <c r="D753" s="175">
        <v>4.3907793633369925E-3</v>
      </c>
      <c r="E753" s="175">
        <v>4.7200878155872671E-2</v>
      </c>
      <c r="F753" s="174">
        <v>1</v>
      </c>
      <c r="G753" s="176">
        <v>911</v>
      </c>
      <c r="H753" s="175">
        <v>0.30766632894292467</v>
      </c>
      <c r="I753" s="92"/>
      <c r="J753" s="92"/>
      <c r="K753" s="92"/>
      <c r="L753" s="92"/>
      <c r="M753" s="175">
        <v>0.59899999999999998</v>
      </c>
      <c r="N753" s="175">
        <v>0.66200000000000003</v>
      </c>
      <c r="O753" s="175">
        <v>0.28799999999999998</v>
      </c>
      <c r="P753" s="175">
        <v>0.34799999999999998</v>
      </c>
      <c r="Q753" s="175">
        <v>2E-3</v>
      </c>
      <c r="R753" s="175">
        <v>1.0999999999999999E-2</v>
      </c>
      <c r="S753" s="175">
        <v>3.5000000000000003E-2</v>
      </c>
      <c r="T753" s="175">
        <v>6.3E-2</v>
      </c>
    </row>
    <row r="754" spans="1:20" customFormat="1" x14ac:dyDescent="0.25">
      <c r="A754" s="92" t="s">
        <v>1751</v>
      </c>
      <c r="B754" s="175">
        <v>0.92382495948136145</v>
      </c>
      <c r="C754" s="175">
        <v>9.7244732576985422E-3</v>
      </c>
      <c r="D754" s="175">
        <v>2.1069692058346839E-2</v>
      </c>
      <c r="E754" s="175">
        <v>4.5380875202593193E-2</v>
      </c>
      <c r="F754" s="174">
        <v>1</v>
      </c>
      <c r="G754" s="176">
        <v>617</v>
      </c>
      <c r="H754" s="175">
        <v>0.37737003058103974</v>
      </c>
      <c r="I754" s="92"/>
      <c r="J754" s="92"/>
      <c r="K754" s="92"/>
      <c r="L754" s="92"/>
      <c r="M754" s="175">
        <v>0.9</v>
      </c>
      <c r="N754" s="175">
        <v>0.94199999999999995</v>
      </c>
      <c r="O754" s="175">
        <v>4.0000000000000001E-3</v>
      </c>
      <c r="P754" s="175">
        <v>2.1000000000000001E-2</v>
      </c>
      <c r="Q754" s="175">
        <v>1.2E-2</v>
      </c>
      <c r="R754" s="175">
        <v>3.5999999999999997E-2</v>
      </c>
      <c r="S754" s="175">
        <v>3.2000000000000001E-2</v>
      </c>
      <c r="T754" s="175">
        <v>6.5000000000000002E-2</v>
      </c>
    </row>
    <row r="755" spans="1:20" customFormat="1" x14ac:dyDescent="0.25">
      <c r="A755" s="92" t="s">
        <v>1794</v>
      </c>
      <c r="B755" s="175">
        <v>0.50545094152626358</v>
      </c>
      <c r="C755" s="175">
        <v>0.27155599603567887</v>
      </c>
      <c r="D755" s="175">
        <v>0.1377601585728444</v>
      </c>
      <c r="E755" s="175">
        <v>8.523290386521308E-2</v>
      </c>
      <c r="F755" s="174">
        <v>1</v>
      </c>
      <c r="G755" s="176">
        <v>1009</v>
      </c>
      <c r="H755" s="175">
        <v>0.32749107432651736</v>
      </c>
      <c r="I755" s="92"/>
      <c r="J755" s="92"/>
      <c r="K755" s="92"/>
      <c r="L755" s="92"/>
      <c r="M755" s="175">
        <v>0.47499999999999998</v>
      </c>
      <c r="N755" s="175">
        <v>0.53600000000000003</v>
      </c>
      <c r="O755" s="175">
        <v>0.245</v>
      </c>
      <c r="P755" s="175">
        <v>0.3</v>
      </c>
      <c r="Q755" s="175">
        <v>0.11799999999999999</v>
      </c>
      <c r="R755" s="175">
        <v>0.16</v>
      </c>
      <c r="S755" s="175">
        <v>7.0000000000000007E-2</v>
      </c>
      <c r="T755" s="175">
        <v>0.104</v>
      </c>
    </row>
    <row r="756" spans="1:20" customFormat="1" x14ac:dyDescent="0.25">
      <c r="A756" s="92" t="s">
        <v>1837</v>
      </c>
      <c r="B756" s="175">
        <v>0.70105509964830015</v>
      </c>
      <c r="C756" s="175">
        <v>0.21219226260257915</v>
      </c>
      <c r="D756" s="175">
        <v>1.8757327080890972E-2</v>
      </c>
      <c r="E756" s="175">
        <v>6.799531066822978E-2</v>
      </c>
      <c r="F756" s="174">
        <v>1</v>
      </c>
      <c r="G756" s="176">
        <v>853</v>
      </c>
      <c r="H756" s="175">
        <v>0.30162659123055163</v>
      </c>
      <c r="I756" s="92"/>
      <c r="J756" s="92"/>
      <c r="K756" s="92"/>
      <c r="L756" s="92"/>
      <c r="M756" s="175">
        <v>0.66900000000000004</v>
      </c>
      <c r="N756" s="175">
        <v>0.73099999999999998</v>
      </c>
      <c r="O756" s="175">
        <v>0.186</v>
      </c>
      <c r="P756" s="175">
        <v>0.24099999999999999</v>
      </c>
      <c r="Q756" s="175">
        <v>1.2E-2</v>
      </c>
      <c r="R756" s="175">
        <v>0.03</v>
      </c>
      <c r="S756" s="175">
        <v>5.2999999999999999E-2</v>
      </c>
      <c r="T756" s="175">
        <v>8.6999999999999994E-2</v>
      </c>
    </row>
    <row r="757" spans="1:20" customFormat="1" x14ac:dyDescent="0.25">
      <c r="A757" s="92" t="s">
        <v>1880</v>
      </c>
      <c r="B757" s="175">
        <v>0.58123953098827474</v>
      </c>
      <c r="C757" s="175">
        <v>0.32663316582914576</v>
      </c>
      <c r="D757" s="175">
        <v>2.1775544388609715E-2</v>
      </c>
      <c r="E757" s="175">
        <v>7.0351758793969849E-2</v>
      </c>
      <c r="F757" s="174">
        <v>1</v>
      </c>
      <c r="G757" s="176">
        <v>597</v>
      </c>
      <c r="H757" s="175">
        <v>0.29745889387144991</v>
      </c>
      <c r="I757" s="92"/>
      <c r="J757" s="92"/>
      <c r="K757" s="92"/>
      <c r="L757" s="92"/>
      <c r="M757" s="175">
        <v>0.54100000000000004</v>
      </c>
      <c r="N757" s="175">
        <v>0.62</v>
      </c>
      <c r="O757" s="175">
        <v>0.28999999999999998</v>
      </c>
      <c r="P757" s="175">
        <v>0.36499999999999999</v>
      </c>
      <c r="Q757" s="175">
        <v>1.2999999999999999E-2</v>
      </c>
      <c r="R757" s="175">
        <v>3.6999999999999998E-2</v>
      </c>
      <c r="S757" s="175">
        <v>5.1999999999999998E-2</v>
      </c>
      <c r="T757" s="175">
        <v>9.4E-2</v>
      </c>
    </row>
    <row r="758" spans="1:20" customFormat="1" x14ac:dyDescent="0.25">
      <c r="A758" s="92" t="s">
        <v>1923</v>
      </c>
      <c r="B758" s="175">
        <v>0.53</v>
      </c>
      <c r="C758" s="175">
        <v>0.36499999999999999</v>
      </c>
      <c r="D758" s="175">
        <v>2.75E-2</v>
      </c>
      <c r="E758" s="175">
        <v>7.7499999999999999E-2</v>
      </c>
      <c r="F758" s="174">
        <v>1</v>
      </c>
      <c r="G758" s="176">
        <v>800</v>
      </c>
      <c r="H758" s="175">
        <v>0.27164685908319186</v>
      </c>
      <c r="I758" s="92"/>
      <c r="J758" s="92"/>
      <c r="K758" s="92"/>
      <c r="L758" s="92"/>
      <c r="M758" s="175">
        <v>0.495</v>
      </c>
      <c r="N758" s="175">
        <v>0.56399999999999995</v>
      </c>
      <c r="O758" s="175">
        <v>0.33200000000000002</v>
      </c>
      <c r="P758" s="175">
        <v>0.39900000000000002</v>
      </c>
      <c r="Q758" s="175">
        <v>1.7999999999999999E-2</v>
      </c>
      <c r="R758" s="175">
        <v>4.1000000000000002E-2</v>
      </c>
      <c r="S758" s="175">
        <v>6.0999999999999999E-2</v>
      </c>
      <c r="T758" s="175">
        <v>9.8000000000000004E-2</v>
      </c>
    </row>
    <row r="759" spans="1:20" customFormat="1" x14ac:dyDescent="0.25">
      <c r="A759" s="92" t="s">
        <v>1966</v>
      </c>
      <c r="B759" s="175">
        <v>0.71387402223137097</v>
      </c>
      <c r="C759" s="175">
        <v>0.23013585837793329</v>
      </c>
      <c r="D759" s="175">
        <v>1.1939069575957185E-2</v>
      </c>
      <c r="E759" s="175">
        <v>4.4051049814738577E-2</v>
      </c>
      <c r="F759" s="174">
        <v>1</v>
      </c>
      <c r="G759" s="176">
        <v>2429</v>
      </c>
      <c r="H759" s="175">
        <v>0.31889195221215699</v>
      </c>
      <c r="I759" s="92"/>
      <c r="J759" s="92"/>
      <c r="K759" s="92"/>
      <c r="L759" s="92"/>
      <c r="M759" s="175">
        <v>0.69599999999999995</v>
      </c>
      <c r="N759" s="175">
        <v>0.73099999999999998</v>
      </c>
      <c r="O759" s="175">
        <v>0.214</v>
      </c>
      <c r="P759" s="175">
        <v>0.247</v>
      </c>
      <c r="Q759" s="175">
        <v>8.0000000000000002E-3</v>
      </c>
      <c r="R759" s="175">
        <v>1.7000000000000001E-2</v>
      </c>
      <c r="S759" s="175">
        <v>3.6999999999999998E-2</v>
      </c>
      <c r="T759" s="175">
        <v>5.2999999999999999E-2</v>
      </c>
    </row>
    <row r="760" spans="1:20" customFormat="1" x14ac:dyDescent="0.25">
      <c r="A760" s="92" t="s">
        <v>2009</v>
      </c>
      <c r="B760" s="175">
        <v>0.88831437435367111</v>
      </c>
      <c r="C760" s="175">
        <v>4.3433298862461223E-2</v>
      </c>
      <c r="D760" s="175">
        <v>1.0341261633919338E-2</v>
      </c>
      <c r="E760" s="175">
        <v>5.7911065149948295E-2</v>
      </c>
      <c r="F760" s="174">
        <v>1</v>
      </c>
      <c r="G760" s="176">
        <v>967</v>
      </c>
      <c r="H760" s="175">
        <v>0.33646485734168408</v>
      </c>
      <c r="I760" s="92"/>
      <c r="J760" s="92"/>
      <c r="K760" s="92"/>
      <c r="L760" s="92"/>
      <c r="M760" s="175">
        <v>0.86699999999999999</v>
      </c>
      <c r="N760" s="175">
        <v>0.90700000000000003</v>
      </c>
      <c r="O760" s="175">
        <v>3.2000000000000001E-2</v>
      </c>
      <c r="P760" s="175">
        <v>5.8000000000000003E-2</v>
      </c>
      <c r="Q760" s="175">
        <v>6.0000000000000001E-3</v>
      </c>
      <c r="R760" s="175">
        <v>1.9E-2</v>
      </c>
      <c r="S760" s="175">
        <v>4.4999999999999998E-2</v>
      </c>
      <c r="T760" s="175">
        <v>7.3999999999999996E-2</v>
      </c>
    </row>
    <row r="761" spans="1:20" customFormat="1" x14ac:dyDescent="0.25">
      <c r="A761" s="92" t="s">
        <v>2052</v>
      </c>
      <c r="B761" s="175">
        <v>0.78426395939086291</v>
      </c>
      <c r="C761" s="175">
        <v>0.13959390862944163</v>
      </c>
      <c r="D761" s="175">
        <v>2.961082910321489E-2</v>
      </c>
      <c r="E761" s="175">
        <v>4.6531302876480544E-2</v>
      </c>
      <c r="F761" s="174">
        <v>1</v>
      </c>
      <c r="G761" s="176">
        <v>1182</v>
      </c>
      <c r="H761" s="175">
        <v>0.33465458663646658</v>
      </c>
      <c r="I761" s="92"/>
      <c r="J761" s="92"/>
      <c r="K761" s="92"/>
      <c r="L761" s="92"/>
      <c r="M761" s="175">
        <v>0.76</v>
      </c>
      <c r="N761" s="175">
        <v>0.80700000000000005</v>
      </c>
      <c r="O761" s="175">
        <v>0.121</v>
      </c>
      <c r="P761" s="175">
        <v>0.161</v>
      </c>
      <c r="Q761" s="175">
        <v>2.1000000000000001E-2</v>
      </c>
      <c r="R761" s="175">
        <v>4.1000000000000002E-2</v>
      </c>
      <c r="S761" s="175">
        <v>3.5999999999999997E-2</v>
      </c>
      <c r="T761" s="175">
        <v>0.06</v>
      </c>
    </row>
    <row r="762" spans="1:20" customFormat="1" x14ac:dyDescent="0.25">
      <c r="A762" s="92" t="s">
        <v>2095</v>
      </c>
      <c r="B762" s="175">
        <v>0.63872255489021956</v>
      </c>
      <c r="C762" s="175">
        <v>0.27245508982035926</v>
      </c>
      <c r="D762" s="175">
        <v>1.1976047904191617E-2</v>
      </c>
      <c r="E762" s="175">
        <v>7.6846307385229545E-2</v>
      </c>
      <c r="F762" s="174">
        <v>1</v>
      </c>
      <c r="G762" s="176">
        <v>1002</v>
      </c>
      <c r="H762" s="175">
        <v>0.33545363240709741</v>
      </c>
      <c r="I762" s="92"/>
      <c r="J762" s="92"/>
      <c r="K762" s="92"/>
      <c r="L762" s="92"/>
      <c r="M762" s="175">
        <v>0.60899999999999999</v>
      </c>
      <c r="N762" s="175">
        <v>0.66800000000000004</v>
      </c>
      <c r="O762" s="175">
        <v>0.246</v>
      </c>
      <c r="P762" s="175">
        <v>0.30099999999999999</v>
      </c>
      <c r="Q762" s="175">
        <v>7.0000000000000001E-3</v>
      </c>
      <c r="R762" s="175">
        <v>2.1000000000000001E-2</v>
      </c>
      <c r="S762" s="175">
        <v>6.2E-2</v>
      </c>
      <c r="T762" s="175">
        <v>9.5000000000000001E-2</v>
      </c>
    </row>
    <row r="763" spans="1:20" customFormat="1" x14ac:dyDescent="0.25">
      <c r="A763" s="92" t="s">
        <v>2138</v>
      </c>
      <c r="B763" s="175">
        <v>0.88339552238805974</v>
      </c>
      <c r="C763" s="175">
        <v>1.8656716417910446E-2</v>
      </c>
      <c r="D763" s="175">
        <v>1.7723880597014924E-2</v>
      </c>
      <c r="E763" s="175">
        <v>8.0223880597014921E-2</v>
      </c>
      <c r="F763" s="174">
        <v>1</v>
      </c>
      <c r="G763" s="176">
        <v>1072</v>
      </c>
      <c r="H763" s="175">
        <v>0.37003797031411806</v>
      </c>
      <c r="I763" s="92"/>
      <c r="J763" s="92"/>
      <c r="K763" s="92"/>
      <c r="L763" s="92"/>
      <c r="M763" s="175">
        <v>0.86299999999999999</v>
      </c>
      <c r="N763" s="175">
        <v>0.90100000000000002</v>
      </c>
      <c r="O763" s="175">
        <v>1.2E-2</v>
      </c>
      <c r="P763" s="175">
        <v>2.9000000000000001E-2</v>
      </c>
      <c r="Q763" s="175">
        <v>1.0999999999999999E-2</v>
      </c>
      <c r="R763" s="175">
        <v>2.8000000000000001E-2</v>
      </c>
      <c r="S763" s="175">
        <v>6.5000000000000002E-2</v>
      </c>
      <c r="T763" s="175">
        <v>9.8000000000000004E-2</v>
      </c>
    </row>
    <row r="764" spans="1:20" customFormat="1" x14ac:dyDescent="0.25">
      <c r="A764" s="92" t="s">
        <v>1365</v>
      </c>
      <c r="B764" s="175">
        <v>0.5617977528089888</v>
      </c>
      <c r="C764" s="175">
        <v>0.14606741573033707</v>
      </c>
      <c r="D764" s="175">
        <v>4.49438202247191E-2</v>
      </c>
      <c r="E764" s="175">
        <v>0.24719101123595505</v>
      </c>
      <c r="F764" s="174">
        <v>1</v>
      </c>
      <c r="G764" s="176">
        <v>89</v>
      </c>
      <c r="H764" s="175">
        <v>9.3096234309623424E-2</v>
      </c>
      <c r="I764" s="92"/>
      <c r="J764" s="92"/>
      <c r="K764" s="92"/>
      <c r="L764" s="92"/>
      <c r="M764" s="175">
        <v>0.45800000000000002</v>
      </c>
      <c r="N764" s="175">
        <v>0.66</v>
      </c>
      <c r="O764" s="175">
        <v>8.6999999999999994E-2</v>
      </c>
      <c r="P764" s="175">
        <v>0.23400000000000001</v>
      </c>
      <c r="Q764" s="175">
        <v>1.7999999999999999E-2</v>
      </c>
      <c r="R764" s="175">
        <v>0.11</v>
      </c>
      <c r="S764" s="175">
        <v>0.16900000000000001</v>
      </c>
      <c r="T764" s="175">
        <v>0.34599999999999997</v>
      </c>
    </row>
    <row r="765" spans="1:20" customFormat="1" x14ac:dyDescent="0.25">
      <c r="A765" s="92" t="s">
        <v>1408</v>
      </c>
      <c r="B765" s="175">
        <v>0.41</v>
      </c>
      <c r="C765" s="175">
        <v>0.27</v>
      </c>
      <c r="D765" s="175">
        <v>0.11</v>
      </c>
      <c r="E765" s="175">
        <v>0.21</v>
      </c>
      <c r="F765" s="174">
        <v>1</v>
      </c>
      <c r="G765" s="176">
        <v>100</v>
      </c>
      <c r="H765" s="175">
        <v>6.4683053040103494E-2</v>
      </c>
      <c r="I765" s="92"/>
      <c r="J765" s="92"/>
      <c r="K765" s="92"/>
      <c r="L765" s="92"/>
      <c r="M765" s="175">
        <v>0.31900000000000001</v>
      </c>
      <c r="N765" s="175">
        <v>0.50800000000000001</v>
      </c>
      <c r="O765" s="175">
        <v>0.193</v>
      </c>
      <c r="P765" s="175">
        <v>0.36399999999999999</v>
      </c>
      <c r="Q765" s="175">
        <v>6.3E-2</v>
      </c>
      <c r="R765" s="175">
        <v>0.186</v>
      </c>
      <c r="S765" s="175">
        <v>0.14199999999999999</v>
      </c>
      <c r="T765" s="175">
        <v>0.3</v>
      </c>
    </row>
    <row r="766" spans="1:20" customFormat="1" x14ac:dyDescent="0.25">
      <c r="A766" s="92" t="s">
        <v>1451</v>
      </c>
      <c r="B766" s="175">
        <v>0.47619047619047616</v>
      </c>
      <c r="C766" s="175">
        <v>0.21164021164021163</v>
      </c>
      <c r="D766" s="175">
        <v>3.7037037037037035E-2</v>
      </c>
      <c r="E766" s="175">
        <v>0.27513227513227512</v>
      </c>
      <c r="F766" s="174">
        <v>1</v>
      </c>
      <c r="G766" s="176">
        <v>189</v>
      </c>
      <c r="H766" s="175">
        <v>8.025477707006369E-2</v>
      </c>
      <c r="I766" s="92"/>
      <c r="J766" s="92"/>
      <c r="K766" s="92"/>
      <c r="L766" s="92"/>
      <c r="M766" s="175">
        <v>0.40600000000000003</v>
      </c>
      <c r="N766" s="175">
        <v>0.54700000000000004</v>
      </c>
      <c r="O766" s="175">
        <v>0.159</v>
      </c>
      <c r="P766" s="175">
        <v>0.27500000000000002</v>
      </c>
      <c r="Q766" s="175">
        <v>1.7999999999999999E-2</v>
      </c>
      <c r="R766" s="175">
        <v>7.3999999999999996E-2</v>
      </c>
      <c r="S766" s="175">
        <v>0.216</v>
      </c>
      <c r="T766" s="175">
        <v>0.34300000000000003</v>
      </c>
    </row>
    <row r="767" spans="1:20" customFormat="1" x14ac:dyDescent="0.25">
      <c r="A767" s="92" t="s">
        <v>1494</v>
      </c>
      <c r="B767" s="175">
        <v>0.3728813559322034</v>
      </c>
      <c r="C767" s="175">
        <v>0.23728813559322035</v>
      </c>
      <c r="D767" s="175">
        <v>5.0847457627118647E-2</v>
      </c>
      <c r="E767" s="175">
        <v>0.33898305084745761</v>
      </c>
      <c r="F767" s="174">
        <v>1</v>
      </c>
      <c r="G767" s="176">
        <v>59</v>
      </c>
      <c r="H767" s="175">
        <v>0.11281070745697896</v>
      </c>
      <c r="I767" s="92"/>
      <c r="J767" s="92"/>
      <c r="K767" s="92"/>
      <c r="L767" s="92"/>
      <c r="M767" s="175">
        <v>0.26100000000000001</v>
      </c>
      <c r="N767" s="175">
        <v>0.5</v>
      </c>
      <c r="O767" s="175">
        <v>0.14699999999999999</v>
      </c>
      <c r="P767" s="175">
        <v>0.36</v>
      </c>
      <c r="Q767" s="175">
        <v>1.7000000000000001E-2</v>
      </c>
      <c r="R767" s="175">
        <v>0.13900000000000001</v>
      </c>
      <c r="S767" s="175">
        <v>0.23100000000000001</v>
      </c>
      <c r="T767" s="175">
        <v>0.46600000000000003</v>
      </c>
    </row>
    <row r="768" spans="1:20" customFormat="1" x14ac:dyDescent="0.25">
      <c r="A768" s="92" t="s">
        <v>1537</v>
      </c>
      <c r="B768" s="175">
        <v>0.69811320754716977</v>
      </c>
      <c r="C768" s="175">
        <v>5.6603773584905662E-2</v>
      </c>
      <c r="D768" s="175">
        <v>9.4339622641509441E-2</v>
      </c>
      <c r="E768" s="175">
        <v>0.15094339622641509</v>
      </c>
      <c r="F768" s="174">
        <v>1</v>
      </c>
      <c r="G768" s="176">
        <v>53</v>
      </c>
      <c r="H768" s="175">
        <v>7.8055964653902798E-2</v>
      </c>
      <c r="I768" s="92"/>
      <c r="J768" s="92"/>
      <c r="K768" s="92"/>
      <c r="L768" s="92"/>
      <c r="M768" s="175">
        <v>0.56499999999999995</v>
      </c>
      <c r="N768" s="175">
        <v>0.80500000000000005</v>
      </c>
      <c r="O768" s="175">
        <v>1.9E-2</v>
      </c>
      <c r="P768" s="175">
        <v>0.154</v>
      </c>
      <c r="Q768" s="175">
        <v>4.1000000000000002E-2</v>
      </c>
      <c r="R768" s="175">
        <v>0.20300000000000001</v>
      </c>
      <c r="S768" s="175">
        <v>7.9000000000000001E-2</v>
      </c>
      <c r="T768" s="175">
        <v>0.27100000000000002</v>
      </c>
    </row>
    <row r="769" spans="1:20" customFormat="1" x14ac:dyDescent="0.25">
      <c r="A769" s="92" t="s">
        <v>1580</v>
      </c>
      <c r="B769" s="175">
        <v>0.54838709677419351</v>
      </c>
      <c r="C769" s="175">
        <v>0.25806451612903225</v>
      </c>
      <c r="D769" s="175">
        <v>8.0645161290322578E-2</v>
      </c>
      <c r="E769" s="175">
        <v>0.11290322580645161</v>
      </c>
      <c r="F769" s="174">
        <v>1</v>
      </c>
      <c r="G769" s="176">
        <v>62</v>
      </c>
      <c r="H769" s="175">
        <v>9.0116279069767435E-2</v>
      </c>
      <c r="I769" s="92"/>
      <c r="J769" s="92"/>
      <c r="K769" s="92"/>
      <c r="L769" s="92"/>
      <c r="M769" s="175">
        <v>0.42499999999999999</v>
      </c>
      <c r="N769" s="175">
        <v>0.66600000000000004</v>
      </c>
      <c r="O769" s="175">
        <v>0.16600000000000001</v>
      </c>
      <c r="P769" s="175">
        <v>0.379</v>
      </c>
      <c r="Q769" s="175">
        <v>3.5000000000000003E-2</v>
      </c>
      <c r="R769" s="175">
        <v>0.17499999999999999</v>
      </c>
      <c r="S769" s="175">
        <v>5.6000000000000001E-2</v>
      </c>
      <c r="T769" s="175">
        <v>0.215</v>
      </c>
    </row>
    <row r="770" spans="1:20" customFormat="1" x14ac:dyDescent="0.25">
      <c r="A770" s="92" t="s">
        <v>1623</v>
      </c>
      <c r="B770" s="175">
        <v>0.43859649122807015</v>
      </c>
      <c r="C770" s="175">
        <v>0.23684210526315788</v>
      </c>
      <c r="D770" s="175">
        <v>7.8947368421052627E-2</v>
      </c>
      <c r="E770" s="175">
        <v>0.24561403508771928</v>
      </c>
      <c r="F770" s="174">
        <v>1</v>
      </c>
      <c r="G770" s="176">
        <v>114</v>
      </c>
      <c r="H770" s="175">
        <v>9.6283783783783786E-2</v>
      </c>
      <c r="I770" s="92"/>
      <c r="J770" s="92"/>
      <c r="K770" s="92"/>
      <c r="L770" s="92"/>
      <c r="M770" s="175">
        <v>0.35099999999999998</v>
      </c>
      <c r="N770" s="175">
        <v>0.53</v>
      </c>
      <c r="O770" s="175">
        <v>0.16800000000000001</v>
      </c>
      <c r="P770" s="175">
        <v>0.32300000000000001</v>
      </c>
      <c r="Q770" s="175">
        <v>4.2000000000000003E-2</v>
      </c>
      <c r="R770" s="175">
        <v>0.14299999999999999</v>
      </c>
      <c r="S770" s="175">
        <v>0.17599999999999999</v>
      </c>
      <c r="T770" s="175">
        <v>0.33200000000000002</v>
      </c>
    </row>
    <row r="771" spans="1:20" customFormat="1" x14ac:dyDescent="0.25">
      <c r="A771" s="92" t="s">
        <v>1666</v>
      </c>
      <c r="B771" s="175">
        <v>0.34</v>
      </c>
      <c r="C771" s="175">
        <v>0.5</v>
      </c>
      <c r="D771" s="175">
        <v>0.02</v>
      </c>
      <c r="E771" s="175">
        <v>0.14000000000000001</v>
      </c>
      <c r="F771" s="174">
        <v>1</v>
      </c>
      <c r="G771" s="176">
        <v>50</v>
      </c>
      <c r="H771" s="175">
        <v>7.4738415545590436E-2</v>
      </c>
      <c r="I771" s="92"/>
      <c r="J771" s="92"/>
      <c r="K771" s="92"/>
      <c r="L771" s="92"/>
      <c r="M771" s="175">
        <v>0.224</v>
      </c>
      <c r="N771" s="175">
        <v>0.47799999999999998</v>
      </c>
      <c r="O771" s="175">
        <v>0.36599999999999999</v>
      </c>
      <c r="P771" s="175">
        <v>0.63400000000000001</v>
      </c>
      <c r="Q771" s="175">
        <v>4.0000000000000001E-3</v>
      </c>
      <c r="R771" s="175">
        <v>0.105</v>
      </c>
      <c r="S771" s="175">
        <v>7.0000000000000007E-2</v>
      </c>
      <c r="T771" s="175">
        <v>0.26200000000000001</v>
      </c>
    </row>
    <row r="772" spans="1:20" customFormat="1" x14ac:dyDescent="0.25">
      <c r="A772" s="92" t="s">
        <v>1709</v>
      </c>
      <c r="B772" s="175">
        <v>0.41509433962264153</v>
      </c>
      <c r="C772" s="175">
        <v>0.330188679245283</v>
      </c>
      <c r="D772" s="175">
        <v>3.7735849056603772E-2</v>
      </c>
      <c r="E772" s="175">
        <v>0.21698113207547171</v>
      </c>
      <c r="F772" s="174">
        <v>1</v>
      </c>
      <c r="G772" s="176">
        <v>106</v>
      </c>
      <c r="H772" s="175">
        <v>8.9830508474576271E-2</v>
      </c>
      <c r="I772" s="92"/>
      <c r="J772" s="92"/>
      <c r="K772" s="92"/>
      <c r="L772" s="92"/>
      <c r="M772" s="175">
        <v>0.32600000000000001</v>
      </c>
      <c r="N772" s="175">
        <v>0.51</v>
      </c>
      <c r="O772" s="175">
        <v>0.248</v>
      </c>
      <c r="P772" s="175">
        <v>0.42399999999999999</v>
      </c>
      <c r="Q772" s="175">
        <v>1.4999999999999999E-2</v>
      </c>
      <c r="R772" s="175">
        <v>9.2999999999999999E-2</v>
      </c>
      <c r="S772" s="175">
        <v>0.14899999999999999</v>
      </c>
      <c r="T772" s="175">
        <v>0.30499999999999999</v>
      </c>
    </row>
    <row r="773" spans="1:20" customFormat="1" x14ac:dyDescent="0.25">
      <c r="A773" s="92" t="s">
        <v>1752</v>
      </c>
      <c r="B773" s="175">
        <v>0.48863636363636365</v>
      </c>
      <c r="C773" s="175">
        <v>5.6818181818181816E-2</v>
      </c>
      <c r="D773" s="175">
        <v>0.11363636363636363</v>
      </c>
      <c r="E773" s="175">
        <v>0.34090909090909088</v>
      </c>
      <c r="F773" s="174">
        <v>1</v>
      </c>
      <c r="G773" s="176">
        <v>88</v>
      </c>
      <c r="H773" s="175">
        <v>0.1476510067114094</v>
      </c>
      <c r="I773" s="92"/>
      <c r="J773" s="92"/>
      <c r="K773" s="92"/>
      <c r="L773" s="92"/>
      <c r="M773" s="175">
        <v>0.38700000000000001</v>
      </c>
      <c r="N773" s="175">
        <v>0.59099999999999997</v>
      </c>
      <c r="O773" s="175">
        <v>2.5000000000000001E-2</v>
      </c>
      <c r="P773" s="175">
        <v>0.126</v>
      </c>
      <c r="Q773" s="175">
        <v>6.3E-2</v>
      </c>
      <c r="R773" s="175">
        <v>0.19700000000000001</v>
      </c>
      <c r="S773" s="175">
        <v>0.25</v>
      </c>
      <c r="T773" s="175">
        <v>0.44500000000000001</v>
      </c>
    </row>
    <row r="774" spans="1:20" customFormat="1" x14ac:dyDescent="0.25">
      <c r="A774" s="92" t="s">
        <v>1795</v>
      </c>
      <c r="B774" s="175">
        <v>0.36842105263157893</v>
      </c>
      <c r="C774" s="175">
        <v>0.22807017543859648</v>
      </c>
      <c r="D774" s="175">
        <v>5.2631578947368418E-2</v>
      </c>
      <c r="E774" s="175">
        <v>0.35087719298245612</v>
      </c>
      <c r="F774" s="174">
        <v>1</v>
      </c>
      <c r="G774" s="176">
        <v>57</v>
      </c>
      <c r="H774" s="175">
        <v>8.2728592162554432E-2</v>
      </c>
      <c r="I774" s="92"/>
      <c r="J774" s="92"/>
      <c r="K774" s="92"/>
      <c r="L774" s="92"/>
      <c r="M774" s="175">
        <v>0.255</v>
      </c>
      <c r="N774" s="175">
        <v>0.498</v>
      </c>
      <c r="O774" s="175">
        <v>0.13800000000000001</v>
      </c>
      <c r="P774" s="175">
        <v>0.35199999999999998</v>
      </c>
      <c r="Q774" s="175">
        <v>1.7999999999999999E-2</v>
      </c>
      <c r="R774" s="175">
        <v>0.14399999999999999</v>
      </c>
      <c r="S774" s="175">
        <v>0.24</v>
      </c>
      <c r="T774" s="175">
        <v>0.48099999999999998</v>
      </c>
    </row>
    <row r="775" spans="1:20" customFormat="1" x14ac:dyDescent="0.25">
      <c r="A775" s="92" t="s">
        <v>1838</v>
      </c>
      <c r="B775" s="175">
        <v>0.35199999999999998</v>
      </c>
      <c r="C775" s="175">
        <v>0.16800000000000001</v>
      </c>
      <c r="D775" s="175">
        <v>6.4000000000000001E-2</v>
      </c>
      <c r="E775" s="175">
        <v>0.41599999999999998</v>
      </c>
      <c r="F775" s="174">
        <v>1</v>
      </c>
      <c r="G775" s="176">
        <v>125</v>
      </c>
      <c r="H775" s="175">
        <v>0.10665529010238908</v>
      </c>
      <c r="I775" s="92"/>
      <c r="J775" s="92"/>
      <c r="K775" s="92"/>
      <c r="L775" s="92"/>
      <c r="M775" s="175">
        <v>0.27400000000000002</v>
      </c>
      <c r="N775" s="175">
        <v>0.439</v>
      </c>
      <c r="O775" s="175">
        <v>0.113</v>
      </c>
      <c r="P775" s="175">
        <v>0.24299999999999999</v>
      </c>
      <c r="Q775" s="175">
        <v>3.3000000000000002E-2</v>
      </c>
      <c r="R775" s="175">
        <v>0.121</v>
      </c>
      <c r="S775" s="175">
        <v>0.33300000000000002</v>
      </c>
      <c r="T775" s="175">
        <v>0.504</v>
      </c>
    </row>
    <row r="776" spans="1:20" customFormat="1" x14ac:dyDescent="0.25">
      <c r="A776" s="92" t="s">
        <v>1881</v>
      </c>
      <c r="B776" s="175">
        <v>0.60869565217391308</v>
      </c>
      <c r="C776" s="175">
        <v>0.13043478260869565</v>
      </c>
      <c r="D776" s="175">
        <v>5.7971014492753624E-2</v>
      </c>
      <c r="E776" s="175">
        <v>0.20289855072463769</v>
      </c>
      <c r="F776" s="174">
        <v>1</v>
      </c>
      <c r="G776" s="176">
        <v>69</v>
      </c>
      <c r="H776" s="175">
        <v>7.1060762100926878E-2</v>
      </c>
      <c r="I776" s="92"/>
      <c r="J776" s="92"/>
      <c r="K776" s="92"/>
      <c r="L776" s="92"/>
      <c r="M776" s="175">
        <v>0.49099999999999999</v>
      </c>
      <c r="N776" s="175">
        <v>0.71499999999999997</v>
      </c>
      <c r="O776" s="175">
        <v>7.0000000000000007E-2</v>
      </c>
      <c r="P776" s="175">
        <v>0.23</v>
      </c>
      <c r="Q776" s="175">
        <v>2.3E-2</v>
      </c>
      <c r="R776" s="175">
        <v>0.14000000000000001</v>
      </c>
      <c r="S776" s="175">
        <v>0.125</v>
      </c>
      <c r="T776" s="175">
        <v>0.312</v>
      </c>
    </row>
    <row r="777" spans="1:20" customFormat="1" x14ac:dyDescent="0.25">
      <c r="A777" s="92" t="s">
        <v>1924</v>
      </c>
      <c r="B777" s="175">
        <v>0.49333333333333335</v>
      </c>
      <c r="C777" s="175">
        <v>0.24</v>
      </c>
      <c r="D777" s="175">
        <v>5.3333333333333337E-2</v>
      </c>
      <c r="E777" s="175">
        <v>0.21333333333333335</v>
      </c>
      <c r="F777" s="174">
        <v>1</v>
      </c>
      <c r="G777" s="176">
        <v>75</v>
      </c>
      <c r="H777" s="175">
        <v>7.15648854961832E-2</v>
      </c>
      <c r="I777" s="92"/>
      <c r="J777" s="92"/>
      <c r="K777" s="92"/>
      <c r="L777" s="92"/>
      <c r="M777" s="175">
        <v>0.38300000000000001</v>
      </c>
      <c r="N777" s="175">
        <v>0.60399999999999998</v>
      </c>
      <c r="O777" s="175">
        <v>0.158</v>
      </c>
      <c r="P777" s="175">
        <v>0.34799999999999998</v>
      </c>
      <c r="Q777" s="175">
        <v>2.1000000000000001E-2</v>
      </c>
      <c r="R777" s="175">
        <v>0.129</v>
      </c>
      <c r="S777" s="175">
        <v>0.13600000000000001</v>
      </c>
      <c r="T777" s="175">
        <v>0.31900000000000001</v>
      </c>
    </row>
    <row r="778" spans="1:20" customFormat="1" x14ac:dyDescent="0.25">
      <c r="A778" s="92" t="s">
        <v>1967</v>
      </c>
      <c r="B778" s="175">
        <v>0.58974358974358976</v>
      </c>
      <c r="C778" s="175">
        <v>0.18974358974358974</v>
      </c>
      <c r="D778" s="175">
        <v>4.6153846153846156E-2</v>
      </c>
      <c r="E778" s="175">
        <v>0.17435897435897435</v>
      </c>
      <c r="F778" s="174">
        <v>1</v>
      </c>
      <c r="G778" s="176">
        <v>195</v>
      </c>
      <c r="H778" s="175">
        <v>8.8075880758807581E-2</v>
      </c>
      <c r="I778" s="92"/>
      <c r="J778" s="92"/>
      <c r="K778" s="92"/>
      <c r="L778" s="92"/>
      <c r="M778" s="175">
        <v>0.52</v>
      </c>
      <c r="N778" s="175">
        <v>0.65600000000000003</v>
      </c>
      <c r="O778" s="175">
        <v>0.14099999999999999</v>
      </c>
      <c r="P778" s="175">
        <v>0.251</v>
      </c>
      <c r="Q778" s="175">
        <v>2.4E-2</v>
      </c>
      <c r="R778" s="175">
        <v>8.5000000000000006E-2</v>
      </c>
      <c r="S778" s="175">
        <v>0.128</v>
      </c>
      <c r="T778" s="175">
        <v>0.23400000000000001</v>
      </c>
    </row>
    <row r="779" spans="1:20" customFormat="1" x14ac:dyDescent="0.25">
      <c r="A779" s="92" t="s">
        <v>2010</v>
      </c>
      <c r="B779" s="175">
        <v>0.64601769911504425</v>
      </c>
      <c r="C779" s="175">
        <v>3.5398230088495575E-2</v>
      </c>
      <c r="D779" s="175">
        <v>0.11504424778761062</v>
      </c>
      <c r="E779" s="175">
        <v>0.20353982300884957</v>
      </c>
      <c r="F779" s="174">
        <v>1</v>
      </c>
      <c r="G779" s="176">
        <v>113</v>
      </c>
      <c r="H779" s="175">
        <v>9.4402673350041766E-2</v>
      </c>
      <c r="I779" s="92"/>
      <c r="J779" s="92"/>
      <c r="K779" s="92"/>
      <c r="L779" s="92"/>
      <c r="M779" s="175">
        <v>0.55400000000000005</v>
      </c>
      <c r="N779" s="175">
        <v>0.72799999999999998</v>
      </c>
      <c r="O779" s="175">
        <v>1.4E-2</v>
      </c>
      <c r="P779" s="175">
        <v>8.6999999999999994E-2</v>
      </c>
      <c r="Q779" s="175">
        <v>6.8000000000000005E-2</v>
      </c>
      <c r="R779" s="175">
        <v>0.187</v>
      </c>
      <c r="S779" s="175">
        <v>0.14000000000000001</v>
      </c>
      <c r="T779" s="175">
        <v>0.28699999999999998</v>
      </c>
    </row>
    <row r="780" spans="1:20" customFormat="1" x14ac:dyDescent="0.25">
      <c r="A780" s="92" t="s">
        <v>2053</v>
      </c>
      <c r="B780" s="175">
        <v>0.5842696629213483</v>
      </c>
      <c r="C780" s="175">
        <v>6.741573033707865E-2</v>
      </c>
      <c r="D780" s="175">
        <v>2.247191011235955E-2</v>
      </c>
      <c r="E780" s="175">
        <v>0.3258426966292135</v>
      </c>
      <c r="F780" s="174">
        <v>1</v>
      </c>
      <c r="G780" s="176">
        <v>89</v>
      </c>
      <c r="H780" s="175">
        <v>8.2790697674418601E-2</v>
      </c>
      <c r="I780" s="92"/>
      <c r="J780" s="92"/>
      <c r="K780" s="92"/>
      <c r="L780" s="92"/>
      <c r="M780" s="175">
        <v>0.48</v>
      </c>
      <c r="N780" s="175">
        <v>0.68100000000000005</v>
      </c>
      <c r="O780" s="175">
        <v>3.1E-2</v>
      </c>
      <c r="P780" s="175">
        <v>0.13900000000000001</v>
      </c>
      <c r="Q780" s="175">
        <v>6.0000000000000001E-3</v>
      </c>
      <c r="R780" s="175">
        <v>7.8E-2</v>
      </c>
      <c r="S780" s="175">
        <v>0.23699999999999999</v>
      </c>
      <c r="T780" s="175">
        <v>0.42899999999999999</v>
      </c>
    </row>
    <row r="781" spans="1:20" customFormat="1" x14ac:dyDescent="0.25">
      <c r="A781" s="92" t="s">
        <v>2096</v>
      </c>
      <c r="B781" s="175">
        <v>0.37333333333333335</v>
      </c>
      <c r="C781" s="175">
        <v>0.17333333333333334</v>
      </c>
      <c r="D781" s="175">
        <v>0.13333333333333333</v>
      </c>
      <c r="E781" s="175">
        <v>0.32</v>
      </c>
      <c r="F781" s="174">
        <v>1</v>
      </c>
      <c r="G781" s="176">
        <v>225</v>
      </c>
      <c r="H781" s="175">
        <v>0.23936170212765959</v>
      </c>
      <c r="I781" s="92"/>
      <c r="J781" s="92"/>
      <c r="K781" s="92"/>
      <c r="L781" s="92"/>
      <c r="M781" s="175">
        <v>0.313</v>
      </c>
      <c r="N781" s="175">
        <v>0.438</v>
      </c>
      <c r="O781" s="175">
        <v>0.129</v>
      </c>
      <c r="P781" s="175">
        <v>0.22800000000000001</v>
      </c>
      <c r="Q781" s="175">
        <v>9.5000000000000001E-2</v>
      </c>
      <c r="R781" s="175">
        <v>0.184</v>
      </c>
      <c r="S781" s="175">
        <v>0.26300000000000001</v>
      </c>
      <c r="T781" s="175">
        <v>0.38400000000000001</v>
      </c>
    </row>
    <row r="782" spans="1:20" customFormat="1" x14ac:dyDescent="0.25">
      <c r="A782" s="92" t="s">
        <v>2139</v>
      </c>
      <c r="B782" s="175">
        <v>0.58677685950413228</v>
      </c>
      <c r="C782" s="175">
        <v>4.1322314049586778E-2</v>
      </c>
      <c r="D782" s="175">
        <v>2.4793388429752067E-2</v>
      </c>
      <c r="E782" s="175">
        <v>0.34710743801652894</v>
      </c>
      <c r="F782" s="174">
        <v>1</v>
      </c>
      <c r="G782" s="176">
        <v>121</v>
      </c>
      <c r="H782" s="175">
        <v>0.12039800995024875</v>
      </c>
      <c r="I782" s="92"/>
      <c r="J782" s="92"/>
      <c r="K782" s="92"/>
      <c r="L782" s="92"/>
      <c r="M782" s="175">
        <v>0.498</v>
      </c>
      <c r="N782" s="175">
        <v>0.67100000000000004</v>
      </c>
      <c r="O782" s="175">
        <v>1.7999999999999999E-2</v>
      </c>
      <c r="P782" s="175">
        <v>9.2999999999999999E-2</v>
      </c>
      <c r="Q782" s="175">
        <v>8.0000000000000002E-3</v>
      </c>
      <c r="R782" s="175">
        <v>7.0000000000000007E-2</v>
      </c>
      <c r="S782" s="175">
        <v>0.26800000000000002</v>
      </c>
      <c r="T782" s="175">
        <v>0.435</v>
      </c>
    </row>
    <row r="783" spans="1:20" customFormat="1" x14ac:dyDescent="0.25">
      <c r="A783" s="92" t="s">
        <v>1366</v>
      </c>
      <c r="B783" s="175">
        <v>0.62101910828025475</v>
      </c>
      <c r="C783" s="175">
        <v>0.14331210191082802</v>
      </c>
      <c r="D783" s="175">
        <v>4.4585987261146494E-2</v>
      </c>
      <c r="E783" s="175">
        <v>0.19108280254777071</v>
      </c>
      <c r="F783" s="174">
        <v>1</v>
      </c>
      <c r="G783" s="176">
        <v>314</v>
      </c>
      <c r="H783" s="175">
        <v>8.7979826281871676E-2</v>
      </c>
      <c r="I783" s="92"/>
      <c r="J783" s="92"/>
      <c r="K783" s="92"/>
      <c r="L783" s="92"/>
      <c r="M783" s="175">
        <v>0.56599999999999995</v>
      </c>
      <c r="N783" s="175">
        <v>0.67300000000000004</v>
      </c>
      <c r="O783" s="175">
        <v>0.109</v>
      </c>
      <c r="P783" s="175">
        <v>0.186</v>
      </c>
      <c r="Q783" s="175">
        <v>2.7E-2</v>
      </c>
      <c r="R783" s="175">
        <v>7.2999999999999995E-2</v>
      </c>
      <c r="S783" s="175">
        <v>0.151</v>
      </c>
      <c r="T783" s="175">
        <v>0.23799999999999999</v>
      </c>
    </row>
    <row r="784" spans="1:20" customFormat="1" x14ac:dyDescent="0.25">
      <c r="A784" s="92" t="s">
        <v>1409</v>
      </c>
      <c r="B784" s="175">
        <v>0.51346153846153841</v>
      </c>
      <c r="C784" s="175">
        <v>0.20961538461538462</v>
      </c>
      <c r="D784" s="175">
        <v>0.1076923076923077</v>
      </c>
      <c r="E784" s="175">
        <v>0.16923076923076924</v>
      </c>
      <c r="F784" s="174">
        <v>1</v>
      </c>
      <c r="G784" s="176">
        <v>520</v>
      </c>
      <c r="H784" s="175">
        <v>7.9147640791476404E-2</v>
      </c>
      <c r="I784" s="92"/>
      <c r="J784" s="92"/>
      <c r="K784" s="92"/>
      <c r="L784" s="92"/>
      <c r="M784" s="175">
        <v>0.47099999999999997</v>
      </c>
      <c r="N784" s="175">
        <v>0.55600000000000005</v>
      </c>
      <c r="O784" s="175">
        <v>0.17699999999999999</v>
      </c>
      <c r="P784" s="175">
        <v>0.247</v>
      </c>
      <c r="Q784" s="175">
        <v>8.4000000000000005E-2</v>
      </c>
      <c r="R784" s="175">
        <v>0.13700000000000001</v>
      </c>
      <c r="S784" s="175">
        <v>0.13900000000000001</v>
      </c>
      <c r="T784" s="175">
        <v>0.20399999999999999</v>
      </c>
    </row>
    <row r="785" spans="1:20" customFormat="1" x14ac:dyDescent="0.25">
      <c r="A785" s="92" t="s">
        <v>1452</v>
      </c>
      <c r="B785" s="175">
        <v>0.61934477379095165</v>
      </c>
      <c r="C785" s="175">
        <v>0.18252730109204368</v>
      </c>
      <c r="D785" s="175">
        <v>6.2402496099843996E-3</v>
      </c>
      <c r="E785" s="175">
        <v>0.19188767550702029</v>
      </c>
      <c r="F785" s="174">
        <v>1</v>
      </c>
      <c r="G785" s="176">
        <v>641</v>
      </c>
      <c r="H785" s="175">
        <v>6.7873782295637439E-2</v>
      </c>
      <c r="I785" s="92"/>
      <c r="J785" s="92"/>
      <c r="K785" s="92"/>
      <c r="L785" s="92"/>
      <c r="M785" s="175">
        <v>0.58099999999999996</v>
      </c>
      <c r="N785" s="175">
        <v>0.65600000000000003</v>
      </c>
      <c r="O785" s="175">
        <v>0.155</v>
      </c>
      <c r="P785" s="175">
        <v>0.214</v>
      </c>
      <c r="Q785" s="175">
        <v>2E-3</v>
      </c>
      <c r="R785" s="175">
        <v>1.6E-2</v>
      </c>
      <c r="S785" s="175">
        <v>0.16300000000000001</v>
      </c>
      <c r="T785" s="175">
        <v>0.224</v>
      </c>
    </row>
    <row r="786" spans="1:20" customFormat="1" x14ac:dyDescent="0.25">
      <c r="A786" s="92" t="s">
        <v>1495</v>
      </c>
      <c r="B786" s="175">
        <v>0.54022988505747127</v>
      </c>
      <c r="C786" s="175">
        <v>0.27011494252873564</v>
      </c>
      <c r="D786" s="175">
        <v>3.4482758620689655E-2</v>
      </c>
      <c r="E786" s="175">
        <v>0.15517241379310345</v>
      </c>
      <c r="F786" s="174">
        <v>1</v>
      </c>
      <c r="G786" s="176">
        <v>174</v>
      </c>
      <c r="H786" s="175">
        <v>7.8875793291024482E-2</v>
      </c>
      <c r="I786" s="92"/>
      <c r="J786" s="92"/>
      <c r="K786" s="92"/>
      <c r="L786" s="92"/>
      <c r="M786" s="175">
        <v>0.46600000000000003</v>
      </c>
      <c r="N786" s="175">
        <v>0.61299999999999999</v>
      </c>
      <c r="O786" s="175">
        <v>0.21</v>
      </c>
      <c r="P786" s="175">
        <v>0.34100000000000003</v>
      </c>
      <c r="Q786" s="175">
        <v>1.6E-2</v>
      </c>
      <c r="R786" s="175">
        <v>7.2999999999999995E-2</v>
      </c>
      <c r="S786" s="175">
        <v>0.109</v>
      </c>
      <c r="T786" s="175">
        <v>0.216</v>
      </c>
    </row>
    <row r="787" spans="1:20" customFormat="1" x14ac:dyDescent="0.25">
      <c r="A787" s="92" t="s">
        <v>1538</v>
      </c>
      <c r="B787" s="175">
        <v>0.72489082969432317</v>
      </c>
      <c r="C787" s="175">
        <v>7.8602620087336247E-2</v>
      </c>
      <c r="D787" s="175">
        <v>1.3100436681222707E-2</v>
      </c>
      <c r="E787" s="175">
        <v>0.18340611353711792</v>
      </c>
      <c r="F787" s="174">
        <v>1</v>
      </c>
      <c r="G787" s="176">
        <v>229</v>
      </c>
      <c r="H787" s="175">
        <v>8.9593114241001567E-2</v>
      </c>
      <c r="I787" s="92"/>
      <c r="J787" s="92"/>
      <c r="K787" s="92"/>
      <c r="L787" s="92"/>
      <c r="M787" s="175">
        <v>0.66400000000000003</v>
      </c>
      <c r="N787" s="175">
        <v>0.77900000000000003</v>
      </c>
      <c r="O787" s="175">
        <v>0.05</v>
      </c>
      <c r="P787" s="175">
        <v>0.121</v>
      </c>
      <c r="Q787" s="175">
        <v>4.0000000000000001E-3</v>
      </c>
      <c r="R787" s="175">
        <v>3.7999999999999999E-2</v>
      </c>
      <c r="S787" s="175">
        <v>0.13900000000000001</v>
      </c>
      <c r="T787" s="175">
        <v>0.23899999999999999</v>
      </c>
    </row>
    <row r="788" spans="1:20" customFormat="1" x14ac:dyDescent="0.25">
      <c r="A788" s="92" t="s">
        <v>1581</v>
      </c>
      <c r="B788" s="175">
        <v>0.60792951541850215</v>
      </c>
      <c r="C788" s="175">
        <v>0.15859030837004406</v>
      </c>
      <c r="D788" s="175">
        <v>6.1674008810572688E-2</v>
      </c>
      <c r="E788" s="175">
        <v>0.17180616740088106</v>
      </c>
      <c r="F788" s="174">
        <v>1</v>
      </c>
      <c r="G788" s="176">
        <v>227</v>
      </c>
      <c r="H788" s="175">
        <v>8.5434700790365067E-2</v>
      </c>
      <c r="I788" s="92"/>
      <c r="J788" s="92"/>
      <c r="K788" s="92"/>
      <c r="L788" s="92"/>
      <c r="M788" s="175">
        <v>0.54300000000000004</v>
      </c>
      <c r="N788" s="175">
        <v>0.66900000000000004</v>
      </c>
      <c r="O788" s="175">
        <v>0.11700000000000001</v>
      </c>
      <c r="P788" s="175">
        <v>0.21199999999999999</v>
      </c>
      <c r="Q788" s="175">
        <v>3.6999999999999998E-2</v>
      </c>
      <c r="R788" s="175">
        <v>0.10100000000000001</v>
      </c>
      <c r="S788" s="175">
        <v>0.128</v>
      </c>
      <c r="T788" s="175">
        <v>0.22600000000000001</v>
      </c>
    </row>
    <row r="789" spans="1:20" customFormat="1" x14ac:dyDescent="0.25">
      <c r="A789" s="92" t="s">
        <v>1624</v>
      </c>
      <c r="B789" s="175">
        <v>0.5691823899371069</v>
      </c>
      <c r="C789" s="175">
        <v>0.17924528301886791</v>
      </c>
      <c r="D789" s="175">
        <v>8.4905660377358486E-2</v>
      </c>
      <c r="E789" s="175">
        <v>0.16666666666666666</v>
      </c>
      <c r="F789" s="174">
        <v>1</v>
      </c>
      <c r="G789" s="176">
        <v>318</v>
      </c>
      <c r="H789" s="175">
        <v>7.2536496350364965E-2</v>
      </c>
      <c r="I789" s="92"/>
      <c r="J789" s="92"/>
      <c r="K789" s="92"/>
      <c r="L789" s="92"/>
      <c r="M789" s="175">
        <v>0.51400000000000001</v>
      </c>
      <c r="N789" s="175">
        <v>0.622</v>
      </c>
      <c r="O789" s="175">
        <v>0.14099999999999999</v>
      </c>
      <c r="P789" s="175">
        <v>0.22500000000000001</v>
      </c>
      <c r="Q789" s="175">
        <v>5.8999999999999997E-2</v>
      </c>
      <c r="R789" s="175">
        <v>0.121</v>
      </c>
      <c r="S789" s="175">
        <v>0.13</v>
      </c>
      <c r="T789" s="175">
        <v>0.21199999999999999</v>
      </c>
    </row>
    <row r="790" spans="1:20" customFormat="1" x14ac:dyDescent="0.25">
      <c r="A790" s="92" t="s">
        <v>1667</v>
      </c>
      <c r="B790" s="175">
        <v>0.38541666666666669</v>
      </c>
      <c r="C790" s="175">
        <v>0.51041666666666663</v>
      </c>
      <c r="D790" s="175">
        <v>2.0833333333333332E-2</v>
      </c>
      <c r="E790" s="175">
        <v>8.3333333333333329E-2</v>
      </c>
      <c r="F790" s="174">
        <v>1</v>
      </c>
      <c r="G790" s="176">
        <v>192</v>
      </c>
      <c r="H790" s="175">
        <v>5.9869036482694107E-2</v>
      </c>
      <c r="I790" s="92"/>
      <c r="J790" s="92"/>
      <c r="K790" s="92"/>
      <c r="L790" s="92"/>
      <c r="M790" s="175">
        <v>0.31900000000000001</v>
      </c>
      <c r="N790" s="175">
        <v>0.45600000000000002</v>
      </c>
      <c r="O790" s="175">
        <v>0.44</v>
      </c>
      <c r="P790" s="175">
        <v>0.57999999999999996</v>
      </c>
      <c r="Q790" s="175">
        <v>8.0000000000000002E-3</v>
      </c>
      <c r="R790" s="175">
        <v>5.1999999999999998E-2</v>
      </c>
      <c r="S790" s="175">
        <v>5.1999999999999998E-2</v>
      </c>
      <c r="T790" s="175">
        <v>0.13100000000000001</v>
      </c>
    </row>
    <row r="791" spans="1:20" customFormat="1" x14ac:dyDescent="0.25">
      <c r="A791" s="92" t="s">
        <v>1710</v>
      </c>
      <c r="B791" s="175">
        <v>0.60252365930599372</v>
      </c>
      <c r="C791" s="175">
        <v>0.24290220820189273</v>
      </c>
      <c r="D791" s="175">
        <v>2.2082018927444796E-2</v>
      </c>
      <c r="E791" s="175">
        <v>0.13249211356466878</v>
      </c>
      <c r="F791" s="174">
        <v>1</v>
      </c>
      <c r="G791" s="176">
        <v>317</v>
      </c>
      <c r="H791" s="175">
        <v>7.2756483819141612E-2</v>
      </c>
      <c r="I791" s="92"/>
      <c r="J791" s="92"/>
      <c r="K791" s="92"/>
      <c r="L791" s="92"/>
      <c r="M791" s="175">
        <v>0.54800000000000004</v>
      </c>
      <c r="N791" s="175">
        <v>0.65500000000000003</v>
      </c>
      <c r="O791" s="175">
        <v>0.19900000000000001</v>
      </c>
      <c r="P791" s="175">
        <v>0.29299999999999998</v>
      </c>
      <c r="Q791" s="175">
        <v>1.0999999999999999E-2</v>
      </c>
      <c r="R791" s="175">
        <v>4.4999999999999998E-2</v>
      </c>
      <c r="S791" s="175">
        <v>0.1</v>
      </c>
      <c r="T791" s="175">
        <v>0.17399999999999999</v>
      </c>
    </row>
    <row r="792" spans="1:20" customFormat="1" x14ac:dyDescent="0.25">
      <c r="A792" s="92" t="s">
        <v>1753</v>
      </c>
      <c r="B792" s="175">
        <v>0.75595238095238093</v>
      </c>
      <c r="C792" s="175">
        <v>1.1904761904761904E-2</v>
      </c>
      <c r="D792" s="175">
        <v>1.7857142857142856E-2</v>
      </c>
      <c r="E792" s="175">
        <v>0.21428571428571427</v>
      </c>
      <c r="F792" s="174">
        <v>1</v>
      </c>
      <c r="G792" s="176">
        <v>168</v>
      </c>
      <c r="H792" s="175">
        <v>8.4042021010505258E-2</v>
      </c>
      <c r="I792" s="92"/>
      <c r="J792" s="92"/>
      <c r="K792" s="92"/>
      <c r="L792" s="92"/>
      <c r="M792" s="175">
        <v>0.68600000000000005</v>
      </c>
      <c r="N792" s="175">
        <v>0.81499999999999995</v>
      </c>
      <c r="O792" s="175">
        <v>3.0000000000000001E-3</v>
      </c>
      <c r="P792" s="175">
        <v>4.2000000000000003E-2</v>
      </c>
      <c r="Q792" s="175">
        <v>6.0000000000000001E-3</v>
      </c>
      <c r="R792" s="175">
        <v>5.0999999999999997E-2</v>
      </c>
      <c r="S792" s="175">
        <v>0.159</v>
      </c>
      <c r="T792" s="175">
        <v>0.28199999999999997</v>
      </c>
    </row>
    <row r="793" spans="1:20" customFormat="1" x14ac:dyDescent="0.25">
      <c r="A793" s="92" t="s">
        <v>1796</v>
      </c>
      <c r="B793" s="175">
        <v>0.50471698113207553</v>
      </c>
      <c r="C793" s="175">
        <v>0.19811320754716982</v>
      </c>
      <c r="D793" s="175">
        <v>6.1320754716981132E-2</v>
      </c>
      <c r="E793" s="175">
        <v>0.23584905660377359</v>
      </c>
      <c r="F793" s="174">
        <v>1</v>
      </c>
      <c r="G793" s="176">
        <v>212</v>
      </c>
      <c r="H793" s="175">
        <v>7.7287641268683926E-2</v>
      </c>
      <c r="I793" s="92"/>
      <c r="J793" s="92"/>
      <c r="K793" s="92"/>
      <c r="L793" s="92"/>
      <c r="M793" s="175">
        <v>0.438</v>
      </c>
      <c r="N793" s="175">
        <v>0.57099999999999995</v>
      </c>
      <c r="O793" s="175">
        <v>0.15</v>
      </c>
      <c r="P793" s="175">
        <v>0.25700000000000001</v>
      </c>
      <c r="Q793" s="175">
        <v>3.5999999999999997E-2</v>
      </c>
      <c r="R793" s="175">
        <v>0.10199999999999999</v>
      </c>
      <c r="S793" s="175">
        <v>0.184</v>
      </c>
      <c r="T793" s="175">
        <v>0.29699999999999999</v>
      </c>
    </row>
    <row r="794" spans="1:20" customFormat="1" x14ac:dyDescent="0.25">
      <c r="A794" s="92" t="s">
        <v>1839</v>
      </c>
      <c r="B794" s="175">
        <v>0.65538461538461534</v>
      </c>
      <c r="C794" s="175">
        <v>0.12923076923076923</v>
      </c>
      <c r="D794" s="175">
        <v>0.04</v>
      </c>
      <c r="E794" s="175">
        <v>0.17538461538461539</v>
      </c>
      <c r="F794" s="174">
        <v>1</v>
      </c>
      <c r="G794" s="176">
        <v>325</v>
      </c>
      <c r="H794" s="175">
        <v>7.6434619002822196E-2</v>
      </c>
      <c r="I794" s="92"/>
      <c r="J794" s="92"/>
      <c r="K794" s="92"/>
      <c r="L794" s="92"/>
      <c r="M794" s="175">
        <v>0.60199999999999998</v>
      </c>
      <c r="N794" s="175">
        <v>0.70499999999999996</v>
      </c>
      <c r="O794" s="175">
        <v>9.7000000000000003E-2</v>
      </c>
      <c r="P794" s="175">
        <v>0.17</v>
      </c>
      <c r="Q794" s="175">
        <v>2.4E-2</v>
      </c>
      <c r="R794" s="175">
        <v>6.7000000000000004E-2</v>
      </c>
      <c r="S794" s="175">
        <v>0.13800000000000001</v>
      </c>
      <c r="T794" s="175">
        <v>0.22</v>
      </c>
    </row>
    <row r="795" spans="1:20" customFormat="1" x14ac:dyDescent="0.25">
      <c r="A795" s="92" t="s">
        <v>1882</v>
      </c>
      <c r="B795" s="175">
        <v>0.50226244343891402</v>
      </c>
      <c r="C795" s="175">
        <v>0.21266968325791855</v>
      </c>
      <c r="D795" s="175">
        <v>6.7873303167420809E-2</v>
      </c>
      <c r="E795" s="175">
        <v>0.21719457013574661</v>
      </c>
      <c r="F795" s="174">
        <v>1</v>
      </c>
      <c r="G795" s="176">
        <v>221</v>
      </c>
      <c r="H795" s="175">
        <v>7.8313253012048195E-2</v>
      </c>
      <c r="I795" s="92"/>
      <c r="J795" s="92"/>
      <c r="K795" s="92"/>
      <c r="L795" s="92"/>
      <c r="M795" s="175">
        <v>0.437</v>
      </c>
      <c r="N795" s="175">
        <v>0.56799999999999995</v>
      </c>
      <c r="O795" s="175">
        <v>0.16400000000000001</v>
      </c>
      <c r="P795" s="175">
        <v>0.27100000000000002</v>
      </c>
      <c r="Q795" s="175">
        <v>4.2000000000000003E-2</v>
      </c>
      <c r="R795" s="175">
        <v>0.109</v>
      </c>
      <c r="S795" s="175">
        <v>0.16800000000000001</v>
      </c>
      <c r="T795" s="175">
        <v>0.27600000000000002</v>
      </c>
    </row>
    <row r="796" spans="1:20" customFormat="1" x14ac:dyDescent="0.25">
      <c r="A796" s="92" t="s">
        <v>1925</v>
      </c>
      <c r="B796" s="175">
        <v>0.54137931034482756</v>
      </c>
      <c r="C796" s="175">
        <v>0.25862068965517243</v>
      </c>
      <c r="D796" s="175">
        <v>4.8275862068965517E-2</v>
      </c>
      <c r="E796" s="175">
        <v>0.15172413793103448</v>
      </c>
      <c r="F796" s="174">
        <v>1</v>
      </c>
      <c r="G796" s="176">
        <v>290</v>
      </c>
      <c r="H796" s="175">
        <v>7.2992700729927001E-2</v>
      </c>
      <c r="I796" s="92"/>
      <c r="J796" s="92"/>
      <c r="K796" s="92"/>
      <c r="L796" s="92"/>
      <c r="M796" s="175">
        <v>0.48399999999999999</v>
      </c>
      <c r="N796" s="175">
        <v>0.59799999999999998</v>
      </c>
      <c r="O796" s="175">
        <v>0.21199999999999999</v>
      </c>
      <c r="P796" s="175">
        <v>0.312</v>
      </c>
      <c r="Q796" s="175">
        <v>2.9000000000000001E-2</v>
      </c>
      <c r="R796" s="175">
        <v>7.9000000000000001E-2</v>
      </c>
      <c r="S796" s="175">
        <v>0.115</v>
      </c>
      <c r="T796" s="175">
        <v>0.19800000000000001</v>
      </c>
    </row>
    <row r="797" spans="1:20" customFormat="1" x14ac:dyDescent="0.25">
      <c r="A797" s="92" t="s">
        <v>1968</v>
      </c>
      <c r="B797" s="175">
        <v>0.61940298507462688</v>
      </c>
      <c r="C797" s="175">
        <v>0.21343283582089553</v>
      </c>
      <c r="D797" s="175">
        <v>4.0298507462686567E-2</v>
      </c>
      <c r="E797" s="175">
        <v>0.12686567164179105</v>
      </c>
      <c r="F797" s="174">
        <v>1</v>
      </c>
      <c r="G797" s="176">
        <v>670</v>
      </c>
      <c r="H797" s="175">
        <v>7.6641500800732093E-2</v>
      </c>
      <c r="I797" s="92"/>
      <c r="J797" s="92"/>
      <c r="K797" s="92"/>
      <c r="L797" s="92"/>
      <c r="M797" s="175">
        <v>0.58199999999999996</v>
      </c>
      <c r="N797" s="175">
        <v>0.65500000000000003</v>
      </c>
      <c r="O797" s="175">
        <v>0.184</v>
      </c>
      <c r="P797" s="175">
        <v>0.246</v>
      </c>
      <c r="Q797" s="175">
        <v>2.8000000000000001E-2</v>
      </c>
      <c r="R797" s="175">
        <v>5.8000000000000003E-2</v>
      </c>
      <c r="S797" s="175">
        <v>0.104</v>
      </c>
      <c r="T797" s="175">
        <v>0.154</v>
      </c>
    </row>
    <row r="798" spans="1:20" customFormat="1" x14ac:dyDescent="0.25">
      <c r="A798" s="92" t="s">
        <v>2011</v>
      </c>
      <c r="B798" s="175">
        <v>0.7751479289940828</v>
      </c>
      <c r="C798" s="175">
        <v>2.3668639053254437E-2</v>
      </c>
      <c r="D798" s="175">
        <v>5.3254437869822487E-2</v>
      </c>
      <c r="E798" s="175">
        <v>0.14792899408284024</v>
      </c>
      <c r="F798" s="174">
        <v>1</v>
      </c>
      <c r="G798" s="176">
        <v>338</v>
      </c>
      <c r="H798" s="175">
        <v>8.8458518712378961E-2</v>
      </c>
      <c r="I798" s="92"/>
      <c r="J798" s="92"/>
      <c r="K798" s="92"/>
      <c r="L798" s="92"/>
      <c r="M798" s="175">
        <v>0.72799999999999998</v>
      </c>
      <c r="N798" s="175">
        <v>0.81599999999999995</v>
      </c>
      <c r="O798" s="175">
        <v>1.2E-2</v>
      </c>
      <c r="P798" s="175">
        <v>4.5999999999999999E-2</v>
      </c>
      <c r="Q798" s="175">
        <v>3.4000000000000002E-2</v>
      </c>
      <c r="R798" s="175">
        <v>8.3000000000000004E-2</v>
      </c>
      <c r="S798" s="175">
        <v>0.114</v>
      </c>
      <c r="T798" s="175">
        <v>0.19</v>
      </c>
    </row>
    <row r="799" spans="1:20" customFormat="1" x14ac:dyDescent="0.25">
      <c r="A799" s="92" t="s">
        <v>2054</v>
      </c>
      <c r="B799" s="175">
        <v>0.72941176470588232</v>
      </c>
      <c r="C799" s="175">
        <v>7.6470588235294124E-2</v>
      </c>
      <c r="D799" s="175">
        <v>4.4117647058823532E-2</v>
      </c>
      <c r="E799" s="175">
        <v>0.15</v>
      </c>
      <c r="F799" s="174">
        <v>1</v>
      </c>
      <c r="G799" s="176">
        <v>340</v>
      </c>
      <c r="H799" s="175">
        <v>9.5371669004207571E-2</v>
      </c>
      <c r="I799" s="92"/>
      <c r="J799" s="92"/>
      <c r="K799" s="92"/>
      <c r="L799" s="92"/>
      <c r="M799" s="175">
        <v>0.68</v>
      </c>
      <c r="N799" s="175">
        <v>0.77400000000000002</v>
      </c>
      <c r="O799" s="175">
        <v>5.2999999999999999E-2</v>
      </c>
      <c r="P799" s="175">
        <v>0.11</v>
      </c>
      <c r="Q799" s="175">
        <v>2.7E-2</v>
      </c>
      <c r="R799" s="175">
        <v>7.1999999999999995E-2</v>
      </c>
      <c r="S799" s="175">
        <v>0.11600000000000001</v>
      </c>
      <c r="T799" s="175">
        <v>0.192</v>
      </c>
    </row>
    <row r="800" spans="1:20" customFormat="1" x14ac:dyDescent="0.25">
      <c r="A800" s="92" t="s">
        <v>2097</v>
      </c>
      <c r="B800" s="175">
        <v>0.55871886120996439</v>
      </c>
      <c r="C800" s="175">
        <v>0.15658362989323843</v>
      </c>
      <c r="D800" s="175">
        <v>0.12099644128113879</v>
      </c>
      <c r="E800" s="175">
        <v>0.16370106761565836</v>
      </c>
      <c r="F800" s="174">
        <v>1</v>
      </c>
      <c r="G800" s="176">
        <v>281</v>
      </c>
      <c r="H800" s="175">
        <v>8.8392576281849641E-2</v>
      </c>
      <c r="I800" s="92"/>
      <c r="J800" s="92"/>
      <c r="K800" s="92"/>
      <c r="L800" s="92"/>
      <c r="M800" s="175">
        <v>0.5</v>
      </c>
      <c r="N800" s="175">
        <v>0.61599999999999999</v>
      </c>
      <c r="O800" s="175">
        <v>0.11899999999999999</v>
      </c>
      <c r="P800" s="175">
        <v>0.20399999999999999</v>
      </c>
      <c r="Q800" s="175">
        <v>8.7999999999999995E-2</v>
      </c>
      <c r="R800" s="175">
        <v>0.16400000000000001</v>
      </c>
      <c r="S800" s="175">
        <v>0.125</v>
      </c>
      <c r="T800" s="175">
        <v>0.21099999999999999</v>
      </c>
    </row>
    <row r="801" spans="1:20" customFormat="1" x14ac:dyDescent="0.25">
      <c r="A801" s="92" t="s">
        <v>2140</v>
      </c>
      <c r="B801" s="175">
        <v>0.70200573065902583</v>
      </c>
      <c r="C801" s="175">
        <v>8.5959885386819486E-3</v>
      </c>
      <c r="D801" s="175">
        <v>4.0114613180515762E-2</v>
      </c>
      <c r="E801" s="175">
        <v>0.24928366762177651</v>
      </c>
      <c r="F801" s="174">
        <v>1</v>
      </c>
      <c r="G801" s="176">
        <v>349</v>
      </c>
      <c r="H801" s="175">
        <v>9.9942726231386031E-2</v>
      </c>
      <c r="I801" s="92"/>
      <c r="J801" s="92"/>
      <c r="K801" s="92"/>
      <c r="L801" s="92"/>
      <c r="M801" s="175">
        <v>0.65200000000000002</v>
      </c>
      <c r="N801" s="175">
        <v>0.748</v>
      </c>
      <c r="O801" s="175">
        <v>3.0000000000000001E-3</v>
      </c>
      <c r="P801" s="175">
        <v>2.5000000000000001E-2</v>
      </c>
      <c r="Q801" s="175">
        <v>2.4E-2</v>
      </c>
      <c r="R801" s="175">
        <v>6.6000000000000003E-2</v>
      </c>
      <c r="S801" s="175">
        <v>0.20699999999999999</v>
      </c>
      <c r="T801" s="175">
        <v>0.29699999999999999</v>
      </c>
    </row>
    <row r="802" spans="1:20" customFormat="1" x14ac:dyDescent="0.25">
      <c r="A802" s="92" t="s">
        <v>1367</v>
      </c>
      <c r="B802" s="175">
        <v>0.65</v>
      </c>
      <c r="C802" s="175">
        <v>0.15</v>
      </c>
      <c r="D802" s="175">
        <v>0.05</v>
      </c>
      <c r="E802" s="175">
        <v>0.15</v>
      </c>
      <c r="F802" s="174">
        <v>1</v>
      </c>
      <c r="G802" s="176">
        <v>40</v>
      </c>
      <c r="H802" s="175">
        <v>6.4412238325281798E-2</v>
      </c>
      <c r="I802" s="92"/>
      <c r="J802" s="92"/>
      <c r="K802" s="92"/>
      <c r="L802" s="92"/>
      <c r="M802" s="175">
        <v>0.495</v>
      </c>
      <c r="N802" s="175">
        <v>0.77900000000000003</v>
      </c>
      <c r="O802" s="175">
        <v>7.0999999999999994E-2</v>
      </c>
      <c r="P802" s="175">
        <v>0.29099999999999998</v>
      </c>
      <c r="Q802" s="175">
        <v>1.4E-2</v>
      </c>
      <c r="R802" s="175">
        <v>0.16500000000000001</v>
      </c>
      <c r="S802" s="175">
        <v>7.0999999999999994E-2</v>
      </c>
      <c r="T802" s="175">
        <v>0.29099999999999998</v>
      </c>
    </row>
    <row r="803" spans="1:20" customFormat="1" x14ac:dyDescent="0.25">
      <c r="A803" s="92" t="s">
        <v>1410</v>
      </c>
      <c r="B803" s="175">
        <v>0.3968253968253968</v>
      </c>
      <c r="C803" s="175">
        <v>0.30158730158730157</v>
      </c>
      <c r="D803" s="175">
        <v>9.5238095238095233E-2</v>
      </c>
      <c r="E803" s="175">
        <v>0.20634920634920634</v>
      </c>
      <c r="F803" s="174">
        <v>1</v>
      </c>
      <c r="G803" s="176">
        <v>63</v>
      </c>
      <c r="H803" s="175">
        <v>6.569343065693431E-2</v>
      </c>
      <c r="I803" s="92"/>
      <c r="J803" s="92"/>
      <c r="K803" s="92"/>
      <c r="L803" s="92"/>
      <c r="M803" s="175">
        <v>0.28499999999999998</v>
      </c>
      <c r="N803" s="175">
        <v>0.52</v>
      </c>
      <c r="O803" s="175">
        <v>0.20200000000000001</v>
      </c>
      <c r="P803" s="175">
        <v>0.42399999999999999</v>
      </c>
      <c r="Q803" s="175">
        <v>4.3999999999999997E-2</v>
      </c>
      <c r="R803" s="175">
        <v>0.193</v>
      </c>
      <c r="S803" s="175">
        <v>0.125</v>
      </c>
      <c r="T803" s="175">
        <v>0.32200000000000001</v>
      </c>
    </row>
    <row r="804" spans="1:20" customFormat="1" x14ac:dyDescent="0.25">
      <c r="A804" s="92" t="s">
        <v>1453</v>
      </c>
      <c r="B804" s="175">
        <v>0.63095238095238093</v>
      </c>
      <c r="C804" s="175">
        <v>0.16666666666666666</v>
      </c>
      <c r="D804" s="175" t="s">
        <v>143</v>
      </c>
      <c r="E804" s="175">
        <v>0.20238095238095238</v>
      </c>
      <c r="F804" s="174">
        <v>1</v>
      </c>
      <c r="G804" s="176">
        <v>84</v>
      </c>
      <c r="H804" s="175">
        <v>6.919275123558484E-2</v>
      </c>
      <c r="I804" s="92"/>
      <c r="J804" s="92"/>
      <c r="K804" s="92"/>
      <c r="L804" s="92"/>
      <c r="M804" s="175">
        <v>0.52400000000000002</v>
      </c>
      <c r="N804" s="175">
        <v>0.72599999999999998</v>
      </c>
      <c r="O804" s="175">
        <v>0.10199999999999999</v>
      </c>
      <c r="P804" s="175">
        <v>0.26100000000000001</v>
      </c>
      <c r="Q804" s="175" t="s">
        <v>143</v>
      </c>
      <c r="R804" s="175" t="s">
        <v>143</v>
      </c>
      <c r="S804" s="175">
        <v>0.13</v>
      </c>
      <c r="T804" s="175">
        <v>0.3</v>
      </c>
    </row>
    <row r="805" spans="1:20" customFormat="1" x14ac:dyDescent="0.25">
      <c r="A805" s="92" t="s">
        <v>1496</v>
      </c>
      <c r="B805" s="175">
        <v>0.45833333333333331</v>
      </c>
      <c r="C805" s="175">
        <v>0.29166666666666669</v>
      </c>
      <c r="D805" s="175">
        <v>8.3333333333333329E-2</v>
      </c>
      <c r="E805" s="175">
        <v>0.16666666666666666</v>
      </c>
      <c r="F805" s="174">
        <v>1</v>
      </c>
      <c r="G805" s="176">
        <v>24</v>
      </c>
      <c r="H805" s="175">
        <v>7.3846153846153853E-2</v>
      </c>
      <c r="I805" s="92"/>
      <c r="J805" s="92"/>
      <c r="K805" s="92"/>
      <c r="L805" s="92"/>
      <c r="M805" s="175">
        <v>0.27900000000000003</v>
      </c>
      <c r="N805" s="175">
        <v>0.64900000000000002</v>
      </c>
      <c r="O805" s="175">
        <v>0.14899999999999999</v>
      </c>
      <c r="P805" s="175">
        <v>0.49199999999999999</v>
      </c>
      <c r="Q805" s="175">
        <v>2.3E-2</v>
      </c>
      <c r="R805" s="175">
        <v>0.25800000000000001</v>
      </c>
      <c r="S805" s="175">
        <v>6.7000000000000004E-2</v>
      </c>
      <c r="T805" s="175">
        <v>0.35899999999999999</v>
      </c>
    </row>
    <row r="806" spans="1:20" customFormat="1" x14ac:dyDescent="0.25">
      <c r="A806" s="92" t="s">
        <v>1539</v>
      </c>
      <c r="B806" s="175">
        <v>0.81081081081081086</v>
      </c>
      <c r="C806" s="175">
        <v>8.1081081081081086E-2</v>
      </c>
      <c r="D806" s="175" t="s">
        <v>143</v>
      </c>
      <c r="E806" s="175">
        <v>0.10810810810810811</v>
      </c>
      <c r="F806" s="174">
        <v>1</v>
      </c>
      <c r="G806" s="176">
        <v>37</v>
      </c>
      <c r="H806" s="175">
        <v>0.10277777777777777</v>
      </c>
      <c r="I806" s="92"/>
      <c r="J806" s="92"/>
      <c r="K806" s="92"/>
      <c r="L806" s="92"/>
      <c r="M806" s="175">
        <v>0.65800000000000003</v>
      </c>
      <c r="N806" s="175">
        <v>0.90500000000000003</v>
      </c>
      <c r="O806" s="175">
        <v>2.8000000000000001E-2</v>
      </c>
      <c r="P806" s="175">
        <v>0.21299999999999999</v>
      </c>
      <c r="Q806" s="175" t="s">
        <v>143</v>
      </c>
      <c r="R806" s="175" t="s">
        <v>143</v>
      </c>
      <c r="S806" s="175">
        <v>4.2999999999999997E-2</v>
      </c>
      <c r="T806" s="175">
        <v>0.247</v>
      </c>
    </row>
    <row r="807" spans="1:20" customFormat="1" x14ac:dyDescent="0.25">
      <c r="A807" s="92" t="s">
        <v>1582</v>
      </c>
      <c r="B807" s="175">
        <v>0.625</v>
      </c>
      <c r="C807" s="175">
        <v>0.125</v>
      </c>
      <c r="D807" s="175">
        <v>4.1666666666666664E-2</v>
      </c>
      <c r="E807" s="175">
        <v>0.20833333333333334</v>
      </c>
      <c r="F807" s="174">
        <v>1</v>
      </c>
      <c r="G807" s="176">
        <v>24</v>
      </c>
      <c r="H807" s="175">
        <v>6.2337662337662338E-2</v>
      </c>
      <c r="I807" s="92"/>
      <c r="J807" s="92"/>
      <c r="K807" s="92"/>
      <c r="L807" s="92"/>
      <c r="M807" s="175">
        <v>0.42699999999999999</v>
      </c>
      <c r="N807" s="175">
        <v>0.78800000000000003</v>
      </c>
      <c r="O807" s="175">
        <v>4.2999999999999997E-2</v>
      </c>
      <c r="P807" s="175">
        <v>0.31</v>
      </c>
      <c r="Q807" s="175">
        <v>7.0000000000000001E-3</v>
      </c>
      <c r="R807" s="175">
        <v>0.20200000000000001</v>
      </c>
      <c r="S807" s="175">
        <v>9.1999999999999998E-2</v>
      </c>
      <c r="T807" s="175">
        <v>0.40500000000000003</v>
      </c>
    </row>
    <row r="808" spans="1:20" customFormat="1" x14ac:dyDescent="0.25">
      <c r="A808" s="92" t="s">
        <v>1625</v>
      </c>
      <c r="B808" s="175">
        <v>0.62</v>
      </c>
      <c r="C808" s="175">
        <v>0.22</v>
      </c>
      <c r="D808" s="175">
        <v>0.08</v>
      </c>
      <c r="E808" s="175">
        <v>0.08</v>
      </c>
      <c r="F808" s="174">
        <v>1</v>
      </c>
      <c r="G808" s="176">
        <v>50</v>
      </c>
      <c r="H808" s="175">
        <v>6.8119891008174394E-2</v>
      </c>
      <c r="I808" s="92"/>
      <c r="J808" s="92"/>
      <c r="K808" s="92"/>
      <c r="L808" s="92"/>
      <c r="M808" s="175">
        <v>0.48199999999999998</v>
      </c>
      <c r="N808" s="175">
        <v>0.74099999999999999</v>
      </c>
      <c r="O808" s="175">
        <v>0.128</v>
      </c>
      <c r="P808" s="175">
        <v>0.35199999999999998</v>
      </c>
      <c r="Q808" s="175">
        <v>3.2000000000000001E-2</v>
      </c>
      <c r="R808" s="175">
        <v>0.188</v>
      </c>
      <c r="S808" s="175">
        <v>3.2000000000000001E-2</v>
      </c>
      <c r="T808" s="175">
        <v>0.188</v>
      </c>
    </row>
    <row r="809" spans="1:20" customFormat="1" x14ac:dyDescent="0.25">
      <c r="A809" s="92" t="s">
        <v>1668</v>
      </c>
      <c r="B809" s="175">
        <v>0.5625</v>
      </c>
      <c r="C809" s="175">
        <v>0.3125</v>
      </c>
      <c r="D809" s="175">
        <v>3.125E-2</v>
      </c>
      <c r="E809" s="175">
        <v>9.375E-2</v>
      </c>
      <c r="F809" s="174">
        <v>1</v>
      </c>
      <c r="G809" s="176">
        <v>32</v>
      </c>
      <c r="H809" s="175">
        <v>6.7796610169491525E-2</v>
      </c>
      <c r="I809" s="92"/>
      <c r="J809" s="92"/>
      <c r="K809" s="92"/>
      <c r="L809" s="92"/>
      <c r="M809" s="175">
        <v>0.39300000000000002</v>
      </c>
      <c r="N809" s="175">
        <v>0.71799999999999997</v>
      </c>
      <c r="O809" s="175">
        <v>0.18</v>
      </c>
      <c r="P809" s="175">
        <v>0.48599999999999999</v>
      </c>
      <c r="Q809" s="175">
        <v>6.0000000000000001E-3</v>
      </c>
      <c r="R809" s="175">
        <v>0.157</v>
      </c>
      <c r="S809" s="175">
        <v>3.2000000000000001E-2</v>
      </c>
      <c r="T809" s="175">
        <v>0.24199999999999999</v>
      </c>
    </row>
    <row r="810" spans="1:20" customFormat="1" x14ac:dyDescent="0.25">
      <c r="A810" s="92" t="s">
        <v>1711</v>
      </c>
      <c r="B810" s="175">
        <v>0.59523809523809523</v>
      </c>
      <c r="C810" s="175">
        <v>0.23809523809523808</v>
      </c>
      <c r="D810" s="175" t="s">
        <v>143</v>
      </c>
      <c r="E810" s="175">
        <v>0.16666666666666666</v>
      </c>
      <c r="F810" s="174">
        <v>1</v>
      </c>
      <c r="G810" s="176">
        <v>42</v>
      </c>
      <c r="H810" s="175">
        <v>6.4814814814814811E-2</v>
      </c>
      <c r="I810" s="92"/>
      <c r="J810" s="92"/>
      <c r="K810" s="92"/>
      <c r="L810" s="92"/>
      <c r="M810" s="175">
        <v>0.44500000000000001</v>
      </c>
      <c r="N810" s="175">
        <v>0.73</v>
      </c>
      <c r="O810" s="175">
        <v>0.13500000000000001</v>
      </c>
      <c r="P810" s="175">
        <v>0.38500000000000001</v>
      </c>
      <c r="Q810" s="175" t="s">
        <v>143</v>
      </c>
      <c r="R810" s="175" t="s">
        <v>143</v>
      </c>
      <c r="S810" s="175">
        <v>8.3000000000000004E-2</v>
      </c>
      <c r="T810" s="175">
        <v>0.30599999999999999</v>
      </c>
    </row>
    <row r="811" spans="1:20" customFormat="1" x14ac:dyDescent="0.25">
      <c r="A811" s="92" t="s">
        <v>1754</v>
      </c>
      <c r="B811" s="175">
        <v>0.83333333333333337</v>
      </c>
      <c r="C811" s="175" t="s">
        <v>143</v>
      </c>
      <c r="D811" s="175">
        <v>0.1</v>
      </c>
      <c r="E811" s="175">
        <v>6.6666666666666666E-2</v>
      </c>
      <c r="F811" s="174">
        <v>1</v>
      </c>
      <c r="G811" s="176">
        <v>30</v>
      </c>
      <c r="H811" s="175">
        <v>0.1214574898785425</v>
      </c>
      <c r="I811" s="92"/>
      <c r="J811" s="92"/>
      <c r="K811" s="92"/>
      <c r="L811" s="92"/>
      <c r="M811" s="175">
        <v>0.66400000000000003</v>
      </c>
      <c r="N811" s="175">
        <v>0.92700000000000005</v>
      </c>
      <c r="O811" s="175" t="s">
        <v>143</v>
      </c>
      <c r="P811" s="175" t="s">
        <v>143</v>
      </c>
      <c r="Q811" s="175">
        <v>3.5000000000000003E-2</v>
      </c>
      <c r="R811" s="175">
        <v>0.25600000000000001</v>
      </c>
      <c r="S811" s="175">
        <v>1.7999999999999999E-2</v>
      </c>
      <c r="T811" s="175">
        <v>0.21299999999999999</v>
      </c>
    </row>
    <row r="812" spans="1:20" customFormat="1" x14ac:dyDescent="0.25">
      <c r="A812" s="92" t="s">
        <v>1797</v>
      </c>
      <c r="B812" s="175">
        <v>0.55555555555555558</v>
      </c>
      <c r="C812" s="175">
        <v>0.22222222222222221</v>
      </c>
      <c r="D812" s="175" t="s">
        <v>143</v>
      </c>
      <c r="E812" s="175">
        <v>0.22222222222222221</v>
      </c>
      <c r="F812" s="174">
        <v>1</v>
      </c>
      <c r="G812" s="176">
        <v>27</v>
      </c>
      <c r="H812" s="175">
        <v>5.8568329718004339E-2</v>
      </c>
      <c r="I812" s="92"/>
      <c r="J812" s="92"/>
      <c r="K812" s="92"/>
      <c r="L812" s="92"/>
      <c r="M812" s="175">
        <v>0.373</v>
      </c>
      <c r="N812" s="175">
        <v>0.72399999999999998</v>
      </c>
      <c r="O812" s="175">
        <v>0.106</v>
      </c>
      <c r="P812" s="175">
        <v>0.40799999999999997</v>
      </c>
      <c r="Q812" s="175" t="s">
        <v>143</v>
      </c>
      <c r="R812" s="175" t="s">
        <v>143</v>
      </c>
      <c r="S812" s="175">
        <v>0.106</v>
      </c>
      <c r="T812" s="175">
        <v>0.40799999999999997</v>
      </c>
    </row>
    <row r="813" spans="1:20" customFormat="1" x14ac:dyDescent="0.25">
      <c r="A813" s="92" t="s">
        <v>1840</v>
      </c>
      <c r="B813" s="175">
        <v>0.55813953488372092</v>
      </c>
      <c r="C813" s="175">
        <v>0.20930232558139536</v>
      </c>
      <c r="D813" s="175" t="s">
        <v>143</v>
      </c>
      <c r="E813" s="175">
        <v>0.23255813953488372</v>
      </c>
      <c r="F813" s="174">
        <v>1</v>
      </c>
      <c r="G813" s="176">
        <v>43</v>
      </c>
      <c r="H813" s="175">
        <v>6.6460587326120563E-2</v>
      </c>
      <c r="I813" s="92"/>
      <c r="J813" s="92"/>
      <c r="K813" s="92"/>
      <c r="L813" s="92"/>
      <c r="M813" s="175">
        <v>0.41099999999999998</v>
      </c>
      <c r="N813" s="175">
        <v>0.69599999999999995</v>
      </c>
      <c r="O813" s="175">
        <v>0.114</v>
      </c>
      <c r="P813" s="175">
        <v>0.35199999999999998</v>
      </c>
      <c r="Q813" s="175" t="s">
        <v>143</v>
      </c>
      <c r="R813" s="175" t="s">
        <v>143</v>
      </c>
      <c r="S813" s="175">
        <v>0.13200000000000001</v>
      </c>
      <c r="T813" s="175">
        <v>0.377</v>
      </c>
    </row>
    <row r="814" spans="1:20" customFormat="1" x14ac:dyDescent="0.25">
      <c r="A814" s="92" t="s">
        <v>1883</v>
      </c>
      <c r="B814" s="175">
        <v>0.76</v>
      </c>
      <c r="C814" s="175">
        <v>0.16</v>
      </c>
      <c r="D814" s="175" t="s">
        <v>143</v>
      </c>
      <c r="E814" s="175">
        <v>0.08</v>
      </c>
      <c r="F814" s="174">
        <v>1</v>
      </c>
      <c r="G814" s="176">
        <v>25</v>
      </c>
      <c r="H814" s="175">
        <v>6.5789473684210523E-2</v>
      </c>
      <c r="I814" s="92"/>
      <c r="J814" s="92"/>
      <c r="K814" s="92"/>
      <c r="L814" s="92"/>
      <c r="M814" s="175">
        <v>0.56599999999999995</v>
      </c>
      <c r="N814" s="175">
        <v>0.88500000000000001</v>
      </c>
      <c r="O814" s="175">
        <v>6.4000000000000001E-2</v>
      </c>
      <c r="P814" s="175">
        <v>0.34699999999999998</v>
      </c>
      <c r="Q814" s="175" t="s">
        <v>143</v>
      </c>
      <c r="R814" s="175" t="s">
        <v>143</v>
      </c>
      <c r="S814" s="175">
        <v>2.1999999999999999E-2</v>
      </c>
      <c r="T814" s="175">
        <v>0.25</v>
      </c>
    </row>
    <row r="815" spans="1:20" customFormat="1" x14ac:dyDescent="0.25">
      <c r="A815" s="92" t="s">
        <v>1926</v>
      </c>
      <c r="B815" s="175">
        <v>0.52173913043478259</v>
      </c>
      <c r="C815" s="175">
        <v>0.28260869565217389</v>
      </c>
      <c r="D815" s="175" t="s">
        <v>143</v>
      </c>
      <c r="E815" s="175">
        <v>0.19565217391304349</v>
      </c>
      <c r="F815" s="174">
        <v>1</v>
      </c>
      <c r="G815" s="176">
        <v>46</v>
      </c>
      <c r="H815" s="175">
        <v>7.6033057851239663E-2</v>
      </c>
      <c r="I815" s="92"/>
      <c r="J815" s="92"/>
      <c r="K815" s="92"/>
      <c r="L815" s="92"/>
      <c r="M815" s="175">
        <v>0.38100000000000001</v>
      </c>
      <c r="N815" s="175">
        <v>0.65900000000000003</v>
      </c>
      <c r="O815" s="175">
        <v>0.17299999999999999</v>
      </c>
      <c r="P815" s="175">
        <v>0.42499999999999999</v>
      </c>
      <c r="Q815" s="175" t="s">
        <v>143</v>
      </c>
      <c r="R815" s="175" t="s">
        <v>143</v>
      </c>
      <c r="S815" s="175">
        <v>0.107</v>
      </c>
      <c r="T815" s="175">
        <v>0.33200000000000002</v>
      </c>
    </row>
    <row r="816" spans="1:20" customFormat="1" x14ac:dyDescent="0.25">
      <c r="A816" s="92" t="s">
        <v>1969</v>
      </c>
      <c r="B816" s="175">
        <v>0.58139534883720934</v>
      </c>
      <c r="C816" s="175">
        <v>0.20930232558139536</v>
      </c>
      <c r="D816" s="175">
        <v>3.4883720930232558E-2</v>
      </c>
      <c r="E816" s="175">
        <v>0.1744186046511628</v>
      </c>
      <c r="F816" s="174">
        <v>1</v>
      </c>
      <c r="G816" s="176">
        <v>86</v>
      </c>
      <c r="H816" s="175">
        <v>6.9187449718423166E-2</v>
      </c>
      <c r="I816" s="92"/>
      <c r="J816" s="92"/>
      <c r="K816" s="92"/>
      <c r="L816" s="92"/>
      <c r="M816" s="175">
        <v>0.47599999999999998</v>
      </c>
      <c r="N816" s="175">
        <v>0.68</v>
      </c>
      <c r="O816" s="175">
        <v>0.13700000000000001</v>
      </c>
      <c r="P816" s="175">
        <v>0.307</v>
      </c>
      <c r="Q816" s="175">
        <v>1.2E-2</v>
      </c>
      <c r="R816" s="175">
        <v>9.8000000000000004E-2</v>
      </c>
      <c r="S816" s="175">
        <v>0.109</v>
      </c>
      <c r="T816" s="175">
        <v>0.26800000000000002</v>
      </c>
    </row>
    <row r="817" spans="1:20" customFormat="1" x14ac:dyDescent="0.25">
      <c r="A817" s="92" t="s">
        <v>2012</v>
      </c>
      <c r="B817" s="175">
        <v>0.94871794871794868</v>
      </c>
      <c r="C817" s="175" t="s">
        <v>143</v>
      </c>
      <c r="D817" s="175" t="s">
        <v>143</v>
      </c>
      <c r="E817" s="175">
        <v>5.128205128205128E-2</v>
      </c>
      <c r="F817" s="174">
        <v>1</v>
      </c>
      <c r="G817" s="176">
        <v>39</v>
      </c>
      <c r="H817" s="175">
        <v>9.3301435406698566E-2</v>
      </c>
      <c r="I817" s="92"/>
      <c r="J817" s="92"/>
      <c r="K817" s="92"/>
      <c r="L817" s="92"/>
      <c r="M817" s="175">
        <v>0.83099999999999996</v>
      </c>
      <c r="N817" s="175">
        <v>0.98599999999999999</v>
      </c>
      <c r="O817" s="175" t="s">
        <v>143</v>
      </c>
      <c r="P817" s="175" t="s">
        <v>143</v>
      </c>
      <c r="Q817" s="175" t="s">
        <v>143</v>
      </c>
      <c r="R817" s="175" t="s">
        <v>143</v>
      </c>
      <c r="S817" s="175">
        <v>1.4E-2</v>
      </c>
      <c r="T817" s="175">
        <v>0.16900000000000001</v>
      </c>
    </row>
    <row r="818" spans="1:20" customFormat="1" x14ac:dyDescent="0.25">
      <c r="A818" s="92" t="s">
        <v>2055</v>
      </c>
      <c r="B818" s="175">
        <v>0.64583333333333337</v>
      </c>
      <c r="C818" s="175">
        <v>4.1666666666666664E-2</v>
      </c>
      <c r="D818" s="175">
        <v>2.0833333333333332E-2</v>
      </c>
      <c r="E818" s="175">
        <v>0.29166666666666669</v>
      </c>
      <c r="F818" s="174">
        <v>1</v>
      </c>
      <c r="G818" s="176">
        <v>48</v>
      </c>
      <c r="H818" s="175">
        <v>8.0267558528428096E-2</v>
      </c>
      <c r="I818" s="92"/>
      <c r="J818" s="92"/>
      <c r="K818" s="92"/>
      <c r="L818" s="92"/>
      <c r="M818" s="175">
        <v>0.504</v>
      </c>
      <c r="N818" s="175">
        <v>0.76600000000000001</v>
      </c>
      <c r="O818" s="175">
        <v>1.2E-2</v>
      </c>
      <c r="P818" s="175">
        <v>0.14000000000000001</v>
      </c>
      <c r="Q818" s="175">
        <v>4.0000000000000001E-3</v>
      </c>
      <c r="R818" s="175">
        <v>0.109</v>
      </c>
      <c r="S818" s="175">
        <v>0.182</v>
      </c>
      <c r="T818" s="175">
        <v>0.432</v>
      </c>
    </row>
    <row r="819" spans="1:20" customFormat="1" x14ac:dyDescent="0.25">
      <c r="A819" s="92" t="s">
        <v>2098</v>
      </c>
      <c r="B819" s="175">
        <v>0.51851851851851849</v>
      </c>
      <c r="C819" s="175">
        <v>0.14814814814814814</v>
      </c>
      <c r="D819" s="175">
        <v>0.14814814814814814</v>
      </c>
      <c r="E819" s="175">
        <v>0.18518518518518517</v>
      </c>
      <c r="F819" s="174">
        <v>1</v>
      </c>
      <c r="G819" s="176">
        <v>27</v>
      </c>
      <c r="H819" s="175">
        <v>5.4878048780487805E-2</v>
      </c>
      <c r="I819" s="92"/>
      <c r="J819" s="92"/>
      <c r="K819" s="92"/>
      <c r="L819" s="92"/>
      <c r="M819" s="175">
        <v>0.34</v>
      </c>
      <c r="N819" s="175">
        <v>0.69299999999999995</v>
      </c>
      <c r="O819" s="175">
        <v>5.8999999999999997E-2</v>
      </c>
      <c r="P819" s="175">
        <v>0.32500000000000001</v>
      </c>
      <c r="Q819" s="175">
        <v>5.8999999999999997E-2</v>
      </c>
      <c r="R819" s="175">
        <v>0.32500000000000001</v>
      </c>
      <c r="S819" s="175">
        <v>8.2000000000000003E-2</v>
      </c>
      <c r="T819" s="175">
        <v>0.36699999999999999</v>
      </c>
    </row>
    <row r="820" spans="1:20" customFormat="1" x14ac:dyDescent="0.25">
      <c r="A820" s="92" t="s">
        <v>2141</v>
      </c>
      <c r="B820" s="175">
        <v>0.71052631578947367</v>
      </c>
      <c r="C820" s="175">
        <v>2.6315789473684209E-2</v>
      </c>
      <c r="D820" s="175">
        <v>5.2631578947368418E-2</v>
      </c>
      <c r="E820" s="175">
        <v>0.21052631578947367</v>
      </c>
      <c r="F820" s="174">
        <v>1</v>
      </c>
      <c r="G820" s="176">
        <v>38</v>
      </c>
      <c r="H820" s="175">
        <v>0.10160427807486631</v>
      </c>
      <c r="I820" s="92"/>
      <c r="J820" s="92"/>
      <c r="K820" s="92"/>
      <c r="L820" s="92"/>
      <c r="M820" s="175">
        <v>0.55200000000000005</v>
      </c>
      <c r="N820" s="175">
        <v>0.83</v>
      </c>
      <c r="O820" s="175">
        <v>5.0000000000000001E-3</v>
      </c>
      <c r="P820" s="175">
        <v>0.13500000000000001</v>
      </c>
      <c r="Q820" s="175">
        <v>1.4999999999999999E-2</v>
      </c>
      <c r="R820" s="175">
        <v>0.17299999999999999</v>
      </c>
      <c r="S820" s="175">
        <v>0.111</v>
      </c>
      <c r="T820" s="175">
        <v>0.36299999999999999</v>
      </c>
    </row>
    <row r="821" spans="1:20" customFormat="1" x14ac:dyDescent="0.25">
      <c r="A821" s="92"/>
      <c r="B821" s="175"/>
      <c r="C821" s="175"/>
      <c r="D821" s="175"/>
      <c r="E821" s="175"/>
      <c r="F821" s="174"/>
      <c r="G821" s="176"/>
      <c r="H821" s="175"/>
      <c r="I821" s="92"/>
      <c r="J821" s="92"/>
      <c r="K821" s="92"/>
      <c r="L821" s="92"/>
      <c r="M821" s="175"/>
      <c r="N821" s="175"/>
      <c r="O821" s="175"/>
      <c r="P821" s="175"/>
      <c r="Q821" s="175"/>
      <c r="R821" s="175"/>
      <c r="S821" s="175"/>
      <c r="T821" s="175"/>
    </row>
    <row r="822" spans="1:20" customFormat="1" x14ac:dyDescent="0.25">
      <c r="A822" s="92" t="s">
        <v>2142</v>
      </c>
      <c r="B822" s="175">
        <v>0.62500908936665289</v>
      </c>
      <c r="C822" s="175">
        <v>0.22782497515573114</v>
      </c>
      <c r="D822" s="175">
        <v>4.0461315655525125E-2</v>
      </c>
      <c r="E822" s="175">
        <v>0.1067046198220908</v>
      </c>
      <c r="F822" s="174">
        <v>1</v>
      </c>
      <c r="G822" s="176">
        <v>660112</v>
      </c>
      <c r="H822" s="175">
        <v>0.21323892112952228</v>
      </c>
      <c r="I822" s="92"/>
      <c r="J822" s="92"/>
      <c r="K822" s="92"/>
      <c r="L822" s="92"/>
      <c r="M822" s="175">
        <v>0.624</v>
      </c>
      <c r="N822" s="175">
        <v>0.626</v>
      </c>
      <c r="O822" s="175">
        <v>0.22700000000000001</v>
      </c>
      <c r="P822" s="175">
        <v>0.22900000000000001</v>
      </c>
      <c r="Q822" s="175">
        <v>0.04</v>
      </c>
      <c r="R822" s="175">
        <v>4.1000000000000002E-2</v>
      </c>
      <c r="S822" s="175">
        <v>0.106</v>
      </c>
      <c r="T822" s="175">
        <v>0.107</v>
      </c>
    </row>
    <row r="823" spans="1:20" customFormat="1" x14ac:dyDescent="0.25">
      <c r="A823" s="92" t="s">
        <v>2143</v>
      </c>
      <c r="B823" s="175">
        <v>0.64599851691289711</v>
      </c>
      <c r="C823" s="175">
        <v>0.19981746620272661</v>
      </c>
      <c r="D823" s="175">
        <v>4.1412355256402945E-2</v>
      </c>
      <c r="E823" s="175">
        <v>0.11277166162797331</v>
      </c>
      <c r="F823" s="174">
        <v>1</v>
      </c>
      <c r="G823" s="176">
        <v>17531</v>
      </c>
      <c r="H823" s="175">
        <v>0.181619460041854</v>
      </c>
      <c r="I823" s="92"/>
      <c r="J823" s="92"/>
      <c r="K823" s="92"/>
      <c r="L823" s="92"/>
      <c r="M823" s="175">
        <v>0.63900000000000001</v>
      </c>
      <c r="N823" s="175">
        <v>0.65300000000000002</v>
      </c>
      <c r="O823" s="175">
        <v>0.19400000000000001</v>
      </c>
      <c r="P823" s="175">
        <v>0.20599999999999999</v>
      </c>
      <c r="Q823" s="175">
        <v>3.9E-2</v>
      </c>
      <c r="R823" s="175">
        <v>4.3999999999999997E-2</v>
      </c>
      <c r="S823" s="175">
        <v>0.108</v>
      </c>
      <c r="T823" s="175">
        <v>0.11799999999999999</v>
      </c>
    </row>
    <row r="824" spans="1:20" customFormat="1" x14ac:dyDescent="0.25">
      <c r="A824" s="92" t="s">
        <v>2144</v>
      </c>
      <c r="B824" s="175">
        <v>0.59968404423380728</v>
      </c>
      <c r="C824" s="175">
        <v>8.5939968404423375E-2</v>
      </c>
      <c r="D824" s="175">
        <v>6.0031595576619273E-2</v>
      </c>
      <c r="E824" s="175">
        <v>0.25434439178515006</v>
      </c>
      <c r="F824" s="174">
        <v>1</v>
      </c>
      <c r="G824" s="176">
        <v>3165</v>
      </c>
      <c r="H824" s="175">
        <v>6.258527614640802E-2</v>
      </c>
      <c r="I824" s="92"/>
      <c r="J824" s="92"/>
      <c r="K824" s="92"/>
      <c r="L824" s="92"/>
      <c r="M824" s="175">
        <v>0.58299999999999996</v>
      </c>
      <c r="N824" s="175">
        <v>0.61699999999999999</v>
      </c>
      <c r="O824" s="175">
        <v>7.6999999999999999E-2</v>
      </c>
      <c r="P824" s="175">
        <v>9.6000000000000002E-2</v>
      </c>
      <c r="Q824" s="175">
        <v>5.1999999999999998E-2</v>
      </c>
      <c r="R824" s="175">
        <v>6.9000000000000006E-2</v>
      </c>
      <c r="S824" s="175">
        <v>0.23899999999999999</v>
      </c>
      <c r="T824" s="175">
        <v>0.27</v>
      </c>
    </row>
    <row r="825" spans="1:20" customFormat="1" x14ac:dyDescent="0.25">
      <c r="A825" s="92" t="s">
        <v>2145</v>
      </c>
      <c r="B825" s="175">
        <v>0.579018579018579</v>
      </c>
      <c r="C825" s="175">
        <v>0.15978615978615979</v>
      </c>
      <c r="D825" s="175">
        <v>3.6432036432036435E-2</v>
      </c>
      <c r="E825" s="175">
        <v>0.22476322476322477</v>
      </c>
      <c r="F825" s="174">
        <v>1</v>
      </c>
      <c r="G825" s="176">
        <v>30303</v>
      </c>
      <c r="H825" s="175">
        <v>0.57517319920280918</v>
      </c>
      <c r="I825" s="92"/>
      <c r="J825" s="92"/>
      <c r="K825" s="92"/>
      <c r="L825" s="92"/>
      <c r="M825" s="175">
        <v>0.57299999999999995</v>
      </c>
      <c r="N825" s="175">
        <v>0.58499999999999996</v>
      </c>
      <c r="O825" s="175">
        <v>0.156</v>
      </c>
      <c r="P825" s="175">
        <v>0.16400000000000001</v>
      </c>
      <c r="Q825" s="175">
        <v>3.4000000000000002E-2</v>
      </c>
      <c r="R825" s="175">
        <v>3.9E-2</v>
      </c>
      <c r="S825" s="175">
        <v>0.22</v>
      </c>
      <c r="T825" s="175">
        <v>0.22900000000000001</v>
      </c>
    </row>
    <row r="826" spans="1:20" customFormat="1" x14ac:dyDescent="0.25">
      <c r="A826" s="92" t="s">
        <v>2146</v>
      </c>
      <c r="B826" s="175">
        <v>0.63921148835612285</v>
      </c>
      <c r="C826" s="175">
        <v>0.26301225990184002</v>
      </c>
      <c r="D826" s="175">
        <v>3.5123507907333727E-2</v>
      </c>
      <c r="E826" s="175">
        <v>6.26527438347034E-2</v>
      </c>
      <c r="F826" s="174">
        <v>1</v>
      </c>
      <c r="G826" s="176">
        <v>49511</v>
      </c>
      <c r="H826" s="175">
        <v>0.561323749489819</v>
      </c>
      <c r="I826" s="92"/>
      <c r="J826" s="92"/>
      <c r="K826" s="92"/>
      <c r="L826" s="92"/>
      <c r="M826" s="175">
        <v>0.63500000000000001</v>
      </c>
      <c r="N826" s="175">
        <v>0.64300000000000002</v>
      </c>
      <c r="O826" s="175">
        <v>0.25900000000000001</v>
      </c>
      <c r="P826" s="175">
        <v>0.26700000000000002</v>
      </c>
      <c r="Q826" s="175">
        <v>3.4000000000000002E-2</v>
      </c>
      <c r="R826" s="175">
        <v>3.6999999999999998E-2</v>
      </c>
      <c r="S826" s="175">
        <v>6.0999999999999999E-2</v>
      </c>
      <c r="T826" s="175">
        <v>6.5000000000000002E-2</v>
      </c>
    </row>
    <row r="827" spans="1:20" customFormat="1" x14ac:dyDescent="0.25">
      <c r="A827" s="92" t="s">
        <v>2147</v>
      </c>
      <c r="B827" s="175">
        <v>0.64495798319327735</v>
      </c>
      <c r="C827" s="175">
        <v>0.18347338935574228</v>
      </c>
      <c r="D827" s="175">
        <v>3.816526610644258E-2</v>
      </c>
      <c r="E827" s="175">
        <v>0.13340336134453781</v>
      </c>
      <c r="F827" s="174">
        <v>1</v>
      </c>
      <c r="G827" s="176">
        <v>2856</v>
      </c>
      <c r="H827" s="175">
        <v>0.10264150943396226</v>
      </c>
      <c r="I827" s="92"/>
      <c r="J827" s="92"/>
      <c r="K827" s="92"/>
      <c r="L827" s="92"/>
      <c r="M827" s="175">
        <v>0.627</v>
      </c>
      <c r="N827" s="175">
        <v>0.66200000000000003</v>
      </c>
      <c r="O827" s="175">
        <v>0.17</v>
      </c>
      <c r="P827" s="175">
        <v>0.19800000000000001</v>
      </c>
      <c r="Q827" s="175">
        <v>3.2000000000000001E-2</v>
      </c>
      <c r="R827" s="175">
        <v>4.5999999999999999E-2</v>
      </c>
      <c r="S827" s="175">
        <v>0.121</v>
      </c>
      <c r="T827" s="175">
        <v>0.14599999999999999</v>
      </c>
    </row>
    <row r="828" spans="1:20" customFormat="1" x14ac:dyDescent="0.25">
      <c r="A828" s="92" t="s">
        <v>2148</v>
      </c>
      <c r="B828" s="175">
        <v>0.46717817561807334</v>
      </c>
      <c r="C828" s="175">
        <v>0.10443307757885763</v>
      </c>
      <c r="D828" s="175">
        <v>6.3086104006820118E-2</v>
      </c>
      <c r="E828" s="175">
        <v>0.36530264279624891</v>
      </c>
      <c r="F828" s="174">
        <v>1</v>
      </c>
      <c r="G828" s="176">
        <v>2346</v>
      </c>
      <c r="H828" s="175">
        <v>8.8318670024733741E-3</v>
      </c>
      <c r="I828" s="92"/>
      <c r="J828" s="92"/>
      <c r="K828" s="92"/>
      <c r="L828" s="92"/>
      <c r="M828" s="175">
        <v>0.44700000000000001</v>
      </c>
      <c r="N828" s="175">
        <v>0.48699999999999999</v>
      </c>
      <c r="O828" s="175">
        <v>9.2999999999999999E-2</v>
      </c>
      <c r="P828" s="175">
        <v>0.11700000000000001</v>
      </c>
      <c r="Q828" s="175">
        <v>5.3999999999999999E-2</v>
      </c>
      <c r="R828" s="175">
        <v>7.3999999999999996E-2</v>
      </c>
      <c r="S828" s="175">
        <v>0.34599999999999997</v>
      </c>
      <c r="T828" s="175">
        <v>0.38500000000000001</v>
      </c>
    </row>
    <row r="829" spans="1:20" customFormat="1" x14ac:dyDescent="0.25">
      <c r="A829" s="92" t="s">
        <v>2149</v>
      </c>
      <c r="B829" s="175">
        <v>0.64204279765748518</v>
      </c>
      <c r="C829" s="175">
        <v>0.25802177737201898</v>
      </c>
      <c r="D829" s="175">
        <v>3.7230844596851408E-2</v>
      </c>
      <c r="E829" s="175">
        <v>6.2704580373644486E-2</v>
      </c>
      <c r="F829" s="174">
        <v>1</v>
      </c>
      <c r="G829" s="176">
        <v>89818</v>
      </c>
      <c r="H829" s="175">
        <v>0.2422857697775356</v>
      </c>
      <c r="I829" s="92"/>
      <c r="J829" s="92"/>
      <c r="K829" s="92"/>
      <c r="L829" s="92"/>
      <c r="M829" s="175">
        <v>0.63900000000000001</v>
      </c>
      <c r="N829" s="175">
        <v>0.64500000000000002</v>
      </c>
      <c r="O829" s="175">
        <v>0.255</v>
      </c>
      <c r="P829" s="175">
        <v>0.26100000000000001</v>
      </c>
      <c r="Q829" s="175">
        <v>3.5999999999999997E-2</v>
      </c>
      <c r="R829" s="175">
        <v>3.7999999999999999E-2</v>
      </c>
      <c r="S829" s="175">
        <v>6.0999999999999999E-2</v>
      </c>
      <c r="T829" s="175">
        <v>6.4000000000000001E-2</v>
      </c>
    </row>
    <row r="830" spans="1:20" customFormat="1" x14ac:dyDescent="0.25">
      <c r="A830" s="92" t="s">
        <v>2150</v>
      </c>
      <c r="B830" s="175">
        <v>0.48484848484848486</v>
      </c>
      <c r="C830" s="175">
        <v>0.10303030303030303</v>
      </c>
      <c r="D830" s="175">
        <v>9.696969696969697E-2</v>
      </c>
      <c r="E830" s="175">
        <v>0.31515151515151513</v>
      </c>
      <c r="F830" s="174">
        <v>1</v>
      </c>
      <c r="G830" s="176">
        <v>660</v>
      </c>
      <c r="H830" s="175">
        <v>1.085454904282613E-2</v>
      </c>
      <c r="I830" s="92"/>
      <c r="J830" s="92"/>
      <c r="K830" s="92"/>
      <c r="L830" s="92"/>
      <c r="M830" s="175">
        <v>0.44700000000000001</v>
      </c>
      <c r="N830" s="175">
        <v>0.52300000000000002</v>
      </c>
      <c r="O830" s="175">
        <v>8.2000000000000003E-2</v>
      </c>
      <c r="P830" s="175">
        <v>0.129</v>
      </c>
      <c r="Q830" s="175">
        <v>7.6999999999999999E-2</v>
      </c>
      <c r="R830" s="175">
        <v>0.122</v>
      </c>
      <c r="S830" s="175">
        <v>0.28100000000000003</v>
      </c>
      <c r="T830" s="175">
        <v>0.35199999999999998</v>
      </c>
    </row>
    <row r="831" spans="1:20" customFormat="1" x14ac:dyDescent="0.25">
      <c r="A831" s="92" t="s">
        <v>2151</v>
      </c>
      <c r="B831" s="175">
        <v>0.66565318739231782</v>
      </c>
      <c r="C831" s="175">
        <v>0.18865916692003648</v>
      </c>
      <c r="D831" s="175">
        <v>4.2211411776629168E-2</v>
      </c>
      <c r="E831" s="175">
        <v>0.10347623391101651</v>
      </c>
      <c r="F831" s="174">
        <v>1</v>
      </c>
      <c r="G831" s="176">
        <v>19734</v>
      </c>
      <c r="H831" s="175">
        <v>4.2173425228401985E-2</v>
      </c>
      <c r="I831" s="92"/>
      <c r="J831" s="92"/>
      <c r="K831" s="92"/>
      <c r="L831" s="92"/>
      <c r="M831" s="175">
        <v>0.65900000000000003</v>
      </c>
      <c r="N831" s="175">
        <v>0.67200000000000004</v>
      </c>
      <c r="O831" s="175">
        <v>0.183</v>
      </c>
      <c r="P831" s="175">
        <v>0.19400000000000001</v>
      </c>
      <c r="Q831" s="175">
        <v>3.9E-2</v>
      </c>
      <c r="R831" s="175">
        <v>4.4999999999999998E-2</v>
      </c>
      <c r="S831" s="175">
        <v>9.9000000000000005E-2</v>
      </c>
      <c r="T831" s="175">
        <v>0.108</v>
      </c>
    </row>
    <row r="832" spans="1:20" customFormat="1" x14ac:dyDescent="0.25">
      <c r="A832" s="92" t="s">
        <v>2152</v>
      </c>
      <c r="B832" s="175">
        <v>0.68837433671008197</v>
      </c>
      <c r="C832" s="175">
        <v>0.11239749155812831</v>
      </c>
      <c r="D832" s="175">
        <v>3.8109020742884706E-2</v>
      </c>
      <c r="E832" s="175">
        <v>0.16111915098890497</v>
      </c>
      <c r="F832" s="174">
        <v>1</v>
      </c>
      <c r="G832" s="176">
        <v>2073</v>
      </c>
      <c r="H832" s="175">
        <v>0.10258821200574059</v>
      </c>
      <c r="I832" s="92"/>
      <c r="J832" s="92"/>
      <c r="K832" s="92"/>
      <c r="L832" s="92"/>
      <c r="M832" s="175">
        <v>0.66800000000000004</v>
      </c>
      <c r="N832" s="175">
        <v>0.70799999999999996</v>
      </c>
      <c r="O832" s="175">
        <v>0.1</v>
      </c>
      <c r="P832" s="175">
        <v>0.127</v>
      </c>
      <c r="Q832" s="175">
        <v>3.1E-2</v>
      </c>
      <c r="R832" s="175">
        <v>4.7E-2</v>
      </c>
      <c r="S832" s="175">
        <v>0.14599999999999999</v>
      </c>
      <c r="T832" s="175">
        <v>0.17799999999999999</v>
      </c>
    </row>
    <row r="833" spans="1:20" customFormat="1" x14ac:dyDescent="0.25">
      <c r="A833" s="92" t="s">
        <v>2153</v>
      </c>
      <c r="B833" s="175">
        <v>0.57043235704323569</v>
      </c>
      <c r="C833" s="175">
        <v>0.11715481171548117</v>
      </c>
      <c r="D833" s="175">
        <v>6.1366806136680614E-2</v>
      </c>
      <c r="E833" s="175">
        <v>0.2510460251046025</v>
      </c>
      <c r="F833" s="174">
        <v>1</v>
      </c>
      <c r="G833" s="176">
        <v>717</v>
      </c>
      <c r="H833" s="175">
        <v>0.12119675456389452</v>
      </c>
      <c r="I833" s="92"/>
      <c r="J833" s="92"/>
      <c r="K833" s="92"/>
      <c r="L833" s="92"/>
      <c r="M833" s="175">
        <v>0.53400000000000003</v>
      </c>
      <c r="N833" s="175">
        <v>0.60599999999999998</v>
      </c>
      <c r="O833" s="175">
        <v>9.6000000000000002E-2</v>
      </c>
      <c r="P833" s="175">
        <v>0.14299999999999999</v>
      </c>
      <c r="Q833" s="175">
        <v>4.5999999999999999E-2</v>
      </c>
      <c r="R833" s="175">
        <v>8.1000000000000003E-2</v>
      </c>
      <c r="S833" s="175">
        <v>0.221</v>
      </c>
      <c r="T833" s="175">
        <v>0.28399999999999997</v>
      </c>
    </row>
    <row r="834" spans="1:20" customFormat="1" x14ac:dyDescent="0.25">
      <c r="A834" s="92" t="s">
        <v>2154</v>
      </c>
      <c r="B834" s="175">
        <v>0.52096219931271481</v>
      </c>
      <c r="C834" s="175">
        <v>7.903780068728522E-2</v>
      </c>
      <c r="D834" s="175">
        <v>7.4914089347079035E-2</v>
      </c>
      <c r="E834" s="175">
        <v>0.32508591065292097</v>
      </c>
      <c r="F834" s="174">
        <v>1</v>
      </c>
      <c r="G834" s="176">
        <v>1455</v>
      </c>
      <c r="H834" s="175">
        <v>5.5260159513862511E-2</v>
      </c>
      <c r="I834" s="92"/>
      <c r="J834" s="92"/>
      <c r="K834" s="92"/>
      <c r="L834" s="92"/>
      <c r="M834" s="175">
        <v>0.495</v>
      </c>
      <c r="N834" s="175">
        <v>0.54700000000000004</v>
      </c>
      <c r="O834" s="175">
        <v>6.6000000000000003E-2</v>
      </c>
      <c r="P834" s="175">
        <v>9.4E-2</v>
      </c>
      <c r="Q834" s="175">
        <v>6.2E-2</v>
      </c>
      <c r="R834" s="175">
        <v>0.09</v>
      </c>
      <c r="S834" s="175">
        <v>0.30199999999999999</v>
      </c>
      <c r="T834" s="175">
        <v>0.35</v>
      </c>
    </row>
    <row r="835" spans="1:20" customFormat="1" x14ac:dyDescent="0.25">
      <c r="A835" s="92" t="s">
        <v>2155</v>
      </c>
      <c r="B835" s="175">
        <v>0.57183499288762452</v>
      </c>
      <c r="C835" s="175">
        <v>0.10668563300142248</v>
      </c>
      <c r="D835" s="175">
        <v>5.6899004267425321E-2</v>
      </c>
      <c r="E835" s="175">
        <v>0.26458036984352773</v>
      </c>
      <c r="F835" s="174">
        <v>1</v>
      </c>
      <c r="G835" s="176">
        <v>1406</v>
      </c>
      <c r="H835" s="175">
        <v>6.491228070175438E-2</v>
      </c>
      <c r="I835" s="92"/>
      <c r="J835" s="92"/>
      <c r="K835" s="92"/>
      <c r="L835" s="92"/>
      <c r="M835" s="175">
        <v>0.54600000000000004</v>
      </c>
      <c r="N835" s="175">
        <v>0.59699999999999998</v>
      </c>
      <c r="O835" s="175">
        <v>9.1999999999999998E-2</v>
      </c>
      <c r="P835" s="175">
        <v>0.124</v>
      </c>
      <c r="Q835" s="175">
        <v>4.5999999999999999E-2</v>
      </c>
      <c r="R835" s="175">
        <v>7.0000000000000007E-2</v>
      </c>
      <c r="S835" s="175">
        <v>0.24199999999999999</v>
      </c>
      <c r="T835" s="175">
        <v>0.28799999999999998</v>
      </c>
    </row>
    <row r="836" spans="1:20" customFormat="1" x14ac:dyDescent="0.25">
      <c r="A836" s="92" t="s">
        <v>2156</v>
      </c>
      <c r="B836" s="175">
        <v>0.56505803298717161</v>
      </c>
      <c r="C836" s="175">
        <v>0.14111178985949907</v>
      </c>
      <c r="D836" s="175">
        <v>4.9480757483200979E-2</v>
      </c>
      <c r="E836" s="175">
        <v>0.24434941967012827</v>
      </c>
      <c r="F836" s="174">
        <v>1</v>
      </c>
      <c r="G836" s="176">
        <v>1637</v>
      </c>
      <c r="H836" s="175">
        <v>9.2470202790487482E-2</v>
      </c>
      <c r="I836" s="92"/>
      <c r="J836" s="92"/>
      <c r="K836" s="92"/>
      <c r="L836" s="92"/>
      <c r="M836" s="175">
        <v>0.54100000000000004</v>
      </c>
      <c r="N836" s="175">
        <v>0.58899999999999997</v>
      </c>
      <c r="O836" s="175">
        <v>0.125</v>
      </c>
      <c r="P836" s="175">
        <v>0.159</v>
      </c>
      <c r="Q836" s="175">
        <v>0.04</v>
      </c>
      <c r="R836" s="175">
        <v>6.0999999999999999E-2</v>
      </c>
      <c r="S836" s="175">
        <v>0.224</v>
      </c>
      <c r="T836" s="175">
        <v>0.26600000000000001</v>
      </c>
    </row>
    <row r="837" spans="1:20" customFormat="1" x14ac:dyDescent="0.25">
      <c r="A837" s="92" t="s">
        <v>2157</v>
      </c>
      <c r="B837" s="175">
        <v>0.55574912891986061</v>
      </c>
      <c r="C837" s="175">
        <v>0.12950058072009291</v>
      </c>
      <c r="D837" s="175">
        <v>6.7944250871080136E-2</v>
      </c>
      <c r="E837" s="175">
        <v>0.24680603948896632</v>
      </c>
      <c r="F837" s="174">
        <v>1</v>
      </c>
      <c r="G837" s="176">
        <v>1722</v>
      </c>
      <c r="H837" s="175">
        <v>6.4347371174470314E-2</v>
      </c>
      <c r="I837" s="92"/>
      <c r="J837" s="92"/>
      <c r="K837" s="92"/>
      <c r="L837" s="92"/>
      <c r="M837" s="175">
        <v>0.53200000000000003</v>
      </c>
      <c r="N837" s="175">
        <v>0.57899999999999996</v>
      </c>
      <c r="O837" s="175">
        <v>0.114</v>
      </c>
      <c r="P837" s="175">
        <v>0.14599999999999999</v>
      </c>
      <c r="Q837" s="175">
        <v>5.7000000000000002E-2</v>
      </c>
      <c r="R837" s="175">
        <v>8.1000000000000003E-2</v>
      </c>
      <c r="S837" s="175">
        <v>0.22700000000000001</v>
      </c>
      <c r="T837" s="175">
        <v>0.26800000000000002</v>
      </c>
    </row>
    <row r="838" spans="1:20" customFormat="1" x14ac:dyDescent="0.25">
      <c r="A838" s="92" t="s">
        <v>2158</v>
      </c>
      <c r="B838" s="175">
        <v>0.53794037940379402</v>
      </c>
      <c r="C838" s="175">
        <v>0.22154471544715448</v>
      </c>
      <c r="D838" s="175">
        <v>5.1829268292682924E-2</v>
      </c>
      <c r="E838" s="175">
        <v>0.18868563685636858</v>
      </c>
      <c r="F838" s="174">
        <v>1</v>
      </c>
      <c r="G838" s="176">
        <v>2952</v>
      </c>
      <c r="H838" s="175">
        <v>0.16910122014091769</v>
      </c>
      <c r="I838" s="92"/>
      <c r="J838" s="92"/>
      <c r="K838" s="92"/>
      <c r="L838" s="92"/>
      <c r="M838" s="175">
        <v>0.52</v>
      </c>
      <c r="N838" s="175">
        <v>0.55600000000000005</v>
      </c>
      <c r="O838" s="175">
        <v>0.20699999999999999</v>
      </c>
      <c r="P838" s="175">
        <v>0.23699999999999999</v>
      </c>
      <c r="Q838" s="175">
        <v>4.3999999999999997E-2</v>
      </c>
      <c r="R838" s="175">
        <v>0.06</v>
      </c>
      <c r="S838" s="175">
        <v>0.17499999999999999</v>
      </c>
      <c r="T838" s="175">
        <v>0.20300000000000001</v>
      </c>
    </row>
    <row r="839" spans="1:20" customFormat="1" x14ac:dyDescent="0.25">
      <c r="A839" s="92" t="s">
        <v>2159</v>
      </c>
      <c r="B839" s="175">
        <v>0.62942234659204477</v>
      </c>
      <c r="C839" s="175">
        <v>0.1975314811113332</v>
      </c>
      <c r="D839" s="175">
        <v>4.0025984409354384E-2</v>
      </c>
      <c r="E839" s="175">
        <v>0.13302018788726763</v>
      </c>
      <c r="F839" s="174">
        <v>1</v>
      </c>
      <c r="G839" s="176">
        <v>20012</v>
      </c>
      <c r="H839" s="175">
        <v>0.23618831804931015</v>
      </c>
      <c r="I839" s="92"/>
      <c r="J839" s="92"/>
      <c r="K839" s="92"/>
      <c r="L839" s="92"/>
      <c r="M839" s="175">
        <v>0.623</v>
      </c>
      <c r="N839" s="175">
        <v>0.63600000000000001</v>
      </c>
      <c r="O839" s="175">
        <v>0.192</v>
      </c>
      <c r="P839" s="175">
        <v>0.20300000000000001</v>
      </c>
      <c r="Q839" s="175">
        <v>3.6999999999999998E-2</v>
      </c>
      <c r="R839" s="175">
        <v>4.2999999999999997E-2</v>
      </c>
      <c r="S839" s="175">
        <v>0.128</v>
      </c>
      <c r="T839" s="175">
        <v>0.13800000000000001</v>
      </c>
    </row>
    <row r="840" spans="1:20" customFormat="1" x14ac:dyDescent="0.25">
      <c r="A840" s="92" t="s">
        <v>2160</v>
      </c>
      <c r="B840" s="175">
        <v>0.54223955126889667</v>
      </c>
      <c r="C840" s="175">
        <v>0.27060674464737672</v>
      </c>
      <c r="D840" s="175">
        <v>3.5638552568575142E-2</v>
      </c>
      <c r="E840" s="175">
        <v>0.15151515151515152</v>
      </c>
      <c r="F840" s="174">
        <v>1</v>
      </c>
      <c r="G840" s="176">
        <v>14619</v>
      </c>
      <c r="H840" s="175">
        <v>0.52911795577111009</v>
      </c>
      <c r="I840" s="92"/>
      <c r="J840" s="92"/>
      <c r="K840" s="92"/>
      <c r="L840" s="92"/>
      <c r="M840" s="175">
        <v>0.53400000000000003</v>
      </c>
      <c r="N840" s="175">
        <v>0.55000000000000004</v>
      </c>
      <c r="O840" s="175">
        <v>0.26300000000000001</v>
      </c>
      <c r="P840" s="175">
        <v>0.27800000000000002</v>
      </c>
      <c r="Q840" s="175">
        <v>3.3000000000000002E-2</v>
      </c>
      <c r="R840" s="175">
        <v>3.9E-2</v>
      </c>
      <c r="S840" s="175">
        <v>0.14599999999999999</v>
      </c>
      <c r="T840" s="175">
        <v>0.157</v>
      </c>
    </row>
    <row r="841" spans="1:20" customFormat="1" x14ac:dyDescent="0.25">
      <c r="A841" s="92" t="s">
        <v>2161</v>
      </c>
      <c r="B841" s="175">
        <v>0.65480427046263345</v>
      </c>
      <c r="C841" s="175">
        <v>0.21417017146554512</v>
      </c>
      <c r="D841" s="175">
        <v>3.3646069233257844E-2</v>
      </c>
      <c r="E841" s="175">
        <v>9.7379488838563566E-2</v>
      </c>
      <c r="F841" s="174">
        <v>1</v>
      </c>
      <c r="G841" s="176">
        <v>6182</v>
      </c>
      <c r="H841" s="175">
        <v>0.18636761026197582</v>
      </c>
      <c r="I841" s="92"/>
      <c r="J841" s="92"/>
      <c r="K841" s="92"/>
      <c r="L841" s="92"/>
      <c r="M841" s="175">
        <v>0.64300000000000002</v>
      </c>
      <c r="N841" s="175">
        <v>0.66700000000000004</v>
      </c>
      <c r="O841" s="175">
        <v>0.20399999999999999</v>
      </c>
      <c r="P841" s="175">
        <v>0.22500000000000001</v>
      </c>
      <c r="Q841" s="175">
        <v>2.9000000000000001E-2</v>
      </c>
      <c r="R841" s="175">
        <v>3.7999999999999999E-2</v>
      </c>
      <c r="S841" s="175">
        <v>0.09</v>
      </c>
      <c r="T841" s="175">
        <v>0.105</v>
      </c>
    </row>
    <row r="842" spans="1:20" customFormat="1" x14ac:dyDescent="0.25">
      <c r="A842" s="92" t="s">
        <v>2162</v>
      </c>
      <c r="B842" s="175">
        <v>0.48372306281522237</v>
      </c>
      <c r="C842" s="175">
        <v>0.24912119822711296</v>
      </c>
      <c r="D842" s="175">
        <v>4.7684548372306283E-2</v>
      </c>
      <c r="E842" s="175">
        <v>0.21947119058535841</v>
      </c>
      <c r="F842" s="174">
        <v>1</v>
      </c>
      <c r="G842" s="176">
        <v>6543</v>
      </c>
      <c r="H842" s="175">
        <v>0.48369926813040587</v>
      </c>
      <c r="I842" s="92"/>
      <c r="J842" s="92"/>
      <c r="K842" s="92"/>
      <c r="L842" s="92"/>
      <c r="M842" s="175">
        <v>0.47199999999999998</v>
      </c>
      <c r="N842" s="175">
        <v>0.496</v>
      </c>
      <c r="O842" s="175">
        <v>0.23899999999999999</v>
      </c>
      <c r="P842" s="175">
        <v>0.26</v>
      </c>
      <c r="Q842" s="175">
        <v>4.2999999999999997E-2</v>
      </c>
      <c r="R842" s="175">
        <v>5.2999999999999999E-2</v>
      </c>
      <c r="S842" s="175">
        <v>0.21</v>
      </c>
      <c r="T842" s="175">
        <v>0.23</v>
      </c>
    </row>
    <row r="843" spans="1:20" customFormat="1" x14ac:dyDescent="0.25">
      <c r="A843" s="92" t="s">
        <v>2163</v>
      </c>
      <c r="B843" s="175">
        <v>0.59343554080396188</v>
      </c>
      <c r="C843" s="175">
        <v>0.26579210789737107</v>
      </c>
      <c r="D843" s="175">
        <v>4.2516200410937253E-2</v>
      </c>
      <c r="E843" s="175">
        <v>9.8256150887729835E-2</v>
      </c>
      <c r="F843" s="174">
        <v>1</v>
      </c>
      <c r="G843" s="176">
        <v>18981</v>
      </c>
      <c r="H843" s="175">
        <v>0.4368570047642063</v>
      </c>
      <c r="I843" s="92"/>
      <c r="J843" s="92"/>
      <c r="K843" s="92"/>
      <c r="L843" s="92"/>
      <c r="M843" s="175">
        <v>0.58599999999999997</v>
      </c>
      <c r="N843" s="175">
        <v>0.6</v>
      </c>
      <c r="O843" s="175">
        <v>0.26</v>
      </c>
      <c r="P843" s="175">
        <v>0.27200000000000002</v>
      </c>
      <c r="Q843" s="175">
        <v>0.04</v>
      </c>
      <c r="R843" s="175">
        <v>4.4999999999999998E-2</v>
      </c>
      <c r="S843" s="175">
        <v>9.4E-2</v>
      </c>
      <c r="T843" s="175">
        <v>0.10299999999999999</v>
      </c>
    </row>
    <row r="844" spans="1:20" customFormat="1" x14ac:dyDescent="0.25">
      <c r="A844" s="92" t="s">
        <v>2164</v>
      </c>
      <c r="B844" s="175">
        <v>0.67730664163143151</v>
      </c>
      <c r="C844" s="175">
        <v>0.19838070969244778</v>
      </c>
      <c r="D844" s="175">
        <v>3.8583438627203231E-2</v>
      </c>
      <c r="E844" s="175">
        <v>8.5729210048917537E-2</v>
      </c>
      <c r="F844" s="174">
        <v>1</v>
      </c>
      <c r="G844" s="176">
        <v>141667</v>
      </c>
      <c r="H844" s="175">
        <v>0.35963302286499071</v>
      </c>
      <c r="I844" s="92"/>
      <c r="J844" s="92"/>
      <c r="K844" s="92"/>
      <c r="L844" s="92"/>
      <c r="M844" s="175">
        <v>0.67500000000000004</v>
      </c>
      <c r="N844" s="175">
        <v>0.68</v>
      </c>
      <c r="O844" s="175">
        <v>0.19600000000000001</v>
      </c>
      <c r="P844" s="175">
        <v>0.2</v>
      </c>
      <c r="Q844" s="175">
        <v>3.7999999999999999E-2</v>
      </c>
      <c r="R844" s="175">
        <v>0.04</v>
      </c>
      <c r="S844" s="175">
        <v>8.4000000000000005E-2</v>
      </c>
      <c r="T844" s="175">
        <v>8.6999999999999994E-2</v>
      </c>
    </row>
    <row r="845" spans="1:20" customFormat="1" x14ac:dyDescent="0.25">
      <c r="A845" s="92" t="s">
        <v>2165</v>
      </c>
      <c r="B845" s="175">
        <v>0.65263157894736845</v>
      </c>
      <c r="C845" s="175">
        <v>0.18421052631578946</v>
      </c>
      <c r="D845" s="175">
        <v>3.1578947368421054E-2</v>
      </c>
      <c r="E845" s="175">
        <v>0.13157894736842105</v>
      </c>
      <c r="F845" s="174">
        <v>1</v>
      </c>
      <c r="G845" s="176">
        <v>190</v>
      </c>
      <c r="H845" s="175">
        <v>5.9374999999999997E-2</v>
      </c>
      <c r="I845" s="92"/>
      <c r="J845" s="92"/>
      <c r="K845" s="92"/>
      <c r="L845" s="92"/>
      <c r="M845" s="175">
        <v>0.58299999999999996</v>
      </c>
      <c r="N845" s="175">
        <v>0.71699999999999997</v>
      </c>
      <c r="O845" s="175">
        <v>0.13600000000000001</v>
      </c>
      <c r="P845" s="175">
        <v>0.245</v>
      </c>
      <c r="Q845" s="175">
        <v>1.4999999999999999E-2</v>
      </c>
      <c r="R845" s="175">
        <v>6.7000000000000004E-2</v>
      </c>
      <c r="S845" s="175">
        <v>9.0999999999999998E-2</v>
      </c>
      <c r="T845" s="175">
        <v>0.187</v>
      </c>
    </row>
    <row r="846" spans="1:20" customFormat="1" x14ac:dyDescent="0.25">
      <c r="A846" s="92" t="s">
        <v>2166</v>
      </c>
      <c r="B846" s="175">
        <v>0.57219827586206895</v>
      </c>
      <c r="C846" s="175">
        <v>0.15229885057471265</v>
      </c>
      <c r="D846" s="175">
        <v>5.4956896551724137E-2</v>
      </c>
      <c r="E846" s="175">
        <v>0.22054597701149425</v>
      </c>
      <c r="F846" s="174">
        <v>1</v>
      </c>
      <c r="G846" s="176">
        <v>2784</v>
      </c>
      <c r="H846" s="175">
        <v>2.2365757254410489E-2</v>
      </c>
      <c r="I846" s="92"/>
      <c r="J846" s="92"/>
      <c r="K846" s="92"/>
      <c r="L846" s="92"/>
      <c r="M846" s="175">
        <v>0.55400000000000005</v>
      </c>
      <c r="N846" s="175">
        <v>0.59</v>
      </c>
      <c r="O846" s="175">
        <v>0.13900000000000001</v>
      </c>
      <c r="P846" s="175">
        <v>0.16600000000000001</v>
      </c>
      <c r="Q846" s="175">
        <v>4.7E-2</v>
      </c>
      <c r="R846" s="175">
        <v>6.4000000000000001E-2</v>
      </c>
      <c r="S846" s="175">
        <v>0.20599999999999999</v>
      </c>
      <c r="T846" s="175">
        <v>0.23599999999999999</v>
      </c>
    </row>
    <row r="847" spans="1:20" customFormat="1" x14ac:dyDescent="0.25">
      <c r="A847" s="92" t="s">
        <v>2167</v>
      </c>
      <c r="B847" s="175">
        <v>0.63512506652474721</v>
      </c>
      <c r="C847" s="175">
        <v>0.12708887706226715</v>
      </c>
      <c r="D847" s="175">
        <v>3.3847791378392764E-2</v>
      </c>
      <c r="E847" s="175">
        <v>0.20393826503459286</v>
      </c>
      <c r="F847" s="174">
        <v>1</v>
      </c>
      <c r="G847" s="176">
        <v>9395</v>
      </c>
      <c r="H847" s="175">
        <v>0.40473010812906562</v>
      </c>
      <c r="I847" s="92"/>
      <c r="J847" s="92"/>
      <c r="K847" s="92"/>
      <c r="L847" s="92"/>
      <c r="M847" s="175">
        <v>0.625</v>
      </c>
      <c r="N847" s="175">
        <v>0.64500000000000002</v>
      </c>
      <c r="O847" s="175">
        <v>0.121</v>
      </c>
      <c r="P847" s="175">
        <v>0.13400000000000001</v>
      </c>
      <c r="Q847" s="175">
        <v>0.03</v>
      </c>
      <c r="R847" s="175">
        <v>3.7999999999999999E-2</v>
      </c>
      <c r="S847" s="175">
        <v>0.19600000000000001</v>
      </c>
      <c r="T847" s="175">
        <v>0.21199999999999999</v>
      </c>
    </row>
    <row r="848" spans="1:20" customFormat="1" x14ac:dyDescent="0.25">
      <c r="A848" s="92" t="s">
        <v>2168</v>
      </c>
      <c r="B848" s="175">
        <v>0.6043520076941572</v>
      </c>
      <c r="C848" s="175">
        <v>0.21820149074296705</v>
      </c>
      <c r="D848" s="175">
        <v>4.8930031257513829E-2</v>
      </c>
      <c r="E848" s="175">
        <v>0.12851647030536187</v>
      </c>
      <c r="F848" s="174">
        <v>1</v>
      </c>
      <c r="G848" s="176">
        <v>8318</v>
      </c>
      <c r="H848" s="175">
        <v>0.3308539835328746</v>
      </c>
      <c r="I848" s="92"/>
      <c r="J848" s="92"/>
      <c r="K848" s="92"/>
      <c r="L848" s="92"/>
      <c r="M848" s="175">
        <v>0.59399999999999997</v>
      </c>
      <c r="N848" s="175">
        <v>0.61499999999999999</v>
      </c>
      <c r="O848" s="175">
        <v>0.20899999999999999</v>
      </c>
      <c r="P848" s="175">
        <v>0.22700000000000001</v>
      </c>
      <c r="Q848" s="175">
        <v>4.3999999999999997E-2</v>
      </c>
      <c r="R848" s="175">
        <v>5.3999999999999999E-2</v>
      </c>
      <c r="S848" s="175">
        <v>0.121</v>
      </c>
      <c r="T848" s="175">
        <v>0.13600000000000001</v>
      </c>
    </row>
    <row r="849" spans="1:20" customFormat="1" x14ac:dyDescent="0.25">
      <c r="A849" s="92" t="s">
        <v>2169</v>
      </c>
      <c r="B849" s="175">
        <v>0.58636535314113059</v>
      </c>
      <c r="C849" s="175">
        <v>0.23624575097570188</v>
      </c>
      <c r="D849" s="175">
        <v>4.204960342439884E-2</v>
      </c>
      <c r="E849" s="175">
        <v>0.13533929245876872</v>
      </c>
      <c r="F849" s="174">
        <v>1</v>
      </c>
      <c r="G849" s="176">
        <v>15886</v>
      </c>
      <c r="H849" s="175">
        <v>0.33324243250613583</v>
      </c>
      <c r="I849" s="92"/>
      <c r="J849" s="92"/>
      <c r="K849" s="92"/>
      <c r="L849" s="92"/>
      <c r="M849" s="175">
        <v>0.57899999999999996</v>
      </c>
      <c r="N849" s="175">
        <v>0.59399999999999997</v>
      </c>
      <c r="O849" s="175">
        <v>0.23</v>
      </c>
      <c r="P849" s="175">
        <v>0.24299999999999999</v>
      </c>
      <c r="Q849" s="175">
        <v>3.9E-2</v>
      </c>
      <c r="R849" s="175">
        <v>4.4999999999999998E-2</v>
      </c>
      <c r="S849" s="175">
        <v>0.13</v>
      </c>
      <c r="T849" s="175">
        <v>0.14099999999999999</v>
      </c>
    </row>
    <row r="850" spans="1:20" customFormat="1" x14ac:dyDescent="0.25">
      <c r="A850" s="92" t="s">
        <v>2170</v>
      </c>
      <c r="B850" s="175">
        <v>0.57686222595331116</v>
      </c>
      <c r="C850" s="175">
        <v>0.23873946595201964</v>
      </c>
      <c r="D850" s="175">
        <v>4.3104840011623777E-2</v>
      </c>
      <c r="E850" s="175">
        <v>0.14129346808304544</v>
      </c>
      <c r="F850" s="174">
        <v>1</v>
      </c>
      <c r="G850" s="176">
        <v>30971</v>
      </c>
      <c r="H850" s="175">
        <v>0.26028893912780388</v>
      </c>
      <c r="I850" s="92"/>
      <c r="J850" s="92"/>
      <c r="K850" s="92"/>
      <c r="L850" s="92"/>
      <c r="M850" s="175">
        <v>0.57099999999999995</v>
      </c>
      <c r="N850" s="175">
        <v>0.58199999999999996</v>
      </c>
      <c r="O850" s="175">
        <v>0.23400000000000001</v>
      </c>
      <c r="P850" s="175">
        <v>0.24399999999999999</v>
      </c>
      <c r="Q850" s="175">
        <v>4.1000000000000002E-2</v>
      </c>
      <c r="R850" s="175">
        <v>4.4999999999999998E-2</v>
      </c>
      <c r="S850" s="175">
        <v>0.13700000000000001</v>
      </c>
      <c r="T850" s="175">
        <v>0.14499999999999999</v>
      </c>
    </row>
    <row r="851" spans="1:20" customFormat="1" x14ac:dyDescent="0.25">
      <c r="A851" s="92" t="s">
        <v>2171</v>
      </c>
      <c r="B851" s="175">
        <v>0.63916302311055595</v>
      </c>
      <c r="C851" s="175">
        <v>0.25371642723297938</v>
      </c>
      <c r="D851" s="175">
        <v>3.8788257339163024E-2</v>
      </c>
      <c r="E851" s="175">
        <v>6.8332292317301688E-2</v>
      </c>
      <c r="F851" s="174">
        <v>1</v>
      </c>
      <c r="G851" s="176">
        <v>16010</v>
      </c>
      <c r="H851" s="175">
        <v>0.20553045085755367</v>
      </c>
      <c r="I851" s="92"/>
      <c r="J851" s="92"/>
      <c r="K851" s="92"/>
      <c r="L851" s="92"/>
      <c r="M851" s="175">
        <v>0.63200000000000001</v>
      </c>
      <c r="N851" s="175">
        <v>0.64700000000000002</v>
      </c>
      <c r="O851" s="175">
        <v>0.247</v>
      </c>
      <c r="P851" s="175">
        <v>0.26100000000000001</v>
      </c>
      <c r="Q851" s="175">
        <v>3.5999999999999997E-2</v>
      </c>
      <c r="R851" s="175">
        <v>4.2000000000000003E-2</v>
      </c>
      <c r="S851" s="175">
        <v>6.5000000000000002E-2</v>
      </c>
      <c r="T851" s="175">
        <v>7.1999999999999995E-2</v>
      </c>
    </row>
    <row r="852" spans="1:20" customFormat="1" x14ac:dyDescent="0.25">
      <c r="A852" s="92" t="s">
        <v>2172</v>
      </c>
      <c r="B852" s="175">
        <v>0.62579113924050633</v>
      </c>
      <c r="C852" s="175">
        <v>0.17879746835443039</v>
      </c>
      <c r="D852" s="175">
        <v>4.7072784810126583E-2</v>
      </c>
      <c r="E852" s="175">
        <v>0.14833860759493672</v>
      </c>
      <c r="F852" s="174">
        <v>1</v>
      </c>
      <c r="G852" s="176">
        <v>2528</v>
      </c>
      <c r="H852" s="175">
        <v>0.18042966240810793</v>
      </c>
      <c r="I852" s="92"/>
      <c r="J852" s="92"/>
      <c r="K852" s="92"/>
      <c r="L852" s="92"/>
      <c r="M852" s="175">
        <v>0.60699999999999998</v>
      </c>
      <c r="N852" s="175">
        <v>0.64400000000000002</v>
      </c>
      <c r="O852" s="175">
        <v>0.16400000000000001</v>
      </c>
      <c r="P852" s="175">
        <v>0.19400000000000001</v>
      </c>
      <c r="Q852" s="175">
        <v>3.9E-2</v>
      </c>
      <c r="R852" s="175">
        <v>5.6000000000000001E-2</v>
      </c>
      <c r="S852" s="175">
        <v>0.13500000000000001</v>
      </c>
      <c r="T852" s="175">
        <v>0.16300000000000001</v>
      </c>
    </row>
    <row r="853" spans="1:20" customFormat="1" x14ac:dyDescent="0.25">
      <c r="A853" s="92" t="s">
        <v>2173</v>
      </c>
      <c r="B853" s="175">
        <v>0.49380630630630629</v>
      </c>
      <c r="C853" s="175">
        <v>0.14949324324324326</v>
      </c>
      <c r="D853" s="175">
        <v>5.2364864864864864E-2</v>
      </c>
      <c r="E853" s="175">
        <v>0.3043355855855856</v>
      </c>
      <c r="F853" s="174">
        <v>1</v>
      </c>
      <c r="G853" s="176">
        <v>3552</v>
      </c>
      <c r="H853" s="175">
        <v>0.19696129533104137</v>
      </c>
      <c r="I853" s="92"/>
      <c r="J853" s="92"/>
      <c r="K853" s="92"/>
      <c r="L853" s="92"/>
      <c r="M853" s="175">
        <v>0.47699999999999998</v>
      </c>
      <c r="N853" s="175">
        <v>0.51</v>
      </c>
      <c r="O853" s="175">
        <v>0.13800000000000001</v>
      </c>
      <c r="P853" s="175">
        <v>0.16200000000000001</v>
      </c>
      <c r="Q853" s="175">
        <v>4.5999999999999999E-2</v>
      </c>
      <c r="R853" s="175">
        <v>0.06</v>
      </c>
      <c r="S853" s="175">
        <v>0.28899999999999998</v>
      </c>
      <c r="T853" s="175">
        <v>0.32</v>
      </c>
    </row>
    <row r="854" spans="1:20" customFormat="1" x14ac:dyDescent="0.25">
      <c r="A854" s="92" t="s">
        <v>2174</v>
      </c>
      <c r="B854" s="175">
        <v>0.62061256427453615</v>
      </c>
      <c r="C854" s="175">
        <v>0.22781131231835458</v>
      </c>
      <c r="D854" s="175">
        <v>3.4875922199865864E-2</v>
      </c>
      <c r="E854" s="175">
        <v>0.11670020120724346</v>
      </c>
      <c r="F854" s="174">
        <v>1</v>
      </c>
      <c r="G854" s="176">
        <v>4473</v>
      </c>
      <c r="H854" s="175">
        <v>0.29889742733043767</v>
      </c>
      <c r="I854" s="92"/>
      <c r="J854" s="92"/>
      <c r="K854" s="92"/>
      <c r="L854" s="92"/>
      <c r="M854" s="175">
        <v>0.60599999999999998</v>
      </c>
      <c r="N854" s="175">
        <v>0.63500000000000001</v>
      </c>
      <c r="O854" s="175">
        <v>0.216</v>
      </c>
      <c r="P854" s="175">
        <v>0.24</v>
      </c>
      <c r="Q854" s="175">
        <v>0.03</v>
      </c>
      <c r="R854" s="175">
        <v>4.1000000000000002E-2</v>
      </c>
      <c r="S854" s="175">
        <v>0.108</v>
      </c>
      <c r="T854" s="175">
        <v>0.126</v>
      </c>
    </row>
    <row r="855" spans="1:20" customFormat="1" x14ac:dyDescent="0.25">
      <c r="A855" s="92" t="s">
        <v>2175</v>
      </c>
      <c r="B855" s="175">
        <v>0.58580057852645906</v>
      </c>
      <c r="C855" s="175">
        <v>0.24834099030117407</v>
      </c>
      <c r="D855" s="175">
        <v>4.6324655436447169E-2</v>
      </c>
      <c r="E855" s="175">
        <v>0.11953377573591968</v>
      </c>
      <c r="F855" s="174">
        <v>1</v>
      </c>
      <c r="G855" s="176">
        <v>23508</v>
      </c>
      <c r="H855" s="175">
        <v>0.31422766401112123</v>
      </c>
      <c r="I855" s="92"/>
      <c r="J855" s="92"/>
      <c r="K855" s="92"/>
      <c r="L855" s="92"/>
      <c r="M855" s="175">
        <v>0.57899999999999996</v>
      </c>
      <c r="N855" s="175">
        <v>0.59199999999999997</v>
      </c>
      <c r="O855" s="175">
        <v>0.24299999999999999</v>
      </c>
      <c r="P855" s="175">
        <v>0.254</v>
      </c>
      <c r="Q855" s="175">
        <v>4.3999999999999997E-2</v>
      </c>
      <c r="R855" s="175">
        <v>4.9000000000000002E-2</v>
      </c>
      <c r="S855" s="175">
        <v>0.115</v>
      </c>
      <c r="T855" s="175">
        <v>0.124</v>
      </c>
    </row>
    <row r="856" spans="1:20" customFormat="1" x14ac:dyDescent="0.25">
      <c r="A856" s="92" t="s">
        <v>2176</v>
      </c>
      <c r="B856" s="175">
        <v>0.55900428652584822</v>
      </c>
      <c r="C856" s="175">
        <v>0.279140629034757</v>
      </c>
      <c r="D856" s="175">
        <v>4.064452822393224E-2</v>
      </c>
      <c r="E856" s="175">
        <v>0.12121055621546248</v>
      </c>
      <c r="F856" s="174">
        <v>1</v>
      </c>
      <c r="G856" s="176">
        <v>19363</v>
      </c>
      <c r="H856" s="175">
        <v>0.28518616707906208</v>
      </c>
      <c r="I856" s="92"/>
      <c r="J856" s="92"/>
      <c r="K856" s="92"/>
      <c r="L856" s="92"/>
      <c r="M856" s="175">
        <v>0.55200000000000005</v>
      </c>
      <c r="N856" s="175">
        <v>0.56599999999999995</v>
      </c>
      <c r="O856" s="175">
        <v>0.27300000000000002</v>
      </c>
      <c r="P856" s="175">
        <v>0.28599999999999998</v>
      </c>
      <c r="Q856" s="175">
        <v>3.7999999999999999E-2</v>
      </c>
      <c r="R856" s="175">
        <v>4.3999999999999997E-2</v>
      </c>
      <c r="S856" s="175">
        <v>0.11700000000000001</v>
      </c>
      <c r="T856" s="175">
        <v>0.126</v>
      </c>
    </row>
    <row r="857" spans="1:20" customFormat="1" x14ac:dyDescent="0.25">
      <c r="A857" s="92" t="s">
        <v>2177</v>
      </c>
      <c r="B857" s="175">
        <v>0.58125802310654684</v>
      </c>
      <c r="C857" s="175">
        <v>0.30241335044929396</v>
      </c>
      <c r="D857" s="175">
        <v>4.3465982028241333E-2</v>
      </c>
      <c r="E857" s="175">
        <v>7.2862644415917846E-2</v>
      </c>
      <c r="F857" s="174">
        <v>1</v>
      </c>
      <c r="G857" s="176">
        <v>38950</v>
      </c>
      <c r="H857" s="175">
        <v>0.46483041745232356</v>
      </c>
      <c r="I857" s="92"/>
      <c r="J857" s="92"/>
      <c r="K857" s="92"/>
      <c r="L857" s="92"/>
      <c r="M857" s="175">
        <v>0.57599999999999996</v>
      </c>
      <c r="N857" s="175">
        <v>0.58599999999999997</v>
      </c>
      <c r="O857" s="175">
        <v>0.29799999999999999</v>
      </c>
      <c r="P857" s="175">
        <v>0.307</v>
      </c>
      <c r="Q857" s="175">
        <v>4.1000000000000002E-2</v>
      </c>
      <c r="R857" s="175">
        <v>4.5999999999999999E-2</v>
      </c>
      <c r="S857" s="175">
        <v>7.0000000000000007E-2</v>
      </c>
      <c r="T857" s="175">
        <v>7.4999999999999997E-2</v>
      </c>
    </row>
    <row r="858" spans="1:20" customFormat="1" x14ac:dyDescent="0.25">
      <c r="A858" s="92" t="s">
        <v>2178</v>
      </c>
      <c r="B858" s="175">
        <v>0.6279096632588228</v>
      </c>
      <c r="C858" s="175">
        <v>0.19147461445156819</v>
      </c>
      <c r="D858" s="175">
        <v>4.3695488938947612E-2</v>
      </c>
      <c r="E858" s="175">
        <v>0.13692023335066136</v>
      </c>
      <c r="F858" s="174">
        <v>1</v>
      </c>
      <c r="G858" s="176">
        <v>34626</v>
      </c>
      <c r="H858" s="175">
        <v>8.4879089092892421E-2</v>
      </c>
      <c r="I858" s="92"/>
      <c r="J858" s="92"/>
      <c r="K858" s="92"/>
      <c r="L858" s="92"/>
      <c r="M858" s="175">
        <v>0.623</v>
      </c>
      <c r="N858" s="175">
        <v>0.63300000000000001</v>
      </c>
      <c r="O858" s="175">
        <v>0.187</v>
      </c>
      <c r="P858" s="175">
        <v>0.19600000000000001</v>
      </c>
      <c r="Q858" s="175">
        <v>4.2000000000000003E-2</v>
      </c>
      <c r="R858" s="175">
        <v>4.5999999999999999E-2</v>
      </c>
      <c r="S858" s="175">
        <v>0.13300000000000001</v>
      </c>
      <c r="T858" s="175">
        <v>0.14099999999999999</v>
      </c>
    </row>
    <row r="859" spans="1:20" customFormat="1" x14ac:dyDescent="0.25">
      <c r="A859" s="92" t="s">
        <v>2179</v>
      </c>
      <c r="B859" s="175">
        <v>0.47533632286995514</v>
      </c>
      <c r="C859" s="175">
        <v>0.1031390134529148</v>
      </c>
      <c r="D859" s="175">
        <v>6.4573991031390138E-2</v>
      </c>
      <c r="E859" s="175">
        <v>0.35695067264573993</v>
      </c>
      <c r="F859" s="174">
        <v>1</v>
      </c>
      <c r="G859" s="176">
        <v>1115</v>
      </c>
      <c r="H859" s="175">
        <v>0.20841121495327103</v>
      </c>
      <c r="I859" s="92"/>
      <c r="J859" s="92"/>
      <c r="K859" s="92"/>
      <c r="L859" s="92"/>
      <c r="M859" s="175">
        <v>0.44600000000000001</v>
      </c>
      <c r="N859" s="175">
        <v>0.505</v>
      </c>
      <c r="O859" s="175">
        <v>8.6999999999999994E-2</v>
      </c>
      <c r="P859" s="175">
        <v>0.122</v>
      </c>
      <c r="Q859" s="175">
        <v>5.1999999999999998E-2</v>
      </c>
      <c r="R859" s="175">
        <v>8.1000000000000003E-2</v>
      </c>
      <c r="S859" s="175">
        <v>0.32900000000000001</v>
      </c>
      <c r="T859" s="175">
        <v>0.38600000000000001</v>
      </c>
    </row>
    <row r="860" spans="1:20" customFormat="1" x14ac:dyDescent="0.25">
      <c r="A860" s="92" t="s">
        <v>2180</v>
      </c>
      <c r="B860" s="175">
        <v>0.5376250543714659</v>
      </c>
      <c r="C860" s="175">
        <v>0.24706394084384514</v>
      </c>
      <c r="D860" s="175">
        <v>4.6976946498477598E-2</v>
      </c>
      <c r="E860" s="175">
        <v>0.1683340582862114</v>
      </c>
      <c r="F860" s="174">
        <v>1</v>
      </c>
      <c r="G860" s="176">
        <v>4598</v>
      </c>
      <c r="H860" s="175">
        <v>0.20299324533133195</v>
      </c>
      <c r="I860" s="92"/>
      <c r="J860" s="92"/>
      <c r="K860" s="92"/>
      <c r="L860" s="92"/>
      <c r="M860" s="175">
        <v>0.52300000000000002</v>
      </c>
      <c r="N860" s="175">
        <v>0.55200000000000005</v>
      </c>
      <c r="O860" s="175">
        <v>0.23499999999999999</v>
      </c>
      <c r="P860" s="175">
        <v>0.26</v>
      </c>
      <c r="Q860" s="175">
        <v>4.1000000000000002E-2</v>
      </c>
      <c r="R860" s="175">
        <v>5.2999999999999999E-2</v>
      </c>
      <c r="S860" s="175">
        <v>0.158</v>
      </c>
      <c r="T860" s="175">
        <v>0.17899999999999999</v>
      </c>
    </row>
    <row r="861" spans="1:20" customFormat="1" x14ac:dyDescent="0.25">
      <c r="A861" s="92" t="s">
        <v>2181</v>
      </c>
      <c r="B861" s="175">
        <v>0.65671352399418326</v>
      </c>
      <c r="C861" s="175">
        <v>0.24066892874454679</v>
      </c>
      <c r="D861" s="175">
        <v>4.0717401841977703E-2</v>
      </c>
      <c r="E861" s="175">
        <v>6.1900145419292292E-2</v>
      </c>
      <c r="F861" s="174">
        <v>1</v>
      </c>
      <c r="G861" s="176">
        <v>20630</v>
      </c>
      <c r="H861" s="175">
        <v>0.31780020026188094</v>
      </c>
      <c r="I861" s="92"/>
      <c r="J861" s="92"/>
      <c r="K861" s="92"/>
      <c r="L861" s="92"/>
      <c r="M861" s="175">
        <v>0.65</v>
      </c>
      <c r="N861" s="175">
        <v>0.66300000000000003</v>
      </c>
      <c r="O861" s="175">
        <v>0.23499999999999999</v>
      </c>
      <c r="P861" s="175">
        <v>0.247</v>
      </c>
      <c r="Q861" s="175">
        <v>3.7999999999999999E-2</v>
      </c>
      <c r="R861" s="175">
        <v>4.3999999999999997E-2</v>
      </c>
      <c r="S861" s="175">
        <v>5.8999999999999997E-2</v>
      </c>
      <c r="T861" s="175">
        <v>6.5000000000000002E-2</v>
      </c>
    </row>
    <row r="862" spans="1:20" customFormat="1" x14ac:dyDescent="0.25">
      <c r="A862" s="92" t="s">
        <v>2182</v>
      </c>
      <c r="B862" s="175">
        <v>0.48863062152602327</v>
      </c>
      <c r="C862" s="175">
        <v>0.18039413845376454</v>
      </c>
      <c r="D862" s="175">
        <v>6.8216270843860533E-2</v>
      </c>
      <c r="E862" s="175">
        <v>0.26275896917635172</v>
      </c>
      <c r="F862" s="174">
        <v>1</v>
      </c>
      <c r="G862" s="176">
        <v>1979</v>
      </c>
      <c r="H862" s="175">
        <v>9.5663943539420898E-2</v>
      </c>
      <c r="I862" s="92"/>
      <c r="J862" s="92"/>
      <c r="K862" s="92"/>
      <c r="L862" s="92"/>
      <c r="M862" s="175">
        <v>0.46700000000000003</v>
      </c>
      <c r="N862" s="175">
        <v>0.51100000000000001</v>
      </c>
      <c r="O862" s="175">
        <v>0.16400000000000001</v>
      </c>
      <c r="P862" s="175">
        <v>0.19800000000000001</v>
      </c>
      <c r="Q862" s="175">
        <v>5.8000000000000003E-2</v>
      </c>
      <c r="R862" s="175">
        <v>0.08</v>
      </c>
      <c r="S862" s="175">
        <v>0.24399999999999999</v>
      </c>
      <c r="T862" s="175">
        <v>0.28299999999999997</v>
      </c>
    </row>
    <row r="863" spans="1:20" customFormat="1" x14ac:dyDescent="0.25">
      <c r="A863" s="92" t="s">
        <v>2183</v>
      </c>
      <c r="B863" s="175">
        <v>0.61132876265099578</v>
      </c>
      <c r="C863" s="175">
        <v>0.16911524649036891</v>
      </c>
      <c r="D863" s="175">
        <v>4.913483512895854E-2</v>
      </c>
      <c r="E863" s="175">
        <v>0.17042115572967678</v>
      </c>
      <c r="F863" s="174">
        <v>1</v>
      </c>
      <c r="G863" s="176">
        <v>6126</v>
      </c>
      <c r="H863" s="175">
        <v>7.9006422657277725E-2</v>
      </c>
      <c r="I863" s="92"/>
      <c r="J863" s="92"/>
      <c r="K863" s="92"/>
      <c r="L863" s="92"/>
      <c r="M863" s="175">
        <v>0.59899999999999998</v>
      </c>
      <c r="N863" s="175">
        <v>0.623</v>
      </c>
      <c r="O863" s="175">
        <v>0.16</v>
      </c>
      <c r="P863" s="175">
        <v>0.17899999999999999</v>
      </c>
      <c r="Q863" s="175">
        <v>4.3999999999999997E-2</v>
      </c>
      <c r="R863" s="175">
        <v>5.5E-2</v>
      </c>
      <c r="S863" s="175">
        <v>0.161</v>
      </c>
      <c r="T863" s="175">
        <v>0.18</v>
      </c>
    </row>
    <row r="864" spans="1:20" customFormat="1" x14ac:dyDescent="0.25">
      <c r="A864" s="92" t="s">
        <v>2184</v>
      </c>
      <c r="B864" s="175">
        <v>0.6211180124223602</v>
      </c>
      <c r="C864" s="175">
        <v>0.17391304347826086</v>
      </c>
      <c r="D864" s="175">
        <v>3.6024844720496892E-2</v>
      </c>
      <c r="E864" s="175">
        <v>0.168944099378882</v>
      </c>
      <c r="F864" s="174">
        <v>1</v>
      </c>
      <c r="G864" s="176">
        <v>805</v>
      </c>
      <c r="H864" s="175">
        <v>7.1984261825985871E-2</v>
      </c>
      <c r="I864" s="92"/>
      <c r="J864" s="92"/>
      <c r="K864" s="92"/>
      <c r="L864" s="92"/>
      <c r="M864" s="175">
        <v>0.58699999999999997</v>
      </c>
      <c r="N864" s="175">
        <v>0.65400000000000003</v>
      </c>
      <c r="O864" s="175">
        <v>0.14899999999999999</v>
      </c>
      <c r="P864" s="175">
        <v>0.20200000000000001</v>
      </c>
      <c r="Q864" s="175">
        <v>2.5000000000000001E-2</v>
      </c>
      <c r="R864" s="175">
        <v>5.0999999999999997E-2</v>
      </c>
      <c r="S864" s="175">
        <v>0.14499999999999999</v>
      </c>
      <c r="T864" s="175">
        <v>0.19600000000000001</v>
      </c>
    </row>
    <row r="865" spans="1:20" customFormat="1" x14ac:dyDescent="0.25">
      <c r="A865" s="92"/>
      <c r="B865" s="175"/>
      <c r="C865" s="175"/>
      <c r="D865" s="175"/>
      <c r="E865" s="175"/>
      <c r="F865" s="174"/>
      <c r="G865" s="176"/>
      <c r="H865" s="175"/>
      <c r="I865" s="92"/>
      <c r="J865" s="92"/>
      <c r="K865" s="92"/>
      <c r="L865" s="92"/>
      <c r="M865" s="175"/>
      <c r="N865" s="175"/>
      <c r="O865" s="175"/>
      <c r="P865" s="175"/>
      <c r="Q865" s="175"/>
      <c r="R865" s="175"/>
      <c r="S865" s="175"/>
      <c r="T865" s="175"/>
    </row>
    <row r="866" spans="1:20" customFormat="1" x14ac:dyDescent="0.25">
      <c r="A866" s="92"/>
      <c r="B866" s="175"/>
      <c r="C866" s="175"/>
      <c r="D866" s="175"/>
      <c r="E866" s="175"/>
      <c r="F866" s="174"/>
      <c r="G866" s="176"/>
      <c r="H866" s="175"/>
      <c r="I866" s="92"/>
      <c r="J866" s="92"/>
      <c r="K866" s="92"/>
      <c r="L866" s="92"/>
      <c r="M866" s="175"/>
      <c r="N866" s="175"/>
      <c r="O866" s="175"/>
      <c r="P866" s="175"/>
      <c r="Q866" s="175"/>
      <c r="R866" s="175"/>
      <c r="S866" s="175"/>
      <c r="T866" s="175"/>
    </row>
    <row r="867" spans="1:20" customFormat="1" x14ac:dyDescent="0.25">
      <c r="A867" s="92"/>
      <c r="B867" s="175"/>
      <c r="C867" s="175"/>
      <c r="D867" s="175"/>
      <c r="E867" s="175"/>
      <c r="F867" s="174"/>
      <c r="G867" s="176"/>
      <c r="H867" s="175"/>
      <c r="I867" s="92"/>
      <c r="J867" s="92"/>
      <c r="K867" s="92"/>
      <c r="L867" s="92"/>
      <c r="M867" s="175"/>
      <c r="N867" s="175"/>
      <c r="O867" s="175"/>
      <c r="P867" s="175"/>
      <c r="Q867" s="175"/>
      <c r="R867" s="175"/>
      <c r="S867" s="175"/>
      <c r="T867" s="175"/>
    </row>
    <row r="868" spans="1:20" customFormat="1" x14ac:dyDescent="0.25">
      <c r="A868" s="92"/>
      <c r="B868" s="175"/>
      <c r="C868" s="175"/>
      <c r="D868" s="175"/>
      <c r="E868" s="175"/>
      <c r="F868" s="174"/>
      <c r="G868" s="176"/>
      <c r="H868" s="175"/>
      <c r="I868" s="92"/>
      <c r="J868" s="92"/>
      <c r="K868" s="92"/>
      <c r="L868" s="92"/>
      <c r="M868" s="175"/>
      <c r="N868" s="175"/>
      <c r="O868" s="175"/>
      <c r="P868" s="175"/>
      <c r="Q868" s="175"/>
      <c r="R868" s="175"/>
      <c r="S868" s="175"/>
      <c r="T868" s="175"/>
    </row>
    <row r="869" spans="1:20" customFormat="1" x14ac:dyDescent="0.25">
      <c r="A869" s="92"/>
      <c r="B869" s="175"/>
      <c r="C869" s="175"/>
      <c r="D869" s="175"/>
      <c r="E869" s="175"/>
      <c r="F869" s="174"/>
      <c r="G869" s="176"/>
      <c r="H869" s="175"/>
      <c r="I869" s="92"/>
      <c r="J869" s="92"/>
      <c r="K869" s="92"/>
      <c r="L869" s="92"/>
      <c r="M869" s="175"/>
      <c r="N869" s="175"/>
      <c r="O869" s="175"/>
      <c r="P869" s="175"/>
      <c r="Q869" s="175"/>
      <c r="R869" s="175"/>
      <c r="S869" s="175"/>
      <c r="T869" s="175"/>
    </row>
    <row r="870" spans="1:20" customFormat="1" x14ac:dyDescent="0.25">
      <c r="A870" s="92"/>
      <c r="B870" s="175"/>
      <c r="C870" s="175"/>
      <c r="D870" s="175"/>
      <c r="E870" s="175"/>
      <c r="F870" s="174"/>
      <c r="G870" s="176"/>
      <c r="H870" s="175"/>
      <c r="I870" s="92"/>
      <c r="J870" s="92"/>
      <c r="K870" s="92"/>
      <c r="L870" s="92"/>
      <c r="M870" s="175"/>
      <c r="N870" s="175"/>
      <c r="O870" s="175"/>
      <c r="P870" s="175"/>
      <c r="Q870" s="175"/>
      <c r="R870" s="175"/>
      <c r="S870" s="175"/>
      <c r="T870" s="175"/>
    </row>
    <row r="871" spans="1:20" customFormat="1" x14ac:dyDescent="0.25">
      <c r="A871" s="92"/>
      <c r="B871" s="175"/>
      <c r="C871" s="175"/>
      <c r="D871" s="175"/>
      <c r="E871" s="175"/>
      <c r="F871" s="174"/>
      <c r="G871" s="176"/>
      <c r="H871" s="175"/>
      <c r="I871" s="92"/>
      <c r="J871" s="92"/>
      <c r="K871" s="92"/>
      <c r="L871" s="92"/>
      <c r="M871" s="175"/>
      <c r="N871" s="175"/>
      <c r="O871" s="175"/>
      <c r="P871" s="175"/>
      <c r="Q871" s="175"/>
      <c r="R871" s="175"/>
      <c r="S871" s="175"/>
      <c r="T871" s="175"/>
    </row>
    <row r="872" spans="1:20" customFormat="1" x14ac:dyDescent="0.25">
      <c r="A872" s="92"/>
      <c r="B872" s="175"/>
      <c r="C872" s="175"/>
      <c r="D872" s="175"/>
      <c r="E872" s="175"/>
      <c r="F872" s="174"/>
      <c r="G872" s="176"/>
      <c r="H872" s="175"/>
      <c r="I872" s="92"/>
      <c r="J872" s="92"/>
      <c r="K872" s="92"/>
      <c r="L872" s="92"/>
      <c r="M872" s="175"/>
      <c r="N872" s="175"/>
      <c r="O872" s="175"/>
      <c r="P872" s="175"/>
      <c r="Q872" s="175"/>
      <c r="R872" s="175"/>
      <c r="S872" s="175"/>
      <c r="T872" s="175"/>
    </row>
    <row r="873" spans="1:20" customFormat="1" x14ac:dyDescent="0.25">
      <c r="A873" s="92"/>
      <c r="B873" s="175"/>
      <c r="C873" s="175"/>
      <c r="D873" s="175"/>
      <c r="E873" s="175"/>
      <c r="F873" s="174"/>
      <c r="G873" s="176"/>
      <c r="H873" s="175"/>
      <c r="I873" s="92"/>
      <c r="J873" s="92"/>
      <c r="K873" s="92"/>
      <c r="L873" s="92"/>
      <c r="M873" s="175"/>
      <c r="N873" s="175"/>
      <c r="O873" s="175"/>
      <c r="P873" s="175"/>
      <c r="Q873" s="175"/>
      <c r="R873" s="175"/>
      <c r="S873" s="175"/>
      <c r="T873" s="175"/>
    </row>
    <row r="874" spans="1:20" customFormat="1" x14ac:dyDescent="0.25">
      <c r="A874" s="92"/>
      <c r="B874" s="175"/>
      <c r="C874" s="175"/>
      <c r="D874" s="175"/>
      <c r="E874" s="175"/>
      <c r="F874" s="174"/>
      <c r="G874" s="176"/>
      <c r="H874" s="175"/>
      <c r="I874" s="92"/>
      <c r="J874" s="92"/>
      <c r="K874" s="92"/>
      <c r="L874" s="92"/>
      <c r="M874" s="175"/>
      <c r="N874" s="175"/>
      <c r="O874" s="175"/>
      <c r="P874" s="175"/>
      <c r="Q874" s="175"/>
      <c r="R874" s="175"/>
      <c r="S874" s="175"/>
      <c r="T874" s="175"/>
    </row>
    <row r="875" spans="1:20" customFormat="1" x14ac:dyDescent="0.25">
      <c r="A875" s="92"/>
      <c r="B875" s="175"/>
      <c r="C875" s="175"/>
      <c r="D875" s="175"/>
      <c r="E875" s="175"/>
      <c r="F875" s="174"/>
      <c r="G875" s="176"/>
      <c r="H875" s="175"/>
      <c r="I875" s="92"/>
      <c r="J875" s="92"/>
      <c r="K875" s="92"/>
      <c r="L875" s="92"/>
      <c r="M875" s="175"/>
      <c r="N875" s="175"/>
      <c r="O875" s="175"/>
      <c r="P875" s="175"/>
      <c r="Q875" s="175"/>
      <c r="R875" s="175"/>
      <c r="S875" s="175"/>
      <c r="T875" s="175"/>
    </row>
    <row r="876" spans="1:20" customFormat="1" x14ac:dyDescent="0.25">
      <c r="A876" s="92"/>
      <c r="B876" s="175"/>
      <c r="C876" s="175"/>
      <c r="D876" s="175"/>
      <c r="E876" s="175"/>
      <c r="F876" s="174"/>
      <c r="G876" s="176"/>
      <c r="H876" s="175"/>
      <c r="I876" s="92"/>
      <c r="J876" s="92"/>
      <c r="K876" s="92"/>
      <c r="L876" s="92"/>
      <c r="M876" s="175"/>
      <c r="N876" s="175"/>
      <c r="O876" s="175"/>
      <c r="P876" s="175"/>
      <c r="Q876" s="175"/>
      <c r="R876" s="175"/>
      <c r="S876" s="175"/>
      <c r="T876" s="175"/>
    </row>
    <row r="877" spans="1:20" customFormat="1" x14ac:dyDescent="0.25">
      <c r="A877" s="92"/>
      <c r="B877" s="175"/>
      <c r="C877" s="175"/>
      <c r="D877" s="175"/>
      <c r="E877" s="175"/>
      <c r="F877" s="174"/>
      <c r="G877" s="176"/>
      <c r="H877" s="175"/>
      <c r="I877" s="92"/>
      <c r="J877" s="92"/>
      <c r="K877" s="92"/>
      <c r="L877" s="92"/>
      <c r="M877" s="175"/>
      <c r="N877" s="175"/>
      <c r="O877" s="175"/>
      <c r="P877" s="175"/>
      <c r="Q877" s="175"/>
      <c r="R877" s="175"/>
      <c r="S877" s="175"/>
      <c r="T877" s="175"/>
    </row>
    <row r="878" spans="1:20" customFormat="1" x14ac:dyDescent="0.25">
      <c r="A878" s="92"/>
      <c r="B878" s="175"/>
      <c r="C878" s="175"/>
      <c r="D878" s="175"/>
      <c r="E878" s="175"/>
      <c r="F878" s="174"/>
      <c r="G878" s="176"/>
      <c r="H878" s="175"/>
      <c r="I878" s="92"/>
      <c r="J878" s="92"/>
      <c r="K878" s="92"/>
      <c r="L878" s="92"/>
      <c r="M878" s="175"/>
      <c r="N878" s="175"/>
      <c r="O878" s="175"/>
      <c r="P878" s="175"/>
      <c r="Q878" s="175"/>
      <c r="R878" s="175"/>
      <c r="S878" s="175"/>
      <c r="T878" s="175"/>
    </row>
    <row r="879" spans="1:20" customFormat="1" x14ac:dyDescent="0.25">
      <c r="A879" s="92"/>
      <c r="B879" s="175"/>
      <c r="C879" s="175"/>
      <c r="D879" s="175"/>
      <c r="E879" s="175"/>
      <c r="F879" s="174"/>
      <c r="G879" s="176"/>
      <c r="H879" s="175"/>
      <c r="I879" s="92"/>
      <c r="J879" s="92"/>
      <c r="K879" s="92"/>
      <c r="L879" s="92"/>
      <c r="M879" s="175"/>
      <c r="N879" s="175"/>
      <c r="O879" s="175"/>
      <c r="P879" s="175"/>
      <c r="Q879" s="175"/>
      <c r="R879" s="175"/>
      <c r="S879" s="175"/>
      <c r="T879" s="175"/>
    </row>
    <row r="880" spans="1:20" customFormat="1" x14ac:dyDescent="0.25">
      <c r="A880" s="92"/>
      <c r="B880" s="175"/>
      <c r="C880" s="175"/>
      <c r="D880" s="175"/>
      <c r="E880" s="175"/>
      <c r="F880" s="174"/>
      <c r="G880" s="176"/>
      <c r="H880" s="175"/>
      <c r="I880" s="92"/>
      <c r="J880" s="92"/>
      <c r="K880" s="92"/>
      <c r="L880" s="92"/>
      <c r="M880" s="175"/>
      <c r="N880" s="175"/>
      <c r="O880" s="175"/>
      <c r="P880" s="175"/>
      <c r="Q880" s="175"/>
      <c r="R880" s="175"/>
      <c r="S880" s="175"/>
      <c r="T880" s="175"/>
    </row>
    <row r="881" spans="1:20" customFormat="1" x14ac:dyDescent="0.25">
      <c r="A881" s="92"/>
      <c r="B881" s="175"/>
      <c r="C881" s="175"/>
      <c r="D881" s="175"/>
      <c r="E881" s="175"/>
      <c r="F881" s="174"/>
      <c r="G881" s="176"/>
      <c r="H881" s="175"/>
      <c r="I881" s="92"/>
      <c r="J881" s="92"/>
      <c r="K881" s="92"/>
      <c r="L881" s="92"/>
      <c r="M881" s="175"/>
      <c r="N881" s="175"/>
      <c r="O881" s="175"/>
      <c r="P881" s="175"/>
      <c r="Q881" s="175"/>
      <c r="R881" s="175"/>
      <c r="S881" s="175"/>
      <c r="T881" s="175"/>
    </row>
    <row r="882" spans="1:20" customFormat="1" x14ac:dyDescent="0.25">
      <c r="A882" s="92"/>
      <c r="B882" s="175"/>
      <c r="C882" s="175"/>
      <c r="D882" s="175"/>
      <c r="E882" s="175"/>
      <c r="F882" s="174"/>
      <c r="G882" s="176"/>
      <c r="H882" s="175"/>
      <c r="I882" s="92"/>
      <c r="J882" s="92"/>
      <c r="K882" s="92"/>
      <c r="L882" s="92"/>
      <c r="M882" s="175"/>
      <c r="N882" s="175"/>
      <c r="O882" s="175"/>
      <c r="P882" s="175"/>
      <c r="Q882" s="175"/>
      <c r="R882" s="175"/>
      <c r="S882" s="175"/>
      <c r="T882" s="175"/>
    </row>
    <row r="883" spans="1:20" customFormat="1" x14ac:dyDescent="0.25">
      <c r="A883" s="92"/>
      <c r="B883" s="175"/>
      <c r="C883" s="175"/>
      <c r="D883" s="175"/>
      <c r="E883" s="175"/>
      <c r="F883" s="174"/>
      <c r="G883" s="176"/>
      <c r="H883" s="175"/>
      <c r="I883" s="92"/>
      <c r="J883" s="92"/>
      <c r="K883" s="92"/>
      <c r="L883" s="92"/>
      <c r="M883" s="175"/>
      <c r="N883" s="175"/>
      <c r="O883" s="175"/>
      <c r="P883" s="175"/>
      <c r="Q883" s="175"/>
      <c r="R883" s="175"/>
      <c r="S883" s="175"/>
      <c r="T883" s="175"/>
    </row>
    <row r="884" spans="1:20" customFormat="1" x14ac:dyDescent="0.25">
      <c r="A884" s="92"/>
      <c r="B884" s="175"/>
      <c r="C884" s="175"/>
      <c r="D884" s="175"/>
      <c r="E884" s="175"/>
      <c r="F884" s="174"/>
      <c r="G884" s="176"/>
      <c r="H884" s="175"/>
      <c r="I884" s="92"/>
      <c r="J884" s="92"/>
      <c r="K884" s="92"/>
      <c r="L884" s="92"/>
      <c r="M884" s="175"/>
      <c r="N884" s="175"/>
      <c r="O884" s="175"/>
      <c r="P884" s="175"/>
      <c r="Q884" s="175"/>
      <c r="R884" s="175"/>
      <c r="S884" s="175"/>
      <c r="T884" s="175"/>
    </row>
    <row r="885" spans="1:20" customFormat="1" x14ac:dyDescent="0.25">
      <c r="A885" s="92"/>
      <c r="B885" s="175"/>
      <c r="C885" s="175"/>
      <c r="D885" s="175"/>
      <c r="E885" s="175"/>
      <c r="F885" s="174"/>
      <c r="G885" s="176"/>
      <c r="H885" s="175"/>
      <c r="I885" s="92"/>
      <c r="J885" s="92"/>
      <c r="K885" s="92"/>
      <c r="L885" s="92"/>
      <c r="M885" s="175"/>
      <c r="N885" s="175"/>
      <c r="O885" s="175"/>
      <c r="P885" s="175"/>
      <c r="Q885" s="175"/>
      <c r="R885" s="175"/>
      <c r="S885" s="175"/>
      <c r="T885" s="175"/>
    </row>
    <row r="886" spans="1:20" customFormat="1" x14ac:dyDescent="0.25">
      <c r="A886" s="92"/>
      <c r="B886" s="175"/>
      <c r="C886" s="175"/>
      <c r="D886" s="175"/>
      <c r="E886" s="175"/>
      <c r="F886" s="174"/>
      <c r="G886" s="176"/>
      <c r="H886" s="175"/>
      <c r="I886" s="92"/>
      <c r="J886" s="92"/>
      <c r="K886" s="92"/>
      <c r="L886" s="92"/>
      <c r="M886" s="175"/>
      <c r="N886" s="175"/>
      <c r="O886" s="175"/>
      <c r="P886" s="175"/>
      <c r="Q886" s="175"/>
      <c r="R886" s="175"/>
      <c r="S886" s="175"/>
      <c r="T886" s="175"/>
    </row>
    <row r="887" spans="1:20" customFormat="1" x14ac:dyDescent="0.25">
      <c r="A887" s="92"/>
      <c r="B887" s="175"/>
      <c r="C887" s="175"/>
      <c r="D887" s="175"/>
      <c r="E887" s="175"/>
      <c r="F887" s="174"/>
      <c r="G887" s="176"/>
      <c r="H887" s="175"/>
      <c r="I887" s="92"/>
      <c r="J887" s="92"/>
      <c r="K887" s="92"/>
      <c r="L887" s="92"/>
      <c r="M887" s="175"/>
      <c r="N887" s="175"/>
      <c r="O887" s="175"/>
      <c r="P887" s="175"/>
      <c r="Q887" s="175"/>
      <c r="R887" s="175"/>
      <c r="S887" s="175"/>
      <c r="T887" s="175"/>
    </row>
    <row r="888" spans="1:20" customFormat="1" x14ac:dyDescent="0.25">
      <c r="A888" s="92"/>
      <c r="B888" s="175"/>
      <c r="C888" s="175"/>
      <c r="D888" s="175"/>
      <c r="E888" s="175"/>
      <c r="F888" s="174"/>
      <c r="G888" s="176"/>
      <c r="H888" s="175"/>
      <c r="I888" s="92"/>
      <c r="J888" s="92"/>
      <c r="K888" s="92"/>
      <c r="L888" s="92"/>
      <c r="M888" s="175"/>
      <c r="N888" s="175"/>
      <c r="O888" s="175"/>
      <c r="P888" s="175"/>
      <c r="Q888" s="175"/>
      <c r="R888" s="175"/>
      <c r="S888" s="175"/>
      <c r="T888" s="175"/>
    </row>
    <row r="889" spans="1:20" customFormat="1" x14ac:dyDescent="0.25">
      <c r="A889" s="92"/>
      <c r="B889" s="175"/>
      <c r="C889" s="175"/>
      <c r="D889" s="175"/>
      <c r="E889" s="175"/>
      <c r="F889" s="174"/>
      <c r="G889" s="176"/>
      <c r="H889" s="175"/>
      <c r="I889" s="92"/>
      <c r="J889" s="92"/>
      <c r="K889" s="92"/>
      <c r="L889" s="92"/>
      <c r="M889" s="175"/>
      <c r="N889" s="175"/>
      <c r="O889" s="175"/>
      <c r="P889" s="175"/>
      <c r="Q889" s="175"/>
      <c r="R889" s="175"/>
      <c r="S889" s="175"/>
      <c r="T889" s="175"/>
    </row>
    <row r="890" spans="1:20" customFormat="1" x14ac:dyDescent="0.25">
      <c r="A890" s="92"/>
      <c r="B890" s="175"/>
      <c r="C890" s="175"/>
      <c r="D890" s="175"/>
      <c r="E890" s="175"/>
      <c r="F890" s="174"/>
      <c r="G890" s="176"/>
      <c r="H890" s="175"/>
      <c r="I890" s="92"/>
      <c r="J890" s="92"/>
      <c r="K890" s="92"/>
      <c r="L890" s="92"/>
      <c r="M890" s="175"/>
      <c r="N890" s="175"/>
      <c r="O890" s="175"/>
      <c r="P890" s="175"/>
      <c r="Q890" s="175"/>
      <c r="R890" s="175"/>
      <c r="S890" s="175"/>
      <c r="T890" s="175"/>
    </row>
    <row r="891" spans="1:20" customFormat="1" x14ac:dyDescent="0.25">
      <c r="A891" s="92"/>
      <c r="B891" s="175"/>
      <c r="C891" s="175"/>
      <c r="D891" s="175"/>
      <c r="E891" s="175"/>
      <c r="F891" s="174"/>
      <c r="G891" s="176"/>
      <c r="H891" s="175"/>
      <c r="I891" s="92"/>
      <c r="J891" s="92"/>
      <c r="K891" s="92"/>
      <c r="L891" s="92"/>
      <c r="M891" s="175"/>
      <c r="N891" s="175"/>
      <c r="O891" s="175"/>
      <c r="P891" s="175"/>
      <c r="Q891" s="175"/>
      <c r="R891" s="175"/>
      <c r="S891" s="175"/>
      <c r="T891" s="175"/>
    </row>
    <row r="892" spans="1:20" customFormat="1" x14ac:dyDescent="0.25">
      <c r="A892" s="92"/>
      <c r="B892" s="175"/>
      <c r="C892" s="175"/>
      <c r="D892" s="175"/>
      <c r="E892" s="175"/>
      <c r="F892" s="174"/>
      <c r="G892" s="176"/>
      <c r="H892" s="175"/>
      <c r="I892" s="92"/>
      <c r="J892" s="92"/>
      <c r="K892" s="92"/>
      <c r="L892" s="92"/>
      <c r="M892" s="175"/>
      <c r="N892" s="175"/>
      <c r="O892" s="175"/>
      <c r="P892" s="175"/>
      <c r="Q892" s="175"/>
      <c r="R892" s="175"/>
      <c r="S892" s="175"/>
      <c r="T892" s="175"/>
    </row>
    <row r="893" spans="1:20" customFormat="1" x14ac:dyDescent="0.25">
      <c r="A893" s="92"/>
      <c r="B893" s="175"/>
      <c r="C893" s="175"/>
      <c r="D893" s="175"/>
      <c r="E893" s="175"/>
      <c r="F893" s="174"/>
      <c r="G893" s="176"/>
      <c r="H893" s="175"/>
      <c r="I893" s="92"/>
      <c r="J893" s="92"/>
      <c r="K893" s="92"/>
      <c r="L893" s="92"/>
      <c r="M893" s="175"/>
      <c r="N893" s="175"/>
      <c r="O893" s="175"/>
      <c r="P893" s="175"/>
      <c r="Q893" s="175"/>
      <c r="R893" s="175"/>
      <c r="S893" s="175"/>
      <c r="T893" s="175"/>
    </row>
    <row r="894" spans="1:20" customFormat="1" x14ac:dyDescent="0.25">
      <c r="A894" s="92"/>
      <c r="B894" s="175"/>
      <c r="C894" s="175"/>
      <c r="D894" s="175"/>
      <c r="E894" s="175"/>
      <c r="F894" s="174"/>
      <c r="G894" s="176"/>
      <c r="H894" s="175"/>
      <c r="I894" s="92"/>
      <c r="J894" s="92"/>
      <c r="K894" s="92"/>
      <c r="L894" s="92"/>
      <c r="M894" s="175"/>
      <c r="N894" s="175"/>
      <c r="O894" s="175"/>
      <c r="P894" s="175"/>
      <c r="Q894" s="175"/>
      <c r="R894" s="175"/>
      <c r="S894" s="175"/>
      <c r="T894" s="175"/>
    </row>
    <row r="895" spans="1:20" customFormat="1" x14ac:dyDescent="0.25">
      <c r="A895" s="92"/>
      <c r="B895" s="175"/>
      <c r="C895" s="175"/>
      <c r="D895" s="175"/>
      <c r="E895" s="175"/>
      <c r="F895" s="174"/>
      <c r="G895" s="176"/>
      <c r="H895" s="175"/>
      <c r="I895" s="92"/>
      <c r="J895" s="92"/>
      <c r="K895" s="92"/>
      <c r="L895" s="92"/>
      <c r="M895" s="175"/>
      <c r="N895" s="175"/>
      <c r="O895" s="175"/>
      <c r="P895" s="175"/>
      <c r="Q895" s="175"/>
      <c r="R895" s="175"/>
      <c r="S895" s="175"/>
      <c r="T895" s="175"/>
    </row>
    <row r="896" spans="1:20" customFormat="1" x14ac:dyDescent="0.25">
      <c r="A896" s="92"/>
      <c r="B896" s="175"/>
      <c r="C896" s="175"/>
      <c r="D896" s="175"/>
      <c r="E896" s="175"/>
      <c r="F896" s="174"/>
      <c r="G896" s="176"/>
      <c r="H896" s="175"/>
      <c r="I896" s="92"/>
      <c r="J896" s="92"/>
      <c r="K896" s="92"/>
      <c r="L896" s="92"/>
      <c r="M896" s="175"/>
      <c r="N896" s="175"/>
      <c r="O896" s="175"/>
      <c r="P896" s="175"/>
      <c r="Q896" s="175"/>
      <c r="R896" s="175"/>
      <c r="S896" s="175"/>
      <c r="T896" s="175"/>
    </row>
    <row r="897" spans="1:20" customFormat="1" x14ac:dyDescent="0.25">
      <c r="A897" s="92"/>
      <c r="B897" s="175"/>
      <c r="C897" s="175"/>
      <c r="D897" s="175"/>
      <c r="E897" s="175"/>
      <c r="F897" s="174"/>
      <c r="G897" s="176"/>
      <c r="H897" s="175"/>
      <c r="I897" s="92"/>
      <c r="J897" s="92"/>
      <c r="K897" s="92"/>
      <c r="L897" s="92"/>
      <c r="M897" s="175"/>
      <c r="N897" s="175"/>
      <c r="O897" s="175"/>
      <c r="P897" s="175"/>
      <c r="Q897" s="175"/>
      <c r="R897" s="175"/>
      <c r="S897" s="175"/>
      <c r="T897" s="175"/>
    </row>
    <row r="898" spans="1:20" customFormat="1" x14ac:dyDescent="0.25">
      <c r="A898" s="92"/>
      <c r="B898" s="175"/>
      <c r="C898" s="175"/>
      <c r="D898" s="175"/>
      <c r="E898" s="175"/>
      <c r="F898" s="174"/>
      <c r="G898" s="176"/>
      <c r="H898" s="175"/>
      <c r="I898" s="92"/>
      <c r="J898" s="92"/>
      <c r="K898" s="92"/>
      <c r="L898" s="92"/>
      <c r="M898" s="175"/>
      <c r="N898" s="175"/>
      <c r="O898" s="175"/>
      <c r="P898" s="175"/>
      <c r="Q898" s="175"/>
      <c r="R898" s="175"/>
      <c r="S898" s="175"/>
      <c r="T898" s="175"/>
    </row>
    <row r="899" spans="1:20" customFormat="1" x14ac:dyDescent="0.25">
      <c r="A899" s="92"/>
      <c r="B899" s="175"/>
      <c r="C899" s="175"/>
      <c r="D899" s="175"/>
      <c r="E899" s="175"/>
      <c r="F899" s="174"/>
      <c r="G899" s="176"/>
      <c r="H899" s="175"/>
      <c r="I899" s="92"/>
      <c r="J899" s="92"/>
      <c r="K899" s="92"/>
      <c r="L899" s="92"/>
      <c r="M899" s="175"/>
      <c r="N899" s="175"/>
      <c r="O899" s="175"/>
      <c r="P899" s="175"/>
      <c r="Q899" s="175"/>
      <c r="R899" s="175"/>
      <c r="S899" s="175"/>
      <c r="T899" s="175"/>
    </row>
    <row r="900" spans="1:20" customFormat="1" x14ac:dyDescent="0.25">
      <c r="A900" s="92"/>
      <c r="B900" s="175"/>
      <c r="C900" s="175"/>
      <c r="D900" s="175"/>
      <c r="E900" s="175"/>
      <c r="F900" s="174"/>
      <c r="G900" s="176"/>
      <c r="H900" s="175"/>
      <c r="I900" s="92"/>
      <c r="J900" s="92"/>
      <c r="K900" s="92"/>
      <c r="L900" s="92"/>
      <c r="M900" s="175"/>
      <c r="N900" s="175"/>
      <c r="O900" s="175"/>
      <c r="P900" s="175"/>
      <c r="Q900" s="175"/>
      <c r="R900" s="175"/>
      <c r="S900" s="175"/>
      <c r="T900" s="175"/>
    </row>
    <row r="901" spans="1:20" customFormat="1" x14ac:dyDescent="0.25">
      <c r="A901" s="92"/>
      <c r="B901" s="175"/>
      <c r="C901" s="175"/>
      <c r="D901" s="175"/>
      <c r="E901" s="175"/>
      <c r="F901" s="174"/>
      <c r="G901" s="176"/>
      <c r="H901" s="175"/>
      <c r="I901" s="92"/>
      <c r="J901" s="92"/>
      <c r="K901" s="92"/>
      <c r="L901" s="92"/>
      <c r="M901" s="175"/>
      <c r="N901" s="175"/>
      <c r="O901" s="175"/>
      <c r="P901" s="175"/>
      <c r="Q901" s="175"/>
      <c r="R901" s="175"/>
      <c r="S901" s="175"/>
      <c r="T901" s="175"/>
    </row>
    <row r="902" spans="1:20" customFormat="1" x14ac:dyDescent="0.25">
      <c r="A902" s="92"/>
      <c r="B902" s="175"/>
      <c r="C902" s="175"/>
      <c r="D902" s="175"/>
      <c r="E902" s="175"/>
      <c r="F902" s="174"/>
      <c r="G902" s="176"/>
      <c r="H902" s="175"/>
      <c r="I902" s="92"/>
      <c r="J902" s="92"/>
      <c r="K902" s="92"/>
      <c r="L902" s="92"/>
      <c r="M902" s="175"/>
      <c r="N902" s="175"/>
      <c r="O902" s="175"/>
      <c r="P902" s="175"/>
      <c r="Q902" s="175"/>
      <c r="R902" s="175"/>
      <c r="S902" s="175"/>
      <c r="T902" s="175"/>
    </row>
    <row r="903" spans="1:20" customFormat="1" x14ac:dyDescent="0.25">
      <c r="A903" s="92"/>
      <c r="B903" s="175"/>
      <c r="C903" s="175"/>
      <c r="D903" s="175"/>
      <c r="E903" s="175"/>
      <c r="F903" s="174"/>
      <c r="G903" s="176"/>
      <c r="H903" s="175"/>
      <c r="I903" s="92"/>
      <c r="J903" s="92"/>
      <c r="K903" s="92"/>
      <c r="L903" s="92"/>
      <c r="M903" s="175"/>
      <c r="N903" s="175"/>
      <c r="O903" s="175"/>
      <c r="P903" s="175"/>
      <c r="Q903" s="175"/>
      <c r="R903" s="175"/>
      <c r="S903" s="175"/>
      <c r="T903" s="175"/>
    </row>
    <row r="904" spans="1:20" customFormat="1" x14ac:dyDescent="0.25">
      <c r="A904" s="92"/>
      <c r="B904" s="175"/>
      <c r="C904" s="175"/>
      <c r="D904" s="175"/>
      <c r="E904" s="175"/>
      <c r="F904" s="174"/>
      <c r="G904" s="176"/>
      <c r="H904" s="175"/>
      <c r="I904" s="92"/>
      <c r="J904" s="92"/>
      <c r="K904" s="92"/>
      <c r="L904" s="92"/>
      <c r="M904" s="175"/>
      <c r="N904" s="175"/>
      <c r="O904" s="175"/>
      <c r="P904" s="175"/>
      <c r="Q904" s="175"/>
      <c r="R904" s="175"/>
      <c r="S904" s="175"/>
      <c r="T904" s="175"/>
    </row>
    <row r="905" spans="1:20" customFormat="1" x14ac:dyDescent="0.25">
      <c r="A905" s="92"/>
      <c r="B905" s="175"/>
      <c r="C905" s="175"/>
      <c r="D905" s="175"/>
      <c r="E905" s="175"/>
      <c r="F905" s="174"/>
      <c r="G905" s="176"/>
      <c r="H905" s="175"/>
      <c r="I905" s="92"/>
      <c r="J905" s="92"/>
      <c r="K905" s="92"/>
      <c r="L905" s="92"/>
      <c r="M905" s="175"/>
      <c r="N905" s="175"/>
      <c r="O905" s="175"/>
      <c r="P905" s="175"/>
      <c r="Q905" s="175"/>
      <c r="R905" s="175"/>
      <c r="S905" s="175"/>
      <c r="T905" s="175"/>
    </row>
    <row r="906" spans="1:20" customFormat="1" x14ac:dyDescent="0.25">
      <c r="A906" s="92"/>
      <c r="B906" s="175"/>
      <c r="C906" s="175"/>
      <c r="D906" s="175"/>
      <c r="E906" s="175"/>
      <c r="F906" s="174"/>
      <c r="G906" s="176"/>
      <c r="H906" s="175"/>
      <c r="I906" s="92"/>
      <c r="J906" s="92"/>
      <c r="K906" s="92"/>
      <c r="L906" s="92"/>
      <c r="M906" s="175"/>
      <c r="N906" s="175"/>
      <c r="O906" s="175"/>
      <c r="P906" s="175"/>
      <c r="Q906" s="175"/>
      <c r="R906" s="175"/>
      <c r="S906" s="175"/>
      <c r="T906" s="175"/>
    </row>
    <row r="907" spans="1:20" customFormat="1" x14ac:dyDescent="0.25">
      <c r="A907" s="92"/>
      <c r="B907" s="175"/>
      <c r="C907" s="175"/>
      <c r="D907" s="175"/>
      <c r="E907" s="175"/>
      <c r="F907" s="174"/>
      <c r="G907" s="176"/>
      <c r="H907" s="175"/>
      <c r="I907" s="92"/>
      <c r="J907" s="92"/>
      <c r="K907" s="92"/>
      <c r="L907" s="92"/>
      <c r="M907" s="175"/>
      <c r="N907" s="175"/>
      <c r="O907" s="175"/>
      <c r="P907" s="175"/>
      <c r="Q907" s="175"/>
      <c r="R907" s="175"/>
      <c r="S907" s="175"/>
      <c r="T907" s="175"/>
    </row>
    <row r="908" spans="1:20" customFormat="1" x14ac:dyDescent="0.25">
      <c r="A908" s="92"/>
      <c r="B908" s="175"/>
      <c r="C908" s="175"/>
      <c r="D908" s="175"/>
      <c r="E908" s="175"/>
      <c r="F908" s="174"/>
      <c r="G908" s="176"/>
      <c r="H908" s="175"/>
      <c r="I908" s="92"/>
      <c r="J908" s="92"/>
      <c r="K908" s="92"/>
      <c r="L908" s="92"/>
      <c r="M908" s="175"/>
      <c r="N908" s="175"/>
      <c r="O908" s="175"/>
      <c r="P908" s="175"/>
      <c r="Q908" s="175"/>
      <c r="R908" s="175"/>
      <c r="S908" s="175"/>
      <c r="T908" s="175"/>
    </row>
    <row r="909" spans="1:20" customFormat="1" x14ac:dyDescent="0.25">
      <c r="A909" s="92"/>
      <c r="B909" s="175"/>
      <c r="C909" s="175"/>
      <c r="D909" s="175"/>
      <c r="E909" s="175"/>
      <c r="F909" s="174"/>
      <c r="G909" s="176"/>
      <c r="H909" s="175"/>
      <c r="I909" s="92"/>
      <c r="J909" s="92"/>
      <c r="K909" s="92"/>
      <c r="L909" s="92"/>
      <c r="M909" s="175"/>
      <c r="N909" s="175"/>
      <c r="O909" s="175"/>
      <c r="P909" s="175"/>
      <c r="Q909" s="175"/>
      <c r="R909" s="175"/>
      <c r="S909" s="175"/>
      <c r="T909" s="175"/>
    </row>
    <row r="910" spans="1:20" customFormat="1" x14ac:dyDescent="0.25">
      <c r="A910" s="92"/>
      <c r="B910" s="175"/>
      <c r="C910" s="175"/>
      <c r="D910" s="175"/>
      <c r="E910" s="175"/>
      <c r="F910" s="174"/>
      <c r="G910" s="176"/>
      <c r="H910" s="175"/>
      <c r="I910" s="92"/>
      <c r="J910" s="92"/>
      <c r="K910" s="92"/>
      <c r="L910" s="92"/>
      <c r="M910" s="175"/>
      <c r="N910" s="175"/>
      <c r="O910" s="175"/>
      <c r="P910" s="175"/>
      <c r="Q910" s="175"/>
      <c r="R910" s="175"/>
      <c r="S910" s="175"/>
      <c r="T910" s="175"/>
    </row>
    <row r="911" spans="1:20" customFormat="1" x14ac:dyDescent="0.25">
      <c r="A911" s="92"/>
      <c r="B911" s="175"/>
      <c r="C911" s="175"/>
      <c r="D911" s="175"/>
      <c r="E911" s="175"/>
      <c r="F911" s="174"/>
      <c r="G911" s="176"/>
      <c r="H911" s="175"/>
      <c r="I911" s="92"/>
      <c r="J911" s="92"/>
      <c r="K911" s="92"/>
      <c r="L911" s="92"/>
      <c r="M911" s="175"/>
      <c r="N911" s="175"/>
      <c r="O911" s="175"/>
      <c r="P911" s="175"/>
      <c r="Q911" s="175"/>
      <c r="R911" s="175"/>
      <c r="S911" s="175"/>
      <c r="T911" s="175"/>
    </row>
    <row r="912" spans="1:20" customFormat="1" x14ac:dyDescent="0.25">
      <c r="A912" s="92"/>
      <c r="B912" s="175"/>
      <c r="C912" s="175"/>
      <c r="D912" s="175"/>
      <c r="E912" s="175"/>
      <c r="F912" s="174"/>
      <c r="G912" s="176"/>
      <c r="H912" s="175"/>
      <c r="I912" s="92"/>
      <c r="J912" s="92"/>
      <c r="K912" s="92"/>
      <c r="L912" s="92"/>
      <c r="M912" s="175"/>
      <c r="N912" s="175"/>
      <c r="O912" s="175"/>
      <c r="P912" s="175"/>
      <c r="Q912" s="175"/>
      <c r="R912" s="175"/>
      <c r="S912" s="175"/>
      <c r="T912" s="175"/>
    </row>
    <row r="913" spans="1:20" customFormat="1" x14ac:dyDescent="0.25">
      <c r="A913" s="92"/>
      <c r="B913" s="175"/>
      <c r="C913" s="175"/>
      <c r="D913" s="175"/>
      <c r="E913" s="175"/>
      <c r="F913" s="174"/>
      <c r="G913" s="176"/>
      <c r="H913" s="175"/>
      <c r="I913" s="92"/>
      <c r="J913" s="92"/>
      <c r="K913" s="92"/>
      <c r="L913" s="92"/>
      <c r="M913" s="175"/>
      <c r="N913" s="175"/>
      <c r="O913" s="175"/>
      <c r="P913" s="175"/>
      <c r="Q913" s="175"/>
      <c r="R913" s="175"/>
      <c r="S913" s="175"/>
      <c r="T913" s="175"/>
    </row>
    <row r="914" spans="1:20" customFormat="1" x14ac:dyDescent="0.25"/>
    <row r="915" spans="1:20" customForma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resultsCCGbreast">
    <tabColor rgb="FF009E49"/>
    <pageSetUpPr fitToPage="1"/>
  </sheetPr>
  <dimension ref="B1:AG404"/>
  <sheetViews>
    <sheetView showGridLines="0" zoomScaleNormal="100" zoomScaleSheetLayoutView="100" workbookViewId="0">
      <selection activeCell="B2" sqref="B2:B4"/>
    </sheetView>
  </sheetViews>
  <sheetFormatPr defaultRowHeight="15" x14ac:dyDescent="0.25"/>
  <cols>
    <col min="1" max="1" width="1.7109375" style="84" customWidth="1"/>
    <col min="2" max="2" width="22.5703125" style="28" customWidth="1"/>
    <col min="3" max="3" width="1.7109375" style="99" customWidth="1"/>
    <col min="4" max="4" width="5.85546875" style="84" customWidth="1"/>
    <col min="5" max="5" width="66.140625" style="84" customWidth="1"/>
    <col min="6" max="12" width="5" style="84" customWidth="1"/>
    <col min="13" max="13" width="6.7109375" style="84" customWidth="1"/>
    <col min="14" max="14" width="9.140625" style="84"/>
    <col min="15" max="15" width="2.42578125" style="84" customWidth="1"/>
    <col min="16" max="16" width="5" style="84" customWidth="1"/>
    <col min="17" max="23" width="5" style="98" customWidth="1"/>
    <col min="24" max="24" width="9.140625" style="98"/>
    <col min="25" max="25" width="3.28515625" style="78" bestFit="1" customWidth="1"/>
    <col min="26" max="28" width="0.140625" style="78" customWidth="1"/>
    <col min="29" max="16384" width="9.140625" style="84"/>
  </cols>
  <sheetData>
    <row r="1" spans="2:33" ht="15.75" thickBot="1" x14ac:dyDescent="0.3">
      <c r="B1" s="84"/>
    </row>
    <row r="2" spans="2:33" ht="15.75" customHeight="1" x14ac:dyDescent="0.25">
      <c r="B2" s="297" t="s">
        <v>511</v>
      </c>
      <c r="D2" s="326" t="str">
        <f>'Hide Selection'!R2</f>
        <v>Percentage of diagnoses, Colorectal,  by CCG and Route for 2006 to 2016, England</v>
      </c>
      <c r="E2" s="327"/>
      <c r="F2" s="327"/>
      <c r="G2" s="327"/>
      <c r="H2" s="327"/>
      <c r="I2" s="327"/>
      <c r="J2" s="327"/>
      <c r="K2" s="327"/>
      <c r="L2" s="327"/>
      <c r="M2" s="327"/>
      <c r="N2" s="328"/>
      <c r="O2" s="99"/>
      <c r="P2" s="99"/>
      <c r="Q2" s="99"/>
      <c r="R2" s="99"/>
      <c r="S2" s="99"/>
      <c r="T2" s="99"/>
      <c r="U2" s="99"/>
      <c r="V2" s="99"/>
      <c r="W2" s="99"/>
    </row>
    <row r="3" spans="2:33" ht="15.75" customHeight="1" x14ac:dyDescent="0.25">
      <c r="B3" s="298"/>
      <c r="D3" s="329"/>
      <c r="E3" s="330"/>
      <c r="F3" s="330"/>
      <c r="G3" s="330"/>
      <c r="H3" s="330"/>
      <c r="I3" s="330"/>
      <c r="J3" s="330"/>
      <c r="K3" s="330"/>
      <c r="L3" s="330"/>
      <c r="M3" s="330"/>
      <c r="N3" s="331"/>
      <c r="O3" s="99"/>
      <c r="P3" s="99"/>
      <c r="Q3" s="99"/>
      <c r="R3" s="99"/>
      <c r="S3" s="99"/>
      <c r="T3" s="99"/>
      <c r="U3" s="99"/>
      <c r="V3" s="99"/>
      <c r="W3" s="99"/>
    </row>
    <row r="4" spans="2:33" s="86" customFormat="1" ht="15.75" customHeight="1" thickBot="1" x14ac:dyDescent="0.3">
      <c r="B4" s="299"/>
      <c r="C4" s="99"/>
      <c r="D4" s="332"/>
      <c r="E4" s="333"/>
      <c r="F4" s="333"/>
      <c r="G4" s="333"/>
      <c r="H4" s="333"/>
      <c r="I4" s="333"/>
      <c r="J4" s="333"/>
      <c r="K4" s="333"/>
      <c r="L4" s="333"/>
      <c r="M4" s="333"/>
      <c r="N4" s="334"/>
      <c r="O4" s="99"/>
      <c r="P4" s="99"/>
      <c r="Q4" s="99"/>
      <c r="R4" s="99"/>
      <c r="S4" s="99"/>
      <c r="T4" s="99"/>
      <c r="U4" s="99"/>
      <c r="V4" s="99"/>
      <c r="W4" s="99"/>
      <c r="X4" s="98"/>
      <c r="Y4" s="78"/>
      <c r="Z4" s="78"/>
      <c r="AA4" s="78"/>
      <c r="AB4" s="78"/>
    </row>
    <row r="5" spans="2:33" s="86" customFormat="1" ht="15.75" thickBot="1" x14ac:dyDescent="0.3">
      <c r="C5" s="99"/>
      <c r="Q5" s="98"/>
      <c r="R5" s="98"/>
      <c r="S5" s="98"/>
      <c r="T5" s="98"/>
      <c r="U5" s="98"/>
      <c r="V5" s="98"/>
      <c r="W5" s="98"/>
      <c r="X5" s="98"/>
      <c r="Y5" s="78"/>
      <c r="Z5" s="78"/>
      <c r="AA5" s="78"/>
      <c r="AB5" s="78"/>
    </row>
    <row r="6" spans="2:33" s="40" customFormat="1" ht="36" customHeight="1" thickBot="1" x14ac:dyDescent="0.3">
      <c r="D6" s="384" t="s">
        <v>288</v>
      </c>
      <c r="E6" s="385"/>
      <c r="F6" s="385"/>
      <c r="G6" s="385"/>
      <c r="H6" s="385"/>
      <c r="I6" s="385"/>
      <c r="J6" s="385"/>
      <c r="K6" s="385"/>
      <c r="L6" s="385"/>
      <c r="M6" s="385"/>
      <c r="N6" s="386"/>
      <c r="P6" s="99"/>
      <c r="Q6" s="99"/>
      <c r="R6" s="99"/>
      <c r="S6" s="99"/>
      <c r="T6" s="99"/>
      <c r="U6" s="99"/>
      <c r="V6" s="99"/>
      <c r="W6" s="99"/>
      <c r="X6" s="99"/>
      <c r="Y6" s="96"/>
      <c r="Z6" s="96"/>
      <c r="AA6" s="96"/>
      <c r="AB6" s="96"/>
    </row>
    <row r="7" spans="2:33" ht="114" thickBot="1" x14ac:dyDescent="0.3">
      <c r="D7" s="349" t="str">
        <f>'Hide Selection'!M9</f>
        <v>Colorectal</v>
      </c>
      <c r="E7" s="350"/>
      <c r="F7" s="279" t="s">
        <v>20</v>
      </c>
      <c r="G7" s="280"/>
      <c r="H7" s="280" t="s">
        <v>149</v>
      </c>
      <c r="I7" s="280"/>
      <c r="J7" s="280" t="s">
        <v>9</v>
      </c>
      <c r="K7" s="280"/>
      <c r="L7" s="280" t="s">
        <v>150</v>
      </c>
      <c r="M7" s="377"/>
      <c r="N7" s="56" t="s">
        <v>90</v>
      </c>
      <c r="P7" s="99"/>
      <c r="Q7" s="99"/>
      <c r="R7" s="99"/>
      <c r="S7" s="99"/>
      <c r="T7" s="99"/>
      <c r="U7" s="99"/>
      <c r="V7" s="99"/>
      <c r="W7" s="99"/>
      <c r="X7" s="99"/>
      <c r="Y7" s="149"/>
      <c r="Z7" s="149" t="s">
        <v>149</v>
      </c>
      <c r="AA7" s="149" t="s">
        <v>9</v>
      </c>
      <c r="AB7" s="149" t="s">
        <v>150</v>
      </c>
      <c r="AC7" s="94"/>
      <c r="AD7" s="97"/>
      <c r="AE7" s="97"/>
      <c r="AF7" s="97"/>
      <c r="AG7" s="97"/>
    </row>
    <row r="8" spans="2:33" s="89" customFormat="1" ht="15.75" x14ac:dyDescent="0.25">
      <c r="B8" s="44" t="s">
        <v>49</v>
      </c>
      <c r="C8" s="99"/>
      <c r="D8" s="313" t="s">
        <v>490</v>
      </c>
      <c r="E8" s="222" t="s">
        <v>40</v>
      </c>
      <c r="F8" s="389">
        <f>IF(OR(ISERROR(VLOOKUP($E8&amp;$D$7&amp;$D$8,'CCG data'!$A:$AD,'CCG data'!B$3,FALSE)),ISBLANK(VLOOKUP($E8&amp;$D$7&amp;$D$8,'CCG data'!$A:$AD,'CCG data'!B$3,FALSE))),"",VLOOKUP($E8&amp;$D$7&amp;$D$8,'CCG data'!$A:$AD,'CCG data'!B$3,FALSE))</f>
        <v>7.5430522885690243E-2</v>
      </c>
      <c r="G8" s="285"/>
      <c r="H8" s="285">
        <f>IF(OR(ISERROR(VLOOKUP($E8&amp;$D$7&amp;$D$8,'CCG data'!$A:$AD,'CCG data'!C$3,FALSE)),ISBLANK(VLOOKUP($E8&amp;$D$7&amp;$D$8,'CCG data'!$A:$AD,'CCG data'!C$3,FALSE))),"",VLOOKUP($E8&amp;$D$7&amp;$D$8,'CCG data'!$A:$AD,'CCG data'!C$3,FALSE))</f>
        <v>0.5319709100325859</v>
      </c>
      <c r="I8" s="285"/>
      <c r="J8" s="285">
        <f>IF(OR(ISERROR(VLOOKUP($E8&amp;$D$7&amp;$D$8,'CCG data'!$A:$AD,'CCG data'!D$3,FALSE)),ISBLANK(VLOOKUP($E8&amp;$D$7&amp;$D$8,'CCG data'!$A:$AD,'CCG data'!D$3,FALSE))),"",VLOOKUP($E8&amp;$D$7&amp;$D$8,'CCG data'!$A:$AD,'CCG data'!D$3,FALSE))</f>
        <v>0.24228511620880899</v>
      </c>
      <c r="K8" s="285"/>
      <c r="L8" s="285">
        <f>IF(OR(ISERROR(VLOOKUP($E8&amp;$D$7&amp;$D$8,'CCG data'!$A:$AD,'CCG data'!E$3,FALSE)),ISBLANK(VLOOKUP($E8&amp;$D$7&amp;$D$8,'CCG data'!$A:$AD,'CCG data'!E$3,FALSE))),"",VLOOKUP($E8&amp;$D$7&amp;$D$8,'CCG data'!$A:$AD,'CCG data'!E$3,FALSE))</f>
        <v>0.15031345087291481</v>
      </c>
      <c r="M8" s="390"/>
      <c r="N8" s="366">
        <f>IF(OR(ISERROR(VLOOKUP($E8&amp;$D$7&amp;$D$8,'CCG data'!$A:$AD,'CCG data'!G$3,FALSE)),ISBLANK(VLOOKUP($E8&amp;$D$7&amp;$D$8,'CCG data'!$A:$AD,'CCG data'!G$5,FALSE))),"",VLOOKUP($E8&amp;$D$7&amp;$D$8,'CCG data'!$A:$AD,'CCG data'!G$3,FALSE))</f>
        <v>370712</v>
      </c>
      <c r="O8" s="150"/>
      <c r="P8" s="150"/>
      <c r="Q8" s="150"/>
      <c r="R8" s="150"/>
      <c r="S8" s="40"/>
      <c r="T8" s="78"/>
      <c r="U8" s="137"/>
      <c r="V8" s="78"/>
      <c r="W8" s="78"/>
      <c r="X8" s="99"/>
      <c r="Y8" s="99"/>
      <c r="Z8" s="99"/>
      <c r="AA8" s="99"/>
      <c r="AB8" s="99"/>
      <c r="AC8" s="99"/>
      <c r="AD8" s="99"/>
    </row>
    <row r="9" spans="2:33" s="89" customFormat="1" ht="16.5" thickBot="1" x14ac:dyDescent="0.3">
      <c r="B9" s="28"/>
      <c r="C9" s="99"/>
      <c r="D9" s="314"/>
      <c r="E9" s="95" t="s">
        <v>27</v>
      </c>
      <c r="F9" s="132">
        <f>IF(F8="","",VLOOKUP($E8&amp;$D$7&amp;$D$8,'CCG data'!$A:$AD,'CCG data'!I$3,FALSE))</f>
        <v>7.4999999999999997E-2</v>
      </c>
      <c r="G9" s="3">
        <f>IF(F8="","",VLOOKUP($E8&amp;$D$7&amp;$D$8,'CCG data'!$A:$AD,'CCG data'!J$3,FALSE))</f>
        <v>7.5999999999999998E-2</v>
      </c>
      <c r="H9" s="3">
        <f>IF(H8="","",VLOOKUP($E8&amp;$D$7&amp;$D$8,'CCG data'!$A:$AD,'CCG data'!K$3,FALSE))</f>
        <v>0.53</v>
      </c>
      <c r="I9" s="3">
        <f>IF(H8="","",VLOOKUP($E8&amp;$D$7&amp;$D$8,'CCG data'!$A:$AD,'CCG data'!L$3,FALSE))</f>
        <v>0.53400000000000003</v>
      </c>
      <c r="J9" s="3">
        <f>IF(J8="","",VLOOKUP($E8&amp;$D$7&amp;$D$8,'CCG data'!$A:$AD,'CCG data'!M$3,FALSE))</f>
        <v>0.24099999999999999</v>
      </c>
      <c r="K9" s="3">
        <f>IF(J8="","",VLOOKUP($E8&amp;$D$7&amp;$D$8,'CCG data'!$A:$AD,'CCG data'!N$3,FALSE))</f>
        <v>0.24399999999999999</v>
      </c>
      <c r="L9" s="3">
        <f>IF(L8="","",VLOOKUP($E8&amp;$D$7&amp;$D$8,'CCG data'!$A:$AD,'CCG data'!O$3,FALSE))</f>
        <v>0.14899999999999999</v>
      </c>
      <c r="M9" s="124">
        <f>IF(L8="","",VLOOKUP($E8&amp;$D$7&amp;$D$8,'CCG data'!$A:$AD,'CCG data'!P$3,FALSE))</f>
        <v>0.151</v>
      </c>
      <c r="N9" s="363"/>
      <c r="O9" s="150"/>
      <c r="P9" s="150"/>
      <c r="Q9" s="150"/>
      <c r="R9" s="150"/>
      <c r="S9" s="40"/>
      <c r="T9" s="139"/>
      <c r="U9" s="137"/>
      <c r="V9" s="78"/>
      <c r="W9" s="78"/>
      <c r="X9" s="99"/>
      <c r="Y9" s="99"/>
      <c r="Z9" s="99"/>
      <c r="AA9" s="99"/>
      <c r="AB9" s="99"/>
      <c r="AC9" s="99"/>
      <c r="AD9" s="99"/>
    </row>
    <row r="10" spans="2:33" s="40" customFormat="1" ht="15.75" x14ac:dyDescent="0.25">
      <c r="B10" s="133"/>
      <c r="D10" s="314"/>
      <c r="E10" s="223" t="s">
        <v>349</v>
      </c>
      <c r="F10" s="389">
        <f>IF(OR(ISERROR(VLOOKUP($E10&amp;$D$7&amp;$D$8,'CCG data'!$A:$AD,'CCG data'!B$3,FALSE)),ISBLANK(VLOOKUP($E10&amp;$D$7&amp;$D$8,'CCG data'!$A:$AD,'CCG data'!B$3,FALSE))),"",VLOOKUP($E10&amp;$D$7&amp;$D$8,'CCG data'!$A:$AD,'CCG data'!B$3,FALSE))</f>
        <v>8.076009501187649E-2</v>
      </c>
      <c r="G10" s="285"/>
      <c r="H10" s="285">
        <f>IF(OR(ISERROR(VLOOKUP($E10&amp;$D$7&amp;$D$8,'CCG data'!$A:$AD,'CCG data'!C$3,FALSE)),ISBLANK(VLOOKUP($E10&amp;$D$7&amp;$D$8,'CCG data'!$A:$AD,'CCG data'!C$3,FALSE))),"",VLOOKUP($E10&amp;$D$7&amp;$D$8,'CCG data'!$A:$AD,'CCG data'!C$3,FALSE))</f>
        <v>0.50197941409342839</v>
      </c>
      <c r="I10" s="285"/>
      <c r="J10" s="285">
        <f>IF(OR(ISERROR(VLOOKUP($E10&amp;$D$7&amp;$D$8,'CCG data'!$A:$AD,'CCG data'!D$3,FALSE)),ISBLANK(VLOOKUP($E10&amp;$D$7&amp;$D$8,'CCG data'!$A:$AD,'CCG data'!D$3,FALSE))),"",VLOOKUP($E10&amp;$D$7&amp;$D$8,'CCG data'!$A:$AD,'CCG data'!D$3,FALSE))</f>
        <v>0.25336500395882816</v>
      </c>
      <c r="K10" s="285"/>
      <c r="L10" s="285">
        <f>IF(OR(ISERROR(VLOOKUP($E10&amp;$D$7&amp;$D$8,'CCG data'!$A:$AD,'CCG data'!E$3,FALSE)),ISBLANK(VLOOKUP($E10&amp;$D$7&amp;$D$8,'CCG data'!$A:$AD,'CCG data'!E$3,FALSE))),"",VLOOKUP($E10&amp;$D$7&amp;$D$8,'CCG data'!$A:$AD,'CCG data'!E$3,FALSE))</f>
        <v>0.16389548693586697</v>
      </c>
      <c r="M10" s="390"/>
      <c r="N10" s="366">
        <f>IF(OR(ISERROR(VLOOKUP($E10&amp;$D$7&amp;$D$8,'CCG data'!$A:$AD,'CCG data'!G$3,FALSE)),ISBLANK(VLOOKUP($E10&amp;$D$7&amp;$D$8,'CCG data'!$A:$AD,'CCG data'!G$5,FALSE))),"",VLOOKUP($E10&amp;$D$7&amp;$D$8,'CCG data'!$A:$AD,'CCG data'!G$3,FALSE))</f>
        <v>1263</v>
      </c>
      <c r="O10" s="150"/>
      <c r="P10" s="150"/>
      <c r="Q10" s="150"/>
      <c r="R10" s="150"/>
      <c r="T10" s="78"/>
      <c r="U10" s="137"/>
      <c r="V10" s="78"/>
      <c r="W10" s="78"/>
    </row>
    <row r="11" spans="2:33" ht="15.75" x14ac:dyDescent="0.25">
      <c r="D11" s="314"/>
      <c r="E11" s="225" t="s">
        <v>27</v>
      </c>
      <c r="F11" s="138">
        <f>IF(F10="","",VLOOKUP($E10&amp;$D$7&amp;$D$8,'CCG data'!$A:$AD,'CCG data'!I$3,FALSE))</f>
        <v>6.7000000000000004E-2</v>
      </c>
      <c r="G11" s="15">
        <f>IF(F10="","",VLOOKUP($E10&amp;$D$7&amp;$D$8,'CCG data'!$A:$AD,'CCG data'!J$3,FALSE))</f>
        <v>9.7000000000000003E-2</v>
      </c>
      <c r="H11" s="15">
        <f>IF(H10="","",VLOOKUP($E10&amp;$D$7&amp;$D$8,'CCG data'!$A:$AD,'CCG data'!K$3,FALSE))</f>
        <v>0.47399999999999998</v>
      </c>
      <c r="I11" s="15">
        <f>IF(H10="","",VLOOKUP($E10&amp;$D$7&amp;$D$8,'CCG data'!$A:$AD,'CCG data'!L$3,FALSE))</f>
        <v>0.53</v>
      </c>
      <c r="J11" s="15">
        <f>IF(J10="","",VLOOKUP($E10&amp;$D$7&amp;$D$8,'CCG data'!$A:$AD,'CCG data'!M$3,FALSE))</f>
        <v>0.23</v>
      </c>
      <c r="K11" s="15">
        <f>IF(J10="","",VLOOKUP($E10&amp;$D$7&amp;$D$8,'CCG data'!$A:$AD,'CCG data'!N$3,FALSE))</f>
        <v>0.27800000000000002</v>
      </c>
      <c r="L11" s="15">
        <f>IF(L10="","",VLOOKUP($E10&amp;$D$7&amp;$D$8,'CCG data'!$A:$AD,'CCG data'!O$3,FALSE))</f>
        <v>0.14499999999999999</v>
      </c>
      <c r="M11" s="123">
        <f>IF(L10="","",VLOOKUP($E10&amp;$D$7&amp;$D$8,'CCG data'!$A:$AD,'CCG data'!P$3,FALSE))</f>
        <v>0.185</v>
      </c>
      <c r="N11" s="363"/>
      <c r="O11" s="150"/>
      <c r="P11" s="150"/>
      <c r="Q11" s="150"/>
      <c r="R11" s="150"/>
      <c r="S11" s="99"/>
      <c r="T11" s="78"/>
      <c r="U11" s="137"/>
      <c r="V11" s="78"/>
      <c r="W11" s="78"/>
      <c r="X11" s="99"/>
      <c r="Y11" s="99"/>
      <c r="Z11" s="99"/>
      <c r="AA11" s="99"/>
      <c r="AB11" s="99"/>
      <c r="AC11" s="99"/>
      <c r="AD11" s="99"/>
    </row>
    <row r="12" spans="2:33" s="40" customFormat="1" ht="15.75" x14ac:dyDescent="0.25">
      <c r="B12" s="133"/>
      <c r="D12" s="314"/>
      <c r="E12" s="223" t="s">
        <v>151</v>
      </c>
      <c r="F12" s="387">
        <f>IF(OR(ISERROR(VLOOKUP($E12&amp;$D$7&amp;$D$8,'CCG data'!$A:$AD,'CCG data'!B$3,FALSE)),ISBLANK(VLOOKUP($E12&amp;$D$7&amp;$D$8,'CCG data'!$A:$AD,'CCG data'!B$3,FALSE))),"",VLOOKUP($E12&amp;$D$7&amp;$D$8,'CCG data'!$A:$AD,'CCG data'!B$3,FALSE))</f>
        <v>8.3333333333333329E-2</v>
      </c>
      <c r="G12" s="262"/>
      <c r="H12" s="262">
        <f>IF(OR(ISERROR(VLOOKUP($E12&amp;$D$7&amp;$D$8,'CCG data'!$A:$AD,'CCG data'!C$3,FALSE)),ISBLANK(VLOOKUP($E12&amp;$D$7&amp;$D$8,'CCG data'!$A:$AD,'CCG data'!C$3,FALSE))),"",VLOOKUP($E12&amp;$D$7&amp;$D$8,'CCG data'!$A:$AD,'CCG data'!C$3,FALSE))</f>
        <v>0.47692307692307695</v>
      </c>
      <c r="I12" s="262"/>
      <c r="J12" s="262">
        <f>IF(OR(ISERROR(VLOOKUP($E12&amp;$D$7&amp;$D$8,'CCG data'!$A:$AD,'CCG data'!D$3,FALSE)),ISBLANK(VLOOKUP($E12&amp;$D$7&amp;$D$8,'CCG data'!$A:$AD,'CCG data'!D$3,FALSE))),"",VLOOKUP($E12&amp;$D$7&amp;$D$8,'CCG data'!$A:$AD,'CCG data'!D$3,FALSE))</f>
        <v>0.25641025641025639</v>
      </c>
      <c r="K12" s="262"/>
      <c r="L12" s="262">
        <f>IF(OR(ISERROR(VLOOKUP($E12&amp;$D$7&amp;$D$8,'CCG data'!$A:$AD,'CCG data'!E$3,FALSE)),ISBLANK(VLOOKUP($E12&amp;$D$7&amp;$D$8,'CCG data'!$A:$AD,'CCG data'!E$3,FALSE))),"",VLOOKUP($E12&amp;$D$7&amp;$D$8,'CCG data'!$A:$AD,'CCG data'!E$3,FALSE))</f>
        <v>0.18333333333333332</v>
      </c>
      <c r="M12" s="388"/>
      <c r="N12" s="362">
        <f>IF(OR(ISERROR(VLOOKUP($E12&amp;$D$7&amp;$D$8,'CCG data'!$A:$AD,'CCG data'!G$3,FALSE)),ISBLANK(VLOOKUP($E12&amp;$D$7&amp;$D$8,'CCG data'!$A:$AD,'CCG data'!G$5,FALSE))),"",VLOOKUP($E12&amp;$D$7&amp;$D$8,'CCG data'!$A:$AD,'CCG data'!G$3,FALSE))</f>
        <v>780</v>
      </c>
      <c r="O12" s="150"/>
      <c r="P12" s="150"/>
      <c r="Q12" s="150"/>
      <c r="R12" s="150"/>
      <c r="T12" s="78"/>
      <c r="U12" s="137"/>
      <c r="V12" s="78"/>
      <c r="W12" s="78"/>
    </row>
    <row r="13" spans="2:33" ht="15.75" x14ac:dyDescent="0.25">
      <c r="D13" s="314"/>
      <c r="E13" s="225" t="s">
        <v>27</v>
      </c>
      <c r="F13" s="138">
        <f>IF(F12="","",VLOOKUP($E12&amp;$D$7&amp;$D$8,'CCG data'!$A:$AD,'CCG data'!I$3,FALSE))</f>
        <v>6.6000000000000003E-2</v>
      </c>
      <c r="G13" s="15">
        <f>IF(F12="","",VLOOKUP($E12&amp;$D$7&amp;$D$8,'CCG data'!$A:$AD,'CCG data'!J$3,FALSE))</f>
        <v>0.105</v>
      </c>
      <c r="H13" s="15">
        <f>IF(H12="","",VLOOKUP($E12&amp;$D$7&amp;$D$8,'CCG data'!$A:$AD,'CCG data'!K$3,FALSE))</f>
        <v>0.442</v>
      </c>
      <c r="I13" s="15">
        <f>IF(H12="","",VLOOKUP($E12&amp;$D$7&amp;$D$8,'CCG data'!$A:$AD,'CCG data'!L$3,FALSE))</f>
        <v>0.51200000000000001</v>
      </c>
      <c r="J13" s="15">
        <f>IF(J12="","",VLOOKUP($E12&amp;$D$7&amp;$D$8,'CCG data'!$A:$AD,'CCG data'!M$3,FALSE))</f>
        <v>0.22700000000000001</v>
      </c>
      <c r="K13" s="15">
        <f>IF(J12="","",VLOOKUP($E12&amp;$D$7&amp;$D$8,'CCG data'!$A:$AD,'CCG data'!N$3,FALSE))</f>
        <v>0.28799999999999998</v>
      </c>
      <c r="L13" s="15">
        <f>IF(L12="","",VLOOKUP($E12&amp;$D$7&amp;$D$8,'CCG data'!$A:$AD,'CCG data'!O$3,FALSE))</f>
        <v>0.158</v>
      </c>
      <c r="M13" s="123">
        <f>IF(L12="","",VLOOKUP($E12&amp;$D$7&amp;$D$8,'CCG data'!$A:$AD,'CCG data'!P$3,FALSE))</f>
        <v>0.21199999999999999</v>
      </c>
      <c r="N13" s="363"/>
      <c r="O13" s="150"/>
      <c r="P13" s="150"/>
      <c r="Q13" s="150"/>
      <c r="R13" s="150"/>
      <c r="S13" s="99"/>
      <c r="T13" s="78"/>
      <c r="U13" s="137"/>
      <c r="V13" s="78"/>
      <c r="W13" s="78"/>
      <c r="X13" s="99"/>
      <c r="Y13" s="99"/>
      <c r="Z13" s="99"/>
      <c r="AA13" s="99"/>
      <c r="AB13" s="99"/>
      <c r="AC13" s="99"/>
      <c r="AD13" s="99"/>
    </row>
    <row r="14" spans="2:33" s="40" customFormat="1" ht="15.75" x14ac:dyDescent="0.25">
      <c r="B14" s="133"/>
      <c r="D14" s="314"/>
      <c r="E14" s="223" t="s">
        <v>429</v>
      </c>
      <c r="F14" s="387">
        <f>IF(OR(ISERROR(VLOOKUP($E14&amp;$D$7&amp;$D$8,'CCG data'!$A:$AD,'CCG data'!B$3,FALSE)),ISBLANK(VLOOKUP($E14&amp;$D$7&amp;$D$8,'CCG data'!$A:$AD,'CCG data'!B$3,FALSE))),"",VLOOKUP($E14&amp;$D$7&amp;$D$8,'CCG data'!$A:$AD,'CCG data'!B$3,FALSE))</f>
        <v>4.1095890410958902E-2</v>
      </c>
      <c r="G14" s="262"/>
      <c r="H14" s="262">
        <f>IF(OR(ISERROR(VLOOKUP($E14&amp;$D$7&amp;$D$8,'CCG data'!$A:$AD,'CCG data'!C$3,FALSE)),ISBLANK(VLOOKUP($E14&amp;$D$7&amp;$D$8,'CCG data'!$A:$AD,'CCG data'!C$3,FALSE))),"",VLOOKUP($E14&amp;$D$7&amp;$D$8,'CCG data'!$A:$AD,'CCG data'!C$3,FALSE))</f>
        <v>0.51369863013698636</v>
      </c>
      <c r="I14" s="262"/>
      <c r="J14" s="262">
        <f>IF(OR(ISERROR(VLOOKUP($E14&amp;$D$7&amp;$D$8,'CCG data'!$A:$AD,'CCG data'!D$3,FALSE)),ISBLANK(VLOOKUP($E14&amp;$D$7&amp;$D$8,'CCG data'!$A:$AD,'CCG data'!D$3,FALSE))),"",VLOOKUP($E14&amp;$D$7&amp;$D$8,'CCG data'!$A:$AD,'CCG data'!D$3,FALSE))</f>
        <v>0.3367579908675799</v>
      </c>
      <c r="K14" s="262"/>
      <c r="L14" s="262">
        <f>IF(OR(ISERROR(VLOOKUP($E14&amp;$D$7&amp;$D$8,'CCG data'!$A:$AD,'CCG data'!E$3,FALSE)),ISBLANK(VLOOKUP($E14&amp;$D$7&amp;$D$8,'CCG data'!$A:$AD,'CCG data'!E$3,FALSE))),"",VLOOKUP($E14&amp;$D$7&amp;$D$8,'CCG data'!$A:$AD,'CCG data'!E$3,FALSE))</f>
        <v>0.10844748858447488</v>
      </c>
      <c r="M14" s="388"/>
      <c r="N14" s="355">
        <f>IF(OR(ISERROR(VLOOKUP($E14&amp;$D$7&amp;$D$8,'CCG data'!$A:$AD,'CCG data'!G$3,FALSE)),ISBLANK(VLOOKUP($E14&amp;$D$7&amp;$D$8,'CCG data'!$A:$AD,'CCG data'!G$5,FALSE))),"",VLOOKUP($E14&amp;$D$7&amp;$D$8,'CCG data'!$A:$AD,'CCG data'!G$3,FALSE))</f>
        <v>876</v>
      </c>
      <c r="O14" s="150"/>
      <c r="P14" s="150"/>
      <c r="Q14" s="150"/>
      <c r="R14" s="150"/>
      <c r="T14" s="78"/>
      <c r="U14" s="137"/>
      <c r="V14" s="78"/>
      <c r="W14" s="78"/>
    </row>
    <row r="15" spans="2:33" ht="15.75" x14ac:dyDescent="0.25">
      <c r="D15" s="314"/>
      <c r="E15" s="225" t="s">
        <v>27</v>
      </c>
      <c r="F15" s="138">
        <f>IF(F14="","",VLOOKUP($E14&amp;$D$7&amp;$D$8,'CCG data'!$A:$AD,'CCG data'!I$3,FALSE))</f>
        <v>0.03</v>
      </c>
      <c r="G15" s="15">
        <f>IF(F14="","",VLOOKUP($E14&amp;$D$7&amp;$D$8,'CCG data'!$A:$AD,'CCG data'!J$3,FALSE))</f>
        <v>5.6000000000000001E-2</v>
      </c>
      <c r="H15" s="15">
        <f>IF(H14="","",VLOOKUP($E14&amp;$D$7&amp;$D$8,'CCG data'!$A:$AD,'CCG data'!K$3,FALSE))</f>
        <v>0.48099999999999998</v>
      </c>
      <c r="I15" s="15">
        <f>IF(H14="","",VLOOKUP($E14&amp;$D$7&amp;$D$8,'CCG data'!$A:$AD,'CCG data'!L$3,FALSE))</f>
        <v>0.54700000000000004</v>
      </c>
      <c r="J15" s="15">
        <f>IF(J14="","",VLOOKUP($E14&amp;$D$7&amp;$D$8,'CCG data'!$A:$AD,'CCG data'!M$3,FALSE))</f>
        <v>0.30599999999999999</v>
      </c>
      <c r="K15" s="15">
        <f>IF(J14="","",VLOOKUP($E14&amp;$D$7&amp;$D$8,'CCG data'!$A:$AD,'CCG data'!N$3,FALSE))</f>
        <v>0.36899999999999999</v>
      </c>
      <c r="L15" s="15">
        <f>IF(L14="","",VLOOKUP($E14&amp;$D$7&amp;$D$8,'CCG data'!$A:$AD,'CCG data'!O$3,FALSE))</f>
        <v>0.09</v>
      </c>
      <c r="M15" s="123">
        <f>IF(L14="","",VLOOKUP($E14&amp;$D$7&amp;$D$8,'CCG data'!$A:$AD,'CCG data'!P$3,FALSE))</f>
        <v>0.13100000000000001</v>
      </c>
      <c r="N15" s="363"/>
      <c r="O15" s="150"/>
      <c r="P15" s="150"/>
      <c r="Q15" s="150"/>
      <c r="R15" s="150"/>
      <c r="S15" s="99"/>
      <c r="T15" s="78"/>
      <c r="U15" s="137"/>
      <c r="V15" s="78"/>
      <c r="W15" s="78"/>
      <c r="X15" s="99"/>
      <c r="Y15" s="99"/>
      <c r="Z15" s="99"/>
      <c r="AA15" s="99"/>
      <c r="AB15" s="99"/>
      <c r="AC15" s="99"/>
      <c r="AD15" s="99"/>
    </row>
    <row r="16" spans="2:33" s="40" customFormat="1" ht="15.75" x14ac:dyDescent="0.25">
      <c r="D16" s="314"/>
      <c r="E16" s="223" t="s">
        <v>152</v>
      </c>
      <c r="F16" s="387">
        <f>IF(OR(ISERROR(VLOOKUP($E16&amp;$D$7&amp;$D$8,'CCG data'!$A:$AD,'CCG data'!B$3,FALSE)),ISBLANK(VLOOKUP($E16&amp;$D$7&amp;$D$8,'CCG data'!$A:$AD,'CCG data'!B$3,FALSE))),"",VLOOKUP($E16&amp;$D$7&amp;$D$8,'CCG data'!$A:$AD,'CCG data'!B$3,FALSE))</f>
        <v>5.5713473564525301E-2</v>
      </c>
      <c r="G16" s="262"/>
      <c r="H16" s="262">
        <f>IF(OR(ISERROR(VLOOKUP($E16&amp;$D$7&amp;$D$8,'CCG data'!$A:$AD,'CCG data'!C$3,FALSE)),ISBLANK(VLOOKUP($E16&amp;$D$7&amp;$D$8,'CCG data'!$A:$AD,'CCG data'!C$3,FALSE))),"",VLOOKUP($E16&amp;$D$7&amp;$D$8,'CCG data'!$A:$AD,'CCG data'!C$3,FALSE))</f>
        <v>0.51790790221716887</v>
      </c>
      <c r="I16" s="262"/>
      <c r="J16" s="262">
        <f>IF(OR(ISERROR(VLOOKUP($E16&amp;$D$7&amp;$D$8,'CCG data'!$A:$AD,'CCG data'!D$3,FALSE)),ISBLANK(VLOOKUP($E16&amp;$D$7&amp;$D$8,'CCG data'!$A:$AD,'CCG data'!D$3,FALSE))),"",VLOOKUP($E16&amp;$D$7&amp;$D$8,'CCG data'!$A:$AD,'CCG data'!D$3,FALSE))</f>
        <v>0.25241614553723707</v>
      </c>
      <c r="K16" s="262"/>
      <c r="L16" s="262">
        <f>IF(OR(ISERROR(VLOOKUP($E16&amp;$D$7&amp;$D$8,'CCG data'!$A:$AD,'CCG data'!E$3,FALSE)),ISBLANK(VLOOKUP($E16&amp;$D$7&amp;$D$8,'CCG data'!$A:$AD,'CCG data'!E$3,FALSE))),"",VLOOKUP($E16&amp;$D$7&amp;$D$8,'CCG data'!$A:$AD,'CCG data'!E$3,FALSE))</f>
        <v>0.17396247868106879</v>
      </c>
      <c r="M16" s="388"/>
      <c r="N16" s="362">
        <f>IF(OR(ISERROR(VLOOKUP($E16&amp;$D$7&amp;$D$8,'CCG data'!$A:$AD,'CCG data'!G$3,FALSE)),ISBLANK(VLOOKUP($E16&amp;$D$7&amp;$D$8,'CCG data'!$A:$AD,'CCG data'!G$5,FALSE))),"",VLOOKUP($E16&amp;$D$7&amp;$D$8,'CCG data'!$A:$AD,'CCG data'!G$3,FALSE))</f>
        <v>1759</v>
      </c>
      <c r="O16" s="150"/>
      <c r="P16" s="150"/>
      <c r="Q16" s="150"/>
      <c r="R16" s="150"/>
      <c r="T16" s="78"/>
      <c r="U16" s="137"/>
      <c r="V16" s="78"/>
      <c r="W16" s="78"/>
    </row>
    <row r="17" spans="2:28" ht="15.75" x14ac:dyDescent="0.25">
      <c r="D17" s="314"/>
      <c r="E17" s="225" t="s">
        <v>27</v>
      </c>
      <c r="F17" s="138">
        <f>IF(F16="","",VLOOKUP($E16&amp;$D$7&amp;$D$8,'CCG data'!$A:$AD,'CCG data'!I$3,FALSE))</f>
        <v>4.5999999999999999E-2</v>
      </c>
      <c r="G17" s="15">
        <f>IF(F16="","",VLOOKUP($E16&amp;$D$7&amp;$D$8,'CCG data'!$A:$AD,'CCG data'!J$3,FALSE))</f>
        <v>6.7000000000000004E-2</v>
      </c>
      <c r="H17" s="15">
        <f>IF(H16="","",VLOOKUP($E16&amp;$D$7&amp;$D$8,'CCG data'!$A:$AD,'CCG data'!K$3,FALSE))</f>
        <v>0.495</v>
      </c>
      <c r="I17" s="15">
        <f>IF(H16="","",VLOOKUP($E16&amp;$D$7&amp;$D$8,'CCG data'!$A:$AD,'CCG data'!L$3,FALSE))</f>
        <v>0.54100000000000004</v>
      </c>
      <c r="J17" s="15">
        <f>IF(J16="","",VLOOKUP($E16&amp;$D$7&amp;$D$8,'CCG data'!$A:$AD,'CCG data'!M$3,FALSE))</f>
        <v>0.23300000000000001</v>
      </c>
      <c r="K17" s="15">
        <f>IF(J16="","",VLOOKUP($E16&amp;$D$7&amp;$D$8,'CCG data'!$A:$AD,'CCG data'!N$3,FALSE))</f>
        <v>0.27300000000000002</v>
      </c>
      <c r="L17" s="15">
        <f>IF(L16="","",VLOOKUP($E16&amp;$D$7&amp;$D$8,'CCG data'!$A:$AD,'CCG data'!O$3,FALSE))</f>
        <v>0.157</v>
      </c>
      <c r="M17" s="123">
        <f>IF(L16="","",VLOOKUP($E16&amp;$D$7&amp;$D$8,'CCG data'!$A:$AD,'CCG data'!P$3,FALSE))</f>
        <v>0.192</v>
      </c>
      <c r="N17" s="363"/>
      <c r="O17" s="150"/>
      <c r="P17" s="150"/>
      <c r="Q17" s="150"/>
      <c r="R17" s="150"/>
      <c r="S17" s="99"/>
      <c r="T17" s="78"/>
      <c r="U17" s="137"/>
      <c r="V17" s="78"/>
      <c r="W17" s="78"/>
      <c r="X17" s="84"/>
      <c r="Y17" s="84"/>
      <c r="Z17" s="84"/>
      <c r="AA17" s="84"/>
      <c r="AB17" s="84"/>
    </row>
    <row r="18" spans="2:28" s="40" customFormat="1" ht="15.75" x14ac:dyDescent="0.25">
      <c r="B18" s="133"/>
      <c r="D18" s="314"/>
      <c r="E18" s="223" t="s">
        <v>153</v>
      </c>
      <c r="F18" s="387">
        <f>IF(OR(ISERROR(VLOOKUP($E18&amp;$D$7&amp;$D$8,'CCG data'!$A:$AD,'CCG data'!B$3,FALSE)),ISBLANK(VLOOKUP($E18&amp;$D$7&amp;$D$8,'CCG data'!$A:$AD,'CCG data'!B$3,FALSE))),"",VLOOKUP($E18&amp;$D$7&amp;$D$8,'CCG data'!$A:$AD,'CCG data'!B$3,FALSE))</f>
        <v>7.9041916167664678E-2</v>
      </c>
      <c r="G18" s="262"/>
      <c r="H18" s="262">
        <f>IF(OR(ISERROR(VLOOKUP($E18&amp;$D$7&amp;$D$8,'CCG data'!$A:$AD,'CCG data'!C$3,FALSE)),ISBLANK(VLOOKUP($E18&amp;$D$7&amp;$D$8,'CCG data'!$A:$AD,'CCG data'!C$3,FALSE))),"",VLOOKUP($E18&amp;$D$7&amp;$D$8,'CCG data'!$A:$AD,'CCG data'!C$3,FALSE))</f>
        <v>0.45568862275449101</v>
      </c>
      <c r="I18" s="262"/>
      <c r="J18" s="262">
        <f>IF(OR(ISERROR(VLOOKUP($E18&amp;$D$7&amp;$D$8,'CCG data'!$A:$AD,'CCG data'!D$3,FALSE)),ISBLANK(VLOOKUP($E18&amp;$D$7&amp;$D$8,'CCG data'!$A:$AD,'CCG data'!D$3,FALSE))),"",VLOOKUP($E18&amp;$D$7&amp;$D$8,'CCG data'!$A:$AD,'CCG data'!D$3,FALSE))</f>
        <v>0.2401197604790419</v>
      </c>
      <c r="K18" s="262"/>
      <c r="L18" s="262">
        <f>IF(OR(ISERROR(VLOOKUP($E18&amp;$D$7&amp;$D$8,'CCG data'!$A:$AD,'CCG data'!E$3,FALSE)),ISBLANK(VLOOKUP($E18&amp;$D$7&amp;$D$8,'CCG data'!$A:$AD,'CCG data'!E$3,FALSE))),"",VLOOKUP($E18&amp;$D$7&amp;$D$8,'CCG data'!$A:$AD,'CCG data'!E$3,FALSE))</f>
        <v>0.2251497005988024</v>
      </c>
      <c r="M18" s="388"/>
      <c r="N18" s="362">
        <f>IF(OR(ISERROR(VLOOKUP($E18&amp;$D$7&amp;$D$8,'CCG data'!$A:$AD,'CCG data'!G$3,FALSE)),ISBLANK(VLOOKUP($E18&amp;$D$7&amp;$D$8,'CCG data'!$A:$AD,'CCG data'!G$5,FALSE))),"",VLOOKUP($E18&amp;$D$7&amp;$D$8,'CCG data'!$A:$AD,'CCG data'!G$3,FALSE))</f>
        <v>1670</v>
      </c>
      <c r="O18" s="150"/>
      <c r="P18" s="150"/>
      <c r="Q18" s="150"/>
      <c r="R18" s="150"/>
      <c r="T18" s="78"/>
      <c r="U18" s="137"/>
      <c r="V18" s="78"/>
      <c r="W18" s="78"/>
    </row>
    <row r="19" spans="2:28" ht="15.75" x14ac:dyDescent="0.25">
      <c r="D19" s="314"/>
      <c r="E19" s="225" t="s">
        <v>27</v>
      </c>
      <c r="F19" s="138">
        <f>IF(F18="","",VLOOKUP($E18&amp;$D$7&amp;$D$8,'CCG data'!$A:$AD,'CCG data'!I$3,FALSE))</f>
        <v>6.7000000000000004E-2</v>
      </c>
      <c r="G19" s="15">
        <f>IF(F18="","",VLOOKUP($E18&amp;$D$7&amp;$D$8,'CCG data'!$A:$AD,'CCG data'!J$3,FALSE))</f>
        <v>9.2999999999999999E-2</v>
      </c>
      <c r="H19" s="15">
        <f>IF(H18="","",VLOOKUP($E18&amp;$D$7&amp;$D$8,'CCG data'!$A:$AD,'CCG data'!K$3,FALSE))</f>
        <v>0.432</v>
      </c>
      <c r="I19" s="15">
        <f>IF(H18="","",VLOOKUP($E18&amp;$D$7&amp;$D$8,'CCG data'!$A:$AD,'CCG data'!L$3,FALSE))</f>
        <v>0.48</v>
      </c>
      <c r="J19" s="15">
        <f>IF(J18="","",VLOOKUP($E18&amp;$D$7&amp;$D$8,'CCG data'!$A:$AD,'CCG data'!M$3,FALSE))</f>
        <v>0.22</v>
      </c>
      <c r="K19" s="15">
        <f>IF(J18="","",VLOOKUP($E18&amp;$D$7&amp;$D$8,'CCG data'!$A:$AD,'CCG data'!N$3,FALSE))</f>
        <v>0.26100000000000001</v>
      </c>
      <c r="L19" s="15">
        <f>IF(L18="","",VLOOKUP($E18&amp;$D$7&amp;$D$8,'CCG data'!$A:$AD,'CCG data'!O$3,FALSE))</f>
        <v>0.20599999999999999</v>
      </c>
      <c r="M19" s="123">
        <f>IF(L18="","",VLOOKUP($E18&amp;$D$7&amp;$D$8,'CCG data'!$A:$AD,'CCG data'!P$3,FALSE))</f>
        <v>0.246</v>
      </c>
      <c r="N19" s="363"/>
      <c r="O19" s="150"/>
      <c r="P19" s="150"/>
      <c r="Q19" s="150"/>
      <c r="R19" s="150"/>
      <c r="S19" s="99"/>
      <c r="T19" s="78"/>
      <c r="U19" s="137"/>
      <c r="V19" s="78"/>
      <c r="W19" s="78"/>
      <c r="X19" s="84"/>
      <c r="Y19" s="84"/>
      <c r="Z19" s="84"/>
      <c r="AA19" s="84"/>
      <c r="AB19" s="84"/>
    </row>
    <row r="20" spans="2:28" s="40" customFormat="1" ht="15.75" x14ac:dyDescent="0.25">
      <c r="B20" s="133"/>
      <c r="D20" s="314"/>
      <c r="E20" s="223" t="s">
        <v>350</v>
      </c>
      <c r="F20" s="387">
        <f>IF(OR(ISERROR(VLOOKUP($E20&amp;$D$7&amp;$D$8,'CCG data'!$A:$AD,'CCG data'!B$3,FALSE)),ISBLANK(VLOOKUP($E20&amp;$D$7&amp;$D$8,'CCG data'!$A:$AD,'CCG data'!B$3,FALSE))),"",VLOOKUP($E20&amp;$D$7&amp;$D$8,'CCG data'!$A:$AD,'CCG data'!B$3,FALSE))</f>
        <v>8.6577571179546772E-2</v>
      </c>
      <c r="G20" s="262"/>
      <c r="H20" s="262">
        <f>IF(OR(ISERROR(VLOOKUP($E20&amp;$D$7&amp;$D$8,'CCG data'!$A:$AD,'CCG data'!C$3,FALSE)),ISBLANK(VLOOKUP($E20&amp;$D$7&amp;$D$8,'CCG data'!$A:$AD,'CCG data'!C$3,FALSE))),"",VLOOKUP($E20&amp;$D$7&amp;$D$8,'CCG data'!$A:$AD,'CCG data'!C$3,FALSE))</f>
        <v>0.53050552004648455</v>
      </c>
      <c r="I20" s="262"/>
      <c r="J20" s="262">
        <f>IF(OR(ISERROR(VLOOKUP($E20&amp;$D$7&amp;$D$8,'CCG data'!$A:$AD,'CCG data'!D$3,FALSE)),ISBLANK(VLOOKUP($E20&amp;$D$7&amp;$D$8,'CCG data'!$A:$AD,'CCG data'!D$3,FALSE))),"",VLOOKUP($E20&amp;$D$7&amp;$D$8,'CCG data'!$A:$AD,'CCG data'!D$3,FALSE))</f>
        <v>0.23126089482858803</v>
      </c>
      <c r="K20" s="262"/>
      <c r="L20" s="262">
        <f>IF(OR(ISERROR(VLOOKUP($E20&amp;$D$7&amp;$D$8,'CCG data'!$A:$AD,'CCG data'!E$3,FALSE)),ISBLANK(VLOOKUP($E20&amp;$D$7&amp;$D$8,'CCG data'!$A:$AD,'CCG data'!E$3,FALSE))),"",VLOOKUP($E20&amp;$D$7&amp;$D$8,'CCG data'!$A:$AD,'CCG data'!E$3,FALSE))</f>
        <v>0.15165601394538059</v>
      </c>
      <c r="M20" s="388"/>
      <c r="N20" s="355">
        <f>IF(OR(ISERROR(VLOOKUP($E20&amp;$D$7&amp;$D$8,'CCG data'!$A:$AD,'CCG data'!G$3,FALSE)),ISBLANK(VLOOKUP($E20&amp;$D$7&amp;$D$8,'CCG data'!$A:$AD,'CCG data'!G$5,FALSE))),"",VLOOKUP($E20&amp;$D$7&amp;$D$8,'CCG data'!$A:$AD,'CCG data'!G$3,FALSE))</f>
        <v>1721</v>
      </c>
      <c r="O20" s="150"/>
      <c r="P20" s="150"/>
      <c r="Q20" s="150"/>
      <c r="R20" s="150"/>
      <c r="T20" s="78"/>
      <c r="U20" s="137"/>
      <c r="V20" s="78"/>
      <c r="W20" s="78"/>
    </row>
    <row r="21" spans="2:28" ht="15.75" x14ac:dyDescent="0.25">
      <c r="D21" s="314"/>
      <c r="E21" s="225" t="s">
        <v>27</v>
      </c>
      <c r="F21" s="138">
        <f>IF(F20="","",VLOOKUP($E20&amp;$D$7&amp;$D$8,'CCG data'!$A:$AD,'CCG data'!I$3,FALSE))</f>
        <v>7.3999999999999996E-2</v>
      </c>
      <c r="G21" s="15">
        <f>IF(F20="","",VLOOKUP($E20&amp;$D$7&amp;$D$8,'CCG data'!$A:$AD,'CCG data'!J$3,FALSE))</f>
        <v>0.10100000000000001</v>
      </c>
      <c r="H21" s="15">
        <f>IF(H20="","",VLOOKUP($E20&amp;$D$7&amp;$D$8,'CCG data'!$A:$AD,'CCG data'!K$3,FALSE))</f>
        <v>0.50700000000000001</v>
      </c>
      <c r="I21" s="15">
        <f>IF(H20="","",VLOOKUP($E20&amp;$D$7&amp;$D$8,'CCG data'!$A:$AD,'CCG data'!L$3,FALSE))</f>
        <v>0.55400000000000005</v>
      </c>
      <c r="J21" s="15">
        <f>IF(J20="","",VLOOKUP($E20&amp;$D$7&amp;$D$8,'CCG data'!$A:$AD,'CCG data'!M$3,FALSE))</f>
        <v>0.21199999999999999</v>
      </c>
      <c r="K21" s="15">
        <f>IF(J20="","",VLOOKUP($E20&amp;$D$7&amp;$D$8,'CCG data'!$A:$AD,'CCG data'!N$3,FALSE))</f>
        <v>0.252</v>
      </c>
      <c r="L21" s="15">
        <f>IF(L20="","",VLOOKUP($E20&amp;$D$7&amp;$D$8,'CCG data'!$A:$AD,'CCG data'!O$3,FALSE))</f>
        <v>0.13500000000000001</v>
      </c>
      <c r="M21" s="123">
        <f>IF(L20="","",VLOOKUP($E20&amp;$D$7&amp;$D$8,'CCG data'!$A:$AD,'CCG data'!P$3,FALSE))</f>
        <v>0.16900000000000001</v>
      </c>
      <c r="N21" s="363"/>
      <c r="O21" s="150"/>
      <c r="P21" s="150"/>
      <c r="Q21" s="150"/>
      <c r="R21" s="150"/>
      <c r="S21" s="99"/>
      <c r="T21" s="78"/>
      <c r="U21" s="137"/>
      <c r="V21" s="78"/>
      <c r="W21" s="78"/>
      <c r="X21" s="84"/>
      <c r="Y21" s="84"/>
      <c r="Z21" s="84"/>
      <c r="AA21" s="84"/>
      <c r="AB21" s="84"/>
    </row>
    <row r="22" spans="2:28" s="40" customFormat="1" ht="15.75" x14ac:dyDescent="0.25">
      <c r="B22" s="133"/>
      <c r="D22" s="314"/>
      <c r="E22" s="223" t="s">
        <v>154</v>
      </c>
      <c r="F22" s="387">
        <f>IF(OR(ISERROR(VLOOKUP($E22&amp;$D$7&amp;$D$8,'CCG data'!$A:$AD,'CCG data'!B$3,FALSE)),ISBLANK(VLOOKUP($E22&amp;$D$7&amp;$D$8,'CCG data'!$A:$AD,'CCG data'!B$3,FALSE))),"",VLOOKUP($E22&amp;$D$7&amp;$D$8,'CCG data'!$A:$AD,'CCG data'!B$3,FALSE))</f>
        <v>0.1021566401816118</v>
      </c>
      <c r="G22" s="262"/>
      <c r="H22" s="262">
        <f>IF(OR(ISERROR(VLOOKUP($E22&amp;$D$7&amp;$D$8,'CCG data'!$A:$AD,'CCG data'!C$3,FALSE)),ISBLANK(VLOOKUP($E22&amp;$D$7&amp;$D$8,'CCG data'!$A:$AD,'CCG data'!C$3,FALSE))),"",VLOOKUP($E22&amp;$D$7&amp;$D$8,'CCG data'!$A:$AD,'CCG data'!C$3,FALSE))</f>
        <v>0.54710556186152104</v>
      </c>
      <c r="I22" s="262"/>
      <c r="J22" s="262">
        <f>IF(OR(ISERROR(VLOOKUP($E22&amp;$D$7&amp;$D$8,'CCG data'!$A:$AD,'CCG data'!D$3,FALSE)),ISBLANK(VLOOKUP($E22&amp;$D$7&amp;$D$8,'CCG data'!$A:$AD,'CCG data'!D$3,FALSE))),"",VLOOKUP($E22&amp;$D$7&amp;$D$8,'CCG data'!$A:$AD,'CCG data'!D$3,FALSE))</f>
        <v>0.2213393870601589</v>
      </c>
      <c r="K22" s="262"/>
      <c r="L22" s="262">
        <f>IF(OR(ISERROR(VLOOKUP($E22&amp;$D$7&amp;$D$8,'CCG data'!$A:$AD,'CCG data'!E$3,FALSE)),ISBLANK(VLOOKUP($E22&amp;$D$7&amp;$D$8,'CCG data'!$A:$AD,'CCG data'!E$3,FALSE))),"",VLOOKUP($E22&amp;$D$7&amp;$D$8,'CCG data'!$A:$AD,'CCG data'!E$3,FALSE))</f>
        <v>0.12939841089670828</v>
      </c>
      <c r="M22" s="388"/>
      <c r="N22" s="362">
        <f>IF(OR(ISERROR(VLOOKUP($E22&amp;$D$7&amp;$D$8,'CCG data'!$A:$AD,'CCG data'!G$3,FALSE)),ISBLANK(VLOOKUP($E22&amp;$D$7&amp;$D$8,'CCG data'!$A:$AD,'CCG data'!G$5,FALSE))),"",VLOOKUP($E22&amp;$D$7&amp;$D$8,'CCG data'!$A:$AD,'CCG data'!G$3,FALSE))</f>
        <v>881</v>
      </c>
      <c r="O22" s="150"/>
      <c r="P22" s="150"/>
      <c r="Q22" s="150"/>
      <c r="R22" s="150"/>
      <c r="T22" s="78"/>
      <c r="U22" s="137"/>
      <c r="V22" s="78"/>
      <c r="W22" s="78"/>
    </row>
    <row r="23" spans="2:28" ht="15.75" x14ac:dyDescent="0.25">
      <c r="D23" s="314"/>
      <c r="E23" s="225" t="s">
        <v>27</v>
      </c>
      <c r="F23" s="138">
        <f>IF(F22="","",VLOOKUP($E22&amp;$D$7&amp;$D$8,'CCG data'!$A:$AD,'CCG data'!I$3,FALSE))</f>
        <v>8.4000000000000005E-2</v>
      </c>
      <c r="G23" s="15">
        <f>IF(F22="","",VLOOKUP($E22&amp;$D$7&amp;$D$8,'CCG data'!$A:$AD,'CCG data'!J$3,FALSE))</f>
        <v>0.124</v>
      </c>
      <c r="H23" s="15">
        <f>IF(H22="","",VLOOKUP($E22&amp;$D$7&amp;$D$8,'CCG data'!$A:$AD,'CCG data'!K$3,FALSE))</f>
        <v>0.51400000000000001</v>
      </c>
      <c r="I23" s="15">
        <f>IF(H22="","",VLOOKUP($E22&amp;$D$7&amp;$D$8,'CCG data'!$A:$AD,'CCG data'!L$3,FALSE))</f>
        <v>0.57999999999999996</v>
      </c>
      <c r="J23" s="15">
        <f>IF(J22="","",VLOOKUP($E22&amp;$D$7&amp;$D$8,'CCG data'!$A:$AD,'CCG data'!M$3,FALSE))</f>
        <v>0.19500000000000001</v>
      </c>
      <c r="K23" s="15">
        <f>IF(J22="","",VLOOKUP($E22&amp;$D$7&amp;$D$8,'CCG data'!$A:$AD,'CCG data'!N$3,FALSE))</f>
        <v>0.25</v>
      </c>
      <c r="L23" s="15">
        <f>IF(L22="","",VLOOKUP($E22&amp;$D$7&amp;$D$8,'CCG data'!$A:$AD,'CCG data'!O$3,FALSE))</f>
        <v>0.109</v>
      </c>
      <c r="M23" s="123">
        <f>IF(L22="","",VLOOKUP($E22&amp;$D$7&amp;$D$8,'CCG data'!$A:$AD,'CCG data'!P$3,FALSE))</f>
        <v>0.153</v>
      </c>
      <c r="N23" s="363"/>
      <c r="O23" s="150"/>
      <c r="P23" s="150"/>
      <c r="Q23" s="150"/>
      <c r="R23" s="150"/>
      <c r="S23" s="99"/>
      <c r="T23" s="78"/>
      <c r="U23" s="137"/>
      <c r="V23" s="78"/>
      <c r="W23" s="78"/>
      <c r="X23" s="84"/>
      <c r="Y23" s="84"/>
      <c r="Z23" s="84"/>
      <c r="AA23" s="84"/>
      <c r="AB23" s="84"/>
    </row>
    <row r="24" spans="2:28" s="40" customFormat="1" ht="15.75" x14ac:dyDescent="0.25">
      <c r="B24" s="133"/>
      <c r="D24" s="314"/>
      <c r="E24" s="223" t="s">
        <v>351</v>
      </c>
      <c r="F24" s="387">
        <f>IF(OR(ISERROR(VLOOKUP($E24&amp;$D$7&amp;$D$8,'CCG data'!$A:$AD,'CCG data'!B$3,FALSE)),ISBLANK(VLOOKUP($E24&amp;$D$7&amp;$D$8,'CCG data'!$A:$AD,'CCG data'!B$3,FALSE))),"",VLOOKUP($E24&amp;$D$7&amp;$D$8,'CCG data'!$A:$AD,'CCG data'!B$3,FALSE))</f>
        <v>6.4111498257839725E-2</v>
      </c>
      <c r="G24" s="262"/>
      <c r="H24" s="262">
        <f>IF(OR(ISERROR(VLOOKUP($E24&amp;$D$7&amp;$D$8,'CCG data'!$A:$AD,'CCG data'!C$3,FALSE)),ISBLANK(VLOOKUP($E24&amp;$D$7&amp;$D$8,'CCG data'!$A:$AD,'CCG data'!C$3,FALSE))),"",VLOOKUP($E24&amp;$D$7&amp;$D$8,'CCG data'!$A:$AD,'CCG data'!C$3,FALSE))</f>
        <v>0.55540069686411153</v>
      </c>
      <c r="I24" s="262"/>
      <c r="J24" s="262">
        <f>IF(OR(ISERROR(VLOOKUP($E24&amp;$D$7&amp;$D$8,'CCG data'!$A:$AD,'CCG data'!D$3,FALSE)),ISBLANK(VLOOKUP($E24&amp;$D$7&amp;$D$8,'CCG data'!$A:$AD,'CCG data'!D$3,FALSE))),"",VLOOKUP($E24&amp;$D$7&amp;$D$8,'CCG data'!$A:$AD,'CCG data'!D$3,FALSE))</f>
        <v>0.21742160278745645</v>
      </c>
      <c r="K24" s="262"/>
      <c r="L24" s="262">
        <f>IF(OR(ISERROR(VLOOKUP($E24&amp;$D$7&amp;$D$8,'CCG data'!$A:$AD,'CCG data'!E$3,FALSE)),ISBLANK(VLOOKUP($E24&amp;$D$7&amp;$D$8,'CCG data'!$A:$AD,'CCG data'!E$3,FALSE))),"",VLOOKUP($E24&amp;$D$7&amp;$D$8,'CCG data'!$A:$AD,'CCG data'!E$3,FALSE))</f>
        <v>0.16306620209059233</v>
      </c>
      <c r="M24" s="388"/>
      <c r="N24" s="362">
        <f>IF(OR(ISERROR(VLOOKUP($E24&amp;$D$7&amp;$D$8,'CCG data'!$A:$AD,'CCG data'!G$3,FALSE)),ISBLANK(VLOOKUP($E24&amp;$D$7&amp;$D$8,'CCG data'!$A:$AD,'CCG data'!G$5,FALSE))),"",VLOOKUP($E24&amp;$D$7&amp;$D$8,'CCG data'!$A:$AD,'CCG data'!G$3,FALSE))</f>
        <v>1435</v>
      </c>
      <c r="O24" s="150"/>
      <c r="P24" s="150"/>
      <c r="Q24" s="150"/>
      <c r="R24" s="150"/>
      <c r="T24" s="78"/>
      <c r="U24" s="137"/>
      <c r="V24" s="78"/>
      <c r="W24" s="78"/>
    </row>
    <row r="25" spans="2:28" ht="15.75" x14ac:dyDescent="0.25">
      <c r="D25" s="314"/>
      <c r="E25" s="225" t="s">
        <v>27</v>
      </c>
      <c r="F25" s="138">
        <f>IF(F24="","",VLOOKUP($E24&amp;$D$7&amp;$D$8,'CCG data'!$A:$AD,'CCG data'!I$3,FALSE))</f>
        <v>5.2999999999999999E-2</v>
      </c>
      <c r="G25" s="15">
        <f>IF(F24="","",VLOOKUP($E24&amp;$D$7&amp;$D$8,'CCG data'!$A:$AD,'CCG data'!J$3,FALSE))</f>
        <v>7.8E-2</v>
      </c>
      <c r="H25" s="15">
        <f>IF(H24="","",VLOOKUP($E24&amp;$D$7&amp;$D$8,'CCG data'!$A:$AD,'CCG data'!K$3,FALSE))</f>
        <v>0.53</v>
      </c>
      <c r="I25" s="15">
        <f>IF(H24="","",VLOOKUP($E24&amp;$D$7&amp;$D$8,'CCG data'!$A:$AD,'CCG data'!L$3,FALSE))</f>
        <v>0.58099999999999996</v>
      </c>
      <c r="J25" s="15">
        <f>IF(J24="","",VLOOKUP($E24&amp;$D$7&amp;$D$8,'CCG data'!$A:$AD,'CCG data'!M$3,FALSE))</f>
        <v>0.19700000000000001</v>
      </c>
      <c r="K25" s="15">
        <f>IF(J24="","",VLOOKUP($E24&amp;$D$7&amp;$D$8,'CCG data'!$A:$AD,'CCG data'!N$3,FALSE))</f>
        <v>0.24</v>
      </c>
      <c r="L25" s="15">
        <f>IF(L24="","",VLOOKUP($E24&amp;$D$7&amp;$D$8,'CCG data'!$A:$AD,'CCG data'!O$3,FALSE))</f>
        <v>0.14499999999999999</v>
      </c>
      <c r="M25" s="123">
        <f>IF(L24="","",VLOOKUP($E24&amp;$D$7&amp;$D$8,'CCG data'!$A:$AD,'CCG data'!P$3,FALSE))</f>
        <v>0.183</v>
      </c>
      <c r="N25" s="363"/>
      <c r="O25" s="150"/>
      <c r="P25" s="150"/>
      <c r="Q25" s="150"/>
      <c r="R25" s="150"/>
      <c r="S25" s="99"/>
      <c r="T25" s="78"/>
      <c r="U25" s="137"/>
      <c r="V25" s="78"/>
      <c r="W25" s="78"/>
      <c r="X25" s="84"/>
      <c r="Y25" s="84"/>
      <c r="Z25" s="84"/>
      <c r="AA25" s="84"/>
      <c r="AB25" s="84"/>
    </row>
    <row r="26" spans="2:28" s="40" customFormat="1" ht="15.75" x14ac:dyDescent="0.25">
      <c r="B26" s="133"/>
      <c r="D26" s="314"/>
      <c r="E26" s="223" t="s">
        <v>155</v>
      </c>
      <c r="F26" s="387">
        <f>IF(OR(ISERROR(VLOOKUP($E26&amp;$D$7&amp;$D$8,'CCG data'!$A:$AD,'CCG data'!B$3,FALSE)),ISBLANK(VLOOKUP($E26&amp;$D$7&amp;$D$8,'CCG data'!$A:$AD,'CCG data'!B$3,FALSE))),"",VLOOKUP($E26&amp;$D$7&amp;$D$8,'CCG data'!$A:$AD,'CCG data'!B$3,FALSE))</f>
        <v>7.2923935799023024E-2</v>
      </c>
      <c r="G26" s="262"/>
      <c r="H26" s="262">
        <f>IF(OR(ISERROR(VLOOKUP($E26&amp;$D$7&amp;$D$8,'CCG data'!$A:$AD,'CCG data'!C$3,FALSE)),ISBLANK(VLOOKUP($E26&amp;$D$7&amp;$D$8,'CCG data'!$A:$AD,'CCG data'!C$3,FALSE))),"",VLOOKUP($E26&amp;$D$7&amp;$D$8,'CCG data'!$A:$AD,'CCG data'!C$3,FALSE))</f>
        <v>0.55198883461270065</v>
      </c>
      <c r="I26" s="262"/>
      <c r="J26" s="262">
        <f>IF(OR(ISERROR(VLOOKUP($E26&amp;$D$7&amp;$D$8,'CCG data'!$A:$AD,'CCG data'!D$3,FALSE)),ISBLANK(VLOOKUP($E26&amp;$D$7&amp;$D$8,'CCG data'!$A:$AD,'CCG data'!D$3,FALSE))),"",VLOOKUP($E26&amp;$D$7&amp;$D$8,'CCG data'!$A:$AD,'CCG data'!D$3,FALSE))</f>
        <v>0.24075366364270762</v>
      </c>
      <c r="K26" s="262"/>
      <c r="L26" s="262">
        <f>IF(OR(ISERROR(VLOOKUP($E26&amp;$D$7&amp;$D$8,'CCG data'!$A:$AD,'CCG data'!E$3,FALSE)),ISBLANK(VLOOKUP($E26&amp;$D$7&amp;$D$8,'CCG data'!$A:$AD,'CCG data'!E$3,FALSE))),"",VLOOKUP($E26&amp;$D$7&amp;$D$8,'CCG data'!$A:$AD,'CCG data'!E$3,FALSE))</f>
        <v>0.13433356594556875</v>
      </c>
      <c r="M26" s="388"/>
      <c r="N26" s="355">
        <f>IF(OR(ISERROR(VLOOKUP($E26&amp;$D$7&amp;$D$8,'CCG data'!$A:$AD,'CCG data'!G$3,FALSE)),ISBLANK(VLOOKUP($E26&amp;$D$7&amp;$D$8,'CCG data'!$A:$AD,'CCG data'!G$5,FALSE))),"",VLOOKUP($E26&amp;$D$7&amp;$D$8,'CCG data'!$A:$AD,'CCG data'!G$3,FALSE))</f>
        <v>2866</v>
      </c>
      <c r="O26" s="150"/>
      <c r="P26" s="150"/>
      <c r="Q26" s="150"/>
      <c r="R26" s="150"/>
      <c r="T26" s="78"/>
      <c r="U26" s="137"/>
      <c r="V26" s="78"/>
      <c r="W26" s="78"/>
    </row>
    <row r="27" spans="2:28" ht="15.75" x14ac:dyDescent="0.25">
      <c r="D27" s="314"/>
      <c r="E27" s="225" t="s">
        <v>27</v>
      </c>
      <c r="F27" s="138">
        <f>IF(F26="","",VLOOKUP($E26&amp;$D$7&amp;$D$8,'CCG data'!$A:$AD,'CCG data'!I$3,FALSE))</f>
        <v>6.4000000000000001E-2</v>
      </c>
      <c r="G27" s="15">
        <f>IF(F26="","",VLOOKUP($E26&amp;$D$7&amp;$D$8,'CCG data'!$A:$AD,'CCG data'!J$3,FALSE))</f>
        <v>8.3000000000000004E-2</v>
      </c>
      <c r="H27" s="15">
        <f>IF(H26="","",VLOOKUP($E26&amp;$D$7&amp;$D$8,'CCG data'!$A:$AD,'CCG data'!K$3,FALSE))</f>
        <v>0.53400000000000003</v>
      </c>
      <c r="I27" s="15">
        <f>IF(H26="","",VLOOKUP($E26&amp;$D$7&amp;$D$8,'CCG data'!$A:$AD,'CCG data'!L$3,FALSE))</f>
        <v>0.56999999999999995</v>
      </c>
      <c r="J27" s="15">
        <f>IF(J26="","",VLOOKUP($E26&amp;$D$7&amp;$D$8,'CCG data'!$A:$AD,'CCG data'!M$3,FALSE))</f>
        <v>0.22500000000000001</v>
      </c>
      <c r="K27" s="15">
        <f>IF(J26="","",VLOOKUP($E26&amp;$D$7&amp;$D$8,'CCG data'!$A:$AD,'CCG data'!N$3,FALSE))</f>
        <v>0.25700000000000001</v>
      </c>
      <c r="L27" s="15">
        <f>IF(L26="","",VLOOKUP($E26&amp;$D$7&amp;$D$8,'CCG data'!$A:$AD,'CCG data'!O$3,FALSE))</f>
        <v>0.122</v>
      </c>
      <c r="M27" s="123">
        <f>IF(L26="","",VLOOKUP($E26&amp;$D$7&amp;$D$8,'CCG data'!$A:$AD,'CCG data'!P$3,FALSE))</f>
        <v>0.14699999999999999</v>
      </c>
      <c r="N27" s="363"/>
      <c r="O27" s="150"/>
      <c r="P27" s="150"/>
      <c r="Q27" s="150"/>
      <c r="R27" s="150"/>
      <c r="S27" s="99"/>
      <c r="T27" s="78"/>
      <c r="U27" s="137"/>
      <c r="V27" s="78"/>
      <c r="W27" s="78"/>
      <c r="X27" s="84"/>
      <c r="Y27" s="84"/>
      <c r="Z27" s="84"/>
      <c r="AA27" s="84"/>
      <c r="AB27" s="84"/>
    </row>
    <row r="28" spans="2:28" s="40" customFormat="1" ht="15.75" x14ac:dyDescent="0.25">
      <c r="B28" s="133"/>
      <c r="D28" s="314"/>
      <c r="E28" s="223" t="s">
        <v>502</v>
      </c>
      <c r="F28" s="387">
        <f>IF(OR(ISERROR(VLOOKUP($E28&amp;$D$7&amp;$D$8,'CCG data'!$A:$AD,'CCG data'!B$3,FALSE)),ISBLANK(VLOOKUP($E28&amp;$D$7&amp;$D$8,'CCG data'!$A:$AD,'CCG data'!B$3,FALSE))),"",VLOOKUP($E28&amp;$D$7&amp;$D$8,'CCG data'!$A:$AD,'CCG data'!B$3,FALSE))</f>
        <v>8.6881273797161651E-2</v>
      </c>
      <c r="G28" s="262"/>
      <c r="H28" s="262">
        <f>IF(OR(ISERROR(VLOOKUP($E28&amp;$D$7&amp;$D$8,'CCG data'!$A:$AD,'CCG data'!C$3,FALSE)),ISBLANK(VLOOKUP($E28&amp;$D$7&amp;$D$8,'CCG data'!$A:$AD,'CCG data'!C$3,FALSE))),"",VLOOKUP($E28&amp;$D$7&amp;$D$8,'CCG data'!$A:$AD,'CCG data'!C$3,FALSE))</f>
        <v>0.46002076843198336</v>
      </c>
      <c r="I28" s="262"/>
      <c r="J28" s="262">
        <f>IF(OR(ISERROR(VLOOKUP($E28&amp;$D$7&amp;$D$8,'CCG data'!$A:$AD,'CCG data'!D$3,FALSE)),ISBLANK(VLOOKUP($E28&amp;$D$7&amp;$D$8,'CCG data'!$A:$AD,'CCG data'!D$3,FALSE))),"",VLOOKUP($E28&amp;$D$7&amp;$D$8,'CCG data'!$A:$AD,'CCG data'!D$3,FALSE))</f>
        <v>0.21703011422637591</v>
      </c>
      <c r="K28" s="262"/>
      <c r="L28" s="262">
        <f>IF(OR(ISERROR(VLOOKUP($E28&amp;$D$7&amp;$D$8,'CCG data'!$A:$AD,'CCG data'!E$3,FALSE)),ISBLANK(VLOOKUP($E28&amp;$D$7&amp;$D$8,'CCG data'!$A:$AD,'CCG data'!E$3,FALSE))),"",VLOOKUP($E28&amp;$D$7&amp;$D$8,'CCG data'!$A:$AD,'CCG data'!E$3,FALSE))</f>
        <v>0.23606784354447907</v>
      </c>
      <c r="M28" s="388"/>
      <c r="N28" s="362">
        <f>IF(OR(ISERROR(VLOOKUP($E28&amp;$D$7&amp;$D$8,'CCG data'!$A:$AD,'CCG data'!G$3,FALSE)),ISBLANK(VLOOKUP($E28&amp;$D$7&amp;$D$8,'CCG data'!$A:$AD,'CCG data'!G$5,FALSE))),"",VLOOKUP($E28&amp;$D$7&amp;$D$8,'CCG data'!$A:$AD,'CCG data'!G$3,FALSE))</f>
        <v>2889</v>
      </c>
      <c r="O28" s="150"/>
      <c r="P28" s="150"/>
      <c r="Q28" s="150"/>
      <c r="R28" s="150"/>
      <c r="T28" s="78"/>
      <c r="U28" s="137"/>
      <c r="V28" s="78"/>
      <c r="W28" s="78"/>
    </row>
    <row r="29" spans="2:28" ht="15.75" x14ac:dyDescent="0.25">
      <c r="D29" s="314"/>
      <c r="E29" s="225" t="s">
        <v>27</v>
      </c>
      <c r="F29" s="138">
        <f>IF(F28="","",VLOOKUP($E28&amp;$D$7&amp;$D$8,'CCG data'!$A:$AD,'CCG data'!I$3,FALSE))</f>
        <v>7.6999999999999999E-2</v>
      </c>
      <c r="G29" s="15">
        <f>IF(F28="","",VLOOKUP($E28&amp;$D$7&amp;$D$8,'CCG data'!$A:$AD,'CCG data'!J$3,FALSE))</f>
        <v>9.8000000000000004E-2</v>
      </c>
      <c r="H29" s="15">
        <f>IF(H28="","",VLOOKUP($E28&amp;$D$7&amp;$D$8,'CCG data'!$A:$AD,'CCG data'!K$3,FALSE))</f>
        <v>0.442</v>
      </c>
      <c r="I29" s="15">
        <f>IF(H28="","",VLOOKUP($E28&amp;$D$7&amp;$D$8,'CCG data'!$A:$AD,'CCG data'!L$3,FALSE))</f>
        <v>0.47799999999999998</v>
      </c>
      <c r="J29" s="15">
        <f>IF(J28="","",VLOOKUP($E28&amp;$D$7&amp;$D$8,'CCG data'!$A:$AD,'CCG data'!M$3,FALSE))</f>
        <v>0.20200000000000001</v>
      </c>
      <c r="K29" s="15">
        <f>IF(J28="","",VLOOKUP($E28&amp;$D$7&amp;$D$8,'CCG data'!$A:$AD,'CCG data'!N$3,FALSE))</f>
        <v>0.23200000000000001</v>
      </c>
      <c r="L29" s="15">
        <f>IF(L28="","",VLOOKUP($E28&amp;$D$7&amp;$D$8,'CCG data'!$A:$AD,'CCG data'!O$3,FALSE))</f>
        <v>0.221</v>
      </c>
      <c r="M29" s="123">
        <f>IF(L28="","",VLOOKUP($E28&amp;$D$7&amp;$D$8,'CCG data'!$A:$AD,'CCG data'!P$3,FALSE))</f>
        <v>0.252</v>
      </c>
      <c r="N29" s="363"/>
      <c r="O29" s="150"/>
      <c r="P29" s="150"/>
      <c r="Q29" s="150"/>
      <c r="R29" s="150"/>
      <c r="S29" s="99"/>
      <c r="T29" s="78"/>
      <c r="U29" s="137"/>
      <c r="V29" s="78"/>
      <c r="W29" s="78"/>
      <c r="X29" s="84"/>
      <c r="Y29" s="84"/>
      <c r="Z29" s="84"/>
      <c r="AA29" s="84"/>
      <c r="AB29" s="84"/>
    </row>
    <row r="30" spans="2:28" s="40" customFormat="1" ht="15.75" x14ac:dyDescent="0.25">
      <c r="B30" s="133"/>
      <c r="D30" s="314"/>
      <c r="E30" s="223" t="s">
        <v>156</v>
      </c>
      <c r="F30" s="387">
        <f>IF(OR(ISERROR(VLOOKUP($E30&amp;$D$7&amp;$D$8,'CCG data'!$A:$AD,'CCG data'!B$3,FALSE)),ISBLANK(VLOOKUP($E30&amp;$D$7&amp;$D$8,'CCG data'!$A:$AD,'CCG data'!B$3,FALSE))),"",VLOOKUP($E30&amp;$D$7&amp;$D$8,'CCG data'!$A:$AD,'CCG data'!B$3,FALSE))</f>
        <v>5.3226879574184961E-2</v>
      </c>
      <c r="G30" s="262"/>
      <c r="H30" s="262">
        <f>IF(OR(ISERROR(VLOOKUP($E30&amp;$D$7&amp;$D$8,'CCG data'!$A:$AD,'CCG data'!C$3,FALSE)),ISBLANK(VLOOKUP($E30&amp;$D$7&amp;$D$8,'CCG data'!$A:$AD,'CCG data'!C$3,FALSE))),"",VLOOKUP($E30&amp;$D$7&amp;$D$8,'CCG data'!$A:$AD,'CCG data'!C$3,FALSE))</f>
        <v>0.53426480372588159</v>
      </c>
      <c r="I30" s="262"/>
      <c r="J30" s="262">
        <f>IF(OR(ISERROR(VLOOKUP($E30&amp;$D$7&amp;$D$8,'CCG data'!$A:$AD,'CCG data'!D$3,FALSE)),ISBLANK(VLOOKUP($E30&amp;$D$7&amp;$D$8,'CCG data'!$A:$AD,'CCG data'!D$3,FALSE))),"",VLOOKUP($E30&amp;$D$7&amp;$D$8,'CCG data'!$A:$AD,'CCG data'!D$3,FALSE))</f>
        <v>0.25016633399866933</v>
      </c>
      <c r="K30" s="262"/>
      <c r="L30" s="262">
        <f>IF(OR(ISERROR(VLOOKUP($E30&amp;$D$7&amp;$D$8,'CCG data'!$A:$AD,'CCG data'!E$3,FALSE)),ISBLANK(VLOOKUP($E30&amp;$D$7&amp;$D$8,'CCG data'!$A:$AD,'CCG data'!E$3,FALSE))),"",VLOOKUP($E30&amp;$D$7&amp;$D$8,'CCG data'!$A:$AD,'CCG data'!E$3,FALSE))</f>
        <v>0.16234198270126413</v>
      </c>
      <c r="M30" s="388"/>
      <c r="N30" s="362">
        <f>IF(OR(ISERROR(VLOOKUP($E30&amp;$D$7&amp;$D$8,'CCG data'!$A:$AD,'CCG data'!G$3,FALSE)),ISBLANK(VLOOKUP($E30&amp;$D$7&amp;$D$8,'CCG data'!$A:$AD,'CCG data'!G$5,FALSE))),"",VLOOKUP($E30&amp;$D$7&amp;$D$8,'CCG data'!$A:$AD,'CCG data'!G$3,FALSE))</f>
        <v>1503</v>
      </c>
      <c r="O30" s="150"/>
      <c r="P30" s="150"/>
      <c r="Q30" s="150"/>
      <c r="R30" s="150"/>
      <c r="T30" s="78"/>
      <c r="U30" s="137"/>
      <c r="V30" s="78"/>
      <c r="W30" s="78"/>
    </row>
    <row r="31" spans="2:28" ht="15.75" x14ac:dyDescent="0.25">
      <c r="D31" s="314"/>
      <c r="E31" s="225" t="s">
        <v>27</v>
      </c>
      <c r="F31" s="138">
        <f>IF(F30="","",VLOOKUP($E30&amp;$D$7&amp;$D$8,'CCG data'!$A:$AD,'CCG data'!I$3,FALSE))</f>
        <v>4.2999999999999997E-2</v>
      </c>
      <c r="G31" s="15">
        <f>IF(F30="","",VLOOKUP($E30&amp;$D$7&amp;$D$8,'CCG data'!$A:$AD,'CCG data'!J$3,FALSE))</f>
        <v>6.6000000000000003E-2</v>
      </c>
      <c r="H31" s="15">
        <f>IF(H30="","",VLOOKUP($E30&amp;$D$7&amp;$D$8,'CCG data'!$A:$AD,'CCG data'!K$3,FALSE))</f>
        <v>0.50900000000000001</v>
      </c>
      <c r="I31" s="15">
        <f>IF(H30="","",VLOOKUP($E30&amp;$D$7&amp;$D$8,'CCG data'!$A:$AD,'CCG data'!L$3,FALSE))</f>
        <v>0.55900000000000005</v>
      </c>
      <c r="J31" s="15">
        <f>IF(J30="","",VLOOKUP($E30&amp;$D$7&amp;$D$8,'CCG data'!$A:$AD,'CCG data'!M$3,FALSE))</f>
        <v>0.22900000000000001</v>
      </c>
      <c r="K31" s="15">
        <f>IF(J30="","",VLOOKUP($E30&amp;$D$7&amp;$D$8,'CCG data'!$A:$AD,'CCG data'!N$3,FALSE))</f>
        <v>0.27300000000000002</v>
      </c>
      <c r="L31" s="15">
        <f>IF(L30="","",VLOOKUP($E30&amp;$D$7&amp;$D$8,'CCG data'!$A:$AD,'CCG data'!O$3,FALSE))</f>
        <v>0.14499999999999999</v>
      </c>
      <c r="M31" s="123">
        <f>IF(L30="","",VLOOKUP($E30&amp;$D$7&amp;$D$8,'CCG data'!$A:$AD,'CCG data'!P$3,FALSE))</f>
        <v>0.182</v>
      </c>
      <c r="N31" s="363"/>
      <c r="O31" s="150"/>
      <c r="P31" s="150"/>
      <c r="Q31" s="150"/>
      <c r="R31" s="150"/>
      <c r="S31" s="99"/>
      <c r="T31" s="78"/>
      <c r="U31" s="137"/>
      <c r="V31" s="78"/>
      <c r="W31" s="78"/>
      <c r="X31" s="84"/>
      <c r="Y31" s="84"/>
      <c r="Z31" s="84"/>
      <c r="AA31" s="84"/>
      <c r="AB31" s="84"/>
    </row>
    <row r="32" spans="2:28" s="40" customFormat="1" ht="15.75" x14ac:dyDescent="0.25">
      <c r="B32" s="133"/>
      <c r="D32" s="314"/>
      <c r="E32" s="223" t="s">
        <v>503</v>
      </c>
      <c r="F32" s="387">
        <f>IF(OR(ISERROR(VLOOKUP($E32&amp;$D$7&amp;$D$8,'CCG data'!$A:$AD,'CCG data'!B$3,FALSE)),ISBLANK(VLOOKUP($E32&amp;$D$7&amp;$D$8,'CCG data'!$A:$AD,'CCG data'!B$3,FALSE))),"",VLOOKUP($E32&amp;$D$7&amp;$D$8,'CCG data'!$A:$AD,'CCG data'!B$3,FALSE))</f>
        <v>6.4777904328018221E-2</v>
      </c>
      <c r="G32" s="262"/>
      <c r="H32" s="262">
        <f>IF(OR(ISERROR(VLOOKUP($E32&amp;$D$7&amp;$D$8,'CCG data'!$A:$AD,'CCG data'!C$3,FALSE)),ISBLANK(VLOOKUP($E32&amp;$D$7&amp;$D$8,'CCG data'!$A:$AD,'CCG data'!C$3,FALSE))),"",VLOOKUP($E32&amp;$D$7&amp;$D$8,'CCG data'!$A:$AD,'CCG data'!C$3,FALSE))</f>
        <v>0.57317767653758545</v>
      </c>
      <c r="I32" s="262"/>
      <c r="J32" s="262">
        <f>IF(OR(ISERROR(VLOOKUP($E32&amp;$D$7&amp;$D$8,'CCG data'!$A:$AD,'CCG data'!D$3,FALSE)),ISBLANK(VLOOKUP($E32&amp;$D$7&amp;$D$8,'CCG data'!$A:$AD,'CCG data'!D$3,FALSE))),"",VLOOKUP($E32&amp;$D$7&amp;$D$8,'CCG data'!$A:$AD,'CCG data'!D$3,FALSE))</f>
        <v>0.26437927107061504</v>
      </c>
      <c r="K32" s="262"/>
      <c r="L32" s="262">
        <f>IF(OR(ISERROR(VLOOKUP($E32&amp;$D$7&amp;$D$8,'CCG data'!$A:$AD,'CCG data'!E$3,FALSE)),ISBLANK(VLOOKUP($E32&amp;$D$7&amp;$D$8,'CCG data'!$A:$AD,'CCG data'!E$3,FALSE))),"",VLOOKUP($E32&amp;$D$7&amp;$D$8,'CCG data'!$A:$AD,'CCG data'!E$3,FALSE))</f>
        <v>9.7665148063781321E-2</v>
      </c>
      <c r="M32" s="388"/>
      <c r="N32" s="355">
        <f>IF(OR(ISERROR(VLOOKUP($E32&amp;$D$7&amp;$D$8,'CCG data'!$A:$AD,'CCG data'!G$3,FALSE)),ISBLANK(VLOOKUP($E32&amp;$D$7&amp;$D$8,'CCG data'!$A:$AD,'CCG data'!G$5,FALSE))),"",VLOOKUP($E32&amp;$D$7&amp;$D$8,'CCG data'!$A:$AD,'CCG data'!G$3,FALSE))</f>
        <v>7024</v>
      </c>
      <c r="O32" s="150"/>
      <c r="P32" s="150"/>
      <c r="Q32" s="150"/>
      <c r="R32" s="150"/>
      <c r="T32" s="78"/>
      <c r="U32" s="137"/>
      <c r="V32" s="78"/>
      <c r="W32" s="78"/>
    </row>
    <row r="33" spans="2:28" ht="15.75" x14ac:dyDescent="0.25">
      <c r="D33" s="314"/>
      <c r="E33" s="225" t="s">
        <v>27</v>
      </c>
      <c r="F33" s="138">
        <f>IF(F32="","",VLOOKUP($E32&amp;$D$7&amp;$D$8,'CCG data'!$A:$AD,'CCG data'!I$3,FALSE))</f>
        <v>5.8999999999999997E-2</v>
      </c>
      <c r="G33" s="15">
        <f>IF(F32="","",VLOOKUP($E32&amp;$D$7&amp;$D$8,'CCG data'!$A:$AD,'CCG data'!J$3,FALSE))</f>
        <v>7.0999999999999994E-2</v>
      </c>
      <c r="H33" s="15">
        <f>IF(H32="","",VLOOKUP($E32&amp;$D$7&amp;$D$8,'CCG data'!$A:$AD,'CCG data'!K$3,FALSE))</f>
        <v>0.56200000000000006</v>
      </c>
      <c r="I33" s="15">
        <f>IF(H32="","",VLOOKUP($E32&amp;$D$7&amp;$D$8,'CCG data'!$A:$AD,'CCG data'!L$3,FALSE))</f>
        <v>0.58499999999999996</v>
      </c>
      <c r="J33" s="15">
        <f>IF(J32="","",VLOOKUP($E32&amp;$D$7&amp;$D$8,'CCG data'!$A:$AD,'CCG data'!M$3,FALSE))</f>
        <v>0.254</v>
      </c>
      <c r="K33" s="15">
        <f>IF(J32="","",VLOOKUP($E32&amp;$D$7&amp;$D$8,'CCG data'!$A:$AD,'CCG data'!N$3,FALSE))</f>
        <v>0.27500000000000002</v>
      </c>
      <c r="L33" s="15">
        <f>IF(L32="","",VLOOKUP($E32&amp;$D$7&amp;$D$8,'CCG data'!$A:$AD,'CCG data'!O$3,FALSE))</f>
        <v>9.0999999999999998E-2</v>
      </c>
      <c r="M33" s="123">
        <f>IF(L32="","",VLOOKUP($E32&amp;$D$7&amp;$D$8,'CCG data'!$A:$AD,'CCG data'!P$3,FALSE))</f>
        <v>0.105</v>
      </c>
      <c r="N33" s="363"/>
      <c r="O33" s="150"/>
      <c r="P33" s="150"/>
      <c r="Q33" s="150"/>
      <c r="R33" s="150"/>
      <c r="S33" s="99"/>
      <c r="T33" s="78"/>
      <c r="U33" s="137"/>
      <c r="V33" s="78"/>
      <c r="W33" s="78"/>
      <c r="X33" s="84"/>
      <c r="Y33" s="84"/>
      <c r="Z33" s="84"/>
      <c r="AA33" s="84"/>
      <c r="AB33" s="84"/>
    </row>
    <row r="34" spans="2:28" s="40" customFormat="1" ht="15.75" x14ac:dyDescent="0.25">
      <c r="B34" s="133"/>
      <c r="D34" s="314"/>
      <c r="E34" s="223" t="s">
        <v>352</v>
      </c>
      <c r="F34" s="387">
        <f>IF(OR(ISERROR(VLOOKUP($E34&amp;$D$7&amp;$D$8,'CCG data'!$A:$AD,'CCG data'!B$3,FALSE)),ISBLANK(VLOOKUP($E34&amp;$D$7&amp;$D$8,'CCG data'!$A:$AD,'CCG data'!B$3,FALSE))),"",VLOOKUP($E34&amp;$D$7&amp;$D$8,'CCG data'!$A:$AD,'CCG data'!B$3,FALSE))</f>
        <v>6.4197530864197536E-2</v>
      </c>
      <c r="G34" s="262"/>
      <c r="H34" s="262">
        <f>IF(OR(ISERROR(VLOOKUP($E34&amp;$D$7&amp;$D$8,'CCG data'!$A:$AD,'CCG data'!C$3,FALSE)),ISBLANK(VLOOKUP($E34&amp;$D$7&amp;$D$8,'CCG data'!$A:$AD,'CCG data'!C$3,FALSE))),"",VLOOKUP($E34&amp;$D$7&amp;$D$8,'CCG data'!$A:$AD,'CCG data'!C$3,FALSE))</f>
        <v>0.45925925925925926</v>
      </c>
      <c r="I34" s="262"/>
      <c r="J34" s="262">
        <f>IF(OR(ISERROR(VLOOKUP($E34&amp;$D$7&amp;$D$8,'CCG data'!$A:$AD,'CCG data'!D$3,FALSE)),ISBLANK(VLOOKUP($E34&amp;$D$7&amp;$D$8,'CCG data'!$A:$AD,'CCG data'!D$3,FALSE))),"",VLOOKUP($E34&amp;$D$7&amp;$D$8,'CCG data'!$A:$AD,'CCG data'!D$3,FALSE))</f>
        <v>0.33950617283950618</v>
      </c>
      <c r="K34" s="262"/>
      <c r="L34" s="262">
        <f>IF(OR(ISERROR(VLOOKUP($E34&amp;$D$7&amp;$D$8,'CCG data'!$A:$AD,'CCG data'!E$3,FALSE)),ISBLANK(VLOOKUP($E34&amp;$D$7&amp;$D$8,'CCG data'!$A:$AD,'CCG data'!E$3,FALSE))),"",VLOOKUP($E34&amp;$D$7&amp;$D$8,'CCG data'!$A:$AD,'CCG data'!E$3,FALSE))</f>
        <v>0.13703703703703704</v>
      </c>
      <c r="M34" s="388"/>
      <c r="N34" s="362">
        <f>IF(OR(ISERROR(VLOOKUP($E34&amp;$D$7&amp;$D$8,'CCG data'!$A:$AD,'CCG data'!G$3,FALSE)),ISBLANK(VLOOKUP($E34&amp;$D$7&amp;$D$8,'CCG data'!$A:$AD,'CCG data'!G$5,FALSE))),"",VLOOKUP($E34&amp;$D$7&amp;$D$8,'CCG data'!$A:$AD,'CCG data'!G$3,FALSE))</f>
        <v>810</v>
      </c>
      <c r="O34" s="150"/>
      <c r="P34" s="150"/>
      <c r="Q34" s="150"/>
      <c r="R34" s="150"/>
      <c r="T34" s="78"/>
      <c r="U34" s="137"/>
      <c r="V34" s="78"/>
      <c r="W34" s="78"/>
    </row>
    <row r="35" spans="2:28" ht="15.75" x14ac:dyDescent="0.25">
      <c r="B35" s="134"/>
      <c r="D35" s="314"/>
      <c r="E35" s="225" t="s">
        <v>27</v>
      </c>
      <c r="F35" s="138">
        <f>IF(F34="","",VLOOKUP($E34&amp;$D$7&amp;$D$8,'CCG data'!$A:$AD,'CCG data'!I$3,FALSE))</f>
        <v>4.9000000000000002E-2</v>
      </c>
      <c r="G35" s="15">
        <f>IF(F34="","",VLOOKUP($E34&amp;$D$7&amp;$D$8,'CCG data'!$A:$AD,'CCG data'!J$3,FALSE))</f>
        <v>8.3000000000000004E-2</v>
      </c>
      <c r="H35" s="15">
        <f>IF(H34="","",VLOOKUP($E34&amp;$D$7&amp;$D$8,'CCG data'!$A:$AD,'CCG data'!K$3,FALSE))</f>
        <v>0.42499999999999999</v>
      </c>
      <c r="I35" s="15">
        <f>IF(H34="","",VLOOKUP($E34&amp;$D$7&amp;$D$8,'CCG data'!$A:$AD,'CCG data'!L$3,FALSE))</f>
        <v>0.49399999999999999</v>
      </c>
      <c r="J35" s="15">
        <f>IF(J34="","",VLOOKUP($E34&amp;$D$7&amp;$D$8,'CCG data'!$A:$AD,'CCG data'!M$3,FALSE))</f>
        <v>0.308</v>
      </c>
      <c r="K35" s="15">
        <f>IF(J34="","",VLOOKUP($E34&amp;$D$7&amp;$D$8,'CCG data'!$A:$AD,'CCG data'!N$3,FALSE))</f>
        <v>0.373</v>
      </c>
      <c r="L35" s="15">
        <f>IF(L34="","",VLOOKUP($E34&amp;$D$7&amp;$D$8,'CCG data'!$A:$AD,'CCG data'!O$3,FALSE))</f>
        <v>0.115</v>
      </c>
      <c r="M35" s="123">
        <f>IF(L34="","",VLOOKUP($E34&amp;$D$7&amp;$D$8,'CCG data'!$A:$AD,'CCG data'!P$3,FALSE))</f>
        <v>0.16200000000000001</v>
      </c>
      <c r="N35" s="363"/>
      <c r="O35" s="150"/>
      <c r="P35" s="150"/>
      <c r="Q35" s="150"/>
      <c r="R35" s="150"/>
      <c r="S35" s="99"/>
      <c r="T35" s="78"/>
      <c r="U35" s="137"/>
      <c r="V35" s="78"/>
      <c r="W35" s="78"/>
      <c r="X35" s="84"/>
      <c r="Y35" s="84"/>
      <c r="Z35" s="84"/>
      <c r="AA35" s="84"/>
      <c r="AB35" s="84"/>
    </row>
    <row r="36" spans="2:28" s="40" customFormat="1" ht="15.75" x14ac:dyDescent="0.25">
      <c r="B36" s="135"/>
      <c r="C36" s="85"/>
      <c r="D36" s="314"/>
      <c r="E36" s="223" t="s">
        <v>157</v>
      </c>
      <c r="F36" s="387">
        <f>IF(OR(ISERROR(VLOOKUP($E36&amp;$D$7&amp;$D$8,'CCG data'!$A:$AD,'CCG data'!B$3,FALSE)),ISBLANK(VLOOKUP($E36&amp;$D$7&amp;$D$8,'CCG data'!$A:$AD,'CCG data'!B$3,FALSE))),"",VLOOKUP($E36&amp;$D$7&amp;$D$8,'CCG data'!$A:$AD,'CCG data'!B$3,FALSE))</f>
        <v>7.8651685393258425E-2</v>
      </c>
      <c r="G36" s="262"/>
      <c r="H36" s="262">
        <f>IF(OR(ISERROR(VLOOKUP($E36&amp;$D$7&amp;$D$8,'CCG data'!$A:$AD,'CCG data'!C$3,FALSE)),ISBLANK(VLOOKUP($E36&amp;$D$7&amp;$D$8,'CCG data'!$A:$AD,'CCG data'!C$3,FALSE))),"",VLOOKUP($E36&amp;$D$7&amp;$D$8,'CCG data'!$A:$AD,'CCG data'!C$3,FALSE))</f>
        <v>0.54710458081244595</v>
      </c>
      <c r="I36" s="262"/>
      <c r="J36" s="262">
        <f>IF(OR(ISERROR(VLOOKUP($E36&amp;$D$7&amp;$D$8,'CCG data'!$A:$AD,'CCG data'!D$3,FALSE)),ISBLANK(VLOOKUP($E36&amp;$D$7&amp;$D$8,'CCG data'!$A:$AD,'CCG data'!D$3,FALSE))),"",VLOOKUP($E36&amp;$D$7&amp;$D$8,'CCG data'!$A:$AD,'CCG data'!D$3,FALSE))</f>
        <v>0.27398444252376836</v>
      </c>
      <c r="K36" s="262"/>
      <c r="L36" s="262">
        <f>IF(OR(ISERROR(VLOOKUP($E36&amp;$D$7&amp;$D$8,'CCG data'!$A:$AD,'CCG data'!E$3,FALSE)),ISBLANK(VLOOKUP($E36&amp;$D$7&amp;$D$8,'CCG data'!$A:$AD,'CCG data'!E$3,FALSE))),"",VLOOKUP($E36&amp;$D$7&amp;$D$8,'CCG data'!$A:$AD,'CCG data'!E$3,FALSE))</f>
        <v>0.10025929127052723</v>
      </c>
      <c r="M36" s="388"/>
      <c r="N36" s="362">
        <f>IF(OR(ISERROR(VLOOKUP($E36&amp;$D$7&amp;$D$8,'CCG data'!$A:$AD,'CCG data'!G$3,FALSE)),ISBLANK(VLOOKUP($E36&amp;$D$7&amp;$D$8,'CCG data'!$A:$AD,'CCG data'!G$5,FALSE))),"",VLOOKUP($E36&amp;$D$7&amp;$D$8,'CCG data'!$A:$AD,'CCG data'!G$3,FALSE))</f>
        <v>1157</v>
      </c>
      <c r="O36" s="150"/>
      <c r="P36" s="150"/>
      <c r="Q36" s="150"/>
      <c r="R36" s="150"/>
      <c r="T36" s="78"/>
      <c r="U36" s="137"/>
      <c r="V36" s="78"/>
      <c r="W36" s="78"/>
    </row>
    <row r="37" spans="2:28" ht="15.75" x14ac:dyDescent="0.25">
      <c r="B37" s="136"/>
      <c r="D37" s="314"/>
      <c r="E37" s="225" t="s">
        <v>27</v>
      </c>
      <c r="F37" s="138">
        <f>IF(F36="","",VLOOKUP($E36&amp;$D$7&amp;$D$8,'CCG data'!$A:$AD,'CCG data'!I$3,FALSE))</f>
        <v>6.4000000000000001E-2</v>
      </c>
      <c r="G37" s="15">
        <f>IF(F36="","",VLOOKUP($E36&amp;$D$7&amp;$D$8,'CCG data'!$A:$AD,'CCG data'!J$3,FALSE))</f>
        <v>9.6000000000000002E-2</v>
      </c>
      <c r="H37" s="15">
        <f>IF(H36="","",VLOOKUP($E36&amp;$D$7&amp;$D$8,'CCG data'!$A:$AD,'CCG data'!K$3,FALSE))</f>
        <v>0.51800000000000002</v>
      </c>
      <c r="I37" s="15">
        <f>IF(H36="","",VLOOKUP($E36&amp;$D$7&amp;$D$8,'CCG data'!$A:$AD,'CCG data'!L$3,FALSE))</f>
        <v>0.57599999999999996</v>
      </c>
      <c r="J37" s="15">
        <f>IF(J36="","",VLOOKUP($E36&amp;$D$7&amp;$D$8,'CCG data'!$A:$AD,'CCG data'!M$3,FALSE))</f>
        <v>0.249</v>
      </c>
      <c r="K37" s="15">
        <f>IF(J36="","",VLOOKUP($E36&amp;$D$7&amp;$D$8,'CCG data'!$A:$AD,'CCG data'!N$3,FALSE))</f>
        <v>0.3</v>
      </c>
      <c r="L37" s="15">
        <f>IF(L36="","",VLOOKUP($E36&amp;$D$7&amp;$D$8,'CCG data'!$A:$AD,'CCG data'!O$3,FALSE))</f>
        <v>8.4000000000000005E-2</v>
      </c>
      <c r="M37" s="123">
        <f>IF(L36="","",VLOOKUP($E36&amp;$D$7&amp;$D$8,'CCG data'!$A:$AD,'CCG data'!P$3,FALSE))</f>
        <v>0.11899999999999999</v>
      </c>
      <c r="N37" s="363"/>
      <c r="O37" s="150"/>
      <c r="P37" s="150"/>
      <c r="Q37" s="150"/>
      <c r="R37" s="150"/>
      <c r="S37" s="99"/>
      <c r="T37" s="78"/>
      <c r="U37" s="137"/>
      <c r="V37" s="78"/>
      <c r="W37" s="78"/>
      <c r="X37" s="84"/>
      <c r="Y37" s="84"/>
      <c r="Z37" s="84"/>
      <c r="AA37" s="84"/>
      <c r="AB37" s="84"/>
    </row>
    <row r="38" spans="2:28" s="40" customFormat="1" ht="15.75" x14ac:dyDescent="0.25">
      <c r="B38" s="28"/>
      <c r="C38" s="99"/>
      <c r="D38" s="314"/>
      <c r="E38" s="223" t="s">
        <v>158</v>
      </c>
      <c r="F38" s="387">
        <f>IF(OR(ISERROR(VLOOKUP($E38&amp;$D$7&amp;$D$8,'CCG data'!$A:$AD,'CCG data'!B$3,FALSE)),ISBLANK(VLOOKUP($E38&amp;$D$7&amp;$D$8,'CCG data'!$A:$AD,'CCG data'!B$3,FALSE))),"",VLOOKUP($E38&amp;$D$7&amp;$D$8,'CCG data'!$A:$AD,'CCG data'!B$3,FALSE))</f>
        <v>8.3881578947368418E-2</v>
      </c>
      <c r="G38" s="262"/>
      <c r="H38" s="262">
        <f>IF(OR(ISERROR(VLOOKUP($E38&amp;$D$7&amp;$D$8,'CCG data'!$A:$AD,'CCG data'!C$3,FALSE)),ISBLANK(VLOOKUP($E38&amp;$D$7&amp;$D$8,'CCG data'!$A:$AD,'CCG data'!C$3,FALSE))),"",VLOOKUP($E38&amp;$D$7&amp;$D$8,'CCG data'!$A:$AD,'CCG data'!C$3,FALSE))</f>
        <v>0.50548245614035092</v>
      </c>
      <c r="I38" s="262"/>
      <c r="J38" s="262">
        <f>IF(OR(ISERROR(VLOOKUP($E38&amp;$D$7&amp;$D$8,'CCG data'!$A:$AD,'CCG data'!D$3,FALSE)),ISBLANK(VLOOKUP($E38&amp;$D$7&amp;$D$8,'CCG data'!$A:$AD,'CCG data'!D$3,FALSE))),"",VLOOKUP($E38&amp;$D$7&amp;$D$8,'CCG data'!$A:$AD,'CCG data'!D$3,FALSE))</f>
        <v>0.25219298245614036</v>
      </c>
      <c r="K38" s="262"/>
      <c r="L38" s="262">
        <f>IF(OR(ISERROR(VLOOKUP($E38&amp;$D$7&amp;$D$8,'CCG data'!$A:$AD,'CCG data'!E$3,FALSE)),ISBLANK(VLOOKUP($E38&amp;$D$7&amp;$D$8,'CCG data'!$A:$AD,'CCG data'!E$3,FALSE))),"",VLOOKUP($E38&amp;$D$7&amp;$D$8,'CCG data'!$A:$AD,'CCG data'!E$3,FALSE))</f>
        <v>0.15844298245614036</v>
      </c>
      <c r="M38" s="388"/>
      <c r="N38" s="355">
        <f>IF(OR(ISERROR(VLOOKUP($E38&amp;$D$7&amp;$D$8,'CCG data'!$A:$AD,'CCG data'!G$3,FALSE)),ISBLANK(VLOOKUP($E38&amp;$D$7&amp;$D$8,'CCG data'!$A:$AD,'CCG data'!G$5,FALSE))),"",VLOOKUP($E38&amp;$D$7&amp;$D$8,'CCG data'!$A:$AD,'CCG data'!G$3,FALSE))</f>
        <v>1824</v>
      </c>
      <c r="O38" s="150"/>
      <c r="P38" s="150"/>
      <c r="Q38" s="150"/>
      <c r="R38" s="150"/>
      <c r="T38" s="78"/>
      <c r="U38" s="137"/>
      <c r="V38" s="78"/>
      <c r="W38" s="78"/>
    </row>
    <row r="39" spans="2:28" ht="15.75" x14ac:dyDescent="0.25">
      <c r="D39" s="314"/>
      <c r="E39" s="225" t="s">
        <v>27</v>
      </c>
      <c r="F39" s="138">
        <f>IF(F38="","",VLOOKUP($E38&amp;$D$7&amp;$D$8,'CCG data'!$A:$AD,'CCG data'!I$3,FALSE))</f>
        <v>7.1999999999999995E-2</v>
      </c>
      <c r="G39" s="15">
        <f>IF(F38="","",VLOOKUP($E38&amp;$D$7&amp;$D$8,'CCG data'!$A:$AD,'CCG data'!J$3,FALSE))</f>
        <v>9.7000000000000003E-2</v>
      </c>
      <c r="H39" s="15">
        <f>IF(H38="","",VLOOKUP($E38&amp;$D$7&amp;$D$8,'CCG data'!$A:$AD,'CCG data'!K$3,FALSE))</f>
        <v>0.48299999999999998</v>
      </c>
      <c r="I39" s="15">
        <f>IF(H38="","",VLOOKUP($E38&amp;$D$7&amp;$D$8,'CCG data'!$A:$AD,'CCG data'!L$3,FALSE))</f>
        <v>0.52800000000000002</v>
      </c>
      <c r="J39" s="15">
        <f>IF(J38="","",VLOOKUP($E38&amp;$D$7&amp;$D$8,'CCG data'!$A:$AD,'CCG data'!M$3,FALSE))</f>
        <v>0.23300000000000001</v>
      </c>
      <c r="K39" s="15">
        <f>IF(J38="","",VLOOKUP($E38&amp;$D$7&amp;$D$8,'CCG data'!$A:$AD,'CCG data'!N$3,FALSE))</f>
        <v>0.27300000000000002</v>
      </c>
      <c r="L39" s="15">
        <f>IF(L38="","",VLOOKUP($E38&amp;$D$7&amp;$D$8,'CCG data'!$A:$AD,'CCG data'!O$3,FALSE))</f>
        <v>0.14199999999999999</v>
      </c>
      <c r="M39" s="123">
        <f>IF(L38="","",VLOOKUP($E38&amp;$D$7&amp;$D$8,'CCG data'!$A:$AD,'CCG data'!P$3,FALSE))</f>
        <v>0.17599999999999999</v>
      </c>
      <c r="N39" s="363"/>
      <c r="O39" s="150"/>
      <c r="P39" s="150"/>
      <c r="Q39" s="150"/>
      <c r="R39" s="150"/>
      <c r="S39" s="99"/>
      <c r="T39" s="78"/>
      <c r="U39" s="137"/>
      <c r="V39" s="78"/>
      <c r="W39" s="78"/>
      <c r="X39" s="84"/>
      <c r="Y39" s="84"/>
      <c r="Z39" s="84"/>
      <c r="AA39" s="84"/>
      <c r="AB39" s="84"/>
    </row>
    <row r="40" spans="2:28" s="40" customFormat="1" ht="15.75" x14ac:dyDescent="0.25">
      <c r="B40" s="133"/>
      <c r="D40" s="314"/>
      <c r="E40" s="223" t="s">
        <v>159</v>
      </c>
      <c r="F40" s="387">
        <f>IF(OR(ISERROR(VLOOKUP($E40&amp;$D$7&amp;$D$8,'CCG data'!$A:$AD,'CCG data'!B$3,FALSE)),ISBLANK(VLOOKUP($E40&amp;$D$7&amp;$D$8,'CCG data'!$A:$AD,'CCG data'!B$3,FALSE))),"",VLOOKUP($E40&amp;$D$7&amp;$D$8,'CCG data'!$A:$AD,'CCG data'!B$3,FALSE))</f>
        <v>6.0606060606060608E-2</v>
      </c>
      <c r="G40" s="262"/>
      <c r="H40" s="262">
        <f>IF(OR(ISERROR(VLOOKUP($E40&amp;$D$7&amp;$D$8,'CCG data'!$A:$AD,'CCG data'!C$3,FALSE)),ISBLANK(VLOOKUP($E40&amp;$D$7&amp;$D$8,'CCG data'!$A:$AD,'CCG data'!C$3,FALSE))),"",VLOOKUP($E40&amp;$D$7&amp;$D$8,'CCG data'!$A:$AD,'CCG data'!C$3,FALSE))</f>
        <v>0.48917748917748916</v>
      </c>
      <c r="I40" s="262"/>
      <c r="J40" s="262">
        <f>IF(OR(ISERROR(VLOOKUP($E40&amp;$D$7&amp;$D$8,'CCG data'!$A:$AD,'CCG data'!D$3,FALSE)),ISBLANK(VLOOKUP($E40&amp;$D$7&amp;$D$8,'CCG data'!$A:$AD,'CCG data'!D$3,FALSE))),"",VLOOKUP($E40&amp;$D$7&amp;$D$8,'CCG data'!$A:$AD,'CCG data'!D$3,FALSE))</f>
        <v>0.26406926406926406</v>
      </c>
      <c r="K40" s="262"/>
      <c r="L40" s="262">
        <f>IF(OR(ISERROR(VLOOKUP($E40&amp;$D$7&amp;$D$8,'CCG data'!$A:$AD,'CCG data'!E$3,FALSE)),ISBLANK(VLOOKUP($E40&amp;$D$7&amp;$D$8,'CCG data'!$A:$AD,'CCG data'!E$3,FALSE))),"",VLOOKUP($E40&amp;$D$7&amp;$D$8,'CCG data'!$A:$AD,'CCG data'!E$3,FALSE))</f>
        <v>0.18614718614718614</v>
      </c>
      <c r="M40" s="388"/>
      <c r="N40" s="362">
        <f>IF(OR(ISERROR(VLOOKUP($E40&amp;$D$7&amp;$D$8,'CCG data'!$A:$AD,'CCG data'!G$3,FALSE)),ISBLANK(VLOOKUP($E40&amp;$D$7&amp;$D$8,'CCG data'!$A:$AD,'CCG data'!G$5,FALSE))),"",VLOOKUP($E40&amp;$D$7&amp;$D$8,'CCG data'!$A:$AD,'CCG data'!G$3,FALSE))</f>
        <v>231</v>
      </c>
      <c r="O40" s="150"/>
      <c r="P40" s="150"/>
      <c r="Q40" s="150"/>
      <c r="R40" s="150"/>
      <c r="T40" s="78"/>
      <c r="U40" s="137"/>
      <c r="V40" s="78"/>
      <c r="W40" s="78"/>
    </row>
    <row r="41" spans="2:28" ht="15.75" x14ac:dyDescent="0.25">
      <c r="D41" s="314"/>
      <c r="E41" s="225" t="s">
        <v>27</v>
      </c>
      <c r="F41" s="138">
        <f>IF(F40="","",VLOOKUP($E40&amp;$D$7&amp;$D$8,'CCG data'!$A:$AD,'CCG data'!I$3,FALSE))</f>
        <v>3.5999999999999997E-2</v>
      </c>
      <c r="G41" s="15">
        <f>IF(F40="","",VLOOKUP($E40&amp;$D$7&amp;$D$8,'CCG data'!$A:$AD,'CCG data'!J$3,FALSE))</f>
        <v>9.9000000000000005E-2</v>
      </c>
      <c r="H41" s="15">
        <f>IF(H40="","",VLOOKUP($E40&amp;$D$7&amp;$D$8,'CCG data'!$A:$AD,'CCG data'!K$3,FALSE))</f>
        <v>0.42499999999999999</v>
      </c>
      <c r="I41" s="15">
        <f>IF(H40="","",VLOOKUP($E40&amp;$D$7&amp;$D$8,'CCG data'!$A:$AD,'CCG data'!L$3,FALSE))</f>
        <v>0.55300000000000005</v>
      </c>
      <c r="J41" s="15">
        <f>IF(J40="","",VLOOKUP($E40&amp;$D$7&amp;$D$8,'CCG data'!$A:$AD,'CCG data'!M$3,FALSE))</f>
        <v>0.21099999999999999</v>
      </c>
      <c r="K41" s="15">
        <f>IF(J40="","",VLOOKUP($E40&amp;$D$7&amp;$D$8,'CCG data'!$A:$AD,'CCG data'!N$3,FALSE))</f>
        <v>0.32400000000000001</v>
      </c>
      <c r="L41" s="15">
        <f>IF(L40="","",VLOOKUP($E40&amp;$D$7&amp;$D$8,'CCG data'!$A:$AD,'CCG data'!O$3,FALSE))</f>
        <v>0.14099999999999999</v>
      </c>
      <c r="M41" s="123">
        <f>IF(L40="","",VLOOKUP($E40&amp;$D$7&amp;$D$8,'CCG data'!$A:$AD,'CCG data'!P$3,FALSE))</f>
        <v>0.24099999999999999</v>
      </c>
      <c r="N41" s="363"/>
      <c r="O41" s="150"/>
      <c r="P41" s="150"/>
      <c r="Q41" s="150"/>
      <c r="R41" s="150"/>
      <c r="S41" s="99"/>
      <c r="T41" s="78"/>
      <c r="U41" s="137"/>
      <c r="V41" s="78"/>
      <c r="W41" s="78"/>
      <c r="X41" s="84"/>
      <c r="Y41" s="84"/>
      <c r="Z41" s="84"/>
      <c r="AA41" s="84"/>
      <c r="AB41" s="84"/>
    </row>
    <row r="42" spans="2:28" s="40" customFormat="1" ht="15.75" x14ac:dyDescent="0.25">
      <c r="B42" s="133"/>
      <c r="D42" s="314"/>
      <c r="E42" s="223" t="s">
        <v>160</v>
      </c>
      <c r="F42" s="387">
        <f>IF(OR(ISERROR(VLOOKUP($E42&amp;$D$7&amp;$D$8,'CCG data'!$A:$AD,'CCG data'!B$3,FALSE)),ISBLANK(VLOOKUP($E42&amp;$D$7&amp;$D$8,'CCG data'!$A:$AD,'CCG data'!B$3,FALSE))),"",VLOOKUP($E42&amp;$D$7&amp;$D$8,'CCG data'!$A:$AD,'CCG data'!B$3,FALSE))</f>
        <v>7.5836820083682005E-2</v>
      </c>
      <c r="G42" s="262"/>
      <c r="H42" s="262">
        <f>IF(OR(ISERROR(VLOOKUP($E42&amp;$D$7&amp;$D$8,'CCG data'!$A:$AD,'CCG data'!C$3,FALSE)),ISBLANK(VLOOKUP($E42&amp;$D$7&amp;$D$8,'CCG data'!$A:$AD,'CCG data'!C$3,FALSE))),"",VLOOKUP($E42&amp;$D$7&amp;$D$8,'CCG data'!$A:$AD,'CCG data'!C$3,FALSE))</f>
        <v>0.53451882845188281</v>
      </c>
      <c r="I42" s="262"/>
      <c r="J42" s="262">
        <f>IF(OR(ISERROR(VLOOKUP($E42&amp;$D$7&amp;$D$8,'CCG data'!$A:$AD,'CCG data'!D$3,FALSE)),ISBLANK(VLOOKUP($E42&amp;$D$7&amp;$D$8,'CCG data'!$A:$AD,'CCG data'!D$3,FALSE))),"",VLOOKUP($E42&amp;$D$7&amp;$D$8,'CCG data'!$A:$AD,'CCG data'!D$3,FALSE))</f>
        <v>0.23012552301255229</v>
      </c>
      <c r="K42" s="262"/>
      <c r="L42" s="262">
        <f>IF(OR(ISERROR(VLOOKUP($E42&amp;$D$7&amp;$D$8,'CCG data'!$A:$AD,'CCG data'!E$3,FALSE)),ISBLANK(VLOOKUP($E42&amp;$D$7&amp;$D$8,'CCG data'!$A:$AD,'CCG data'!E$3,FALSE))),"",VLOOKUP($E42&amp;$D$7&amp;$D$8,'CCG data'!$A:$AD,'CCG data'!E$3,FALSE))</f>
        <v>0.15951882845188284</v>
      </c>
      <c r="M42" s="388"/>
      <c r="N42" s="362">
        <f>IF(OR(ISERROR(VLOOKUP($E42&amp;$D$7&amp;$D$8,'CCG data'!$A:$AD,'CCG data'!G$3,FALSE)),ISBLANK(VLOOKUP($E42&amp;$D$7&amp;$D$8,'CCG data'!$A:$AD,'CCG data'!G$5,FALSE))),"",VLOOKUP($E42&amp;$D$7&amp;$D$8,'CCG data'!$A:$AD,'CCG data'!G$3,FALSE))</f>
        <v>1912</v>
      </c>
      <c r="O42" s="150"/>
      <c r="P42" s="150"/>
      <c r="Q42" s="150"/>
      <c r="R42" s="150"/>
      <c r="T42" s="78"/>
      <c r="U42" s="137"/>
      <c r="V42" s="78"/>
      <c r="W42" s="78"/>
    </row>
    <row r="43" spans="2:28" ht="15.75" x14ac:dyDescent="0.25">
      <c r="D43" s="314"/>
      <c r="E43" s="225" t="s">
        <v>27</v>
      </c>
      <c r="F43" s="138">
        <f>IF(F42="","",VLOOKUP($E42&amp;$D$7&amp;$D$8,'CCG data'!$A:$AD,'CCG data'!I$3,FALSE))</f>
        <v>6.5000000000000002E-2</v>
      </c>
      <c r="G43" s="15">
        <f>IF(F42="","",VLOOKUP($E42&amp;$D$7&amp;$D$8,'CCG data'!$A:$AD,'CCG data'!J$3,FALSE))</f>
        <v>8.8999999999999996E-2</v>
      </c>
      <c r="H43" s="15">
        <f>IF(H42="","",VLOOKUP($E42&amp;$D$7&amp;$D$8,'CCG data'!$A:$AD,'CCG data'!K$3,FALSE))</f>
        <v>0.51200000000000001</v>
      </c>
      <c r="I43" s="15">
        <f>IF(H42="","",VLOOKUP($E42&amp;$D$7&amp;$D$8,'CCG data'!$A:$AD,'CCG data'!L$3,FALSE))</f>
        <v>0.55700000000000005</v>
      </c>
      <c r="J43" s="15">
        <f>IF(J42="","",VLOOKUP($E42&amp;$D$7&amp;$D$8,'CCG data'!$A:$AD,'CCG data'!M$3,FALSE))</f>
        <v>0.21199999999999999</v>
      </c>
      <c r="K43" s="15">
        <f>IF(J42="","",VLOOKUP($E42&amp;$D$7&amp;$D$8,'CCG data'!$A:$AD,'CCG data'!N$3,FALSE))</f>
        <v>0.25</v>
      </c>
      <c r="L43" s="15">
        <f>IF(L42="","",VLOOKUP($E42&amp;$D$7&amp;$D$8,'CCG data'!$A:$AD,'CCG data'!O$3,FALSE))</f>
        <v>0.14399999999999999</v>
      </c>
      <c r="M43" s="123">
        <f>IF(L42="","",VLOOKUP($E42&amp;$D$7&amp;$D$8,'CCG data'!$A:$AD,'CCG data'!P$3,FALSE))</f>
        <v>0.17699999999999999</v>
      </c>
      <c r="N43" s="363"/>
      <c r="O43" s="150"/>
      <c r="P43" s="150"/>
      <c r="Q43" s="150"/>
      <c r="R43" s="150"/>
      <c r="S43" s="99"/>
      <c r="T43" s="78"/>
      <c r="U43" s="137"/>
      <c r="V43" s="78"/>
      <c r="W43" s="78"/>
      <c r="X43" s="84"/>
      <c r="Y43" s="84"/>
      <c r="Z43" s="84"/>
      <c r="AA43" s="84"/>
      <c r="AB43" s="84"/>
    </row>
    <row r="44" spans="2:28" s="40" customFormat="1" ht="15.75" x14ac:dyDescent="0.25">
      <c r="B44" s="133"/>
      <c r="D44" s="314"/>
      <c r="E44" s="223" t="s">
        <v>161</v>
      </c>
      <c r="F44" s="387">
        <f>IF(OR(ISERROR(VLOOKUP($E44&amp;$D$7&amp;$D$8,'CCG data'!$A:$AD,'CCG data'!B$3,FALSE)),ISBLANK(VLOOKUP($E44&amp;$D$7&amp;$D$8,'CCG data'!$A:$AD,'CCG data'!B$3,FALSE))),"",VLOOKUP($E44&amp;$D$7&amp;$D$8,'CCG data'!$A:$AD,'CCG data'!B$3,FALSE))</f>
        <v>8.2568807339449546E-2</v>
      </c>
      <c r="G44" s="262"/>
      <c r="H44" s="262">
        <f>IF(OR(ISERROR(VLOOKUP($E44&amp;$D$7&amp;$D$8,'CCG data'!$A:$AD,'CCG data'!C$3,FALSE)),ISBLANK(VLOOKUP($E44&amp;$D$7&amp;$D$8,'CCG data'!$A:$AD,'CCG data'!C$3,FALSE))),"",VLOOKUP($E44&amp;$D$7&amp;$D$8,'CCG data'!$A:$AD,'CCG data'!C$3,FALSE))</f>
        <v>0.45788156797331109</v>
      </c>
      <c r="I44" s="262"/>
      <c r="J44" s="262">
        <f>IF(OR(ISERROR(VLOOKUP($E44&amp;$D$7&amp;$D$8,'CCG data'!$A:$AD,'CCG data'!D$3,FALSE)),ISBLANK(VLOOKUP($E44&amp;$D$7&amp;$D$8,'CCG data'!$A:$AD,'CCG data'!D$3,FALSE))),"",VLOOKUP($E44&amp;$D$7&amp;$D$8,'CCG data'!$A:$AD,'CCG data'!D$3,FALSE))</f>
        <v>0.29190992493744788</v>
      </c>
      <c r="K44" s="262"/>
      <c r="L44" s="262">
        <f>IF(OR(ISERROR(VLOOKUP($E44&amp;$D$7&amp;$D$8,'CCG data'!$A:$AD,'CCG data'!E$3,FALSE)),ISBLANK(VLOOKUP($E44&amp;$D$7&amp;$D$8,'CCG data'!$A:$AD,'CCG data'!E$3,FALSE))),"",VLOOKUP($E44&amp;$D$7&amp;$D$8,'CCG data'!$A:$AD,'CCG data'!E$3,FALSE))</f>
        <v>0.16763969974979148</v>
      </c>
      <c r="M44" s="388"/>
      <c r="N44" s="355">
        <f>IF(OR(ISERROR(VLOOKUP($E44&amp;$D$7&amp;$D$8,'CCG data'!$A:$AD,'CCG data'!G$3,FALSE)),ISBLANK(VLOOKUP($E44&amp;$D$7&amp;$D$8,'CCG data'!$A:$AD,'CCG data'!G$5,FALSE))),"",VLOOKUP($E44&amp;$D$7&amp;$D$8,'CCG data'!$A:$AD,'CCG data'!G$3,FALSE))</f>
        <v>1199</v>
      </c>
      <c r="O44" s="150"/>
      <c r="P44" s="150"/>
      <c r="Q44" s="150"/>
      <c r="R44" s="150"/>
      <c r="T44" s="78"/>
      <c r="U44" s="137"/>
      <c r="V44" s="78"/>
      <c r="W44" s="78"/>
    </row>
    <row r="45" spans="2:28" ht="15.75" x14ac:dyDescent="0.25">
      <c r="D45" s="314"/>
      <c r="E45" s="225" t="s">
        <v>27</v>
      </c>
      <c r="F45" s="138">
        <f>IF(F44="","",VLOOKUP($E44&amp;$D$7&amp;$D$8,'CCG data'!$A:$AD,'CCG data'!I$3,FALSE))</f>
        <v>6.8000000000000005E-2</v>
      </c>
      <c r="G45" s="15">
        <f>IF(F44="","",VLOOKUP($E44&amp;$D$7&amp;$D$8,'CCG data'!$A:$AD,'CCG data'!J$3,FALSE))</f>
        <v>0.1</v>
      </c>
      <c r="H45" s="15">
        <f>IF(H44="","",VLOOKUP($E44&amp;$D$7&amp;$D$8,'CCG data'!$A:$AD,'CCG data'!K$3,FALSE))</f>
        <v>0.43</v>
      </c>
      <c r="I45" s="15">
        <f>IF(H44="","",VLOOKUP($E44&amp;$D$7&amp;$D$8,'CCG data'!$A:$AD,'CCG data'!L$3,FALSE))</f>
        <v>0.48599999999999999</v>
      </c>
      <c r="J45" s="15">
        <f>IF(J44="","",VLOOKUP($E44&amp;$D$7&amp;$D$8,'CCG data'!$A:$AD,'CCG data'!M$3,FALSE))</f>
        <v>0.26700000000000002</v>
      </c>
      <c r="K45" s="15">
        <f>IF(J44="","",VLOOKUP($E44&amp;$D$7&amp;$D$8,'CCG data'!$A:$AD,'CCG data'!N$3,FALSE))</f>
        <v>0.318</v>
      </c>
      <c r="L45" s="15">
        <f>IF(L44="","",VLOOKUP($E44&amp;$D$7&amp;$D$8,'CCG data'!$A:$AD,'CCG data'!O$3,FALSE))</f>
        <v>0.14799999999999999</v>
      </c>
      <c r="M45" s="123">
        <f>IF(L44="","",VLOOKUP($E44&amp;$D$7&amp;$D$8,'CCG data'!$A:$AD,'CCG data'!P$3,FALSE))</f>
        <v>0.19</v>
      </c>
      <c r="N45" s="363"/>
      <c r="O45" s="150"/>
      <c r="P45" s="150"/>
      <c r="Q45" s="150"/>
      <c r="R45" s="150"/>
      <c r="S45" s="99"/>
      <c r="T45" s="78"/>
      <c r="U45" s="137"/>
      <c r="V45" s="78"/>
      <c r="W45" s="78"/>
      <c r="X45" s="84"/>
      <c r="Y45" s="84"/>
      <c r="Z45" s="84"/>
      <c r="AA45" s="84"/>
      <c r="AB45" s="84"/>
    </row>
    <row r="46" spans="2:28" s="40" customFormat="1" ht="15.75" x14ac:dyDescent="0.25">
      <c r="B46" s="133"/>
      <c r="D46" s="314"/>
      <c r="E46" s="223" t="s">
        <v>430</v>
      </c>
      <c r="F46" s="387">
        <f>IF(OR(ISERROR(VLOOKUP($E46&amp;$D$7&amp;$D$8,'CCG data'!$A:$AD,'CCG data'!B$3,FALSE)),ISBLANK(VLOOKUP($E46&amp;$D$7&amp;$D$8,'CCG data'!$A:$AD,'CCG data'!B$3,FALSE))),"",VLOOKUP($E46&amp;$D$7&amp;$D$8,'CCG data'!$A:$AD,'CCG data'!B$3,FALSE))</f>
        <v>6.07008760951189E-2</v>
      </c>
      <c r="G46" s="262"/>
      <c r="H46" s="262">
        <f>IF(OR(ISERROR(VLOOKUP($E46&amp;$D$7&amp;$D$8,'CCG data'!$A:$AD,'CCG data'!C$3,FALSE)),ISBLANK(VLOOKUP($E46&amp;$D$7&amp;$D$8,'CCG data'!$A:$AD,'CCG data'!C$3,FALSE))),"",VLOOKUP($E46&amp;$D$7&amp;$D$8,'CCG data'!$A:$AD,'CCG data'!C$3,FALSE))</f>
        <v>0.44117647058823528</v>
      </c>
      <c r="I46" s="262"/>
      <c r="J46" s="262">
        <f>IF(OR(ISERROR(VLOOKUP($E46&amp;$D$7&amp;$D$8,'CCG data'!$A:$AD,'CCG data'!D$3,FALSE)),ISBLANK(VLOOKUP($E46&amp;$D$7&amp;$D$8,'CCG data'!$A:$AD,'CCG data'!D$3,FALSE))),"",VLOOKUP($E46&amp;$D$7&amp;$D$8,'CCG data'!$A:$AD,'CCG data'!D$3,FALSE))</f>
        <v>0.2834793491864831</v>
      </c>
      <c r="K46" s="262"/>
      <c r="L46" s="262">
        <f>IF(OR(ISERROR(VLOOKUP($E46&amp;$D$7&amp;$D$8,'CCG data'!$A:$AD,'CCG data'!E$3,FALSE)),ISBLANK(VLOOKUP($E46&amp;$D$7&amp;$D$8,'CCG data'!$A:$AD,'CCG data'!E$3,FALSE))),"",VLOOKUP($E46&amp;$D$7&amp;$D$8,'CCG data'!$A:$AD,'CCG data'!E$3,FALSE))</f>
        <v>0.21464330413016269</v>
      </c>
      <c r="M46" s="388"/>
      <c r="N46" s="362">
        <f>IF(OR(ISERROR(VLOOKUP($E46&amp;$D$7&amp;$D$8,'CCG data'!$A:$AD,'CCG data'!G$3,FALSE)),ISBLANK(VLOOKUP($E46&amp;$D$7&amp;$D$8,'CCG data'!$A:$AD,'CCG data'!G$5,FALSE))),"",VLOOKUP($E46&amp;$D$7&amp;$D$8,'CCG data'!$A:$AD,'CCG data'!G$3,FALSE))</f>
        <v>1598</v>
      </c>
      <c r="O46" s="150"/>
      <c r="P46" s="150"/>
      <c r="Q46" s="150"/>
      <c r="R46" s="150"/>
      <c r="T46" s="78"/>
      <c r="U46" s="137"/>
      <c r="V46" s="78"/>
      <c r="W46" s="78"/>
    </row>
    <row r="47" spans="2:28" ht="15.75" x14ac:dyDescent="0.25">
      <c r="D47" s="314"/>
      <c r="E47" s="225" t="s">
        <v>27</v>
      </c>
      <c r="F47" s="138">
        <f>IF(F46="","",VLOOKUP($E46&amp;$D$7&amp;$D$8,'CCG data'!$A:$AD,'CCG data'!I$3,FALSE))</f>
        <v>0.05</v>
      </c>
      <c r="G47" s="15">
        <f>IF(F46="","",VLOOKUP($E46&amp;$D$7&amp;$D$8,'CCG data'!$A:$AD,'CCG data'!J$3,FALSE))</f>
        <v>7.2999999999999995E-2</v>
      </c>
      <c r="H47" s="15">
        <f>IF(H46="","",VLOOKUP($E46&amp;$D$7&amp;$D$8,'CCG data'!$A:$AD,'CCG data'!K$3,FALSE))</f>
        <v>0.41699999999999998</v>
      </c>
      <c r="I47" s="15">
        <f>IF(H46="","",VLOOKUP($E46&amp;$D$7&amp;$D$8,'CCG data'!$A:$AD,'CCG data'!L$3,FALSE))</f>
        <v>0.46600000000000003</v>
      </c>
      <c r="J47" s="15">
        <f>IF(J46="","",VLOOKUP($E46&amp;$D$7&amp;$D$8,'CCG data'!$A:$AD,'CCG data'!M$3,FALSE))</f>
        <v>0.26200000000000001</v>
      </c>
      <c r="K47" s="15">
        <f>IF(J46="","",VLOOKUP($E46&amp;$D$7&amp;$D$8,'CCG data'!$A:$AD,'CCG data'!N$3,FALSE))</f>
        <v>0.30599999999999999</v>
      </c>
      <c r="L47" s="15">
        <f>IF(L46="","",VLOOKUP($E46&amp;$D$7&amp;$D$8,'CCG data'!$A:$AD,'CCG data'!O$3,FALSE))</f>
        <v>0.19500000000000001</v>
      </c>
      <c r="M47" s="123">
        <f>IF(L46="","",VLOOKUP($E46&amp;$D$7&amp;$D$8,'CCG data'!$A:$AD,'CCG data'!P$3,FALSE))</f>
        <v>0.23499999999999999</v>
      </c>
      <c r="N47" s="363"/>
      <c r="O47" s="150"/>
      <c r="P47" s="150"/>
      <c r="Q47" s="150"/>
      <c r="R47" s="150"/>
      <c r="S47" s="99"/>
      <c r="T47" s="78"/>
      <c r="U47" s="137"/>
      <c r="V47" s="78"/>
      <c r="W47" s="78"/>
      <c r="X47" s="84"/>
      <c r="Y47" s="84"/>
      <c r="Z47" s="84"/>
      <c r="AA47" s="84"/>
      <c r="AB47" s="84"/>
    </row>
    <row r="48" spans="2:28" s="40" customFormat="1" ht="15.75" x14ac:dyDescent="0.25">
      <c r="B48" s="133"/>
      <c r="D48" s="314"/>
      <c r="E48" s="223" t="s">
        <v>504</v>
      </c>
      <c r="F48" s="387">
        <f>IF(OR(ISERROR(VLOOKUP($E48&amp;$D$7&amp;$D$8,'CCG data'!$A:$AD,'CCG data'!B$3,FALSE)),ISBLANK(VLOOKUP($E48&amp;$D$7&amp;$D$8,'CCG data'!$A:$AD,'CCG data'!B$3,FALSE))),"",VLOOKUP($E48&amp;$D$7&amp;$D$8,'CCG data'!$A:$AD,'CCG data'!B$3,FALSE))</f>
        <v>6.708697057872616E-2</v>
      </c>
      <c r="G48" s="262"/>
      <c r="H48" s="262">
        <f>IF(OR(ISERROR(VLOOKUP($E48&amp;$D$7&amp;$D$8,'CCG data'!$A:$AD,'CCG data'!C$3,FALSE)),ISBLANK(VLOOKUP($E48&amp;$D$7&amp;$D$8,'CCG data'!$A:$AD,'CCG data'!C$3,FALSE))),"",VLOOKUP($E48&amp;$D$7&amp;$D$8,'CCG data'!$A:$AD,'CCG data'!C$3,FALSE))</f>
        <v>0.53233107015842229</v>
      </c>
      <c r="I48" s="262"/>
      <c r="J48" s="262">
        <f>IF(OR(ISERROR(VLOOKUP($E48&amp;$D$7&amp;$D$8,'CCG data'!$A:$AD,'CCG data'!D$3,FALSE)),ISBLANK(VLOOKUP($E48&amp;$D$7&amp;$D$8,'CCG data'!$A:$AD,'CCG data'!D$3,FALSE))),"",VLOOKUP($E48&amp;$D$7&amp;$D$8,'CCG data'!$A:$AD,'CCG data'!D$3,FALSE))</f>
        <v>0.2361784675072745</v>
      </c>
      <c r="K48" s="262"/>
      <c r="L48" s="262">
        <f>IF(OR(ISERROR(VLOOKUP($E48&amp;$D$7&amp;$D$8,'CCG data'!$A:$AD,'CCG data'!E$3,FALSE)),ISBLANK(VLOOKUP($E48&amp;$D$7&amp;$D$8,'CCG data'!$A:$AD,'CCG data'!E$3,FALSE))),"",VLOOKUP($E48&amp;$D$7&amp;$D$8,'CCG data'!$A:$AD,'CCG data'!E$3,FALSE))</f>
        <v>0.16440349175557711</v>
      </c>
      <c r="M48" s="388"/>
      <c r="N48" s="362">
        <f>IF(OR(ISERROR(VLOOKUP($E48&amp;$D$7&amp;$D$8,'CCG data'!$A:$AD,'CCG data'!G$3,FALSE)),ISBLANK(VLOOKUP($E48&amp;$D$7&amp;$D$8,'CCG data'!$A:$AD,'CCG data'!G$5,FALSE))),"",VLOOKUP($E48&amp;$D$7&amp;$D$8,'CCG data'!$A:$AD,'CCG data'!G$3,FALSE))</f>
        <v>6186</v>
      </c>
      <c r="O48" s="150"/>
      <c r="P48" s="150"/>
      <c r="Q48" s="150"/>
      <c r="R48" s="150"/>
      <c r="T48" s="78"/>
      <c r="U48" s="137"/>
      <c r="V48" s="78"/>
      <c r="W48" s="78"/>
    </row>
    <row r="49" spans="2:28" ht="15.75" x14ac:dyDescent="0.25">
      <c r="D49" s="314"/>
      <c r="E49" s="225" t="s">
        <v>27</v>
      </c>
      <c r="F49" s="138">
        <f>IF(F48="","",VLOOKUP($E48&amp;$D$7&amp;$D$8,'CCG data'!$A:$AD,'CCG data'!I$3,FALSE))</f>
        <v>6.0999999999999999E-2</v>
      </c>
      <c r="G49" s="15">
        <f>IF(F48="","",VLOOKUP($E48&amp;$D$7&amp;$D$8,'CCG data'!$A:$AD,'CCG data'!J$3,FALSE))</f>
        <v>7.3999999999999996E-2</v>
      </c>
      <c r="H49" s="15">
        <f>IF(H48="","",VLOOKUP($E48&amp;$D$7&amp;$D$8,'CCG data'!$A:$AD,'CCG data'!K$3,FALSE))</f>
        <v>0.52</v>
      </c>
      <c r="I49" s="15">
        <f>IF(H48="","",VLOOKUP($E48&amp;$D$7&amp;$D$8,'CCG data'!$A:$AD,'CCG data'!L$3,FALSE))</f>
        <v>0.54500000000000004</v>
      </c>
      <c r="J49" s="15">
        <f>IF(J48="","",VLOOKUP($E48&amp;$D$7&amp;$D$8,'CCG data'!$A:$AD,'CCG data'!M$3,FALSE))</f>
        <v>0.22600000000000001</v>
      </c>
      <c r="K49" s="15">
        <f>IF(J48="","",VLOOKUP($E48&amp;$D$7&amp;$D$8,'CCG data'!$A:$AD,'CCG data'!N$3,FALSE))</f>
        <v>0.247</v>
      </c>
      <c r="L49" s="15">
        <f>IF(L48="","",VLOOKUP($E48&amp;$D$7&amp;$D$8,'CCG data'!$A:$AD,'CCG data'!O$3,FALSE))</f>
        <v>0.155</v>
      </c>
      <c r="M49" s="123">
        <f>IF(L48="","",VLOOKUP($E48&amp;$D$7&amp;$D$8,'CCG data'!$A:$AD,'CCG data'!P$3,FALSE))</f>
        <v>0.17399999999999999</v>
      </c>
      <c r="N49" s="363"/>
      <c r="O49" s="150"/>
      <c r="P49" s="150"/>
      <c r="Q49" s="150"/>
      <c r="R49" s="150"/>
      <c r="S49" s="99"/>
      <c r="T49" s="78"/>
      <c r="U49" s="137"/>
      <c r="V49" s="78"/>
      <c r="W49" s="78"/>
      <c r="X49" s="84"/>
      <c r="Y49" s="84"/>
      <c r="Z49" s="84"/>
      <c r="AA49" s="84"/>
      <c r="AB49" s="84"/>
    </row>
    <row r="50" spans="2:28" s="40" customFormat="1" ht="15.75" x14ac:dyDescent="0.25">
      <c r="B50" s="133"/>
      <c r="D50" s="314"/>
      <c r="E50" s="223" t="s">
        <v>162</v>
      </c>
      <c r="F50" s="387">
        <f>IF(OR(ISERROR(VLOOKUP($E50&amp;$D$7&amp;$D$8,'CCG data'!$A:$AD,'CCG data'!B$3,FALSE)),ISBLANK(VLOOKUP($E50&amp;$D$7&amp;$D$8,'CCG data'!$A:$AD,'CCG data'!B$3,FALSE))),"",VLOOKUP($E50&amp;$D$7&amp;$D$8,'CCG data'!$A:$AD,'CCG data'!B$3,FALSE))</f>
        <v>4.4538209095171123E-2</v>
      </c>
      <c r="G50" s="262"/>
      <c r="H50" s="262">
        <f>IF(OR(ISERROR(VLOOKUP($E50&amp;$D$7&amp;$D$8,'CCG data'!$A:$AD,'CCG data'!C$3,FALSE)),ISBLANK(VLOOKUP($E50&amp;$D$7&amp;$D$8,'CCG data'!$A:$AD,'CCG data'!C$3,FALSE))),"",VLOOKUP($E50&amp;$D$7&amp;$D$8,'CCG data'!$A:$AD,'CCG data'!C$3,FALSE))</f>
        <v>0.57899671823722454</v>
      </c>
      <c r="I50" s="262"/>
      <c r="J50" s="262">
        <f>IF(OR(ISERROR(VLOOKUP($E50&amp;$D$7&amp;$D$8,'CCG data'!$A:$AD,'CCG data'!D$3,FALSE)),ISBLANK(VLOOKUP($E50&amp;$D$7&amp;$D$8,'CCG data'!$A:$AD,'CCG data'!D$3,FALSE))),"",VLOOKUP($E50&amp;$D$7&amp;$D$8,'CCG data'!$A:$AD,'CCG data'!D$3,FALSE))</f>
        <v>0.25503984997655882</v>
      </c>
      <c r="K50" s="262"/>
      <c r="L50" s="262">
        <f>IF(OR(ISERROR(VLOOKUP($E50&amp;$D$7&amp;$D$8,'CCG data'!$A:$AD,'CCG data'!E$3,FALSE)),ISBLANK(VLOOKUP($E50&amp;$D$7&amp;$D$8,'CCG data'!$A:$AD,'CCG data'!E$3,FALSE))),"",VLOOKUP($E50&amp;$D$7&amp;$D$8,'CCG data'!$A:$AD,'CCG data'!E$3,FALSE))</f>
        <v>0.12142522269104547</v>
      </c>
      <c r="M50" s="388"/>
      <c r="N50" s="355">
        <f>IF(OR(ISERROR(VLOOKUP($E50&amp;$D$7&amp;$D$8,'CCG data'!$A:$AD,'CCG data'!G$3,FALSE)),ISBLANK(VLOOKUP($E50&amp;$D$7&amp;$D$8,'CCG data'!$A:$AD,'CCG data'!G$5,FALSE))),"",VLOOKUP($E50&amp;$D$7&amp;$D$8,'CCG data'!$A:$AD,'CCG data'!G$3,FALSE))</f>
        <v>2133</v>
      </c>
      <c r="O50" s="150"/>
      <c r="P50" s="150"/>
      <c r="Q50" s="150"/>
      <c r="R50" s="150"/>
      <c r="T50" s="78"/>
      <c r="U50" s="137"/>
      <c r="V50" s="78"/>
      <c r="W50" s="78"/>
    </row>
    <row r="51" spans="2:28" ht="15.75" x14ac:dyDescent="0.25">
      <c r="D51" s="314"/>
      <c r="E51" s="225" t="s">
        <v>27</v>
      </c>
      <c r="F51" s="138">
        <f>IF(F50="","",VLOOKUP($E50&amp;$D$7&amp;$D$8,'CCG data'!$A:$AD,'CCG data'!I$3,FALSE))</f>
        <v>3.6999999999999998E-2</v>
      </c>
      <c r="G51" s="15">
        <f>IF(F50="","",VLOOKUP($E50&amp;$D$7&amp;$D$8,'CCG data'!$A:$AD,'CCG data'!J$3,FALSE))</f>
        <v>5.3999999999999999E-2</v>
      </c>
      <c r="H51" s="15">
        <f>IF(H50="","",VLOOKUP($E50&amp;$D$7&amp;$D$8,'CCG data'!$A:$AD,'CCG data'!K$3,FALSE))</f>
        <v>0.55800000000000005</v>
      </c>
      <c r="I51" s="15">
        <f>IF(H50="","",VLOOKUP($E50&amp;$D$7&amp;$D$8,'CCG data'!$A:$AD,'CCG data'!L$3,FALSE))</f>
        <v>0.6</v>
      </c>
      <c r="J51" s="15">
        <f>IF(J50="","",VLOOKUP($E50&amp;$D$7&amp;$D$8,'CCG data'!$A:$AD,'CCG data'!M$3,FALSE))</f>
        <v>0.23699999999999999</v>
      </c>
      <c r="K51" s="15">
        <f>IF(J50="","",VLOOKUP($E50&amp;$D$7&amp;$D$8,'CCG data'!$A:$AD,'CCG data'!N$3,FALSE))</f>
        <v>0.27400000000000002</v>
      </c>
      <c r="L51" s="15">
        <f>IF(L50="","",VLOOKUP($E50&amp;$D$7&amp;$D$8,'CCG data'!$A:$AD,'CCG data'!O$3,FALSE))</f>
        <v>0.108</v>
      </c>
      <c r="M51" s="123">
        <f>IF(L50="","",VLOOKUP($E50&amp;$D$7&amp;$D$8,'CCG data'!$A:$AD,'CCG data'!P$3,FALSE))</f>
        <v>0.13600000000000001</v>
      </c>
      <c r="N51" s="363"/>
      <c r="O51" s="150"/>
      <c r="P51" s="150"/>
      <c r="Q51" s="150"/>
      <c r="R51" s="150"/>
      <c r="S51" s="99"/>
      <c r="T51" s="78"/>
      <c r="U51" s="137"/>
      <c r="V51" s="78"/>
      <c r="W51" s="78"/>
      <c r="X51" s="84"/>
      <c r="Y51" s="84"/>
      <c r="Z51" s="84"/>
      <c r="AA51" s="84"/>
      <c r="AB51" s="84"/>
    </row>
    <row r="52" spans="2:28" s="40" customFormat="1" ht="15.75" x14ac:dyDescent="0.25">
      <c r="B52" s="133"/>
      <c r="D52" s="314"/>
      <c r="E52" s="223" t="s">
        <v>505</v>
      </c>
      <c r="F52" s="387">
        <f>IF(OR(ISERROR(VLOOKUP($E52&amp;$D$7&amp;$D$8,'CCG data'!$A:$AD,'CCG data'!B$3,FALSE)),ISBLANK(VLOOKUP($E52&amp;$D$7&amp;$D$8,'CCG data'!$A:$AD,'CCG data'!B$3,FALSE))),"",VLOOKUP($E52&amp;$D$7&amp;$D$8,'CCG data'!$A:$AD,'CCG data'!B$3,FALSE))</f>
        <v>6.3152114222954414E-2</v>
      </c>
      <c r="G52" s="262"/>
      <c r="H52" s="262">
        <f>IF(OR(ISERROR(VLOOKUP($E52&amp;$D$7&amp;$D$8,'CCG data'!$A:$AD,'CCG data'!C$3,FALSE)),ISBLANK(VLOOKUP($E52&amp;$D$7&amp;$D$8,'CCG data'!$A:$AD,'CCG data'!C$3,FALSE))),"",VLOOKUP($E52&amp;$D$7&amp;$D$8,'CCG data'!$A:$AD,'CCG data'!C$3,FALSE))</f>
        <v>0.50631521142229541</v>
      </c>
      <c r="I52" s="262"/>
      <c r="J52" s="262">
        <f>IF(OR(ISERROR(VLOOKUP($E52&amp;$D$7&amp;$D$8,'CCG data'!$A:$AD,'CCG data'!D$3,FALSE)),ISBLANK(VLOOKUP($E52&amp;$D$7&amp;$D$8,'CCG data'!$A:$AD,'CCG data'!D$3,FALSE))),"",VLOOKUP($E52&amp;$D$7&amp;$D$8,'CCG data'!$A:$AD,'CCG data'!D$3,FALSE))</f>
        <v>0.21032399780340472</v>
      </c>
      <c r="K52" s="262"/>
      <c r="L52" s="262">
        <f>IF(OR(ISERROR(VLOOKUP($E52&amp;$D$7&amp;$D$8,'CCG data'!$A:$AD,'CCG data'!E$3,FALSE)),ISBLANK(VLOOKUP($E52&amp;$D$7&amp;$D$8,'CCG data'!$A:$AD,'CCG data'!E$3,FALSE))),"",VLOOKUP($E52&amp;$D$7&amp;$D$8,'CCG data'!$A:$AD,'CCG data'!E$3,FALSE))</f>
        <v>0.22020867655134541</v>
      </c>
      <c r="M52" s="388"/>
      <c r="N52" s="362">
        <f>IF(OR(ISERROR(VLOOKUP($E52&amp;$D$7&amp;$D$8,'CCG data'!$A:$AD,'CCG data'!G$3,FALSE)),ISBLANK(VLOOKUP($E52&amp;$D$7&amp;$D$8,'CCG data'!$A:$AD,'CCG data'!G$5,FALSE))),"",VLOOKUP($E52&amp;$D$7&amp;$D$8,'CCG data'!$A:$AD,'CCG data'!G$3,FALSE))</f>
        <v>3642</v>
      </c>
      <c r="O52" s="150"/>
      <c r="P52" s="150"/>
      <c r="Q52" s="150"/>
      <c r="R52" s="150"/>
      <c r="T52" s="78"/>
      <c r="U52" s="137"/>
      <c r="V52" s="78"/>
      <c r="W52" s="78"/>
    </row>
    <row r="53" spans="2:28" ht="15.75" x14ac:dyDescent="0.25">
      <c r="D53" s="314"/>
      <c r="E53" s="225" t="s">
        <v>27</v>
      </c>
      <c r="F53" s="138">
        <f>IF(F52="","",VLOOKUP($E52&amp;$D$7&amp;$D$8,'CCG data'!$A:$AD,'CCG data'!I$3,FALSE))</f>
        <v>5.6000000000000001E-2</v>
      </c>
      <c r="G53" s="15">
        <f>IF(F52="","",VLOOKUP($E52&amp;$D$7&amp;$D$8,'CCG data'!$A:$AD,'CCG data'!J$3,FALSE))</f>
        <v>7.1999999999999995E-2</v>
      </c>
      <c r="H53" s="15">
        <f>IF(H52="","",VLOOKUP($E52&amp;$D$7&amp;$D$8,'CCG data'!$A:$AD,'CCG data'!K$3,FALSE))</f>
        <v>0.49</v>
      </c>
      <c r="I53" s="15">
        <f>IF(H52="","",VLOOKUP($E52&amp;$D$7&amp;$D$8,'CCG data'!$A:$AD,'CCG data'!L$3,FALSE))</f>
        <v>0.52300000000000002</v>
      </c>
      <c r="J53" s="15">
        <f>IF(J52="","",VLOOKUP($E52&amp;$D$7&amp;$D$8,'CCG data'!$A:$AD,'CCG data'!M$3,FALSE))</f>
        <v>0.19700000000000001</v>
      </c>
      <c r="K53" s="15">
        <f>IF(J52="","",VLOOKUP($E52&amp;$D$7&amp;$D$8,'CCG data'!$A:$AD,'CCG data'!N$3,FALSE))</f>
        <v>0.224</v>
      </c>
      <c r="L53" s="15">
        <f>IF(L52="","",VLOOKUP($E52&amp;$D$7&amp;$D$8,'CCG data'!$A:$AD,'CCG data'!O$3,FALSE))</f>
        <v>0.20699999999999999</v>
      </c>
      <c r="M53" s="123">
        <f>IF(L52="","",VLOOKUP($E52&amp;$D$7&amp;$D$8,'CCG data'!$A:$AD,'CCG data'!P$3,FALSE))</f>
        <v>0.23400000000000001</v>
      </c>
      <c r="N53" s="363"/>
      <c r="O53" s="150"/>
      <c r="P53" s="150"/>
      <c r="Q53" s="150"/>
      <c r="R53" s="150"/>
      <c r="S53" s="99"/>
      <c r="T53" s="78"/>
      <c r="U53" s="137"/>
      <c r="V53" s="78"/>
      <c r="W53" s="78"/>
      <c r="X53" s="84"/>
      <c r="Y53" s="84"/>
      <c r="Z53" s="84"/>
      <c r="AA53" s="84"/>
      <c r="AB53" s="84"/>
    </row>
    <row r="54" spans="2:28" s="40" customFormat="1" ht="15.75" x14ac:dyDescent="0.25">
      <c r="B54" s="133"/>
      <c r="D54" s="314"/>
      <c r="E54" s="223" t="s">
        <v>163</v>
      </c>
      <c r="F54" s="387">
        <f>IF(OR(ISERROR(VLOOKUP($E54&amp;$D$7&amp;$D$8,'CCG data'!$A:$AD,'CCG data'!B$3,FALSE)),ISBLANK(VLOOKUP($E54&amp;$D$7&amp;$D$8,'CCG data'!$A:$AD,'CCG data'!B$3,FALSE))),"",VLOOKUP($E54&amp;$D$7&amp;$D$8,'CCG data'!$A:$AD,'CCG data'!B$3,FALSE))</f>
        <v>7.4181818181818182E-2</v>
      </c>
      <c r="G54" s="262"/>
      <c r="H54" s="262">
        <f>IF(OR(ISERROR(VLOOKUP($E54&amp;$D$7&amp;$D$8,'CCG data'!$A:$AD,'CCG data'!C$3,FALSE)),ISBLANK(VLOOKUP($E54&amp;$D$7&amp;$D$8,'CCG data'!$A:$AD,'CCG data'!C$3,FALSE))),"",VLOOKUP($E54&amp;$D$7&amp;$D$8,'CCG data'!$A:$AD,'CCG data'!C$3,FALSE))</f>
        <v>0.54981818181818187</v>
      </c>
      <c r="I54" s="262"/>
      <c r="J54" s="262">
        <f>IF(OR(ISERROR(VLOOKUP($E54&amp;$D$7&amp;$D$8,'CCG data'!$A:$AD,'CCG data'!D$3,FALSE)),ISBLANK(VLOOKUP($E54&amp;$D$7&amp;$D$8,'CCG data'!$A:$AD,'CCG data'!D$3,FALSE))),"",VLOOKUP($E54&amp;$D$7&amp;$D$8,'CCG data'!$A:$AD,'CCG data'!D$3,FALSE))</f>
        <v>0.22036363636363637</v>
      </c>
      <c r="K54" s="262"/>
      <c r="L54" s="262">
        <f>IF(OR(ISERROR(VLOOKUP($E54&amp;$D$7&amp;$D$8,'CCG data'!$A:$AD,'CCG data'!E$3,FALSE)),ISBLANK(VLOOKUP($E54&amp;$D$7&amp;$D$8,'CCG data'!$A:$AD,'CCG data'!E$3,FALSE))),"",VLOOKUP($E54&amp;$D$7&amp;$D$8,'CCG data'!$A:$AD,'CCG data'!E$3,FALSE))</f>
        <v>0.15563636363636363</v>
      </c>
      <c r="M54" s="388"/>
      <c r="N54" s="362">
        <f>IF(OR(ISERROR(VLOOKUP($E54&amp;$D$7&amp;$D$8,'CCG data'!$A:$AD,'CCG data'!G$3,FALSE)),ISBLANK(VLOOKUP($E54&amp;$D$7&amp;$D$8,'CCG data'!$A:$AD,'CCG data'!G$5,FALSE))),"",VLOOKUP($E54&amp;$D$7&amp;$D$8,'CCG data'!$A:$AD,'CCG data'!G$3,FALSE))</f>
        <v>1375</v>
      </c>
      <c r="O54" s="150"/>
      <c r="P54" s="150"/>
      <c r="Q54" s="150"/>
      <c r="R54" s="150"/>
      <c r="T54" s="78"/>
      <c r="U54" s="137"/>
      <c r="V54" s="78"/>
      <c r="W54" s="78"/>
    </row>
    <row r="55" spans="2:28" ht="15.75" x14ac:dyDescent="0.25">
      <c r="D55" s="314"/>
      <c r="E55" s="225" t="s">
        <v>27</v>
      </c>
      <c r="F55" s="138">
        <f>IF(F54="","",VLOOKUP($E54&amp;$D$7&amp;$D$8,'CCG data'!$A:$AD,'CCG data'!I$3,FALSE))</f>
        <v>6.0999999999999999E-2</v>
      </c>
      <c r="G55" s="15">
        <f>IF(F54="","",VLOOKUP($E54&amp;$D$7&amp;$D$8,'CCG data'!$A:$AD,'CCG data'!J$3,FALSE))</f>
        <v>8.8999999999999996E-2</v>
      </c>
      <c r="H55" s="15">
        <f>IF(H54="","",VLOOKUP($E54&amp;$D$7&amp;$D$8,'CCG data'!$A:$AD,'CCG data'!K$3,FALSE))</f>
        <v>0.52300000000000002</v>
      </c>
      <c r="I55" s="15">
        <f>IF(H54="","",VLOOKUP($E54&amp;$D$7&amp;$D$8,'CCG data'!$A:$AD,'CCG data'!L$3,FALSE))</f>
        <v>0.57599999999999996</v>
      </c>
      <c r="J55" s="15">
        <f>IF(J54="","",VLOOKUP($E54&amp;$D$7&amp;$D$8,'CCG data'!$A:$AD,'CCG data'!M$3,FALSE))</f>
        <v>0.19900000000000001</v>
      </c>
      <c r="K55" s="15">
        <f>IF(J54="","",VLOOKUP($E54&amp;$D$7&amp;$D$8,'CCG data'!$A:$AD,'CCG data'!N$3,FALSE))</f>
        <v>0.24299999999999999</v>
      </c>
      <c r="L55" s="15">
        <f>IF(L54="","",VLOOKUP($E54&amp;$D$7&amp;$D$8,'CCG data'!$A:$AD,'CCG data'!O$3,FALSE))</f>
        <v>0.13700000000000001</v>
      </c>
      <c r="M55" s="123">
        <f>IF(L54="","",VLOOKUP($E54&amp;$D$7&amp;$D$8,'CCG data'!$A:$AD,'CCG data'!P$3,FALSE))</f>
        <v>0.17599999999999999</v>
      </c>
      <c r="N55" s="363"/>
      <c r="O55" s="150"/>
      <c r="P55" s="150"/>
      <c r="Q55" s="150"/>
      <c r="R55" s="150"/>
      <c r="S55" s="99"/>
      <c r="T55" s="78"/>
      <c r="U55" s="137"/>
      <c r="V55" s="78"/>
      <c r="W55" s="78"/>
      <c r="X55" s="84"/>
      <c r="Y55" s="84"/>
      <c r="Z55" s="84"/>
      <c r="AA55" s="84"/>
      <c r="AB55" s="84"/>
    </row>
    <row r="56" spans="2:28" s="40" customFormat="1" ht="15.75" x14ac:dyDescent="0.25">
      <c r="B56" s="133"/>
      <c r="D56" s="314"/>
      <c r="E56" s="223" t="s">
        <v>164</v>
      </c>
      <c r="F56" s="387">
        <f>IF(OR(ISERROR(VLOOKUP($E56&amp;$D$7&amp;$D$8,'CCG data'!$A:$AD,'CCG data'!B$3,FALSE)),ISBLANK(VLOOKUP($E56&amp;$D$7&amp;$D$8,'CCG data'!$A:$AD,'CCG data'!B$3,FALSE))),"",VLOOKUP($E56&amp;$D$7&amp;$D$8,'CCG data'!$A:$AD,'CCG data'!B$3,FALSE))</f>
        <v>7.6696165191740412E-2</v>
      </c>
      <c r="G56" s="262"/>
      <c r="H56" s="262">
        <f>IF(OR(ISERROR(VLOOKUP($E56&amp;$D$7&amp;$D$8,'CCG data'!$A:$AD,'CCG data'!C$3,FALSE)),ISBLANK(VLOOKUP($E56&amp;$D$7&amp;$D$8,'CCG data'!$A:$AD,'CCG data'!C$3,FALSE))),"",VLOOKUP($E56&amp;$D$7&amp;$D$8,'CCG data'!$A:$AD,'CCG data'!C$3,FALSE))</f>
        <v>0.54498525073746318</v>
      </c>
      <c r="I56" s="262"/>
      <c r="J56" s="262">
        <f>IF(OR(ISERROR(VLOOKUP($E56&amp;$D$7&amp;$D$8,'CCG data'!$A:$AD,'CCG data'!D$3,FALSE)),ISBLANK(VLOOKUP($E56&amp;$D$7&amp;$D$8,'CCG data'!$A:$AD,'CCG data'!D$3,FALSE))),"",VLOOKUP($E56&amp;$D$7&amp;$D$8,'CCG data'!$A:$AD,'CCG data'!D$3,FALSE))</f>
        <v>0.28023598820058998</v>
      </c>
      <c r="K56" s="262"/>
      <c r="L56" s="262">
        <f>IF(OR(ISERROR(VLOOKUP($E56&amp;$D$7&amp;$D$8,'CCG data'!$A:$AD,'CCG data'!E$3,FALSE)),ISBLANK(VLOOKUP($E56&amp;$D$7&amp;$D$8,'CCG data'!$A:$AD,'CCG data'!E$3,FALSE))),"",VLOOKUP($E56&amp;$D$7&amp;$D$8,'CCG data'!$A:$AD,'CCG data'!E$3,FALSE))</f>
        <v>9.8082595870206485E-2</v>
      </c>
      <c r="M56" s="388"/>
      <c r="N56" s="355">
        <f>IF(OR(ISERROR(VLOOKUP($E56&amp;$D$7&amp;$D$8,'CCG data'!$A:$AD,'CCG data'!G$3,FALSE)),ISBLANK(VLOOKUP($E56&amp;$D$7&amp;$D$8,'CCG data'!$A:$AD,'CCG data'!G$5,FALSE))),"",VLOOKUP($E56&amp;$D$7&amp;$D$8,'CCG data'!$A:$AD,'CCG data'!G$3,FALSE))</f>
        <v>1356</v>
      </c>
      <c r="O56" s="150"/>
      <c r="P56" s="150"/>
      <c r="Q56" s="150"/>
      <c r="R56" s="150"/>
      <c r="T56" s="78"/>
      <c r="U56" s="137"/>
      <c r="V56" s="78"/>
      <c r="W56" s="78"/>
    </row>
    <row r="57" spans="2:28" ht="15.75" x14ac:dyDescent="0.25">
      <c r="D57" s="314"/>
      <c r="E57" s="225" t="s">
        <v>27</v>
      </c>
      <c r="F57" s="138">
        <f>IF(F56="","",VLOOKUP($E56&amp;$D$7&amp;$D$8,'CCG data'!$A:$AD,'CCG data'!I$3,FALSE))</f>
        <v>6.4000000000000001E-2</v>
      </c>
      <c r="G57" s="15">
        <f>IF(F56="","",VLOOKUP($E56&amp;$D$7&amp;$D$8,'CCG data'!$A:$AD,'CCG data'!J$3,FALSE))</f>
        <v>9.1999999999999998E-2</v>
      </c>
      <c r="H57" s="15">
        <f>IF(H56="","",VLOOKUP($E56&amp;$D$7&amp;$D$8,'CCG data'!$A:$AD,'CCG data'!K$3,FALSE))</f>
        <v>0.51800000000000002</v>
      </c>
      <c r="I57" s="15">
        <f>IF(H56="","",VLOOKUP($E56&amp;$D$7&amp;$D$8,'CCG data'!$A:$AD,'CCG data'!L$3,FALSE))</f>
        <v>0.57099999999999995</v>
      </c>
      <c r="J57" s="15">
        <f>IF(J56="","",VLOOKUP($E56&amp;$D$7&amp;$D$8,'CCG data'!$A:$AD,'CCG data'!M$3,FALSE))</f>
        <v>0.25700000000000001</v>
      </c>
      <c r="K57" s="15">
        <f>IF(J56="","",VLOOKUP($E56&amp;$D$7&amp;$D$8,'CCG data'!$A:$AD,'CCG data'!N$3,FALSE))</f>
        <v>0.30499999999999999</v>
      </c>
      <c r="L57" s="15">
        <f>IF(L56="","",VLOOKUP($E56&amp;$D$7&amp;$D$8,'CCG data'!$A:$AD,'CCG data'!O$3,FALSE))</f>
        <v>8.3000000000000004E-2</v>
      </c>
      <c r="M57" s="123">
        <f>IF(L56="","",VLOOKUP($E56&amp;$D$7&amp;$D$8,'CCG data'!$A:$AD,'CCG data'!P$3,FALSE))</f>
        <v>0.115</v>
      </c>
      <c r="N57" s="363"/>
      <c r="O57" s="150"/>
      <c r="P57" s="150"/>
      <c r="Q57" s="150"/>
      <c r="R57" s="150"/>
      <c r="S57" s="99"/>
      <c r="T57" s="78"/>
      <c r="U57" s="137"/>
      <c r="V57" s="78"/>
      <c r="W57" s="78"/>
      <c r="X57" s="84"/>
      <c r="Y57" s="84"/>
      <c r="Z57" s="84"/>
      <c r="AA57" s="84"/>
      <c r="AB57" s="84"/>
    </row>
    <row r="58" spans="2:28" s="40" customFormat="1" ht="15.75" x14ac:dyDescent="0.25">
      <c r="B58" s="133"/>
      <c r="D58" s="314"/>
      <c r="E58" s="223" t="s">
        <v>353</v>
      </c>
      <c r="F58" s="387">
        <f>IF(OR(ISERROR(VLOOKUP($E58&amp;$D$7&amp;$D$8,'CCG data'!$A:$AD,'CCG data'!B$3,FALSE)),ISBLANK(VLOOKUP($E58&amp;$D$7&amp;$D$8,'CCG data'!$A:$AD,'CCG data'!B$3,FALSE))),"",VLOOKUP($E58&amp;$D$7&amp;$D$8,'CCG data'!$A:$AD,'CCG data'!B$3,FALSE))</f>
        <v>7.3377393662091173E-2</v>
      </c>
      <c r="G58" s="262"/>
      <c r="H58" s="262">
        <f>IF(OR(ISERROR(VLOOKUP($E58&amp;$D$7&amp;$D$8,'CCG data'!$A:$AD,'CCG data'!C$3,FALSE)),ISBLANK(VLOOKUP($E58&amp;$D$7&amp;$D$8,'CCG data'!$A:$AD,'CCG data'!C$3,FALSE))),"",VLOOKUP($E58&amp;$D$7&amp;$D$8,'CCG data'!$A:$AD,'CCG data'!C$3,FALSE))</f>
        <v>0.56753092696153196</v>
      </c>
      <c r="I58" s="262"/>
      <c r="J58" s="262">
        <f>IF(OR(ISERROR(VLOOKUP($E58&amp;$D$7&amp;$D$8,'CCG data'!$A:$AD,'CCG data'!D$3,FALSE)),ISBLANK(VLOOKUP($E58&amp;$D$7&amp;$D$8,'CCG data'!$A:$AD,'CCG data'!D$3,FALSE))),"",VLOOKUP($E58&amp;$D$7&amp;$D$8,'CCG data'!$A:$AD,'CCG data'!D$3,FALSE))</f>
        <v>0.23589222165734622</v>
      </c>
      <c r="K58" s="262"/>
      <c r="L58" s="262">
        <f>IF(OR(ISERROR(VLOOKUP($E58&amp;$D$7&amp;$D$8,'CCG data'!$A:$AD,'CCG data'!E$3,FALSE)),ISBLANK(VLOOKUP($E58&amp;$D$7&amp;$D$8,'CCG data'!$A:$AD,'CCG data'!E$3,FALSE))),"",VLOOKUP($E58&amp;$D$7&amp;$D$8,'CCG data'!$A:$AD,'CCG data'!E$3,FALSE))</f>
        <v>0.12319945771903067</v>
      </c>
      <c r="M58" s="388"/>
      <c r="N58" s="362">
        <f>IF(OR(ISERROR(VLOOKUP($E58&amp;$D$7&amp;$D$8,'CCG data'!$A:$AD,'CCG data'!G$3,FALSE)),ISBLANK(VLOOKUP($E58&amp;$D$7&amp;$D$8,'CCG data'!$A:$AD,'CCG data'!G$5,FALSE))),"",VLOOKUP($E58&amp;$D$7&amp;$D$8,'CCG data'!$A:$AD,'CCG data'!G$3,FALSE))</f>
        <v>5901</v>
      </c>
      <c r="O58" s="150"/>
      <c r="P58" s="150"/>
      <c r="Q58" s="150"/>
      <c r="R58" s="150"/>
      <c r="T58" s="78"/>
      <c r="U58" s="137"/>
      <c r="V58" s="78"/>
      <c r="W58" s="78"/>
    </row>
    <row r="59" spans="2:28" ht="15.75" x14ac:dyDescent="0.25">
      <c r="D59" s="314"/>
      <c r="E59" s="225" t="s">
        <v>27</v>
      </c>
      <c r="F59" s="138">
        <f>IF(F58="","",VLOOKUP($E58&amp;$D$7&amp;$D$8,'CCG data'!$A:$AD,'CCG data'!I$3,FALSE))</f>
        <v>6.7000000000000004E-2</v>
      </c>
      <c r="G59" s="15">
        <f>IF(F58="","",VLOOKUP($E58&amp;$D$7&amp;$D$8,'CCG data'!$A:$AD,'CCG data'!J$3,FALSE))</f>
        <v>0.08</v>
      </c>
      <c r="H59" s="15">
        <f>IF(H58="","",VLOOKUP($E58&amp;$D$7&amp;$D$8,'CCG data'!$A:$AD,'CCG data'!K$3,FALSE))</f>
        <v>0.55500000000000005</v>
      </c>
      <c r="I59" s="15">
        <f>IF(H58="","",VLOOKUP($E58&amp;$D$7&amp;$D$8,'CCG data'!$A:$AD,'CCG data'!L$3,FALSE))</f>
        <v>0.57999999999999996</v>
      </c>
      <c r="J59" s="15">
        <f>IF(J58="","",VLOOKUP($E58&amp;$D$7&amp;$D$8,'CCG data'!$A:$AD,'CCG data'!M$3,FALSE))</f>
        <v>0.22500000000000001</v>
      </c>
      <c r="K59" s="15">
        <f>IF(J58="","",VLOOKUP($E58&amp;$D$7&amp;$D$8,'CCG data'!$A:$AD,'CCG data'!N$3,FALSE))</f>
        <v>0.247</v>
      </c>
      <c r="L59" s="15">
        <f>IF(L58="","",VLOOKUP($E58&amp;$D$7&amp;$D$8,'CCG data'!$A:$AD,'CCG data'!O$3,FALSE))</f>
        <v>0.115</v>
      </c>
      <c r="M59" s="123">
        <f>IF(L58="","",VLOOKUP($E58&amp;$D$7&amp;$D$8,'CCG data'!$A:$AD,'CCG data'!P$3,FALSE))</f>
        <v>0.13200000000000001</v>
      </c>
      <c r="N59" s="363"/>
      <c r="O59" s="150"/>
      <c r="P59" s="150"/>
      <c r="Q59" s="150"/>
      <c r="R59" s="150"/>
      <c r="S59" s="99"/>
      <c r="T59" s="78"/>
      <c r="U59" s="137"/>
      <c r="V59" s="78"/>
      <c r="W59" s="78"/>
      <c r="X59" s="84"/>
      <c r="Y59" s="84"/>
      <c r="Z59" s="84"/>
      <c r="AA59" s="84"/>
      <c r="AB59" s="84"/>
    </row>
    <row r="60" spans="2:28" s="40" customFormat="1" ht="15.75" x14ac:dyDescent="0.25">
      <c r="B60" s="133"/>
      <c r="D60" s="314"/>
      <c r="E60" s="223" t="s">
        <v>165</v>
      </c>
      <c r="F60" s="387">
        <f>IF(OR(ISERROR(VLOOKUP($E60&amp;$D$7&amp;$D$8,'CCG data'!$A:$AD,'CCG data'!B$3,FALSE)),ISBLANK(VLOOKUP($E60&amp;$D$7&amp;$D$8,'CCG data'!$A:$AD,'CCG data'!B$3,FALSE))),"",VLOOKUP($E60&amp;$D$7&amp;$D$8,'CCG data'!$A:$AD,'CCG data'!B$3,FALSE))</f>
        <v>4.4217687074829932E-2</v>
      </c>
      <c r="G60" s="262"/>
      <c r="H60" s="262">
        <f>IF(OR(ISERROR(VLOOKUP($E60&amp;$D$7&amp;$D$8,'CCG data'!$A:$AD,'CCG data'!C$3,FALSE)),ISBLANK(VLOOKUP($E60&amp;$D$7&amp;$D$8,'CCG data'!$A:$AD,'CCG data'!C$3,FALSE))),"",VLOOKUP($E60&amp;$D$7&amp;$D$8,'CCG data'!$A:$AD,'CCG data'!C$3,FALSE))</f>
        <v>0.50340136054421769</v>
      </c>
      <c r="I60" s="262"/>
      <c r="J60" s="262">
        <f>IF(OR(ISERROR(VLOOKUP($E60&amp;$D$7&amp;$D$8,'CCG data'!$A:$AD,'CCG data'!D$3,FALSE)),ISBLANK(VLOOKUP($E60&amp;$D$7&amp;$D$8,'CCG data'!$A:$AD,'CCG data'!D$3,FALSE))),"",VLOOKUP($E60&amp;$D$7&amp;$D$8,'CCG data'!$A:$AD,'CCG data'!D$3,FALSE))</f>
        <v>0.27891156462585032</v>
      </c>
      <c r="K60" s="262"/>
      <c r="L60" s="262">
        <f>IF(OR(ISERROR(VLOOKUP($E60&amp;$D$7&amp;$D$8,'CCG data'!$A:$AD,'CCG data'!E$3,FALSE)),ISBLANK(VLOOKUP($E60&amp;$D$7&amp;$D$8,'CCG data'!$A:$AD,'CCG data'!E$3,FALSE))),"",VLOOKUP($E60&amp;$D$7&amp;$D$8,'CCG data'!$A:$AD,'CCG data'!E$3,FALSE))</f>
        <v>0.17346938775510204</v>
      </c>
      <c r="M60" s="388"/>
      <c r="N60" s="362">
        <f>IF(OR(ISERROR(VLOOKUP($E60&amp;$D$7&amp;$D$8,'CCG data'!$A:$AD,'CCG data'!G$3,FALSE)),ISBLANK(VLOOKUP($E60&amp;$D$7&amp;$D$8,'CCG data'!$A:$AD,'CCG data'!G$5,FALSE))),"",VLOOKUP($E60&amp;$D$7&amp;$D$8,'CCG data'!$A:$AD,'CCG data'!G$3,FALSE))</f>
        <v>882</v>
      </c>
      <c r="O60" s="150"/>
      <c r="P60" s="150"/>
      <c r="Q60" s="150"/>
      <c r="R60" s="150"/>
      <c r="T60" s="78"/>
      <c r="U60" s="137"/>
      <c r="V60" s="78"/>
      <c r="W60" s="78"/>
    </row>
    <row r="61" spans="2:28" ht="15.75" x14ac:dyDescent="0.25">
      <c r="D61" s="314"/>
      <c r="E61" s="225" t="s">
        <v>27</v>
      </c>
      <c r="F61" s="138">
        <f>IF(F60="","",VLOOKUP($E60&amp;$D$7&amp;$D$8,'CCG data'!$A:$AD,'CCG data'!I$3,FALSE))</f>
        <v>3.3000000000000002E-2</v>
      </c>
      <c r="G61" s="15">
        <f>IF(F60="","",VLOOKUP($E60&amp;$D$7&amp;$D$8,'CCG data'!$A:$AD,'CCG data'!J$3,FALSE))</f>
        <v>0.06</v>
      </c>
      <c r="H61" s="15">
        <f>IF(H60="","",VLOOKUP($E60&amp;$D$7&amp;$D$8,'CCG data'!$A:$AD,'CCG data'!K$3,FALSE))</f>
        <v>0.47</v>
      </c>
      <c r="I61" s="15">
        <f>IF(H60="","",VLOOKUP($E60&amp;$D$7&amp;$D$8,'CCG data'!$A:$AD,'CCG data'!L$3,FALSE))</f>
        <v>0.53600000000000003</v>
      </c>
      <c r="J61" s="15">
        <f>IF(J60="","",VLOOKUP($E60&amp;$D$7&amp;$D$8,'CCG data'!$A:$AD,'CCG data'!M$3,FALSE))</f>
        <v>0.25</v>
      </c>
      <c r="K61" s="15">
        <f>IF(J60="","",VLOOKUP($E60&amp;$D$7&amp;$D$8,'CCG data'!$A:$AD,'CCG data'!N$3,FALSE))</f>
        <v>0.309</v>
      </c>
      <c r="L61" s="15">
        <f>IF(L60="","",VLOOKUP($E60&amp;$D$7&amp;$D$8,'CCG data'!$A:$AD,'CCG data'!O$3,FALSE))</f>
        <v>0.15</v>
      </c>
      <c r="M61" s="123">
        <f>IF(L60="","",VLOOKUP($E60&amp;$D$7&amp;$D$8,'CCG data'!$A:$AD,'CCG data'!P$3,FALSE))</f>
        <v>0.2</v>
      </c>
      <c r="N61" s="363"/>
      <c r="O61" s="150"/>
      <c r="P61" s="150"/>
      <c r="Q61" s="150"/>
      <c r="R61" s="150"/>
      <c r="S61" s="99"/>
      <c r="T61" s="78"/>
      <c r="U61" s="137"/>
      <c r="V61" s="78"/>
      <c r="W61" s="78"/>
      <c r="X61" s="84"/>
      <c r="Y61" s="84"/>
      <c r="Z61" s="84"/>
      <c r="AA61" s="84"/>
      <c r="AB61" s="84"/>
    </row>
    <row r="62" spans="2:28" s="40" customFormat="1" ht="15.75" x14ac:dyDescent="0.25">
      <c r="B62" s="133"/>
      <c r="D62" s="314"/>
      <c r="E62" s="223" t="s">
        <v>166</v>
      </c>
      <c r="F62" s="387">
        <f>IF(OR(ISERROR(VLOOKUP($E62&amp;$D$7&amp;$D$8,'CCG data'!$A:$AD,'CCG data'!B$3,FALSE)),ISBLANK(VLOOKUP($E62&amp;$D$7&amp;$D$8,'CCG data'!$A:$AD,'CCG data'!B$3,FALSE))),"",VLOOKUP($E62&amp;$D$7&amp;$D$8,'CCG data'!$A:$AD,'CCG data'!B$3,FALSE))</f>
        <v>6.7015706806282729E-2</v>
      </c>
      <c r="G62" s="262"/>
      <c r="H62" s="262">
        <f>IF(OR(ISERROR(VLOOKUP($E62&amp;$D$7&amp;$D$8,'CCG data'!$A:$AD,'CCG data'!C$3,FALSE)),ISBLANK(VLOOKUP($E62&amp;$D$7&amp;$D$8,'CCG data'!$A:$AD,'CCG data'!C$3,FALSE))),"",VLOOKUP($E62&amp;$D$7&amp;$D$8,'CCG data'!$A:$AD,'CCG data'!C$3,FALSE))</f>
        <v>0.59476439790575919</v>
      </c>
      <c r="I62" s="262"/>
      <c r="J62" s="262">
        <f>IF(OR(ISERROR(VLOOKUP($E62&amp;$D$7&amp;$D$8,'CCG data'!$A:$AD,'CCG data'!D$3,FALSE)),ISBLANK(VLOOKUP($E62&amp;$D$7&amp;$D$8,'CCG data'!$A:$AD,'CCG data'!D$3,FALSE))),"",VLOOKUP($E62&amp;$D$7&amp;$D$8,'CCG data'!$A:$AD,'CCG data'!D$3,FALSE))</f>
        <v>0.25026178010471206</v>
      </c>
      <c r="K62" s="262"/>
      <c r="L62" s="262">
        <f>IF(OR(ISERROR(VLOOKUP($E62&amp;$D$7&amp;$D$8,'CCG data'!$A:$AD,'CCG data'!E$3,FALSE)),ISBLANK(VLOOKUP($E62&amp;$D$7&amp;$D$8,'CCG data'!$A:$AD,'CCG data'!E$3,FALSE))),"",VLOOKUP($E62&amp;$D$7&amp;$D$8,'CCG data'!$A:$AD,'CCG data'!E$3,FALSE))</f>
        <v>8.7958115183246074E-2</v>
      </c>
      <c r="M62" s="388"/>
      <c r="N62" s="355">
        <f>IF(OR(ISERROR(VLOOKUP($E62&amp;$D$7&amp;$D$8,'CCG data'!$A:$AD,'CCG data'!G$3,FALSE)),ISBLANK(VLOOKUP($E62&amp;$D$7&amp;$D$8,'CCG data'!$A:$AD,'CCG data'!G$5,FALSE))),"",VLOOKUP($E62&amp;$D$7&amp;$D$8,'CCG data'!$A:$AD,'CCG data'!G$3,FALSE))</f>
        <v>955</v>
      </c>
      <c r="O62" s="150"/>
      <c r="P62" s="150"/>
      <c r="Q62" s="150"/>
      <c r="R62" s="150"/>
      <c r="T62" s="78"/>
      <c r="U62" s="137"/>
      <c r="V62" s="78"/>
      <c r="W62" s="78"/>
    </row>
    <row r="63" spans="2:28" ht="15.75" x14ac:dyDescent="0.25">
      <c r="D63" s="314"/>
      <c r="E63" s="225" t="s">
        <v>27</v>
      </c>
      <c r="F63" s="138">
        <f>IF(F62="","",VLOOKUP($E62&amp;$D$7&amp;$D$8,'CCG data'!$A:$AD,'CCG data'!I$3,FALSE))</f>
        <v>5.2999999999999999E-2</v>
      </c>
      <c r="G63" s="15">
        <f>IF(F62="","",VLOOKUP($E62&amp;$D$7&amp;$D$8,'CCG data'!$A:$AD,'CCG data'!J$3,FALSE))</f>
        <v>8.5000000000000006E-2</v>
      </c>
      <c r="H63" s="15">
        <f>IF(H62="","",VLOOKUP($E62&amp;$D$7&amp;$D$8,'CCG data'!$A:$AD,'CCG data'!K$3,FALSE))</f>
        <v>0.56299999999999994</v>
      </c>
      <c r="I63" s="15">
        <f>IF(H62="","",VLOOKUP($E62&amp;$D$7&amp;$D$8,'CCG data'!$A:$AD,'CCG data'!L$3,FALSE))</f>
        <v>0.625</v>
      </c>
      <c r="J63" s="15">
        <f>IF(J62="","",VLOOKUP($E62&amp;$D$7&amp;$D$8,'CCG data'!$A:$AD,'CCG data'!M$3,FALSE))</f>
        <v>0.224</v>
      </c>
      <c r="K63" s="15">
        <f>IF(J62="","",VLOOKUP($E62&amp;$D$7&amp;$D$8,'CCG data'!$A:$AD,'CCG data'!N$3,FALSE))</f>
        <v>0.27900000000000003</v>
      </c>
      <c r="L63" s="15">
        <f>IF(L62="","",VLOOKUP($E62&amp;$D$7&amp;$D$8,'CCG data'!$A:$AD,'CCG data'!O$3,FALSE))</f>
        <v>7.1999999999999995E-2</v>
      </c>
      <c r="M63" s="123">
        <f>IF(L62="","",VLOOKUP($E62&amp;$D$7&amp;$D$8,'CCG data'!$A:$AD,'CCG data'!P$3,FALSE))</f>
        <v>0.108</v>
      </c>
      <c r="N63" s="363"/>
      <c r="O63" s="150"/>
      <c r="P63" s="150"/>
      <c r="Q63" s="150"/>
      <c r="R63" s="150"/>
      <c r="S63" s="99"/>
      <c r="T63" s="78"/>
      <c r="U63" s="137"/>
      <c r="V63" s="78"/>
      <c r="W63" s="78"/>
      <c r="X63" s="84"/>
      <c r="Y63" s="84"/>
      <c r="Z63" s="84"/>
      <c r="AA63" s="84"/>
      <c r="AB63" s="84"/>
    </row>
    <row r="64" spans="2:28" s="40" customFormat="1" ht="15.75" x14ac:dyDescent="0.25">
      <c r="B64" s="133"/>
      <c r="D64" s="314"/>
      <c r="E64" s="223" t="s">
        <v>354</v>
      </c>
      <c r="F64" s="387">
        <f>IF(OR(ISERROR(VLOOKUP($E64&amp;$D$7&amp;$D$8,'CCG data'!$A:$AD,'CCG data'!B$3,FALSE)),ISBLANK(VLOOKUP($E64&amp;$D$7&amp;$D$8,'CCG data'!$A:$AD,'CCG data'!B$3,FALSE))),"",VLOOKUP($E64&amp;$D$7&amp;$D$8,'CCG data'!$A:$AD,'CCG data'!B$3,FALSE))</f>
        <v>6.1093247588424437E-2</v>
      </c>
      <c r="G64" s="262"/>
      <c r="H64" s="262">
        <f>IF(OR(ISERROR(VLOOKUP($E64&amp;$D$7&amp;$D$8,'CCG data'!$A:$AD,'CCG data'!C$3,FALSE)),ISBLANK(VLOOKUP($E64&amp;$D$7&amp;$D$8,'CCG data'!$A:$AD,'CCG data'!C$3,FALSE))),"",VLOOKUP($E64&amp;$D$7&amp;$D$8,'CCG data'!$A:$AD,'CCG data'!C$3,FALSE))</f>
        <v>0.52668810289389068</v>
      </c>
      <c r="I64" s="262"/>
      <c r="J64" s="262">
        <f>IF(OR(ISERROR(VLOOKUP($E64&amp;$D$7&amp;$D$8,'CCG data'!$A:$AD,'CCG data'!D$3,FALSE)),ISBLANK(VLOOKUP($E64&amp;$D$7&amp;$D$8,'CCG data'!$A:$AD,'CCG data'!D$3,FALSE))),"",VLOOKUP($E64&amp;$D$7&amp;$D$8,'CCG data'!$A:$AD,'CCG data'!D$3,FALSE))</f>
        <v>0.2360128617363344</v>
      </c>
      <c r="K64" s="262"/>
      <c r="L64" s="262">
        <f>IF(OR(ISERROR(VLOOKUP($E64&amp;$D$7&amp;$D$8,'CCG data'!$A:$AD,'CCG data'!E$3,FALSE)),ISBLANK(VLOOKUP($E64&amp;$D$7&amp;$D$8,'CCG data'!$A:$AD,'CCG data'!E$3,FALSE))),"",VLOOKUP($E64&amp;$D$7&amp;$D$8,'CCG data'!$A:$AD,'CCG data'!E$3,FALSE))</f>
        <v>0.17620578778135049</v>
      </c>
      <c r="M64" s="388"/>
      <c r="N64" s="362">
        <f>IF(OR(ISERROR(VLOOKUP($E64&amp;$D$7&amp;$D$8,'CCG data'!$A:$AD,'CCG data'!G$3,FALSE)),ISBLANK(VLOOKUP($E64&amp;$D$7&amp;$D$8,'CCG data'!$A:$AD,'CCG data'!G$5,FALSE))),"",VLOOKUP($E64&amp;$D$7&amp;$D$8,'CCG data'!$A:$AD,'CCG data'!G$3,FALSE))</f>
        <v>1555</v>
      </c>
      <c r="O64" s="150"/>
      <c r="P64" s="150"/>
      <c r="Q64" s="150"/>
      <c r="R64" s="150"/>
      <c r="T64" s="78"/>
      <c r="U64" s="137"/>
      <c r="V64" s="78"/>
      <c r="W64" s="78"/>
    </row>
    <row r="65" spans="4:28" ht="15.75" x14ac:dyDescent="0.25">
      <c r="D65" s="314"/>
      <c r="E65" s="225" t="s">
        <v>27</v>
      </c>
      <c r="F65" s="138">
        <f>IF(F64="","",VLOOKUP($E64&amp;$D$7&amp;$D$8,'CCG data'!$A:$AD,'CCG data'!I$3,FALSE))</f>
        <v>0.05</v>
      </c>
      <c r="G65" s="15">
        <f>IF(F64="","",VLOOKUP($E64&amp;$D$7&amp;$D$8,'CCG data'!$A:$AD,'CCG data'!J$3,FALSE))</f>
        <v>7.3999999999999996E-2</v>
      </c>
      <c r="H65" s="15">
        <f>IF(H64="","",VLOOKUP($E64&amp;$D$7&amp;$D$8,'CCG data'!$A:$AD,'CCG data'!K$3,FALSE))</f>
        <v>0.502</v>
      </c>
      <c r="I65" s="15">
        <f>IF(H64="","",VLOOKUP($E64&amp;$D$7&amp;$D$8,'CCG data'!$A:$AD,'CCG data'!L$3,FALSE))</f>
        <v>0.55100000000000005</v>
      </c>
      <c r="J65" s="15">
        <f>IF(J64="","",VLOOKUP($E64&amp;$D$7&amp;$D$8,'CCG data'!$A:$AD,'CCG data'!M$3,FALSE))</f>
        <v>0.216</v>
      </c>
      <c r="K65" s="15">
        <f>IF(J64="","",VLOOKUP($E64&amp;$D$7&amp;$D$8,'CCG data'!$A:$AD,'CCG data'!N$3,FALSE))</f>
        <v>0.25800000000000001</v>
      </c>
      <c r="L65" s="15">
        <f>IF(L64="","",VLOOKUP($E64&amp;$D$7&amp;$D$8,'CCG data'!$A:$AD,'CCG data'!O$3,FALSE))</f>
        <v>0.158</v>
      </c>
      <c r="M65" s="123">
        <f>IF(L64="","",VLOOKUP($E64&amp;$D$7&amp;$D$8,'CCG data'!$A:$AD,'CCG data'!P$3,FALSE))</f>
        <v>0.19600000000000001</v>
      </c>
      <c r="N65" s="363"/>
      <c r="O65" s="150"/>
      <c r="P65" s="150"/>
      <c r="Q65" s="150"/>
      <c r="R65" s="150"/>
      <c r="S65" s="99"/>
      <c r="T65" s="78"/>
      <c r="U65" s="137"/>
      <c r="V65" s="78"/>
      <c r="W65" s="78"/>
      <c r="X65" s="84"/>
      <c r="Y65" s="84"/>
      <c r="Z65" s="84"/>
      <c r="AA65" s="84"/>
      <c r="AB65" s="84"/>
    </row>
    <row r="66" spans="4:28" ht="15.75" x14ac:dyDescent="0.25">
      <c r="D66" s="314"/>
      <c r="E66" s="223" t="s">
        <v>431</v>
      </c>
      <c r="F66" s="387">
        <f>IF(OR(ISERROR(VLOOKUP($E66&amp;$D$7&amp;$D$8,'CCG data'!$A:$AD,'CCG data'!B$3,FALSE)),ISBLANK(VLOOKUP($E66&amp;$D$7&amp;$D$8,'CCG data'!$A:$AD,'CCG data'!B$3,FALSE))),"",VLOOKUP($E66&amp;$D$7&amp;$D$8,'CCG data'!$A:$AD,'CCG data'!B$3,FALSE))</f>
        <v>9.7738876732312185E-2</v>
      </c>
      <c r="G66" s="262"/>
      <c r="H66" s="262">
        <f>IF(OR(ISERROR(VLOOKUP($E66&amp;$D$7&amp;$D$8,'CCG data'!$A:$AD,'CCG data'!C$3,FALSE)),ISBLANK(VLOOKUP($E66&amp;$D$7&amp;$D$8,'CCG data'!$A:$AD,'CCG data'!C$3,FALSE))),"",VLOOKUP($E66&amp;$D$7&amp;$D$8,'CCG data'!$A:$AD,'CCG data'!C$3,FALSE))</f>
        <v>0.474835886214442</v>
      </c>
      <c r="I66" s="262"/>
      <c r="J66" s="262">
        <f>IF(OR(ISERROR(VLOOKUP($E66&amp;$D$7&amp;$D$8,'CCG data'!$A:$AD,'CCG data'!D$3,FALSE)),ISBLANK(VLOOKUP($E66&amp;$D$7&amp;$D$8,'CCG data'!$A:$AD,'CCG data'!D$3,FALSE))),"",VLOOKUP($E66&amp;$D$7&amp;$D$8,'CCG data'!$A:$AD,'CCG data'!D$3,FALSE))</f>
        <v>0.22975929978118162</v>
      </c>
      <c r="K66" s="262"/>
      <c r="L66" s="262">
        <f>IF(OR(ISERROR(VLOOKUP($E66&amp;$D$7&amp;$D$8,'CCG data'!$A:$AD,'CCG data'!E$3,FALSE)),ISBLANK(VLOOKUP($E66&amp;$D$7&amp;$D$8,'CCG data'!$A:$AD,'CCG data'!E$3,FALSE))),"",VLOOKUP($E66&amp;$D$7&amp;$D$8,'CCG data'!$A:$AD,'CCG data'!E$3,FALSE))</f>
        <v>0.19766593727206419</v>
      </c>
      <c r="M66" s="388"/>
      <c r="N66" s="362">
        <f>IF(OR(ISERROR(VLOOKUP($E66&amp;$D$7&amp;$D$8,'CCG data'!$A:$AD,'CCG data'!G$3,FALSE)),ISBLANK(VLOOKUP($E66&amp;$D$7&amp;$D$8,'CCG data'!$A:$AD,'CCG data'!G$5,FALSE))),"",VLOOKUP($E66&amp;$D$7&amp;$D$8,'CCG data'!$A:$AD,'CCG data'!G$3,FALSE))</f>
        <v>1371</v>
      </c>
      <c r="O66" s="150"/>
      <c r="P66" s="150"/>
      <c r="Q66" s="150"/>
      <c r="R66" s="150"/>
      <c r="S66" s="99"/>
      <c r="T66" s="78"/>
      <c r="U66" s="137"/>
      <c r="V66" s="78"/>
      <c r="W66" s="78"/>
      <c r="X66" s="84"/>
      <c r="Y66" s="84"/>
      <c r="Z66" s="84"/>
      <c r="AA66" s="84"/>
      <c r="AB66" s="84"/>
    </row>
    <row r="67" spans="4:28" ht="15.75" x14ac:dyDescent="0.25">
      <c r="D67" s="314"/>
      <c r="E67" s="225" t="s">
        <v>27</v>
      </c>
      <c r="F67" s="138">
        <f>IF(F66="","",VLOOKUP($E66&amp;$D$7&amp;$D$8,'CCG data'!$A:$AD,'CCG data'!I$3,FALSE))</f>
        <v>8.3000000000000004E-2</v>
      </c>
      <c r="G67" s="15">
        <f>IF(F66="","",VLOOKUP($E66&amp;$D$7&amp;$D$8,'CCG data'!$A:$AD,'CCG data'!J$3,FALSE))</f>
        <v>0.115</v>
      </c>
      <c r="H67" s="15">
        <f>IF(H66="","",VLOOKUP($E66&amp;$D$7&amp;$D$8,'CCG data'!$A:$AD,'CCG data'!K$3,FALSE))</f>
        <v>0.44900000000000001</v>
      </c>
      <c r="I67" s="15">
        <f>IF(H66="","",VLOOKUP($E66&amp;$D$7&amp;$D$8,'CCG data'!$A:$AD,'CCG data'!L$3,FALSE))</f>
        <v>0.501</v>
      </c>
      <c r="J67" s="15">
        <f>IF(J66="","",VLOOKUP($E66&amp;$D$7&amp;$D$8,'CCG data'!$A:$AD,'CCG data'!M$3,FALSE))</f>
        <v>0.20799999999999999</v>
      </c>
      <c r="K67" s="15">
        <f>IF(J66="","",VLOOKUP($E66&amp;$D$7&amp;$D$8,'CCG data'!$A:$AD,'CCG data'!N$3,FALSE))</f>
        <v>0.253</v>
      </c>
      <c r="L67" s="15">
        <f>IF(L66="","",VLOOKUP($E66&amp;$D$7&amp;$D$8,'CCG data'!$A:$AD,'CCG data'!O$3,FALSE))</f>
        <v>0.17699999999999999</v>
      </c>
      <c r="M67" s="123">
        <f>IF(L66="","",VLOOKUP($E66&amp;$D$7&amp;$D$8,'CCG data'!$A:$AD,'CCG data'!P$3,FALSE))</f>
        <v>0.22</v>
      </c>
      <c r="N67" s="363"/>
      <c r="O67" s="150"/>
      <c r="P67" s="150"/>
      <c r="Q67" s="150"/>
      <c r="R67" s="150"/>
      <c r="S67" s="99"/>
      <c r="T67" s="78"/>
      <c r="U67" s="137"/>
      <c r="V67" s="78"/>
      <c r="W67" s="78"/>
      <c r="X67" s="84"/>
      <c r="Y67" s="84"/>
      <c r="Z67" s="84"/>
      <c r="AA67" s="84"/>
      <c r="AB67" s="84"/>
    </row>
    <row r="68" spans="4:28" ht="15.75" x14ac:dyDescent="0.25">
      <c r="D68" s="314"/>
      <c r="E68" s="223" t="s">
        <v>167</v>
      </c>
      <c r="F68" s="387">
        <f>IF(OR(ISERROR(VLOOKUP($E68&amp;$D$7&amp;$D$8,'CCG data'!$A:$AD,'CCG data'!B$3,FALSE)),ISBLANK(VLOOKUP($E68&amp;$D$7&amp;$D$8,'CCG data'!$A:$AD,'CCG data'!B$3,FALSE))),"",VLOOKUP($E68&amp;$D$7&amp;$D$8,'CCG data'!$A:$AD,'CCG data'!B$3,FALSE))</f>
        <v>5.4698457223001401E-2</v>
      </c>
      <c r="G68" s="262"/>
      <c r="H68" s="262">
        <f>IF(OR(ISERROR(VLOOKUP($E68&amp;$D$7&amp;$D$8,'CCG data'!$A:$AD,'CCG data'!C$3,FALSE)),ISBLANK(VLOOKUP($E68&amp;$D$7&amp;$D$8,'CCG data'!$A:$AD,'CCG data'!C$3,FALSE))),"",VLOOKUP($E68&amp;$D$7&amp;$D$8,'CCG data'!$A:$AD,'CCG data'!C$3,FALSE))</f>
        <v>0.39831697054698456</v>
      </c>
      <c r="I68" s="262"/>
      <c r="J68" s="262">
        <f>IF(OR(ISERROR(VLOOKUP($E68&amp;$D$7&amp;$D$8,'CCG data'!$A:$AD,'CCG data'!D$3,FALSE)),ISBLANK(VLOOKUP($E68&amp;$D$7&amp;$D$8,'CCG data'!$A:$AD,'CCG data'!D$3,FALSE))),"",VLOOKUP($E68&amp;$D$7&amp;$D$8,'CCG data'!$A:$AD,'CCG data'!D$3,FALSE))</f>
        <v>0.2426367461430575</v>
      </c>
      <c r="K68" s="262"/>
      <c r="L68" s="262">
        <f>IF(OR(ISERROR(VLOOKUP($E68&amp;$D$7&amp;$D$8,'CCG data'!$A:$AD,'CCG data'!E$3,FALSE)),ISBLANK(VLOOKUP($E68&amp;$D$7&amp;$D$8,'CCG data'!$A:$AD,'CCG data'!E$3,FALSE))),"",VLOOKUP($E68&amp;$D$7&amp;$D$8,'CCG data'!$A:$AD,'CCG data'!E$3,FALSE))</f>
        <v>0.30434782608695654</v>
      </c>
      <c r="M68" s="388"/>
      <c r="N68" s="355">
        <f>IF(OR(ISERROR(VLOOKUP($E68&amp;$D$7&amp;$D$8,'CCG data'!$A:$AD,'CCG data'!G$3,FALSE)),ISBLANK(VLOOKUP($E68&amp;$D$7&amp;$D$8,'CCG data'!$A:$AD,'CCG data'!G$5,FALSE))),"",VLOOKUP($E68&amp;$D$7&amp;$D$8,'CCG data'!$A:$AD,'CCG data'!G$3,FALSE))</f>
        <v>713</v>
      </c>
      <c r="O68" s="150"/>
      <c r="P68" s="150"/>
      <c r="Q68" s="150"/>
      <c r="R68" s="150"/>
      <c r="S68" s="99"/>
      <c r="T68" s="78"/>
      <c r="U68" s="137"/>
      <c r="V68" s="78"/>
      <c r="W68" s="78"/>
      <c r="X68" s="84"/>
      <c r="Y68" s="84"/>
      <c r="Z68" s="84"/>
      <c r="AA68" s="84"/>
      <c r="AB68" s="84"/>
    </row>
    <row r="69" spans="4:28" ht="15.75" x14ac:dyDescent="0.25">
      <c r="D69" s="314"/>
      <c r="E69" s="225" t="s">
        <v>27</v>
      </c>
      <c r="F69" s="138">
        <f>IF(F68="","",VLOOKUP($E68&amp;$D$7&amp;$D$8,'CCG data'!$A:$AD,'CCG data'!I$3,FALSE))</f>
        <v>0.04</v>
      </c>
      <c r="G69" s="15">
        <f>IF(F68="","",VLOOKUP($E68&amp;$D$7&amp;$D$8,'CCG data'!$A:$AD,'CCG data'!J$3,FALSE))</f>
        <v>7.3999999999999996E-2</v>
      </c>
      <c r="H69" s="15">
        <f>IF(H68="","",VLOOKUP($E68&amp;$D$7&amp;$D$8,'CCG data'!$A:$AD,'CCG data'!K$3,FALSE))</f>
        <v>0.36299999999999999</v>
      </c>
      <c r="I69" s="15">
        <f>IF(H68="","",VLOOKUP($E68&amp;$D$7&amp;$D$8,'CCG data'!$A:$AD,'CCG data'!L$3,FALSE))</f>
        <v>0.435</v>
      </c>
      <c r="J69" s="15">
        <f>IF(J68="","",VLOOKUP($E68&amp;$D$7&amp;$D$8,'CCG data'!$A:$AD,'CCG data'!M$3,FALSE))</f>
        <v>0.21299999999999999</v>
      </c>
      <c r="K69" s="15">
        <f>IF(J68="","",VLOOKUP($E68&amp;$D$7&amp;$D$8,'CCG data'!$A:$AD,'CCG data'!N$3,FALSE))</f>
        <v>0.27500000000000002</v>
      </c>
      <c r="L69" s="15">
        <f>IF(L68="","",VLOOKUP($E68&amp;$D$7&amp;$D$8,'CCG data'!$A:$AD,'CCG data'!O$3,FALSE))</f>
        <v>0.27200000000000002</v>
      </c>
      <c r="M69" s="123">
        <f>IF(L68="","",VLOOKUP($E68&amp;$D$7&amp;$D$8,'CCG data'!$A:$AD,'CCG data'!P$3,FALSE))</f>
        <v>0.33900000000000002</v>
      </c>
      <c r="N69" s="363"/>
      <c r="O69" s="150"/>
      <c r="P69" s="150"/>
      <c r="Q69" s="150"/>
      <c r="R69" s="150"/>
      <c r="S69" s="99"/>
      <c r="T69" s="78"/>
      <c r="U69" s="137"/>
      <c r="V69" s="78"/>
      <c r="W69" s="78"/>
      <c r="X69" s="84"/>
      <c r="Y69" s="84"/>
      <c r="Z69" s="84"/>
      <c r="AA69" s="84"/>
      <c r="AB69" s="84"/>
    </row>
    <row r="70" spans="4:28" ht="15.75" x14ac:dyDescent="0.25">
      <c r="D70" s="314"/>
      <c r="E70" s="223" t="s">
        <v>355</v>
      </c>
      <c r="F70" s="387">
        <f>IF(OR(ISERROR(VLOOKUP($E70&amp;$D$7&amp;$D$8,'CCG data'!$A:$AD,'CCG data'!B$3,FALSE)),ISBLANK(VLOOKUP($E70&amp;$D$7&amp;$D$8,'CCG data'!$A:$AD,'CCG data'!B$3,FALSE))),"",VLOOKUP($E70&amp;$D$7&amp;$D$8,'CCG data'!$A:$AD,'CCG data'!B$3,FALSE))</f>
        <v>8.505154639175258E-2</v>
      </c>
      <c r="G70" s="262"/>
      <c r="H70" s="262">
        <f>IF(OR(ISERROR(VLOOKUP($E70&amp;$D$7&amp;$D$8,'CCG data'!$A:$AD,'CCG data'!C$3,FALSE)),ISBLANK(VLOOKUP($E70&amp;$D$7&amp;$D$8,'CCG data'!$A:$AD,'CCG data'!C$3,FALSE))),"",VLOOKUP($E70&amp;$D$7&amp;$D$8,'CCG data'!$A:$AD,'CCG data'!C$3,FALSE))</f>
        <v>0.54982817869415812</v>
      </c>
      <c r="I70" s="262"/>
      <c r="J70" s="262">
        <f>IF(OR(ISERROR(VLOOKUP($E70&amp;$D$7&amp;$D$8,'CCG data'!$A:$AD,'CCG data'!D$3,FALSE)),ISBLANK(VLOOKUP($E70&amp;$D$7&amp;$D$8,'CCG data'!$A:$AD,'CCG data'!D$3,FALSE))),"",VLOOKUP($E70&amp;$D$7&amp;$D$8,'CCG data'!$A:$AD,'CCG data'!D$3,FALSE))</f>
        <v>0.19587628865979381</v>
      </c>
      <c r="K70" s="262"/>
      <c r="L70" s="262">
        <f>IF(OR(ISERROR(VLOOKUP($E70&amp;$D$7&amp;$D$8,'CCG data'!$A:$AD,'CCG data'!E$3,FALSE)),ISBLANK(VLOOKUP($E70&amp;$D$7&amp;$D$8,'CCG data'!$A:$AD,'CCG data'!E$3,FALSE))),"",VLOOKUP($E70&amp;$D$7&amp;$D$8,'CCG data'!$A:$AD,'CCG data'!E$3,FALSE))</f>
        <v>0.16924398625429554</v>
      </c>
      <c r="M70" s="388"/>
      <c r="N70" s="362">
        <f>IF(OR(ISERROR(VLOOKUP($E70&amp;$D$7&amp;$D$8,'CCG data'!$A:$AD,'CCG data'!G$3,FALSE)),ISBLANK(VLOOKUP($E70&amp;$D$7&amp;$D$8,'CCG data'!$A:$AD,'CCG data'!G$5,FALSE))),"",VLOOKUP($E70&amp;$D$7&amp;$D$8,'CCG data'!$A:$AD,'CCG data'!G$3,FALSE))</f>
        <v>1164</v>
      </c>
      <c r="O70" s="150"/>
      <c r="P70" s="150"/>
      <c r="Q70" s="150"/>
      <c r="R70" s="150"/>
      <c r="S70" s="99"/>
      <c r="T70" s="78"/>
      <c r="U70" s="137"/>
      <c r="V70" s="78"/>
      <c r="W70" s="78"/>
      <c r="X70" s="84"/>
      <c r="Y70" s="84"/>
      <c r="Z70" s="84"/>
      <c r="AA70" s="84"/>
      <c r="AB70" s="84"/>
    </row>
    <row r="71" spans="4:28" ht="15.75" x14ac:dyDescent="0.25">
      <c r="D71" s="314"/>
      <c r="E71" s="225" t="s">
        <v>27</v>
      </c>
      <c r="F71" s="138">
        <f>IF(F70="","",VLOOKUP($E70&amp;$D$7&amp;$D$8,'CCG data'!$A:$AD,'CCG data'!I$3,FALSE))</f>
        <v>7.0000000000000007E-2</v>
      </c>
      <c r="G71" s="15">
        <f>IF(F70="","",VLOOKUP($E70&amp;$D$7&amp;$D$8,'CCG data'!$A:$AD,'CCG data'!J$3,FALSE))</f>
        <v>0.10199999999999999</v>
      </c>
      <c r="H71" s="15">
        <f>IF(H70="","",VLOOKUP($E70&amp;$D$7&amp;$D$8,'CCG data'!$A:$AD,'CCG data'!K$3,FALSE))</f>
        <v>0.52100000000000002</v>
      </c>
      <c r="I71" s="15">
        <f>IF(H70="","",VLOOKUP($E70&amp;$D$7&amp;$D$8,'CCG data'!$A:$AD,'CCG data'!L$3,FALSE))</f>
        <v>0.57799999999999996</v>
      </c>
      <c r="J71" s="15">
        <f>IF(J70="","",VLOOKUP($E70&amp;$D$7&amp;$D$8,'CCG data'!$A:$AD,'CCG data'!M$3,FALSE))</f>
        <v>0.17399999999999999</v>
      </c>
      <c r="K71" s="15">
        <f>IF(J70="","",VLOOKUP($E70&amp;$D$7&amp;$D$8,'CCG data'!$A:$AD,'CCG data'!N$3,FALSE))</f>
        <v>0.22</v>
      </c>
      <c r="L71" s="15">
        <f>IF(L70="","",VLOOKUP($E70&amp;$D$7&amp;$D$8,'CCG data'!$A:$AD,'CCG data'!O$3,FALSE))</f>
        <v>0.14899999999999999</v>
      </c>
      <c r="M71" s="123">
        <f>IF(L70="","",VLOOKUP($E70&amp;$D$7&amp;$D$8,'CCG data'!$A:$AD,'CCG data'!P$3,FALSE))</f>
        <v>0.192</v>
      </c>
      <c r="N71" s="363"/>
      <c r="O71" s="150"/>
      <c r="P71" s="150"/>
      <c r="Q71" s="150"/>
      <c r="R71" s="150"/>
      <c r="S71" s="99"/>
      <c r="T71" s="78"/>
      <c r="U71" s="137"/>
      <c r="V71" s="78"/>
      <c r="W71" s="78"/>
      <c r="X71" s="84"/>
      <c r="Y71" s="84"/>
      <c r="Z71" s="84"/>
      <c r="AA71" s="84"/>
      <c r="AB71" s="84"/>
    </row>
    <row r="72" spans="4:28" ht="15.75" x14ac:dyDescent="0.25">
      <c r="D72" s="314"/>
      <c r="E72" s="223" t="s">
        <v>356</v>
      </c>
      <c r="F72" s="387">
        <f>IF(OR(ISERROR(VLOOKUP($E72&amp;$D$7&amp;$D$8,'CCG data'!$A:$AD,'CCG data'!B$3,FALSE)),ISBLANK(VLOOKUP($E72&amp;$D$7&amp;$D$8,'CCG data'!$A:$AD,'CCG data'!B$3,FALSE))),"",VLOOKUP($E72&amp;$D$7&amp;$D$8,'CCG data'!$A:$AD,'CCG data'!B$3,FALSE))</f>
        <v>4.3173862310385065E-2</v>
      </c>
      <c r="G72" s="262"/>
      <c r="H72" s="262">
        <f>IF(OR(ISERROR(VLOOKUP($E72&amp;$D$7&amp;$D$8,'CCG data'!$A:$AD,'CCG data'!C$3,FALSE)),ISBLANK(VLOOKUP($E72&amp;$D$7&amp;$D$8,'CCG data'!$A:$AD,'CCG data'!C$3,FALSE))),"",VLOOKUP($E72&amp;$D$7&amp;$D$8,'CCG data'!$A:$AD,'CCG data'!C$3,FALSE))</f>
        <v>0.51458576429404901</v>
      </c>
      <c r="I72" s="262"/>
      <c r="J72" s="262">
        <f>IF(OR(ISERROR(VLOOKUP($E72&amp;$D$7&amp;$D$8,'CCG data'!$A:$AD,'CCG data'!D$3,FALSE)),ISBLANK(VLOOKUP($E72&amp;$D$7&amp;$D$8,'CCG data'!$A:$AD,'CCG data'!D$3,FALSE))),"",VLOOKUP($E72&amp;$D$7&amp;$D$8,'CCG data'!$A:$AD,'CCG data'!D$3,FALSE))</f>
        <v>0.28588098016336055</v>
      </c>
      <c r="K72" s="262"/>
      <c r="L72" s="262">
        <f>IF(OR(ISERROR(VLOOKUP($E72&amp;$D$7&amp;$D$8,'CCG data'!$A:$AD,'CCG data'!E$3,FALSE)),ISBLANK(VLOOKUP($E72&amp;$D$7&amp;$D$8,'CCG data'!$A:$AD,'CCG data'!E$3,FALSE))),"",VLOOKUP($E72&amp;$D$7&amp;$D$8,'CCG data'!$A:$AD,'CCG data'!E$3,FALSE))</f>
        <v>0.15635939323220538</v>
      </c>
      <c r="M72" s="388"/>
      <c r="N72" s="362">
        <f>IF(OR(ISERROR(VLOOKUP($E72&amp;$D$7&amp;$D$8,'CCG data'!$A:$AD,'CCG data'!G$3,FALSE)),ISBLANK(VLOOKUP($E72&amp;$D$7&amp;$D$8,'CCG data'!$A:$AD,'CCG data'!G$5,FALSE))),"",VLOOKUP($E72&amp;$D$7&amp;$D$8,'CCG data'!$A:$AD,'CCG data'!G$3,FALSE))</f>
        <v>857</v>
      </c>
      <c r="O72" s="150"/>
      <c r="P72" s="150"/>
      <c r="Q72" s="150"/>
      <c r="R72" s="150"/>
      <c r="S72" s="99"/>
      <c r="T72" s="78"/>
      <c r="U72" s="137"/>
      <c r="V72" s="78"/>
      <c r="W72" s="78"/>
      <c r="X72" s="84"/>
      <c r="Y72" s="84"/>
      <c r="Z72" s="84"/>
      <c r="AA72" s="84"/>
      <c r="AB72" s="84"/>
    </row>
    <row r="73" spans="4:28" ht="15.75" x14ac:dyDescent="0.25">
      <c r="D73" s="314"/>
      <c r="E73" s="225" t="s">
        <v>27</v>
      </c>
      <c r="F73" s="138">
        <f>IF(F72="","",VLOOKUP($E72&amp;$D$7&amp;$D$8,'CCG data'!$A:$AD,'CCG data'!I$3,FALSE))</f>
        <v>3.1E-2</v>
      </c>
      <c r="G73" s="15">
        <f>IF(F72="","",VLOOKUP($E72&amp;$D$7&amp;$D$8,'CCG data'!$A:$AD,'CCG data'!J$3,FALSE))</f>
        <v>5.8999999999999997E-2</v>
      </c>
      <c r="H73" s="15">
        <f>IF(H72="","",VLOOKUP($E72&amp;$D$7&amp;$D$8,'CCG data'!$A:$AD,'CCG data'!K$3,FALSE))</f>
        <v>0.48099999999999998</v>
      </c>
      <c r="I73" s="15">
        <f>IF(H72="","",VLOOKUP($E72&amp;$D$7&amp;$D$8,'CCG data'!$A:$AD,'CCG data'!L$3,FALSE))</f>
        <v>0.54800000000000004</v>
      </c>
      <c r="J73" s="15">
        <f>IF(J72="","",VLOOKUP($E72&amp;$D$7&amp;$D$8,'CCG data'!$A:$AD,'CCG data'!M$3,FALSE))</f>
        <v>0.25700000000000001</v>
      </c>
      <c r="K73" s="15">
        <f>IF(J72="","",VLOOKUP($E72&amp;$D$7&amp;$D$8,'CCG data'!$A:$AD,'CCG data'!N$3,FALSE))</f>
        <v>0.317</v>
      </c>
      <c r="L73" s="15">
        <f>IF(L72="","",VLOOKUP($E72&amp;$D$7&amp;$D$8,'CCG data'!$A:$AD,'CCG data'!O$3,FALSE))</f>
        <v>0.13400000000000001</v>
      </c>
      <c r="M73" s="123">
        <f>IF(L72="","",VLOOKUP($E72&amp;$D$7&amp;$D$8,'CCG data'!$A:$AD,'CCG data'!P$3,FALSE))</f>
        <v>0.182</v>
      </c>
      <c r="N73" s="363"/>
      <c r="O73" s="150"/>
      <c r="P73" s="150"/>
      <c r="Q73" s="150"/>
      <c r="R73" s="150"/>
      <c r="S73" s="99"/>
      <c r="T73" s="78"/>
      <c r="U73" s="137"/>
      <c r="V73" s="78"/>
      <c r="W73" s="78"/>
      <c r="X73" s="84"/>
      <c r="Y73" s="84"/>
      <c r="Z73" s="84"/>
      <c r="AA73" s="84"/>
      <c r="AB73" s="84"/>
    </row>
    <row r="74" spans="4:28" ht="15.75" x14ac:dyDescent="0.25">
      <c r="D74" s="314"/>
      <c r="E74" s="223" t="s">
        <v>168</v>
      </c>
      <c r="F74" s="387">
        <f>IF(OR(ISERROR(VLOOKUP($E74&amp;$D$7&amp;$D$8,'CCG data'!$A:$AD,'CCG data'!B$3,FALSE)),ISBLANK(VLOOKUP($E74&amp;$D$7&amp;$D$8,'CCG data'!$A:$AD,'CCG data'!B$3,FALSE))),"",VLOOKUP($E74&amp;$D$7&amp;$D$8,'CCG data'!$A:$AD,'CCG data'!B$3,FALSE))</f>
        <v>7.1889606053861563E-2</v>
      </c>
      <c r="G74" s="262"/>
      <c r="H74" s="262">
        <f>IF(OR(ISERROR(VLOOKUP($E74&amp;$D$7&amp;$D$8,'CCG data'!$A:$AD,'CCG data'!C$3,FALSE)),ISBLANK(VLOOKUP($E74&amp;$D$7&amp;$D$8,'CCG data'!$A:$AD,'CCG data'!C$3,FALSE))),"",VLOOKUP($E74&amp;$D$7&amp;$D$8,'CCG data'!$A:$AD,'CCG data'!C$3,FALSE))</f>
        <v>0.57111061651457828</v>
      </c>
      <c r="I74" s="262"/>
      <c r="J74" s="262">
        <f>IF(OR(ISERROR(VLOOKUP($E74&amp;$D$7&amp;$D$8,'CCG data'!$A:$AD,'CCG data'!D$3,FALSE)),ISBLANK(VLOOKUP($E74&amp;$D$7&amp;$D$8,'CCG data'!$A:$AD,'CCG data'!D$3,FALSE))),"",VLOOKUP($E74&amp;$D$7&amp;$D$8,'CCG data'!$A:$AD,'CCG data'!D$3,FALSE))</f>
        <v>0.21922991319830848</v>
      </c>
      <c r="K74" s="262"/>
      <c r="L74" s="262">
        <f>IF(OR(ISERROR(VLOOKUP($E74&amp;$D$7&amp;$D$8,'CCG data'!$A:$AD,'CCG data'!E$3,FALSE)),ISBLANK(VLOOKUP($E74&amp;$D$7&amp;$D$8,'CCG data'!$A:$AD,'CCG data'!E$3,FALSE))),"",VLOOKUP($E74&amp;$D$7&amp;$D$8,'CCG data'!$A:$AD,'CCG data'!E$3,FALSE))</f>
        <v>0.13776986423325172</v>
      </c>
      <c r="M74" s="388"/>
      <c r="N74" s="355">
        <f>IF(OR(ISERROR(VLOOKUP($E74&amp;$D$7&amp;$D$8,'CCG data'!$A:$AD,'CCG data'!G$3,FALSE)),ISBLANK(VLOOKUP($E74&amp;$D$7&amp;$D$8,'CCG data'!$A:$AD,'CCG data'!G$5,FALSE))),"",VLOOKUP($E74&amp;$D$7&amp;$D$8,'CCG data'!$A:$AD,'CCG data'!G$3,FALSE))</f>
        <v>4493</v>
      </c>
      <c r="O74" s="150"/>
      <c r="P74" s="150"/>
      <c r="Q74" s="150"/>
      <c r="R74" s="150"/>
      <c r="S74" s="99"/>
      <c r="T74" s="78"/>
      <c r="U74" s="137"/>
      <c r="V74" s="78"/>
      <c r="W74" s="78"/>
      <c r="X74" s="84"/>
      <c r="Y74" s="84"/>
      <c r="Z74" s="84"/>
      <c r="AA74" s="84"/>
      <c r="AB74" s="84"/>
    </row>
    <row r="75" spans="4:28" ht="15.75" x14ac:dyDescent="0.25">
      <c r="D75" s="314"/>
      <c r="E75" s="225" t="s">
        <v>27</v>
      </c>
      <c r="F75" s="138">
        <f>IF(F74="","",VLOOKUP($E74&amp;$D$7&amp;$D$8,'CCG data'!$A:$AD,'CCG data'!I$3,FALSE))</f>
        <v>6.5000000000000002E-2</v>
      </c>
      <c r="G75" s="15">
        <f>IF(F74="","",VLOOKUP($E74&amp;$D$7&amp;$D$8,'CCG data'!$A:$AD,'CCG data'!J$3,FALSE))</f>
        <v>0.08</v>
      </c>
      <c r="H75" s="15">
        <f>IF(H74="","",VLOOKUP($E74&amp;$D$7&amp;$D$8,'CCG data'!$A:$AD,'CCG data'!K$3,FALSE))</f>
        <v>0.55700000000000005</v>
      </c>
      <c r="I75" s="15">
        <f>IF(H74="","",VLOOKUP($E74&amp;$D$7&amp;$D$8,'CCG data'!$A:$AD,'CCG data'!L$3,FALSE))</f>
        <v>0.58599999999999997</v>
      </c>
      <c r="J75" s="15">
        <f>IF(J74="","",VLOOKUP($E74&amp;$D$7&amp;$D$8,'CCG data'!$A:$AD,'CCG data'!M$3,FALSE))</f>
        <v>0.20699999999999999</v>
      </c>
      <c r="K75" s="15">
        <f>IF(J74="","",VLOOKUP($E74&amp;$D$7&amp;$D$8,'CCG data'!$A:$AD,'CCG data'!N$3,FALSE))</f>
        <v>0.23200000000000001</v>
      </c>
      <c r="L75" s="15">
        <f>IF(L74="","",VLOOKUP($E74&amp;$D$7&amp;$D$8,'CCG data'!$A:$AD,'CCG data'!O$3,FALSE))</f>
        <v>0.128</v>
      </c>
      <c r="M75" s="123">
        <f>IF(L74="","",VLOOKUP($E74&amp;$D$7&amp;$D$8,'CCG data'!$A:$AD,'CCG data'!P$3,FALSE))</f>
        <v>0.14799999999999999</v>
      </c>
      <c r="N75" s="363"/>
      <c r="O75" s="150"/>
      <c r="P75" s="150"/>
      <c r="Q75" s="150"/>
      <c r="R75" s="150"/>
      <c r="S75" s="99"/>
      <c r="T75" s="78"/>
      <c r="U75" s="137"/>
      <c r="V75" s="78"/>
      <c r="W75" s="78"/>
      <c r="X75" s="84"/>
      <c r="Y75" s="84"/>
      <c r="Z75" s="84"/>
      <c r="AA75" s="84"/>
      <c r="AB75" s="84"/>
    </row>
    <row r="76" spans="4:28" ht="15.75" x14ac:dyDescent="0.25">
      <c r="D76" s="314"/>
      <c r="E76" s="223" t="s">
        <v>169</v>
      </c>
      <c r="F76" s="387">
        <f>IF(OR(ISERROR(VLOOKUP($E76&amp;$D$7&amp;$D$8,'CCG data'!$A:$AD,'CCG data'!B$3,FALSE)),ISBLANK(VLOOKUP($E76&amp;$D$7&amp;$D$8,'CCG data'!$A:$AD,'CCG data'!B$3,FALSE))),"",VLOOKUP($E76&amp;$D$7&amp;$D$8,'CCG data'!$A:$AD,'CCG data'!B$3,FALSE))</f>
        <v>8.5995085995085999E-2</v>
      </c>
      <c r="G76" s="262"/>
      <c r="H76" s="262">
        <f>IF(OR(ISERROR(VLOOKUP($E76&amp;$D$7&amp;$D$8,'CCG data'!$A:$AD,'CCG data'!C$3,FALSE)),ISBLANK(VLOOKUP($E76&amp;$D$7&amp;$D$8,'CCG data'!$A:$AD,'CCG data'!C$3,FALSE))),"",VLOOKUP($E76&amp;$D$7&amp;$D$8,'CCG data'!$A:$AD,'CCG data'!C$3,FALSE))</f>
        <v>0.44717444717444715</v>
      </c>
      <c r="I76" s="262"/>
      <c r="J76" s="262">
        <f>IF(OR(ISERROR(VLOOKUP($E76&amp;$D$7&amp;$D$8,'CCG data'!$A:$AD,'CCG data'!D$3,FALSE)),ISBLANK(VLOOKUP($E76&amp;$D$7&amp;$D$8,'CCG data'!$A:$AD,'CCG data'!D$3,FALSE))),"",VLOOKUP($E76&amp;$D$7&amp;$D$8,'CCG data'!$A:$AD,'CCG data'!D$3,FALSE))</f>
        <v>0.24570024570024571</v>
      </c>
      <c r="K76" s="262"/>
      <c r="L76" s="262">
        <f>IF(OR(ISERROR(VLOOKUP($E76&amp;$D$7&amp;$D$8,'CCG data'!$A:$AD,'CCG data'!E$3,FALSE)),ISBLANK(VLOOKUP($E76&amp;$D$7&amp;$D$8,'CCG data'!$A:$AD,'CCG data'!E$3,FALSE))),"",VLOOKUP($E76&amp;$D$7&amp;$D$8,'CCG data'!$A:$AD,'CCG data'!E$3,FALSE))</f>
        <v>0.22113022113022113</v>
      </c>
      <c r="M76" s="388"/>
      <c r="N76" s="362">
        <f>IF(OR(ISERROR(VLOOKUP($E76&amp;$D$7&amp;$D$8,'CCG data'!$A:$AD,'CCG data'!G$3,FALSE)),ISBLANK(VLOOKUP($E76&amp;$D$7&amp;$D$8,'CCG data'!$A:$AD,'CCG data'!G$5,FALSE))),"",VLOOKUP($E76&amp;$D$7&amp;$D$8,'CCG data'!$A:$AD,'CCG data'!G$3,FALSE))</f>
        <v>407</v>
      </c>
      <c r="O76" s="150"/>
      <c r="P76" s="150"/>
      <c r="Q76" s="150"/>
      <c r="R76" s="150"/>
      <c r="S76" s="99"/>
      <c r="T76" s="78"/>
      <c r="U76" s="137"/>
      <c r="V76" s="78"/>
      <c r="W76" s="78"/>
      <c r="X76" s="84"/>
      <c r="Y76" s="84"/>
      <c r="Z76" s="84"/>
      <c r="AA76" s="84"/>
      <c r="AB76" s="84"/>
    </row>
    <row r="77" spans="4:28" ht="15.75" x14ac:dyDescent="0.25">
      <c r="D77" s="314"/>
      <c r="E77" s="225" t="s">
        <v>27</v>
      </c>
      <c r="F77" s="138">
        <f>IF(F76="","",VLOOKUP($E76&amp;$D$7&amp;$D$8,'CCG data'!$A:$AD,'CCG data'!I$3,FALSE))</f>
        <v>6.2E-2</v>
      </c>
      <c r="G77" s="15">
        <f>IF(F76="","",VLOOKUP($E76&amp;$D$7&amp;$D$8,'CCG data'!$A:$AD,'CCG data'!J$3,FALSE))</f>
        <v>0.11700000000000001</v>
      </c>
      <c r="H77" s="15">
        <f>IF(H76="","",VLOOKUP($E76&amp;$D$7&amp;$D$8,'CCG data'!$A:$AD,'CCG data'!K$3,FALSE))</f>
        <v>0.4</v>
      </c>
      <c r="I77" s="15">
        <f>IF(H76="","",VLOOKUP($E76&amp;$D$7&amp;$D$8,'CCG data'!$A:$AD,'CCG data'!L$3,FALSE))</f>
        <v>0.496</v>
      </c>
      <c r="J77" s="15">
        <f>IF(J76="","",VLOOKUP($E76&amp;$D$7&amp;$D$8,'CCG data'!$A:$AD,'CCG data'!M$3,FALSE))</f>
        <v>0.20599999999999999</v>
      </c>
      <c r="K77" s="15">
        <f>IF(J76="","",VLOOKUP($E76&amp;$D$7&amp;$D$8,'CCG data'!$A:$AD,'CCG data'!N$3,FALSE))</f>
        <v>0.28999999999999998</v>
      </c>
      <c r="L77" s="15">
        <f>IF(L76="","",VLOOKUP($E76&amp;$D$7&amp;$D$8,'CCG data'!$A:$AD,'CCG data'!O$3,FALSE))</f>
        <v>0.184</v>
      </c>
      <c r="M77" s="123">
        <f>IF(L76="","",VLOOKUP($E76&amp;$D$7&amp;$D$8,'CCG data'!$A:$AD,'CCG data'!P$3,FALSE))</f>
        <v>0.26400000000000001</v>
      </c>
      <c r="N77" s="363"/>
      <c r="O77" s="150"/>
      <c r="P77" s="150"/>
      <c r="Q77" s="150"/>
      <c r="R77" s="150"/>
      <c r="S77" s="99"/>
      <c r="T77" s="78"/>
      <c r="U77" s="137"/>
      <c r="V77" s="78"/>
      <c r="W77" s="78"/>
      <c r="X77" s="84"/>
      <c r="Y77" s="84"/>
      <c r="Z77" s="84"/>
      <c r="AA77" s="84"/>
      <c r="AB77" s="84"/>
    </row>
    <row r="78" spans="4:28" ht="15.75" x14ac:dyDescent="0.25">
      <c r="D78" s="314"/>
      <c r="E78" s="223" t="s">
        <v>357</v>
      </c>
      <c r="F78" s="387">
        <f>IF(OR(ISERROR(VLOOKUP($E78&amp;$D$7&amp;$D$8,'CCG data'!$A:$AD,'CCG data'!B$3,FALSE)),ISBLANK(VLOOKUP($E78&amp;$D$7&amp;$D$8,'CCG data'!$A:$AD,'CCG data'!B$3,FALSE))),"",VLOOKUP($E78&amp;$D$7&amp;$D$8,'CCG data'!$A:$AD,'CCG data'!B$3,FALSE))</f>
        <v>7.0114942528735638E-2</v>
      </c>
      <c r="G78" s="262"/>
      <c r="H78" s="262">
        <f>IF(OR(ISERROR(VLOOKUP($E78&amp;$D$7&amp;$D$8,'CCG data'!$A:$AD,'CCG data'!C$3,FALSE)),ISBLANK(VLOOKUP($E78&amp;$D$7&amp;$D$8,'CCG data'!$A:$AD,'CCG data'!C$3,FALSE))),"",VLOOKUP($E78&amp;$D$7&amp;$D$8,'CCG data'!$A:$AD,'CCG data'!C$3,FALSE))</f>
        <v>0.50038314176245213</v>
      </c>
      <c r="I78" s="262"/>
      <c r="J78" s="262">
        <f>IF(OR(ISERROR(VLOOKUP($E78&amp;$D$7&amp;$D$8,'CCG data'!$A:$AD,'CCG data'!D$3,FALSE)),ISBLANK(VLOOKUP($E78&amp;$D$7&amp;$D$8,'CCG data'!$A:$AD,'CCG data'!D$3,FALSE))),"",VLOOKUP($E78&amp;$D$7&amp;$D$8,'CCG data'!$A:$AD,'CCG data'!D$3,FALSE))</f>
        <v>0.22490421455938697</v>
      </c>
      <c r="K78" s="262"/>
      <c r="L78" s="262">
        <f>IF(OR(ISERROR(VLOOKUP($E78&amp;$D$7&amp;$D$8,'CCG data'!$A:$AD,'CCG data'!E$3,FALSE)),ISBLANK(VLOOKUP($E78&amp;$D$7&amp;$D$8,'CCG data'!$A:$AD,'CCG data'!E$3,FALSE))),"",VLOOKUP($E78&amp;$D$7&amp;$D$8,'CCG data'!$A:$AD,'CCG data'!E$3,FALSE))</f>
        <v>0.2045977011494253</v>
      </c>
      <c r="M78" s="388"/>
      <c r="N78" s="362">
        <f>IF(OR(ISERROR(VLOOKUP($E78&amp;$D$7&amp;$D$8,'CCG data'!$A:$AD,'CCG data'!G$3,FALSE)),ISBLANK(VLOOKUP($E78&amp;$D$7&amp;$D$8,'CCG data'!$A:$AD,'CCG data'!G$5,FALSE))),"",VLOOKUP($E78&amp;$D$7&amp;$D$8,'CCG data'!$A:$AD,'CCG data'!G$3,FALSE))</f>
        <v>2610</v>
      </c>
      <c r="O78" s="150"/>
      <c r="P78" s="150"/>
      <c r="Q78" s="150"/>
      <c r="R78" s="150"/>
      <c r="S78" s="99"/>
      <c r="T78" s="78"/>
      <c r="U78" s="137"/>
      <c r="V78" s="78"/>
      <c r="W78" s="78"/>
      <c r="X78" s="84"/>
      <c r="Y78" s="84"/>
      <c r="Z78" s="84"/>
      <c r="AA78" s="84"/>
      <c r="AB78" s="84"/>
    </row>
    <row r="79" spans="4:28" ht="15.75" x14ac:dyDescent="0.25">
      <c r="D79" s="314"/>
      <c r="E79" s="225" t="s">
        <v>27</v>
      </c>
      <c r="F79" s="138">
        <f>IF(F78="","",VLOOKUP($E78&amp;$D$7&amp;$D$8,'CCG data'!$A:$AD,'CCG data'!I$3,FALSE))</f>
        <v>6.0999999999999999E-2</v>
      </c>
      <c r="G79" s="15">
        <f>IF(F78="","",VLOOKUP($E78&amp;$D$7&amp;$D$8,'CCG data'!$A:$AD,'CCG data'!J$3,FALSE))</f>
        <v>8.1000000000000003E-2</v>
      </c>
      <c r="H79" s="15">
        <f>IF(H78="","",VLOOKUP($E78&amp;$D$7&amp;$D$8,'CCG data'!$A:$AD,'CCG data'!K$3,FALSE))</f>
        <v>0.48099999999999998</v>
      </c>
      <c r="I79" s="15">
        <f>IF(H78="","",VLOOKUP($E78&amp;$D$7&amp;$D$8,'CCG data'!$A:$AD,'CCG data'!L$3,FALSE))</f>
        <v>0.52</v>
      </c>
      <c r="J79" s="15">
        <f>IF(J78="","",VLOOKUP($E78&amp;$D$7&amp;$D$8,'CCG data'!$A:$AD,'CCG data'!M$3,FALSE))</f>
        <v>0.20899999999999999</v>
      </c>
      <c r="K79" s="15">
        <f>IF(J78="","",VLOOKUP($E78&amp;$D$7&amp;$D$8,'CCG data'!$A:$AD,'CCG data'!N$3,FALSE))</f>
        <v>0.24099999999999999</v>
      </c>
      <c r="L79" s="15">
        <f>IF(L78="","",VLOOKUP($E78&amp;$D$7&amp;$D$8,'CCG data'!$A:$AD,'CCG data'!O$3,FALSE))</f>
        <v>0.19</v>
      </c>
      <c r="M79" s="123">
        <f>IF(L78="","",VLOOKUP($E78&amp;$D$7&amp;$D$8,'CCG data'!$A:$AD,'CCG data'!P$3,FALSE))</f>
        <v>0.221</v>
      </c>
      <c r="N79" s="363"/>
      <c r="O79" s="150"/>
      <c r="P79" s="150"/>
      <c r="Q79" s="150"/>
      <c r="R79" s="150"/>
      <c r="S79" s="99"/>
      <c r="T79" s="78"/>
      <c r="U79" s="137"/>
      <c r="V79" s="78"/>
      <c r="W79" s="78"/>
      <c r="X79" s="84"/>
      <c r="Y79" s="84"/>
      <c r="Z79" s="84"/>
      <c r="AA79" s="84"/>
      <c r="AB79" s="84"/>
    </row>
    <row r="80" spans="4:28" ht="15.75" x14ac:dyDescent="0.25">
      <c r="D80" s="314"/>
      <c r="E80" s="223" t="s">
        <v>170</v>
      </c>
      <c r="F80" s="387">
        <f>IF(OR(ISERROR(VLOOKUP($E80&amp;$D$7&amp;$D$8,'CCG data'!$A:$AD,'CCG data'!B$3,FALSE)),ISBLANK(VLOOKUP($E80&amp;$D$7&amp;$D$8,'CCG data'!$A:$AD,'CCG data'!B$3,FALSE))),"",VLOOKUP($E80&amp;$D$7&amp;$D$8,'CCG data'!$A:$AD,'CCG data'!B$3,FALSE))</f>
        <v>6.0221870047543584E-2</v>
      </c>
      <c r="G80" s="262"/>
      <c r="H80" s="262">
        <f>IF(OR(ISERROR(VLOOKUP($E80&amp;$D$7&amp;$D$8,'CCG data'!$A:$AD,'CCG data'!C$3,FALSE)),ISBLANK(VLOOKUP($E80&amp;$D$7&amp;$D$8,'CCG data'!$A:$AD,'CCG data'!C$3,FALSE))),"",VLOOKUP($E80&amp;$D$7&amp;$D$8,'CCG data'!$A:$AD,'CCG data'!C$3,FALSE))</f>
        <v>0.54199683042789226</v>
      </c>
      <c r="I80" s="262"/>
      <c r="J80" s="262">
        <f>IF(OR(ISERROR(VLOOKUP($E80&amp;$D$7&amp;$D$8,'CCG data'!$A:$AD,'CCG data'!D$3,FALSE)),ISBLANK(VLOOKUP($E80&amp;$D$7&amp;$D$8,'CCG data'!$A:$AD,'CCG data'!D$3,FALSE))),"",VLOOKUP($E80&amp;$D$7&amp;$D$8,'CCG data'!$A:$AD,'CCG data'!D$3,FALSE))</f>
        <v>0.21870047543581617</v>
      </c>
      <c r="K80" s="262"/>
      <c r="L80" s="262">
        <f>IF(OR(ISERROR(VLOOKUP($E80&amp;$D$7&amp;$D$8,'CCG data'!$A:$AD,'CCG data'!E$3,FALSE)),ISBLANK(VLOOKUP($E80&amp;$D$7&amp;$D$8,'CCG data'!$A:$AD,'CCG data'!E$3,FALSE))),"",VLOOKUP($E80&amp;$D$7&amp;$D$8,'CCG data'!$A:$AD,'CCG data'!E$3,FALSE))</f>
        <v>0.17908082408874801</v>
      </c>
      <c r="M80" s="388"/>
      <c r="N80" s="355">
        <f>IF(OR(ISERROR(VLOOKUP($E80&amp;$D$7&amp;$D$8,'CCG data'!$A:$AD,'CCG data'!G$3,FALSE)),ISBLANK(VLOOKUP($E80&amp;$D$7&amp;$D$8,'CCG data'!$A:$AD,'CCG data'!G$5,FALSE))),"",VLOOKUP($E80&amp;$D$7&amp;$D$8,'CCG data'!$A:$AD,'CCG data'!G$3,FALSE))</f>
        <v>631</v>
      </c>
      <c r="O80" s="150"/>
      <c r="P80" s="150"/>
      <c r="Q80" s="150"/>
      <c r="R80" s="150"/>
      <c r="S80" s="99"/>
      <c r="T80" s="78"/>
      <c r="U80" s="137"/>
      <c r="V80" s="78"/>
      <c r="W80" s="78"/>
      <c r="X80" s="84"/>
      <c r="Y80" s="84"/>
      <c r="Z80" s="84"/>
      <c r="AA80" s="84"/>
      <c r="AB80" s="84"/>
    </row>
    <row r="81" spans="4:28" ht="15.75" x14ac:dyDescent="0.25">
      <c r="D81" s="314"/>
      <c r="E81" s="225" t="s">
        <v>27</v>
      </c>
      <c r="F81" s="138">
        <f>IF(F80="","",VLOOKUP($E80&amp;$D$7&amp;$D$8,'CCG data'!$A:$AD,'CCG data'!I$3,FALSE))</f>
        <v>4.3999999999999997E-2</v>
      </c>
      <c r="G81" s="15">
        <f>IF(F80="","",VLOOKUP($E80&amp;$D$7&amp;$D$8,'CCG data'!$A:$AD,'CCG data'!J$3,FALSE))</f>
        <v>8.2000000000000003E-2</v>
      </c>
      <c r="H81" s="15">
        <f>IF(H80="","",VLOOKUP($E80&amp;$D$7&amp;$D$8,'CCG data'!$A:$AD,'CCG data'!K$3,FALSE))</f>
        <v>0.503</v>
      </c>
      <c r="I81" s="15">
        <f>IF(H80="","",VLOOKUP($E80&amp;$D$7&amp;$D$8,'CCG data'!$A:$AD,'CCG data'!L$3,FALSE))</f>
        <v>0.58099999999999996</v>
      </c>
      <c r="J81" s="15">
        <f>IF(J80="","",VLOOKUP($E80&amp;$D$7&amp;$D$8,'CCG data'!$A:$AD,'CCG data'!M$3,FALSE))</f>
        <v>0.188</v>
      </c>
      <c r="K81" s="15">
        <f>IF(J80="","",VLOOKUP($E80&amp;$D$7&amp;$D$8,'CCG data'!$A:$AD,'CCG data'!N$3,FALSE))</f>
        <v>0.253</v>
      </c>
      <c r="L81" s="15">
        <f>IF(L80="","",VLOOKUP($E80&amp;$D$7&amp;$D$8,'CCG data'!$A:$AD,'CCG data'!O$3,FALSE))</f>
        <v>0.151</v>
      </c>
      <c r="M81" s="123">
        <f>IF(L80="","",VLOOKUP($E80&amp;$D$7&amp;$D$8,'CCG data'!$A:$AD,'CCG data'!P$3,FALSE))</f>
        <v>0.21099999999999999</v>
      </c>
      <c r="N81" s="363"/>
      <c r="O81" s="150"/>
      <c r="P81" s="150"/>
      <c r="Q81" s="150"/>
      <c r="R81" s="150"/>
      <c r="S81" s="99"/>
      <c r="T81" s="78"/>
      <c r="U81" s="137"/>
      <c r="V81" s="78"/>
      <c r="W81" s="78"/>
      <c r="X81" s="84"/>
      <c r="Y81" s="84"/>
      <c r="Z81" s="84"/>
      <c r="AA81" s="84"/>
      <c r="AB81" s="84"/>
    </row>
    <row r="82" spans="4:28" ht="15.75" x14ac:dyDescent="0.25">
      <c r="D82" s="314"/>
      <c r="E82" s="223" t="s">
        <v>171</v>
      </c>
      <c r="F82" s="387">
        <f>IF(OR(ISERROR(VLOOKUP($E82&amp;$D$7&amp;$D$8,'CCG data'!$A:$AD,'CCG data'!B$3,FALSE)),ISBLANK(VLOOKUP($E82&amp;$D$7&amp;$D$8,'CCG data'!$A:$AD,'CCG data'!B$3,FALSE))),"",VLOOKUP($E82&amp;$D$7&amp;$D$8,'CCG data'!$A:$AD,'CCG data'!B$3,FALSE))</f>
        <v>7.0166041778253876E-2</v>
      </c>
      <c r="G82" s="262"/>
      <c r="H82" s="262">
        <f>IF(OR(ISERROR(VLOOKUP($E82&amp;$D$7&amp;$D$8,'CCG data'!$A:$AD,'CCG data'!C$3,FALSE)),ISBLANK(VLOOKUP($E82&amp;$D$7&amp;$D$8,'CCG data'!$A:$AD,'CCG data'!C$3,FALSE))),"",VLOOKUP($E82&amp;$D$7&amp;$D$8,'CCG data'!$A:$AD,'CCG data'!C$3,FALSE))</f>
        <v>0.499196572040707</v>
      </c>
      <c r="I82" s="262"/>
      <c r="J82" s="262">
        <f>IF(OR(ISERROR(VLOOKUP($E82&amp;$D$7&amp;$D$8,'CCG data'!$A:$AD,'CCG data'!D$3,FALSE)),ISBLANK(VLOOKUP($E82&amp;$D$7&amp;$D$8,'CCG data'!$A:$AD,'CCG data'!D$3,FALSE))),"",VLOOKUP($E82&amp;$D$7&amp;$D$8,'CCG data'!$A:$AD,'CCG data'!D$3,FALSE))</f>
        <v>0.28066416711301551</v>
      </c>
      <c r="K82" s="262"/>
      <c r="L82" s="262">
        <f>IF(OR(ISERROR(VLOOKUP($E82&amp;$D$7&amp;$D$8,'CCG data'!$A:$AD,'CCG data'!E$3,FALSE)),ISBLANK(VLOOKUP($E82&amp;$D$7&amp;$D$8,'CCG data'!$A:$AD,'CCG data'!E$3,FALSE))),"",VLOOKUP($E82&amp;$D$7&amp;$D$8,'CCG data'!$A:$AD,'CCG data'!E$3,FALSE))</f>
        <v>0.14997321906802358</v>
      </c>
      <c r="M82" s="388"/>
      <c r="N82" s="362">
        <f>IF(OR(ISERROR(VLOOKUP($E82&amp;$D$7&amp;$D$8,'CCG data'!$A:$AD,'CCG data'!G$3,FALSE)),ISBLANK(VLOOKUP($E82&amp;$D$7&amp;$D$8,'CCG data'!$A:$AD,'CCG data'!G$5,FALSE))),"",VLOOKUP($E82&amp;$D$7&amp;$D$8,'CCG data'!$A:$AD,'CCG data'!G$3,FALSE))</f>
        <v>1867</v>
      </c>
      <c r="O82" s="150"/>
      <c r="P82" s="150"/>
      <c r="Q82" s="150"/>
      <c r="R82" s="150"/>
      <c r="S82" s="99"/>
      <c r="T82" s="78"/>
      <c r="U82" s="137"/>
      <c r="V82" s="78"/>
      <c r="W82" s="78"/>
      <c r="X82" s="84"/>
      <c r="Y82" s="84"/>
      <c r="Z82" s="84"/>
      <c r="AA82" s="84"/>
      <c r="AB82" s="84"/>
    </row>
    <row r="83" spans="4:28" ht="15.75" x14ac:dyDescent="0.25">
      <c r="D83" s="314"/>
      <c r="E83" s="225" t="s">
        <v>27</v>
      </c>
      <c r="F83" s="138">
        <f>IF(F82="","",VLOOKUP($E82&amp;$D$7&amp;$D$8,'CCG data'!$A:$AD,'CCG data'!I$3,FALSE))</f>
        <v>5.8999999999999997E-2</v>
      </c>
      <c r="G83" s="15">
        <f>IF(F82="","",VLOOKUP($E82&amp;$D$7&amp;$D$8,'CCG data'!$A:$AD,'CCG data'!J$3,FALSE))</f>
        <v>8.3000000000000004E-2</v>
      </c>
      <c r="H83" s="15">
        <f>IF(H82="","",VLOOKUP($E82&amp;$D$7&amp;$D$8,'CCG data'!$A:$AD,'CCG data'!K$3,FALSE))</f>
        <v>0.47699999999999998</v>
      </c>
      <c r="I83" s="15">
        <f>IF(H82="","",VLOOKUP($E82&amp;$D$7&amp;$D$8,'CCG data'!$A:$AD,'CCG data'!L$3,FALSE))</f>
        <v>0.52200000000000002</v>
      </c>
      <c r="J83" s="15">
        <f>IF(J82="","",VLOOKUP($E82&amp;$D$7&amp;$D$8,'CCG data'!$A:$AD,'CCG data'!M$3,FALSE))</f>
        <v>0.26100000000000001</v>
      </c>
      <c r="K83" s="15">
        <f>IF(J82="","",VLOOKUP($E82&amp;$D$7&amp;$D$8,'CCG data'!$A:$AD,'CCG data'!N$3,FALSE))</f>
        <v>0.30099999999999999</v>
      </c>
      <c r="L83" s="15">
        <f>IF(L82="","",VLOOKUP($E82&amp;$D$7&amp;$D$8,'CCG data'!$A:$AD,'CCG data'!O$3,FALSE))</f>
        <v>0.13400000000000001</v>
      </c>
      <c r="M83" s="123">
        <f>IF(L82="","",VLOOKUP($E82&amp;$D$7&amp;$D$8,'CCG data'!$A:$AD,'CCG data'!P$3,FALSE))</f>
        <v>0.16700000000000001</v>
      </c>
      <c r="N83" s="363"/>
      <c r="O83" s="150"/>
      <c r="P83" s="150"/>
      <c r="Q83" s="150"/>
      <c r="R83" s="150"/>
      <c r="S83" s="99"/>
      <c r="T83" s="78"/>
      <c r="U83" s="137"/>
      <c r="V83" s="78"/>
      <c r="W83" s="78"/>
      <c r="X83" s="84"/>
      <c r="Y83" s="84"/>
      <c r="Z83" s="84"/>
      <c r="AA83" s="84"/>
      <c r="AB83" s="84"/>
    </row>
    <row r="84" spans="4:28" ht="15.75" x14ac:dyDescent="0.25">
      <c r="D84" s="314"/>
      <c r="E84" s="223" t="s">
        <v>172</v>
      </c>
      <c r="F84" s="387">
        <f>IF(OR(ISERROR(VLOOKUP($E84&amp;$D$7&amp;$D$8,'CCG data'!$A:$AD,'CCG data'!B$3,FALSE)),ISBLANK(VLOOKUP($E84&amp;$D$7&amp;$D$8,'CCG data'!$A:$AD,'CCG data'!B$3,FALSE))),"",VLOOKUP($E84&amp;$D$7&amp;$D$8,'CCG data'!$A:$AD,'CCG data'!B$3,FALSE))</f>
        <v>6.2266500622665005E-2</v>
      </c>
      <c r="G84" s="262"/>
      <c r="H84" s="262">
        <f>IF(OR(ISERROR(VLOOKUP($E84&amp;$D$7&amp;$D$8,'CCG data'!$A:$AD,'CCG data'!C$3,FALSE)),ISBLANK(VLOOKUP($E84&amp;$D$7&amp;$D$8,'CCG data'!$A:$AD,'CCG data'!C$3,FALSE))),"",VLOOKUP($E84&amp;$D$7&amp;$D$8,'CCG data'!$A:$AD,'CCG data'!C$3,FALSE))</f>
        <v>0.58156911581569115</v>
      </c>
      <c r="I84" s="262"/>
      <c r="J84" s="262">
        <f>IF(OR(ISERROR(VLOOKUP($E84&amp;$D$7&amp;$D$8,'CCG data'!$A:$AD,'CCG data'!D$3,FALSE)),ISBLANK(VLOOKUP($E84&amp;$D$7&amp;$D$8,'CCG data'!$A:$AD,'CCG data'!D$3,FALSE))),"",VLOOKUP($E84&amp;$D$7&amp;$D$8,'CCG data'!$A:$AD,'CCG data'!D$3,FALSE))</f>
        <v>0.21917808219178081</v>
      </c>
      <c r="K84" s="262"/>
      <c r="L84" s="262">
        <f>IF(OR(ISERROR(VLOOKUP($E84&amp;$D$7&amp;$D$8,'CCG data'!$A:$AD,'CCG data'!E$3,FALSE)),ISBLANK(VLOOKUP($E84&amp;$D$7&amp;$D$8,'CCG data'!$A:$AD,'CCG data'!E$3,FALSE))),"",VLOOKUP($E84&amp;$D$7&amp;$D$8,'CCG data'!$A:$AD,'CCG data'!E$3,FALSE))</f>
        <v>0.13698630136986301</v>
      </c>
      <c r="M84" s="388"/>
      <c r="N84" s="362">
        <f>IF(OR(ISERROR(VLOOKUP($E84&amp;$D$7&amp;$D$8,'CCG data'!$A:$AD,'CCG data'!G$3,FALSE)),ISBLANK(VLOOKUP($E84&amp;$D$7&amp;$D$8,'CCG data'!$A:$AD,'CCG data'!G$5,FALSE))),"",VLOOKUP($E84&amp;$D$7&amp;$D$8,'CCG data'!$A:$AD,'CCG data'!G$3,FALSE))</f>
        <v>803</v>
      </c>
      <c r="O84" s="150"/>
      <c r="P84" s="150"/>
      <c r="Q84" s="150"/>
      <c r="R84" s="150"/>
      <c r="S84" s="99"/>
      <c r="T84" s="78"/>
      <c r="U84" s="137"/>
      <c r="V84" s="78"/>
      <c r="W84" s="78"/>
      <c r="X84" s="84"/>
      <c r="Y84" s="84"/>
      <c r="Z84" s="84"/>
      <c r="AA84" s="84"/>
      <c r="AB84" s="84"/>
    </row>
    <row r="85" spans="4:28" ht="15.75" x14ac:dyDescent="0.25">
      <c r="D85" s="314"/>
      <c r="E85" s="225" t="s">
        <v>27</v>
      </c>
      <c r="F85" s="138">
        <f>IF(F84="","",VLOOKUP($E84&amp;$D$7&amp;$D$8,'CCG data'!$A:$AD,'CCG data'!I$3,FALSE))</f>
        <v>4.8000000000000001E-2</v>
      </c>
      <c r="G85" s="15">
        <f>IF(F84="","",VLOOKUP($E84&amp;$D$7&amp;$D$8,'CCG data'!$A:$AD,'CCG data'!J$3,FALSE))</f>
        <v>8.1000000000000003E-2</v>
      </c>
      <c r="H85" s="15">
        <f>IF(H84="","",VLOOKUP($E84&amp;$D$7&amp;$D$8,'CCG data'!$A:$AD,'CCG data'!K$3,FALSE))</f>
        <v>0.54700000000000004</v>
      </c>
      <c r="I85" s="15">
        <f>IF(H84="","",VLOOKUP($E84&amp;$D$7&amp;$D$8,'CCG data'!$A:$AD,'CCG data'!L$3,FALSE))</f>
        <v>0.61499999999999999</v>
      </c>
      <c r="J85" s="15">
        <f>IF(J84="","",VLOOKUP($E84&amp;$D$7&amp;$D$8,'CCG data'!$A:$AD,'CCG data'!M$3,FALSE))</f>
        <v>0.192</v>
      </c>
      <c r="K85" s="15">
        <f>IF(J84="","",VLOOKUP($E84&amp;$D$7&amp;$D$8,'CCG data'!$A:$AD,'CCG data'!N$3,FALSE))</f>
        <v>0.249</v>
      </c>
      <c r="L85" s="15">
        <f>IF(L84="","",VLOOKUP($E84&amp;$D$7&amp;$D$8,'CCG data'!$A:$AD,'CCG data'!O$3,FALSE))</f>
        <v>0.115</v>
      </c>
      <c r="M85" s="123">
        <f>IF(L84="","",VLOOKUP($E84&amp;$D$7&amp;$D$8,'CCG data'!$A:$AD,'CCG data'!P$3,FALSE))</f>
        <v>0.16300000000000001</v>
      </c>
      <c r="N85" s="363"/>
      <c r="O85" s="150"/>
      <c r="P85" s="150"/>
      <c r="Q85" s="150"/>
      <c r="R85" s="150"/>
      <c r="S85" s="99"/>
      <c r="T85" s="78"/>
      <c r="U85" s="137"/>
      <c r="V85" s="78"/>
      <c r="W85" s="78"/>
      <c r="X85" s="84"/>
      <c r="Y85" s="84"/>
      <c r="Z85" s="84"/>
      <c r="AA85" s="84"/>
      <c r="AB85" s="84"/>
    </row>
    <row r="86" spans="4:28" ht="15.75" x14ac:dyDescent="0.25">
      <c r="D86" s="314"/>
      <c r="E86" s="223" t="s">
        <v>358</v>
      </c>
      <c r="F86" s="387">
        <f>IF(OR(ISERROR(VLOOKUP($E86&amp;$D$7&amp;$D$8,'CCG data'!$A:$AD,'CCG data'!B$3,FALSE)),ISBLANK(VLOOKUP($E86&amp;$D$7&amp;$D$8,'CCG data'!$A:$AD,'CCG data'!B$3,FALSE))),"",VLOOKUP($E86&amp;$D$7&amp;$D$8,'CCG data'!$A:$AD,'CCG data'!B$3,FALSE))</f>
        <v>6.7350865939704935E-2</v>
      </c>
      <c r="G86" s="262"/>
      <c r="H86" s="262">
        <f>IF(OR(ISERROR(VLOOKUP($E86&amp;$D$7&amp;$D$8,'CCG data'!$A:$AD,'CCG data'!C$3,FALSE)),ISBLANK(VLOOKUP($E86&amp;$D$7&amp;$D$8,'CCG data'!$A:$AD,'CCG data'!C$3,FALSE))),"",VLOOKUP($E86&amp;$D$7&amp;$D$8,'CCG data'!$A:$AD,'CCG data'!C$3,FALSE))</f>
        <v>0.50801796023091728</v>
      </c>
      <c r="I86" s="262"/>
      <c r="J86" s="262">
        <f>IF(OR(ISERROR(VLOOKUP($E86&amp;$D$7&amp;$D$8,'CCG data'!$A:$AD,'CCG data'!D$3,FALSE)),ISBLANK(VLOOKUP($E86&amp;$D$7&amp;$D$8,'CCG data'!$A:$AD,'CCG data'!D$3,FALSE))),"",VLOOKUP($E86&amp;$D$7&amp;$D$8,'CCG data'!$A:$AD,'CCG data'!D$3,FALSE))</f>
        <v>0.24823604874919819</v>
      </c>
      <c r="K86" s="262"/>
      <c r="L86" s="262">
        <f>IF(OR(ISERROR(VLOOKUP($E86&amp;$D$7&amp;$D$8,'CCG data'!$A:$AD,'CCG data'!E$3,FALSE)),ISBLANK(VLOOKUP($E86&amp;$D$7&amp;$D$8,'CCG data'!$A:$AD,'CCG data'!E$3,FALSE))),"",VLOOKUP($E86&amp;$D$7&amp;$D$8,'CCG data'!$A:$AD,'CCG data'!E$3,FALSE))</f>
        <v>0.1763951250801796</v>
      </c>
      <c r="M86" s="388"/>
      <c r="N86" s="355">
        <f>IF(OR(ISERROR(VLOOKUP($E86&amp;$D$7&amp;$D$8,'CCG data'!$A:$AD,'CCG data'!G$3,FALSE)),ISBLANK(VLOOKUP($E86&amp;$D$7&amp;$D$8,'CCG data'!$A:$AD,'CCG data'!G$5,FALSE))),"",VLOOKUP($E86&amp;$D$7&amp;$D$8,'CCG data'!$A:$AD,'CCG data'!G$3,FALSE))</f>
        <v>1559</v>
      </c>
      <c r="O86" s="150"/>
      <c r="P86" s="150"/>
      <c r="Q86" s="150"/>
      <c r="R86" s="150"/>
      <c r="S86" s="99"/>
      <c r="T86" s="78"/>
      <c r="U86" s="137"/>
      <c r="V86" s="78"/>
      <c r="W86" s="78"/>
      <c r="X86" s="84"/>
      <c r="Y86" s="84"/>
      <c r="Z86" s="84"/>
      <c r="AA86" s="84"/>
      <c r="AB86" s="84"/>
    </row>
    <row r="87" spans="4:28" ht="15.75" x14ac:dyDescent="0.25">
      <c r="D87" s="314"/>
      <c r="E87" s="225" t="s">
        <v>27</v>
      </c>
      <c r="F87" s="138">
        <f>IF(F86="","",VLOOKUP($E86&amp;$D$7&amp;$D$8,'CCG data'!$A:$AD,'CCG data'!I$3,FALSE))</f>
        <v>5.6000000000000001E-2</v>
      </c>
      <c r="G87" s="15">
        <f>IF(F86="","",VLOOKUP($E86&amp;$D$7&amp;$D$8,'CCG data'!$A:$AD,'CCG data'!J$3,FALSE))</f>
        <v>8.1000000000000003E-2</v>
      </c>
      <c r="H87" s="15">
        <f>IF(H86="","",VLOOKUP($E86&amp;$D$7&amp;$D$8,'CCG data'!$A:$AD,'CCG data'!K$3,FALSE))</f>
        <v>0.48299999999999998</v>
      </c>
      <c r="I87" s="15">
        <f>IF(H86="","",VLOOKUP($E86&amp;$D$7&amp;$D$8,'CCG data'!$A:$AD,'CCG data'!L$3,FALSE))</f>
        <v>0.53300000000000003</v>
      </c>
      <c r="J87" s="15">
        <f>IF(J86="","",VLOOKUP($E86&amp;$D$7&amp;$D$8,'CCG data'!$A:$AD,'CCG data'!M$3,FALSE))</f>
        <v>0.22700000000000001</v>
      </c>
      <c r="K87" s="15">
        <f>IF(J86="","",VLOOKUP($E86&amp;$D$7&amp;$D$8,'CCG data'!$A:$AD,'CCG data'!N$3,FALSE))</f>
        <v>0.27</v>
      </c>
      <c r="L87" s="15">
        <f>IF(L86="","",VLOOKUP($E86&amp;$D$7&amp;$D$8,'CCG data'!$A:$AD,'CCG data'!O$3,FALSE))</f>
        <v>0.158</v>
      </c>
      <c r="M87" s="123">
        <f>IF(L86="","",VLOOKUP($E86&amp;$D$7&amp;$D$8,'CCG data'!$A:$AD,'CCG data'!P$3,FALSE))</f>
        <v>0.19600000000000001</v>
      </c>
      <c r="N87" s="363"/>
      <c r="O87" s="150"/>
      <c r="P87" s="150"/>
      <c r="Q87" s="150"/>
      <c r="R87" s="150"/>
      <c r="S87" s="99"/>
      <c r="T87" s="78"/>
      <c r="U87" s="137"/>
      <c r="V87" s="78"/>
      <c r="W87" s="78"/>
      <c r="X87" s="84"/>
      <c r="Y87" s="84"/>
      <c r="Z87" s="84"/>
      <c r="AA87" s="84"/>
      <c r="AB87" s="84"/>
    </row>
    <row r="88" spans="4:28" ht="15.75" x14ac:dyDescent="0.25">
      <c r="D88" s="314"/>
      <c r="E88" s="223" t="s">
        <v>173</v>
      </c>
      <c r="F88" s="387">
        <f>IF(OR(ISERROR(VLOOKUP($E88&amp;$D$7&amp;$D$8,'CCG data'!$A:$AD,'CCG data'!B$3,FALSE)),ISBLANK(VLOOKUP($E88&amp;$D$7&amp;$D$8,'CCG data'!$A:$AD,'CCG data'!B$3,FALSE))),"",VLOOKUP($E88&amp;$D$7&amp;$D$8,'CCG data'!$A:$AD,'CCG data'!B$3,FALSE))</f>
        <v>9.7216084843128589E-2</v>
      </c>
      <c r="G88" s="262"/>
      <c r="H88" s="262">
        <f>IF(OR(ISERROR(VLOOKUP($E88&amp;$D$7&amp;$D$8,'CCG data'!$A:$AD,'CCG data'!C$3,FALSE)),ISBLANK(VLOOKUP($E88&amp;$D$7&amp;$D$8,'CCG data'!$A:$AD,'CCG data'!C$3,FALSE))),"",VLOOKUP($E88&amp;$D$7&amp;$D$8,'CCG data'!$A:$AD,'CCG data'!C$3,FALSE))</f>
        <v>0.53247901016349974</v>
      </c>
      <c r="I88" s="262"/>
      <c r="J88" s="262">
        <f>IF(OR(ISERROR(VLOOKUP($E88&amp;$D$7&amp;$D$8,'CCG data'!$A:$AD,'CCG data'!D$3,FALSE)),ISBLANK(VLOOKUP($E88&amp;$D$7&amp;$D$8,'CCG data'!$A:$AD,'CCG data'!D$3,FALSE))),"",VLOOKUP($E88&amp;$D$7&amp;$D$8,'CCG data'!$A:$AD,'CCG data'!D$3,FALSE))</f>
        <v>0.24701723376049492</v>
      </c>
      <c r="K88" s="262"/>
      <c r="L88" s="262">
        <f>IF(OR(ISERROR(VLOOKUP($E88&amp;$D$7&amp;$D$8,'CCG data'!$A:$AD,'CCG data'!E$3,FALSE)),ISBLANK(VLOOKUP($E88&amp;$D$7&amp;$D$8,'CCG data'!$A:$AD,'CCG data'!E$3,FALSE))),"",VLOOKUP($E88&amp;$D$7&amp;$D$8,'CCG data'!$A:$AD,'CCG data'!E$3,FALSE))</f>
        <v>0.12328767123287671</v>
      </c>
      <c r="M88" s="388"/>
      <c r="N88" s="362">
        <f>IF(OR(ISERROR(VLOOKUP($E88&amp;$D$7&amp;$D$8,'CCG data'!$A:$AD,'CCG data'!G$3,FALSE)),ISBLANK(VLOOKUP($E88&amp;$D$7&amp;$D$8,'CCG data'!$A:$AD,'CCG data'!G$5,FALSE))),"",VLOOKUP($E88&amp;$D$7&amp;$D$8,'CCG data'!$A:$AD,'CCG data'!G$3,FALSE))</f>
        <v>2263</v>
      </c>
      <c r="O88" s="150"/>
      <c r="P88" s="150"/>
      <c r="Q88" s="150"/>
      <c r="R88" s="150"/>
      <c r="S88" s="99"/>
      <c r="T88" s="78"/>
      <c r="U88" s="137"/>
      <c r="V88" s="78"/>
      <c r="W88" s="78"/>
      <c r="X88" s="84"/>
      <c r="Y88" s="84"/>
      <c r="Z88" s="84"/>
      <c r="AA88" s="84"/>
      <c r="AB88" s="84"/>
    </row>
    <row r="89" spans="4:28" ht="15.75" x14ac:dyDescent="0.25">
      <c r="D89" s="314"/>
      <c r="E89" s="225" t="s">
        <v>27</v>
      </c>
      <c r="F89" s="138">
        <f>IF(F88="","",VLOOKUP($E88&amp;$D$7&amp;$D$8,'CCG data'!$A:$AD,'CCG data'!I$3,FALSE))</f>
        <v>8.5999999999999993E-2</v>
      </c>
      <c r="G89" s="15">
        <f>IF(F88="","",VLOOKUP($E88&amp;$D$7&amp;$D$8,'CCG data'!$A:$AD,'CCG data'!J$3,FALSE))</f>
        <v>0.11</v>
      </c>
      <c r="H89" s="15">
        <f>IF(H88="","",VLOOKUP($E88&amp;$D$7&amp;$D$8,'CCG data'!$A:$AD,'CCG data'!K$3,FALSE))</f>
        <v>0.51200000000000001</v>
      </c>
      <c r="I89" s="15">
        <f>IF(H88="","",VLOOKUP($E88&amp;$D$7&amp;$D$8,'CCG data'!$A:$AD,'CCG data'!L$3,FALSE))</f>
        <v>0.55300000000000005</v>
      </c>
      <c r="J89" s="15">
        <f>IF(J88="","",VLOOKUP($E88&amp;$D$7&amp;$D$8,'CCG data'!$A:$AD,'CCG data'!M$3,FALSE))</f>
        <v>0.23</v>
      </c>
      <c r="K89" s="15">
        <f>IF(J88="","",VLOOKUP($E88&amp;$D$7&amp;$D$8,'CCG data'!$A:$AD,'CCG data'!N$3,FALSE))</f>
        <v>0.26500000000000001</v>
      </c>
      <c r="L89" s="15">
        <f>IF(L88="","",VLOOKUP($E88&amp;$D$7&amp;$D$8,'CCG data'!$A:$AD,'CCG data'!O$3,FALSE))</f>
        <v>0.11</v>
      </c>
      <c r="M89" s="123">
        <f>IF(L88="","",VLOOKUP($E88&amp;$D$7&amp;$D$8,'CCG data'!$A:$AD,'CCG data'!P$3,FALSE))</f>
        <v>0.13700000000000001</v>
      </c>
      <c r="N89" s="363"/>
      <c r="O89" s="150"/>
      <c r="P89" s="150"/>
      <c r="Q89" s="150"/>
      <c r="R89" s="150"/>
      <c r="S89" s="99"/>
      <c r="T89" s="78"/>
      <c r="U89" s="137"/>
      <c r="V89" s="78"/>
      <c r="W89" s="78"/>
      <c r="X89" s="84"/>
      <c r="Y89" s="84"/>
      <c r="Z89" s="84"/>
      <c r="AA89" s="84"/>
      <c r="AB89" s="84"/>
    </row>
    <row r="90" spans="4:28" ht="15.75" x14ac:dyDescent="0.25">
      <c r="D90" s="314"/>
      <c r="E90" s="223" t="s">
        <v>174</v>
      </c>
      <c r="F90" s="387">
        <f>IF(OR(ISERROR(VLOOKUP($E90&amp;$D$7&amp;$D$8,'CCG data'!$A:$AD,'CCG data'!B$3,FALSE)),ISBLANK(VLOOKUP($E90&amp;$D$7&amp;$D$8,'CCG data'!$A:$AD,'CCG data'!B$3,FALSE))),"",VLOOKUP($E90&amp;$D$7&amp;$D$8,'CCG data'!$A:$AD,'CCG data'!B$3,FALSE))</f>
        <v>8.8421658986175114E-2</v>
      </c>
      <c r="G90" s="262"/>
      <c r="H90" s="262">
        <f>IF(OR(ISERROR(VLOOKUP($E90&amp;$D$7&amp;$D$8,'CCG data'!$A:$AD,'CCG data'!C$3,FALSE)),ISBLANK(VLOOKUP($E90&amp;$D$7&amp;$D$8,'CCG data'!$A:$AD,'CCG data'!C$3,FALSE))),"",VLOOKUP($E90&amp;$D$7&amp;$D$8,'CCG data'!$A:$AD,'CCG data'!C$3,FALSE))</f>
        <v>0.46831797235023043</v>
      </c>
      <c r="I90" s="262"/>
      <c r="J90" s="262">
        <f>IF(OR(ISERROR(VLOOKUP($E90&amp;$D$7&amp;$D$8,'CCG data'!$A:$AD,'CCG data'!D$3,FALSE)),ISBLANK(VLOOKUP($E90&amp;$D$7&amp;$D$8,'CCG data'!$A:$AD,'CCG data'!D$3,FALSE))),"",VLOOKUP($E90&amp;$D$7&amp;$D$8,'CCG data'!$A:$AD,'CCG data'!D$3,FALSE))</f>
        <v>0.22537442396313365</v>
      </c>
      <c r="K90" s="262"/>
      <c r="L90" s="262">
        <f>IF(OR(ISERROR(VLOOKUP($E90&amp;$D$7&amp;$D$8,'CCG data'!$A:$AD,'CCG data'!E$3,FALSE)),ISBLANK(VLOOKUP($E90&amp;$D$7&amp;$D$8,'CCG data'!$A:$AD,'CCG data'!E$3,FALSE))),"",VLOOKUP($E90&amp;$D$7&amp;$D$8,'CCG data'!$A:$AD,'CCG data'!E$3,FALSE))</f>
        <v>0.21788594470046083</v>
      </c>
      <c r="M90" s="388"/>
      <c r="N90" s="362">
        <f>IF(OR(ISERROR(VLOOKUP($E90&amp;$D$7&amp;$D$8,'CCG data'!$A:$AD,'CCG data'!G$3,FALSE)),ISBLANK(VLOOKUP($E90&amp;$D$7&amp;$D$8,'CCG data'!$A:$AD,'CCG data'!G$5,FALSE))),"",VLOOKUP($E90&amp;$D$7&amp;$D$8,'CCG data'!$A:$AD,'CCG data'!G$3,FALSE))</f>
        <v>6944</v>
      </c>
      <c r="O90" s="150"/>
      <c r="P90" s="150"/>
      <c r="Q90" s="150"/>
      <c r="R90" s="150"/>
      <c r="S90" s="99"/>
      <c r="T90" s="78"/>
      <c r="U90" s="137"/>
      <c r="V90" s="78"/>
      <c r="W90" s="78"/>
      <c r="X90" s="84"/>
      <c r="Y90" s="84"/>
      <c r="Z90" s="84"/>
      <c r="AA90" s="84"/>
      <c r="AB90" s="84"/>
    </row>
    <row r="91" spans="4:28" ht="15.75" x14ac:dyDescent="0.25">
      <c r="D91" s="314"/>
      <c r="E91" s="225" t="s">
        <v>27</v>
      </c>
      <c r="F91" s="138">
        <f>IF(F90="","",VLOOKUP($E90&amp;$D$7&amp;$D$8,'CCG data'!$A:$AD,'CCG data'!I$3,FALSE))</f>
        <v>8.2000000000000003E-2</v>
      </c>
      <c r="G91" s="15">
        <f>IF(F90="","",VLOOKUP($E90&amp;$D$7&amp;$D$8,'CCG data'!$A:$AD,'CCG data'!J$3,FALSE))</f>
        <v>9.5000000000000001E-2</v>
      </c>
      <c r="H91" s="15">
        <f>IF(H90="","",VLOOKUP($E90&amp;$D$7&amp;$D$8,'CCG data'!$A:$AD,'CCG data'!K$3,FALSE))</f>
        <v>0.45700000000000002</v>
      </c>
      <c r="I91" s="15">
        <f>IF(H90="","",VLOOKUP($E90&amp;$D$7&amp;$D$8,'CCG data'!$A:$AD,'CCG data'!L$3,FALSE))</f>
        <v>0.48</v>
      </c>
      <c r="J91" s="15">
        <f>IF(J90="","",VLOOKUP($E90&amp;$D$7&amp;$D$8,'CCG data'!$A:$AD,'CCG data'!M$3,FALSE))</f>
        <v>0.216</v>
      </c>
      <c r="K91" s="15">
        <f>IF(J90="","",VLOOKUP($E90&amp;$D$7&amp;$D$8,'CCG data'!$A:$AD,'CCG data'!N$3,FALSE))</f>
        <v>0.23499999999999999</v>
      </c>
      <c r="L91" s="15">
        <f>IF(L90="","",VLOOKUP($E90&amp;$D$7&amp;$D$8,'CCG data'!$A:$AD,'CCG data'!O$3,FALSE))</f>
        <v>0.20799999999999999</v>
      </c>
      <c r="M91" s="123">
        <f>IF(L90="","",VLOOKUP($E90&amp;$D$7&amp;$D$8,'CCG data'!$A:$AD,'CCG data'!P$3,FALSE))</f>
        <v>0.22800000000000001</v>
      </c>
      <c r="N91" s="363"/>
      <c r="O91" s="150"/>
      <c r="P91" s="150"/>
      <c r="Q91" s="150"/>
      <c r="R91" s="150"/>
      <c r="S91" s="99"/>
      <c r="T91" s="78"/>
      <c r="U91" s="137"/>
      <c r="V91" s="78"/>
      <c r="W91" s="78"/>
      <c r="X91" s="84"/>
      <c r="Y91" s="84"/>
      <c r="Z91" s="84"/>
      <c r="AA91" s="84"/>
      <c r="AB91" s="84"/>
    </row>
    <row r="92" spans="4:28" ht="15.75" x14ac:dyDescent="0.25">
      <c r="D92" s="314"/>
      <c r="E92" s="223" t="s">
        <v>175</v>
      </c>
      <c r="F92" s="387">
        <f>IF(OR(ISERROR(VLOOKUP($E92&amp;$D$7&amp;$D$8,'CCG data'!$A:$AD,'CCG data'!B$3,FALSE)),ISBLANK(VLOOKUP($E92&amp;$D$7&amp;$D$8,'CCG data'!$A:$AD,'CCG data'!B$3,FALSE))),"",VLOOKUP($E92&amp;$D$7&amp;$D$8,'CCG data'!$A:$AD,'CCG data'!B$3,FALSE))</f>
        <v>8.6470831609433182E-2</v>
      </c>
      <c r="G92" s="262"/>
      <c r="H92" s="262">
        <f>IF(OR(ISERROR(VLOOKUP($E92&amp;$D$7&amp;$D$8,'CCG data'!$A:$AD,'CCG data'!C$3,FALSE)),ISBLANK(VLOOKUP($E92&amp;$D$7&amp;$D$8,'CCG data'!$A:$AD,'CCG data'!C$3,FALSE))),"",VLOOKUP($E92&amp;$D$7&amp;$D$8,'CCG data'!$A:$AD,'CCG data'!C$3,FALSE))</f>
        <v>0.49979313198179559</v>
      </c>
      <c r="I92" s="262"/>
      <c r="J92" s="262">
        <f>IF(OR(ISERROR(VLOOKUP($E92&amp;$D$7&amp;$D$8,'CCG data'!$A:$AD,'CCG data'!D$3,FALSE)),ISBLANK(VLOOKUP($E92&amp;$D$7&amp;$D$8,'CCG data'!$A:$AD,'CCG data'!D$3,FALSE))),"",VLOOKUP($E92&amp;$D$7&amp;$D$8,'CCG data'!$A:$AD,'CCG data'!D$3,FALSE))</f>
        <v>0.23210591642532064</v>
      </c>
      <c r="K92" s="262"/>
      <c r="L92" s="262">
        <f>IF(OR(ISERROR(VLOOKUP($E92&amp;$D$7&amp;$D$8,'CCG data'!$A:$AD,'CCG data'!E$3,FALSE)),ISBLANK(VLOOKUP($E92&amp;$D$7&amp;$D$8,'CCG data'!$A:$AD,'CCG data'!E$3,FALSE))),"",VLOOKUP($E92&amp;$D$7&amp;$D$8,'CCG data'!$A:$AD,'CCG data'!E$3,FALSE))</f>
        <v>0.18163011998345055</v>
      </c>
      <c r="M92" s="388"/>
      <c r="N92" s="355">
        <f>IF(OR(ISERROR(VLOOKUP($E92&amp;$D$7&amp;$D$8,'CCG data'!$A:$AD,'CCG data'!G$3,FALSE)),ISBLANK(VLOOKUP($E92&amp;$D$7&amp;$D$8,'CCG data'!$A:$AD,'CCG data'!G$5,FALSE))),"",VLOOKUP($E92&amp;$D$7&amp;$D$8,'CCG data'!$A:$AD,'CCG data'!G$3,FALSE))</f>
        <v>2417</v>
      </c>
      <c r="O92" s="150"/>
      <c r="P92" s="150"/>
      <c r="Q92" s="150"/>
      <c r="R92" s="150"/>
      <c r="S92" s="99"/>
      <c r="T92" s="78"/>
      <c r="U92" s="137"/>
      <c r="V92" s="78"/>
      <c r="W92" s="78"/>
      <c r="X92" s="84"/>
      <c r="Y92" s="84"/>
      <c r="Z92" s="84"/>
      <c r="AA92" s="84"/>
      <c r="AB92" s="84"/>
    </row>
    <row r="93" spans="4:28" ht="15.75" x14ac:dyDescent="0.25">
      <c r="D93" s="314"/>
      <c r="E93" s="225" t="s">
        <v>27</v>
      </c>
      <c r="F93" s="138">
        <f>IF(F92="","",VLOOKUP($E92&amp;$D$7&amp;$D$8,'CCG data'!$A:$AD,'CCG data'!I$3,FALSE))</f>
        <v>7.5999999999999998E-2</v>
      </c>
      <c r="G93" s="15">
        <f>IF(F92="","",VLOOKUP($E92&amp;$D$7&amp;$D$8,'CCG data'!$A:$AD,'CCG data'!J$3,FALSE))</f>
        <v>9.8000000000000004E-2</v>
      </c>
      <c r="H93" s="15">
        <f>IF(H92="","",VLOOKUP($E92&amp;$D$7&amp;$D$8,'CCG data'!$A:$AD,'CCG data'!K$3,FALSE))</f>
        <v>0.48</v>
      </c>
      <c r="I93" s="15">
        <f>IF(H92="","",VLOOKUP($E92&amp;$D$7&amp;$D$8,'CCG data'!$A:$AD,'CCG data'!L$3,FALSE))</f>
        <v>0.52</v>
      </c>
      <c r="J93" s="15">
        <f>IF(J92="","",VLOOKUP($E92&amp;$D$7&amp;$D$8,'CCG data'!$A:$AD,'CCG data'!M$3,FALSE))</f>
        <v>0.216</v>
      </c>
      <c r="K93" s="15">
        <f>IF(J92="","",VLOOKUP($E92&amp;$D$7&amp;$D$8,'CCG data'!$A:$AD,'CCG data'!N$3,FALSE))</f>
        <v>0.249</v>
      </c>
      <c r="L93" s="15">
        <f>IF(L92="","",VLOOKUP($E92&amp;$D$7&amp;$D$8,'CCG data'!$A:$AD,'CCG data'!O$3,FALSE))</f>
        <v>0.16700000000000001</v>
      </c>
      <c r="M93" s="123">
        <f>IF(L92="","",VLOOKUP($E92&amp;$D$7&amp;$D$8,'CCG data'!$A:$AD,'CCG data'!P$3,FALSE))</f>
        <v>0.19800000000000001</v>
      </c>
      <c r="N93" s="363"/>
      <c r="O93" s="150"/>
      <c r="P93" s="150"/>
      <c r="Q93" s="150"/>
      <c r="R93" s="150"/>
      <c r="S93" s="99"/>
      <c r="T93" s="78"/>
      <c r="U93" s="137"/>
      <c r="V93" s="78"/>
      <c r="W93" s="78"/>
      <c r="X93" s="84"/>
      <c r="Y93" s="84"/>
      <c r="Z93" s="84"/>
      <c r="AA93" s="84"/>
      <c r="AB93" s="84"/>
    </row>
    <row r="94" spans="4:28" ht="15.75" x14ac:dyDescent="0.25">
      <c r="D94" s="314"/>
      <c r="E94" s="223" t="s">
        <v>359</v>
      </c>
      <c r="F94" s="387">
        <f>IF(OR(ISERROR(VLOOKUP($E94&amp;$D$7&amp;$D$8,'CCG data'!$A:$AD,'CCG data'!B$3,FALSE)),ISBLANK(VLOOKUP($E94&amp;$D$7&amp;$D$8,'CCG data'!$A:$AD,'CCG data'!B$3,FALSE))),"",VLOOKUP($E94&amp;$D$7&amp;$D$8,'CCG data'!$A:$AD,'CCG data'!B$3,FALSE))</f>
        <v>9.6358792184724693E-2</v>
      </c>
      <c r="G94" s="262"/>
      <c r="H94" s="262">
        <f>IF(OR(ISERROR(VLOOKUP($E94&amp;$D$7&amp;$D$8,'CCG data'!$A:$AD,'CCG data'!C$3,FALSE)),ISBLANK(VLOOKUP($E94&amp;$D$7&amp;$D$8,'CCG data'!$A:$AD,'CCG data'!C$3,FALSE))),"",VLOOKUP($E94&amp;$D$7&amp;$D$8,'CCG data'!$A:$AD,'CCG data'!C$3,FALSE))</f>
        <v>0.52264653641207814</v>
      </c>
      <c r="I94" s="262"/>
      <c r="J94" s="262">
        <f>IF(OR(ISERROR(VLOOKUP($E94&amp;$D$7&amp;$D$8,'CCG data'!$A:$AD,'CCG data'!D$3,FALSE)),ISBLANK(VLOOKUP($E94&amp;$D$7&amp;$D$8,'CCG data'!$A:$AD,'CCG data'!D$3,FALSE))),"",VLOOKUP($E94&amp;$D$7&amp;$D$8,'CCG data'!$A:$AD,'CCG data'!D$3,FALSE))</f>
        <v>0.23756660746003552</v>
      </c>
      <c r="K94" s="262"/>
      <c r="L94" s="262">
        <f>IF(OR(ISERROR(VLOOKUP($E94&amp;$D$7&amp;$D$8,'CCG data'!$A:$AD,'CCG data'!E$3,FALSE)),ISBLANK(VLOOKUP($E94&amp;$D$7&amp;$D$8,'CCG data'!$A:$AD,'CCG data'!E$3,FALSE))),"",VLOOKUP($E94&amp;$D$7&amp;$D$8,'CCG data'!$A:$AD,'CCG data'!E$3,FALSE))</f>
        <v>0.14342806394316163</v>
      </c>
      <c r="M94" s="388"/>
      <c r="N94" s="362">
        <f>IF(OR(ISERROR(VLOOKUP($E94&amp;$D$7&amp;$D$8,'CCG data'!$A:$AD,'CCG data'!G$3,FALSE)),ISBLANK(VLOOKUP($E94&amp;$D$7&amp;$D$8,'CCG data'!$A:$AD,'CCG data'!G$5,FALSE))),"",VLOOKUP($E94&amp;$D$7&amp;$D$8,'CCG data'!$A:$AD,'CCG data'!G$3,FALSE))</f>
        <v>2252</v>
      </c>
      <c r="O94" s="150"/>
      <c r="P94" s="150"/>
      <c r="Q94" s="150"/>
      <c r="R94" s="150"/>
      <c r="S94" s="99"/>
      <c r="T94" s="78"/>
      <c r="U94" s="137"/>
      <c r="V94" s="78"/>
      <c r="W94" s="78"/>
      <c r="X94" s="84"/>
      <c r="Y94" s="84"/>
      <c r="Z94" s="84"/>
      <c r="AA94" s="84"/>
      <c r="AB94" s="84"/>
    </row>
    <row r="95" spans="4:28" ht="15.75" x14ac:dyDescent="0.25">
      <c r="D95" s="314"/>
      <c r="E95" s="225" t="s">
        <v>27</v>
      </c>
      <c r="F95" s="138">
        <f>IF(F94="","",VLOOKUP($E94&amp;$D$7&amp;$D$8,'CCG data'!$A:$AD,'CCG data'!I$3,FALSE))</f>
        <v>8.5000000000000006E-2</v>
      </c>
      <c r="G95" s="15">
        <f>IF(F94="","",VLOOKUP($E94&amp;$D$7&amp;$D$8,'CCG data'!$A:$AD,'CCG data'!J$3,FALSE))</f>
        <v>0.109</v>
      </c>
      <c r="H95" s="15">
        <f>IF(H94="","",VLOOKUP($E94&amp;$D$7&amp;$D$8,'CCG data'!$A:$AD,'CCG data'!K$3,FALSE))</f>
        <v>0.502</v>
      </c>
      <c r="I95" s="15">
        <f>IF(H94="","",VLOOKUP($E94&amp;$D$7&amp;$D$8,'CCG data'!$A:$AD,'CCG data'!L$3,FALSE))</f>
        <v>0.54300000000000004</v>
      </c>
      <c r="J95" s="15">
        <f>IF(J94="","",VLOOKUP($E94&amp;$D$7&amp;$D$8,'CCG data'!$A:$AD,'CCG data'!M$3,FALSE))</f>
        <v>0.22</v>
      </c>
      <c r="K95" s="15">
        <f>IF(J94="","",VLOOKUP($E94&amp;$D$7&amp;$D$8,'CCG data'!$A:$AD,'CCG data'!N$3,FALSE))</f>
        <v>0.25600000000000001</v>
      </c>
      <c r="L95" s="15">
        <f>IF(L94="","",VLOOKUP($E94&amp;$D$7&amp;$D$8,'CCG data'!$A:$AD,'CCG data'!O$3,FALSE))</f>
        <v>0.13</v>
      </c>
      <c r="M95" s="123">
        <f>IF(L94="","",VLOOKUP($E94&amp;$D$7&amp;$D$8,'CCG data'!$A:$AD,'CCG data'!P$3,FALSE))</f>
        <v>0.159</v>
      </c>
      <c r="N95" s="363"/>
      <c r="O95" s="150"/>
      <c r="P95" s="150"/>
      <c r="Q95" s="150"/>
      <c r="R95" s="150"/>
      <c r="S95" s="99"/>
      <c r="T95" s="78"/>
      <c r="U95" s="137"/>
      <c r="V95" s="78"/>
      <c r="W95" s="78"/>
      <c r="X95" s="84"/>
      <c r="Y95" s="84"/>
      <c r="Z95" s="84"/>
      <c r="AA95" s="84"/>
      <c r="AB95" s="84"/>
    </row>
    <row r="96" spans="4:28" ht="15.75" x14ac:dyDescent="0.25">
      <c r="D96" s="314"/>
      <c r="E96" s="223" t="s">
        <v>176</v>
      </c>
      <c r="F96" s="387">
        <f>IF(OR(ISERROR(VLOOKUP($E96&amp;$D$7&amp;$D$8,'CCG data'!$A:$AD,'CCG data'!B$3,FALSE)),ISBLANK(VLOOKUP($E96&amp;$D$7&amp;$D$8,'CCG data'!$A:$AD,'CCG data'!B$3,FALSE))),"",VLOOKUP($E96&amp;$D$7&amp;$D$8,'CCG data'!$A:$AD,'CCG data'!B$3,FALSE))</f>
        <v>8.0990629183400262E-2</v>
      </c>
      <c r="G96" s="262"/>
      <c r="H96" s="262">
        <f>IF(OR(ISERROR(VLOOKUP($E96&amp;$D$7&amp;$D$8,'CCG data'!$A:$AD,'CCG data'!C$3,FALSE)),ISBLANK(VLOOKUP($E96&amp;$D$7&amp;$D$8,'CCG data'!$A:$AD,'CCG data'!C$3,FALSE))),"",VLOOKUP($E96&amp;$D$7&amp;$D$8,'CCG data'!$A:$AD,'CCG data'!C$3,FALSE))</f>
        <v>0.49531459170013387</v>
      </c>
      <c r="I96" s="262"/>
      <c r="J96" s="262">
        <f>IF(OR(ISERROR(VLOOKUP($E96&amp;$D$7&amp;$D$8,'CCG data'!$A:$AD,'CCG data'!D$3,FALSE)),ISBLANK(VLOOKUP($E96&amp;$D$7&amp;$D$8,'CCG data'!$A:$AD,'CCG data'!D$3,FALSE))),"",VLOOKUP($E96&amp;$D$7&amp;$D$8,'CCG data'!$A:$AD,'CCG data'!D$3,FALSE))</f>
        <v>0.27242302543507363</v>
      </c>
      <c r="K96" s="262"/>
      <c r="L96" s="262">
        <f>IF(OR(ISERROR(VLOOKUP($E96&amp;$D$7&amp;$D$8,'CCG data'!$A:$AD,'CCG data'!E$3,FALSE)),ISBLANK(VLOOKUP($E96&amp;$D$7&amp;$D$8,'CCG data'!$A:$AD,'CCG data'!E$3,FALSE))),"",VLOOKUP($E96&amp;$D$7&amp;$D$8,'CCG data'!$A:$AD,'CCG data'!E$3,FALSE))</f>
        <v>0.15127175368139223</v>
      </c>
      <c r="M96" s="388"/>
      <c r="N96" s="362">
        <f>IF(OR(ISERROR(VLOOKUP($E96&amp;$D$7&amp;$D$8,'CCG data'!$A:$AD,'CCG data'!G$3,FALSE)),ISBLANK(VLOOKUP($E96&amp;$D$7&amp;$D$8,'CCG data'!$A:$AD,'CCG data'!G$5,FALSE))),"",VLOOKUP($E96&amp;$D$7&amp;$D$8,'CCG data'!$A:$AD,'CCG data'!G$3,FALSE))</f>
        <v>1494</v>
      </c>
      <c r="O96" s="150"/>
      <c r="P96" s="150"/>
      <c r="Q96" s="150"/>
      <c r="R96" s="150"/>
      <c r="S96" s="99"/>
      <c r="T96" s="78"/>
      <c r="U96" s="137"/>
      <c r="V96" s="78"/>
      <c r="W96" s="78"/>
      <c r="X96" s="84"/>
      <c r="Y96" s="84"/>
      <c r="Z96" s="84"/>
      <c r="AA96" s="84"/>
      <c r="AB96" s="84"/>
    </row>
    <row r="97" spans="4:28" ht="15.75" x14ac:dyDescent="0.25">
      <c r="D97" s="314"/>
      <c r="E97" s="225" t="s">
        <v>27</v>
      </c>
      <c r="F97" s="138">
        <f>IF(F96="","",VLOOKUP($E96&amp;$D$7&amp;$D$8,'CCG data'!$A:$AD,'CCG data'!I$3,FALSE))</f>
        <v>6.8000000000000005E-2</v>
      </c>
      <c r="G97" s="15">
        <f>IF(F96="","",VLOOKUP($E96&amp;$D$7&amp;$D$8,'CCG data'!$A:$AD,'CCG data'!J$3,FALSE))</f>
        <v>9.6000000000000002E-2</v>
      </c>
      <c r="H97" s="15">
        <f>IF(H96="","",VLOOKUP($E96&amp;$D$7&amp;$D$8,'CCG data'!$A:$AD,'CCG data'!K$3,FALSE))</f>
        <v>0.47</v>
      </c>
      <c r="I97" s="15">
        <f>IF(H96="","",VLOOKUP($E96&amp;$D$7&amp;$D$8,'CCG data'!$A:$AD,'CCG data'!L$3,FALSE))</f>
        <v>0.52100000000000002</v>
      </c>
      <c r="J97" s="15">
        <f>IF(J96="","",VLOOKUP($E96&amp;$D$7&amp;$D$8,'CCG data'!$A:$AD,'CCG data'!M$3,FALSE))</f>
        <v>0.25</v>
      </c>
      <c r="K97" s="15">
        <f>IF(J96="","",VLOOKUP($E96&amp;$D$7&amp;$D$8,'CCG data'!$A:$AD,'CCG data'!N$3,FALSE))</f>
        <v>0.29599999999999999</v>
      </c>
      <c r="L97" s="15">
        <f>IF(L96="","",VLOOKUP($E96&amp;$D$7&amp;$D$8,'CCG data'!$A:$AD,'CCG data'!O$3,FALSE))</f>
        <v>0.13400000000000001</v>
      </c>
      <c r="M97" s="123">
        <f>IF(L96="","",VLOOKUP($E96&amp;$D$7&amp;$D$8,'CCG data'!$A:$AD,'CCG data'!P$3,FALSE))</f>
        <v>0.17</v>
      </c>
      <c r="N97" s="363"/>
      <c r="O97" s="150"/>
      <c r="P97" s="150"/>
      <c r="Q97" s="150"/>
      <c r="R97" s="150"/>
      <c r="S97" s="99"/>
      <c r="T97" s="78"/>
      <c r="U97" s="137"/>
      <c r="V97" s="78"/>
      <c r="W97" s="78"/>
      <c r="X97" s="84"/>
      <c r="Y97" s="84"/>
      <c r="Z97" s="84"/>
      <c r="AA97" s="84"/>
      <c r="AB97" s="84"/>
    </row>
    <row r="98" spans="4:28" ht="15.75" x14ac:dyDescent="0.25">
      <c r="D98" s="314"/>
      <c r="E98" s="223" t="s">
        <v>360</v>
      </c>
      <c r="F98" s="387">
        <f>IF(OR(ISERROR(VLOOKUP($E98&amp;$D$7&amp;$D$8,'CCG data'!$A:$AD,'CCG data'!B$3,FALSE)),ISBLANK(VLOOKUP($E98&amp;$D$7&amp;$D$8,'CCG data'!$A:$AD,'CCG data'!B$3,FALSE))),"",VLOOKUP($E98&amp;$D$7&amp;$D$8,'CCG data'!$A:$AD,'CCG data'!B$3,FALSE))</f>
        <v>7.7170418006430874E-2</v>
      </c>
      <c r="G98" s="262"/>
      <c r="H98" s="262">
        <f>IF(OR(ISERROR(VLOOKUP($E98&amp;$D$7&amp;$D$8,'CCG data'!$A:$AD,'CCG data'!C$3,FALSE)),ISBLANK(VLOOKUP($E98&amp;$D$7&amp;$D$8,'CCG data'!$A:$AD,'CCG data'!C$3,FALSE))),"",VLOOKUP($E98&amp;$D$7&amp;$D$8,'CCG data'!$A:$AD,'CCG data'!C$3,FALSE))</f>
        <v>0.5469161064016369</v>
      </c>
      <c r="I98" s="262"/>
      <c r="J98" s="262">
        <f>IF(OR(ISERROR(VLOOKUP($E98&amp;$D$7&amp;$D$8,'CCG data'!$A:$AD,'CCG data'!D$3,FALSE)),ISBLANK(VLOOKUP($E98&amp;$D$7&amp;$D$8,'CCG data'!$A:$AD,'CCG data'!D$3,FALSE))),"",VLOOKUP($E98&amp;$D$7&amp;$D$8,'CCG data'!$A:$AD,'CCG data'!D$3,FALSE))</f>
        <v>0.22303420052616194</v>
      </c>
      <c r="K98" s="262"/>
      <c r="L98" s="262">
        <f>IF(OR(ISERROR(VLOOKUP($E98&amp;$D$7&amp;$D$8,'CCG data'!$A:$AD,'CCG data'!E$3,FALSE)),ISBLANK(VLOOKUP($E98&amp;$D$7&amp;$D$8,'CCG data'!$A:$AD,'CCG data'!E$3,FALSE))),"",VLOOKUP($E98&amp;$D$7&amp;$D$8,'CCG data'!$A:$AD,'CCG data'!E$3,FALSE))</f>
        <v>0.15287927506577023</v>
      </c>
      <c r="M98" s="388"/>
      <c r="N98" s="355">
        <f>IF(OR(ISERROR(VLOOKUP($E98&amp;$D$7&amp;$D$8,'CCG data'!$A:$AD,'CCG data'!G$3,FALSE)),ISBLANK(VLOOKUP($E98&amp;$D$7&amp;$D$8,'CCG data'!$A:$AD,'CCG data'!G$5,FALSE))),"",VLOOKUP($E98&amp;$D$7&amp;$D$8,'CCG data'!$A:$AD,'CCG data'!G$3,FALSE))</f>
        <v>3421</v>
      </c>
      <c r="O98" s="150"/>
      <c r="P98" s="150"/>
      <c r="Q98" s="150"/>
      <c r="R98" s="150"/>
      <c r="S98" s="99"/>
      <c r="T98" s="78"/>
      <c r="U98" s="137"/>
      <c r="V98" s="78"/>
      <c r="W98" s="78"/>
      <c r="X98" s="84"/>
      <c r="Y98" s="84"/>
      <c r="Z98" s="84"/>
      <c r="AA98" s="84"/>
      <c r="AB98" s="84"/>
    </row>
    <row r="99" spans="4:28" ht="15.75" x14ac:dyDescent="0.25">
      <c r="D99" s="314"/>
      <c r="E99" s="225" t="s">
        <v>27</v>
      </c>
      <c r="F99" s="138">
        <f>IF(F98="","",VLOOKUP($E98&amp;$D$7&amp;$D$8,'CCG data'!$A:$AD,'CCG data'!I$3,FALSE))</f>
        <v>6.9000000000000006E-2</v>
      </c>
      <c r="G99" s="15">
        <f>IF(F98="","",VLOOKUP($E98&amp;$D$7&amp;$D$8,'CCG data'!$A:$AD,'CCG data'!J$3,FALSE))</f>
        <v>8.6999999999999994E-2</v>
      </c>
      <c r="H99" s="15">
        <f>IF(H98="","",VLOOKUP($E98&amp;$D$7&amp;$D$8,'CCG data'!$A:$AD,'CCG data'!K$3,FALSE))</f>
        <v>0.53</v>
      </c>
      <c r="I99" s="15">
        <f>IF(H98="","",VLOOKUP($E98&amp;$D$7&amp;$D$8,'CCG data'!$A:$AD,'CCG data'!L$3,FALSE))</f>
        <v>0.56399999999999995</v>
      </c>
      <c r="J99" s="15">
        <f>IF(J98="","",VLOOKUP($E98&amp;$D$7&amp;$D$8,'CCG data'!$A:$AD,'CCG data'!M$3,FALSE))</f>
        <v>0.20899999999999999</v>
      </c>
      <c r="K99" s="15">
        <f>IF(J98="","",VLOOKUP($E98&amp;$D$7&amp;$D$8,'CCG data'!$A:$AD,'CCG data'!N$3,FALSE))</f>
        <v>0.23699999999999999</v>
      </c>
      <c r="L99" s="15">
        <f>IF(L98="","",VLOOKUP($E98&amp;$D$7&amp;$D$8,'CCG data'!$A:$AD,'CCG data'!O$3,FALSE))</f>
        <v>0.14099999999999999</v>
      </c>
      <c r="M99" s="123">
        <f>IF(L98="","",VLOOKUP($E98&amp;$D$7&amp;$D$8,'CCG data'!$A:$AD,'CCG data'!P$3,FALSE))</f>
        <v>0.16500000000000001</v>
      </c>
      <c r="N99" s="363"/>
      <c r="O99" s="150"/>
      <c r="P99" s="150"/>
      <c r="Q99" s="150"/>
      <c r="R99" s="150"/>
      <c r="S99" s="99"/>
      <c r="T99" s="78"/>
      <c r="U99" s="137"/>
      <c r="V99" s="78"/>
      <c r="W99" s="78"/>
      <c r="X99" s="84"/>
      <c r="Y99" s="84"/>
      <c r="Z99" s="84"/>
      <c r="AA99" s="84"/>
      <c r="AB99" s="84"/>
    </row>
    <row r="100" spans="4:28" ht="15.75" x14ac:dyDescent="0.25">
      <c r="D100" s="314"/>
      <c r="E100" s="223" t="s">
        <v>506</v>
      </c>
      <c r="F100" s="387">
        <f>IF(OR(ISERROR(VLOOKUP($E100&amp;$D$7&amp;$D$8,'CCG data'!$A:$AD,'CCG data'!B$3,FALSE)),ISBLANK(VLOOKUP($E100&amp;$D$7&amp;$D$8,'CCG data'!$A:$AD,'CCG data'!B$3,FALSE))),"",VLOOKUP($E100&amp;$D$7&amp;$D$8,'CCG data'!$A:$AD,'CCG data'!B$3,FALSE))</f>
        <v>7.7188443294523498E-2</v>
      </c>
      <c r="G100" s="262"/>
      <c r="H100" s="262">
        <f>IF(OR(ISERROR(VLOOKUP($E100&amp;$D$7&amp;$D$8,'CCG data'!$A:$AD,'CCG data'!C$3,FALSE)),ISBLANK(VLOOKUP($E100&amp;$D$7&amp;$D$8,'CCG data'!$A:$AD,'CCG data'!C$3,FALSE))),"",VLOOKUP($E100&amp;$D$7&amp;$D$8,'CCG data'!$A:$AD,'CCG data'!C$3,FALSE))</f>
        <v>0.46097455799913756</v>
      </c>
      <c r="I100" s="262"/>
      <c r="J100" s="262">
        <f>IF(OR(ISERROR(VLOOKUP($E100&amp;$D$7&amp;$D$8,'CCG data'!$A:$AD,'CCG data'!D$3,FALSE)),ISBLANK(VLOOKUP($E100&amp;$D$7&amp;$D$8,'CCG data'!$A:$AD,'CCG data'!D$3,FALSE))),"",VLOOKUP($E100&amp;$D$7&amp;$D$8,'CCG data'!$A:$AD,'CCG data'!D$3,FALSE))</f>
        <v>0.2276843467011643</v>
      </c>
      <c r="K100" s="262"/>
      <c r="L100" s="262">
        <f>IF(OR(ISERROR(VLOOKUP($E100&amp;$D$7&amp;$D$8,'CCG data'!$A:$AD,'CCG data'!E$3,FALSE)),ISBLANK(VLOOKUP($E100&amp;$D$7&amp;$D$8,'CCG data'!$A:$AD,'CCG data'!E$3,FALSE))),"",VLOOKUP($E100&amp;$D$7&amp;$D$8,'CCG data'!$A:$AD,'CCG data'!E$3,FALSE))</f>
        <v>0.23415265200517466</v>
      </c>
      <c r="M100" s="388"/>
      <c r="N100" s="362">
        <f>IF(OR(ISERROR(VLOOKUP($E100&amp;$D$7&amp;$D$8,'CCG data'!$A:$AD,'CCG data'!G$3,FALSE)),ISBLANK(VLOOKUP($E100&amp;$D$7&amp;$D$8,'CCG data'!$A:$AD,'CCG data'!G$5,FALSE))),"",VLOOKUP($E100&amp;$D$7&amp;$D$8,'CCG data'!$A:$AD,'CCG data'!G$3,FALSE))</f>
        <v>2319</v>
      </c>
      <c r="O100" s="150"/>
      <c r="P100" s="150"/>
      <c r="Q100" s="150"/>
      <c r="R100" s="150"/>
      <c r="S100" s="99"/>
      <c r="T100" s="78"/>
      <c r="U100" s="137"/>
      <c r="V100" s="78"/>
      <c r="W100" s="78"/>
      <c r="X100" s="84"/>
      <c r="Y100" s="84"/>
      <c r="Z100" s="84"/>
      <c r="AA100" s="84"/>
      <c r="AB100" s="84"/>
    </row>
    <row r="101" spans="4:28" ht="15.75" x14ac:dyDescent="0.25">
      <c r="D101" s="314"/>
      <c r="E101" s="225" t="s">
        <v>27</v>
      </c>
      <c r="F101" s="138">
        <f>IF(F100="","",VLOOKUP($E100&amp;$D$7&amp;$D$8,'CCG data'!$A:$AD,'CCG data'!I$3,FALSE))</f>
        <v>6.7000000000000004E-2</v>
      </c>
      <c r="G101" s="15">
        <f>IF(F100="","",VLOOKUP($E100&amp;$D$7&amp;$D$8,'CCG data'!$A:$AD,'CCG data'!J$3,FALSE))</f>
        <v>8.8999999999999996E-2</v>
      </c>
      <c r="H101" s="15">
        <f>IF(H100="","",VLOOKUP($E100&amp;$D$7&amp;$D$8,'CCG data'!$A:$AD,'CCG data'!K$3,FALSE))</f>
        <v>0.441</v>
      </c>
      <c r="I101" s="15">
        <f>IF(H100="","",VLOOKUP($E100&amp;$D$7&amp;$D$8,'CCG data'!$A:$AD,'CCG data'!L$3,FALSE))</f>
        <v>0.48099999999999998</v>
      </c>
      <c r="J101" s="15">
        <f>IF(J100="","",VLOOKUP($E100&amp;$D$7&amp;$D$8,'CCG data'!$A:$AD,'CCG data'!M$3,FALSE))</f>
        <v>0.21099999999999999</v>
      </c>
      <c r="K101" s="15">
        <f>IF(J100="","",VLOOKUP($E100&amp;$D$7&amp;$D$8,'CCG data'!$A:$AD,'CCG data'!N$3,FALSE))</f>
        <v>0.245</v>
      </c>
      <c r="L101" s="15">
        <f>IF(L100="","",VLOOKUP($E100&amp;$D$7&amp;$D$8,'CCG data'!$A:$AD,'CCG data'!O$3,FALSE))</f>
        <v>0.217</v>
      </c>
      <c r="M101" s="123">
        <f>IF(L100="","",VLOOKUP($E100&amp;$D$7&amp;$D$8,'CCG data'!$A:$AD,'CCG data'!P$3,FALSE))</f>
        <v>0.252</v>
      </c>
      <c r="N101" s="363"/>
      <c r="O101" s="150"/>
      <c r="P101" s="150"/>
      <c r="Q101" s="150"/>
      <c r="R101" s="150"/>
      <c r="S101" s="99"/>
      <c r="T101" s="78"/>
      <c r="U101" s="137"/>
      <c r="V101" s="78"/>
      <c r="W101" s="78"/>
      <c r="X101" s="84"/>
      <c r="Y101" s="84"/>
      <c r="Z101" s="84"/>
      <c r="AA101" s="84"/>
      <c r="AB101" s="84"/>
    </row>
    <row r="102" spans="4:28" ht="15.75" x14ac:dyDescent="0.25">
      <c r="D102" s="314"/>
      <c r="E102" s="223" t="s">
        <v>177</v>
      </c>
      <c r="F102" s="387">
        <f>IF(OR(ISERROR(VLOOKUP($E102&amp;$D$7&amp;$D$8,'CCG data'!$A:$AD,'CCG data'!B$3,FALSE)),ISBLANK(VLOOKUP($E102&amp;$D$7&amp;$D$8,'CCG data'!$A:$AD,'CCG data'!B$3,FALSE))),"",VLOOKUP($E102&amp;$D$7&amp;$D$8,'CCG data'!$A:$AD,'CCG data'!B$3,FALSE))</f>
        <v>7.3141486810551562E-2</v>
      </c>
      <c r="G102" s="262"/>
      <c r="H102" s="262">
        <f>IF(OR(ISERROR(VLOOKUP($E102&amp;$D$7&amp;$D$8,'CCG data'!$A:$AD,'CCG data'!C$3,FALSE)),ISBLANK(VLOOKUP($E102&amp;$D$7&amp;$D$8,'CCG data'!$A:$AD,'CCG data'!C$3,FALSE))),"",VLOOKUP($E102&amp;$D$7&amp;$D$8,'CCG data'!$A:$AD,'CCG data'!C$3,FALSE))</f>
        <v>0.53397282174260596</v>
      </c>
      <c r="I102" s="262"/>
      <c r="J102" s="262">
        <f>IF(OR(ISERROR(VLOOKUP($E102&amp;$D$7&amp;$D$8,'CCG data'!$A:$AD,'CCG data'!D$3,FALSE)),ISBLANK(VLOOKUP($E102&amp;$D$7&amp;$D$8,'CCG data'!$A:$AD,'CCG data'!D$3,FALSE))),"",VLOOKUP($E102&amp;$D$7&amp;$D$8,'CCG data'!$A:$AD,'CCG data'!D$3,FALSE))</f>
        <v>0.27897681854516387</v>
      </c>
      <c r="K102" s="262"/>
      <c r="L102" s="262">
        <f>IF(OR(ISERROR(VLOOKUP($E102&amp;$D$7&amp;$D$8,'CCG data'!$A:$AD,'CCG data'!E$3,FALSE)),ISBLANK(VLOOKUP($E102&amp;$D$7&amp;$D$8,'CCG data'!$A:$AD,'CCG data'!E$3,FALSE))),"",VLOOKUP($E102&amp;$D$7&amp;$D$8,'CCG data'!$A:$AD,'CCG data'!E$3,FALSE))</f>
        <v>0.11390887290167866</v>
      </c>
      <c r="M102" s="388"/>
      <c r="N102" s="362">
        <f>IF(OR(ISERROR(VLOOKUP($E102&amp;$D$7&amp;$D$8,'CCG data'!$A:$AD,'CCG data'!G$3,FALSE)),ISBLANK(VLOOKUP($E102&amp;$D$7&amp;$D$8,'CCG data'!$A:$AD,'CCG data'!G$5,FALSE))),"",VLOOKUP($E102&amp;$D$7&amp;$D$8,'CCG data'!$A:$AD,'CCG data'!G$3,FALSE))</f>
        <v>2502</v>
      </c>
      <c r="O102" s="150"/>
      <c r="P102" s="150"/>
      <c r="Q102" s="150"/>
      <c r="R102" s="150"/>
      <c r="S102" s="99"/>
      <c r="T102" s="78"/>
      <c r="U102" s="137"/>
      <c r="V102" s="78"/>
      <c r="W102" s="78"/>
      <c r="X102" s="84"/>
      <c r="Y102" s="84"/>
      <c r="Z102" s="84"/>
      <c r="AA102" s="84"/>
      <c r="AB102" s="84"/>
    </row>
    <row r="103" spans="4:28" ht="15.75" x14ac:dyDescent="0.25">
      <c r="D103" s="314"/>
      <c r="E103" s="225" t="s">
        <v>27</v>
      </c>
      <c r="F103" s="138">
        <f>IF(F102="","",VLOOKUP($E102&amp;$D$7&amp;$D$8,'CCG data'!$A:$AD,'CCG data'!I$3,FALSE))</f>
        <v>6.4000000000000001E-2</v>
      </c>
      <c r="G103" s="15">
        <f>IF(F102="","",VLOOKUP($E102&amp;$D$7&amp;$D$8,'CCG data'!$A:$AD,'CCG data'!J$3,FALSE))</f>
        <v>8.4000000000000005E-2</v>
      </c>
      <c r="H103" s="15">
        <f>IF(H102="","",VLOOKUP($E102&amp;$D$7&amp;$D$8,'CCG data'!$A:$AD,'CCG data'!K$3,FALSE))</f>
        <v>0.51400000000000001</v>
      </c>
      <c r="I103" s="15">
        <f>IF(H102="","",VLOOKUP($E102&amp;$D$7&amp;$D$8,'CCG data'!$A:$AD,'CCG data'!L$3,FALSE))</f>
        <v>0.55300000000000005</v>
      </c>
      <c r="J103" s="15">
        <f>IF(J102="","",VLOOKUP($E102&amp;$D$7&amp;$D$8,'CCG data'!$A:$AD,'CCG data'!M$3,FALSE))</f>
        <v>0.26200000000000001</v>
      </c>
      <c r="K103" s="15">
        <f>IF(J102="","",VLOOKUP($E102&amp;$D$7&amp;$D$8,'CCG data'!$A:$AD,'CCG data'!N$3,FALSE))</f>
        <v>0.29699999999999999</v>
      </c>
      <c r="L103" s="15">
        <f>IF(L102="","",VLOOKUP($E102&amp;$D$7&amp;$D$8,'CCG data'!$A:$AD,'CCG data'!O$3,FALSE))</f>
        <v>0.10199999999999999</v>
      </c>
      <c r="M103" s="123">
        <f>IF(L102="","",VLOOKUP($E102&amp;$D$7&amp;$D$8,'CCG data'!$A:$AD,'CCG data'!P$3,FALSE))</f>
        <v>0.127</v>
      </c>
      <c r="N103" s="363"/>
      <c r="O103" s="150"/>
      <c r="P103" s="150"/>
      <c r="Q103" s="150"/>
      <c r="R103" s="150"/>
      <c r="S103" s="99"/>
      <c r="T103" s="78"/>
      <c r="U103" s="137"/>
      <c r="V103" s="78"/>
      <c r="W103" s="78"/>
      <c r="X103" s="84"/>
      <c r="Y103" s="84"/>
      <c r="Z103" s="84"/>
      <c r="AA103" s="84"/>
      <c r="AB103" s="84"/>
    </row>
    <row r="104" spans="4:28" ht="15.75" x14ac:dyDescent="0.25">
      <c r="D104" s="314"/>
      <c r="E104" s="223" t="s">
        <v>361</v>
      </c>
      <c r="F104" s="387">
        <f>IF(OR(ISERROR(VLOOKUP($E104&amp;$D$7&amp;$D$8,'CCG data'!$A:$AD,'CCG data'!B$3,FALSE)),ISBLANK(VLOOKUP($E104&amp;$D$7&amp;$D$8,'CCG data'!$A:$AD,'CCG data'!B$3,FALSE))),"",VLOOKUP($E104&amp;$D$7&amp;$D$8,'CCG data'!$A:$AD,'CCG data'!B$3,FALSE))</f>
        <v>9.2830501450476582E-2</v>
      </c>
      <c r="G104" s="262"/>
      <c r="H104" s="262">
        <f>IF(OR(ISERROR(VLOOKUP($E104&amp;$D$7&amp;$D$8,'CCG data'!$A:$AD,'CCG data'!C$3,FALSE)),ISBLANK(VLOOKUP($E104&amp;$D$7&amp;$D$8,'CCG data'!$A:$AD,'CCG data'!C$3,FALSE))),"",VLOOKUP($E104&amp;$D$7&amp;$D$8,'CCG data'!$A:$AD,'CCG data'!C$3,FALSE))</f>
        <v>0.49067550766680479</v>
      </c>
      <c r="I104" s="262"/>
      <c r="J104" s="262">
        <f>IF(OR(ISERROR(VLOOKUP($E104&amp;$D$7&amp;$D$8,'CCG data'!$A:$AD,'CCG data'!D$3,FALSE)),ISBLANK(VLOOKUP($E104&amp;$D$7&amp;$D$8,'CCG data'!$A:$AD,'CCG data'!D$3,FALSE))),"",VLOOKUP($E104&amp;$D$7&amp;$D$8,'CCG data'!$A:$AD,'CCG data'!D$3,FALSE))</f>
        <v>0.24409448818897639</v>
      </c>
      <c r="K104" s="262"/>
      <c r="L104" s="262">
        <f>IF(OR(ISERROR(VLOOKUP($E104&amp;$D$7&amp;$D$8,'CCG data'!$A:$AD,'CCG data'!E$3,FALSE)),ISBLANK(VLOOKUP($E104&amp;$D$7&amp;$D$8,'CCG data'!$A:$AD,'CCG data'!E$3,FALSE))),"",VLOOKUP($E104&amp;$D$7&amp;$D$8,'CCG data'!$A:$AD,'CCG data'!E$3,FALSE))</f>
        <v>0.17239950269374224</v>
      </c>
      <c r="M104" s="388"/>
      <c r="N104" s="362">
        <f>IF(OR(ISERROR(VLOOKUP($E104&amp;$D$7&amp;$D$8,'CCG data'!$A:$AD,'CCG data'!G$3,FALSE)),ISBLANK(VLOOKUP($E104&amp;$D$7&amp;$D$8,'CCG data'!$A:$AD,'CCG data'!G$5,FALSE))),"",VLOOKUP($E104&amp;$D$7&amp;$D$8,'CCG data'!$A:$AD,'CCG data'!G$3,FALSE))</f>
        <v>2413</v>
      </c>
      <c r="O104" s="150"/>
      <c r="P104" s="150"/>
      <c r="Q104" s="150"/>
      <c r="R104" s="150"/>
      <c r="S104" s="99"/>
      <c r="T104" s="78"/>
      <c r="U104" s="137"/>
      <c r="V104" s="78"/>
      <c r="W104" s="78"/>
      <c r="X104" s="84"/>
      <c r="Y104" s="84"/>
      <c r="Z104" s="84"/>
      <c r="AA104" s="84"/>
      <c r="AB104" s="84"/>
    </row>
    <row r="105" spans="4:28" ht="15.75" x14ac:dyDescent="0.25">
      <c r="D105" s="314"/>
      <c r="E105" s="225" t="s">
        <v>27</v>
      </c>
      <c r="F105" s="138">
        <f>IF(F104="","",VLOOKUP($E104&amp;$D$7&amp;$D$8,'CCG data'!$A:$AD,'CCG data'!I$3,FALSE))</f>
        <v>8.2000000000000003E-2</v>
      </c>
      <c r="G105" s="15">
        <f>IF(F104="","",VLOOKUP($E104&amp;$D$7&amp;$D$8,'CCG data'!$A:$AD,'CCG data'!J$3,FALSE))</f>
        <v>0.105</v>
      </c>
      <c r="H105" s="15">
        <f>IF(H104="","",VLOOKUP($E104&amp;$D$7&amp;$D$8,'CCG data'!$A:$AD,'CCG data'!K$3,FALSE))</f>
        <v>0.47099999999999997</v>
      </c>
      <c r="I105" s="15">
        <f>IF(H104="","",VLOOKUP($E104&amp;$D$7&amp;$D$8,'CCG data'!$A:$AD,'CCG data'!L$3,FALSE))</f>
        <v>0.51100000000000001</v>
      </c>
      <c r="J105" s="15">
        <f>IF(J104="","",VLOOKUP($E104&amp;$D$7&amp;$D$8,'CCG data'!$A:$AD,'CCG data'!M$3,FALSE))</f>
        <v>0.22700000000000001</v>
      </c>
      <c r="K105" s="15">
        <f>IF(J104="","",VLOOKUP($E104&amp;$D$7&amp;$D$8,'CCG data'!$A:$AD,'CCG data'!N$3,FALSE))</f>
        <v>0.26200000000000001</v>
      </c>
      <c r="L105" s="15">
        <f>IF(L104="","",VLOOKUP($E104&amp;$D$7&amp;$D$8,'CCG data'!$A:$AD,'CCG data'!O$3,FALSE))</f>
        <v>0.158</v>
      </c>
      <c r="M105" s="123">
        <f>IF(L104="","",VLOOKUP($E104&amp;$D$7&amp;$D$8,'CCG data'!$A:$AD,'CCG data'!P$3,FALSE))</f>
        <v>0.188</v>
      </c>
      <c r="N105" s="363"/>
      <c r="O105" s="150"/>
      <c r="P105" s="150"/>
      <c r="Q105" s="150"/>
      <c r="R105" s="150"/>
      <c r="S105" s="99"/>
      <c r="T105" s="78"/>
      <c r="U105" s="137"/>
      <c r="V105" s="78"/>
      <c r="W105" s="78"/>
      <c r="X105" s="84"/>
      <c r="Y105" s="84"/>
      <c r="Z105" s="84"/>
      <c r="AA105" s="84"/>
      <c r="AB105" s="84"/>
    </row>
    <row r="106" spans="4:28" ht="15.75" x14ac:dyDescent="0.25">
      <c r="D106" s="314"/>
      <c r="E106" s="223" t="s">
        <v>362</v>
      </c>
      <c r="F106" s="387">
        <f>IF(OR(ISERROR(VLOOKUP($E106&amp;$D$7&amp;$D$8,'CCG data'!$A:$AD,'CCG data'!B$3,FALSE)),ISBLANK(VLOOKUP($E106&amp;$D$7&amp;$D$8,'CCG data'!$A:$AD,'CCG data'!B$3,FALSE))),"",VLOOKUP($E106&amp;$D$7&amp;$D$8,'CCG data'!$A:$AD,'CCG data'!B$3,FALSE))</f>
        <v>0.10424286759326994</v>
      </c>
      <c r="G106" s="262"/>
      <c r="H106" s="262">
        <f>IF(OR(ISERROR(VLOOKUP($E106&amp;$D$7&amp;$D$8,'CCG data'!$A:$AD,'CCG data'!C$3,FALSE)),ISBLANK(VLOOKUP($E106&amp;$D$7&amp;$D$8,'CCG data'!$A:$AD,'CCG data'!C$3,FALSE))),"",VLOOKUP($E106&amp;$D$7&amp;$D$8,'CCG data'!$A:$AD,'CCG data'!C$3,FALSE))</f>
        <v>0.57900512070226773</v>
      </c>
      <c r="I106" s="262"/>
      <c r="J106" s="262">
        <f>IF(OR(ISERROR(VLOOKUP($E106&amp;$D$7&amp;$D$8,'CCG data'!$A:$AD,'CCG data'!D$3,FALSE)),ISBLANK(VLOOKUP($E106&amp;$D$7&amp;$D$8,'CCG data'!$A:$AD,'CCG data'!D$3,FALSE))),"",VLOOKUP($E106&amp;$D$7&amp;$D$8,'CCG data'!$A:$AD,'CCG data'!D$3,FALSE))</f>
        <v>0.22201901975128019</v>
      </c>
      <c r="K106" s="262"/>
      <c r="L106" s="262">
        <f>IF(OR(ISERROR(VLOOKUP($E106&amp;$D$7&amp;$D$8,'CCG data'!$A:$AD,'CCG data'!E$3,FALSE)),ISBLANK(VLOOKUP($E106&amp;$D$7&amp;$D$8,'CCG data'!$A:$AD,'CCG data'!E$3,FALSE))),"",VLOOKUP($E106&amp;$D$7&amp;$D$8,'CCG data'!$A:$AD,'CCG data'!E$3,FALSE))</f>
        <v>9.4732991953182147E-2</v>
      </c>
      <c r="M106" s="388"/>
      <c r="N106" s="362">
        <f>IF(OR(ISERROR(VLOOKUP($E106&amp;$D$7&amp;$D$8,'CCG data'!$A:$AD,'CCG data'!G$3,FALSE)),ISBLANK(VLOOKUP($E106&amp;$D$7&amp;$D$8,'CCG data'!$A:$AD,'CCG data'!G$5,FALSE))),"",VLOOKUP($E106&amp;$D$7&amp;$D$8,'CCG data'!$A:$AD,'CCG data'!G$3,FALSE))</f>
        <v>2734</v>
      </c>
      <c r="O106" s="150"/>
      <c r="P106" s="150"/>
      <c r="Q106" s="150"/>
      <c r="R106" s="150"/>
      <c r="S106" s="99"/>
      <c r="T106" s="78"/>
      <c r="U106" s="137"/>
      <c r="V106" s="78"/>
      <c r="W106" s="78"/>
      <c r="X106" s="84"/>
      <c r="Y106" s="84"/>
      <c r="Z106" s="84"/>
      <c r="AA106" s="84"/>
      <c r="AB106" s="84"/>
    </row>
    <row r="107" spans="4:28" ht="15.75" x14ac:dyDescent="0.25">
      <c r="D107" s="314"/>
      <c r="E107" s="225" t="s">
        <v>27</v>
      </c>
      <c r="F107" s="138">
        <f>IF(F106="","",VLOOKUP($E106&amp;$D$7&amp;$D$8,'CCG data'!$A:$AD,'CCG data'!I$3,FALSE))</f>
        <v>9.2999999999999999E-2</v>
      </c>
      <c r="G107" s="15">
        <f>IF(F106="","",VLOOKUP($E106&amp;$D$7&amp;$D$8,'CCG data'!$A:$AD,'CCG data'!J$3,FALSE))</f>
        <v>0.11600000000000001</v>
      </c>
      <c r="H107" s="15">
        <f>IF(H106="","",VLOOKUP($E106&amp;$D$7&amp;$D$8,'CCG data'!$A:$AD,'CCG data'!K$3,FALSE))</f>
        <v>0.56000000000000005</v>
      </c>
      <c r="I107" s="15">
        <f>IF(H106="","",VLOOKUP($E106&amp;$D$7&amp;$D$8,'CCG data'!$A:$AD,'CCG data'!L$3,FALSE))</f>
        <v>0.59699999999999998</v>
      </c>
      <c r="J107" s="15">
        <f>IF(J106="","",VLOOKUP($E106&amp;$D$7&amp;$D$8,'CCG data'!$A:$AD,'CCG data'!M$3,FALSE))</f>
        <v>0.20699999999999999</v>
      </c>
      <c r="K107" s="15">
        <f>IF(J106="","",VLOOKUP($E106&amp;$D$7&amp;$D$8,'CCG data'!$A:$AD,'CCG data'!N$3,FALSE))</f>
        <v>0.23799999999999999</v>
      </c>
      <c r="L107" s="15">
        <f>IF(L106="","",VLOOKUP($E106&amp;$D$7&amp;$D$8,'CCG data'!$A:$AD,'CCG data'!O$3,FALSE))</f>
        <v>8.4000000000000005E-2</v>
      </c>
      <c r="M107" s="123">
        <f>IF(L106="","",VLOOKUP($E106&amp;$D$7&amp;$D$8,'CCG data'!$A:$AD,'CCG data'!P$3,FALSE))</f>
        <v>0.106</v>
      </c>
      <c r="N107" s="363"/>
      <c r="O107" s="150"/>
      <c r="P107" s="150"/>
      <c r="Q107" s="150"/>
      <c r="R107" s="150"/>
      <c r="S107" s="99"/>
      <c r="T107" s="78"/>
      <c r="U107" s="137"/>
      <c r="V107" s="78"/>
      <c r="W107" s="78"/>
      <c r="X107" s="84"/>
      <c r="Y107" s="84"/>
      <c r="Z107" s="84"/>
      <c r="AA107" s="84"/>
      <c r="AB107" s="84"/>
    </row>
    <row r="108" spans="4:28" ht="15.75" x14ac:dyDescent="0.25">
      <c r="D108" s="314"/>
      <c r="E108" s="223" t="s">
        <v>178</v>
      </c>
      <c r="F108" s="387">
        <f>IF(OR(ISERROR(VLOOKUP($E108&amp;$D$7&amp;$D$8,'CCG data'!$A:$AD,'CCG data'!B$3,FALSE)),ISBLANK(VLOOKUP($E108&amp;$D$7&amp;$D$8,'CCG data'!$A:$AD,'CCG data'!B$3,FALSE))),"",VLOOKUP($E108&amp;$D$7&amp;$D$8,'CCG data'!$A:$AD,'CCG data'!B$3,FALSE))</f>
        <v>6.9286452947259561E-2</v>
      </c>
      <c r="G108" s="262"/>
      <c r="H108" s="262">
        <f>IF(OR(ISERROR(VLOOKUP($E108&amp;$D$7&amp;$D$8,'CCG data'!$A:$AD,'CCG data'!C$3,FALSE)),ISBLANK(VLOOKUP($E108&amp;$D$7&amp;$D$8,'CCG data'!$A:$AD,'CCG data'!C$3,FALSE))),"",VLOOKUP($E108&amp;$D$7&amp;$D$8,'CCG data'!$A:$AD,'CCG data'!C$3,FALSE))</f>
        <v>0.55842812823164423</v>
      </c>
      <c r="I108" s="262"/>
      <c r="J108" s="262">
        <f>IF(OR(ISERROR(VLOOKUP($E108&amp;$D$7&amp;$D$8,'CCG data'!$A:$AD,'CCG data'!D$3,FALSE)),ISBLANK(VLOOKUP($E108&amp;$D$7&amp;$D$8,'CCG data'!$A:$AD,'CCG data'!D$3,FALSE))),"",VLOOKUP($E108&amp;$D$7&amp;$D$8,'CCG data'!$A:$AD,'CCG data'!D$3,FALSE))</f>
        <v>0.25542916235780766</v>
      </c>
      <c r="K108" s="262"/>
      <c r="L108" s="262">
        <f>IF(OR(ISERROR(VLOOKUP($E108&amp;$D$7&amp;$D$8,'CCG data'!$A:$AD,'CCG data'!E$3,FALSE)),ISBLANK(VLOOKUP($E108&amp;$D$7&amp;$D$8,'CCG data'!$A:$AD,'CCG data'!E$3,FALSE))),"",VLOOKUP($E108&amp;$D$7&amp;$D$8,'CCG data'!$A:$AD,'CCG data'!E$3,FALSE))</f>
        <v>0.11685625646328852</v>
      </c>
      <c r="M108" s="388"/>
      <c r="N108" s="355">
        <f>IF(OR(ISERROR(VLOOKUP($E108&amp;$D$7&amp;$D$8,'CCG data'!$A:$AD,'CCG data'!G$3,FALSE)),ISBLANK(VLOOKUP($E108&amp;$D$7&amp;$D$8,'CCG data'!$A:$AD,'CCG data'!G$5,FALSE))),"",VLOOKUP($E108&amp;$D$7&amp;$D$8,'CCG data'!$A:$AD,'CCG data'!G$3,FALSE))</f>
        <v>967</v>
      </c>
      <c r="O108" s="150"/>
      <c r="P108" s="150"/>
      <c r="Q108" s="150"/>
      <c r="R108" s="150"/>
      <c r="S108" s="99"/>
      <c r="T108" s="78"/>
      <c r="U108" s="137"/>
      <c r="V108" s="78"/>
      <c r="W108" s="78"/>
      <c r="X108" s="84"/>
      <c r="Y108" s="84"/>
      <c r="Z108" s="84"/>
      <c r="AA108" s="84"/>
      <c r="AB108" s="84"/>
    </row>
    <row r="109" spans="4:28" ht="15.75" x14ac:dyDescent="0.25">
      <c r="D109" s="314"/>
      <c r="E109" s="225" t="s">
        <v>27</v>
      </c>
      <c r="F109" s="138">
        <f>IF(F108="","",VLOOKUP($E108&amp;$D$7&amp;$D$8,'CCG data'!$A:$AD,'CCG data'!I$3,FALSE))</f>
        <v>5.5E-2</v>
      </c>
      <c r="G109" s="15">
        <f>IF(F108="","",VLOOKUP($E108&amp;$D$7&amp;$D$8,'CCG data'!$A:$AD,'CCG data'!J$3,FALSE))</f>
        <v>8.6999999999999994E-2</v>
      </c>
      <c r="H109" s="15">
        <f>IF(H108="","",VLOOKUP($E108&amp;$D$7&amp;$D$8,'CCG data'!$A:$AD,'CCG data'!K$3,FALSE))</f>
        <v>0.52700000000000002</v>
      </c>
      <c r="I109" s="15">
        <f>IF(H108="","",VLOOKUP($E108&amp;$D$7&amp;$D$8,'CCG data'!$A:$AD,'CCG data'!L$3,FALSE))</f>
        <v>0.58899999999999997</v>
      </c>
      <c r="J109" s="15">
        <f>IF(J108="","",VLOOKUP($E108&amp;$D$7&amp;$D$8,'CCG data'!$A:$AD,'CCG data'!M$3,FALSE))</f>
        <v>0.22900000000000001</v>
      </c>
      <c r="K109" s="15">
        <f>IF(J108="","",VLOOKUP($E108&amp;$D$7&amp;$D$8,'CCG data'!$A:$AD,'CCG data'!N$3,FALSE))</f>
        <v>0.28399999999999997</v>
      </c>
      <c r="L109" s="15">
        <f>IF(L108="","",VLOOKUP($E108&amp;$D$7&amp;$D$8,'CCG data'!$A:$AD,'CCG data'!O$3,FALSE))</f>
        <v>9.8000000000000004E-2</v>
      </c>
      <c r="M109" s="123">
        <f>IF(L108="","",VLOOKUP($E108&amp;$D$7&amp;$D$8,'CCG data'!$A:$AD,'CCG data'!P$3,FALSE))</f>
        <v>0.13900000000000001</v>
      </c>
      <c r="N109" s="363"/>
      <c r="O109" s="150"/>
      <c r="P109" s="150"/>
      <c r="Q109" s="150"/>
      <c r="R109" s="150"/>
      <c r="S109" s="99"/>
      <c r="T109" s="78"/>
      <c r="U109" s="137"/>
      <c r="V109" s="78"/>
      <c r="W109" s="78"/>
      <c r="X109" s="84"/>
      <c r="Y109" s="84"/>
      <c r="Z109" s="84"/>
      <c r="AA109" s="84"/>
      <c r="AB109" s="84"/>
    </row>
    <row r="110" spans="4:28" ht="15.75" x14ac:dyDescent="0.25">
      <c r="D110" s="314"/>
      <c r="E110" s="223" t="s">
        <v>179</v>
      </c>
      <c r="F110" s="387">
        <f>IF(OR(ISERROR(VLOOKUP($E110&amp;$D$7&amp;$D$8,'CCG data'!$A:$AD,'CCG data'!B$3,FALSE)),ISBLANK(VLOOKUP($E110&amp;$D$7&amp;$D$8,'CCG data'!$A:$AD,'CCG data'!B$3,FALSE))),"",VLOOKUP($E110&amp;$D$7&amp;$D$8,'CCG data'!$A:$AD,'CCG data'!B$3,FALSE))</f>
        <v>6.8829113924050639E-2</v>
      </c>
      <c r="G110" s="262"/>
      <c r="H110" s="262">
        <f>IF(OR(ISERROR(VLOOKUP($E110&amp;$D$7&amp;$D$8,'CCG data'!$A:$AD,'CCG data'!C$3,FALSE)),ISBLANK(VLOOKUP($E110&amp;$D$7&amp;$D$8,'CCG data'!$A:$AD,'CCG data'!C$3,FALSE))),"",VLOOKUP($E110&amp;$D$7&amp;$D$8,'CCG data'!$A:$AD,'CCG data'!C$3,FALSE))</f>
        <v>0.51582278481012656</v>
      </c>
      <c r="I110" s="262"/>
      <c r="J110" s="262">
        <f>IF(OR(ISERROR(VLOOKUP($E110&amp;$D$7&amp;$D$8,'CCG data'!$A:$AD,'CCG data'!D$3,FALSE)),ISBLANK(VLOOKUP($E110&amp;$D$7&amp;$D$8,'CCG data'!$A:$AD,'CCG data'!D$3,FALSE))),"",VLOOKUP($E110&amp;$D$7&amp;$D$8,'CCG data'!$A:$AD,'CCG data'!D$3,FALSE))</f>
        <v>0.20965189873417722</v>
      </c>
      <c r="K110" s="262"/>
      <c r="L110" s="262">
        <f>IF(OR(ISERROR(VLOOKUP($E110&amp;$D$7&amp;$D$8,'CCG data'!$A:$AD,'CCG data'!E$3,FALSE)),ISBLANK(VLOOKUP($E110&amp;$D$7&amp;$D$8,'CCG data'!$A:$AD,'CCG data'!E$3,FALSE))),"",VLOOKUP($E110&amp;$D$7&amp;$D$8,'CCG data'!$A:$AD,'CCG data'!E$3,FALSE))</f>
        <v>0.20569620253164558</v>
      </c>
      <c r="M110" s="388"/>
      <c r="N110" s="362">
        <f>IF(OR(ISERROR(VLOOKUP($E110&amp;$D$7&amp;$D$8,'CCG data'!$A:$AD,'CCG data'!G$3,FALSE)),ISBLANK(VLOOKUP($E110&amp;$D$7&amp;$D$8,'CCG data'!$A:$AD,'CCG data'!G$5,FALSE))),"",VLOOKUP($E110&amp;$D$7&amp;$D$8,'CCG data'!$A:$AD,'CCG data'!G$3,FALSE))</f>
        <v>1264</v>
      </c>
      <c r="O110" s="150"/>
      <c r="P110" s="150"/>
      <c r="Q110" s="150"/>
      <c r="R110" s="150"/>
      <c r="S110" s="99"/>
      <c r="T110" s="78"/>
      <c r="U110" s="137"/>
      <c r="V110" s="78"/>
      <c r="W110" s="78"/>
      <c r="X110" s="84"/>
      <c r="Y110" s="84"/>
      <c r="Z110" s="84"/>
      <c r="AA110" s="84"/>
      <c r="AB110" s="84"/>
    </row>
    <row r="111" spans="4:28" ht="15.75" x14ac:dyDescent="0.25">
      <c r="D111" s="314"/>
      <c r="E111" s="225" t="s">
        <v>27</v>
      </c>
      <c r="F111" s="138">
        <f>IF(F110="","",VLOOKUP($E110&amp;$D$7&amp;$D$8,'CCG data'!$A:$AD,'CCG data'!I$3,FALSE))</f>
        <v>5.6000000000000001E-2</v>
      </c>
      <c r="G111" s="15">
        <f>IF(F110="","",VLOOKUP($E110&amp;$D$7&amp;$D$8,'CCG data'!$A:$AD,'CCG data'!J$3,FALSE))</f>
        <v>8.4000000000000005E-2</v>
      </c>
      <c r="H111" s="15">
        <f>IF(H110="","",VLOOKUP($E110&amp;$D$7&amp;$D$8,'CCG data'!$A:$AD,'CCG data'!K$3,FALSE))</f>
        <v>0.48799999999999999</v>
      </c>
      <c r="I111" s="15">
        <f>IF(H110="","",VLOOKUP($E110&amp;$D$7&amp;$D$8,'CCG data'!$A:$AD,'CCG data'!L$3,FALSE))</f>
        <v>0.54300000000000004</v>
      </c>
      <c r="J111" s="15">
        <f>IF(J110="","",VLOOKUP($E110&amp;$D$7&amp;$D$8,'CCG data'!$A:$AD,'CCG data'!M$3,FALSE))</f>
        <v>0.188</v>
      </c>
      <c r="K111" s="15">
        <f>IF(J110="","",VLOOKUP($E110&amp;$D$7&amp;$D$8,'CCG data'!$A:$AD,'CCG data'!N$3,FALSE))</f>
        <v>0.23300000000000001</v>
      </c>
      <c r="L111" s="15">
        <f>IF(L110="","",VLOOKUP($E110&amp;$D$7&amp;$D$8,'CCG data'!$A:$AD,'CCG data'!O$3,FALSE))</f>
        <v>0.184</v>
      </c>
      <c r="M111" s="123">
        <f>IF(L110="","",VLOOKUP($E110&amp;$D$7&amp;$D$8,'CCG data'!$A:$AD,'CCG data'!P$3,FALSE))</f>
        <v>0.22900000000000001</v>
      </c>
      <c r="N111" s="363"/>
      <c r="O111" s="150"/>
      <c r="P111" s="150"/>
      <c r="Q111" s="150"/>
      <c r="R111" s="150"/>
      <c r="S111" s="99"/>
      <c r="T111" s="78"/>
      <c r="U111" s="137"/>
      <c r="V111" s="78"/>
      <c r="W111" s="78"/>
      <c r="X111" s="84"/>
      <c r="Y111" s="84"/>
      <c r="Z111" s="84"/>
      <c r="AA111" s="84"/>
      <c r="AB111" s="84"/>
    </row>
    <row r="112" spans="4:28" ht="15.75" x14ac:dyDescent="0.25">
      <c r="D112" s="314"/>
      <c r="E112" s="223" t="s">
        <v>363</v>
      </c>
      <c r="F112" s="387">
        <f>IF(OR(ISERROR(VLOOKUP($E112&amp;$D$7&amp;$D$8,'CCG data'!$A:$AD,'CCG data'!B$3,FALSE)),ISBLANK(VLOOKUP($E112&amp;$D$7&amp;$D$8,'CCG data'!$A:$AD,'CCG data'!B$3,FALSE))),"",VLOOKUP($E112&amp;$D$7&amp;$D$8,'CCG data'!$A:$AD,'CCG data'!B$3,FALSE))</f>
        <v>5.9693318729463304E-2</v>
      </c>
      <c r="G112" s="262"/>
      <c r="H112" s="262">
        <f>IF(OR(ISERROR(VLOOKUP($E112&amp;$D$7&amp;$D$8,'CCG data'!$A:$AD,'CCG data'!C$3,FALSE)),ISBLANK(VLOOKUP($E112&amp;$D$7&amp;$D$8,'CCG data'!$A:$AD,'CCG data'!C$3,FALSE))),"",VLOOKUP($E112&amp;$D$7&amp;$D$8,'CCG data'!$A:$AD,'CCG data'!C$3,FALSE))</f>
        <v>0.61117196056955092</v>
      </c>
      <c r="I112" s="262"/>
      <c r="J112" s="262">
        <f>IF(OR(ISERROR(VLOOKUP($E112&amp;$D$7&amp;$D$8,'CCG data'!$A:$AD,'CCG data'!D$3,FALSE)),ISBLANK(VLOOKUP($E112&amp;$D$7&amp;$D$8,'CCG data'!$A:$AD,'CCG data'!D$3,FALSE))),"",VLOOKUP($E112&amp;$D$7&amp;$D$8,'CCG data'!$A:$AD,'CCG data'!D$3,FALSE))</f>
        <v>0.21577217962760131</v>
      </c>
      <c r="K112" s="262"/>
      <c r="L112" s="262">
        <f>IF(OR(ISERROR(VLOOKUP($E112&amp;$D$7&amp;$D$8,'CCG data'!$A:$AD,'CCG data'!E$3,FALSE)),ISBLANK(VLOOKUP($E112&amp;$D$7&amp;$D$8,'CCG data'!$A:$AD,'CCG data'!E$3,FALSE))),"",VLOOKUP($E112&amp;$D$7&amp;$D$8,'CCG data'!$A:$AD,'CCG data'!E$3,FALSE))</f>
        <v>0.11336254107338445</v>
      </c>
      <c r="M112" s="388"/>
      <c r="N112" s="362">
        <f>IF(OR(ISERROR(VLOOKUP($E112&amp;$D$7&amp;$D$8,'CCG data'!$A:$AD,'CCG data'!G$3,FALSE)),ISBLANK(VLOOKUP($E112&amp;$D$7&amp;$D$8,'CCG data'!$A:$AD,'CCG data'!G$5,FALSE))),"",VLOOKUP($E112&amp;$D$7&amp;$D$8,'CCG data'!$A:$AD,'CCG data'!G$3,FALSE))</f>
        <v>1826</v>
      </c>
      <c r="O112" s="150"/>
      <c r="P112" s="150"/>
      <c r="Q112" s="150"/>
      <c r="R112" s="150"/>
      <c r="S112" s="99"/>
      <c r="T112" s="78"/>
      <c r="U112" s="137"/>
      <c r="V112" s="78"/>
      <c r="W112" s="78"/>
      <c r="X112" s="84"/>
      <c r="Y112" s="84"/>
      <c r="Z112" s="84"/>
      <c r="AA112" s="84"/>
      <c r="AB112" s="84"/>
    </row>
    <row r="113" spans="4:28" ht="15.75" x14ac:dyDescent="0.25">
      <c r="D113" s="314"/>
      <c r="E113" s="225" t="s">
        <v>27</v>
      </c>
      <c r="F113" s="138">
        <f>IF(F112="","",VLOOKUP($E112&amp;$D$7&amp;$D$8,'CCG data'!$A:$AD,'CCG data'!I$3,FALSE))</f>
        <v>0.05</v>
      </c>
      <c r="G113" s="15">
        <f>IF(F112="","",VLOOKUP($E112&amp;$D$7&amp;$D$8,'CCG data'!$A:$AD,'CCG data'!J$3,FALSE))</f>
        <v>7.1999999999999995E-2</v>
      </c>
      <c r="H113" s="15">
        <f>IF(H112="","",VLOOKUP($E112&amp;$D$7&amp;$D$8,'CCG data'!$A:$AD,'CCG data'!K$3,FALSE))</f>
        <v>0.58899999999999997</v>
      </c>
      <c r="I113" s="15">
        <f>IF(H112="","",VLOOKUP($E112&amp;$D$7&amp;$D$8,'CCG data'!$A:$AD,'CCG data'!L$3,FALSE))</f>
        <v>0.63300000000000001</v>
      </c>
      <c r="J113" s="15">
        <f>IF(J112="","",VLOOKUP($E112&amp;$D$7&amp;$D$8,'CCG data'!$A:$AD,'CCG data'!M$3,FALSE))</f>
        <v>0.19800000000000001</v>
      </c>
      <c r="K113" s="15">
        <f>IF(J112="","",VLOOKUP($E112&amp;$D$7&amp;$D$8,'CCG data'!$A:$AD,'CCG data'!N$3,FALSE))</f>
        <v>0.23499999999999999</v>
      </c>
      <c r="L113" s="15">
        <f>IF(L112="","",VLOOKUP($E112&amp;$D$7&amp;$D$8,'CCG data'!$A:$AD,'CCG data'!O$3,FALSE))</f>
        <v>0.1</v>
      </c>
      <c r="M113" s="123">
        <f>IF(L112="","",VLOOKUP($E112&amp;$D$7&amp;$D$8,'CCG data'!$A:$AD,'CCG data'!P$3,FALSE))</f>
        <v>0.129</v>
      </c>
      <c r="N113" s="363"/>
      <c r="O113" s="150"/>
      <c r="P113" s="150"/>
      <c r="Q113" s="150"/>
      <c r="R113" s="150"/>
      <c r="S113" s="99"/>
      <c r="T113" s="78"/>
      <c r="U113" s="137"/>
      <c r="V113" s="78"/>
      <c r="W113" s="78"/>
      <c r="X113" s="84"/>
      <c r="Y113" s="84"/>
      <c r="Z113" s="84"/>
      <c r="AA113" s="84"/>
      <c r="AB113" s="84"/>
    </row>
    <row r="114" spans="4:28" ht="15.75" x14ac:dyDescent="0.25">
      <c r="D114" s="314"/>
      <c r="E114" s="223" t="s">
        <v>180</v>
      </c>
      <c r="F114" s="387">
        <f>IF(OR(ISERROR(VLOOKUP($E114&amp;$D$7&amp;$D$8,'CCG data'!$A:$AD,'CCG data'!B$3,FALSE)),ISBLANK(VLOOKUP($E114&amp;$D$7&amp;$D$8,'CCG data'!$A:$AD,'CCG data'!B$3,FALSE))),"",VLOOKUP($E114&amp;$D$7&amp;$D$8,'CCG data'!$A:$AD,'CCG data'!B$3,FALSE))</f>
        <v>6.7527891955372871E-2</v>
      </c>
      <c r="G114" s="262"/>
      <c r="H114" s="262">
        <f>IF(OR(ISERROR(VLOOKUP($E114&amp;$D$7&amp;$D$8,'CCG data'!$A:$AD,'CCG data'!C$3,FALSE)),ISBLANK(VLOOKUP($E114&amp;$D$7&amp;$D$8,'CCG data'!$A:$AD,'CCG data'!C$3,FALSE))),"",VLOOKUP($E114&amp;$D$7&amp;$D$8,'CCG data'!$A:$AD,'CCG data'!C$3,FALSE))</f>
        <v>0.52378156194950087</v>
      </c>
      <c r="I114" s="262"/>
      <c r="J114" s="262">
        <f>IF(OR(ISERROR(VLOOKUP($E114&amp;$D$7&amp;$D$8,'CCG data'!$A:$AD,'CCG data'!D$3,FALSE)),ISBLANK(VLOOKUP($E114&amp;$D$7&amp;$D$8,'CCG data'!$A:$AD,'CCG data'!D$3,FALSE))),"",VLOOKUP($E114&amp;$D$7&amp;$D$8,'CCG data'!$A:$AD,'CCG data'!D$3,FALSE))</f>
        <v>0.24310041103934232</v>
      </c>
      <c r="K114" s="262"/>
      <c r="L114" s="262">
        <f>IF(OR(ISERROR(VLOOKUP($E114&amp;$D$7&amp;$D$8,'CCG data'!$A:$AD,'CCG data'!E$3,FALSE)),ISBLANK(VLOOKUP($E114&amp;$D$7&amp;$D$8,'CCG data'!$A:$AD,'CCG data'!E$3,FALSE))),"",VLOOKUP($E114&amp;$D$7&amp;$D$8,'CCG data'!$A:$AD,'CCG data'!E$3,FALSE))</f>
        <v>0.1655901350557839</v>
      </c>
      <c r="M114" s="388"/>
      <c r="N114" s="355">
        <f>IF(OR(ISERROR(VLOOKUP($E114&amp;$D$7&amp;$D$8,'CCG data'!$A:$AD,'CCG data'!G$3,FALSE)),ISBLANK(VLOOKUP($E114&amp;$D$7&amp;$D$8,'CCG data'!$A:$AD,'CCG data'!G$5,FALSE))),"",VLOOKUP($E114&amp;$D$7&amp;$D$8,'CCG data'!$A:$AD,'CCG data'!G$3,FALSE))</f>
        <v>1703</v>
      </c>
      <c r="O114" s="150"/>
      <c r="P114" s="150"/>
      <c r="Q114" s="150"/>
      <c r="R114" s="150"/>
      <c r="S114" s="99"/>
      <c r="T114" s="78"/>
      <c r="U114" s="137"/>
      <c r="V114" s="78"/>
      <c r="W114" s="78"/>
      <c r="X114" s="84"/>
      <c r="Y114" s="84"/>
      <c r="Z114" s="84"/>
      <c r="AA114" s="84"/>
      <c r="AB114" s="84"/>
    </row>
    <row r="115" spans="4:28" ht="15.75" x14ac:dyDescent="0.25">
      <c r="D115" s="314"/>
      <c r="E115" s="225" t="s">
        <v>27</v>
      </c>
      <c r="F115" s="138">
        <f>IF(F114="","",VLOOKUP($E114&amp;$D$7&amp;$D$8,'CCG data'!$A:$AD,'CCG data'!I$3,FALSE))</f>
        <v>5.7000000000000002E-2</v>
      </c>
      <c r="G115" s="15">
        <f>IF(F114="","",VLOOKUP($E114&amp;$D$7&amp;$D$8,'CCG data'!$A:$AD,'CCG data'!J$3,FALSE))</f>
        <v>0.08</v>
      </c>
      <c r="H115" s="15">
        <f>IF(H114="","",VLOOKUP($E114&amp;$D$7&amp;$D$8,'CCG data'!$A:$AD,'CCG data'!K$3,FALSE))</f>
        <v>0.5</v>
      </c>
      <c r="I115" s="15">
        <f>IF(H114="","",VLOOKUP($E114&amp;$D$7&amp;$D$8,'CCG data'!$A:$AD,'CCG data'!L$3,FALSE))</f>
        <v>0.54700000000000004</v>
      </c>
      <c r="J115" s="15">
        <f>IF(J114="","",VLOOKUP($E114&amp;$D$7&amp;$D$8,'CCG data'!$A:$AD,'CCG data'!M$3,FALSE))</f>
        <v>0.223</v>
      </c>
      <c r="K115" s="15">
        <f>IF(J114="","",VLOOKUP($E114&amp;$D$7&amp;$D$8,'CCG data'!$A:$AD,'CCG data'!N$3,FALSE))</f>
        <v>0.26400000000000001</v>
      </c>
      <c r="L115" s="15">
        <f>IF(L114="","",VLOOKUP($E114&amp;$D$7&amp;$D$8,'CCG data'!$A:$AD,'CCG data'!O$3,FALSE))</f>
        <v>0.14899999999999999</v>
      </c>
      <c r="M115" s="123">
        <f>IF(L114="","",VLOOKUP($E114&amp;$D$7&amp;$D$8,'CCG data'!$A:$AD,'CCG data'!P$3,FALSE))</f>
        <v>0.184</v>
      </c>
      <c r="N115" s="363"/>
      <c r="O115" s="150"/>
      <c r="P115" s="150"/>
      <c r="Q115" s="150"/>
      <c r="R115" s="150"/>
      <c r="S115" s="99"/>
      <c r="T115" s="78"/>
      <c r="U115" s="137"/>
      <c r="V115" s="78"/>
      <c r="W115" s="78"/>
      <c r="X115" s="84"/>
      <c r="Y115" s="84"/>
      <c r="Z115" s="84"/>
      <c r="AA115" s="84"/>
      <c r="AB115" s="84"/>
    </row>
    <row r="116" spans="4:28" ht="15.75" x14ac:dyDescent="0.25">
      <c r="D116" s="314"/>
      <c r="E116" s="223" t="s">
        <v>181</v>
      </c>
      <c r="F116" s="387">
        <f>IF(OR(ISERROR(VLOOKUP($E116&amp;$D$7&amp;$D$8,'CCG data'!$A:$AD,'CCG data'!B$3,FALSE)),ISBLANK(VLOOKUP($E116&amp;$D$7&amp;$D$8,'CCG data'!$A:$AD,'CCG data'!B$3,FALSE))),"",VLOOKUP($E116&amp;$D$7&amp;$D$8,'CCG data'!$A:$AD,'CCG data'!B$3,FALSE))</f>
        <v>7.0496083550913843E-2</v>
      </c>
      <c r="G116" s="262"/>
      <c r="H116" s="262">
        <f>IF(OR(ISERROR(VLOOKUP($E116&amp;$D$7&amp;$D$8,'CCG data'!$A:$AD,'CCG data'!C$3,FALSE)),ISBLANK(VLOOKUP($E116&amp;$D$7&amp;$D$8,'CCG data'!$A:$AD,'CCG data'!C$3,FALSE))),"",VLOOKUP($E116&amp;$D$7&amp;$D$8,'CCG data'!$A:$AD,'CCG data'!C$3,FALSE))</f>
        <v>0.50195822454308092</v>
      </c>
      <c r="I116" s="262"/>
      <c r="J116" s="262">
        <f>IF(OR(ISERROR(VLOOKUP($E116&amp;$D$7&amp;$D$8,'CCG data'!$A:$AD,'CCG data'!D$3,FALSE)),ISBLANK(VLOOKUP($E116&amp;$D$7&amp;$D$8,'CCG data'!$A:$AD,'CCG data'!D$3,FALSE))),"",VLOOKUP($E116&amp;$D$7&amp;$D$8,'CCG data'!$A:$AD,'CCG data'!D$3,FALSE))</f>
        <v>0.25783289817232374</v>
      </c>
      <c r="K116" s="262"/>
      <c r="L116" s="262">
        <f>IF(OR(ISERROR(VLOOKUP($E116&amp;$D$7&amp;$D$8,'CCG data'!$A:$AD,'CCG data'!E$3,FALSE)),ISBLANK(VLOOKUP($E116&amp;$D$7&amp;$D$8,'CCG data'!$A:$AD,'CCG data'!E$3,FALSE))),"",VLOOKUP($E116&amp;$D$7&amp;$D$8,'CCG data'!$A:$AD,'CCG data'!E$3,FALSE))</f>
        <v>0.16971279373368145</v>
      </c>
      <c r="M116" s="388"/>
      <c r="N116" s="362">
        <f>IF(OR(ISERROR(VLOOKUP($E116&amp;$D$7&amp;$D$8,'CCG data'!$A:$AD,'CCG data'!G$3,FALSE)),ISBLANK(VLOOKUP($E116&amp;$D$7&amp;$D$8,'CCG data'!$A:$AD,'CCG data'!G$5,FALSE))),"",VLOOKUP($E116&amp;$D$7&amp;$D$8,'CCG data'!$A:$AD,'CCG data'!G$3,FALSE))</f>
        <v>1532</v>
      </c>
      <c r="O116" s="150"/>
      <c r="P116" s="150"/>
      <c r="Q116" s="150"/>
      <c r="R116" s="150"/>
      <c r="S116" s="99"/>
      <c r="T116" s="78"/>
      <c r="U116" s="137"/>
      <c r="V116" s="78"/>
      <c r="W116" s="78"/>
      <c r="X116" s="84"/>
      <c r="Y116" s="84"/>
      <c r="Z116" s="84"/>
      <c r="AA116" s="84"/>
      <c r="AB116" s="84"/>
    </row>
    <row r="117" spans="4:28" ht="15.75" x14ac:dyDescent="0.25">
      <c r="D117" s="314"/>
      <c r="E117" s="225" t="s">
        <v>27</v>
      </c>
      <c r="F117" s="138">
        <f>IF(F116="","",VLOOKUP($E116&amp;$D$7&amp;$D$8,'CCG data'!$A:$AD,'CCG data'!I$3,FALSE))</f>
        <v>5.8999999999999997E-2</v>
      </c>
      <c r="G117" s="15">
        <f>IF(F116="","",VLOOKUP($E116&amp;$D$7&amp;$D$8,'CCG data'!$A:$AD,'CCG data'!J$3,FALSE))</f>
        <v>8.4000000000000005E-2</v>
      </c>
      <c r="H117" s="15">
        <f>IF(H116="","",VLOOKUP($E116&amp;$D$7&amp;$D$8,'CCG data'!$A:$AD,'CCG data'!K$3,FALSE))</f>
        <v>0.47699999999999998</v>
      </c>
      <c r="I117" s="15">
        <f>IF(H116="","",VLOOKUP($E116&amp;$D$7&amp;$D$8,'CCG data'!$A:$AD,'CCG data'!L$3,FALSE))</f>
        <v>0.52700000000000002</v>
      </c>
      <c r="J117" s="15">
        <f>IF(J116="","",VLOOKUP($E116&amp;$D$7&amp;$D$8,'CCG data'!$A:$AD,'CCG data'!M$3,FALSE))</f>
        <v>0.23699999999999999</v>
      </c>
      <c r="K117" s="15">
        <f>IF(J116="","",VLOOKUP($E116&amp;$D$7&amp;$D$8,'CCG data'!$A:$AD,'CCG data'!N$3,FALSE))</f>
        <v>0.28000000000000003</v>
      </c>
      <c r="L117" s="15">
        <f>IF(L116="","",VLOOKUP($E116&amp;$D$7&amp;$D$8,'CCG data'!$A:$AD,'CCG data'!O$3,FALSE))</f>
        <v>0.152</v>
      </c>
      <c r="M117" s="123">
        <f>IF(L116="","",VLOOKUP($E116&amp;$D$7&amp;$D$8,'CCG data'!$A:$AD,'CCG data'!P$3,FALSE))</f>
        <v>0.189</v>
      </c>
      <c r="N117" s="363"/>
      <c r="O117" s="150"/>
      <c r="P117" s="150"/>
      <c r="Q117" s="150"/>
      <c r="R117" s="150"/>
      <c r="S117" s="99"/>
      <c r="T117" s="78"/>
      <c r="U117" s="137"/>
      <c r="V117" s="78"/>
      <c r="W117" s="78"/>
      <c r="X117" s="84"/>
      <c r="Y117" s="84"/>
      <c r="Z117" s="84"/>
      <c r="AA117" s="84"/>
      <c r="AB117" s="84"/>
    </row>
    <row r="118" spans="4:28" ht="15.75" x14ac:dyDescent="0.25">
      <c r="D118" s="314"/>
      <c r="E118" s="223" t="s">
        <v>182</v>
      </c>
      <c r="F118" s="387">
        <f>IF(OR(ISERROR(VLOOKUP($E118&amp;$D$7&amp;$D$8,'CCG data'!$A:$AD,'CCG data'!B$3,FALSE)),ISBLANK(VLOOKUP($E118&amp;$D$7&amp;$D$8,'CCG data'!$A:$AD,'CCG data'!B$3,FALSE))),"",VLOOKUP($E118&amp;$D$7&amp;$D$8,'CCG data'!$A:$AD,'CCG data'!B$3,FALSE))</f>
        <v>0.11532846715328467</v>
      </c>
      <c r="G118" s="262"/>
      <c r="H118" s="262">
        <f>IF(OR(ISERROR(VLOOKUP($E118&amp;$D$7&amp;$D$8,'CCG data'!$A:$AD,'CCG data'!C$3,FALSE)),ISBLANK(VLOOKUP($E118&amp;$D$7&amp;$D$8,'CCG data'!$A:$AD,'CCG data'!C$3,FALSE))),"",VLOOKUP($E118&amp;$D$7&amp;$D$8,'CCG data'!$A:$AD,'CCG data'!C$3,FALSE))</f>
        <v>0.5445255474452555</v>
      </c>
      <c r="I118" s="262"/>
      <c r="J118" s="262">
        <f>IF(OR(ISERROR(VLOOKUP($E118&amp;$D$7&amp;$D$8,'CCG data'!$A:$AD,'CCG data'!D$3,FALSE)),ISBLANK(VLOOKUP($E118&amp;$D$7&amp;$D$8,'CCG data'!$A:$AD,'CCG data'!D$3,FALSE))),"",VLOOKUP($E118&amp;$D$7&amp;$D$8,'CCG data'!$A:$AD,'CCG data'!D$3,FALSE))</f>
        <v>0.25255474452554744</v>
      </c>
      <c r="K118" s="262"/>
      <c r="L118" s="262">
        <f>IF(OR(ISERROR(VLOOKUP($E118&amp;$D$7&amp;$D$8,'CCG data'!$A:$AD,'CCG data'!E$3,FALSE)),ISBLANK(VLOOKUP($E118&amp;$D$7&amp;$D$8,'CCG data'!$A:$AD,'CCG data'!E$3,FALSE))),"",VLOOKUP($E118&amp;$D$7&amp;$D$8,'CCG data'!$A:$AD,'CCG data'!E$3,FALSE))</f>
        <v>8.7591240875912413E-2</v>
      </c>
      <c r="M118" s="388"/>
      <c r="N118" s="362">
        <f>IF(OR(ISERROR(VLOOKUP($E118&amp;$D$7&amp;$D$8,'CCG data'!$A:$AD,'CCG data'!G$3,FALSE)),ISBLANK(VLOOKUP($E118&amp;$D$7&amp;$D$8,'CCG data'!$A:$AD,'CCG data'!G$5,FALSE))),"",VLOOKUP($E118&amp;$D$7&amp;$D$8,'CCG data'!$A:$AD,'CCG data'!G$3,FALSE))</f>
        <v>685</v>
      </c>
      <c r="O118" s="150"/>
      <c r="P118" s="150"/>
      <c r="Q118" s="150"/>
      <c r="R118" s="150"/>
      <c r="S118" s="99"/>
      <c r="T118" s="78"/>
      <c r="U118" s="137"/>
      <c r="V118" s="78"/>
      <c r="W118" s="78"/>
      <c r="X118" s="84"/>
      <c r="Y118" s="84"/>
      <c r="Z118" s="84"/>
      <c r="AA118" s="84"/>
      <c r="AB118" s="84"/>
    </row>
    <row r="119" spans="4:28" ht="15.75" x14ac:dyDescent="0.25">
      <c r="D119" s="314"/>
      <c r="E119" s="225" t="s">
        <v>27</v>
      </c>
      <c r="F119" s="138">
        <f>IF(F118="","",VLOOKUP($E118&amp;$D$7&amp;$D$8,'CCG data'!$A:$AD,'CCG data'!I$3,FALSE))</f>
        <v>9.4E-2</v>
      </c>
      <c r="G119" s="15">
        <f>IF(F118="","",VLOOKUP($E118&amp;$D$7&amp;$D$8,'CCG data'!$A:$AD,'CCG data'!J$3,FALSE))</f>
        <v>0.14099999999999999</v>
      </c>
      <c r="H119" s="15">
        <f>IF(H118="","",VLOOKUP($E118&amp;$D$7&amp;$D$8,'CCG data'!$A:$AD,'CCG data'!K$3,FALSE))</f>
        <v>0.50700000000000001</v>
      </c>
      <c r="I119" s="15">
        <f>IF(H118="","",VLOOKUP($E118&amp;$D$7&amp;$D$8,'CCG data'!$A:$AD,'CCG data'!L$3,FALSE))</f>
        <v>0.58099999999999996</v>
      </c>
      <c r="J119" s="15">
        <f>IF(J118="","",VLOOKUP($E118&amp;$D$7&amp;$D$8,'CCG data'!$A:$AD,'CCG data'!M$3,FALSE))</f>
        <v>0.221</v>
      </c>
      <c r="K119" s="15">
        <f>IF(J118="","",VLOOKUP($E118&amp;$D$7&amp;$D$8,'CCG data'!$A:$AD,'CCG data'!N$3,FALSE))</f>
        <v>0.28599999999999998</v>
      </c>
      <c r="L119" s="15">
        <f>IF(L118="","",VLOOKUP($E118&amp;$D$7&amp;$D$8,'CCG data'!$A:$AD,'CCG data'!O$3,FALSE))</f>
        <v>6.9000000000000006E-2</v>
      </c>
      <c r="M119" s="123">
        <f>IF(L118="","",VLOOKUP($E118&amp;$D$7&amp;$D$8,'CCG data'!$A:$AD,'CCG data'!P$3,FALSE))</f>
        <v>0.111</v>
      </c>
      <c r="N119" s="363"/>
      <c r="O119" s="150"/>
      <c r="P119" s="150"/>
      <c r="Q119" s="150"/>
      <c r="R119" s="150"/>
      <c r="S119" s="99"/>
      <c r="T119" s="78"/>
      <c r="U119" s="137"/>
      <c r="V119" s="78"/>
      <c r="W119" s="78"/>
      <c r="X119" s="84"/>
      <c r="Y119" s="84"/>
      <c r="Z119" s="84"/>
      <c r="AA119" s="84"/>
      <c r="AB119" s="84"/>
    </row>
    <row r="120" spans="4:28" ht="15.75" x14ac:dyDescent="0.25">
      <c r="D120" s="314"/>
      <c r="E120" s="223" t="s">
        <v>364</v>
      </c>
      <c r="F120" s="387">
        <f>IF(OR(ISERROR(VLOOKUP($E120&amp;$D$7&amp;$D$8,'CCG data'!$A:$AD,'CCG data'!B$3,FALSE)),ISBLANK(VLOOKUP($E120&amp;$D$7&amp;$D$8,'CCG data'!$A:$AD,'CCG data'!B$3,FALSE))),"",VLOOKUP($E120&amp;$D$7&amp;$D$8,'CCG data'!$A:$AD,'CCG data'!B$3,FALSE))</f>
        <v>9.2651757188498399E-2</v>
      </c>
      <c r="G120" s="262"/>
      <c r="H120" s="262">
        <f>IF(OR(ISERROR(VLOOKUP($E120&amp;$D$7&amp;$D$8,'CCG data'!$A:$AD,'CCG data'!C$3,FALSE)),ISBLANK(VLOOKUP($E120&amp;$D$7&amp;$D$8,'CCG data'!$A:$AD,'CCG data'!C$3,FALSE))),"",VLOOKUP($E120&amp;$D$7&amp;$D$8,'CCG data'!$A:$AD,'CCG data'!C$3,FALSE))</f>
        <v>0.51118210862619806</v>
      </c>
      <c r="I120" s="262"/>
      <c r="J120" s="262">
        <f>IF(OR(ISERROR(VLOOKUP($E120&amp;$D$7&amp;$D$8,'CCG data'!$A:$AD,'CCG data'!D$3,FALSE)),ISBLANK(VLOOKUP($E120&amp;$D$7&amp;$D$8,'CCG data'!$A:$AD,'CCG data'!D$3,FALSE))),"",VLOOKUP($E120&amp;$D$7&amp;$D$8,'CCG data'!$A:$AD,'CCG data'!D$3,FALSE))</f>
        <v>0.25878594249201275</v>
      </c>
      <c r="K120" s="262"/>
      <c r="L120" s="262">
        <f>IF(OR(ISERROR(VLOOKUP($E120&amp;$D$7&amp;$D$8,'CCG data'!$A:$AD,'CCG data'!E$3,FALSE)),ISBLANK(VLOOKUP($E120&amp;$D$7&amp;$D$8,'CCG data'!$A:$AD,'CCG data'!E$3,FALSE))),"",VLOOKUP($E120&amp;$D$7&amp;$D$8,'CCG data'!$A:$AD,'CCG data'!E$3,FALSE))</f>
        <v>0.13738019169329074</v>
      </c>
      <c r="M120" s="388"/>
      <c r="N120" s="355">
        <f>IF(OR(ISERROR(VLOOKUP($E120&amp;$D$7&amp;$D$8,'CCG data'!$A:$AD,'CCG data'!G$3,FALSE)),ISBLANK(VLOOKUP($E120&amp;$D$7&amp;$D$8,'CCG data'!$A:$AD,'CCG data'!G$5,FALSE))),"",VLOOKUP($E120&amp;$D$7&amp;$D$8,'CCG data'!$A:$AD,'CCG data'!G$3,FALSE))</f>
        <v>1565</v>
      </c>
      <c r="O120" s="150"/>
      <c r="P120" s="150"/>
      <c r="Q120" s="150"/>
      <c r="R120" s="150"/>
      <c r="S120" s="99"/>
      <c r="T120" s="78"/>
      <c r="U120" s="137"/>
      <c r="V120" s="78"/>
      <c r="W120" s="78"/>
      <c r="X120" s="84"/>
      <c r="Y120" s="84"/>
      <c r="Z120" s="84"/>
      <c r="AA120" s="84"/>
      <c r="AB120" s="84"/>
    </row>
    <row r="121" spans="4:28" ht="15.75" x14ac:dyDescent="0.25">
      <c r="D121" s="314"/>
      <c r="E121" s="225" t="s">
        <v>27</v>
      </c>
      <c r="F121" s="138">
        <f>IF(F120="","",VLOOKUP($E120&amp;$D$7&amp;$D$8,'CCG data'!$A:$AD,'CCG data'!I$3,FALSE))</f>
        <v>7.9000000000000001E-2</v>
      </c>
      <c r="G121" s="15">
        <f>IF(F120="","",VLOOKUP($E120&amp;$D$7&amp;$D$8,'CCG data'!$A:$AD,'CCG data'!J$3,FALSE))</f>
        <v>0.108</v>
      </c>
      <c r="H121" s="15">
        <f>IF(H120="","",VLOOKUP($E120&amp;$D$7&amp;$D$8,'CCG data'!$A:$AD,'CCG data'!K$3,FALSE))</f>
        <v>0.48599999999999999</v>
      </c>
      <c r="I121" s="15">
        <f>IF(H120="","",VLOOKUP($E120&amp;$D$7&amp;$D$8,'CCG data'!$A:$AD,'CCG data'!L$3,FALSE))</f>
        <v>0.53600000000000003</v>
      </c>
      <c r="J121" s="15">
        <f>IF(J120="","",VLOOKUP($E120&amp;$D$7&amp;$D$8,'CCG data'!$A:$AD,'CCG data'!M$3,FALSE))</f>
        <v>0.23799999999999999</v>
      </c>
      <c r="K121" s="15">
        <f>IF(J120="","",VLOOKUP($E120&amp;$D$7&amp;$D$8,'CCG data'!$A:$AD,'CCG data'!N$3,FALSE))</f>
        <v>0.28100000000000003</v>
      </c>
      <c r="L121" s="15">
        <f>IF(L120="","",VLOOKUP($E120&amp;$D$7&amp;$D$8,'CCG data'!$A:$AD,'CCG data'!O$3,FALSE))</f>
        <v>0.121</v>
      </c>
      <c r="M121" s="123">
        <f>IF(L120="","",VLOOKUP($E120&amp;$D$7&amp;$D$8,'CCG data'!$A:$AD,'CCG data'!P$3,FALSE))</f>
        <v>0.155</v>
      </c>
      <c r="N121" s="363"/>
      <c r="O121" s="150"/>
      <c r="P121" s="150"/>
      <c r="Q121" s="150"/>
      <c r="R121" s="150"/>
      <c r="S121" s="99"/>
      <c r="T121" s="78"/>
      <c r="U121" s="137"/>
      <c r="V121" s="78"/>
      <c r="W121" s="78"/>
      <c r="X121" s="84"/>
      <c r="Y121" s="84"/>
      <c r="Z121" s="84"/>
      <c r="AA121" s="84"/>
      <c r="AB121" s="84"/>
    </row>
    <row r="122" spans="4:28" ht="15.75" x14ac:dyDescent="0.25">
      <c r="D122" s="314"/>
      <c r="E122" s="223" t="s">
        <v>507</v>
      </c>
      <c r="F122" s="387">
        <f>IF(OR(ISERROR(VLOOKUP($E122&amp;$D$7&amp;$D$8,'CCG data'!$A:$AD,'CCG data'!B$3,FALSE)),ISBLANK(VLOOKUP($E122&amp;$D$7&amp;$D$8,'CCG data'!$A:$AD,'CCG data'!B$3,FALSE))),"",VLOOKUP($E122&amp;$D$7&amp;$D$8,'CCG data'!$A:$AD,'CCG data'!B$3,FALSE))</f>
        <v>9.9395936298736956E-2</v>
      </c>
      <c r="G122" s="262"/>
      <c r="H122" s="262">
        <f>IF(OR(ISERROR(VLOOKUP($E122&amp;$D$7&amp;$D$8,'CCG data'!$A:$AD,'CCG data'!C$3,FALSE)),ISBLANK(VLOOKUP($E122&amp;$D$7&amp;$D$8,'CCG data'!$A:$AD,'CCG data'!C$3,FALSE))),"",VLOOKUP($E122&amp;$D$7&amp;$D$8,'CCG data'!$A:$AD,'CCG data'!C$3,FALSE))</f>
        <v>0.53432180120812744</v>
      </c>
      <c r="I122" s="262"/>
      <c r="J122" s="262">
        <f>IF(OR(ISERROR(VLOOKUP($E122&amp;$D$7&amp;$D$8,'CCG data'!$A:$AD,'CCG data'!D$3,FALSE)),ISBLANK(VLOOKUP($E122&amp;$D$7&amp;$D$8,'CCG data'!$A:$AD,'CCG data'!D$3,FALSE))),"",VLOOKUP($E122&amp;$D$7&amp;$D$8,'CCG data'!$A:$AD,'CCG data'!D$3,FALSE))</f>
        <v>0.23393739703459637</v>
      </c>
      <c r="K122" s="262"/>
      <c r="L122" s="262">
        <f>IF(OR(ISERROR(VLOOKUP($E122&amp;$D$7&amp;$D$8,'CCG data'!$A:$AD,'CCG data'!E$3,FALSE)),ISBLANK(VLOOKUP($E122&amp;$D$7&amp;$D$8,'CCG data'!$A:$AD,'CCG data'!E$3,FALSE))),"",VLOOKUP($E122&amp;$D$7&amp;$D$8,'CCG data'!$A:$AD,'CCG data'!E$3,FALSE))</f>
        <v>0.13234486545853927</v>
      </c>
      <c r="M122" s="388"/>
      <c r="N122" s="362">
        <f>IF(OR(ISERROR(VLOOKUP($E122&amp;$D$7&amp;$D$8,'CCG data'!$A:$AD,'CCG data'!G$3,FALSE)),ISBLANK(VLOOKUP($E122&amp;$D$7&amp;$D$8,'CCG data'!$A:$AD,'CCG data'!G$5,FALSE))),"",VLOOKUP($E122&amp;$D$7&amp;$D$8,'CCG data'!$A:$AD,'CCG data'!G$3,FALSE))</f>
        <v>1821</v>
      </c>
      <c r="O122" s="150"/>
      <c r="P122" s="150"/>
      <c r="Q122" s="150"/>
      <c r="R122" s="150"/>
      <c r="S122" s="99"/>
      <c r="T122" s="78"/>
      <c r="U122" s="137"/>
      <c r="V122" s="78"/>
      <c r="W122" s="78"/>
      <c r="X122" s="84"/>
      <c r="Y122" s="84"/>
      <c r="Z122" s="84"/>
      <c r="AA122" s="84"/>
      <c r="AB122" s="84"/>
    </row>
    <row r="123" spans="4:28" ht="15.75" x14ac:dyDescent="0.25">
      <c r="D123" s="314"/>
      <c r="E123" s="225" t="s">
        <v>27</v>
      </c>
      <c r="F123" s="138">
        <f>IF(F122="","",VLOOKUP($E122&amp;$D$7&amp;$D$8,'CCG data'!$A:$AD,'CCG data'!I$3,FALSE))</f>
        <v>8.5999999999999993E-2</v>
      </c>
      <c r="G123" s="15">
        <f>IF(F122="","",VLOOKUP($E122&amp;$D$7&amp;$D$8,'CCG data'!$A:$AD,'CCG data'!J$3,FALSE))</f>
        <v>0.114</v>
      </c>
      <c r="H123" s="15">
        <f>IF(H122="","",VLOOKUP($E122&amp;$D$7&amp;$D$8,'CCG data'!$A:$AD,'CCG data'!K$3,FALSE))</f>
        <v>0.51100000000000001</v>
      </c>
      <c r="I123" s="15">
        <f>IF(H122="","",VLOOKUP($E122&amp;$D$7&amp;$D$8,'CCG data'!$A:$AD,'CCG data'!L$3,FALSE))</f>
        <v>0.55700000000000005</v>
      </c>
      <c r="J123" s="15">
        <f>IF(J122="","",VLOOKUP($E122&amp;$D$7&amp;$D$8,'CCG data'!$A:$AD,'CCG data'!M$3,FALSE))</f>
        <v>0.215</v>
      </c>
      <c r="K123" s="15">
        <f>IF(J122="","",VLOOKUP($E122&amp;$D$7&amp;$D$8,'CCG data'!$A:$AD,'CCG data'!N$3,FALSE))</f>
        <v>0.254</v>
      </c>
      <c r="L123" s="15">
        <f>IF(L122="","",VLOOKUP($E122&amp;$D$7&amp;$D$8,'CCG data'!$A:$AD,'CCG data'!O$3,FALSE))</f>
        <v>0.11799999999999999</v>
      </c>
      <c r="M123" s="123">
        <f>IF(L122="","",VLOOKUP($E122&amp;$D$7&amp;$D$8,'CCG data'!$A:$AD,'CCG data'!P$3,FALSE))</f>
        <v>0.14899999999999999</v>
      </c>
      <c r="N123" s="363"/>
      <c r="O123" s="150"/>
      <c r="P123" s="150"/>
      <c r="Q123" s="150"/>
      <c r="R123" s="150"/>
      <c r="S123" s="99"/>
      <c r="T123" s="78"/>
      <c r="U123" s="137"/>
      <c r="V123" s="78"/>
      <c r="W123" s="78"/>
      <c r="X123" s="84"/>
      <c r="Y123" s="84"/>
      <c r="Z123" s="84"/>
      <c r="AA123" s="84"/>
      <c r="AB123" s="84"/>
    </row>
    <row r="124" spans="4:28" ht="15.75" x14ac:dyDescent="0.25">
      <c r="D124" s="314"/>
      <c r="E124" s="223" t="s">
        <v>183</v>
      </c>
      <c r="F124" s="387">
        <f>IF(OR(ISERROR(VLOOKUP($E124&amp;$D$7&amp;$D$8,'CCG data'!$A:$AD,'CCG data'!B$3,FALSE)),ISBLANK(VLOOKUP($E124&amp;$D$7&amp;$D$8,'CCG data'!$A:$AD,'CCG data'!B$3,FALSE))),"",VLOOKUP($E124&amp;$D$7&amp;$D$8,'CCG data'!$A:$AD,'CCG data'!B$3,FALSE))</f>
        <v>8.3584488647779787E-2</v>
      </c>
      <c r="G124" s="262"/>
      <c r="H124" s="262">
        <f>IF(OR(ISERROR(VLOOKUP($E124&amp;$D$7&amp;$D$8,'CCG data'!$A:$AD,'CCG data'!C$3,FALSE)),ISBLANK(VLOOKUP($E124&amp;$D$7&amp;$D$8,'CCG data'!$A:$AD,'CCG data'!C$3,FALSE))),"",VLOOKUP($E124&amp;$D$7&amp;$D$8,'CCG data'!$A:$AD,'CCG data'!C$3,FALSE))</f>
        <v>0.5161744022503516</v>
      </c>
      <c r="I124" s="262"/>
      <c r="J124" s="262">
        <f>IF(OR(ISERROR(VLOOKUP($E124&amp;$D$7&amp;$D$8,'CCG data'!$A:$AD,'CCG data'!D$3,FALSE)),ISBLANK(VLOOKUP($E124&amp;$D$7&amp;$D$8,'CCG data'!$A:$AD,'CCG data'!D$3,FALSE))),"",VLOOKUP($E124&amp;$D$7&amp;$D$8,'CCG data'!$A:$AD,'CCG data'!D$3,FALSE))</f>
        <v>0.24834237492465341</v>
      </c>
      <c r="K124" s="262"/>
      <c r="L124" s="262">
        <f>IF(OR(ISERROR(VLOOKUP($E124&amp;$D$7&amp;$D$8,'CCG data'!$A:$AD,'CCG data'!E$3,FALSE)),ISBLANK(VLOOKUP($E124&amp;$D$7&amp;$D$8,'CCG data'!$A:$AD,'CCG data'!E$3,FALSE))),"",VLOOKUP($E124&amp;$D$7&amp;$D$8,'CCG data'!$A:$AD,'CCG data'!E$3,FALSE))</f>
        <v>0.15189873417721519</v>
      </c>
      <c r="M124" s="388"/>
      <c r="N124" s="362">
        <f>IF(OR(ISERROR(VLOOKUP($E124&amp;$D$7&amp;$D$8,'CCG data'!$A:$AD,'CCG data'!G$3,FALSE)),ISBLANK(VLOOKUP($E124&amp;$D$7&amp;$D$8,'CCG data'!$A:$AD,'CCG data'!G$5,FALSE))),"",VLOOKUP($E124&amp;$D$7&amp;$D$8,'CCG data'!$A:$AD,'CCG data'!G$3,FALSE))</f>
        <v>4977</v>
      </c>
      <c r="O124" s="150"/>
      <c r="P124" s="150"/>
      <c r="Q124" s="150"/>
      <c r="R124" s="150"/>
      <c r="S124" s="99"/>
      <c r="T124" s="78"/>
      <c r="U124" s="137"/>
      <c r="V124" s="78"/>
      <c r="W124" s="78"/>
      <c r="X124" s="84"/>
      <c r="Y124" s="84"/>
      <c r="Z124" s="84"/>
      <c r="AA124" s="84"/>
      <c r="AB124" s="84"/>
    </row>
    <row r="125" spans="4:28" ht="15.75" x14ac:dyDescent="0.25">
      <c r="D125" s="314"/>
      <c r="E125" s="225" t="s">
        <v>27</v>
      </c>
      <c r="F125" s="138">
        <f>IF(F124="","",VLOOKUP($E124&amp;$D$7&amp;$D$8,'CCG data'!$A:$AD,'CCG data'!I$3,FALSE))</f>
        <v>7.5999999999999998E-2</v>
      </c>
      <c r="G125" s="15">
        <f>IF(F124="","",VLOOKUP($E124&amp;$D$7&amp;$D$8,'CCG data'!$A:$AD,'CCG data'!J$3,FALSE))</f>
        <v>9.1999999999999998E-2</v>
      </c>
      <c r="H125" s="15">
        <f>IF(H124="","",VLOOKUP($E124&amp;$D$7&amp;$D$8,'CCG data'!$A:$AD,'CCG data'!K$3,FALSE))</f>
        <v>0.502</v>
      </c>
      <c r="I125" s="15">
        <f>IF(H124="","",VLOOKUP($E124&amp;$D$7&amp;$D$8,'CCG data'!$A:$AD,'CCG data'!L$3,FALSE))</f>
        <v>0.53</v>
      </c>
      <c r="J125" s="15">
        <f>IF(J124="","",VLOOKUP($E124&amp;$D$7&amp;$D$8,'CCG data'!$A:$AD,'CCG data'!M$3,FALSE))</f>
        <v>0.23699999999999999</v>
      </c>
      <c r="K125" s="15">
        <f>IF(J124="","",VLOOKUP($E124&amp;$D$7&amp;$D$8,'CCG data'!$A:$AD,'CCG data'!N$3,FALSE))</f>
        <v>0.26100000000000001</v>
      </c>
      <c r="L125" s="15">
        <f>IF(L124="","",VLOOKUP($E124&amp;$D$7&amp;$D$8,'CCG data'!$A:$AD,'CCG data'!O$3,FALSE))</f>
        <v>0.14199999999999999</v>
      </c>
      <c r="M125" s="123">
        <f>IF(L124="","",VLOOKUP($E124&amp;$D$7&amp;$D$8,'CCG data'!$A:$AD,'CCG data'!P$3,FALSE))</f>
        <v>0.16200000000000001</v>
      </c>
      <c r="N125" s="363"/>
      <c r="O125" s="150"/>
      <c r="P125" s="150"/>
      <c r="Q125" s="150"/>
      <c r="R125" s="150"/>
      <c r="S125" s="99"/>
      <c r="T125" s="78"/>
      <c r="U125" s="137"/>
      <c r="V125" s="78"/>
      <c r="W125" s="78"/>
      <c r="X125" s="84"/>
      <c r="Y125" s="84"/>
      <c r="Z125" s="84"/>
      <c r="AA125" s="84"/>
      <c r="AB125" s="84"/>
    </row>
    <row r="126" spans="4:28" ht="15.75" x14ac:dyDescent="0.25">
      <c r="D126" s="314"/>
      <c r="E126" s="223" t="s">
        <v>432</v>
      </c>
      <c r="F126" s="387">
        <f>IF(OR(ISERROR(VLOOKUP($E126&amp;$D$7&amp;$D$8,'CCG data'!$A:$AD,'CCG data'!B$3,FALSE)),ISBLANK(VLOOKUP($E126&amp;$D$7&amp;$D$8,'CCG data'!$A:$AD,'CCG data'!B$3,FALSE))),"",VLOOKUP($E126&amp;$D$7&amp;$D$8,'CCG data'!$A:$AD,'CCG data'!B$3,FALSE))</f>
        <v>9.2675635276532137E-2</v>
      </c>
      <c r="G126" s="262"/>
      <c r="H126" s="262">
        <f>IF(OR(ISERROR(VLOOKUP($E126&amp;$D$7&amp;$D$8,'CCG data'!$A:$AD,'CCG data'!C$3,FALSE)),ISBLANK(VLOOKUP($E126&amp;$D$7&amp;$D$8,'CCG data'!$A:$AD,'CCG data'!C$3,FALSE))),"",VLOOKUP($E126&amp;$D$7&amp;$D$8,'CCG data'!$A:$AD,'CCG data'!C$3,FALSE))</f>
        <v>0.5610363726955655</v>
      </c>
      <c r="I126" s="262"/>
      <c r="J126" s="262">
        <f>IF(OR(ISERROR(VLOOKUP($E126&amp;$D$7&amp;$D$8,'CCG data'!$A:$AD,'CCG data'!D$3,FALSE)),ISBLANK(VLOOKUP($E126&amp;$D$7&amp;$D$8,'CCG data'!$A:$AD,'CCG data'!D$3,FALSE))),"",VLOOKUP($E126&amp;$D$7&amp;$D$8,'CCG data'!$A:$AD,'CCG data'!D$3,FALSE))</f>
        <v>0.22969606377678126</v>
      </c>
      <c r="K126" s="262"/>
      <c r="L126" s="262">
        <f>IF(OR(ISERROR(VLOOKUP($E126&amp;$D$7&amp;$D$8,'CCG data'!$A:$AD,'CCG data'!E$3,FALSE)),ISBLANK(VLOOKUP($E126&amp;$D$7&amp;$D$8,'CCG data'!$A:$AD,'CCG data'!E$3,FALSE))),"",VLOOKUP($E126&amp;$D$7&amp;$D$8,'CCG data'!$A:$AD,'CCG data'!E$3,FALSE))</f>
        <v>0.11659192825112108</v>
      </c>
      <c r="M126" s="388"/>
      <c r="N126" s="355">
        <f>IF(OR(ISERROR(VLOOKUP($E126&amp;$D$7&amp;$D$8,'CCG data'!$A:$AD,'CCG data'!G$3,FALSE)),ISBLANK(VLOOKUP($E126&amp;$D$7&amp;$D$8,'CCG data'!$A:$AD,'CCG data'!G$5,FALSE))),"",VLOOKUP($E126&amp;$D$7&amp;$D$8,'CCG data'!$A:$AD,'CCG data'!G$3,FALSE))</f>
        <v>2007</v>
      </c>
      <c r="O126" s="150"/>
      <c r="P126" s="150"/>
      <c r="Q126" s="150"/>
      <c r="R126" s="150"/>
      <c r="S126" s="99"/>
      <c r="T126" s="78"/>
      <c r="U126" s="137"/>
      <c r="V126" s="78"/>
      <c r="W126" s="78"/>
      <c r="X126" s="84"/>
      <c r="Y126" s="84"/>
      <c r="Z126" s="84"/>
      <c r="AA126" s="84"/>
      <c r="AB126" s="84"/>
    </row>
    <row r="127" spans="4:28" ht="15.75" x14ac:dyDescent="0.25">
      <c r="D127" s="314"/>
      <c r="E127" s="225" t="s">
        <v>27</v>
      </c>
      <c r="F127" s="138">
        <f>IF(F126="","",VLOOKUP($E126&amp;$D$7&amp;$D$8,'CCG data'!$A:$AD,'CCG data'!I$3,FALSE))</f>
        <v>8.1000000000000003E-2</v>
      </c>
      <c r="G127" s="15">
        <f>IF(F126="","",VLOOKUP($E126&amp;$D$7&amp;$D$8,'CCG data'!$A:$AD,'CCG data'!J$3,FALSE))</f>
        <v>0.106</v>
      </c>
      <c r="H127" s="15">
        <f>IF(H126="","",VLOOKUP($E126&amp;$D$7&amp;$D$8,'CCG data'!$A:$AD,'CCG data'!K$3,FALSE))</f>
        <v>0.53900000000000003</v>
      </c>
      <c r="I127" s="15">
        <f>IF(H126="","",VLOOKUP($E126&amp;$D$7&amp;$D$8,'CCG data'!$A:$AD,'CCG data'!L$3,FALSE))</f>
        <v>0.58299999999999996</v>
      </c>
      <c r="J127" s="15">
        <f>IF(J126="","",VLOOKUP($E126&amp;$D$7&amp;$D$8,'CCG data'!$A:$AD,'CCG data'!M$3,FALSE))</f>
        <v>0.21199999999999999</v>
      </c>
      <c r="K127" s="15">
        <f>IF(J126="","",VLOOKUP($E126&amp;$D$7&amp;$D$8,'CCG data'!$A:$AD,'CCG data'!N$3,FALSE))</f>
        <v>0.249</v>
      </c>
      <c r="L127" s="15">
        <f>IF(L126="","",VLOOKUP($E126&amp;$D$7&amp;$D$8,'CCG data'!$A:$AD,'CCG data'!O$3,FALSE))</f>
        <v>0.10299999999999999</v>
      </c>
      <c r="M127" s="123">
        <f>IF(L126="","",VLOOKUP($E126&amp;$D$7&amp;$D$8,'CCG data'!$A:$AD,'CCG data'!P$3,FALSE))</f>
        <v>0.13100000000000001</v>
      </c>
      <c r="N127" s="363"/>
      <c r="O127" s="150"/>
      <c r="P127" s="150"/>
      <c r="Q127" s="150"/>
      <c r="R127" s="150"/>
      <c r="S127" s="99"/>
      <c r="T127" s="78"/>
      <c r="U127" s="137"/>
      <c r="V127" s="78"/>
      <c r="W127" s="78"/>
      <c r="X127" s="84"/>
      <c r="Y127" s="84"/>
      <c r="Z127" s="84"/>
      <c r="AA127" s="84"/>
      <c r="AB127" s="84"/>
    </row>
    <row r="128" spans="4:28" ht="15.75" x14ac:dyDescent="0.25">
      <c r="D128" s="314"/>
      <c r="E128" s="223" t="s">
        <v>184</v>
      </c>
      <c r="F128" s="387">
        <f>IF(OR(ISERROR(VLOOKUP($E128&amp;$D$7&amp;$D$8,'CCG data'!$A:$AD,'CCG data'!B$3,FALSE)),ISBLANK(VLOOKUP($E128&amp;$D$7&amp;$D$8,'CCG data'!$A:$AD,'CCG data'!B$3,FALSE))),"",VLOOKUP($E128&amp;$D$7&amp;$D$8,'CCG data'!$A:$AD,'CCG data'!B$3,FALSE))</f>
        <v>8.7635869565217392E-2</v>
      </c>
      <c r="G128" s="262"/>
      <c r="H128" s="262">
        <f>IF(OR(ISERROR(VLOOKUP($E128&amp;$D$7&amp;$D$8,'CCG data'!$A:$AD,'CCG data'!C$3,FALSE)),ISBLANK(VLOOKUP($E128&amp;$D$7&amp;$D$8,'CCG data'!$A:$AD,'CCG data'!C$3,FALSE))),"",VLOOKUP($E128&amp;$D$7&amp;$D$8,'CCG data'!$A:$AD,'CCG data'!C$3,FALSE))</f>
        <v>0.56114130434782605</v>
      </c>
      <c r="I128" s="262"/>
      <c r="J128" s="262">
        <f>IF(OR(ISERROR(VLOOKUP($E128&amp;$D$7&amp;$D$8,'CCG data'!$A:$AD,'CCG data'!D$3,FALSE)),ISBLANK(VLOOKUP($E128&amp;$D$7&amp;$D$8,'CCG data'!$A:$AD,'CCG data'!D$3,FALSE))),"",VLOOKUP($E128&amp;$D$7&amp;$D$8,'CCG data'!$A:$AD,'CCG data'!D$3,FALSE))</f>
        <v>0.25339673913043476</v>
      </c>
      <c r="K128" s="262"/>
      <c r="L128" s="262">
        <f>IF(OR(ISERROR(VLOOKUP($E128&amp;$D$7&amp;$D$8,'CCG data'!$A:$AD,'CCG data'!E$3,FALSE)),ISBLANK(VLOOKUP($E128&amp;$D$7&amp;$D$8,'CCG data'!$A:$AD,'CCG data'!E$3,FALSE))),"",VLOOKUP($E128&amp;$D$7&amp;$D$8,'CCG data'!$A:$AD,'CCG data'!E$3,FALSE))</f>
        <v>9.7826086956521743E-2</v>
      </c>
      <c r="M128" s="388"/>
      <c r="N128" s="362">
        <f>IF(OR(ISERROR(VLOOKUP($E128&amp;$D$7&amp;$D$8,'CCG data'!$A:$AD,'CCG data'!G$3,FALSE)),ISBLANK(VLOOKUP($E128&amp;$D$7&amp;$D$8,'CCG data'!$A:$AD,'CCG data'!G$5,FALSE))),"",VLOOKUP($E128&amp;$D$7&amp;$D$8,'CCG data'!$A:$AD,'CCG data'!G$3,FALSE))</f>
        <v>1472</v>
      </c>
      <c r="O128" s="150"/>
      <c r="P128" s="150"/>
      <c r="Q128" s="150"/>
      <c r="R128" s="150"/>
      <c r="S128" s="99"/>
      <c r="T128" s="78"/>
      <c r="U128" s="137"/>
      <c r="V128" s="78"/>
      <c r="W128" s="78"/>
      <c r="X128" s="84"/>
      <c r="Y128" s="84"/>
      <c r="Z128" s="84"/>
      <c r="AA128" s="84"/>
      <c r="AB128" s="84"/>
    </row>
    <row r="129" spans="4:28" ht="15.75" x14ac:dyDescent="0.25">
      <c r="D129" s="314"/>
      <c r="E129" s="225" t="s">
        <v>27</v>
      </c>
      <c r="F129" s="138">
        <f>IF(F128="","",VLOOKUP($E128&amp;$D$7&amp;$D$8,'CCG data'!$A:$AD,'CCG data'!I$3,FALSE))</f>
        <v>7.3999999999999996E-2</v>
      </c>
      <c r="G129" s="15">
        <f>IF(F128="","",VLOOKUP($E128&amp;$D$7&amp;$D$8,'CCG data'!$A:$AD,'CCG data'!J$3,FALSE))</f>
        <v>0.10299999999999999</v>
      </c>
      <c r="H129" s="15">
        <f>IF(H128="","",VLOOKUP($E128&amp;$D$7&amp;$D$8,'CCG data'!$A:$AD,'CCG data'!K$3,FALSE))</f>
        <v>0.53600000000000003</v>
      </c>
      <c r="I129" s="15">
        <f>IF(H128="","",VLOOKUP($E128&amp;$D$7&amp;$D$8,'CCG data'!$A:$AD,'CCG data'!L$3,FALSE))</f>
        <v>0.58599999999999997</v>
      </c>
      <c r="J129" s="15">
        <f>IF(J128="","",VLOOKUP($E128&amp;$D$7&amp;$D$8,'CCG data'!$A:$AD,'CCG data'!M$3,FALSE))</f>
        <v>0.23200000000000001</v>
      </c>
      <c r="K129" s="15">
        <f>IF(J128="","",VLOOKUP($E128&amp;$D$7&amp;$D$8,'CCG data'!$A:$AD,'CCG data'!N$3,FALSE))</f>
        <v>0.27600000000000002</v>
      </c>
      <c r="L129" s="15">
        <f>IF(L128="","",VLOOKUP($E128&amp;$D$7&amp;$D$8,'CCG data'!$A:$AD,'CCG data'!O$3,FALSE))</f>
        <v>8.4000000000000005E-2</v>
      </c>
      <c r="M129" s="123">
        <f>IF(L128="","",VLOOKUP($E128&amp;$D$7&amp;$D$8,'CCG data'!$A:$AD,'CCG data'!P$3,FALSE))</f>
        <v>0.114</v>
      </c>
      <c r="N129" s="363"/>
      <c r="O129" s="150"/>
      <c r="P129" s="150"/>
      <c r="Q129" s="150"/>
      <c r="R129" s="150"/>
      <c r="S129" s="99"/>
      <c r="T129" s="78"/>
      <c r="U129" s="137"/>
      <c r="V129" s="78"/>
      <c r="W129" s="78"/>
      <c r="X129" s="84"/>
      <c r="Y129" s="84"/>
      <c r="Z129" s="84"/>
      <c r="AA129" s="84"/>
      <c r="AB129" s="84"/>
    </row>
    <row r="130" spans="4:28" ht="15.75" x14ac:dyDescent="0.25">
      <c r="D130" s="314"/>
      <c r="E130" s="223" t="s">
        <v>185</v>
      </c>
      <c r="F130" s="387">
        <f>IF(OR(ISERROR(VLOOKUP($E130&amp;$D$7&amp;$D$8,'CCG data'!$A:$AD,'CCG data'!B$3,FALSE)),ISBLANK(VLOOKUP($E130&amp;$D$7&amp;$D$8,'CCG data'!$A:$AD,'CCG data'!B$3,FALSE))),"",VLOOKUP($E130&amp;$D$7&amp;$D$8,'CCG data'!$A:$AD,'CCG data'!B$3,FALSE))</f>
        <v>6.5818997756170533E-2</v>
      </c>
      <c r="G130" s="262"/>
      <c r="H130" s="262">
        <f>IF(OR(ISERROR(VLOOKUP($E130&amp;$D$7&amp;$D$8,'CCG data'!$A:$AD,'CCG data'!C$3,FALSE)),ISBLANK(VLOOKUP($E130&amp;$D$7&amp;$D$8,'CCG data'!$A:$AD,'CCG data'!C$3,FALSE))),"",VLOOKUP($E130&amp;$D$7&amp;$D$8,'CCG data'!$A:$AD,'CCG data'!C$3,FALSE))</f>
        <v>0.5766641735228123</v>
      </c>
      <c r="I130" s="262"/>
      <c r="J130" s="262">
        <f>IF(OR(ISERROR(VLOOKUP($E130&amp;$D$7&amp;$D$8,'CCG data'!$A:$AD,'CCG data'!D$3,FALSE)),ISBLANK(VLOOKUP($E130&amp;$D$7&amp;$D$8,'CCG data'!$A:$AD,'CCG data'!D$3,FALSE))),"",VLOOKUP($E130&amp;$D$7&amp;$D$8,'CCG data'!$A:$AD,'CCG data'!D$3,FALSE))</f>
        <v>0.20568436798803291</v>
      </c>
      <c r="K130" s="262"/>
      <c r="L130" s="262">
        <f>IF(OR(ISERROR(VLOOKUP($E130&amp;$D$7&amp;$D$8,'CCG data'!$A:$AD,'CCG data'!E$3,FALSE)),ISBLANK(VLOOKUP($E130&amp;$D$7&amp;$D$8,'CCG data'!$A:$AD,'CCG data'!E$3,FALSE))),"",VLOOKUP($E130&amp;$D$7&amp;$D$8,'CCG data'!$A:$AD,'CCG data'!E$3,FALSE))</f>
        <v>0.15183246073298429</v>
      </c>
      <c r="M130" s="388"/>
      <c r="N130" s="362">
        <f>IF(OR(ISERROR(VLOOKUP($E130&amp;$D$7&amp;$D$8,'CCG data'!$A:$AD,'CCG data'!G$3,FALSE)),ISBLANK(VLOOKUP($E130&amp;$D$7&amp;$D$8,'CCG data'!$A:$AD,'CCG data'!G$5,FALSE))),"",VLOOKUP($E130&amp;$D$7&amp;$D$8,'CCG data'!$A:$AD,'CCG data'!G$3,FALSE))</f>
        <v>1337</v>
      </c>
      <c r="O130" s="150"/>
      <c r="P130" s="150"/>
      <c r="Q130" s="150"/>
      <c r="R130" s="150"/>
      <c r="S130" s="99"/>
      <c r="T130" s="78"/>
      <c r="U130" s="137"/>
      <c r="V130" s="78"/>
      <c r="W130" s="78"/>
      <c r="X130" s="84"/>
      <c r="Y130" s="84"/>
      <c r="Z130" s="84"/>
      <c r="AA130" s="84"/>
      <c r="AB130" s="84"/>
    </row>
    <row r="131" spans="4:28" ht="15.75" x14ac:dyDescent="0.25">
      <c r="D131" s="314"/>
      <c r="E131" s="225" t="s">
        <v>27</v>
      </c>
      <c r="F131" s="138">
        <f>IF(F130="","",VLOOKUP($E130&amp;$D$7&amp;$D$8,'CCG data'!$A:$AD,'CCG data'!I$3,FALSE))</f>
        <v>5.3999999999999999E-2</v>
      </c>
      <c r="G131" s="15">
        <f>IF(F130="","",VLOOKUP($E130&amp;$D$7&amp;$D$8,'CCG data'!$A:$AD,'CCG data'!J$3,FALSE))</f>
        <v>0.08</v>
      </c>
      <c r="H131" s="15">
        <f>IF(H130="","",VLOOKUP($E130&amp;$D$7&amp;$D$8,'CCG data'!$A:$AD,'CCG data'!K$3,FALSE))</f>
        <v>0.55000000000000004</v>
      </c>
      <c r="I131" s="15">
        <f>IF(H130="","",VLOOKUP($E130&amp;$D$7&amp;$D$8,'CCG data'!$A:$AD,'CCG data'!L$3,FALSE))</f>
        <v>0.60299999999999998</v>
      </c>
      <c r="J131" s="15">
        <f>IF(J130="","",VLOOKUP($E130&amp;$D$7&amp;$D$8,'CCG data'!$A:$AD,'CCG data'!M$3,FALSE))</f>
        <v>0.185</v>
      </c>
      <c r="K131" s="15">
        <f>IF(J130="","",VLOOKUP($E130&amp;$D$7&amp;$D$8,'CCG data'!$A:$AD,'CCG data'!N$3,FALSE))</f>
        <v>0.22800000000000001</v>
      </c>
      <c r="L131" s="15">
        <f>IF(L130="","",VLOOKUP($E130&amp;$D$7&amp;$D$8,'CCG data'!$A:$AD,'CCG data'!O$3,FALSE))</f>
        <v>0.13400000000000001</v>
      </c>
      <c r="M131" s="123">
        <f>IF(L130="","",VLOOKUP($E130&amp;$D$7&amp;$D$8,'CCG data'!$A:$AD,'CCG data'!P$3,FALSE))</f>
        <v>0.17199999999999999</v>
      </c>
      <c r="N131" s="363"/>
      <c r="O131" s="150"/>
      <c r="P131" s="150"/>
      <c r="Q131" s="150"/>
      <c r="R131" s="150"/>
      <c r="S131" s="99"/>
      <c r="T131" s="78"/>
      <c r="U131" s="137"/>
      <c r="V131" s="78"/>
      <c r="W131" s="78"/>
      <c r="X131" s="84"/>
      <c r="Y131" s="84"/>
      <c r="Z131" s="84"/>
      <c r="AA131" s="84"/>
      <c r="AB131" s="84"/>
    </row>
    <row r="132" spans="4:28" ht="15.75" x14ac:dyDescent="0.25">
      <c r="D132" s="314"/>
      <c r="E132" s="223" t="s">
        <v>186</v>
      </c>
      <c r="F132" s="387">
        <f>IF(OR(ISERROR(VLOOKUP($E132&amp;$D$7&amp;$D$8,'CCG data'!$A:$AD,'CCG data'!B$3,FALSE)),ISBLANK(VLOOKUP($E132&amp;$D$7&amp;$D$8,'CCG data'!$A:$AD,'CCG data'!B$3,FALSE))),"",VLOOKUP($E132&amp;$D$7&amp;$D$8,'CCG data'!$A:$AD,'CCG data'!B$3,FALSE))</f>
        <v>4.8715677590788306E-2</v>
      </c>
      <c r="G132" s="262"/>
      <c r="H132" s="262">
        <f>IF(OR(ISERROR(VLOOKUP($E132&amp;$D$7&amp;$D$8,'CCG data'!$A:$AD,'CCG data'!C$3,FALSE)),ISBLANK(VLOOKUP($E132&amp;$D$7&amp;$D$8,'CCG data'!$A:$AD,'CCG data'!C$3,FALSE))),"",VLOOKUP($E132&amp;$D$7&amp;$D$8,'CCG data'!$A:$AD,'CCG data'!C$3,FALSE))</f>
        <v>0.49689991142604073</v>
      </c>
      <c r="I132" s="262"/>
      <c r="J132" s="262">
        <f>IF(OR(ISERROR(VLOOKUP($E132&amp;$D$7&amp;$D$8,'CCG data'!$A:$AD,'CCG data'!D$3,FALSE)),ISBLANK(VLOOKUP($E132&amp;$D$7&amp;$D$8,'CCG data'!$A:$AD,'CCG data'!D$3,FALSE))),"",VLOOKUP($E132&amp;$D$7&amp;$D$8,'CCG data'!$A:$AD,'CCG data'!D$3,FALSE))</f>
        <v>0.27280779450841453</v>
      </c>
      <c r="K132" s="262"/>
      <c r="L132" s="262">
        <f>IF(OR(ISERROR(VLOOKUP($E132&amp;$D$7&amp;$D$8,'CCG data'!$A:$AD,'CCG data'!E$3,FALSE)),ISBLANK(VLOOKUP($E132&amp;$D$7&amp;$D$8,'CCG data'!$A:$AD,'CCG data'!E$3,FALSE))),"",VLOOKUP($E132&amp;$D$7&amp;$D$8,'CCG data'!$A:$AD,'CCG data'!E$3,FALSE))</f>
        <v>0.18157661647475642</v>
      </c>
      <c r="M132" s="388"/>
      <c r="N132" s="355">
        <f>IF(OR(ISERROR(VLOOKUP($E132&amp;$D$7&amp;$D$8,'CCG data'!$A:$AD,'CCG data'!G$3,FALSE)),ISBLANK(VLOOKUP($E132&amp;$D$7&amp;$D$8,'CCG data'!$A:$AD,'CCG data'!G$5,FALSE))),"",VLOOKUP($E132&amp;$D$7&amp;$D$8,'CCG data'!$A:$AD,'CCG data'!G$3,FALSE))</f>
        <v>1129</v>
      </c>
      <c r="O132" s="150"/>
      <c r="P132" s="150"/>
      <c r="Q132" s="150"/>
      <c r="R132" s="150"/>
      <c r="S132" s="99"/>
      <c r="T132" s="78"/>
      <c r="U132" s="137"/>
      <c r="V132" s="78"/>
      <c r="W132" s="78"/>
      <c r="X132" s="84"/>
      <c r="Y132" s="84"/>
      <c r="Z132" s="84"/>
      <c r="AA132" s="84"/>
      <c r="AB132" s="84"/>
    </row>
    <row r="133" spans="4:28" ht="15.75" x14ac:dyDescent="0.25">
      <c r="D133" s="314"/>
      <c r="E133" s="225" t="s">
        <v>27</v>
      </c>
      <c r="F133" s="138">
        <f>IF(F132="","",VLOOKUP($E132&amp;$D$7&amp;$D$8,'CCG data'!$A:$AD,'CCG data'!I$3,FALSE))</f>
        <v>3.7999999999999999E-2</v>
      </c>
      <c r="G133" s="15">
        <f>IF(F132="","",VLOOKUP($E132&amp;$D$7&amp;$D$8,'CCG data'!$A:$AD,'CCG data'!J$3,FALSE))</f>
        <v>6.3E-2</v>
      </c>
      <c r="H133" s="15">
        <f>IF(H132="","",VLOOKUP($E132&amp;$D$7&amp;$D$8,'CCG data'!$A:$AD,'CCG data'!K$3,FALSE))</f>
        <v>0.46800000000000003</v>
      </c>
      <c r="I133" s="15">
        <f>IF(H132="","",VLOOKUP($E132&amp;$D$7&amp;$D$8,'CCG data'!$A:$AD,'CCG data'!L$3,FALSE))</f>
        <v>0.52600000000000002</v>
      </c>
      <c r="J133" s="15">
        <f>IF(J132="","",VLOOKUP($E132&amp;$D$7&amp;$D$8,'CCG data'!$A:$AD,'CCG data'!M$3,FALSE))</f>
        <v>0.248</v>
      </c>
      <c r="K133" s="15">
        <f>IF(J132="","",VLOOKUP($E132&amp;$D$7&amp;$D$8,'CCG data'!$A:$AD,'CCG data'!N$3,FALSE))</f>
        <v>0.3</v>
      </c>
      <c r="L133" s="15">
        <f>IF(L132="","",VLOOKUP($E132&amp;$D$7&amp;$D$8,'CCG data'!$A:$AD,'CCG data'!O$3,FALSE))</f>
        <v>0.16</v>
      </c>
      <c r="M133" s="123">
        <f>IF(L132="","",VLOOKUP($E132&amp;$D$7&amp;$D$8,'CCG data'!$A:$AD,'CCG data'!P$3,FALSE))</f>
        <v>0.20499999999999999</v>
      </c>
      <c r="N133" s="363"/>
      <c r="O133" s="150"/>
      <c r="P133" s="150"/>
      <c r="Q133" s="150"/>
      <c r="R133" s="150"/>
      <c r="S133" s="99"/>
      <c r="T133" s="78"/>
      <c r="U133" s="137"/>
      <c r="V133" s="78"/>
      <c r="W133" s="78"/>
      <c r="X133" s="84"/>
      <c r="Y133" s="84"/>
      <c r="Z133" s="84"/>
      <c r="AA133" s="84"/>
      <c r="AB133" s="84"/>
    </row>
    <row r="134" spans="4:28" ht="15.75" x14ac:dyDescent="0.25">
      <c r="D134" s="314"/>
      <c r="E134" s="223" t="s">
        <v>365</v>
      </c>
      <c r="F134" s="387">
        <f>IF(OR(ISERROR(VLOOKUP($E134&amp;$D$7&amp;$D$8,'CCG data'!$A:$AD,'CCG data'!B$3,FALSE)),ISBLANK(VLOOKUP($E134&amp;$D$7&amp;$D$8,'CCG data'!$A:$AD,'CCG data'!B$3,FALSE))),"",VLOOKUP($E134&amp;$D$7&amp;$D$8,'CCG data'!$A:$AD,'CCG data'!B$3,FALSE))</f>
        <v>7.8538102643856925E-2</v>
      </c>
      <c r="G134" s="262"/>
      <c r="H134" s="262">
        <f>IF(OR(ISERROR(VLOOKUP($E134&amp;$D$7&amp;$D$8,'CCG data'!$A:$AD,'CCG data'!C$3,FALSE)),ISBLANK(VLOOKUP($E134&amp;$D$7&amp;$D$8,'CCG data'!$A:$AD,'CCG data'!C$3,FALSE))),"",VLOOKUP($E134&amp;$D$7&amp;$D$8,'CCG data'!$A:$AD,'CCG data'!C$3,FALSE))</f>
        <v>0.54665629860031106</v>
      </c>
      <c r="I134" s="262"/>
      <c r="J134" s="262">
        <f>IF(OR(ISERROR(VLOOKUP($E134&amp;$D$7&amp;$D$8,'CCG data'!$A:$AD,'CCG data'!D$3,FALSE)),ISBLANK(VLOOKUP($E134&amp;$D$7&amp;$D$8,'CCG data'!$A:$AD,'CCG data'!D$3,FALSE))),"",VLOOKUP($E134&amp;$D$7&amp;$D$8,'CCG data'!$A:$AD,'CCG data'!D$3,FALSE))</f>
        <v>0.21073094867807154</v>
      </c>
      <c r="K134" s="262"/>
      <c r="L134" s="262">
        <f>IF(OR(ISERROR(VLOOKUP($E134&amp;$D$7&amp;$D$8,'CCG data'!$A:$AD,'CCG data'!E$3,FALSE)),ISBLANK(VLOOKUP($E134&amp;$D$7&amp;$D$8,'CCG data'!$A:$AD,'CCG data'!E$3,FALSE))),"",VLOOKUP($E134&amp;$D$7&amp;$D$8,'CCG data'!$A:$AD,'CCG data'!E$3,FALSE))</f>
        <v>0.16407465007776051</v>
      </c>
      <c r="M134" s="388"/>
      <c r="N134" s="362">
        <f>IF(OR(ISERROR(VLOOKUP($E134&amp;$D$7&amp;$D$8,'CCG data'!$A:$AD,'CCG data'!G$3,FALSE)),ISBLANK(VLOOKUP($E134&amp;$D$7&amp;$D$8,'CCG data'!$A:$AD,'CCG data'!G$5,FALSE))),"",VLOOKUP($E134&amp;$D$7&amp;$D$8,'CCG data'!$A:$AD,'CCG data'!G$3,FALSE))</f>
        <v>1286</v>
      </c>
      <c r="O134" s="150"/>
      <c r="P134" s="150"/>
      <c r="Q134" s="150"/>
      <c r="R134" s="150"/>
      <c r="S134" s="99"/>
      <c r="T134" s="78"/>
      <c r="U134" s="137"/>
      <c r="V134" s="78"/>
      <c r="W134" s="78"/>
      <c r="X134" s="84"/>
      <c r="Y134" s="84"/>
      <c r="Z134" s="84"/>
      <c r="AA134" s="84"/>
      <c r="AB134" s="84"/>
    </row>
    <row r="135" spans="4:28" ht="15.75" x14ac:dyDescent="0.25">
      <c r="D135" s="314"/>
      <c r="E135" s="225" t="s">
        <v>27</v>
      </c>
      <c r="F135" s="138">
        <f>IF(F134="","",VLOOKUP($E134&amp;$D$7&amp;$D$8,'CCG data'!$A:$AD,'CCG data'!I$3,FALSE))</f>
        <v>6.5000000000000002E-2</v>
      </c>
      <c r="G135" s="15">
        <f>IF(F134="","",VLOOKUP($E134&amp;$D$7&amp;$D$8,'CCG data'!$A:$AD,'CCG data'!J$3,FALSE))</f>
        <v>9.5000000000000001E-2</v>
      </c>
      <c r="H135" s="15">
        <f>IF(H134="","",VLOOKUP($E134&amp;$D$7&amp;$D$8,'CCG data'!$A:$AD,'CCG data'!K$3,FALSE))</f>
        <v>0.51900000000000002</v>
      </c>
      <c r="I135" s="15">
        <f>IF(H134="","",VLOOKUP($E134&amp;$D$7&amp;$D$8,'CCG data'!$A:$AD,'CCG data'!L$3,FALSE))</f>
        <v>0.57399999999999995</v>
      </c>
      <c r="J135" s="15">
        <f>IF(J134="","",VLOOKUP($E134&amp;$D$7&amp;$D$8,'CCG data'!$A:$AD,'CCG data'!M$3,FALSE))</f>
        <v>0.189</v>
      </c>
      <c r="K135" s="15">
        <f>IF(J134="","",VLOOKUP($E134&amp;$D$7&amp;$D$8,'CCG data'!$A:$AD,'CCG data'!N$3,FALSE))</f>
        <v>0.23400000000000001</v>
      </c>
      <c r="L135" s="15">
        <f>IF(L134="","",VLOOKUP($E134&amp;$D$7&amp;$D$8,'CCG data'!$A:$AD,'CCG data'!O$3,FALSE))</f>
        <v>0.14499999999999999</v>
      </c>
      <c r="M135" s="123">
        <f>IF(L134="","",VLOOKUP($E134&amp;$D$7&amp;$D$8,'CCG data'!$A:$AD,'CCG data'!P$3,FALSE))</f>
        <v>0.185</v>
      </c>
      <c r="N135" s="363"/>
      <c r="O135" s="150"/>
      <c r="P135" s="150"/>
      <c r="Q135" s="150"/>
      <c r="R135" s="150"/>
      <c r="S135" s="99"/>
      <c r="T135" s="78"/>
      <c r="U135" s="137"/>
      <c r="V135" s="78"/>
      <c r="W135" s="78"/>
      <c r="X135" s="84"/>
      <c r="Y135" s="84"/>
      <c r="Z135" s="84"/>
      <c r="AA135" s="84"/>
      <c r="AB135" s="84"/>
    </row>
    <row r="136" spans="4:28" ht="15.75" x14ac:dyDescent="0.25">
      <c r="D136" s="314"/>
      <c r="E136" s="223" t="s">
        <v>187</v>
      </c>
      <c r="F136" s="387">
        <f>IF(OR(ISERROR(VLOOKUP($E136&amp;$D$7&amp;$D$8,'CCG data'!$A:$AD,'CCG data'!B$3,FALSE)),ISBLANK(VLOOKUP($E136&amp;$D$7&amp;$D$8,'CCG data'!$A:$AD,'CCG data'!B$3,FALSE))),"",VLOOKUP($E136&amp;$D$7&amp;$D$8,'CCG data'!$A:$AD,'CCG data'!B$3,FALSE))</f>
        <v>6.9182389937106917E-2</v>
      </c>
      <c r="G136" s="262"/>
      <c r="H136" s="262">
        <f>IF(OR(ISERROR(VLOOKUP($E136&amp;$D$7&amp;$D$8,'CCG data'!$A:$AD,'CCG data'!C$3,FALSE)),ISBLANK(VLOOKUP($E136&amp;$D$7&amp;$D$8,'CCG data'!$A:$AD,'CCG data'!C$3,FALSE))),"",VLOOKUP($E136&amp;$D$7&amp;$D$8,'CCG data'!$A:$AD,'CCG data'!C$3,FALSE))</f>
        <v>0.56394129979035634</v>
      </c>
      <c r="I136" s="262"/>
      <c r="J136" s="262">
        <f>IF(OR(ISERROR(VLOOKUP($E136&amp;$D$7&amp;$D$8,'CCG data'!$A:$AD,'CCG data'!D$3,FALSE)),ISBLANK(VLOOKUP($E136&amp;$D$7&amp;$D$8,'CCG data'!$A:$AD,'CCG data'!D$3,FALSE))),"",VLOOKUP($E136&amp;$D$7&amp;$D$8,'CCG data'!$A:$AD,'CCG data'!D$3,FALSE))</f>
        <v>0.24213836477987422</v>
      </c>
      <c r="K136" s="262"/>
      <c r="L136" s="262">
        <f>IF(OR(ISERROR(VLOOKUP($E136&amp;$D$7&amp;$D$8,'CCG data'!$A:$AD,'CCG data'!E$3,FALSE)),ISBLANK(VLOOKUP($E136&amp;$D$7&amp;$D$8,'CCG data'!$A:$AD,'CCG data'!E$3,FALSE))),"",VLOOKUP($E136&amp;$D$7&amp;$D$8,'CCG data'!$A:$AD,'CCG data'!E$3,FALSE))</f>
        <v>0.12473794549266247</v>
      </c>
      <c r="M136" s="388"/>
      <c r="N136" s="362">
        <f>IF(OR(ISERROR(VLOOKUP($E136&amp;$D$7&amp;$D$8,'CCG data'!$A:$AD,'CCG data'!G$3,FALSE)),ISBLANK(VLOOKUP($E136&amp;$D$7&amp;$D$8,'CCG data'!$A:$AD,'CCG data'!G$5,FALSE))),"",VLOOKUP($E136&amp;$D$7&amp;$D$8,'CCG data'!$A:$AD,'CCG data'!G$3,FALSE))</f>
        <v>954</v>
      </c>
      <c r="O136" s="150"/>
      <c r="P136" s="150"/>
      <c r="Q136" s="150"/>
      <c r="R136" s="150"/>
      <c r="S136" s="99"/>
      <c r="T136" s="78"/>
      <c r="U136" s="137"/>
      <c r="V136" s="78"/>
      <c r="W136" s="78"/>
      <c r="X136" s="84"/>
      <c r="Y136" s="84"/>
      <c r="Z136" s="84"/>
      <c r="AA136" s="84"/>
      <c r="AB136" s="84"/>
    </row>
    <row r="137" spans="4:28" ht="15.75" x14ac:dyDescent="0.25">
      <c r="D137" s="314"/>
      <c r="E137" s="225" t="s">
        <v>27</v>
      </c>
      <c r="F137" s="138">
        <f>IF(F136="","",VLOOKUP($E136&amp;$D$7&amp;$D$8,'CCG data'!$A:$AD,'CCG data'!I$3,FALSE))</f>
        <v>5.5E-2</v>
      </c>
      <c r="G137" s="15">
        <f>IF(F136="","",VLOOKUP($E136&amp;$D$7&amp;$D$8,'CCG data'!$A:$AD,'CCG data'!J$3,FALSE))</f>
        <v>8.6999999999999994E-2</v>
      </c>
      <c r="H137" s="15">
        <f>IF(H136="","",VLOOKUP($E136&amp;$D$7&amp;$D$8,'CCG data'!$A:$AD,'CCG data'!K$3,FALSE))</f>
        <v>0.53200000000000003</v>
      </c>
      <c r="I137" s="15">
        <f>IF(H136="","",VLOOKUP($E136&amp;$D$7&amp;$D$8,'CCG data'!$A:$AD,'CCG data'!L$3,FALSE))</f>
        <v>0.59499999999999997</v>
      </c>
      <c r="J137" s="15">
        <f>IF(J136="","",VLOOKUP($E136&amp;$D$7&amp;$D$8,'CCG data'!$A:$AD,'CCG data'!M$3,FALSE))</f>
        <v>0.216</v>
      </c>
      <c r="K137" s="15">
        <f>IF(J136="","",VLOOKUP($E136&amp;$D$7&amp;$D$8,'CCG data'!$A:$AD,'CCG data'!N$3,FALSE))</f>
        <v>0.27</v>
      </c>
      <c r="L137" s="15">
        <f>IF(L136="","",VLOOKUP($E136&amp;$D$7&amp;$D$8,'CCG data'!$A:$AD,'CCG data'!O$3,FALSE))</f>
        <v>0.105</v>
      </c>
      <c r="M137" s="123">
        <f>IF(L136="","",VLOOKUP($E136&amp;$D$7&amp;$D$8,'CCG data'!$A:$AD,'CCG data'!P$3,FALSE))</f>
        <v>0.14699999999999999</v>
      </c>
      <c r="N137" s="363"/>
      <c r="O137" s="150"/>
      <c r="P137" s="150"/>
      <c r="Q137" s="150"/>
      <c r="R137" s="150"/>
      <c r="S137" s="99"/>
      <c r="T137" s="78"/>
      <c r="U137" s="137"/>
      <c r="V137" s="78"/>
      <c r="W137" s="78"/>
      <c r="X137" s="84"/>
      <c r="Y137" s="84"/>
      <c r="Z137" s="84"/>
      <c r="AA137" s="84"/>
      <c r="AB137" s="84"/>
    </row>
    <row r="138" spans="4:28" ht="15.75" x14ac:dyDescent="0.25">
      <c r="D138" s="314"/>
      <c r="E138" s="223" t="s">
        <v>366</v>
      </c>
      <c r="F138" s="387">
        <f>IF(OR(ISERROR(VLOOKUP($E138&amp;$D$7&amp;$D$8,'CCG data'!$A:$AD,'CCG data'!B$3,FALSE)),ISBLANK(VLOOKUP($E138&amp;$D$7&amp;$D$8,'CCG data'!$A:$AD,'CCG data'!B$3,FALSE))),"",VLOOKUP($E138&amp;$D$7&amp;$D$8,'CCG data'!$A:$AD,'CCG data'!B$3,FALSE))</f>
        <v>8.6956521739130432E-2</v>
      </c>
      <c r="G138" s="262"/>
      <c r="H138" s="262">
        <f>IF(OR(ISERROR(VLOOKUP($E138&amp;$D$7&amp;$D$8,'CCG data'!$A:$AD,'CCG data'!C$3,FALSE)),ISBLANK(VLOOKUP($E138&amp;$D$7&amp;$D$8,'CCG data'!$A:$AD,'CCG data'!C$3,FALSE))),"",VLOOKUP($E138&amp;$D$7&amp;$D$8,'CCG data'!$A:$AD,'CCG data'!C$3,FALSE))</f>
        <v>0.57075098814229253</v>
      </c>
      <c r="I138" s="262"/>
      <c r="J138" s="262">
        <f>IF(OR(ISERROR(VLOOKUP($E138&amp;$D$7&amp;$D$8,'CCG data'!$A:$AD,'CCG data'!D$3,FALSE)),ISBLANK(VLOOKUP($E138&amp;$D$7&amp;$D$8,'CCG data'!$A:$AD,'CCG data'!D$3,FALSE))),"",VLOOKUP($E138&amp;$D$7&amp;$D$8,'CCG data'!$A:$AD,'CCG data'!D$3,FALSE))</f>
        <v>0.22845849802371543</v>
      </c>
      <c r="K138" s="262"/>
      <c r="L138" s="262">
        <f>IF(OR(ISERROR(VLOOKUP($E138&amp;$D$7&amp;$D$8,'CCG data'!$A:$AD,'CCG data'!E$3,FALSE)),ISBLANK(VLOOKUP($E138&amp;$D$7&amp;$D$8,'CCG data'!$A:$AD,'CCG data'!E$3,FALSE))),"",VLOOKUP($E138&amp;$D$7&amp;$D$8,'CCG data'!$A:$AD,'CCG data'!E$3,FALSE))</f>
        <v>0.11383399209486166</v>
      </c>
      <c r="M138" s="388"/>
      <c r="N138" s="355">
        <f>IF(OR(ISERROR(VLOOKUP($E138&amp;$D$7&amp;$D$8,'CCG data'!$A:$AD,'CCG data'!G$3,FALSE)),ISBLANK(VLOOKUP($E138&amp;$D$7&amp;$D$8,'CCG data'!$A:$AD,'CCG data'!G$5,FALSE))),"",VLOOKUP($E138&amp;$D$7&amp;$D$8,'CCG data'!$A:$AD,'CCG data'!G$3,FALSE))</f>
        <v>1265</v>
      </c>
      <c r="O138" s="150"/>
      <c r="P138" s="150"/>
      <c r="Q138" s="150"/>
      <c r="R138" s="150"/>
      <c r="S138" s="99"/>
      <c r="T138" s="78"/>
      <c r="U138" s="137"/>
      <c r="V138" s="78"/>
      <c r="W138" s="78"/>
      <c r="X138" s="84"/>
      <c r="Y138" s="84"/>
      <c r="Z138" s="84"/>
      <c r="AA138" s="84"/>
      <c r="AB138" s="84"/>
    </row>
    <row r="139" spans="4:28" ht="15.75" x14ac:dyDescent="0.25">
      <c r="D139" s="314"/>
      <c r="E139" s="225" t="s">
        <v>27</v>
      </c>
      <c r="F139" s="138">
        <f>IF(F138="","",VLOOKUP($E138&amp;$D$7&amp;$D$8,'CCG data'!$A:$AD,'CCG data'!I$3,FALSE))</f>
        <v>7.2999999999999995E-2</v>
      </c>
      <c r="G139" s="15">
        <f>IF(F138="","",VLOOKUP($E138&amp;$D$7&amp;$D$8,'CCG data'!$A:$AD,'CCG data'!J$3,FALSE))</f>
        <v>0.104</v>
      </c>
      <c r="H139" s="15">
        <f>IF(H138="","",VLOOKUP($E138&amp;$D$7&amp;$D$8,'CCG data'!$A:$AD,'CCG data'!K$3,FALSE))</f>
        <v>0.54300000000000004</v>
      </c>
      <c r="I139" s="15">
        <f>IF(H138="","",VLOOKUP($E138&amp;$D$7&amp;$D$8,'CCG data'!$A:$AD,'CCG data'!L$3,FALSE))</f>
        <v>0.59799999999999998</v>
      </c>
      <c r="J139" s="15">
        <f>IF(J138="","",VLOOKUP($E138&amp;$D$7&amp;$D$8,'CCG data'!$A:$AD,'CCG data'!M$3,FALSE))</f>
        <v>0.20599999999999999</v>
      </c>
      <c r="K139" s="15">
        <f>IF(J138="","",VLOOKUP($E138&amp;$D$7&amp;$D$8,'CCG data'!$A:$AD,'CCG data'!N$3,FALSE))</f>
        <v>0.252</v>
      </c>
      <c r="L139" s="15">
        <f>IF(L138="","",VLOOKUP($E138&amp;$D$7&amp;$D$8,'CCG data'!$A:$AD,'CCG data'!O$3,FALSE))</f>
        <v>9.7000000000000003E-2</v>
      </c>
      <c r="M139" s="123">
        <f>IF(L138="","",VLOOKUP($E138&amp;$D$7&amp;$D$8,'CCG data'!$A:$AD,'CCG data'!P$3,FALSE))</f>
        <v>0.13300000000000001</v>
      </c>
      <c r="N139" s="363"/>
      <c r="O139" s="150"/>
      <c r="P139" s="150"/>
      <c r="Q139" s="150"/>
      <c r="R139" s="150"/>
      <c r="S139" s="99"/>
      <c r="T139" s="78"/>
      <c r="U139" s="137"/>
      <c r="V139" s="78"/>
      <c r="W139" s="78"/>
      <c r="X139" s="84"/>
      <c r="Y139" s="84"/>
      <c r="Z139" s="84"/>
      <c r="AA139" s="84"/>
      <c r="AB139" s="84"/>
    </row>
    <row r="140" spans="4:28" ht="15.75" x14ac:dyDescent="0.25">
      <c r="D140" s="314"/>
      <c r="E140" s="223" t="s">
        <v>367</v>
      </c>
      <c r="F140" s="387">
        <f>IF(OR(ISERROR(VLOOKUP($E140&amp;$D$7&amp;$D$8,'CCG data'!$A:$AD,'CCG data'!B$3,FALSE)),ISBLANK(VLOOKUP($E140&amp;$D$7&amp;$D$8,'CCG data'!$A:$AD,'CCG data'!B$3,FALSE))),"",VLOOKUP($E140&amp;$D$7&amp;$D$8,'CCG data'!$A:$AD,'CCG data'!B$3,FALSE))</f>
        <v>7.0440251572327042E-2</v>
      </c>
      <c r="G140" s="262"/>
      <c r="H140" s="262">
        <f>IF(OR(ISERROR(VLOOKUP($E140&amp;$D$7&amp;$D$8,'CCG data'!$A:$AD,'CCG data'!C$3,FALSE)),ISBLANK(VLOOKUP($E140&amp;$D$7&amp;$D$8,'CCG data'!$A:$AD,'CCG data'!C$3,FALSE))),"",VLOOKUP($E140&amp;$D$7&amp;$D$8,'CCG data'!$A:$AD,'CCG data'!C$3,FALSE))</f>
        <v>0.50440251572327044</v>
      </c>
      <c r="I140" s="262"/>
      <c r="J140" s="262">
        <f>IF(OR(ISERROR(VLOOKUP($E140&amp;$D$7&amp;$D$8,'CCG data'!$A:$AD,'CCG data'!D$3,FALSE)),ISBLANK(VLOOKUP($E140&amp;$D$7&amp;$D$8,'CCG data'!$A:$AD,'CCG data'!D$3,FALSE))),"",VLOOKUP($E140&amp;$D$7&amp;$D$8,'CCG data'!$A:$AD,'CCG data'!D$3,FALSE))</f>
        <v>0.24150943396226415</v>
      </c>
      <c r="K140" s="262"/>
      <c r="L140" s="262">
        <f>IF(OR(ISERROR(VLOOKUP($E140&amp;$D$7&amp;$D$8,'CCG data'!$A:$AD,'CCG data'!E$3,FALSE)),ISBLANK(VLOOKUP($E140&amp;$D$7&amp;$D$8,'CCG data'!$A:$AD,'CCG data'!E$3,FALSE))),"",VLOOKUP($E140&amp;$D$7&amp;$D$8,'CCG data'!$A:$AD,'CCG data'!E$3,FALSE))</f>
        <v>0.18364779874213835</v>
      </c>
      <c r="M140" s="388"/>
      <c r="N140" s="362">
        <f>IF(OR(ISERROR(VLOOKUP($E140&amp;$D$7&amp;$D$8,'CCG data'!$A:$AD,'CCG data'!G$3,FALSE)),ISBLANK(VLOOKUP($E140&amp;$D$7&amp;$D$8,'CCG data'!$A:$AD,'CCG data'!G$5,FALSE))),"",VLOOKUP($E140&amp;$D$7&amp;$D$8,'CCG data'!$A:$AD,'CCG data'!G$3,FALSE))</f>
        <v>795</v>
      </c>
      <c r="O140" s="150"/>
      <c r="P140" s="150"/>
      <c r="Q140" s="150"/>
      <c r="R140" s="150"/>
      <c r="S140" s="99"/>
      <c r="T140" s="78"/>
      <c r="U140" s="137"/>
      <c r="V140" s="78"/>
      <c r="W140" s="78"/>
      <c r="X140" s="84"/>
      <c r="Y140" s="84"/>
      <c r="Z140" s="84"/>
      <c r="AA140" s="84"/>
      <c r="AB140" s="84"/>
    </row>
    <row r="141" spans="4:28" ht="15.75" x14ac:dyDescent="0.25">
      <c r="D141" s="314"/>
      <c r="E141" s="225" t="s">
        <v>27</v>
      </c>
      <c r="F141" s="138">
        <f>IF(F140="","",VLOOKUP($E140&amp;$D$7&amp;$D$8,'CCG data'!$A:$AD,'CCG data'!I$3,FALSE))</f>
        <v>5.5E-2</v>
      </c>
      <c r="G141" s="15">
        <f>IF(F140="","",VLOOKUP($E140&amp;$D$7&amp;$D$8,'CCG data'!$A:$AD,'CCG data'!J$3,FALSE))</f>
        <v>0.09</v>
      </c>
      <c r="H141" s="15">
        <f>IF(H140="","",VLOOKUP($E140&amp;$D$7&amp;$D$8,'CCG data'!$A:$AD,'CCG data'!K$3,FALSE))</f>
        <v>0.47</v>
      </c>
      <c r="I141" s="15">
        <f>IF(H140="","",VLOOKUP($E140&amp;$D$7&amp;$D$8,'CCG data'!$A:$AD,'CCG data'!L$3,FALSE))</f>
        <v>0.53900000000000003</v>
      </c>
      <c r="J141" s="15">
        <f>IF(J140="","",VLOOKUP($E140&amp;$D$7&amp;$D$8,'CCG data'!$A:$AD,'CCG data'!M$3,FALSE))</f>
        <v>0.21299999999999999</v>
      </c>
      <c r="K141" s="15">
        <f>IF(J140="","",VLOOKUP($E140&amp;$D$7&amp;$D$8,'CCG data'!$A:$AD,'CCG data'!N$3,FALSE))</f>
        <v>0.27200000000000002</v>
      </c>
      <c r="L141" s="15">
        <f>IF(L140="","",VLOOKUP($E140&amp;$D$7&amp;$D$8,'CCG data'!$A:$AD,'CCG data'!O$3,FALSE))</f>
        <v>0.158</v>
      </c>
      <c r="M141" s="123">
        <f>IF(L140="","",VLOOKUP($E140&amp;$D$7&amp;$D$8,'CCG data'!$A:$AD,'CCG data'!P$3,FALSE))</f>
        <v>0.21199999999999999</v>
      </c>
      <c r="N141" s="363"/>
      <c r="O141" s="150"/>
      <c r="P141" s="150"/>
      <c r="Q141" s="150"/>
      <c r="R141" s="150"/>
      <c r="S141" s="99"/>
      <c r="T141" s="78"/>
      <c r="U141" s="137"/>
      <c r="V141" s="78"/>
      <c r="W141" s="78"/>
      <c r="X141" s="84"/>
      <c r="Y141" s="84"/>
      <c r="Z141" s="84"/>
      <c r="AA141" s="84"/>
      <c r="AB141" s="84"/>
    </row>
    <row r="142" spans="4:28" ht="15.75" x14ac:dyDescent="0.25">
      <c r="D142" s="314"/>
      <c r="E142" s="223" t="s">
        <v>188</v>
      </c>
      <c r="F142" s="387">
        <f>IF(OR(ISERROR(VLOOKUP($E142&amp;$D$7&amp;$D$8,'CCG data'!$A:$AD,'CCG data'!B$3,FALSE)),ISBLANK(VLOOKUP($E142&amp;$D$7&amp;$D$8,'CCG data'!$A:$AD,'CCG data'!B$3,FALSE))),"",VLOOKUP($E142&amp;$D$7&amp;$D$8,'CCG data'!$A:$AD,'CCG data'!B$3,FALSE))</f>
        <v>0.10095011876484561</v>
      </c>
      <c r="G142" s="262"/>
      <c r="H142" s="262">
        <f>IF(OR(ISERROR(VLOOKUP($E142&amp;$D$7&amp;$D$8,'CCG data'!$A:$AD,'CCG data'!C$3,FALSE)),ISBLANK(VLOOKUP($E142&amp;$D$7&amp;$D$8,'CCG data'!$A:$AD,'CCG data'!C$3,FALSE))),"",VLOOKUP($E142&amp;$D$7&amp;$D$8,'CCG data'!$A:$AD,'CCG data'!C$3,FALSE))</f>
        <v>0.53919239904988125</v>
      </c>
      <c r="I142" s="262"/>
      <c r="J142" s="262">
        <f>IF(OR(ISERROR(VLOOKUP($E142&amp;$D$7&amp;$D$8,'CCG data'!$A:$AD,'CCG data'!D$3,FALSE)),ISBLANK(VLOOKUP($E142&amp;$D$7&amp;$D$8,'CCG data'!$A:$AD,'CCG data'!D$3,FALSE))),"",VLOOKUP($E142&amp;$D$7&amp;$D$8,'CCG data'!$A:$AD,'CCG data'!D$3,FALSE))</f>
        <v>0.26365795724465557</v>
      </c>
      <c r="K142" s="262"/>
      <c r="L142" s="262">
        <f>IF(OR(ISERROR(VLOOKUP($E142&amp;$D$7&amp;$D$8,'CCG data'!$A:$AD,'CCG data'!E$3,FALSE)),ISBLANK(VLOOKUP($E142&amp;$D$7&amp;$D$8,'CCG data'!$A:$AD,'CCG data'!E$3,FALSE))),"",VLOOKUP($E142&amp;$D$7&amp;$D$8,'CCG data'!$A:$AD,'CCG data'!E$3,FALSE))</f>
        <v>9.6199524940617578E-2</v>
      </c>
      <c r="M142" s="388"/>
      <c r="N142" s="362">
        <f>IF(OR(ISERROR(VLOOKUP($E142&amp;$D$7&amp;$D$8,'CCG data'!$A:$AD,'CCG data'!G$3,FALSE)),ISBLANK(VLOOKUP($E142&amp;$D$7&amp;$D$8,'CCG data'!$A:$AD,'CCG data'!G$5,FALSE))),"",VLOOKUP($E142&amp;$D$7&amp;$D$8,'CCG data'!$A:$AD,'CCG data'!G$3,FALSE))</f>
        <v>842</v>
      </c>
      <c r="O142" s="150"/>
      <c r="P142" s="150"/>
      <c r="Q142" s="150"/>
      <c r="R142" s="150"/>
      <c r="S142" s="99"/>
      <c r="T142" s="78"/>
      <c r="U142" s="137"/>
      <c r="V142" s="78"/>
      <c r="W142" s="78"/>
      <c r="X142" s="84"/>
      <c r="Y142" s="84"/>
      <c r="Z142" s="84"/>
      <c r="AA142" s="84"/>
      <c r="AB142" s="84"/>
    </row>
    <row r="143" spans="4:28" ht="15.75" x14ac:dyDescent="0.25">
      <c r="D143" s="314"/>
      <c r="E143" s="225" t="s">
        <v>27</v>
      </c>
      <c r="F143" s="138">
        <f>IF(F142="","",VLOOKUP($E142&amp;$D$7&amp;$D$8,'CCG data'!$A:$AD,'CCG data'!I$3,FALSE))</f>
        <v>8.2000000000000003E-2</v>
      </c>
      <c r="G143" s="15">
        <f>IF(F142="","",VLOOKUP($E142&amp;$D$7&amp;$D$8,'CCG data'!$A:$AD,'CCG data'!J$3,FALSE))</f>
        <v>0.123</v>
      </c>
      <c r="H143" s="15">
        <f>IF(H142="","",VLOOKUP($E142&amp;$D$7&amp;$D$8,'CCG data'!$A:$AD,'CCG data'!K$3,FALSE))</f>
        <v>0.505</v>
      </c>
      <c r="I143" s="15">
        <f>IF(H142="","",VLOOKUP($E142&amp;$D$7&amp;$D$8,'CCG data'!$A:$AD,'CCG data'!L$3,FALSE))</f>
        <v>0.57299999999999995</v>
      </c>
      <c r="J143" s="15">
        <f>IF(J142="","",VLOOKUP($E142&amp;$D$7&amp;$D$8,'CCG data'!$A:$AD,'CCG data'!M$3,FALSE))</f>
        <v>0.23499999999999999</v>
      </c>
      <c r="K143" s="15">
        <f>IF(J142="","",VLOOKUP($E142&amp;$D$7&amp;$D$8,'CCG data'!$A:$AD,'CCG data'!N$3,FALSE))</f>
        <v>0.29399999999999998</v>
      </c>
      <c r="L143" s="15">
        <f>IF(L142="","",VLOOKUP($E142&amp;$D$7&amp;$D$8,'CCG data'!$A:$AD,'CCG data'!O$3,FALSE))</f>
        <v>7.8E-2</v>
      </c>
      <c r="M143" s="123">
        <f>IF(L142="","",VLOOKUP($E142&amp;$D$7&amp;$D$8,'CCG data'!$A:$AD,'CCG data'!P$3,FALSE))</f>
        <v>0.11799999999999999</v>
      </c>
      <c r="N143" s="363"/>
      <c r="O143" s="150"/>
      <c r="P143" s="150"/>
      <c r="Q143" s="150"/>
      <c r="R143" s="150"/>
      <c r="S143" s="99"/>
      <c r="T143" s="78"/>
      <c r="U143" s="137"/>
      <c r="V143" s="78"/>
      <c r="W143" s="78"/>
      <c r="X143" s="84"/>
      <c r="Y143" s="84"/>
      <c r="Z143" s="84"/>
      <c r="AA143" s="84"/>
      <c r="AB143" s="84"/>
    </row>
    <row r="144" spans="4:28" ht="15.75" x14ac:dyDescent="0.25">
      <c r="D144" s="314"/>
      <c r="E144" s="223" t="s">
        <v>189</v>
      </c>
      <c r="F144" s="387">
        <f>IF(OR(ISERROR(VLOOKUP($E144&amp;$D$7&amp;$D$8,'CCG data'!$A:$AD,'CCG data'!B$3,FALSE)),ISBLANK(VLOOKUP($E144&amp;$D$7&amp;$D$8,'CCG data'!$A:$AD,'CCG data'!B$3,FALSE))),"",VLOOKUP($E144&amp;$D$7&amp;$D$8,'CCG data'!$A:$AD,'CCG data'!B$3,FALSE))</f>
        <v>5.4671968190854868E-2</v>
      </c>
      <c r="G144" s="262"/>
      <c r="H144" s="262">
        <f>IF(OR(ISERROR(VLOOKUP($E144&amp;$D$7&amp;$D$8,'CCG data'!$A:$AD,'CCG data'!C$3,FALSE)),ISBLANK(VLOOKUP($E144&amp;$D$7&amp;$D$8,'CCG data'!$A:$AD,'CCG data'!C$3,FALSE))),"",VLOOKUP($E144&amp;$D$7&amp;$D$8,'CCG data'!$A:$AD,'CCG data'!C$3,FALSE))</f>
        <v>0.50795228628230615</v>
      </c>
      <c r="I144" s="262"/>
      <c r="J144" s="262">
        <f>IF(OR(ISERROR(VLOOKUP($E144&amp;$D$7&amp;$D$8,'CCG data'!$A:$AD,'CCG data'!D$3,FALSE)),ISBLANK(VLOOKUP($E144&amp;$D$7&amp;$D$8,'CCG data'!$A:$AD,'CCG data'!D$3,FALSE))),"",VLOOKUP($E144&amp;$D$7&amp;$D$8,'CCG data'!$A:$AD,'CCG data'!D$3,FALSE))</f>
        <v>0.28429423459244535</v>
      </c>
      <c r="K144" s="262"/>
      <c r="L144" s="262">
        <f>IF(OR(ISERROR(VLOOKUP($E144&amp;$D$7&amp;$D$8,'CCG data'!$A:$AD,'CCG data'!E$3,FALSE)),ISBLANK(VLOOKUP($E144&amp;$D$7&amp;$D$8,'CCG data'!$A:$AD,'CCG data'!E$3,FALSE))),"",VLOOKUP($E144&amp;$D$7&amp;$D$8,'CCG data'!$A:$AD,'CCG data'!E$3,FALSE))</f>
        <v>0.15308151093439365</v>
      </c>
      <c r="M144" s="388"/>
      <c r="N144" s="355">
        <f>IF(OR(ISERROR(VLOOKUP($E144&amp;$D$7&amp;$D$8,'CCG data'!$A:$AD,'CCG data'!G$3,FALSE)),ISBLANK(VLOOKUP($E144&amp;$D$7&amp;$D$8,'CCG data'!$A:$AD,'CCG data'!G$5,FALSE))),"",VLOOKUP($E144&amp;$D$7&amp;$D$8,'CCG data'!$A:$AD,'CCG data'!G$3,FALSE))</f>
        <v>1006</v>
      </c>
      <c r="O144" s="150"/>
      <c r="P144" s="150"/>
      <c r="Q144" s="150"/>
      <c r="R144" s="150"/>
      <c r="S144" s="99"/>
      <c r="T144" s="78"/>
      <c r="U144" s="137"/>
      <c r="V144" s="78"/>
      <c r="W144" s="78"/>
      <c r="X144" s="84"/>
      <c r="Y144" s="84"/>
      <c r="Z144" s="84"/>
      <c r="AA144" s="84"/>
      <c r="AB144" s="84"/>
    </row>
    <row r="145" spans="4:28" ht="15.75" x14ac:dyDescent="0.25">
      <c r="D145" s="314"/>
      <c r="E145" s="225" t="s">
        <v>27</v>
      </c>
      <c r="F145" s="138">
        <f>IF(F144="","",VLOOKUP($E144&amp;$D$7&amp;$D$8,'CCG data'!$A:$AD,'CCG data'!I$3,FALSE))</f>
        <v>4.2000000000000003E-2</v>
      </c>
      <c r="G145" s="15">
        <f>IF(F144="","",VLOOKUP($E144&amp;$D$7&amp;$D$8,'CCG data'!$A:$AD,'CCG data'!J$3,FALSE))</f>
        <v>7.0000000000000007E-2</v>
      </c>
      <c r="H145" s="15">
        <f>IF(H144="","",VLOOKUP($E144&amp;$D$7&amp;$D$8,'CCG data'!$A:$AD,'CCG data'!K$3,FALSE))</f>
        <v>0.47699999999999998</v>
      </c>
      <c r="I145" s="15">
        <f>IF(H144="","",VLOOKUP($E144&amp;$D$7&amp;$D$8,'CCG data'!$A:$AD,'CCG data'!L$3,FALSE))</f>
        <v>0.53900000000000003</v>
      </c>
      <c r="J145" s="15">
        <f>IF(J144="","",VLOOKUP($E144&amp;$D$7&amp;$D$8,'CCG data'!$A:$AD,'CCG data'!M$3,FALSE))</f>
        <v>0.25700000000000001</v>
      </c>
      <c r="K145" s="15">
        <f>IF(J144="","",VLOOKUP($E144&amp;$D$7&amp;$D$8,'CCG data'!$A:$AD,'CCG data'!N$3,FALSE))</f>
        <v>0.313</v>
      </c>
      <c r="L145" s="15">
        <f>IF(L144="","",VLOOKUP($E144&amp;$D$7&amp;$D$8,'CCG data'!$A:$AD,'CCG data'!O$3,FALSE))</f>
        <v>0.13200000000000001</v>
      </c>
      <c r="M145" s="123">
        <f>IF(L144="","",VLOOKUP($E144&amp;$D$7&amp;$D$8,'CCG data'!$A:$AD,'CCG data'!P$3,FALSE))</f>
        <v>0.17699999999999999</v>
      </c>
      <c r="N145" s="363"/>
      <c r="O145" s="150"/>
      <c r="P145" s="150"/>
      <c r="Q145" s="150"/>
      <c r="R145" s="150"/>
      <c r="S145" s="99"/>
      <c r="T145" s="78"/>
      <c r="U145" s="137"/>
      <c r="V145" s="78"/>
      <c r="W145" s="78"/>
      <c r="X145" s="84"/>
      <c r="Y145" s="84"/>
      <c r="Z145" s="84"/>
      <c r="AA145" s="84"/>
      <c r="AB145" s="84"/>
    </row>
    <row r="146" spans="4:28" ht="15.75" x14ac:dyDescent="0.25">
      <c r="D146" s="314"/>
      <c r="E146" s="223" t="s">
        <v>368</v>
      </c>
      <c r="F146" s="387">
        <f>IF(OR(ISERROR(VLOOKUP($E146&amp;$D$7&amp;$D$8,'CCG data'!$A:$AD,'CCG data'!B$3,FALSE)),ISBLANK(VLOOKUP($E146&amp;$D$7&amp;$D$8,'CCG data'!$A:$AD,'CCG data'!B$3,FALSE))),"",VLOOKUP($E146&amp;$D$7&amp;$D$8,'CCG data'!$A:$AD,'CCG data'!B$3,FALSE))</f>
        <v>5.5921052631578948E-2</v>
      </c>
      <c r="G146" s="262"/>
      <c r="H146" s="262">
        <f>IF(OR(ISERROR(VLOOKUP($E146&amp;$D$7&amp;$D$8,'CCG data'!$A:$AD,'CCG data'!C$3,FALSE)),ISBLANK(VLOOKUP($E146&amp;$D$7&amp;$D$8,'CCG data'!$A:$AD,'CCG data'!C$3,FALSE))),"",VLOOKUP($E146&amp;$D$7&amp;$D$8,'CCG data'!$A:$AD,'CCG data'!C$3,FALSE))</f>
        <v>0.67598684210526316</v>
      </c>
      <c r="I146" s="262"/>
      <c r="J146" s="262">
        <f>IF(OR(ISERROR(VLOOKUP($E146&amp;$D$7&amp;$D$8,'CCG data'!$A:$AD,'CCG data'!D$3,FALSE)),ISBLANK(VLOOKUP($E146&amp;$D$7&amp;$D$8,'CCG data'!$A:$AD,'CCG data'!D$3,FALSE))),"",VLOOKUP($E146&amp;$D$7&amp;$D$8,'CCG data'!$A:$AD,'CCG data'!D$3,FALSE))</f>
        <v>0.16036184210526316</v>
      </c>
      <c r="K146" s="262"/>
      <c r="L146" s="262">
        <f>IF(OR(ISERROR(VLOOKUP($E146&amp;$D$7&amp;$D$8,'CCG data'!$A:$AD,'CCG data'!E$3,FALSE)),ISBLANK(VLOOKUP($E146&amp;$D$7&amp;$D$8,'CCG data'!$A:$AD,'CCG data'!E$3,FALSE))),"",VLOOKUP($E146&amp;$D$7&amp;$D$8,'CCG data'!$A:$AD,'CCG data'!E$3,FALSE))</f>
        <v>0.10773026315789473</v>
      </c>
      <c r="M146" s="388"/>
      <c r="N146" s="362">
        <f>IF(OR(ISERROR(VLOOKUP($E146&amp;$D$7&amp;$D$8,'CCG data'!$A:$AD,'CCG data'!G$3,FALSE)),ISBLANK(VLOOKUP($E146&amp;$D$7&amp;$D$8,'CCG data'!$A:$AD,'CCG data'!G$5,FALSE))),"",VLOOKUP($E146&amp;$D$7&amp;$D$8,'CCG data'!$A:$AD,'CCG data'!G$3,FALSE))</f>
        <v>1216</v>
      </c>
      <c r="O146" s="150"/>
      <c r="P146" s="150"/>
      <c r="Q146" s="150"/>
      <c r="R146" s="150"/>
      <c r="S146" s="99"/>
      <c r="T146" s="78"/>
      <c r="U146" s="137"/>
      <c r="V146" s="78"/>
      <c r="W146" s="78"/>
      <c r="X146" s="84"/>
      <c r="Y146" s="84"/>
      <c r="Z146" s="84"/>
      <c r="AA146" s="84"/>
      <c r="AB146" s="84"/>
    </row>
    <row r="147" spans="4:28" ht="15.75" x14ac:dyDescent="0.25">
      <c r="D147" s="314"/>
      <c r="E147" s="225" t="s">
        <v>27</v>
      </c>
      <c r="F147" s="138">
        <f>IF(F146="","",VLOOKUP($E146&amp;$D$7&amp;$D$8,'CCG data'!$A:$AD,'CCG data'!I$3,FALSE))</f>
        <v>4.3999999999999997E-2</v>
      </c>
      <c r="G147" s="15">
        <f>IF(F146="","",VLOOKUP($E146&amp;$D$7&amp;$D$8,'CCG data'!$A:$AD,'CCG data'!J$3,FALSE))</f>
        <v>7.0000000000000007E-2</v>
      </c>
      <c r="H147" s="15">
        <f>IF(H146="","",VLOOKUP($E146&amp;$D$7&amp;$D$8,'CCG data'!$A:$AD,'CCG data'!K$3,FALSE))</f>
        <v>0.64900000000000002</v>
      </c>
      <c r="I147" s="15">
        <f>IF(H146="","",VLOOKUP($E146&amp;$D$7&amp;$D$8,'CCG data'!$A:$AD,'CCG data'!L$3,FALSE))</f>
        <v>0.70199999999999996</v>
      </c>
      <c r="J147" s="15">
        <f>IF(J146="","",VLOOKUP($E146&amp;$D$7&amp;$D$8,'CCG data'!$A:$AD,'CCG data'!M$3,FALSE))</f>
        <v>0.14099999999999999</v>
      </c>
      <c r="K147" s="15">
        <f>IF(J146="","",VLOOKUP($E146&amp;$D$7&amp;$D$8,'CCG data'!$A:$AD,'CCG data'!N$3,FALSE))</f>
        <v>0.182</v>
      </c>
      <c r="L147" s="15">
        <f>IF(L146="","",VLOOKUP($E146&amp;$D$7&amp;$D$8,'CCG data'!$A:$AD,'CCG data'!O$3,FALSE))</f>
        <v>9.1999999999999998E-2</v>
      </c>
      <c r="M147" s="123">
        <f>IF(L146="","",VLOOKUP($E146&amp;$D$7&amp;$D$8,'CCG data'!$A:$AD,'CCG data'!P$3,FALSE))</f>
        <v>0.126</v>
      </c>
      <c r="N147" s="363"/>
      <c r="O147" s="150"/>
      <c r="P147" s="150"/>
      <c r="Q147" s="150"/>
      <c r="R147" s="150"/>
      <c r="S147" s="99"/>
      <c r="T147" s="78"/>
      <c r="U147" s="137"/>
      <c r="V147" s="78"/>
      <c r="W147" s="78"/>
      <c r="X147" s="84"/>
      <c r="Y147" s="84"/>
      <c r="Z147" s="84"/>
      <c r="AA147" s="84"/>
      <c r="AB147" s="84"/>
    </row>
    <row r="148" spans="4:28" ht="15.75" x14ac:dyDescent="0.25">
      <c r="D148" s="314"/>
      <c r="E148" s="223" t="s">
        <v>190</v>
      </c>
      <c r="F148" s="387">
        <f>IF(OR(ISERROR(VLOOKUP($E148&amp;$D$7&amp;$D$8,'CCG data'!$A:$AD,'CCG data'!B$3,FALSE)),ISBLANK(VLOOKUP($E148&amp;$D$7&amp;$D$8,'CCG data'!$A:$AD,'CCG data'!B$3,FALSE))),"",VLOOKUP($E148&amp;$D$7&amp;$D$8,'CCG data'!$A:$AD,'CCG data'!B$3,FALSE))</f>
        <v>8.4315503173164094E-2</v>
      </c>
      <c r="G148" s="262"/>
      <c r="H148" s="262">
        <f>IF(OR(ISERROR(VLOOKUP($E148&amp;$D$7&amp;$D$8,'CCG data'!$A:$AD,'CCG data'!C$3,FALSE)),ISBLANK(VLOOKUP($E148&amp;$D$7&amp;$D$8,'CCG data'!$A:$AD,'CCG data'!C$3,FALSE))),"",VLOOKUP($E148&amp;$D$7&amp;$D$8,'CCG data'!$A:$AD,'CCG data'!C$3,FALSE))</f>
        <v>0.50317316409791479</v>
      </c>
      <c r="I148" s="262"/>
      <c r="J148" s="262">
        <f>IF(OR(ISERROR(VLOOKUP($E148&amp;$D$7&amp;$D$8,'CCG data'!$A:$AD,'CCG data'!D$3,FALSE)),ISBLANK(VLOOKUP($E148&amp;$D$7&amp;$D$8,'CCG data'!$A:$AD,'CCG data'!D$3,FALSE))),"",VLOOKUP($E148&amp;$D$7&amp;$D$8,'CCG data'!$A:$AD,'CCG data'!D$3,FALSE))</f>
        <v>0.20580235720761558</v>
      </c>
      <c r="K148" s="262"/>
      <c r="L148" s="262">
        <f>IF(OR(ISERROR(VLOOKUP($E148&amp;$D$7&amp;$D$8,'CCG data'!$A:$AD,'CCG data'!E$3,FALSE)),ISBLANK(VLOOKUP($E148&amp;$D$7&amp;$D$8,'CCG data'!$A:$AD,'CCG data'!E$3,FALSE))),"",VLOOKUP($E148&amp;$D$7&amp;$D$8,'CCG data'!$A:$AD,'CCG data'!E$3,FALSE))</f>
        <v>0.20670897552130554</v>
      </c>
      <c r="M148" s="388"/>
      <c r="N148" s="362">
        <f>IF(OR(ISERROR(VLOOKUP($E148&amp;$D$7&amp;$D$8,'CCG data'!$A:$AD,'CCG data'!G$3,FALSE)),ISBLANK(VLOOKUP($E148&amp;$D$7&amp;$D$8,'CCG data'!$A:$AD,'CCG data'!G$5,FALSE))),"",VLOOKUP($E148&amp;$D$7&amp;$D$8,'CCG data'!$A:$AD,'CCG data'!G$3,FALSE))</f>
        <v>1103</v>
      </c>
      <c r="O148" s="150"/>
      <c r="P148" s="150"/>
      <c r="Q148" s="150"/>
      <c r="R148" s="150"/>
      <c r="S148" s="99"/>
      <c r="T148" s="78"/>
      <c r="U148" s="137"/>
      <c r="V148" s="78"/>
      <c r="W148" s="78"/>
      <c r="X148" s="84"/>
      <c r="Y148" s="84"/>
      <c r="Z148" s="84"/>
      <c r="AA148" s="84"/>
      <c r="AB148" s="84"/>
    </row>
    <row r="149" spans="4:28" ht="15.75" x14ac:dyDescent="0.25">
      <c r="D149" s="314"/>
      <c r="E149" s="225" t="s">
        <v>27</v>
      </c>
      <c r="F149" s="138">
        <f>IF(F148="","",VLOOKUP($E148&amp;$D$7&amp;$D$8,'CCG data'!$A:$AD,'CCG data'!I$3,FALSE))</f>
        <v>6.9000000000000006E-2</v>
      </c>
      <c r="G149" s="15">
        <f>IF(F148="","",VLOOKUP($E148&amp;$D$7&amp;$D$8,'CCG data'!$A:$AD,'CCG data'!J$3,FALSE))</f>
        <v>0.10199999999999999</v>
      </c>
      <c r="H149" s="15">
        <f>IF(H148="","",VLOOKUP($E148&amp;$D$7&amp;$D$8,'CCG data'!$A:$AD,'CCG data'!K$3,FALSE))</f>
        <v>0.47399999999999998</v>
      </c>
      <c r="I149" s="15">
        <f>IF(H148="","",VLOOKUP($E148&amp;$D$7&amp;$D$8,'CCG data'!$A:$AD,'CCG data'!L$3,FALSE))</f>
        <v>0.53300000000000003</v>
      </c>
      <c r="J149" s="15">
        <f>IF(J148="","",VLOOKUP($E148&amp;$D$7&amp;$D$8,'CCG data'!$A:$AD,'CCG data'!M$3,FALSE))</f>
        <v>0.183</v>
      </c>
      <c r="K149" s="15">
        <f>IF(J148="","",VLOOKUP($E148&amp;$D$7&amp;$D$8,'CCG data'!$A:$AD,'CCG data'!N$3,FALSE))</f>
        <v>0.23100000000000001</v>
      </c>
      <c r="L149" s="15">
        <f>IF(L148="","",VLOOKUP($E148&amp;$D$7&amp;$D$8,'CCG data'!$A:$AD,'CCG data'!O$3,FALSE))</f>
        <v>0.184</v>
      </c>
      <c r="M149" s="123">
        <f>IF(L148="","",VLOOKUP($E148&amp;$D$7&amp;$D$8,'CCG data'!$A:$AD,'CCG data'!P$3,FALSE))</f>
        <v>0.23200000000000001</v>
      </c>
      <c r="N149" s="363"/>
      <c r="O149" s="150"/>
      <c r="P149" s="150"/>
      <c r="Q149" s="150"/>
      <c r="R149" s="150"/>
      <c r="S149" s="99"/>
      <c r="T149" s="78"/>
      <c r="U149" s="137"/>
      <c r="V149" s="78"/>
      <c r="W149" s="78"/>
      <c r="X149" s="84"/>
      <c r="Y149" s="84"/>
      <c r="Z149" s="84"/>
      <c r="AA149" s="84"/>
      <c r="AB149" s="84"/>
    </row>
    <row r="150" spans="4:28" ht="15.75" x14ac:dyDescent="0.25">
      <c r="D150" s="314"/>
      <c r="E150" s="223" t="s">
        <v>369</v>
      </c>
      <c r="F150" s="387">
        <f>IF(OR(ISERROR(VLOOKUP($E150&amp;$D$7&amp;$D$8,'CCG data'!$A:$AD,'CCG data'!B$3,FALSE)),ISBLANK(VLOOKUP($E150&amp;$D$7&amp;$D$8,'CCG data'!$A:$AD,'CCG data'!B$3,FALSE))),"",VLOOKUP($E150&amp;$D$7&amp;$D$8,'CCG data'!$A:$AD,'CCG data'!B$3,FALSE))</f>
        <v>8.8026502602934223E-2</v>
      </c>
      <c r="G150" s="262"/>
      <c r="H150" s="262">
        <f>IF(OR(ISERROR(VLOOKUP($E150&amp;$D$7&amp;$D$8,'CCG data'!$A:$AD,'CCG data'!C$3,FALSE)),ISBLANK(VLOOKUP($E150&amp;$D$7&amp;$D$8,'CCG data'!$A:$AD,'CCG data'!C$3,FALSE))),"",VLOOKUP($E150&amp;$D$7&amp;$D$8,'CCG data'!$A:$AD,'CCG data'!C$3,FALSE))</f>
        <v>0.5612872692853762</v>
      </c>
      <c r="I150" s="262"/>
      <c r="J150" s="262">
        <f>IF(OR(ISERROR(VLOOKUP($E150&amp;$D$7&amp;$D$8,'CCG data'!$A:$AD,'CCG data'!D$3,FALSE)),ISBLANK(VLOOKUP($E150&amp;$D$7&amp;$D$8,'CCG data'!$A:$AD,'CCG data'!D$3,FALSE))),"",VLOOKUP($E150&amp;$D$7&amp;$D$8,'CCG data'!$A:$AD,'CCG data'!D$3,FALSE))</f>
        <v>0.22337908187411262</v>
      </c>
      <c r="K150" s="262"/>
      <c r="L150" s="262">
        <f>IF(OR(ISERROR(VLOOKUP($E150&amp;$D$7&amp;$D$8,'CCG data'!$A:$AD,'CCG data'!E$3,FALSE)),ISBLANK(VLOOKUP($E150&amp;$D$7&amp;$D$8,'CCG data'!$A:$AD,'CCG data'!E$3,FALSE))),"",VLOOKUP($E150&amp;$D$7&amp;$D$8,'CCG data'!$A:$AD,'CCG data'!E$3,FALSE))</f>
        <v>0.12730714623757691</v>
      </c>
      <c r="M150" s="388"/>
      <c r="N150" s="355">
        <f>IF(OR(ISERROR(VLOOKUP($E150&amp;$D$7&amp;$D$8,'CCG data'!$A:$AD,'CCG data'!G$3,FALSE)),ISBLANK(VLOOKUP($E150&amp;$D$7&amp;$D$8,'CCG data'!$A:$AD,'CCG data'!G$5,FALSE))),"",VLOOKUP($E150&amp;$D$7&amp;$D$8,'CCG data'!$A:$AD,'CCG data'!G$3,FALSE))</f>
        <v>2113</v>
      </c>
      <c r="O150" s="150"/>
      <c r="P150" s="150"/>
      <c r="Q150" s="150"/>
      <c r="R150" s="150"/>
      <c r="S150" s="99"/>
      <c r="T150" s="78"/>
      <c r="U150" s="137"/>
      <c r="V150" s="78"/>
      <c r="W150" s="78"/>
      <c r="X150" s="84"/>
      <c r="Y150" s="84"/>
      <c r="Z150" s="84"/>
      <c r="AA150" s="84"/>
      <c r="AB150" s="84"/>
    </row>
    <row r="151" spans="4:28" ht="15.75" x14ac:dyDescent="0.25">
      <c r="D151" s="314"/>
      <c r="E151" s="225" t="s">
        <v>27</v>
      </c>
      <c r="F151" s="138">
        <f>IF(F150="","",VLOOKUP($E150&amp;$D$7&amp;$D$8,'CCG data'!$A:$AD,'CCG data'!I$3,FALSE))</f>
        <v>7.6999999999999999E-2</v>
      </c>
      <c r="G151" s="15">
        <f>IF(F150="","",VLOOKUP($E150&amp;$D$7&amp;$D$8,'CCG data'!$A:$AD,'CCG data'!J$3,FALSE))</f>
        <v>0.10100000000000001</v>
      </c>
      <c r="H151" s="15">
        <f>IF(H150="","",VLOOKUP($E150&amp;$D$7&amp;$D$8,'CCG data'!$A:$AD,'CCG data'!K$3,FALSE))</f>
        <v>0.54</v>
      </c>
      <c r="I151" s="15">
        <f>IF(H150="","",VLOOKUP($E150&amp;$D$7&amp;$D$8,'CCG data'!$A:$AD,'CCG data'!L$3,FALSE))</f>
        <v>0.58199999999999996</v>
      </c>
      <c r="J151" s="15">
        <f>IF(J150="","",VLOOKUP($E150&amp;$D$7&amp;$D$8,'CCG data'!$A:$AD,'CCG data'!M$3,FALSE))</f>
        <v>0.20599999999999999</v>
      </c>
      <c r="K151" s="15">
        <f>IF(J150="","",VLOOKUP($E150&amp;$D$7&amp;$D$8,'CCG data'!$A:$AD,'CCG data'!N$3,FALSE))</f>
        <v>0.24199999999999999</v>
      </c>
      <c r="L151" s="15">
        <f>IF(L150="","",VLOOKUP($E150&amp;$D$7&amp;$D$8,'CCG data'!$A:$AD,'CCG data'!O$3,FALSE))</f>
        <v>0.114</v>
      </c>
      <c r="M151" s="123">
        <f>IF(L150="","",VLOOKUP($E150&amp;$D$7&amp;$D$8,'CCG data'!$A:$AD,'CCG data'!P$3,FALSE))</f>
        <v>0.14199999999999999</v>
      </c>
      <c r="N151" s="363"/>
      <c r="O151" s="150"/>
      <c r="P151" s="150"/>
      <c r="Q151" s="150"/>
      <c r="R151" s="150"/>
      <c r="S151" s="99"/>
      <c r="T151" s="78"/>
      <c r="U151" s="137"/>
      <c r="V151" s="78"/>
      <c r="W151" s="78"/>
      <c r="X151" s="84"/>
      <c r="Y151" s="84"/>
      <c r="Z151" s="84"/>
      <c r="AA151" s="84"/>
      <c r="AB151" s="84"/>
    </row>
    <row r="152" spans="4:28" ht="15.75" x14ac:dyDescent="0.25">
      <c r="D152" s="314"/>
      <c r="E152" s="223" t="s">
        <v>433</v>
      </c>
      <c r="F152" s="387">
        <f>IF(OR(ISERROR(VLOOKUP($E152&amp;$D$7&amp;$D$8,'CCG data'!$A:$AD,'CCG data'!B$3,FALSE)),ISBLANK(VLOOKUP($E152&amp;$D$7&amp;$D$8,'CCG data'!$A:$AD,'CCG data'!B$3,FALSE))),"",VLOOKUP($E152&amp;$D$7&amp;$D$8,'CCG data'!$A:$AD,'CCG data'!B$3,FALSE))</f>
        <v>5.9481743227326266E-2</v>
      </c>
      <c r="G152" s="262"/>
      <c r="H152" s="262">
        <f>IF(OR(ISERROR(VLOOKUP($E152&amp;$D$7&amp;$D$8,'CCG data'!$A:$AD,'CCG data'!C$3,FALSE)),ISBLANK(VLOOKUP($E152&amp;$D$7&amp;$D$8,'CCG data'!$A:$AD,'CCG data'!C$3,FALSE))),"",VLOOKUP($E152&amp;$D$7&amp;$D$8,'CCG data'!$A:$AD,'CCG data'!C$3,FALSE))</f>
        <v>0.55594817432273258</v>
      </c>
      <c r="I152" s="262"/>
      <c r="J152" s="262">
        <f>IF(OR(ISERROR(VLOOKUP($E152&amp;$D$7&amp;$D$8,'CCG data'!$A:$AD,'CCG data'!D$3,FALSE)),ISBLANK(VLOOKUP($E152&amp;$D$7&amp;$D$8,'CCG data'!$A:$AD,'CCG data'!D$3,FALSE))),"",VLOOKUP($E152&amp;$D$7&amp;$D$8,'CCG data'!$A:$AD,'CCG data'!D$3,FALSE))</f>
        <v>0.27738515901060068</v>
      </c>
      <c r="K152" s="262"/>
      <c r="L152" s="262">
        <f>IF(OR(ISERROR(VLOOKUP($E152&amp;$D$7&amp;$D$8,'CCG data'!$A:$AD,'CCG data'!E$3,FALSE)),ISBLANK(VLOOKUP($E152&amp;$D$7&amp;$D$8,'CCG data'!$A:$AD,'CCG data'!E$3,FALSE))),"",VLOOKUP($E152&amp;$D$7&amp;$D$8,'CCG data'!$A:$AD,'CCG data'!E$3,FALSE))</f>
        <v>0.1071849234393404</v>
      </c>
      <c r="M152" s="388"/>
      <c r="N152" s="362">
        <f>IF(OR(ISERROR(VLOOKUP($E152&amp;$D$7&amp;$D$8,'CCG data'!$A:$AD,'CCG data'!G$3,FALSE)),ISBLANK(VLOOKUP($E152&amp;$D$7&amp;$D$8,'CCG data'!$A:$AD,'CCG data'!G$5,FALSE))),"",VLOOKUP($E152&amp;$D$7&amp;$D$8,'CCG data'!$A:$AD,'CCG data'!G$3,FALSE))</f>
        <v>1698</v>
      </c>
      <c r="O152" s="150"/>
      <c r="P152" s="150"/>
      <c r="Q152" s="150"/>
      <c r="R152" s="150"/>
      <c r="S152" s="99"/>
      <c r="T152" s="78"/>
      <c r="U152" s="137"/>
      <c r="V152" s="78"/>
      <c r="W152" s="78"/>
      <c r="X152" s="84"/>
      <c r="Y152" s="84"/>
      <c r="Z152" s="84"/>
      <c r="AA152" s="84"/>
      <c r="AB152" s="84"/>
    </row>
    <row r="153" spans="4:28" ht="15.75" x14ac:dyDescent="0.25">
      <c r="D153" s="314"/>
      <c r="E153" s="225" t="s">
        <v>27</v>
      </c>
      <c r="F153" s="138">
        <f>IF(F152="","",VLOOKUP($E152&amp;$D$7&amp;$D$8,'CCG data'!$A:$AD,'CCG data'!I$3,FALSE))</f>
        <v>4.9000000000000002E-2</v>
      </c>
      <c r="G153" s="15">
        <f>IF(F152="","",VLOOKUP($E152&amp;$D$7&amp;$D$8,'CCG data'!$A:$AD,'CCG data'!J$3,FALSE))</f>
        <v>7.1999999999999995E-2</v>
      </c>
      <c r="H153" s="15">
        <f>IF(H152="","",VLOOKUP($E152&amp;$D$7&amp;$D$8,'CCG data'!$A:$AD,'CCG data'!K$3,FALSE))</f>
        <v>0.53200000000000003</v>
      </c>
      <c r="I153" s="15">
        <f>IF(H152="","",VLOOKUP($E152&amp;$D$7&amp;$D$8,'CCG data'!$A:$AD,'CCG data'!L$3,FALSE))</f>
        <v>0.57899999999999996</v>
      </c>
      <c r="J153" s="15">
        <f>IF(J152="","",VLOOKUP($E152&amp;$D$7&amp;$D$8,'CCG data'!$A:$AD,'CCG data'!M$3,FALSE))</f>
        <v>0.25700000000000001</v>
      </c>
      <c r="K153" s="15">
        <f>IF(J152="","",VLOOKUP($E152&amp;$D$7&amp;$D$8,'CCG data'!$A:$AD,'CCG data'!N$3,FALSE))</f>
        <v>0.29899999999999999</v>
      </c>
      <c r="L153" s="15">
        <f>IF(L152="","",VLOOKUP($E152&amp;$D$7&amp;$D$8,'CCG data'!$A:$AD,'CCG data'!O$3,FALSE))</f>
        <v>9.2999999999999999E-2</v>
      </c>
      <c r="M153" s="123">
        <f>IF(L152="","",VLOOKUP($E152&amp;$D$7&amp;$D$8,'CCG data'!$A:$AD,'CCG data'!P$3,FALSE))</f>
        <v>0.123</v>
      </c>
      <c r="N153" s="363"/>
      <c r="O153" s="150"/>
      <c r="P153" s="150"/>
      <c r="Q153" s="150"/>
      <c r="R153" s="150"/>
      <c r="S153" s="99"/>
      <c r="T153" s="78"/>
      <c r="U153" s="137"/>
      <c r="V153" s="78"/>
      <c r="W153" s="78"/>
      <c r="X153" s="84"/>
      <c r="Y153" s="84"/>
      <c r="Z153" s="84"/>
      <c r="AA153" s="84"/>
      <c r="AB153" s="84"/>
    </row>
    <row r="154" spans="4:28" ht="15.75" x14ac:dyDescent="0.25">
      <c r="D154" s="314"/>
      <c r="E154" s="223" t="s">
        <v>191</v>
      </c>
      <c r="F154" s="387">
        <f>IF(OR(ISERROR(VLOOKUP($E154&amp;$D$7&amp;$D$8,'CCG data'!$A:$AD,'CCG data'!B$3,FALSE)),ISBLANK(VLOOKUP($E154&amp;$D$7&amp;$D$8,'CCG data'!$A:$AD,'CCG data'!B$3,FALSE))),"",VLOOKUP($E154&amp;$D$7&amp;$D$8,'CCG data'!$A:$AD,'CCG data'!B$3,FALSE))</f>
        <v>4.5983701979045402E-2</v>
      </c>
      <c r="G154" s="262"/>
      <c r="H154" s="262">
        <f>IF(OR(ISERROR(VLOOKUP($E154&amp;$D$7&amp;$D$8,'CCG data'!$A:$AD,'CCG data'!C$3,FALSE)),ISBLANK(VLOOKUP($E154&amp;$D$7&amp;$D$8,'CCG data'!$A:$AD,'CCG data'!C$3,FALSE))),"",VLOOKUP($E154&amp;$D$7&amp;$D$8,'CCG data'!$A:$AD,'CCG data'!C$3,FALSE))</f>
        <v>0.55878928987194409</v>
      </c>
      <c r="I154" s="262"/>
      <c r="J154" s="262">
        <f>IF(OR(ISERROR(VLOOKUP($E154&amp;$D$7&amp;$D$8,'CCG data'!$A:$AD,'CCG data'!D$3,FALSE)),ISBLANK(VLOOKUP($E154&amp;$D$7&amp;$D$8,'CCG data'!$A:$AD,'CCG data'!D$3,FALSE))),"",VLOOKUP($E154&amp;$D$7&amp;$D$8,'CCG data'!$A:$AD,'CCG data'!D$3,FALSE))</f>
        <v>0.26891734575087312</v>
      </c>
      <c r="K154" s="262"/>
      <c r="L154" s="262">
        <f>IF(OR(ISERROR(VLOOKUP($E154&amp;$D$7&amp;$D$8,'CCG data'!$A:$AD,'CCG data'!E$3,FALSE)),ISBLANK(VLOOKUP($E154&amp;$D$7&amp;$D$8,'CCG data'!$A:$AD,'CCG data'!E$3,FALSE))),"",VLOOKUP($E154&amp;$D$7&amp;$D$8,'CCG data'!$A:$AD,'CCG data'!E$3,FALSE))</f>
        <v>0.12630966239813737</v>
      </c>
      <c r="M154" s="388"/>
      <c r="N154" s="362">
        <f>IF(OR(ISERROR(VLOOKUP($E154&amp;$D$7&amp;$D$8,'CCG data'!$A:$AD,'CCG data'!G$3,FALSE)),ISBLANK(VLOOKUP($E154&amp;$D$7&amp;$D$8,'CCG data'!$A:$AD,'CCG data'!G$5,FALSE))),"",VLOOKUP($E154&amp;$D$7&amp;$D$8,'CCG data'!$A:$AD,'CCG data'!G$3,FALSE))</f>
        <v>1718</v>
      </c>
      <c r="O154" s="150"/>
      <c r="P154" s="150"/>
      <c r="Q154" s="150"/>
      <c r="R154" s="150"/>
      <c r="S154" s="99"/>
      <c r="T154" s="78"/>
      <c r="U154" s="137"/>
      <c r="V154" s="78"/>
      <c r="W154" s="78"/>
      <c r="X154" s="84"/>
      <c r="Y154" s="84"/>
      <c r="Z154" s="84"/>
      <c r="AA154" s="84"/>
      <c r="AB154" s="84"/>
    </row>
    <row r="155" spans="4:28" ht="15.75" x14ac:dyDescent="0.25">
      <c r="D155" s="314"/>
      <c r="E155" s="225" t="s">
        <v>27</v>
      </c>
      <c r="F155" s="138">
        <f>IF(F154="","",VLOOKUP($E154&amp;$D$7&amp;$D$8,'CCG data'!$A:$AD,'CCG data'!I$3,FALSE))</f>
        <v>3.6999999999999998E-2</v>
      </c>
      <c r="G155" s="15">
        <f>IF(F154="","",VLOOKUP($E154&amp;$D$7&amp;$D$8,'CCG data'!$A:$AD,'CCG data'!J$3,FALSE))</f>
        <v>5.7000000000000002E-2</v>
      </c>
      <c r="H155" s="15">
        <f>IF(H154="","",VLOOKUP($E154&amp;$D$7&amp;$D$8,'CCG data'!$A:$AD,'CCG data'!K$3,FALSE))</f>
        <v>0.53500000000000003</v>
      </c>
      <c r="I155" s="15">
        <f>IF(H154="","",VLOOKUP($E154&amp;$D$7&amp;$D$8,'CCG data'!$A:$AD,'CCG data'!L$3,FALSE))</f>
        <v>0.58199999999999996</v>
      </c>
      <c r="J155" s="15">
        <f>IF(J154="","",VLOOKUP($E154&amp;$D$7&amp;$D$8,'CCG data'!$A:$AD,'CCG data'!M$3,FALSE))</f>
        <v>0.248</v>
      </c>
      <c r="K155" s="15">
        <f>IF(J154="","",VLOOKUP($E154&amp;$D$7&amp;$D$8,'CCG data'!$A:$AD,'CCG data'!N$3,FALSE))</f>
        <v>0.28999999999999998</v>
      </c>
      <c r="L155" s="15">
        <f>IF(L154="","",VLOOKUP($E154&amp;$D$7&amp;$D$8,'CCG data'!$A:$AD,'CCG data'!O$3,FALSE))</f>
        <v>0.111</v>
      </c>
      <c r="M155" s="123">
        <f>IF(L154="","",VLOOKUP($E154&amp;$D$7&amp;$D$8,'CCG data'!$A:$AD,'CCG data'!P$3,FALSE))</f>
        <v>0.14299999999999999</v>
      </c>
      <c r="N155" s="363"/>
      <c r="O155" s="150"/>
      <c r="P155" s="150"/>
      <c r="Q155" s="150"/>
      <c r="R155" s="150"/>
      <c r="S155" s="99"/>
      <c r="T155" s="78"/>
      <c r="U155" s="137"/>
      <c r="V155" s="78"/>
      <c r="W155" s="78"/>
      <c r="X155" s="84"/>
      <c r="Y155" s="84"/>
      <c r="Z155" s="84"/>
      <c r="AA155" s="84"/>
      <c r="AB155" s="84"/>
    </row>
    <row r="156" spans="4:28" ht="15.75" x14ac:dyDescent="0.25">
      <c r="D156" s="314"/>
      <c r="E156" s="223" t="s">
        <v>192</v>
      </c>
      <c r="F156" s="387">
        <f>IF(OR(ISERROR(VLOOKUP($E156&amp;$D$7&amp;$D$8,'CCG data'!$A:$AD,'CCG data'!B$3,FALSE)),ISBLANK(VLOOKUP($E156&amp;$D$7&amp;$D$8,'CCG data'!$A:$AD,'CCG data'!B$3,FALSE))),"",VLOOKUP($E156&amp;$D$7&amp;$D$8,'CCG data'!$A:$AD,'CCG data'!B$3,FALSE))</f>
        <v>7.7481840193704604E-2</v>
      </c>
      <c r="G156" s="262"/>
      <c r="H156" s="262">
        <f>IF(OR(ISERROR(VLOOKUP($E156&amp;$D$7&amp;$D$8,'CCG data'!$A:$AD,'CCG data'!C$3,FALSE)),ISBLANK(VLOOKUP($E156&amp;$D$7&amp;$D$8,'CCG data'!$A:$AD,'CCG data'!C$3,FALSE))),"",VLOOKUP($E156&amp;$D$7&amp;$D$8,'CCG data'!$A:$AD,'CCG data'!C$3,FALSE))</f>
        <v>0.61440677966101698</v>
      </c>
      <c r="I156" s="262"/>
      <c r="J156" s="262">
        <f>IF(OR(ISERROR(VLOOKUP($E156&amp;$D$7&amp;$D$8,'CCG data'!$A:$AD,'CCG data'!D$3,FALSE)),ISBLANK(VLOOKUP($E156&amp;$D$7&amp;$D$8,'CCG data'!$A:$AD,'CCG data'!D$3,FALSE))),"",VLOOKUP($E156&amp;$D$7&amp;$D$8,'CCG data'!$A:$AD,'CCG data'!D$3,FALSE))</f>
        <v>0.2009685230024213</v>
      </c>
      <c r="K156" s="262"/>
      <c r="L156" s="262">
        <f>IF(OR(ISERROR(VLOOKUP($E156&amp;$D$7&amp;$D$8,'CCG data'!$A:$AD,'CCG data'!E$3,FALSE)),ISBLANK(VLOOKUP($E156&amp;$D$7&amp;$D$8,'CCG data'!$A:$AD,'CCG data'!E$3,FALSE))),"",VLOOKUP($E156&amp;$D$7&amp;$D$8,'CCG data'!$A:$AD,'CCG data'!E$3,FALSE))</f>
        <v>0.10714285714285714</v>
      </c>
      <c r="M156" s="388"/>
      <c r="N156" s="355">
        <f>IF(OR(ISERROR(VLOOKUP($E156&amp;$D$7&amp;$D$8,'CCG data'!$A:$AD,'CCG data'!G$3,FALSE)),ISBLANK(VLOOKUP($E156&amp;$D$7&amp;$D$8,'CCG data'!$A:$AD,'CCG data'!G$5,FALSE))),"",VLOOKUP($E156&amp;$D$7&amp;$D$8,'CCG data'!$A:$AD,'CCG data'!G$3,FALSE))</f>
        <v>1652</v>
      </c>
      <c r="O156" s="150"/>
      <c r="P156" s="150"/>
      <c r="Q156" s="150"/>
      <c r="R156" s="150"/>
      <c r="S156" s="99"/>
      <c r="T156" s="78"/>
      <c r="U156" s="137"/>
      <c r="V156" s="78"/>
      <c r="W156" s="78"/>
      <c r="X156" s="84"/>
      <c r="Y156" s="84"/>
      <c r="Z156" s="84"/>
      <c r="AA156" s="84"/>
      <c r="AB156" s="84"/>
    </row>
    <row r="157" spans="4:28" ht="15.75" x14ac:dyDescent="0.25">
      <c r="D157" s="314"/>
      <c r="E157" s="225" t="s">
        <v>27</v>
      </c>
      <c r="F157" s="138">
        <f>IF(F156="","",VLOOKUP($E156&amp;$D$7&amp;$D$8,'CCG data'!$A:$AD,'CCG data'!I$3,FALSE))</f>
        <v>6.6000000000000003E-2</v>
      </c>
      <c r="G157" s="15">
        <f>IF(F156="","",VLOOKUP($E156&amp;$D$7&amp;$D$8,'CCG data'!$A:$AD,'CCG data'!J$3,FALSE))</f>
        <v>9.0999999999999998E-2</v>
      </c>
      <c r="H157" s="15">
        <f>IF(H156="","",VLOOKUP($E156&amp;$D$7&amp;$D$8,'CCG data'!$A:$AD,'CCG data'!K$3,FALSE))</f>
        <v>0.59099999999999997</v>
      </c>
      <c r="I157" s="15">
        <f>IF(H156="","",VLOOKUP($E156&amp;$D$7&amp;$D$8,'CCG data'!$A:$AD,'CCG data'!L$3,FALSE))</f>
        <v>0.63800000000000001</v>
      </c>
      <c r="J157" s="15">
        <f>IF(J156="","",VLOOKUP($E156&amp;$D$7&amp;$D$8,'CCG data'!$A:$AD,'CCG data'!M$3,FALSE))</f>
        <v>0.182</v>
      </c>
      <c r="K157" s="15">
        <f>IF(J156="","",VLOOKUP($E156&amp;$D$7&amp;$D$8,'CCG data'!$A:$AD,'CCG data'!N$3,FALSE))</f>
        <v>0.221</v>
      </c>
      <c r="L157" s="15">
        <f>IF(L156="","",VLOOKUP($E156&amp;$D$7&amp;$D$8,'CCG data'!$A:$AD,'CCG data'!O$3,FALSE))</f>
        <v>9.2999999999999999E-2</v>
      </c>
      <c r="M157" s="123">
        <f>IF(L156="","",VLOOKUP($E156&amp;$D$7&amp;$D$8,'CCG data'!$A:$AD,'CCG data'!P$3,FALSE))</f>
        <v>0.123</v>
      </c>
      <c r="N157" s="363"/>
      <c r="O157" s="150"/>
      <c r="P157" s="150"/>
      <c r="Q157" s="150"/>
      <c r="R157" s="150"/>
      <c r="S157" s="99"/>
      <c r="T157" s="78"/>
      <c r="U157" s="137"/>
      <c r="V157" s="78"/>
      <c r="W157" s="78"/>
      <c r="X157" s="84"/>
      <c r="Y157" s="84"/>
      <c r="Z157" s="84"/>
      <c r="AA157" s="84"/>
      <c r="AB157" s="84"/>
    </row>
    <row r="158" spans="4:28" ht="15.75" x14ac:dyDescent="0.25">
      <c r="D158" s="314"/>
      <c r="E158" s="223" t="s">
        <v>193</v>
      </c>
      <c r="F158" s="387">
        <f>IF(OR(ISERROR(VLOOKUP($E158&amp;$D$7&amp;$D$8,'CCG data'!$A:$AD,'CCG data'!B$3,FALSE)),ISBLANK(VLOOKUP($E158&amp;$D$7&amp;$D$8,'CCG data'!$A:$AD,'CCG data'!B$3,FALSE))),"",VLOOKUP($E158&amp;$D$7&amp;$D$8,'CCG data'!$A:$AD,'CCG data'!B$3,FALSE))</f>
        <v>8.2003918275958584E-2</v>
      </c>
      <c r="G158" s="262"/>
      <c r="H158" s="262">
        <f>IF(OR(ISERROR(VLOOKUP($E158&amp;$D$7&amp;$D$8,'CCG data'!$A:$AD,'CCG data'!C$3,FALSE)),ISBLANK(VLOOKUP($E158&amp;$D$7&amp;$D$8,'CCG data'!$A:$AD,'CCG data'!C$3,FALSE))),"",VLOOKUP($E158&amp;$D$7&amp;$D$8,'CCG data'!$A:$AD,'CCG data'!C$3,FALSE))</f>
        <v>0.48306745032185838</v>
      </c>
      <c r="I158" s="262"/>
      <c r="J158" s="262">
        <f>IF(OR(ISERROR(VLOOKUP($E158&amp;$D$7&amp;$D$8,'CCG data'!$A:$AD,'CCG data'!D$3,FALSE)),ISBLANK(VLOOKUP($E158&amp;$D$7&amp;$D$8,'CCG data'!$A:$AD,'CCG data'!D$3,FALSE))),"",VLOOKUP($E158&amp;$D$7&amp;$D$8,'CCG data'!$A:$AD,'CCG data'!D$3,FALSE))</f>
        <v>0.25272879932829556</v>
      </c>
      <c r="K158" s="262"/>
      <c r="L158" s="262">
        <f>IF(OR(ISERROR(VLOOKUP($E158&amp;$D$7&amp;$D$8,'CCG data'!$A:$AD,'CCG data'!E$3,FALSE)),ISBLANK(VLOOKUP($E158&amp;$D$7&amp;$D$8,'CCG data'!$A:$AD,'CCG data'!E$3,FALSE))),"",VLOOKUP($E158&amp;$D$7&amp;$D$8,'CCG data'!$A:$AD,'CCG data'!E$3,FALSE))</f>
        <v>0.18219983207388749</v>
      </c>
      <c r="M158" s="388"/>
      <c r="N158" s="362">
        <f>IF(OR(ISERROR(VLOOKUP($E158&amp;$D$7&amp;$D$8,'CCG data'!$A:$AD,'CCG data'!G$3,FALSE)),ISBLANK(VLOOKUP($E158&amp;$D$7&amp;$D$8,'CCG data'!$A:$AD,'CCG data'!G$5,FALSE))),"",VLOOKUP($E158&amp;$D$7&amp;$D$8,'CCG data'!$A:$AD,'CCG data'!G$3,FALSE))</f>
        <v>3573</v>
      </c>
      <c r="O158" s="150"/>
      <c r="P158" s="150"/>
      <c r="Q158" s="150"/>
      <c r="R158" s="150"/>
      <c r="S158" s="99"/>
      <c r="T158" s="78"/>
      <c r="U158" s="137"/>
      <c r="V158" s="78"/>
      <c r="W158" s="78"/>
      <c r="X158" s="84"/>
      <c r="Y158" s="84"/>
      <c r="Z158" s="84"/>
      <c r="AA158" s="84"/>
      <c r="AB158" s="84"/>
    </row>
    <row r="159" spans="4:28" ht="15.75" x14ac:dyDescent="0.25">
      <c r="D159" s="314"/>
      <c r="E159" s="225" t="s">
        <v>27</v>
      </c>
      <c r="F159" s="138">
        <f>IF(F158="","",VLOOKUP($E158&amp;$D$7&amp;$D$8,'CCG data'!$A:$AD,'CCG data'!I$3,FALSE))</f>
        <v>7.2999999999999995E-2</v>
      </c>
      <c r="G159" s="15">
        <f>IF(F158="","",VLOOKUP($E158&amp;$D$7&amp;$D$8,'CCG data'!$A:$AD,'CCG data'!J$3,FALSE))</f>
        <v>9.0999999999999998E-2</v>
      </c>
      <c r="H159" s="15">
        <f>IF(H158="","",VLOOKUP($E158&amp;$D$7&amp;$D$8,'CCG data'!$A:$AD,'CCG data'!K$3,FALSE))</f>
        <v>0.46700000000000003</v>
      </c>
      <c r="I159" s="15">
        <f>IF(H158="","",VLOOKUP($E158&amp;$D$7&amp;$D$8,'CCG data'!$A:$AD,'CCG data'!L$3,FALSE))</f>
        <v>0.499</v>
      </c>
      <c r="J159" s="15">
        <f>IF(J158="","",VLOOKUP($E158&amp;$D$7&amp;$D$8,'CCG data'!$A:$AD,'CCG data'!M$3,FALSE))</f>
        <v>0.23899999999999999</v>
      </c>
      <c r="K159" s="15">
        <f>IF(J158="","",VLOOKUP($E158&amp;$D$7&amp;$D$8,'CCG data'!$A:$AD,'CCG data'!N$3,FALSE))</f>
        <v>0.26700000000000002</v>
      </c>
      <c r="L159" s="15">
        <f>IF(L158="","",VLOOKUP($E158&amp;$D$7&amp;$D$8,'CCG data'!$A:$AD,'CCG data'!O$3,FALSE))</f>
        <v>0.17</v>
      </c>
      <c r="M159" s="123">
        <f>IF(L158="","",VLOOKUP($E158&amp;$D$7&amp;$D$8,'CCG data'!$A:$AD,'CCG data'!P$3,FALSE))</f>
        <v>0.19500000000000001</v>
      </c>
      <c r="N159" s="363"/>
      <c r="O159" s="150"/>
      <c r="P159" s="150"/>
      <c r="Q159" s="150"/>
      <c r="R159" s="150"/>
      <c r="S159" s="99"/>
      <c r="T159" s="78"/>
      <c r="U159" s="137"/>
      <c r="V159" s="78"/>
      <c r="W159" s="78"/>
      <c r="X159" s="84"/>
      <c r="Y159" s="84"/>
      <c r="Z159" s="84"/>
      <c r="AA159" s="84"/>
      <c r="AB159" s="84"/>
    </row>
    <row r="160" spans="4:28" ht="15.75" x14ac:dyDescent="0.25">
      <c r="D160" s="314"/>
      <c r="E160" s="223" t="s">
        <v>434</v>
      </c>
      <c r="F160" s="387">
        <f>IF(OR(ISERROR(VLOOKUP($E160&amp;$D$7&amp;$D$8,'CCG data'!$A:$AD,'CCG data'!B$3,FALSE)),ISBLANK(VLOOKUP($E160&amp;$D$7&amp;$D$8,'CCG data'!$A:$AD,'CCG data'!B$3,FALSE))),"",VLOOKUP($E160&amp;$D$7&amp;$D$8,'CCG data'!$A:$AD,'CCG data'!B$3,FALSE))</f>
        <v>8.5356303837118244E-2</v>
      </c>
      <c r="G160" s="262"/>
      <c r="H160" s="262">
        <f>IF(OR(ISERROR(VLOOKUP($E160&amp;$D$7&amp;$D$8,'CCG data'!$A:$AD,'CCG data'!C$3,FALSE)),ISBLANK(VLOOKUP($E160&amp;$D$7&amp;$D$8,'CCG data'!$A:$AD,'CCG data'!C$3,FALSE))),"",VLOOKUP($E160&amp;$D$7&amp;$D$8,'CCG data'!$A:$AD,'CCG data'!C$3,FALSE))</f>
        <v>0.53014878621769768</v>
      </c>
      <c r="I160" s="262"/>
      <c r="J160" s="262">
        <f>IF(OR(ISERROR(VLOOKUP($E160&amp;$D$7&amp;$D$8,'CCG data'!$A:$AD,'CCG data'!D$3,FALSE)),ISBLANK(VLOOKUP($E160&amp;$D$7&amp;$D$8,'CCG data'!$A:$AD,'CCG data'!D$3,FALSE))),"",VLOOKUP($E160&amp;$D$7&amp;$D$8,'CCG data'!$A:$AD,'CCG data'!D$3,FALSE))</f>
        <v>0.23805794831636648</v>
      </c>
      <c r="K160" s="262"/>
      <c r="L160" s="262">
        <f>IF(OR(ISERROR(VLOOKUP($E160&amp;$D$7&amp;$D$8,'CCG data'!$A:$AD,'CCG data'!E$3,FALSE)),ISBLANK(VLOOKUP($E160&amp;$D$7&amp;$D$8,'CCG data'!$A:$AD,'CCG data'!E$3,FALSE))),"",VLOOKUP($E160&amp;$D$7&amp;$D$8,'CCG data'!$A:$AD,'CCG data'!E$3,FALSE))</f>
        <v>0.14643696162881753</v>
      </c>
      <c r="M160" s="388"/>
      <c r="N160" s="362">
        <f>IF(OR(ISERROR(VLOOKUP($E160&amp;$D$7&amp;$D$8,'CCG data'!$A:$AD,'CCG data'!G$3,FALSE)),ISBLANK(VLOOKUP($E160&amp;$D$7&amp;$D$8,'CCG data'!$A:$AD,'CCG data'!G$5,FALSE))),"",VLOOKUP($E160&amp;$D$7&amp;$D$8,'CCG data'!$A:$AD,'CCG data'!G$3,FALSE))</f>
        <v>1277</v>
      </c>
      <c r="O160" s="150"/>
      <c r="P160" s="150"/>
      <c r="Q160" s="150"/>
      <c r="R160" s="150"/>
      <c r="S160" s="99"/>
      <c r="T160" s="78"/>
      <c r="U160" s="137"/>
      <c r="V160" s="78"/>
      <c r="W160" s="78"/>
      <c r="X160" s="84"/>
      <c r="Y160" s="84"/>
      <c r="Z160" s="84"/>
      <c r="AA160" s="84"/>
      <c r="AB160" s="84"/>
    </row>
    <row r="161" spans="4:28" ht="15.75" x14ac:dyDescent="0.25">
      <c r="D161" s="314"/>
      <c r="E161" s="225" t="s">
        <v>27</v>
      </c>
      <c r="F161" s="138">
        <f>IF(F160="","",VLOOKUP($E160&amp;$D$7&amp;$D$8,'CCG data'!$A:$AD,'CCG data'!I$3,FALSE))</f>
        <v>7.0999999999999994E-2</v>
      </c>
      <c r="G161" s="15">
        <f>IF(F160="","",VLOOKUP($E160&amp;$D$7&amp;$D$8,'CCG data'!$A:$AD,'CCG data'!J$3,FALSE))</f>
        <v>0.10199999999999999</v>
      </c>
      <c r="H161" s="15">
        <f>IF(H160="","",VLOOKUP($E160&amp;$D$7&amp;$D$8,'CCG data'!$A:$AD,'CCG data'!K$3,FALSE))</f>
        <v>0.503</v>
      </c>
      <c r="I161" s="15">
        <f>IF(H160="","",VLOOKUP($E160&amp;$D$7&amp;$D$8,'CCG data'!$A:$AD,'CCG data'!L$3,FALSE))</f>
        <v>0.55700000000000005</v>
      </c>
      <c r="J161" s="15">
        <f>IF(J160="","",VLOOKUP($E160&amp;$D$7&amp;$D$8,'CCG data'!$A:$AD,'CCG data'!M$3,FALSE))</f>
        <v>0.216</v>
      </c>
      <c r="K161" s="15">
        <f>IF(J160="","",VLOOKUP($E160&amp;$D$7&amp;$D$8,'CCG data'!$A:$AD,'CCG data'!N$3,FALSE))</f>
        <v>0.26200000000000001</v>
      </c>
      <c r="L161" s="15">
        <f>IF(L160="","",VLOOKUP($E160&amp;$D$7&amp;$D$8,'CCG data'!$A:$AD,'CCG data'!O$3,FALSE))</f>
        <v>0.128</v>
      </c>
      <c r="M161" s="123">
        <f>IF(L160="","",VLOOKUP($E160&amp;$D$7&amp;$D$8,'CCG data'!$A:$AD,'CCG data'!P$3,FALSE))</f>
        <v>0.16700000000000001</v>
      </c>
      <c r="N161" s="363"/>
      <c r="O161" s="150"/>
      <c r="P161" s="150"/>
      <c r="Q161" s="150"/>
      <c r="R161" s="150"/>
      <c r="S161" s="99"/>
      <c r="T161" s="78"/>
      <c r="U161" s="137"/>
      <c r="V161" s="78"/>
      <c r="W161" s="78"/>
      <c r="X161" s="84"/>
      <c r="Y161" s="84"/>
      <c r="Z161" s="84"/>
      <c r="AA161" s="84"/>
      <c r="AB161" s="84"/>
    </row>
    <row r="162" spans="4:28" ht="15.75" x14ac:dyDescent="0.25">
      <c r="D162" s="314"/>
      <c r="E162" s="223" t="s">
        <v>194</v>
      </c>
      <c r="F162" s="387">
        <f>IF(OR(ISERROR(VLOOKUP($E162&amp;$D$7&amp;$D$8,'CCG data'!$A:$AD,'CCG data'!B$3,FALSE)),ISBLANK(VLOOKUP($E162&amp;$D$7&amp;$D$8,'CCG data'!$A:$AD,'CCG data'!B$3,FALSE))),"",VLOOKUP($E162&amp;$D$7&amp;$D$8,'CCG data'!$A:$AD,'CCG data'!B$3,FALSE))</f>
        <v>6.8389057750759874E-2</v>
      </c>
      <c r="G162" s="262"/>
      <c r="H162" s="262">
        <f>IF(OR(ISERROR(VLOOKUP($E162&amp;$D$7&amp;$D$8,'CCG data'!$A:$AD,'CCG data'!C$3,FALSE)),ISBLANK(VLOOKUP($E162&amp;$D$7&amp;$D$8,'CCG data'!$A:$AD,'CCG data'!C$3,FALSE))),"",VLOOKUP($E162&amp;$D$7&amp;$D$8,'CCG data'!$A:$AD,'CCG data'!C$3,FALSE))</f>
        <v>0.50911854103343468</v>
      </c>
      <c r="I162" s="262"/>
      <c r="J162" s="262">
        <f>IF(OR(ISERROR(VLOOKUP($E162&amp;$D$7&amp;$D$8,'CCG data'!$A:$AD,'CCG data'!D$3,FALSE)),ISBLANK(VLOOKUP($E162&amp;$D$7&amp;$D$8,'CCG data'!$A:$AD,'CCG data'!D$3,FALSE))),"",VLOOKUP($E162&amp;$D$7&amp;$D$8,'CCG data'!$A:$AD,'CCG data'!D$3,FALSE))</f>
        <v>0.23860182370820668</v>
      </c>
      <c r="K162" s="262"/>
      <c r="L162" s="262">
        <f>IF(OR(ISERROR(VLOOKUP($E162&amp;$D$7&amp;$D$8,'CCG data'!$A:$AD,'CCG data'!E$3,FALSE)),ISBLANK(VLOOKUP($E162&amp;$D$7&amp;$D$8,'CCG data'!$A:$AD,'CCG data'!E$3,FALSE))),"",VLOOKUP($E162&amp;$D$7&amp;$D$8,'CCG data'!$A:$AD,'CCG data'!E$3,FALSE))</f>
        <v>0.1838905775075988</v>
      </c>
      <c r="M162" s="388"/>
      <c r="N162" s="355">
        <f>IF(OR(ISERROR(VLOOKUP($E162&amp;$D$7&amp;$D$8,'CCG data'!$A:$AD,'CCG data'!G$3,FALSE)),ISBLANK(VLOOKUP($E162&amp;$D$7&amp;$D$8,'CCG data'!$A:$AD,'CCG data'!G$5,FALSE))),"",VLOOKUP($E162&amp;$D$7&amp;$D$8,'CCG data'!$A:$AD,'CCG data'!G$3,FALSE))</f>
        <v>1316</v>
      </c>
      <c r="O162" s="150"/>
      <c r="P162" s="150"/>
      <c r="Q162" s="150"/>
      <c r="R162" s="150"/>
      <c r="S162" s="99"/>
      <c r="T162" s="78"/>
      <c r="U162" s="137"/>
      <c r="V162" s="78"/>
      <c r="W162" s="78"/>
      <c r="X162" s="84"/>
      <c r="Y162" s="84"/>
      <c r="Z162" s="84"/>
      <c r="AA162" s="84"/>
      <c r="AB162" s="84"/>
    </row>
    <row r="163" spans="4:28" ht="15.75" x14ac:dyDescent="0.25">
      <c r="D163" s="314"/>
      <c r="E163" s="225" t="s">
        <v>27</v>
      </c>
      <c r="F163" s="138">
        <f>IF(F162="","",VLOOKUP($E162&amp;$D$7&amp;$D$8,'CCG data'!$A:$AD,'CCG data'!I$3,FALSE))</f>
        <v>5.6000000000000001E-2</v>
      </c>
      <c r="G163" s="15">
        <f>IF(F162="","",VLOOKUP($E162&amp;$D$7&amp;$D$8,'CCG data'!$A:$AD,'CCG data'!J$3,FALSE))</f>
        <v>8.3000000000000004E-2</v>
      </c>
      <c r="H163" s="15">
        <f>IF(H162="","",VLOOKUP($E162&amp;$D$7&amp;$D$8,'CCG data'!$A:$AD,'CCG data'!K$3,FALSE))</f>
        <v>0.48199999999999998</v>
      </c>
      <c r="I163" s="15">
        <f>IF(H162="","",VLOOKUP($E162&amp;$D$7&amp;$D$8,'CCG data'!$A:$AD,'CCG data'!L$3,FALSE))</f>
        <v>0.53600000000000003</v>
      </c>
      <c r="J163" s="15">
        <f>IF(J162="","",VLOOKUP($E162&amp;$D$7&amp;$D$8,'CCG data'!$A:$AD,'CCG data'!M$3,FALSE))</f>
        <v>0.216</v>
      </c>
      <c r="K163" s="15">
        <f>IF(J162="","",VLOOKUP($E162&amp;$D$7&amp;$D$8,'CCG data'!$A:$AD,'CCG data'!N$3,FALSE))</f>
        <v>0.26200000000000001</v>
      </c>
      <c r="L163" s="15">
        <f>IF(L162="","",VLOOKUP($E162&amp;$D$7&amp;$D$8,'CCG data'!$A:$AD,'CCG data'!O$3,FALSE))</f>
        <v>0.16400000000000001</v>
      </c>
      <c r="M163" s="123">
        <f>IF(L162="","",VLOOKUP($E162&amp;$D$7&amp;$D$8,'CCG data'!$A:$AD,'CCG data'!P$3,FALSE))</f>
        <v>0.20599999999999999</v>
      </c>
      <c r="N163" s="363"/>
      <c r="O163" s="150"/>
      <c r="P163" s="150"/>
      <c r="Q163" s="150"/>
      <c r="R163" s="150"/>
      <c r="S163" s="99"/>
      <c r="T163" s="78"/>
      <c r="U163" s="137"/>
      <c r="V163" s="78"/>
      <c r="W163" s="78"/>
      <c r="X163" s="84"/>
      <c r="Y163" s="84"/>
      <c r="Z163" s="84"/>
      <c r="AA163" s="84"/>
      <c r="AB163" s="84"/>
    </row>
    <row r="164" spans="4:28" ht="15.75" x14ac:dyDescent="0.25">
      <c r="D164" s="314"/>
      <c r="E164" s="223" t="s">
        <v>195</v>
      </c>
      <c r="F164" s="387">
        <f>IF(OR(ISERROR(VLOOKUP($E164&amp;$D$7&amp;$D$8,'CCG data'!$A:$AD,'CCG data'!B$3,FALSE)),ISBLANK(VLOOKUP($E164&amp;$D$7&amp;$D$8,'CCG data'!$A:$AD,'CCG data'!B$3,FALSE))),"",VLOOKUP($E164&amp;$D$7&amp;$D$8,'CCG data'!$A:$AD,'CCG data'!B$3,FALSE))</f>
        <v>8.2930200414651004E-2</v>
      </c>
      <c r="G164" s="262"/>
      <c r="H164" s="262">
        <f>IF(OR(ISERROR(VLOOKUP($E164&amp;$D$7&amp;$D$8,'CCG data'!$A:$AD,'CCG data'!C$3,FALSE)),ISBLANK(VLOOKUP($E164&amp;$D$7&amp;$D$8,'CCG data'!$A:$AD,'CCG data'!C$3,FALSE))),"",VLOOKUP($E164&amp;$D$7&amp;$D$8,'CCG data'!$A:$AD,'CCG data'!C$3,FALSE))</f>
        <v>0.46510020732550106</v>
      </c>
      <c r="I164" s="262"/>
      <c r="J164" s="262">
        <f>IF(OR(ISERROR(VLOOKUP($E164&amp;$D$7&amp;$D$8,'CCG data'!$A:$AD,'CCG data'!D$3,FALSE)),ISBLANK(VLOOKUP($E164&amp;$D$7&amp;$D$8,'CCG data'!$A:$AD,'CCG data'!D$3,FALSE))),"",VLOOKUP($E164&amp;$D$7&amp;$D$8,'CCG data'!$A:$AD,'CCG data'!D$3,FALSE))</f>
        <v>0.28887353144436767</v>
      </c>
      <c r="K164" s="262"/>
      <c r="L164" s="262">
        <f>IF(OR(ISERROR(VLOOKUP($E164&amp;$D$7&amp;$D$8,'CCG data'!$A:$AD,'CCG data'!E$3,FALSE)),ISBLANK(VLOOKUP($E164&amp;$D$7&amp;$D$8,'CCG data'!$A:$AD,'CCG data'!E$3,FALSE))),"",VLOOKUP($E164&amp;$D$7&amp;$D$8,'CCG data'!$A:$AD,'CCG data'!E$3,FALSE))</f>
        <v>0.16309606081548031</v>
      </c>
      <c r="M164" s="388"/>
      <c r="N164" s="362">
        <f>IF(OR(ISERROR(VLOOKUP($E164&amp;$D$7&amp;$D$8,'CCG data'!$A:$AD,'CCG data'!G$3,FALSE)),ISBLANK(VLOOKUP($E164&amp;$D$7&amp;$D$8,'CCG data'!$A:$AD,'CCG data'!G$5,FALSE))),"",VLOOKUP($E164&amp;$D$7&amp;$D$8,'CCG data'!$A:$AD,'CCG data'!G$3,FALSE))</f>
        <v>1447</v>
      </c>
      <c r="O164" s="150"/>
      <c r="P164" s="150"/>
      <c r="Q164" s="150"/>
      <c r="R164" s="150"/>
      <c r="S164" s="99"/>
      <c r="T164" s="78"/>
      <c r="U164" s="137"/>
      <c r="V164" s="78"/>
      <c r="W164" s="78"/>
      <c r="X164" s="84"/>
      <c r="Y164" s="84"/>
      <c r="Z164" s="84"/>
      <c r="AA164" s="84"/>
      <c r="AB164" s="84"/>
    </row>
    <row r="165" spans="4:28" ht="15.75" x14ac:dyDescent="0.25">
      <c r="D165" s="314"/>
      <c r="E165" s="225" t="s">
        <v>27</v>
      </c>
      <c r="F165" s="138">
        <f>IF(F164="","",VLOOKUP($E164&amp;$D$7&amp;$D$8,'CCG data'!$A:$AD,'CCG data'!I$3,FALSE))</f>
        <v>7.0000000000000007E-2</v>
      </c>
      <c r="G165" s="15">
        <f>IF(F164="","",VLOOKUP($E164&amp;$D$7&amp;$D$8,'CCG data'!$A:$AD,'CCG data'!J$3,FALSE))</f>
        <v>9.8000000000000004E-2</v>
      </c>
      <c r="H165" s="15">
        <f>IF(H164="","",VLOOKUP($E164&amp;$D$7&amp;$D$8,'CCG data'!$A:$AD,'CCG data'!K$3,FALSE))</f>
        <v>0.44</v>
      </c>
      <c r="I165" s="15">
        <f>IF(H164="","",VLOOKUP($E164&amp;$D$7&amp;$D$8,'CCG data'!$A:$AD,'CCG data'!L$3,FALSE))</f>
        <v>0.49099999999999999</v>
      </c>
      <c r="J165" s="15">
        <f>IF(J164="","",VLOOKUP($E164&amp;$D$7&amp;$D$8,'CCG data'!$A:$AD,'CCG data'!M$3,FALSE))</f>
        <v>0.26600000000000001</v>
      </c>
      <c r="K165" s="15">
        <f>IF(J164="","",VLOOKUP($E164&amp;$D$7&amp;$D$8,'CCG data'!$A:$AD,'CCG data'!N$3,FALSE))</f>
        <v>0.313</v>
      </c>
      <c r="L165" s="15">
        <f>IF(L164="","",VLOOKUP($E164&amp;$D$7&amp;$D$8,'CCG data'!$A:$AD,'CCG data'!O$3,FALSE))</f>
        <v>0.14499999999999999</v>
      </c>
      <c r="M165" s="123">
        <f>IF(L164="","",VLOOKUP($E164&amp;$D$7&amp;$D$8,'CCG data'!$A:$AD,'CCG data'!P$3,FALSE))</f>
        <v>0.183</v>
      </c>
      <c r="N165" s="363"/>
      <c r="O165" s="150"/>
      <c r="P165" s="150"/>
      <c r="Q165" s="150"/>
      <c r="R165" s="150"/>
      <c r="S165" s="99"/>
      <c r="T165" s="78"/>
      <c r="U165" s="137"/>
      <c r="V165" s="78"/>
      <c r="W165" s="78"/>
      <c r="X165" s="84"/>
      <c r="Y165" s="84"/>
      <c r="Z165" s="84"/>
      <c r="AA165" s="84"/>
      <c r="AB165" s="84"/>
    </row>
    <row r="166" spans="4:28" ht="15.75" x14ac:dyDescent="0.25">
      <c r="D166" s="314"/>
      <c r="E166" s="223" t="s">
        <v>370</v>
      </c>
      <c r="F166" s="387">
        <f>IF(OR(ISERROR(VLOOKUP($E166&amp;$D$7&amp;$D$8,'CCG data'!$A:$AD,'CCG data'!B$3,FALSE)),ISBLANK(VLOOKUP($E166&amp;$D$7&amp;$D$8,'CCG data'!$A:$AD,'CCG data'!B$3,FALSE))),"",VLOOKUP($E166&amp;$D$7&amp;$D$8,'CCG data'!$A:$AD,'CCG data'!B$3,FALSE))</f>
        <v>7.6086956521739135E-2</v>
      </c>
      <c r="G166" s="262"/>
      <c r="H166" s="262">
        <f>IF(OR(ISERROR(VLOOKUP($E166&amp;$D$7&amp;$D$8,'CCG data'!$A:$AD,'CCG data'!C$3,FALSE)),ISBLANK(VLOOKUP($E166&amp;$D$7&amp;$D$8,'CCG data'!$A:$AD,'CCG data'!C$3,FALSE))),"",VLOOKUP($E166&amp;$D$7&amp;$D$8,'CCG data'!$A:$AD,'CCG data'!C$3,FALSE))</f>
        <v>0.49616368286445012</v>
      </c>
      <c r="I166" s="262"/>
      <c r="J166" s="262">
        <f>IF(OR(ISERROR(VLOOKUP($E166&amp;$D$7&amp;$D$8,'CCG data'!$A:$AD,'CCG data'!D$3,FALSE)),ISBLANK(VLOOKUP($E166&amp;$D$7&amp;$D$8,'CCG data'!$A:$AD,'CCG data'!D$3,FALSE))),"",VLOOKUP($E166&amp;$D$7&amp;$D$8,'CCG data'!$A:$AD,'CCG data'!D$3,FALSE))</f>
        <v>0.21611253196930946</v>
      </c>
      <c r="K166" s="262"/>
      <c r="L166" s="262">
        <f>IF(OR(ISERROR(VLOOKUP($E166&amp;$D$7&amp;$D$8,'CCG data'!$A:$AD,'CCG data'!E$3,FALSE)),ISBLANK(VLOOKUP($E166&amp;$D$7&amp;$D$8,'CCG data'!$A:$AD,'CCG data'!E$3,FALSE))),"",VLOOKUP($E166&amp;$D$7&amp;$D$8,'CCG data'!$A:$AD,'CCG data'!E$3,FALSE))</f>
        <v>0.21163682864450128</v>
      </c>
      <c r="M166" s="388"/>
      <c r="N166" s="362">
        <f>IF(OR(ISERROR(VLOOKUP($E166&amp;$D$7&amp;$D$8,'CCG data'!$A:$AD,'CCG data'!G$3,FALSE)),ISBLANK(VLOOKUP($E166&amp;$D$7&amp;$D$8,'CCG data'!$A:$AD,'CCG data'!G$5,FALSE))),"",VLOOKUP($E166&amp;$D$7&amp;$D$8,'CCG data'!$A:$AD,'CCG data'!G$3,FALSE))</f>
        <v>1564</v>
      </c>
      <c r="O166" s="150"/>
      <c r="P166" s="150"/>
      <c r="Q166" s="150"/>
      <c r="R166" s="150"/>
      <c r="S166" s="99"/>
      <c r="T166" s="78"/>
      <c r="U166" s="137"/>
      <c r="V166" s="78"/>
      <c r="W166" s="78"/>
      <c r="X166" s="84"/>
      <c r="Y166" s="84"/>
      <c r="Z166" s="84"/>
      <c r="AA166" s="84"/>
      <c r="AB166" s="84"/>
    </row>
    <row r="167" spans="4:28" ht="15.75" x14ac:dyDescent="0.25">
      <c r="D167" s="314"/>
      <c r="E167" s="225" t="s">
        <v>27</v>
      </c>
      <c r="F167" s="138">
        <f>IF(F166="","",VLOOKUP($E166&amp;$D$7&amp;$D$8,'CCG data'!$A:$AD,'CCG data'!I$3,FALSE))</f>
        <v>6.4000000000000001E-2</v>
      </c>
      <c r="G167" s="15">
        <f>IF(F166="","",VLOOKUP($E166&amp;$D$7&amp;$D$8,'CCG data'!$A:$AD,'CCG data'!J$3,FALSE))</f>
        <v>0.09</v>
      </c>
      <c r="H167" s="15">
        <f>IF(H166="","",VLOOKUP($E166&amp;$D$7&amp;$D$8,'CCG data'!$A:$AD,'CCG data'!K$3,FALSE))</f>
        <v>0.47099999999999997</v>
      </c>
      <c r="I167" s="15">
        <f>IF(H166="","",VLOOKUP($E166&amp;$D$7&amp;$D$8,'CCG data'!$A:$AD,'CCG data'!L$3,FALSE))</f>
        <v>0.52100000000000002</v>
      </c>
      <c r="J167" s="15">
        <f>IF(J166="","",VLOOKUP($E166&amp;$D$7&amp;$D$8,'CCG data'!$A:$AD,'CCG data'!M$3,FALSE))</f>
        <v>0.19600000000000001</v>
      </c>
      <c r="K167" s="15">
        <f>IF(J166="","",VLOOKUP($E166&amp;$D$7&amp;$D$8,'CCG data'!$A:$AD,'CCG data'!N$3,FALSE))</f>
        <v>0.23699999999999999</v>
      </c>
      <c r="L167" s="15">
        <f>IF(L166="","",VLOOKUP($E166&amp;$D$7&amp;$D$8,'CCG data'!$A:$AD,'CCG data'!O$3,FALSE))</f>
        <v>0.192</v>
      </c>
      <c r="M167" s="123">
        <f>IF(L166="","",VLOOKUP($E166&amp;$D$7&amp;$D$8,'CCG data'!$A:$AD,'CCG data'!P$3,FALSE))</f>
        <v>0.23300000000000001</v>
      </c>
      <c r="N167" s="363"/>
      <c r="O167" s="150"/>
      <c r="P167" s="150"/>
      <c r="Q167" s="150"/>
      <c r="R167" s="150"/>
      <c r="S167" s="99"/>
      <c r="T167" s="78"/>
      <c r="U167" s="137"/>
      <c r="V167" s="78"/>
      <c r="W167" s="78"/>
      <c r="X167" s="84"/>
      <c r="Y167" s="84"/>
      <c r="Z167" s="84"/>
      <c r="AA167" s="84"/>
      <c r="AB167" s="84"/>
    </row>
    <row r="168" spans="4:28" ht="15.75" x14ac:dyDescent="0.25">
      <c r="D168" s="314"/>
      <c r="E168" s="223" t="s">
        <v>196</v>
      </c>
      <c r="F168" s="387">
        <f>IF(OR(ISERROR(VLOOKUP($E168&amp;$D$7&amp;$D$8,'CCG data'!$A:$AD,'CCG data'!B$3,FALSE)),ISBLANK(VLOOKUP($E168&amp;$D$7&amp;$D$8,'CCG data'!$A:$AD,'CCG data'!B$3,FALSE))),"",VLOOKUP($E168&amp;$D$7&amp;$D$8,'CCG data'!$A:$AD,'CCG data'!B$3,FALSE))</f>
        <v>6.160714285714286E-2</v>
      </c>
      <c r="G168" s="262"/>
      <c r="H168" s="262">
        <f>IF(OR(ISERROR(VLOOKUP($E168&amp;$D$7&amp;$D$8,'CCG data'!$A:$AD,'CCG data'!C$3,FALSE)),ISBLANK(VLOOKUP($E168&amp;$D$7&amp;$D$8,'CCG data'!$A:$AD,'CCG data'!C$3,FALSE))),"",VLOOKUP($E168&amp;$D$7&amp;$D$8,'CCG data'!$A:$AD,'CCG data'!C$3,FALSE))</f>
        <v>0.49107142857142855</v>
      </c>
      <c r="I168" s="262"/>
      <c r="J168" s="262">
        <f>IF(OR(ISERROR(VLOOKUP($E168&amp;$D$7&amp;$D$8,'CCG data'!$A:$AD,'CCG data'!D$3,FALSE)),ISBLANK(VLOOKUP($E168&amp;$D$7&amp;$D$8,'CCG data'!$A:$AD,'CCG data'!D$3,FALSE))),"",VLOOKUP($E168&amp;$D$7&amp;$D$8,'CCG data'!$A:$AD,'CCG data'!D$3,FALSE))</f>
        <v>0.28125</v>
      </c>
      <c r="K168" s="262"/>
      <c r="L168" s="262">
        <f>IF(OR(ISERROR(VLOOKUP($E168&amp;$D$7&amp;$D$8,'CCG data'!$A:$AD,'CCG data'!E$3,FALSE)),ISBLANK(VLOOKUP($E168&amp;$D$7&amp;$D$8,'CCG data'!$A:$AD,'CCG data'!E$3,FALSE))),"",VLOOKUP($E168&amp;$D$7&amp;$D$8,'CCG data'!$A:$AD,'CCG data'!E$3,FALSE))</f>
        <v>0.16607142857142856</v>
      </c>
      <c r="M168" s="388"/>
      <c r="N168" s="355">
        <f>IF(OR(ISERROR(VLOOKUP($E168&amp;$D$7&amp;$D$8,'CCG data'!$A:$AD,'CCG data'!G$3,FALSE)),ISBLANK(VLOOKUP($E168&amp;$D$7&amp;$D$8,'CCG data'!$A:$AD,'CCG data'!G$5,FALSE))),"",VLOOKUP($E168&amp;$D$7&amp;$D$8,'CCG data'!$A:$AD,'CCG data'!G$3,FALSE))</f>
        <v>1120</v>
      </c>
      <c r="O168" s="150"/>
      <c r="P168" s="150"/>
      <c r="Q168" s="150"/>
      <c r="R168" s="150"/>
      <c r="S168" s="99"/>
      <c r="T168" s="78"/>
      <c r="U168" s="137"/>
      <c r="V168" s="78"/>
      <c r="W168" s="78"/>
      <c r="X168" s="84"/>
      <c r="Y168" s="84"/>
      <c r="Z168" s="84"/>
      <c r="AA168" s="84"/>
      <c r="AB168" s="84"/>
    </row>
    <row r="169" spans="4:28" ht="15.75" x14ac:dyDescent="0.25">
      <c r="D169" s="314"/>
      <c r="E169" s="225" t="s">
        <v>27</v>
      </c>
      <c r="F169" s="138">
        <f>IF(F168="","",VLOOKUP($E168&amp;$D$7&amp;$D$8,'CCG data'!$A:$AD,'CCG data'!I$3,FALSE))</f>
        <v>4.9000000000000002E-2</v>
      </c>
      <c r="G169" s="15">
        <f>IF(F168="","",VLOOKUP($E168&amp;$D$7&amp;$D$8,'CCG data'!$A:$AD,'CCG data'!J$3,FALSE))</f>
        <v>7.6999999999999999E-2</v>
      </c>
      <c r="H169" s="15">
        <f>IF(H168="","",VLOOKUP($E168&amp;$D$7&amp;$D$8,'CCG data'!$A:$AD,'CCG data'!K$3,FALSE))</f>
        <v>0.46200000000000002</v>
      </c>
      <c r="I169" s="15">
        <f>IF(H168="","",VLOOKUP($E168&amp;$D$7&amp;$D$8,'CCG data'!$A:$AD,'CCG data'!L$3,FALSE))</f>
        <v>0.52</v>
      </c>
      <c r="J169" s="15">
        <f>IF(J168="","",VLOOKUP($E168&amp;$D$7&amp;$D$8,'CCG data'!$A:$AD,'CCG data'!M$3,FALSE))</f>
        <v>0.25600000000000001</v>
      </c>
      <c r="K169" s="15">
        <f>IF(J168="","",VLOOKUP($E168&amp;$D$7&amp;$D$8,'CCG data'!$A:$AD,'CCG data'!N$3,FALSE))</f>
        <v>0.308</v>
      </c>
      <c r="L169" s="15">
        <f>IF(L168="","",VLOOKUP($E168&amp;$D$7&amp;$D$8,'CCG data'!$A:$AD,'CCG data'!O$3,FALSE))</f>
        <v>0.14499999999999999</v>
      </c>
      <c r="M169" s="123">
        <f>IF(L168="","",VLOOKUP($E168&amp;$D$7&amp;$D$8,'CCG data'!$A:$AD,'CCG data'!P$3,FALSE))</f>
        <v>0.189</v>
      </c>
      <c r="N169" s="363"/>
      <c r="O169" s="150"/>
      <c r="P169" s="150"/>
      <c r="Q169" s="150"/>
      <c r="R169" s="150"/>
      <c r="S169" s="99"/>
      <c r="T169" s="78"/>
      <c r="U169" s="137"/>
      <c r="V169" s="78"/>
      <c r="W169" s="78"/>
      <c r="X169" s="84"/>
      <c r="Y169" s="84"/>
      <c r="Z169" s="84"/>
      <c r="AA169" s="84"/>
      <c r="AB169" s="84"/>
    </row>
    <row r="170" spans="4:28" ht="15.75" x14ac:dyDescent="0.25">
      <c r="D170" s="314"/>
      <c r="E170" s="223" t="s">
        <v>197</v>
      </c>
      <c r="F170" s="387">
        <f>IF(OR(ISERROR(VLOOKUP($E170&amp;$D$7&amp;$D$8,'CCG data'!$A:$AD,'CCG data'!B$3,FALSE)),ISBLANK(VLOOKUP($E170&amp;$D$7&amp;$D$8,'CCG data'!$A:$AD,'CCG data'!B$3,FALSE))),"",VLOOKUP($E170&amp;$D$7&amp;$D$8,'CCG data'!$A:$AD,'CCG data'!B$3,FALSE))</f>
        <v>8.7223587223587223E-2</v>
      </c>
      <c r="G170" s="262"/>
      <c r="H170" s="262">
        <f>IF(OR(ISERROR(VLOOKUP($E170&amp;$D$7&amp;$D$8,'CCG data'!$A:$AD,'CCG data'!C$3,FALSE)),ISBLANK(VLOOKUP($E170&amp;$D$7&amp;$D$8,'CCG data'!$A:$AD,'CCG data'!C$3,FALSE))),"",VLOOKUP($E170&amp;$D$7&amp;$D$8,'CCG data'!$A:$AD,'CCG data'!C$3,FALSE))</f>
        <v>0.54545454545454541</v>
      </c>
      <c r="I170" s="262"/>
      <c r="J170" s="262">
        <f>IF(OR(ISERROR(VLOOKUP($E170&amp;$D$7&amp;$D$8,'CCG data'!$A:$AD,'CCG data'!D$3,FALSE)),ISBLANK(VLOOKUP($E170&amp;$D$7&amp;$D$8,'CCG data'!$A:$AD,'CCG data'!D$3,FALSE))),"",VLOOKUP($E170&amp;$D$7&amp;$D$8,'CCG data'!$A:$AD,'CCG data'!D$3,FALSE))</f>
        <v>0.29852579852579852</v>
      </c>
      <c r="K170" s="262"/>
      <c r="L170" s="262">
        <f>IF(OR(ISERROR(VLOOKUP($E170&amp;$D$7&amp;$D$8,'CCG data'!$A:$AD,'CCG data'!E$3,FALSE)),ISBLANK(VLOOKUP($E170&amp;$D$7&amp;$D$8,'CCG data'!$A:$AD,'CCG data'!E$3,FALSE))),"",VLOOKUP($E170&amp;$D$7&amp;$D$8,'CCG data'!$A:$AD,'CCG data'!E$3,FALSE))</f>
        <v>6.8796068796068796E-2</v>
      </c>
      <c r="M170" s="388"/>
      <c r="N170" s="362">
        <f>IF(OR(ISERROR(VLOOKUP($E170&amp;$D$7&amp;$D$8,'CCG data'!$A:$AD,'CCG data'!G$3,FALSE)),ISBLANK(VLOOKUP($E170&amp;$D$7&amp;$D$8,'CCG data'!$A:$AD,'CCG data'!G$5,FALSE))),"",VLOOKUP($E170&amp;$D$7&amp;$D$8,'CCG data'!$A:$AD,'CCG data'!G$3,FALSE))</f>
        <v>1628</v>
      </c>
      <c r="O170" s="150"/>
      <c r="P170" s="150"/>
      <c r="Q170" s="150"/>
      <c r="R170" s="150"/>
      <c r="S170" s="99"/>
      <c r="T170" s="78"/>
      <c r="U170" s="137"/>
      <c r="V170" s="78"/>
      <c r="W170" s="78"/>
      <c r="X170" s="84"/>
      <c r="Y170" s="84"/>
      <c r="Z170" s="84"/>
      <c r="AA170" s="84"/>
      <c r="AB170" s="84"/>
    </row>
    <row r="171" spans="4:28" ht="15.75" x14ac:dyDescent="0.25">
      <c r="D171" s="314"/>
      <c r="E171" s="225" t="s">
        <v>27</v>
      </c>
      <c r="F171" s="138">
        <f>IF(F170="","",VLOOKUP($E170&amp;$D$7&amp;$D$8,'CCG data'!$A:$AD,'CCG data'!I$3,FALSE))</f>
        <v>7.3999999999999996E-2</v>
      </c>
      <c r="G171" s="15">
        <f>IF(F170="","",VLOOKUP($E170&amp;$D$7&amp;$D$8,'CCG data'!$A:$AD,'CCG data'!J$3,FALSE))</f>
        <v>0.10199999999999999</v>
      </c>
      <c r="H171" s="15">
        <f>IF(H170="","",VLOOKUP($E170&amp;$D$7&amp;$D$8,'CCG data'!$A:$AD,'CCG data'!K$3,FALSE))</f>
        <v>0.52100000000000002</v>
      </c>
      <c r="I171" s="15">
        <f>IF(H170="","",VLOOKUP($E170&amp;$D$7&amp;$D$8,'CCG data'!$A:$AD,'CCG data'!L$3,FALSE))</f>
        <v>0.56999999999999995</v>
      </c>
      <c r="J171" s="15">
        <f>IF(J170="","",VLOOKUP($E170&amp;$D$7&amp;$D$8,'CCG data'!$A:$AD,'CCG data'!M$3,FALSE))</f>
        <v>0.27700000000000002</v>
      </c>
      <c r="K171" s="15">
        <f>IF(J170="","",VLOOKUP($E170&amp;$D$7&amp;$D$8,'CCG data'!$A:$AD,'CCG data'!N$3,FALSE))</f>
        <v>0.32100000000000001</v>
      </c>
      <c r="L171" s="15">
        <f>IF(L170="","",VLOOKUP($E170&amp;$D$7&amp;$D$8,'CCG data'!$A:$AD,'CCG data'!O$3,FALSE))</f>
        <v>5.7000000000000002E-2</v>
      </c>
      <c r="M171" s="123">
        <f>IF(L170="","",VLOOKUP($E170&amp;$D$7&amp;$D$8,'CCG data'!$A:$AD,'CCG data'!P$3,FALSE))</f>
        <v>8.2000000000000003E-2</v>
      </c>
      <c r="N171" s="363"/>
      <c r="O171" s="150"/>
      <c r="P171" s="150"/>
      <c r="Q171" s="150"/>
      <c r="R171" s="150"/>
      <c r="S171" s="99"/>
      <c r="T171" s="78"/>
      <c r="U171" s="137"/>
      <c r="V171" s="78"/>
      <c r="W171" s="78"/>
      <c r="X171" s="84"/>
      <c r="Y171" s="84"/>
      <c r="Z171" s="84"/>
      <c r="AA171" s="84"/>
      <c r="AB171" s="84"/>
    </row>
    <row r="172" spans="4:28" ht="15.75" x14ac:dyDescent="0.25">
      <c r="D172" s="314"/>
      <c r="E172" s="223" t="s">
        <v>371</v>
      </c>
      <c r="F172" s="387">
        <f>IF(OR(ISERROR(VLOOKUP($E172&amp;$D$7&amp;$D$8,'CCG data'!$A:$AD,'CCG data'!B$3,FALSE)),ISBLANK(VLOOKUP($E172&amp;$D$7&amp;$D$8,'CCG data'!$A:$AD,'CCG data'!B$3,FALSE))),"",VLOOKUP($E172&amp;$D$7&amp;$D$8,'CCG data'!$A:$AD,'CCG data'!B$3,FALSE))</f>
        <v>7.3304473304473303E-2</v>
      </c>
      <c r="G172" s="262"/>
      <c r="H172" s="262">
        <f>IF(OR(ISERROR(VLOOKUP($E172&amp;$D$7&amp;$D$8,'CCG data'!$A:$AD,'CCG data'!C$3,FALSE)),ISBLANK(VLOOKUP($E172&amp;$D$7&amp;$D$8,'CCG data'!$A:$AD,'CCG data'!C$3,FALSE))),"",VLOOKUP($E172&amp;$D$7&amp;$D$8,'CCG data'!$A:$AD,'CCG data'!C$3,FALSE))</f>
        <v>0.56854256854256857</v>
      </c>
      <c r="I172" s="262"/>
      <c r="J172" s="262">
        <f>IF(OR(ISERROR(VLOOKUP($E172&amp;$D$7&amp;$D$8,'CCG data'!$A:$AD,'CCG data'!D$3,FALSE)),ISBLANK(VLOOKUP($E172&amp;$D$7&amp;$D$8,'CCG data'!$A:$AD,'CCG data'!D$3,FALSE))),"",VLOOKUP($E172&amp;$D$7&amp;$D$8,'CCG data'!$A:$AD,'CCG data'!D$3,FALSE))</f>
        <v>0.2227994227994228</v>
      </c>
      <c r="K172" s="262"/>
      <c r="L172" s="262">
        <f>IF(OR(ISERROR(VLOOKUP($E172&amp;$D$7&amp;$D$8,'CCG data'!$A:$AD,'CCG data'!E$3,FALSE)),ISBLANK(VLOOKUP($E172&amp;$D$7&amp;$D$8,'CCG data'!$A:$AD,'CCG data'!E$3,FALSE))),"",VLOOKUP($E172&amp;$D$7&amp;$D$8,'CCG data'!$A:$AD,'CCG data'!E$3,FALSE))</f>
        <v>0.13535353535353536</v>
      </c>
      <c r="M172" s="388"/>
      <c r="N172" s="362">
        <f>IF(OR(ISERROR(VLOOKUP($E172&amp;$D$7&amp;$D$8,'CCG data'!$A:$AD,'CCG data'!G$3,FALSE)),ISBLANK(VLOOKUP($E172&amp;$D$7&amp;$D$8,'CCG data'!$A:$AD,'CCG data'!G$5,FALSE))),"",VLOOKUP($E172&amp;$D$7&amp;$D$8,'CCG data'!$A:$AD,'CCG data'!G$3,FALSE))</f>
        <v>3465</v>
      </c>
      <c r="O172" s="150"/>
      <c r="P172" s="150"/>
      <c r="Q172" s="150"/>
      <c r="R172" s="150"/>
      <c r="S172" s="99"/>
      <c r="T172" s="78"/>
      <c r="U172" s="137"/>
      <c r="V172" s="78"/>
      <c r="W172" s="78"/>
      <c r="X172" s="84"/>
      <c r="Y172" s="84"/>
      <c r="Z172" s="84"/>
      <c r="AA172" s="84"/>
      <c r="AB172" s="84"/>
    </row>
    <row r="173" spans="4:28" ht="15.75" x14ac:dyDescent="0.25">
      <c r="D173" s="314"/>
      <c r="E173" s="225" t="s">
        <v>27</v>
      </c>
      <c r="F173" s="138">
        <f>IF(F172="","",VLOOKUP($E172&amp;$D$7&amp;$D$8,'CCG data'!$A:$AD,'CCG data'!I$3,FALSE))</f>
        <v>6.5000000000000002E-2</v>
      </c>
      <c r="G173" s="15">
        <f>IF(F172="","",VLOOKUP($E172&amp;$D$7&amp;$D$8,'CCG data'!$A:$AD,'CCG data'!J$3,FALSE))</f>
        <v>8.2000000000000003E-2</v>
      </c>
      <c r="H173" s="15">
        <f>IF(H172="","",VLOOKUP($E172&amp;$D$7&amp;$D$8,'CCG data'!$A:$AD,'CCG data'!K$3,FALSE))</f>
        <v>0.55200000000000005</v>
      </c>
      <c r="I173" s="15">
        <f>IF(H172="","",VLOOKUP($E172&amp;$D$7&amp;$D$8,'CCG data'!$A:$AD,'CCG data'!L$3,FALSE))</f>
        <v>0.58499999999999996</v>
      </c>
      <c r="J173" s="15">
        <f>IF(J172="","",VLOOKUP($E172&amp;$D$7&amp;$D$8,'CCG data'!$A:$AD,'CCG data'!M$3,FALSE))</f>
        <v>0.20899999999999999</v>
      </c>
      <c r="K173" s="15">
        <f>IF(J172="","",VLOOKUP($E172&amp;$D$7&amp;$D$8,'CCG data'!$A:$AD,'CCG data'!N$3,FALSE))</f>
        <v>0.23699999999999999</v>
      </c>
      <c r="L173" s="15">
        <f>IF(L172="","",VLOOKUP($E172&amp;$D$7&amp;$D$8,'CCG data'!$A:$AD,'CCG data'!O$3,FALSE))</f>
        <v>0.124</v>
      </c>
      <c r="M173" s="123">
        <f>IF(L172="","",VLOOKUP($E172&amp;$D$7&amp;$D$8,'CCG data'!$A:$AD,'CCG data'!P$3,FALSE))</f>
        <v>0.14699999999999999</v>
      </c>
      <c r="N173" s="363"/>
      <c r="O173" s="150"/>
      <c r="P173" s="150"/>
      <c r="Q173" s="150"/>
      <c r="R173" s="150"/>
      <c r="S173" s="99"/>
      <c r="T173" s="78"/>
      <c r="U173" s="137"/>
      <c r="V173" s="78"/>
      <c r="W173" s="78"/>
      <c r="X173" s="84"/>
      <c r="Y173" s="84"/>
      <c r="Z173" s="84"/>
      <c r="AA173" s="84"/>
      <c r="AB173" s="84"/>
    </row>
    <row r="174" spans="4:28" ht="15.75" x14ac:dyDescent="0.25">
      <c r="D174" s="314"/>
      <c r="E174" s="223" t="s">
        <v>372</v>
      </c>
      <c r="F174" s="387">
        <f>IF(OR(ISERROR(VLOOKUP($E174&amp;$D$7&amp;$D$8,'CCG data'!$A:$AD,'CCG data'!B$3,FALSE)),ISBLANK(VLOOKUP($E174&amp;$D$7&amp;$D$8,'CCG data'!$A:$AD,'CCG data'!B$3,FALSE))),"",VLOOKUP($E174&amp;$D$7&amp;$D$8,'CCG data'!$A:$AD,'CCG data'!B$3,FALSE))</f>
        <v>7.2769953051643188E-2</v>
      </c>
      <c r="G174" s="262"/>
      <c r="H174" s="262">
        <f>IF(OR(ISERROR(VLOOKUP($E174&amp;$D$7&amp;$D$8,'CCG data'!$A:$AD,'CCG data'!C$3,FALSE)),ISBLANK(VLOOKUP($E174&amp;$D$7&amp;$D$8,'CCG data'!$A:$AD,'CCG data'!C$3,FALSE))),"",VLOOKUP($E174&amp;$D$7&amp;$D$8,'CCG data'!$A:$AD,'CCG data'!C$3,FALSE))</f>
        <v>0.56416275430359941</v>
      </c>
      <c r="I174" s="262"/>
      <c r="J174" s="262">
        <f>IF(OR(ISERROR(VLOOKUP($E174&amp;$D$7&amp;$D$8,'CCG data'!$A:$AD,'CCG data'!D$3,FALSE)),ISBLANK(VLOOKUP($E174&amp;$D$7&amp;$D$8,'CCG data'!$A:$AD,'CCG data'!D$3,FALSE))),"",VLOOKUP($E174&amp;$D$7&amp;$D$8,'CCG data'!$A:$AD,'CCG data'!D$3,FALSE))</f>
        <v>0.23317683881064163</v>
      </c>
      <c r="K174" s="262"/>
      <c r="L174" s="262">
        <f>IF(OR(ISERROR(VLOOKUP($E174&amp;$D$7&amp;$D$8,'CCG data'!$A:$AD,'CCG data'!E$3,FALSE)),ISBLANK(VLOOKUP($E174&amp;$D$7&amp;$D$8,'CCG data'!$A:$AD,'CCG data'!E$3,FALSE))),"",VLOOKUP($E174&amp;$D$7&amp;$D$8,'CCG data'!$A:$AD,'CCG data'!E$3,FALSE))</f>
        <v>0.12989045383411579</v>
      </c>
      <c r="M174" s="388"/>
      <c r="N174" s="355">
        <f>IF(OR(ISERROR(VLOOKUP($E174&amp;$D$7&amp;$D$8,'CCG data'!$A:$AD,'CCG data'!G$3,FALSE)),ISBLANK(VLOOKUP($E174&amp;$D$7&amp;$D$8,'CCG data'!$A:$AD,'CCG data'!G$5,FALSE))),"",VLOOKUP($E174&amp;$D$7&amp;$D$8,'CCG data'!$A:$AD,'CCG data'!G$3,FALSE))</f>
        <v>1278</v>
      </c>
      <c r="O174" s="150"/>
      <c r="P174" s="150"/>
      <c r="Q174" s="150"/>
      <c r="R174" s="150"/>
      <c r="S174" s="99"/>
      <c r="T174" s="78"/>
      <c r="U174" s="137"/>
      <c r="V174" s="78"/>
      <c r="W174" s="78"/>
      <c r="X174" s="84"/>
      <c r="Y174" s="84"/>
      <c r="Z174" s="84"/>
      <c r="AA174" s="84"/>
      <c r="AB174" s="84"/>
    </row>
    <row r="175" spans="4:28" ht="15.75" x14ac:dyDescent="0.25">
      <c r="D175" s="314"/>
      <c r="E175" s="225" t="s">
        <v>27</v>
      </c>
      <c r="F175" s="138">
        <f>IF(F174="","",VLOOKUP($E174&amp;$D$7&amp;$D$8,'CCG data'!$A:$AD,'CCG data'!I$3,FALSE))</f>
        <v>0.06</v>
      </c>
      <c r="G175" s="15">
        <f>IF(F174="","",VLOOKUP($E174&amp;$D$7&amp;$D$8,'CCG data'!$A:$AD,'CCG data'!J$3,FALSE))</f>
        <v>8.7999999999999995E-2</v>
      </c>
      <c r="H175" s="15">
        <f>IF(H174="","",VLOOKUP($E174&amp;$D$7&amp;$D$8,'CCG data'!$A:$AD,'CCG data'!K$3,FALSE))</f>
        <v>0.53700000000000003</v>
      </c>
      <c r="I175" s="15">
        <f>IF(H174="","",VLOOKUP($E174&amp;$D$7&amp;$D$8,'CCG data'!$A:$AD,'CCG data'!L$3,FALSE))</f>
        <v>0.59099999999999997</v>
      </c>
      <c r="J175" s="15">
        <f>IF(J174="","",VLOOKUP($E174&amp;$D$7&amp;$D$8,'CCG data'!$A:$AD,'CCG data'!M$3,FALSE))</f>
        <v>0.21099999999999999</v>
      </c>
      <c r="K175" s="15">
        <f>IF(J174="","",VLOOKUP($E174&amp;$D$7&amp;$D$8,'CCG data'!$A:$AD,'CCG data'!N$3,FALSE))</f>
        <v>0.25700000000000001</v>
      </c>
      <c r="L175" s="15">
        <f>IF(L174="","",VLOOKUP($E174&amp;$D$7&amp;$D$8,'CCG data'!$A:$AD,'CCG data'!O$3,FALSE))</f>
        <v>0.113</v>
      </c>
      <c r="M175" s="123">
        <f>IF(L174="","",VLOOKUP($E174&amp;$D$7&amp;$D$8,'CCG data'!$A:$AD,'CCG data'!P$3,FALSE))</f>
        <v>0.14899999999999999</v>
      </c>
      <c r="N175" s="363"/>
      <c r="O175" s="150"/>
      <c r="P175" s="150"/>
      <c r="Q175" s="150"/>
      <c r="R175" s="150"/>
      <c r="S175" s="99"/>
      <c r="T175" s="78"/>
      <c r="U175" s="137"/>
      <c r="V175" s="78"/>
      <c r="W175" s="78"/>
      <c r="X175" s="84"/>
      <c r="Y175" s="84"/>
      <c r="Z175" s="84"/>
      <c r="AA175" s="84"/>
      <c r="AB175" s="84"/>
    </row>
    <row r="176" spans="4:28" ht="15.75" x14ac:dyDescent="0.25">
      <c r="D176" s="314"/>
      <c r="E176" s="223" t="s">
        <v>198</v>
      </c>
      <c r="F176" s="387">
        <f>IF(OR(ISERROR(VLOOKUP($E176&amp;$D$7&amp;$D$8,'CCG data'!$A:$AD,'CCG data'!B$3,FALSE)),ISBLANK(VLOOKUP($E176&amp;$D$7&amp;$D$8,'CCG data'!$A:$AD,'CCG data'!B$3,FALSE))),"",VLOOKUP($E176&amp;$D$7&amp;$D$8,'CCG data'!$A:$AD,'CCG data'!B$3,FALSE))</f>
        <v>7.2139303482587069E-2</v>
      </c>
      <c r="G176" s="262"/>
      <c r="H176" s="262">
        <f>IF(OR(ISERROR(VLOOKUP($E176&amp;$D$7&amp;$D$8,'CCG data'!$A:$AD,'CCG data'!C$3,FALSE)),ISBLANK(VLOOKUP($E176&amp;$D$7&amp;$D$8,'CCG data'!$A:$AD,'CCG data'!C$3,FALSE))),"",VLOOKUP($E176&amp;$D$7&amp;$D$8,'CCG data'!$A:$AD,'CCG data'!C$3,FALSE))</f>
        <v>0.51865671641791045</v>
      </c>
      <c r="I176" s="262"/>
      <c r="J176" s="262">
        <f>IF(OR(ISERROR(VLOOKUP($E176&amp;$D$7&amp;$D$8,'CCG data'!$A:$AD,'CCG data'!D$3,FALSE)),ISBLANK(VLOOKUP($E176&amp;$D$7&amp;$D$8,'CCG data'!$A:$AD,'CCG data'!D$3,FALSE))),"",VLOOKUP($E176&amp;$D$7&amp;$D$8,'CCG data'!$A:$AD,'CCG data'!D$3,FALSE))</f>
        <v>0.28482587064676618</v>
      </c>
      <c r="K176" s="262"/>
      <c r="L176" s="262">
        <f>IF(OR(ISERROR(VLOOKUP($E176&amp;$D$7&amp;$D$8,'CCG data'!$A:$AD,'CCG data'!E$3,FALSE)),ISBLANK(VLOOKUP($E176&amp;$D$7&amp;$D$8,'CCG data'!$A:$AD,'CCG data'!E$3,FALSE))),"",VLOOKUP($E176&amp;$D$7&amp;$D$8,'CCG data'!$A:$AD,'CCG data'!E$3,FALSE))</f>
        <v>0.12437810945273632</v>
      </c>
      <c r="M176" s="388"/>
      <c r="N176" s="362">
        <f>IF(OR(ISERROR(VLOOKUP($E176&amp;$D$7&amp;$D$8,'CCG data'!$A:$AD,'CCG data'!G$3,FALSE)),ISBLANK(VLOOKUP($E176&amp;$D$7&amp;$D$8,'CCG data'!$A:$AD,'CCG data'!G$5,FALSE))),"",VLOOKUP($E176&amp;$D$7&amp;$D$8,'CCG data'!$A:$AD,'CCG data'!G$3,FALSE))</f>
        <v>804</v>
      </c>
      <c r="O176" s="150"/>
      <c r="P176" s="150"/>
      <c r="Q176" s="150"/>
      <c r="R176" s="150"/>
      <c r="S176" s="99"/>
      <c r="T176" s="78"/>
      <c r="U176" s="137"/>
      <c r="V176" s="78"/>
      <c r="W176" s="78"/>
      <c r="X176" s="84"/>
      <c r="Y176" s="84"/>
      <c r="Z176" s="84"/>
      <c r="AA176" s="84"/>
      <c r="AB176" s="84"/>
    </row>
    <row r="177" spans="4:28" ht="15.75" x14ac:dyDescent="0.25">
      <c r="D177" s="314"/>
      <c r="E177" s="225" t="s">
        <v>27</v>
      </c>
      <c r="F177" s="138">
        <f>IF(F176="","",VLOOKUP($E176&amp;$D$7&amp;$D$8,'CCG data'!$A:$AD,'CCG data'!I$3,FALSE))</f>
        <v>5.6000000000000001E-2</v>
      </c>
      <c r="G177" s="15">
        <f>IF(F176="","",VLOOKUP($E176&amp;$D$7&amp;$D$8,'CCG data'!$A:$AD,'CCG data'!J$3,FALSE))</f>
        <v>9.1999999999999998E-2</v>
      </c>
      <c r="H177" s="15">
        <f>IF(H176="","",VLOOKUP($E176&amp;$D$7&amp;$D$8,'CCG data'!$A:$AD,'CCG data'!K$3,FALSE))</f>
        <v>0.48399999999999999</v>
      </c>
      <c r="I177" s="15">
        <f>IF(H176="","",VLOOKUP($E176&amp;$D$7&amp;$D$8,'CCG data'!$A:$AD,'CCG data'!L$3,FALSE))</f>
        <v>0.55300000000000005</v>
      </c>
      <c r="J177" s="15">
        <f>IF(J176="","",VLOOKUP($E176&amp;$D$7&amp;$D$8,'CCG data'!$A:$AD,'CCG data'!M$3,FALSE))</f>
        <v>0.255</v>
      </c>
      <c r="K177" s="15">
        <f>IF(J176="","",VLOOKUP($E176&amp;$D$7&amp;$D$8,'CCG data'!$A:$AD,'CCG data'!N$3,FALSE))</f>
        <v>0.317</v>
      </c>
      <c r="L177" s="15">
        <f>IF(L176="","",VLOOKUP($E176&amp;$D$7&amp;$D$8,'CCG data'!$A:$AD,'CCG data'!O$3,FALSE))</f>
        <v>0.10299999999999999</v>
      </c>
      <c r="M177" s="123">
        <f>IF(L176="","",VLOOKUP($E176&amp;$D$7&amp;$D$8,'CCG data'!$A:$AD,'CCG data'!P$3,FALSE))</f>
        <v>0.14899999999999999</v>
      </c>
      <c r="N177" s="363"/>
      <c r="O177" s="150"/>
      <c r="P177" s="150"/>
      <c r="Q177" s="150"/>
      <c r="R177" s="150"/>
      <c r="S177" s="99"/>
      <c r="T177" s="78"/>
      <c r="U177" s="137"/>
      <c r="V177" s="78"/>
      <c r="W177" s="78"/>
      <c r="X177" s="84"/>
      <c r="Y177" s="84"/>
      <c r="Z177" s="84"/>
      <c r="AA177" s="84"/>
      <c r="AB177" s="84"/>
    </row>
    <row r="178" spans="4:28" ht="15.75" x14ac:dyDescent="0.25">
      <c r="D178" s="314"/>
      <c r="E178" s="223" t="s">
        <v>199</v>
      </c>
      <c r="F178" s="387">
        <f>IF(OR(ISERROR(VLOOKUP($E178&amp;$D$7&amp;$D$8,'CCG data'!$A:$AD,'CCG data'!B$3,FALSE)),ISBLANK(VLOOKUP($E178&amp;$D$7&amp;$D$8,'CCG data'!$A:$AD,'CCG data'!B$3,FALSE))),"",VLOOKUP($E178&amp;$D$7&amp;$D$8,'CCG data'!$A:$AD,'CCG data'!B$3,FALSE))</f>
        <v>6.295001028594939E-2</v>
      </c>
      <c r="G178" s="262"/>
      <c r="H178" s="262">
        <f>IF(OR(ISERROR(VLOOKUP($E178&amp;$D$7&amp;$D$8,'CCG data'!$A:$AD,'CCG data'!C$3,FALSE)),ISBLANK(VLOOKUP($E178&amp;$D$7&amp;$D$8,'CCG data'!$A:$AD,'CCG data'!C$3,FALSE))),"",VLOOKUP($E178&amp;$D$7&amp;$D$8,'CCG data'!$A:$AD,'CCG data'!C$3,FALSE))</f>
        <v>0.58629911540835222</v>
      </c>
      <c r="I178" s="262"/>
      <c r="J178" s="262">
        <f>IF(OR(ISERROR(VLOOKUP($E178&amp;$D$7&amp;$D$8,'CCG data'!$A:$AD,'CCG data'!D$3,FALSE)),ISBLANK(VLOOKUP($E178&amp;$D$7&amp;$D$8,'CCG data'!$A:$AD,'CCG data'!D$3,FALSE))),"",VLOOKUP($E178&amp;$D$7&amp;$D$8,'CCG data'!$A:$AD,'CCG data'!D$3,FALSE))</f>
        <v>0.21991359802509772</v>
      </c>
      <c r="K178" s="262"/>
      <c r="L178" s="262">
        <f>IF(OR(ISERROR(VLOOKUP($E178&amp;$D$7&amp;$D$8,'CCG data'!$A:$AD,'CCG data'!E$3,FALSE)),ISBLANK(VLOOKUP($E178&amp;$D$7&amp;$D$8,'CCG data'!$A:$AD,'CCG data'!E$3,FALSE))),"",VLOOKUP($E178&amp;$D$7&amp;$D$8,'CCG data'!$A:$AD,'CCG data'!E$3,FALSE))</f>
        <v>0.13083727628060071</v>
      </c>
      <c r="M178" s="388"/>
      <c r="N178" s="362">
        <f>IF(OR(ISERROR(VLOOKUP($E178&amp;$D$7&amp;$D$8,'CCG data'!$A:$AD,'CCG data'!G$3,FALSE)),ISBLANK(VLOOKUP($E178&amp;$D$7&amp;$D$8,'CCG data'!$A:$AD,'CCG data'!G$5,FALSE))),"",VLOOKUP($E178&amp;$D$7&amp;$D$8,'CCG data'!$A:$AD,'CCG data'!G$3,FALSE))</f>
        <v>4861</v>
      </c>
      <c r="O178" s="150"/>
      <c r="P178" s="150"/>
      <c r="Q178" s="150"/>
      <c r="R178" s="150"/>
      <c r="S178" s="99"/>
      <c r="T178" s="78"/>
      <c r="U178" s="137"/>
      <c r="V178" s="78"/>
      <c r="W178" s="78"/>
      <c r="X178" s="84"/>
      <c r="Y178" s="84"/>
      <c r="Z178" s="84"/>
      <c r="AA178" s="84"/>
      <c r="AB178" s="84"/>
    </row>
    <row r="179" spans="4:28" ht="15.75" x14ac:dyDescent="0.25">
      <c r="D179" s="314"/>
      <c r="E179" s="225" t="s">
        <v>27</v>
      </c>
      <c r="F179" s="138">
        <f>IF(F178="","",VLOOKUP($E178&amp;$D$7&amp;$D$8,'CCG data'!$A:$AD,'CCG data'!I$3,FALSE))</f>
        <v>5.6000000000000001E-2</v>
      </c>
      <c r="G179" s="15">
        <f>IF(F178="","",VLOOKUP($E178&amp;$D$7&amp;$D$8,'CCG data'!$A:$AD,'CCG data'!J$3,FALSE))</f>
        <v>7.0000000000000007E-2</v>
      </c>
      <c r="H179" s="15">
        <f>IF(H178="","",VLOOKUP($E178&amp;$D$7&amp;$D$8,'CCG data'!$A:$AD,'CCG data'!K$3,FALSE))</f>
        <v>0.57199999999999995</v>
      </c>
      <c r="I179" s="15">
        <f>IF(H178="","",VLOOKUP($E178&amp;$D$7&amp;$D$8,'CCG data'!$A:$AD,'CCG data'!L$3,FALSE))</f>
        <v>0.6</v>
      </c>
      <c r="J179" s="15">
        <f>IF(J178="","",VLOOKUP($E178&amp;$D$7&amp;$D$8,'CCG data'!$A:$AD,'CCG data'!M$3,FALSE))</f>
        <v>0.20799999999999999</v>
      </c>
      <c r="K179" s="15">
        <f>IF(J178="","",VLOOKUP($E178&amp;$D$7&amp;$D$8,'CCG data'!$A:$AD,'CCG data'!N$3,FALSE))</f>
        <v>0.23200000000000001</v>
      </c>
      <c r="L179" s="15">
        <f>IF(L178="","",VLOOKUP($E178&amp;$D$7&amp;$D$8,'CCG data'!$A:$AD,'CCG data'!O$3,FALSE))</f>
        <v>0.122</v>
      </c>
      <c r="M179" s="123">
        <f>IF(L178="","",VLOOKUP($E178&amp;$D$7&amp;$D$8,'CCG data'!$A:$AD,'CCG data'!P$3,FALSE))</f>
        <v>0.14099999999999999</v>
      </c>
      <c r="N179" s="363"/>
      <c r="O179" s="150"/>
      <c r="P179" s="150"/>
      <c r="Q179" s="150"/>
      <c r="R179" s="150"/>
      <c r="S179" s="99"/>
      <c r="T179" s="78"/>
      <c r="U179" s="137"/>
      <c r="V179" s="78"/>
      <c r="W179" s="78"/>
      <c r="X179" s="84"/>
      <c r="Y179" s="84"/>
      <c r="Z179" s="84"/>
      <c r="AA179" s="84"/>
      <c r="AB179" s="84"/>
    </row>
    <row r="180" spans="4:28" ht="15.75" x14ac:dyDescent="0.25">
      <c r="D180" s="314"/>
      <c r="E180" s="223" t="s">
        <v>200</v>
      </c>
      <c r="F180" s="387">
        <f>IF(OR(ISERROR(VLOOKUP($E180&amp;$D$7&amp;$D$8,'CCG data'!$A:$AD,'CCG data'!B$3,FALSE)),ISBLANK(VLOOKUP($E180&amp;$D$7&amp;$D$8,'CCG data'!$A:$AD,'CCG data'!B$3,FALSE))),"",VLOOKUP($E180&amp;$D$7&amp;$D$8,'CCG data'!$A:$AD,'CCG data'!B$3,FALSE))</f>
        <v>8.1021087680355167E-2</v>
      </c>
      <c r="G180" s="262"/>
      <c r="H180" s="262">
        <f>IF(OR(ISERROR(VLOOKUP($E180&amp;$D$7&amp;$D$8,'CCG data'!$A:$AD,'CCG data'!C$3,FALSE)),ISBLANK(VLOOKUP($E180&amp;$D$7&amp;$D$8,'CCG data'!$A:$AD,'CCG data'!C$3,FALSE))),"",VLOOKUP($E180&amp;$D$7&amp;$D$8,'CCG data'!$A:$AD,'CCG data'!C$3,FALSE))</f>
        <v>0.52164261931187572</v>
      </c>
      <c r="I180" s="262"/>
      <c r="J180" s="262">
        <f>IF(OR(ISERROR(VLOOKUP($E180&amp;$D$7&amp;$D$8,'CCG data'!$A:$AD,'CCG data'!D$3,FALSE)),ISBLANK(VLOOKUP($E180&amp;$D$7&amp;$D$8,'CCG data'!$A:$AD,'CCG data'!D$3,FALSE))),"",VLOOKUP($E180&amp;$D$7&amp;$D$8,'CCG data'!$A:$AD,'CCG data'!D$3,FALSE))</f>
        <v>0.23307436182019978</v>
      </c>
      <c r="K180" s="262"/>
      <c r="L180" s="262">
        <f>IF(OR(ISERROR(VLOOKUP($E180&amp;$D$7&amp;$D$8,'CCG data'!$A:$AD,'CCG data'!E$3,FALSE)),ISBLANK(VLOOKUP($E180&amp;$D$7&amp;$D$8,'CCG data'!$A:$AD,'CCG data'!E$3,FALSE))),"",VLOOKUP($E180&amp;$D$7&amp;$D$8,'CCG data'!$A:$AD,'CCG data'!E$3,FALSE))</f>
        <v>0.16426193118756938</v>
      </c>
      <c r="M180" s="388"/>
      <c r="N180" s="355">
        <f>IF(OR(ISERROR(VLOOKUP($E180&amp;$D$7&amp;$D$8,'CCG data'!$A:$AD,'CCG data'!G$3,FALSE)),ISBLANK(VLOOKUP($E180&amp;$D$7&amp;$D$8,'CCG data'!$A:$AD,'CCG data'!G$5,FALSE))),"",VLOOKUP($E180&amp;$D$7&amp;$D$8,'CCG data'!$A:$AD,'CCG data'!G$3,FALSE))</f>
        <v>901</v>
      </c>
      <c r="O180" s="150"/>
      <c r="P180" s="150"/>
      <c r="Q180" s="150"/>
      <c r="R180" s="150"/>
      <c r="S180" s="99"/>
      <c r="T180" s="78"/>
      <c r="U180" s="137"/>
      <c r="V180" s="78"/>
      <c r="W180" s="78"/>
      <c r="X180" s="84"/>
      <c r="Y180" s="84"/>
      <c r="Z180" s="84"/>
      <c r="AA180" s="84"/>
      <c r="AB180" s="84"/>
    </row>
    <row r="181" spans="4:28" ht="15.75" x14ac:dyDescent="0.25">
      <c r="D181" s="314"/>
      <c r="E181" s="225" t="s">
        <v>27</v>
      </c>
      <c r="F181" s="138">
        <f>IF(F180="","",VLOOKUP($E180&amp;$D$7&amp;$D$8,'CCG data'!$A:$AD,'CCG data'!I$3,FALSE))</f>
        <v>6.5000000000000002E-2</v>
      </c>
      <c r="G181" s="15">
        <f>IF(F180="","",VLOOKUP($E180&amp;$D$7&amp;$D$8,'CCG data'!$A:$AD,'CCG data'!J$3,FALSE))</f>
        <v>0.10100000000000001</v>
      </c>
      <c r="H181" s="15">
        <f>IF(H180="","",VLOOKUP($E180&amp;$D$7&amp;$D$8,'CCG data'!$A:$AD,'CCG data'!K$3,FALSE))</f>
        <v>0.48899999999999999</v>
      </c>
      <c r="I181" s="15">
        <f>IF(H180="","",VLOOKUP($E180&amp;$D$7&amp;$D$8,'CCG data'!$A:$AD,'CCG data'!L$3,FALSE))</f>
        <v>0.55400000000000005</v>
      </c>
      <c r="J181" s="15">
        <f>IF(J180="","",VLOOKUP($E180&amp;$D$7&amp;$D$8,'CCG data'!$A:$AD,'CCG data'!M$3,FALSE))</f>
        <v>0.20699999999999999</v>
      </c>
      <c r="K181" s="15">
        <f>IF(J180="","",VLOOKUP($E180&amp;$D$7&amp;$D$8,'CCG data'!$A:$AD,'CCG data'!N$3,FALSE))</f>
        <v>0.26200000000000001</v>
      </c>
      <c r="L181" s="15">
        <f>IF(L180="","",VLOOKUP($E180&amp;$D$7&amp;$D$8,'CCG data'!$A:$AD,'CCG data'!O$3,FALSE))</f>
        <v>0.14199999999999999</v>
      </c>
      <c r="M181" s="123">
        <f>IF(L180="","",VLOOKUP($E180&amp;$D$7&amp;$D$8,'CCG data'!$A:$AD,'CCG data'!P$3,FALSE))</f>
        <v>0.19</v>
      </c>
      <c r="N181" s="363"/>
      <c r="O181" s="150"/>
      <c r="P181" s="150"/>
      <c r="Q181" s="150"/>
      <c r="R181" s="150"/>
      <c r="S181" s="99"/>
      <c r="T181" s="78"/>
      <c r="U181" s="137"/>
      <c r="V181" s="78"/>
      <c r="W181" s="78"/>
      <c r="X181" s="84"/>
      <c r="Y181" s="84"/>
      <c r="Z181" s="84"/>
      <c r="AA181" s="84"/>
      <c r="AB181" s="84"/>
    </row>
    <row r="182" spans="4:28" ht="15.75" x14ac:dyDescent="0.25">
      <c r="D182" s="314"/>
      <c r="E182" s="223" t="s">
        <v>201</v>
      </c>
      <c r="F182" s="387">
        <f>IF(OR(ISERROR(VLOOKUP($E182&amp;$D$7&amp;$D$8,'CCG data'!$A:$AD,'CCG data'!B$3,FALSE)),ISBLANK(VLOOKUP($E182&amp;$D$7&amp;$D$8,'CCG data'!$A:$AD,'CCG data'!B$3,FALSE))),"",VLOOKUP($E182&amp;$D$7&amp;$D$8,'CCG data'!$A:$AD,'CCG data'!B$3,FALSE))</f>
        <v>5.8279370952821465E-2</v>
      </c>
      <c r="G182" s="262"/>
      <c r="H182" s="262">
        <f>IF(OR(ISERROR(VLOOKUP($E182&amp;$D$7&amp;$D$8,'CCG data'!$A:$AD,'CCG data'!C$3,FALSE)),ISBLANK(VLOOKUP($E182&amp;$D$7&amp;$D$8,'CCG data'!$A:$AD,'CCG data'!C$3,FALSE))),"",VLOOKUP($E182&amp;$D$7&amp;$D$8,'CCG data'!$A:$AD,'CCG data'!C$3,FALSE))</f>
        <v>0.4958371877890842</v>
      </c>
      <c r="I182" s="262"/>
      <c r="J182" s="262">
        <f>IF(OR(ISERROR(VLOOKUP($E182&amp;$D$7&amp;$D$8,'CCG data'!$A:$AD,'CCG data'!D$3,FALSE)),ISBLANK(VLOOKUP($E182&amp;$D$7&amp;$D$8,'CCG data'!$A:$AD,'CCG data'!D$3,FALSE))),"",VLOOKUP($E182&amp;$D$7&amp;$D$8,'CCG data'!$A:$AD,'CCG data'!D$3,FALSE))</f>
        <v>0.26364477335800185</v>
      </c>
      <c r="K182" s="262"/>
      <c r="L182" s="262">
        <f>IF(OR(ISERROR(VLOOKUP($E182&amp;$D$7&amp;$D$8,'CCG data'!$A:$AD,'CCG data'!E$3,FALSE)),ISBLANK(VLOOKUP($E182&amp;$D$7&amp;$D$8,'CCG data'!$A:$AD,'CCG data'!E$3,FALSE))),"",VLOOKUP($E182&amp;$D$7&amp;$D$8,'CCG data'!$A:$AD,'CCG data'!E$3,FALSE))</f>
        <v>0.18223866790009249</v>
      </c>
      <c r="M182" s="388"/>
      <c r="N182" s="362">
        <f>IF(OR(ISERROR(VLOOKUP($E182&amp;$D$7&amp;$D$8,'CCG data'!$A:$AD,'CCG data'!G$3,FALSE)),ISBLANK(VLOOKUP($E182&amp;$D$7&amp;$D$8,'CCG data'!$A:$AD,'CCG data'!G$5,FALSE))),"",VLOOKUP($E182&amp;$D$7&amp;$D$8,'CCG data'!$A:$AD,'CCG data'!G$3,FALSE))</f>
        <v>1081</v>
      </c>
      <c r="O182" s="150"/>
      <c r="P182" s="150"/>
      <c r="Q182" s="150"/>
      <c r="R182" s="150"/>
      <c r="S182" s="99"/>
      <c r="T182" s="78"/>
      <c r="U182" s="137"/>
      <c r="V182" s="78"/>
      <c r="W182" s="78"/>
      <c r="X182" s="84"/>
      <c r="Y182" s="84"/>
      <c r="Z182" s="84"/>
      <c r="AA182" s="84"/>
      <c r="AB182" s="84"/>
    </row>
    <row r="183" spans="4:28" ht="15.75" x14ac:dyDescent="0.25">
      <c r="D183" s="314"/>
      <c r="E183" s="225" t="s">
        <v>27</v>
      </c>
      <c r="F183" s="138">
        <f>IF(F182="","",VLOOKUP($E182&amp;$D$7&amp;$D$8,'CCG data'!$A:$AD,'CCG data'!I$3,FALSE))</f>
        <v>4.5999999999999999E-2</v>
      </c>
      <c r="G183" s="15">
        <f>IF(F182="","",VLOOKUP($E182&amp;$D$7&amp;$D$8,'CCG data'!$A:$AD,'CCG data'!J$3,FALSE))</f>
        <v>7.3999999999999996E-2</v>
      </c>
      <c r="H183" s="15">
        <f>IF(H182="","",VLOOKUP($E182&amp;$D$7&amp;$D$8,'CCG data'!$A:$AD,'CCG data'!K$3,FALSE))</f>
        <v>0.46600000000000003</v>
      </c>
      <c r="I183" s="15">
        <f>IF(H182="","",VLOOKUP($E182&amp;$D$7&amp;$D$8,'CCG data'!$A:$AD,'CCG data'!L$3,FALSE))</f>
        <v>0.52600000000000002</v>
      </c>
      <c r="J183" s="15">
        <f>IF(J182="","",VLOOKUP($E182&amp;$D$7&amp;$D$8,'CCG data'!$A:$AD,'CCG data'!M$3,FALSE))</f>
        <v>0.23799999999999999</v>
      </c>
      <c r="K183" s="15">
        <f>IF(J182="","",VLOOKUP($E182&amp;$D$7&amp;$D$8,'CCG data'!$A:$AD,'CCG data'!N$3,FALSE))</f>
        <v>0.29099999999999998</v>
      </c>
      <c r="L183" s="15">
        <f>IF(L182="","",VLOOKUP($E182&amp;$D$7&amp;$D$8,'CCG data'!$A:$AD,'CCG data'!O$3,FALSE))</f>
        <v>0.16</v>
      </c>
      <c r="M183" s="123">
        <f>IF(L182="","",VLOOKUP($E182&amp;$D$7&amp;$D$8,'CCG data'!$A:$AD,'CCG data'!P$3,FALSE))</f>
        <v>0.20599999999999999</v>
      </c>
      <c r="N183" s="363"/>
      <c r="O183" s="150"/>
      <c r="P183" s="150"/>
      <c r="Q183" s="150"/>
      <c r="R183" s="150"/>
      <c r="S183" s="99"/>
      <c r="T183" s="78"/>
      <c r="U183" s="137"/>
      <c r="V183" s="78"/>
      <c r="W183" s="78"/>
      <c r="X183" s="84"/>
      <c r="Y183" s="84"/>
      <c r="Z183" s="84"/>
      <c r="AA183" s="84"/>
      <c r="AB183" s="84"/>
    </row>
    <row r="184" spans="4:28" ht="15.75" x14ac:dyDescent="0.25">
      <c r="D184" s="314"/>
      <c r="E184" s="223" t="s">
        <v>202</v>
      </c>
      <c r="F184" s="387">
        <f>IF(OR(ISERROR(VLOOKUP($E184&amp;$D$7&amp;$D$8,'CCG data'!$A:$AD,'CCG data'!B$3,FALSE)),ISBLANK(VLOOKUP($E184&amp;$D$7&amp;$D$8,'CCG data'!$A:$AD,'CCG data'!B$3,FALSE))),"",VLOOKUP($E184&amp;$D$7&amp;$D$8,'CCG data'!$A:$AD,'CCG data'!B$3,FALSE))</f>
        <v>4.0687160940325498E-2</v>
      </c>
      <c r="G184" s="262"/>
      <c r="H184" s="262">
        <f>IF(OR(ISERROR(VLOOKUP($E184&amp;$D$7&amp;$D$8,'CCG data'!$A:$AD,'CCG data'!C$3,FALSE)),ISBLANK(VLOOKUP($E184&amp;$D$7&amp;$D$8,'CCG data'!$A:$AD,'CCG data'!C$3,FALSE))),"",VLOOKUP($E184&amp;$D$7&amp;$D$8,'CCG data'!$A:$AD,'CCG data'!C$3,FALSE))</f>
        <v>0.55334538878842676</v>
      </c>
      <c r="I184" s="262"/>
      <c r="J184" s="262">
        <f>IF(OR(ISERROR(VLOOKUP($E184&amp;$D$7&amp;$D$8,'CCG data'!$A:$AD,'CCG data'!D$3,FALSE)),ISBLANK(VLOOKUP($E184&amp;$D$7&amp;$D$8,'CCG data'!$A:$AD,'CCG data'!D$3,FALSE))),"",VLOOKUP($E184&amp;$D$7&amp;$D$8,'CCG data'!$A:$AD,'CCG data'!D$3,FALSE))</f>
        <v>0.30560578661844484</v>
      </c>
      <c r="K184" s="262"/>
      <c r="L184" s="262">
        <f>IF(OR(ISERROR(VLOOKUP($E184&amp;$D$7&amp;$D$8,'CCG data'!$A:$AD,'CCG data'!E$3,FALSE)),ISBLANK(VLOOKUP($E184&amp;$D$7&amp;$D$8,'CCG data'!$A:$AD,'CCG data'!E$3,FALSE))),"",VLOOKUP($E184&amp;$D$7&amp;$D$8,'CCG data'!$A:$AD,'CCG data'!E$3,FALSE))</f>
        <v>0.1003616636528029</v>
      </c>
      <c r="M184" s="388"/>
      <c r="N184" s="362">
        <f>IF(OR(ISERROR(VLOOKUP($E184&amp;$D$7&amp;$D$8,'CCG data'!$A:$AD,'CCG data'!G$3,FALSE)),ISBLANK(VLOOKUP($E184&amp;$D$7&amp;$D$8,'CCG data'!$A:$AD,'CCG data'!G$5,FALSE))),"",VLOOKUP($E184&amp;$D$7&amp;$D$8,'CCG data'!$A:$AD,'CCG data'!G$3,FALSE))</f>
        <v>1106</v>
      </c>
      <c r="O184" s="150"/>
      <c r="P184" s="150"/>
      <c r="Q184" s="150"/>
      <c r="R184" s="150"/>
      <c r="S184" s="99"/>
      <c r="T184" s="78"/>
      <c r="U184" s="137"/>
      <c r="V184" s="78"/>
      <c r="W184" s="78"/>
      <c r="X184" s="84"/>
      <c r="Y184" s="84"/>
      <c r="Z184" s="84"/>
      <c r="AA184" s="84"/>
      <c r="AB184" s="84"/>
    </row>
    <row r="185" spans="4:28" ht="15.75" x14ac:dyDescent="0.25">
      <c r="D185" s="314"/>
      <c r="E185" s="225" t="s">
        <v>27</v>
      </c>
      <c r="F185" s="138">
        <f>IF(F184="","",VLOOKUP($E184&amp;$D$7&amp;$D$8,'CCG data'!$A:$AD,'CCG data'!I$3,FALSE))</f>
        <v>3.1E-2</v>
      </c>
      <c r="G185" s="15">
        <f>IF(F184="","",VLOOKUP($E184&amp;$D$7&amp;$D$8,'CCG data'!$A:$AD,'CCG data'!J$3,FALSE))</f>
        <v>5.3999999999999999E-2</v>
      </c>
      <c r="H185" s="15">
        <f>IF(H184="","",VLOOKUP($E184&amp;$D$7&amp;$D$8,'CCG data'!$A:$AD,'CCG data'!K$3,FALSE))</f>
        <v>0.52400000000000002</v>
      </c>
      <c r="I185" s="15">
        <f>IF(H184="","",VLOOKUP($E184&amp;$D$7&amp;$D$8,'CCG data'!$A:$AD,'CCG data'!L$3,FALSE))</f>
        <v>0.58199999999999996</v>
      </c>
      <c r="J185" s="15">
        <f>IF(J184="","",VLOOKUP($E184&amp;$D$7&amp;$D$8,'CCG data'!$A:$AD,'CCG data'!M$3,FALSE))</f>
        <v>0.27900000000000003</v>
      </c>
      <c r="K185" s="15">
        <f>IF(J184="","",VLOOKUP($E184&amp;$D$7&amp;$D$8,'CCG data'!$A:$AD,'CCG data'!N$3,FALSE))</f>
        <v>0.33300000000000002</v>
      </c>
      <c r="L185" s="15">
        <f>IF(L184="","",VLOOKUP($E184&amp;$D$7&amp;$D$8,'CCG data'!$A:$AD,'CCG data'!O$3,FALSE))</f>
        <v>8.4000000000000005E-2</v>
      </c>
      <c r="M185" s="123">
        <f>IF(L184="","",VLOOKUP($E184&amp;$D$7&amp;$D$8,'CCG data'!$A:$AD,'CCG data'!P$3,FALSE))</f>
        <v>0.11899999999999999</v>
      </c>
      <c r="N185" s="363"/>
      <c r="O185" s="150"/>
      <c r="P185" s="150"/>
      <c r="Q185" s="150"/>
      <c r="R185" s="150"/>
      <c r="S185" s="99"/>
      <c r="T185" s="78"/>
      <c r="U185" s="137"/>
      <c r="V185" s="78"/>
      <c r="W185" s="78"/>
      <c r="X185" s="84"/>
      <c r="Y185" s="84"/>
      <c r="Z185" s="84"/>
      <c r="AA185" s="84"/>
      <c r="AB185" s="84"/>
    </row>
    <row r="186" spans="4:28" ht="15.75" x14ac:dyDescent="0.25">
      <c r="D186" s="314"/>
      <c r="E186" s="223" t="s">
        <v>508</v>
      </c>
      <c r="F186" s="387">
        <f>IF(OR(ISERROR(VLOOKUP($E186&amp;$D$7&amp;$D$8,'CCG data'!$A:$AD,'CCG data'!B$3,FALSE)),ISBLANK(VLOOKUP($E186&amp;$D$7&amp;$D$8,'CCG data'!$A:$AD,'CCG data'!B$3,FALSE))),"",VLOOKUP($E186&amp;$D$7&amp;$D$8,'CCG data'!$A:$AD,'CCG data'!B$3,FALSE))</f>
        <v>4.856375284149618E-2</v>
      </c>
      <c r="G186" s="262"/>
      <c r="H186" s="262">
        <f>IF(OR(ISERROR(VLOOKUP($E186&amp;$D$7&amp;$D$8,'CCG data'!$A:$AD,'CCG data'!C$3,FALSE)),ISBLANK(VLOOKUP($E186&amp;$D$7&amp;$D$8,'CCG data'!$A:$AD,'CCG data'!C$3,FALSE))),"",VLOOKUP($E186&amp;$D$7&amp;$D$8,'CCG data'!$A:$AD,'CCG data'!C$3,FALSE))</f>
        <v>0.56354618722876626</v>
      </c>
      <c r="I186" s="262"/>
      <c r="J186" s="262">
        <f>IF(OR(ISERROR(VLOOKUP($E186&amp;$D$7&amp;$D$8,'CCG data'!$A:$AD,'CCG data'!D$3,FALSE)),ISBLANK(VLOOKUP($E186&amp;$D$7&amp;$D$8,'CCG data'!$A:$AD,'CCG data'!D$3,FALSE))),"",VLOOKUP($E186&amp;$D$7&amp;$D$8,'CCG data'!$A:$AD,'CCG data'!D$3,FALSE))</f>
        <v>0.26410415375077495</v>
      </c>
      <c r="K186" s="262"/>
      <c r="L186" s="262">
        <f>IF(OR(ISERROR(VLOOKUP($E186&amp;$D$7&amp;$D$8,'CCG data'!$A:$AD,'CCG data'!E$3,FALSE)),ISBLANK(VLOOKUP($E186&amp;$D$7&amp;$D$8,'CCG data'!$A:$AD,'CCG data'!E$3,FALSE))),"",VLOOKUP($E186&amp;$D$7&amp;$D$8,'CCG data'!$A:$AD,'CCG data'!E$3,FALSE))</f>
        <v>0.1237859061789626</v>
      </c>
      <c r="M186" s="388"/>
      <c r="N186" s="355">
        <f>IF(OR(ISERROR(VLOOKUP($E186&amp;$D$7&amp;$D$8,'CCG data'!$A:$AD,'CCG data'!G$3,FALSE)),ISBLANK(VLOOKUP($E186&amp;$D$7&amp;$D$8,'CCG data'!$A:$AD,'CCG data'!G$5,FALSE))),"",VLOOKUP($E186&amp;$D$7&amp;$D$8,'CCG data'!$A:$AD,'CCG data'!G$3,FALSE))</f>
        <v>4839</v>
      </c>
      <c r="O186" s="150"/>
      <c r="P186" s="150"/>
      <c r="Q186" s="150"/>
      <c r="R186" s="150"/>
      <c r="S186" s="99"/>
      <c r="T186" s="78"/>
      <c r="U186" s="137"/>
      <c r="V186" s="78"/>
      <c r="W186" s="78"/>
      <c r="X186" s="84"/>
      <c r="Y186" s="84"/>
      <c r="Z186" s="84"/>
      <c r="AA186" s="84"/>
      <c r="AB186" s="84"/>
    </row>
    <row r="187" spans="4:28" ht="15.75" x14ac:dyDescent="0.25">
      <c r="D187" s="314"/>
      <c r="E187" s="225" t="s">
        <v>27</v>
      </c>
      <c r="F187" s="138">
        <f>IF(F186="","",VLOOKUP($E186&amp;$D$7&amp;$D$8,'CCG data'!$A:$AD,'CCG data'!I$3,FALSE))</f>
        <v>4.2999999999999997E-2</v>
      </c>
      <c r="G187" s="15">
        <f>IF(F186="","",VLOOKUP($E186&amp;$D$7&amp;$D$8,'CCG data'!$A:$AD,'CCG data'!J$3,FALSE))</f>
        <v>5.5E-2</v>
      </c>
      <c r="H187" s="15">
        <f>IF(H186="","",VLOOKUP($E186&amp;$D$7&amp;$D$8,'CCG data'!$A:$AD,'CCG data'!K$3,FALSE))</f>
        <v>0.55000000000000004</v>
      </c>
      <c r="I187" s="15">
        <f>IF(H186="","",VLOOKUP($E186&amp;$D$7&amp;$D$8,'CCG data'!$A:$AD,'CCG data'!L$3,FALSE))</f>
        <v>0.57699999999999996</v>
      </c>
      <c r="J187" s="15">
        <f>IF(J186="","",VLOOKUP($E186&amp;$D$7&amp;$D$8,'CCG data'!$A:$AD,'CCG data'!M$3,FALSE))</f>
        <v>0.252</v>
      </c>
      <c r="K187" s="15">
        <f>IF(J186="","",VLOOKUP($E186&amp;$D$7&amp;$D$8,'CCG data'!$A:$AD,'CCG data'!N$3,FALSE))</f>
        <v>0.27700000000000002</v>
      </c>
      <c r="L187" s="15">
        <f>IF(L186="","",VLOOKUP($E186&amp;$D$7&amp;$D$8,'CCG data'!$A:$AD,'CCG data'!O$3,FALSE))</f>
        <v>0.115</v>
      </c>
      <c r="M187" s="123">
        <f>IF(L186="","",VLOOKUP($E186&amp;$D$7&amp;$D$8,'CCG data'!$A:$AD,'CCG data'!P$3,FALSE))</f>
        <v>0.13300000000000001</v>
      </c>
      <c r="N187" s="363"/>
      <c r="O187" s="150"/>
      <c r="P187" s="150"/>
      <c r="Q187" s="150"/>
      <c r="R187" s="150"/>
      <c r="S187" s="99"/>
      <c r="T187" s="78"/>
      <c r="U187" s="137"/>
      <c r="V187" s="78"/>
      <c r="W187" s="78"/>
      <c r="X187" s="84"/>
      <c r="Y187" s="84"/>
      <c r="Z187" s="84"/>
      <c r="AA187" s="84"/>
      <c r="AB187" s="84"/>
    </row>
    <row r="188" spans="4:28" ht="15.75" x14ac:dyDescent="0.25">
      <c r="D188" s="314"/>
      <c r="E188" s="223" t="s">
        <v>203</v>
      </c>
      <c r="F188" s="387">
        <f>IF(OR(ISERROR(VLOOKUP($E188&amp;$D$7&amp;$D$8,'CCG data'!$A:$AD,'CCG data'!B$3,FALSE)),ISBLANK(VLOOKUP($E188&amp;$D$7&amp;$D$8,'CCG data'!$A:$AD,'CCG data'!B$3,FALSE))),"",VLOOKUP($E188&amp;$D$7&amp;$D$8,'CCG data'!$A:$AD,'CCG data'!B$3,FALSE))</f>
        <v>5.2814454482279359E-2</v>
      </c>
      <c r="G188" s="262"/>
      <c r="H188" s="262">
        <f>IF(OR(ISERROR(VLOOKUP($E188&amp;$D$7&amp;$D$8,'CCG data'!$A:$AD,'CCG data'!C$3,FALSE)),ISBLANK(VLOOKUP($E188&amp;$D$7&amp;$D$8,'CCG data'!$A:$AD,'CCG data'!C$3,FALSE))),"",VLOOKUP($E188&amp;$D$7&amp;$D$8,'CCG data'!$A:$AD,'CCG data'!C$3,FALSE))</f>
        <v>0.46351633078526755</v>
      </c>
      <c r="I188" s="262"/>
      <c r="J188" s="262">
        <f>IF(OR(ISERROR(VLOOKUP($E188&amp;$D$7&amp;$D$8,'CCG data'!$A:$AD,'CCG data'!D$3,FALSE)),ISBLANK(VLOOKUP($E188&amp;$D$7&amp;$D$8,'CCG data'!$A:$AD,'CCG data'!D$3,FALSE))),"",VLOOKUP($E188&amp;$D$7&amp;$D$8,'CCG data'!$A:$AD,'CCG data'!D$3,FALSE))</f>
        <v>0.29673384294649063</v>
      </c>
      <c r="K188" s="262"/>
      <c r="L188" s="262">
        <f>IF(OR(ISERROR(VLOOKUP($E188&amp;$D$7&amp;$D$8,'CCG data'!$A:$AD,'CCG data'!E$3,FALSE)),ISBLANK(VLOOKUP($E188&amp;$D$7&amp;$D$8,'CCG data'!$A:$AD,'CCG data'!E$3,FALSE))),"",VLOOKUP($E188&amp;$D$7&amp;$D$8,'CCG data'!$A:$AD,'CCG data'!E$3,FALSE))</f>
        <v>0.18693537178596248</v>
      </c>
      <c r="M188" s="388"/>
      <c r="N188" s="362">
        <f>IF(OR(ISERROR(VLOOKUP($E188&amp;$D$7&amp;$D$8,'CCG data'!$A:$AD,'CCG data'!G$3,FALSE)),ISBLANK(VLOOKUP($E188&amp;$D$7&amp;$D$8,'CCG data'!$A:$AD,'CCG data'!G$5,FALSE))),"",VLOOKUP($E188&amp;$D$7&amp;$D$8,'CCG data'!$A:$AD,'CCG data'!G$3,FALSE))</f>
        <v>1439</v>
      </c>
      <c r="O188" s="150"/>
      <c r="P188" s="150"/>
      <c r="Q188" s="150"/>
      <c r="R188" s="150"/>
      <c r="S188" s="99"/>
      <c r="T188" s="78"/>
      <c r="U188" s="137"/>
      <c r="V188" s="78"/>
      <c r="W188" s="78"/>
      <c r="X188" s="84"/>
      <c r="Y188" s="84"/>
      <c r="Z188" s="84"/>
      <c r="AA188" s="84"/>
      <c r="AB188" s="84"/>
    </row>
    <row r="189" spans="4:28" ht="15.75" x14ac:dyDescent="0.25">
      <c r="D189" s="314"/>
      <c r="E189" s="225" t="s">
        <v>27</v>
      </c>
      <c r="F189" s="138">
        <f>IF(F188="","",VLOOKUP($E188&amp;$D$7&amp;$D$8,'CCG data'!$A:$AD,'CCG data'!I$3,FALSE))</f>
        <v>4.2000000000000003E-2</v>
      </c>
      <c r="G189" s="15">
        <f>IF(F188="","",VLOOKUP($E188&amp;$D$7&amp;$D$8,'CCG data'!$A:$AD,'CCG data'!J$3,FALSE))</f>
        <v>6.6000000000000003E-2</v>
      </c>
      <c r="H189" s="15">
        <f>IF(H188="","",VLOOKUP($E188&amp;$D$7&amp;$D$8,'CCG data'!$A:$AD,'CCG data'!K$3,FALSE))</f>
        <v>0.438</v>
      </c>
      <c r="I189" s="15">
        <f>IF(H188="","",VLOOKUP($E188&amp;$D$7&amp;$D$8,'CCG data'!$A:$AD,'CCG data'!L$3,FALSE))</f>
        <v>0.48899999999999999</v>
      </c>
      <c r="J189" s="15">
        <f>IF(J188="","",VLOOKUP($E188&amp;$D$7&amp;$D$8,'CCG data'!$A:$AD,'CCG data'!M$3,FALSE))</f>
        <v>0.27400000000000002</v>
      </c>
      <c r="K189" s="15">
        <f>IF(J188="","",VLOOKUP($E188&amp;$D$7&amp;$D$8,'CCG data'!$A:$AD,'CCG data'!N$3,FALSE))</f>
        <v>0.32100000000000001</v>
      </c>
      <c r="L189" s="15">
        <f>IF(L188="","",VLOOKUP($E188&amp;$D$7&amp;$D$8,'CCG data'!$A:$AD,'CCG data'!O$3,FALSE))</f>
        <v>0.16800000000000001</v>
      </c>
      <c r="M189" s="123">
        <f>IF(L188="","",VLOOKUP($E188&amp;$D$7&amp;$D$8,'CCG data'!$A:$AD,'CCG data'!P$3,FALSE))</f>
        <v>0.20799999999999999</v>
      </c>
      <c r="N189" s="363"/>
      <c r="O189" s="150"/>
      <c r="P189" s="150"/>
      <c r="Q189" s="150"/>
      <c r="R189" s="150"/>
      <c r="S189" s="99"/>
      <c r="T189" s="78"/>
      <c r="U189" s="137"/>
      <c r="V189" s="78"/>
      <c r="W189" s="78"/>
      <c r="X189" s="84"/>
      <c r="Y189" s="84"/>
      <c r="Z189" s="84"/>
      <c r="AA189" s="84"/>
      <c r="AB189" s="84"/>
    </row>
    <row r="190" spans="4:28" ht="15.75" x14ac:dyDescent="0.25">
      <c r="D190" s="314"/>
      <c r="E190" s="223" t="s">
        <v>204</v>
      </c>
      <c r="F190" s="387">
        <f>IF(OR(ISERROR(VLOOKUP($E190&amp;$D$7&amp;$D$8,'CCG data'!$A:$AD,'CCG data'!B$3,FALSE)),ISBLANK(VLOOKUP($E190&amp;$D$7&amp;$D$8,'CCG data'!$A:$AD,'CCG data'!B$3,FALSE))),"",VLOOKUP($E190&amp;$D$7&amp;$D$8,'CCG data'!$A:$AD,'CCG data'!B$3,FALSE))</f>
        <v>5.8721934369602762E-2</v>
      </c>
      <c r="G190" s="262"/>
      <c r="H190" s="262">
        <f>IF(OR(ISERROR(VLOOKUP($E190&amp;$D$7&amp;$D$8,'CCG data'!$A:$AD,'CCG data'!C$3,FALSE)),ISBLANK(VLOOKUP($E190&amp;$D$7&amp;$D$8,'CCG data'!$A:$AD,'CCG data'!C$3,FALSE))),"",VLOOKUP($E190&amp;$D$7&amp;$D$8,'CCG data'!$A:$AD,'CCG data'!C$3,FALSE))</f>
        <v>0.5310880829015544</v>
      </c>
      <c r="I190" s="262"/>
      <c r="J190" s="262">
        <f>IF(OR(ISERROR(VLOOKUP($E190&amp;$D$7&amp;$D$8,'CCG data'!$A:$AD,'CCG data'!D$3,FALSE)),ISBLANK(VLOOKUP($E190&amp;$D$7&amp;$D$8,'CCG data'!$A:$AD,'CCG data'!D$3,FALSE))),"",VLOOKUP($E190&amp;$D$7&amp;$D$8,'CCG data'!$A:$AD,'CCG data'!D$3,FALSE))</f>
        <v>0.24438687392055267</v>
      </c>
      <c r="K190" s="262"/>
      <c r="L190" s="262">
        <f>IF(OR(ISERROR(VLOOKUP($E190&amp;$D$7&amp;$D$8,'CCG data'!$A:$AD,'CCG data'!E$3,FALSE)),ISBLANK(VLOOKUP($E190&amp;$D$7&amp;$D$8,'CCG data'!$A:$AD,'CCG data'!E$3,FALSE))),"",VLOOKUP($E190&amp;$D$7&amp;$D$8,'CCG data'!$A:$AD,'CCG data'!E$3,FALSE))</f>
        <v>0.16580310880829016</v>
      </c>
      <c r="M190" s="388"/>
      <c r="N190" s="362">
        <f>IF(OR(ISERROR(VLOOKUP($E190&amp;$D$7&amp;$D$8,'CCG data'!$A:$AD,'CCG data'!G$3,FALSE)),ISBLANK(VLOOKUP($E190&amp;$D$7&amp;$D$8,'CCG data'!$A:$AD,'CCG data'!G$5,FALSE))),"",VLOOKUP($E190&amp;$D$7&amp;$D$8,'CCG data'!$A:$AD,'CCG data'!G$3,FALSE))</f>
        <v>1158</v>
      </c>
      <c r="O190" s="150"/>
      <c r="P190" s="150"/>
      <c r="Q190" s="150"/>
      <c r="R190" s="150"/>
      <c r="S190" s="99"/>
      <c r="T190" s="78"/>
      <c r="U190" s="137"/>
      <c r="V190" s="78"/>
      <c r="W190" s="78"/>
      <c r="X190" s="84"/>
      <c r="Y190" s="84"/>
      <c r="Z190" s="84"/>
      <c r="AA190" s="84"/>
      <c r="AB190" s="84"/>
    </row>
    <row r="191" spans="4:28" ht="15.75" x14ac:dyDescent="0.25">
      <c r="D191" s="314"/>
      <c r="E191" s="225" t="s">
        <v>27</v>
      </c>
      <c r="F191" s="138">
        <f>IF(F190="","",VLOOKUP($E190&amp;$D$7&amp;$D$8,'CCG data'!$A:$AD,'CCG data'!I$3,FALSE))</f>
        <v>4.7E-2</v>
      </c>
      <c r="G191" s="15">
        <f>IF(F190="","",VLOOKUP($E190&amp;$D$7&amp;$D$8,'CCG data'!$A:$AD,'CCG data'!J$3,FALSE))</f>
        <v>7.3999999999999996E-2</v>
      </c>
      <c r="H191" s="15">
        <f>IF(H190="","",VLOOKUP($E190&amp;$D$7&amp;$D$8,'CCG data'!$A:$AD,'CCG data'!K$3,FALSE))</f>
        <v>0.502</v>
      </c>
      <c r="I191" s="15">
        <f>IF(H190="","",VLOOKUP($E190&amp;$D$7&amp;$D$8,'CCG data'!$A:$AD,'CCG data'!L$3,FALSE))</f>
        <v>0.56000000000000005</v>
      </c>
      <c r="J191" s="15">
        <f>IF(J190="","",VLOOKUP($E190&amp;$D$7&amp;$D$8,'CCG data'!$A:$AD,'CCG data'!M$3,FALSE))</f>
        <v>0.221</v>
      </c>
      <c r="K191" s="15">
        <f>IF(J190="","",VLOOKUP($E190&amp;$D$7&amp;$D$8,'CCG data'!$A:$AD,'CCG data'!N$3,FALSE))</f>
        <v>0.27</v>
      </c>
      <c r="L191" s="15">
        <f>IF(L190="","",VLOOKUP($E190&amp;$D$7&amp;$D$8,'CCG data'!$A:$AD,'CCG data'!O$3,FALSE))</f>
        <v>0.14499999999999999</v>
      </c>
      <c r="M191" s="123">
        <f>IF(L190="","",VLOOKUP($E190&amp;$D$7&amp;$D$8,'CCG data'!$A:$AD,'CCG data'!P$3,FALSE))</f>
        <v>0.188</v>
      </c>
      <c r="N191" s="363"/>
      <c r="O191" s="150"/>
      <c r="P191" s="150"/>
      <c r="Q191" s="150"/>
      <c r="R191" s="150"/>
      <c r="S191" s="99"/>
      <c r="T191" s="78"/>
      <c r="U191" s="137"/>
      <c r="V191" s="78"/>
      <c r="W191" s="78"/>
      <c r="X191" s="84"/>
      <c r="Y191" s="84"/>
      <c r="Z191" s="84"/>
      <c r="AA191" s="84"/>
      <c r="AB191" s="84"/>
    </row>
    <row r="192" spans="4:28" ht="15.75" x14ac:dyDescent="0.25">
      <c r="D192" s="314"/>
      <c r="E192" s="223" t="s">
        <v>205</v>
      </c>
      <c r="F192" s="387">
        <f>IF(OR(ISERROR(VLOOKUP($E192&amp;$D$7&amp;$D$8,'CCG data'!$A:$AD,'CCG data'!B$3,FALSE)),ISBLANK(VLOOKUP($E192&amp;$D$7&amp;$D$8,'CCG data'!$A:$AD,'CCG data'!B$3,FALSE))),"",VLOOKUP($E192&amp;$D$7&amp;$D$8,'CCG data'!$A:$AD,'CCG data'!B$3,FALSE))</f>
        <v>5.7333333333333333E-2</v>
      </c>
      <c r="G192" s="262"/>
      <c r="H192" s="262">
        <f>IF(OR(ISERROR(VLOOKUP($E192&amp;$D$7&amp;$D$8,'CCG data'!$A:$AD,'CCG data'!C$3,FALSE)),ISBLANK(VLOOKUP($E192&amp;$D$7&amp;$D$8,'CCG data'!$A:$AD,'CCG data'!C$3,FALSE))),"",VLOOKUP($E192&amp;$D$7&amp;$D$8,'CCG data'!$A:$AD,'CCG data'!C$3,FALSE))</f>
        <v>0.59199999999999997</v>
      </c>
      <c r="I192" s="262"/>
      <c r="J192" s="262">
        <f>IF(OR(ISERROR(VLOOKUP($E192&amp;$D$7&amp;$D$8,'CCG data'!$A:$AD,'CCG data'!D$3,FALSE)),ISBLANK(VLOOKUP($E192&amp;$D$7&amp;$D$8,'CCG data'!$A:$AD,'CCG data'!D$3,FALSE))),"",VLOOKUP($E192&amp;$D$7&amp;$D$8,'CCG data'!$A:$AD,'CCG data'!D$3,FALSE))</f>
        <v>0.23599999999999999</v>
      </c>
      <c r="K192" s="262"/>
      <c r="L192" s="262">
        <f>IF(OR(ISERROR(VLOOKUP($E192&amp;$D$7&amp;$D$8,'CCG data'!$A:$AD,'CCG data'!E$3,FALSE)),ISBLANK(VLOOKUP($E192&amp;$D$7&amp;$D$8,'CCG data'!$A:$AD,'CCG data'!E$3,FALSE))),"",VLOOKUP($E192&amp;$D$7&amp;$D$8,'CCG data'!$A:$AD,'CCG data'!E$3,FALSE))</f>
        <v>0.11466666666666667</v>
      </c>
      <c r="M192" s="388"/>
      <c r="N192" s="355">
        <f>IF(OR(ISERROR(VLOOKUP($E192&amp;$D$7&amp;$D$8,'CCG data'!$A:$AD,'CCG data'!G$3,FALSE)),ISBLANK(VLOOKUP($E192&amp;$D$7&amp;$D$8,'CCG data'!$A:$AD,'CCG data'!G$5,FALSE))),"",VLOOKUP($E192&amp;$D$7&amp;$D$8,'CCG data'!$A:$AD,'CCG data'!G$3,FALSE))</f>
        <v>2250</v>
      </c>
      <c r="O192" s="150"/>
      <c r="P192" s="150"/>
      <c r="Q192" s="150"/>
      <c r="R192" s="150"/>
      <c r="S192" s="99"/>
      <c r="T192" s="78"/>
      <c r="U192" s="137"/>
      <c r="V192" s="78"/>
      <c r="W192" s="78"/>
      <c r="X192" s="84"/>
      <c r="Y192" s="84"/>
      <c r="Z192" s="84"/>
      <c r="AA192" s="84"/>
      <c r="AB192" s="84"/>
    </row>
    <row r="193" spans="4:28" ht="15.75" x14ac:dyDescent="0.25">
      <c r="D193" s="314"/>
      <c r="E193" s="225" t="s">
        <v>27</v>
      </c>
      <c r="F193" s="138">
        <f>IF(F192="","",VLOOKUP($E192&amp;$D$7&amp;$D$8,'CCG data'!$A:$AD,'CCG data'!I$3,FALSE))</f>
        <v>4.8000000000000001E-2</v>
      </c>
      <c r="G193" s="15">
        <f>IF(F192="","",VLOOKUP($E192&amp;$D$7&amp;$D$8,'CCG data'!$A:$AD,'CCG data'!J$3,FALSE))</f>
        <v>6.8000000000000005E-2</v>
      </c>
      <c r="H193" s="15">
        <f>IF(H192="","",VLOOKUP($E192&amp;$D$7&amp;$D$8,'CCG data'!$A:$AD,'CCG data'!K$3,FALSE))</f>
        <v>0.57199999999999995</v>
      </c>
      <c r="I193" s="15">
        <f>IF(H192="","",VLOOKUP($E192&amp;$D$7&amp;$D$8,'CCG data'!$A:$AD,'CCG data'!L$3,FALSE))</f>
        <v>0.61199999999999999</v>
      </c>
      <c r="J193" s="15">
        <f>IF(J192="","",VLOOKUP($E192&amp;$D$7&amp;$D$8,'CCG data'!$A:$AD,'CCG data'!M$3,FALSE))</f>
        <v>0.219</v>
      </c>
      <c r="K193" s="15">
        <f>IF(J192="","",VLOOKUP($E192&amp;$D$7&amp;$D$8,'CCG data'!$A:$AD,'CCG data'!N$3,FALSE))</f>
        <v>0.254</v>
      </c>
      <c r="L193" s="15">
        <f>IF(L192="","",VLOOKUP($E192&amp;$D$7&amp;$D$8,'CCG data'!$A:$AD,'CCG data'!O$3,FALSE))</f>
        <v>0.10199999999999999</v>
      </c>
      <c r="M193" s="123">
        <f>IF(L192="","",VLOOKUP($E192&amp;$D$7&amp;$D$8,'CCG data'!$A:$AD,'CCG data'!P$3,FALSE))</f>
        <v>0.128</v>
      </c>
      <c r="N193" s="363"/>
      <c r="O193" s="150"/>
      <c r="P193" s="150"/>
      <c r="Q193" s="150"/>
      <c r="R193" s="150"/>
      <c r="S193" s="99"/>
      <c r="T193" s="78"/>
      <c r="U193" s="137"/>
      <c r="V193" s="78"/>
      <c r="W193" s="78"/>
      <c r="X193" s="84"/>
      <c r="Y193" s="84"/>
      <c r="Z193" s="84"/>
      <c r="AA193" s="84"/>
      <c r="AB193" s="84"/>
    </row>
    <row r="194" spans="4:28" ht="15.75" x14ac:dyDescent="0.25">
      <c r="D194" s="314"/>
      <c r="E194" s="223" t="s">
        <v>206</v>
      </c>
      <c r="F194" s="387">
        <f>IF(OR(ISERROR(VLOOKUP($E194&amp;$D$7&amp;$D$8,'CCG data'!$A:$AD,'CCG data'!B$3,FALSE)),ISBLANK(VLOOKUP($E194&amp;$D$7&amp;$D$8,'CCG data'!$A:$AD,'CCG data'!B$3,FALSE))),"",VLOOKUP($E194&amp;$D$7&amp;$D$8,'CCG data'!$A:$AD,'CCG data'!B$3,FALSE))</f>
        <v>6.7280046003450264E-2</v>
      </c>
      <c r="G194" s="262"/>
      <c r="H194" s="262">
        <f>IF(OR(ISERROR(VLOOKUP($E194&amp;$D$7&amp;$D$8,'CCG data'!$A:$AD,'CCG data'!C$3,FALSE)),ISBLANK(VLOOKUP($E194&amp;$D$7&amp;$D$8,'CCG data'!$A:$AD,'CCG data'!C$3,FALSE))),"",VLOOKUP($E194&amp;$D$7&amp;$D$8,'CCG data'!$A:$AD,'CCG data'!C$3,FALSE))</f>
        <v>0.57159286946520993</v>
      </c>
      <c r="I194" s="262"/>
      <c r="J194" s="262">
        <f>IF(OR(ISERROR(VLOOKUP($E194&amp;$D$7&amp;$D$8,'CCG data'!$A:$AD,'CCG data'!D$3,FALSE)),ISBLANK(VLOOKUP($E194&amp;$D$7&amp;$D$8,'CCG data'!$A:$AD,'CCG data'!D$3,FALSE))),"",VLOOKUP($E194&amp;$D$7&amp;$D$8,'CCG data'!$A:$AD,'CCG data'!D$3,FALSE))</f>
        <v>0.24669350201265094</v>
      </c>
      <c r="K194" s="262"/>
      <c r="L194" s="262">
        <f>IF(OR(ISERROR(VLOOKUP($E194&amp;$D$7&amp;$D$8,'CCG data'!$A:$AD,'CCG data'!E$3,FALSE)),ISBLANK(VLOOKUP($E194&amp;$D$7&amp;$D$8,'CCG data'!$A:$AD,'CCG data'!E$3,FALSE))),"",VLOOKUP($E194&amp;$D$7&amp;$D$8,'CCG data'!$A:$AD,'CCG data'!E$3,FALSE))</f>
        <v>0.1144335825186889</v>
      </c>
      <c r="M194" s="388"/>
      <c r="N194" s="362">
        <f>IF(OR(ISERROR(VLOOKUP($E194&amp;$D$7&amp;$D$8,'CCG data'!$A:$AD,'CCG data'!G$3,FALSE)),ISBLANK(VLOOKUP($E194&amp;$D$7&amp;$D$8,'CCG data'!$A:$AD,'CCG data'!G$5,FALSE))),"",VLOOKUP($E194&amp;$D$7&amp;$D$8,'CCG data'!$A:$AD,'CCG data'!G$3,FALSE))</f>
        <v>1739</v>
      </c>
      <c r="O194" s="150"/>
      <c r="P194" s="150"/>
      <c r="Q194" s="150"/>
      <c r="R194" s="150"/>
      <c r="S194" s="99"/>
      <c r="T194" s="78"/>
      <c r="U194" s="137"/>
      <c r="V194" s="78"/>
      <c r="W194" s="78"/>
      <c r="X194" s="84"/>
      <c r="Y194" s="84"/>
      <c r="Z194" s="84"/>
      <c r="AA194" s="84"/>
      <c r="AB194" s="84"/>
    </row>
    <row r="195" spans="4:28" ht="15.75" x14ac:dyDescent="0.25">
      <c r="D195" s="314"/>
      <c r="E195" s="225" t="s">
        <v>27</v>
      </c>
      <c r="F195" s="138">
        <f>IF(F194="","",VLOOKUP($E194&amp;$D$7&amp;$D$8,'CCG data'!$A:$AD,'CCG data'!I$3,FALSE))</f>
        <v>5.6000000000000001E-2</v>
      </c>
      <c r="G195" s="15">
        <f>IF(F194="","",VLOOKUP($E194&amp;$D$7&amp;$D$8,'CCG data'!$A:$AD,'CCG data'!J$3,FALSE))</f>
        <v>0.08</v>
      </c>
      <c r="H195" s="15">
        <f>IF(H194="","",VLOOKUP($E194&amp;$D$7&amp;$D$8,'CCG data'!$A:$AD,'CCG data'!K$3,FALSE))</f>
        <v>0.54800000000000004</v>
      </c>
      <c r="I195" s="15">
        <f>IF(H194="","",VLOOKUP($E194&amp;$D$7&amp;$D$8,'CCG data'!$A:$AD,'CCG data'!L$3,FALSE))</f>
        <v>0.59499999999999997</v>
      </c>
      <c r="J195" s="15">
        <f>IF(J194="","",VLOOKUP($E194&amp;$D$7&amp;$D$8,'CCG data'!$A:$AD,'CCG data'!M$3,FALSE))</f>
        <v>0.22700000000000001</v>
      </c>
      <c r="K195" s="15">
        <f>IF(J194="","",VLOOKUP($E194&amp;$D$7&amp;$D$8,'CCG data'!$A:$AD,'CCG data'!N$3,FALSE))</f>
        <v>0.26700000000000002</v>
      </c>
      <c r="L195" s="15">
        <f>IF(L194="","",VLOOKUP($E194&amp;$D$7&amp;$D$8,'CCG data'!$A:$AD,'CCG data'!O$3,FALSE))</f>
        <v>0.1</v>
      </c>
      <c r="M195" s="123">
        <f>IF(L194="","",VLOOKUP($E194&amp;$D$7&amp;$D$8,'CCG data'!$A:$AD,'CCG data'!P$3,FALSE))</f>
        <v>0.13</v>
      </c>
      <c r="N195" s="363"/>
      <c r="O195" s="150"/>
      <c r="P195" s="150"/>
      <c r="Q195" s="150"/>
      <c r="R195" s="150"/>
      <c r="S195" s="99"/>
      <c r="T195" s="78"/>
      <c r="U195" s="137"/>
      <c r="V195" s="78"/>
      <c r="W195" s="78"/>
      <c r="X195" s="84"/>
      <c r="Y195" s="84"/>
      <c r="Z195" s="84"/>
      <c r="AA195" s="84"/>
      <c r="AB195" s="84"/>
    </row>
    <row r="196" spans="4:28" ht="15.75" x14ac:dyDescent="0.25">
      <c r="D196" s="314"/>
      <c r="E196" s="223" t="s">
        <v>207</v>
      </c>
      <c r="F196" s="387">
        <f>IF(OR(ISERROR(VLOOKUP($E196&amp;$D$7&amp;$D$8,'CCG data'!$A:$AD,'CCG data'!B$3,FALSE)),ISBLANK(VLOOKUP($E196&amp;$D$7&amp;$D$8,'CCG data'!$A:$AD,'CCG data'!B$3,FALSE))),"",VLOOKUP($E196&amp;$D$7&amp;$D$8,'CCG data'!$A:$AD,'CCG data'!B$3,FALSE))</f>
        <v>6.713109563014566E-2</v>
      </c>
      <c r="G196" s="262"/>
      <c r="H196" s="262">
        <f>IF(OR(ISERROR(VLOOKUP($E196&amp;$D$7&amp;$D$8,'CCG data'!$A:$AD,'CCG data'!C$3,FALSE)),ISBLANK(VLOOKUP($E196&amp;$D$7&amp;$D$8,'CCG data'!$A:$AD,'CCG data'!C$3,FALSE))),"",VLOOKUP($E196&amp;$D$7&amp;$D$8,'CCG data'!$A:$AD,'CCG data'!C$3,FALSE))</f>
        <v>0.49461684610512985</v>
      </c>
      <c r="I196" s="262"/>
      <c r="J196" s="262">
        <f>IF(OR(ISERROR(VLOOKUP($E196&amp;$D$7&amp;$D$8,'CCG data'!$A:$AD,'CCG data'!D$3,FALSE)),ISBLANK(VLOOKUP($E196&amp;$D$7&amp;$D$8,'CCG data'!$A:$AD,'CCG data'!D$3,FALSE))),"",VLOOKUP($E196&amp;$D$7&amp;$D$8,'CCG data'!$A:$AD,'CCG data'!D$3,FALSE))</f>
        <v>0.27485750474984166</v>
      </c>
      <c r="K196" s="262"/>
      <c r="L196" s="262">
        <f>IF(OR(ISERROR(VLOOKUP($E196&amp;$D$7&amp;$D$8,'CCG data'!$A:$AD,'CCG data'!E$3,FALSE)),ISBLANK(VLOOKUP($E196&amp;$D$7&amp;$D$8,'CCG data'!$A:$AD,'CCG data'!E$3,FALSE))),"",VLOOKUP($E196&amp;$D$7&amp;$D$8,'CCG data'!$A:$AD,'CCG data'!E$3,FALSE))</f>
        <v>0.16339455351488283</v>
      </c>
      <c r="M196" s="388"/>
      <c r="N196" s="362">
        <f>IF(OR(ISERROR(VLOOKUP($E196&amp;$D$7&amp;$D$8,'CCG data'!$A:$AD,'CCG data'!G$3,FALSE)),ISBLANK(VLOOKUP($E196&amp;$D$7&amp;$D$8,'CCG data'!$A:$AD,'CCG data'!G$5,FALSE))),"",VLOOKUP($E196&amp;$D$7&amp;$D$8,'CCG data'!$A:$AD,'CCG data'!G$3,FALSE))</f>
        <v>3158</v>
      </c>
      <c r="O196" s="150"/>
      <c r="P196" s="150"/>
      <c r="Q196" s="150"/>
      <c r="R196" s="150"/>
      <c r="S196" s="99"/>
      <c r="T196" s="78"/>
      <c r="U196" s="137"/>
      <c r="V196" s="78"/>
      <c r="W196" s="78"/>
      <c r="X196" s="84"/>
      <c r="Y196" s="84"/>
      <c r="Z196" s="84"/>
      <c r="AA196" s="84"/>
      <c r="AB196" s="84"/>
    </row>
    <row r="197" spans="4:28" ht="15.75" x14ac:dyDescent="0.25">
      <c r="D197" s="314"/>
      <c r="E197" s="225" t="s">
        <v>27</v>
      </c>
      <c r="F197" s="138">
        <f>IF(F196="","",VLOOKUP($E196&amp;$D$7&amp;$D$8,'CCG data'!$A:$AD,'CCG data'!I$3,FALSE))</f>
        <v>5.8999999999999997E-2</v>
      </c>
      <c r="G197" s="15">
        <f>IF(F196="","",VLOOKUP($E196&amp;$D$7&amp;$D$8,'CCG data'!$A:$AD,'CCG data'!J$3,FALSE))</f>
        <v>7.5999999999999998E-2</v>
      </c>
      <c r="H197" s="15">
        <f>IF(H196="","",VLOOKUP($E196&amp;$D$7&amp;$D$8,'CCG data'!$A:$AD,'CCG data'!K$3,FALSE))</f>
        <v>0.47699999999999998</v>
      </c>
      <c r="I197" s="15">
        <f>IF(H196="","",VLOOKUP($E196&amp;$D$7&amp;$D$8,'CCG data'!$A:$AD,'CCG data'!L$3,FALSE))</f>
        <v>0.51200000000000001</v>
      </c>
      <c r="J197" s="15">
        <f>IF(J196="","",VLOOKUP($E196&amp;$D$7&amp;$D$8,'CCG data'!$A:$AD,'CCG data'!M$3,FALSE))</f>
        <v>0.26</v>
      </c>
      <c r="K197" s="15">
        <f>IF(J196="","",VLOOKUP($E196&amp;$D$7&amp;$D$8,'CCG data'!$A:$AD,'CCG data'!N$3,FALSE))</f>
        <v>0.29099999999999998</v>
      </c>
      <c r="L197" s="15">
        <f>IF(L196="","",VLOOKUP($E196&amp;$D$7&amp;$D$8,'CCG data'!$A:$AD,'CCG data'!O$3,FALSE))</f>
        <v>0.151</v>
      </c>
      <c r="M197" s="123">
        <f>IF(L196="","",VLOOKUP($E196&amp;$D$7&amp;$D$8,'CCG data'!$A:$AD,'CCG data'!P$3,FALSE))</f>
        <v>0.17699999999999999</v>
      </c>
      <c r="N197" s="363"/>
      <c r="O197" s="150"/>
      <c r="P197" s="150"/>
      <c r="Q197" s="150"/>
      <c r="R197" s="150"/>
      <c r="S197" s="99"/>
      <c r="T197" s="78"/>
      <c r="U197" s="137"/>
      <c r="V197" s="78"/>
      <c r="W197" s="78"/>
      <c r="X197" s="84"/>
      <c r="Y197" s="84"/>
      <c r="Z197" s="84"/>
      <c r="AA197" s="84"/>
      <c r="AB197" s="84"/>
    </row>
    <row r="198" spans="4:28" ht="15.75" x14ac:dyDescent="0.25">
      <c r="D198" s="314"/>
      <c r="E198" s="223" t="s">
        <v>208</v>
      </c>
      <c r="F198" s="387">
        <f>IF(OR(ISERROR(VLOOKUP($E198&amp;$D$7&amp;$D$8,'CCG data'!$A:$AD,'CCG data'!B$3,FALSE)),ISBLANK(VLOOKUP($E198&amp;$D$7&amp;$D$8,'CCG data'!$A:$AD,'CCG data'!B$3,FALSE))),"",VLOOKUP($E198&amp;$D$7&amp;$D$8,'CCG data'!$A:$AD,'CCG data'!B$3,FALSE))</f>
        <v>6.6666666666666666E-2</v>
      </c>
      <c r="G198" s="262"/>
      <c r="H198" s="262">
        <f>IF(OR(ISERROR(VLOOKUP($E198&amp;$D$7&amp;$D$8,'CCG data'!$A:$AD,'CCG data'!C$3,FALSE)),ISBLANK(VLOOKUP($E198&amp;$D$7&amp;$D$8,'CCG data'!$A:$AD,'CCG data'!C$3,FALSE))),"",VLOOKUP($E198&amp;$D$7&amp;$D$8,'CCG data'!$A:$AD,'CCG data'!C$3,FALSE))</f>
        <v>0.54095238095238096</v>
      </c>
      <c r="I198" s="262"/>
      <c r="J198" s="262">
        <f>IF(OR(ISERROR(VLOOKUP($E198&amp;$D$7&amp;$D$8,'CCG data'!$A:$AD,'CCG data'!D$3,FALSE)),ISBLANK(VLOOKUP($E198&amp;$D$7&amp;$D$8,'CCG data'!$A:$AD,'CCG data'!D$3,FALSE))),"",VLOOKUP($E198&amp;$D$7&amp;$D$8,'CCG data'!$A:$AD,'CCG data'!D$3,FALSE))</f>
        <v>0.28952380952380952</v>
      </c>
      <c r="K198" s="262"/>
      <c r="L198" s="262">
        <f>IF(OR(ISERROR(VLOOKUP($E198&amp;$D$7&amp;$D$8,'CCG data'!$A:$AD,'CCG data'!E$3,FALSE)),ISBLANK(VLOOKUP($E198&amp;$D$7&amp;$D$8,'CCG data'!$A:$AD,'CCG data'!E$3,FALSE))),"",VLOOKUP($E198&amp;$D$7&amp;$D$8,'CCG data'!$A:$AD,'CCG data'!E$3,FALSE))</f>
        <v>0.10285714285714286</v>
      </c>
      <c r="M198" s="388"/>
      <c r="N198" s="362">
        <f>IF(OR(ISERROR(VLOOKUP($E198&amp;$D$7&amp;$D$8,'CCG data'!$A:$AD,'CCG data'!G$3,FALSE)),ISBLANK(VLOOKUP($E198&amp;$D$7&amp;$D$8,'CCG data'!$A:$AD,'CCG data'!G$5,FALSE))),"",VLOOKUP($E198&amp;$D$7&amp;$D$8,'CCG data'!$A:$AD,'CCG data'!G$3,FALSE))</f>
        <v>1050</v>
      </c>
      <c r="O198" s="150"/>
      <c r="P198" s="150"/>
      <c r="Q198" s="150"/>
      <c r="R198" s="150"/>
      <c r="S198" s="99"/>
      <c r="T198" s="78"/>
      <c r="U198" s="137"/>
      <c r="V198" s="78"/>
      <c r="W198" s="78"/>
      <c r="X198" s="84"/>
      <c r="Y198" s="84"/>
      <c r="Z198" s="84"/>
      <c r="AA198" s="84"/>
      <c r="AB198" s="84"/>
    </row>
    <row r="199" spans="4:28" ht="15.75" x14ac:dyDescent="0.25">
      <c r="D199" s="314"/>
      <c r="E199" s="225" t="s">
        <v>27</v>
      </c>
      <c r="F199" s="138">
        <f>IF(F198="","",VLOOKUP($E198&amp;$D$7&amp;$D$8,'CCG data'!$A:$AD,'CCG data'!I$3,FALSE))</f>
        <v>5.2999999999999999E-2</v>
      </c>
      <c r="G199" s="15">
        <f>IF(F198="","",VLOOKUP($E198&amp;$D$7&amp;$D$8,'CCG data'!$A:$AD,'CCG data'!J$3,FALSE))</f>
        <v>8.3000000000000004E-2</v>
      </c>
      <c r="H199" s="15">
        <f>IF(H198="","",VLOOKUP($E198&amp;$D$7&amp;$D$8,'CCG data'!$A:$AD,'CCG data'!K$3,FALSE))</f>
        <v>0.51100000000000001</v>
      </c>
      <c r="I199" s="15">
        <f>IF(H198="","",VLOOKUP($E198&amp;$D$7&amp;$D$8,'CCG data'!$A:$AD,'CCG data'!L$3,FALSE))</f>
        <v>0.57099999999999995</v>
      </c>
      <c r="J199" s="15">
        <f>IF(J198="","",VLOOKUP($E198&amp;$D$7&amp;$D$8,'CCG data'!$A:$AD,'CCG data'!M$3,FALSE))</f>
        <v>0.26300000000000001</v>
      </c>
      <c r="K199" s="15">
        <f>IF(J198="","",VLOOKUP($E198&amp;$D$7&amp;$D$8,'CCG data'!$A:$AD,'CCG data'!N$3,FALSE))</f>
        <v>0.318</v>
      </c>
      <c r="L199" s="15">
        <f>IF(L198="","",VLOOKUP($E198&amp;$D$7&amp;$D$8,'CCG data'!$A:$AD,'CCG data'!O$3,FALSE))</f>
        <v>8.5999999999999993E-2</v>
      </c>
      <c r="M199" s="123">
        <f>IF(L198="","",VLOOKUP($E198&amp;$D$7&amp;$D$8,'CCG data'!$A:$AD,'CCG data'!P$3,FALSE))</f>
        <v>0.123</v>
      </c>
      <c r="N199" s="363"/>
      <c r="O199" s="150"/>
      <c r="P199" s="150"/>
      <c r="Q199" s="150"/>
      <c r="R199" s="150"/>
      <c r="S199" s="99"/>
      <c r="T199" s="78"/>
      <c r="U199" s="137"/>
      <c r="V199" s="78"/>
      <c r="W199" s="78"/>
      <c r="X199" s="84"/>
      <c r="Y199" s="84"/>
      <c r="Z199" s="84"/>
      <c r="AA199" s="84"/>
      <c r="AB199" s="84"/>
    </row>
    <row r="200" spans="4:28" ht="15.75" x14ac:dyDescent="0.25">
      <c r="D200" s="314"/>
      <c r="E200" s="223" t="s">
        <v>435</v>
      </c>
      <c r="F200" s="387">
        <f>IF(OR(ISERROR(VLOOKUP($E200&amp;$D$7&amp;$D$8,'CCG data'!$A:$AD,'CCG data'!B$3,FALSE)),ISBLANK(VLOOKUP($E200&amp;$D$7&amp;$D$8,'CCG data'!$A:$AD,'CCG data'!B$3,FALSE))),"",VLOOKUP($E200&amp;$D$7&amp;$D$8,'CCG data'!$A:$AD,'CCG data'!B$3,FALSE))</f>
        <v>5.0350804787453567E-2</v>
      </c>
      <c r="G200" s="262"/>
      <c r="H200" s="262">
        <f>IF(OR(ISERROR(VLOOKUP($E200&amp;$D$7&amp;$D$8,'CCG data'!$A:$AD,'CCG data'!C$3,FALSE)),ISBLANK(VLOOKUP($E200&amp;$D$7&amp;$D$8,'CCG data'!$A:$AD,'CCG data'!C$3,FALSE))),"",VLOOKUP($E200&amp;$D$7&amp;$D$8,'CCG data'!$A:$AD,'CCG data'!C$3,FALSE))</f>
        <v>0.50639702847709456</v>
      </c>
      <c r="I200" s="262"/>
      <c r="J200" s="262">
        <f>IF(OR(ISERROR(VLOOKUP($E200&amp;$D$7&amp;$D$8,'CCG data'!$A:$AD,'CCG data'!D$3,FALSE)),ISBLANK(VLOOKUP($E200&amp;$D$7&amp;$D$8,'CCG data'!$A:$AD,'CCG data'!D$3,FALSE))),"",VLOOKUP($E200&amp;$D$7&amp;$D$8,'CCG data'!$A:$AD,'CCG data'!D$3,FALSE))</f>
        <v>0.30004127115146512</v>
      </c>
      <c r="K200" s="262"/>
      <c r="L200" s="262">
        <f>IF(OR(ISERROR(VLOOKUP($E200&amp;$D$7&amp;$D$8,'CCG data'!$A:$AD,'CCG data'!E$3,FALSE)),ISBLANK(VLOOKUP($E200&amp;$D$7&amp;$D$8,'CCG data'!$A:$AD,'CCG data'!E$3,FALSE))),"",VLOOKUP($E200&amp;$D$7&amp;$D$8,'CCG data'!$A:$AD,'CCG data'!E$3,FALSE))</f>
        <v>0.14321089558398678</v>
      </c>
      <c r="M200" s="388"/>
      <c r="N200" s="362">
        <f>IF(OR(ISERROR(VLOOKUP($E200&amp;$D$7&amp;$D$8,'CCG data'!$A:$AD,'CCG data'!G$3,FALSE)),ISBLANK(VLOOKUP($E200&amp;$D$7&amp;$D$8,'CCG data'!$A:$AD,'CCG data'!G$5,FALSE))),"",VLOOKUP($E200&amp;$D$7&amp;$D$8,'CCG data'!$A:$AD,'CCG data'!G$3,FALSE))</f>
        <v>2423</v>
      </c>
      <c r="O200" s="150"/>
      <c r="P200" s="150"/>
      <c r="Q200" s="150"/>
      <c r="R200" s="150"/>
      <c r="S200" s="99"/>
      <c r="T200" s="78"/>
      <c r="U200" s="137"/>
      <c r="V200" s="78"/>
      <c r="W200" s="78"/>
      <c r="X200" s="84"/>
      <c r="Y200" s="84"/>
      <c r="Z200" s="84"/>
      <c r="AA200" s="84"/>
      <c r="AB200" s="84"/>
    </row>
    <row r="201" spans="4:28" ht="15.75" x14ac:dyDescent="0.25">
      <c r="D201" s="314"/>
      <c r="E201" s="225" t="s">
        <v>27</v>
      </c>
      <c r="F201" s="138">
        <f>IF(F200="","",VLOOKUP($E200&amp;$D$7&amp;$D$8,'CCG data'!$A:$AD,'CCG data'!I$3,FALSE))</f>
        <v>4.2000000000000003E-2</v>
      </c>
      <c r="G201" s="15">
        <f>IF(F200="","",VLOOKUP($E200&amp;$D$7&amp;$D$8,'CCG data'!$A:$AD,'CCG data'!J$3,FALSE))</f>
        <v>0.06</v>
      </c>
      <c r="H201" s="15">
        <f>IF(H200="","",VLOOKUP($E200&amp;$D$7&amp;$D$8,'CCG data'!$A:$AD,'CCG data'!K$3,FALSE))</f>
        <v>0.48599999999999999</v>
      </c>
      <c r="I201" s="15">
        <f>IF(H200="","",VLOOKUP($E200&amp;$D$7&amp;$D$8,'CCG data'!$A:$AD,'CCG data'!L$3,FALSE))</f>
        <v>0.52600000000000002</v>
      </c>
      <c r="J201" s="15">
        <f>IF(J200="","",VLOOKUP($E200&amp;$D$7&amp;$D$8,'CCG data'!$A:$AD,'CCG data'!M$3,FALSE))</f>
        <v>0.28199999999999997</v>
      </c>
      <c r="K201" s="15">
        <f>IF(J200="","",VLOOKUP($E200&amp;$D$7&amp;$D$8,'CCG data'!$A:$AD,'CCG data'!N$3,FALSE))</f>
        <v>0.31900000000000001</v>
      </c>
      <c r="L201" s="15">
        <f>IF(L200="","",VLOOKUP($E200&amp;$D$7&amp;$D$8,'CCG data'!$A:$AD,'CCG data'!O$3,FALSE))</f>
        <v>0.13</v>
      </c>
      <c r="M201" s="123">
        <f>IF(L200="","",VLOOKUP($E200&amp;$D$7&amp;$D$8,'CCG data'!$A:$AD,'CCG data'!P$3,FALSE))</f>
        <v>0.158</v>
      </c>
      <c r="N201" s="363"/>
      <c r="O201" s="150"/>
      <c r="P201" s="150"/>
      <c r="Q201" s="150"/>
      <c r="R201" s="150"/>
      <c r="S201" s="99"/>
      <c r="T201" s="78"/>
      <c r="U201" s="137"/>
      <c r="V201" s="78"/>
      <c r="W201" s="78"/>
      <c r="X201" s="84"/>
      <c r="Y201" s="84"/>
      <c r="Z201" s="84"/>
      <c r="AA201" s="84"/>
      <c r="AB201" s="84"/>
    </row>
    <row r="202" spans="4:28" ht="15.75" x14ac:dyDescent="0.25">
      <c r="D202" s="314"/>
      <c r="E202" s="223" t="s">
        <v>436</v>
      </c>
      <c r="F202" s="387">
        <f>IF(OR(ISERROR(VLOOKUP($E202&amp;$D$7&amp;$D$8,'CCG data'!$A:$AD,'CCG data'!B$3,FALSE)),ISBLANK(VLOOKUP($E202&amp;$D$7&amp;$D$8,'CCG data'!$A:$AD,'CCG data'!B$3,FALSE))),"",VLOOKUP($E202&amp;$D$7&amp;$D$8,'CCG data'!$A:$AD,'CCG data'!B$3,FALSE))</f>
        <v>0.11194029850746269</v>
      </c>
      <c r="G202" s="262"/>
      <c r="H202" s="262">
        <f>IF(OR(ISERROR(VLOOKUP($E202&amp;$D$7&amp;$D$8,'CCG data'!$A:$AD,'CCG data'!C$3,FALSE)),ISBLANK(VLOOKUP($E202&amp;$D$7&amp;$D$8,'CCG data'!$A:$AD,'CCG data'!C$3,FALSE))),"",VLOOKUP($E202&amp;$D$7&amp;$D$8,'CCG data'!$A:$AD,'CCG data'!C$3,FALSE))</f>
        <v>0.52170963364993217</v>
      </c>
      <c r="I202" s="262"/>
      <c r="J202" s="262">
        <f>IF(OR(ISERROR(VLOOKUP($E202&amp;$D$7&amp;$D$8,'CCG data'!$A:$AD,'CCG data'!D$3,FALSE)),ISBLANK(VLOOKUP($E202&amp;$D$7&amp;$D$8,'CCG data'!$A:$AD,'CCG data'!D$3,FALSE))),"",VLOOKUP($E202&amp;$D$7&amp;$D$8,'CCG data'!$A:$AD,'CCG data'!D$3,FALSE))</f>
        <v>0.26729986431478969</v>
      </c>
      <c r="K202" s="262"/>
      <c r="L202" s="262">
        <f>IF(OR(ISERROR(VLOOKUP($E202&amp;$D$7&amp;$D$8,'CCG data'!$A:$AD,'CCG data'!E$3,FALSE)),ISBLANK(VLOOKUP($E202&amp;$D$7&amp;$D$8,'CCG data'!$A:$AD,'CCG data'!E$3,FALSE))),"",VLOOKUP($E202&amp;$D$7&amp;$D$8,'CCG data'!$A:$AD,'CCG data'!E$3,FALSE))</f>
        <v>9.9050203527815461E-2</v>
      </c>
      <c r="M202" s="388"/>
      <c r="N202" s="355">
        <f>IF(OR(ISERROR(VLOOKUP($E202&amp;$D$7&amp;$D$8,'CCG data'!$A:$AD,'CCG data'!G$3,FALSE)),ISBLANK(VLOOKUP($E202&amp;$D$7&amp;$D$8,'CCG data'!$A:$AD,'CCG data'!G$5,FALSE))),"",VLOOKUP($E202&amp;$D$7&amp;$D$8,'CCG data'!$A:$AD,'CCG data'!G$3,FALSE))</f>
        <v>1474</v>
      </c>
      <c r="O202" s="150"/>
      <c r="P202" s="150"/>
      <c r="Q202" s="150"/>
      <c r="R202" s="150"/>
      <c r="S202" s="99"/>
      <c r="T202" s="78"/>
      <c r="U202" s="137"/>
      <c r="V202" s="78"/>
      <c r="W202" s="78"/>
      <c r="X202" s="84"/>
      <c r="Y202" s="84"/>
      <c r="Z202" s="84"/>
      <c r="AA202" s="84"/>
      <c r="AB202" s="84"/>
    </row>
    <row r="203" spans="4:28" ht="15.75" x14ac:dyDescent="0.25">
      <c r="D203" s="314"/>
      <c r="E203" s="225" t="s">
        <v>27</v>
      </c>
      <c r="F203" s="138">
        <f>IF(F202="","",VLOOKUP($E202&amp;$D$7&amp;$D$8,'CCG data'!$A:$AD,'CCG data'!I$3,FALSE))</f>
        <v>9.7000000000000003E-2</v>
      </c>
      <c r="G203" s="15">
        <f>IF(F202="","",VLOOKUP($E202&amp;$D$7&amp;$D$8,'CCG data'!$A:$AD,'CCG data'!J$3,FALSE))</f>
        <v>0.129</v>
      </c>
      <c r="H203" s="15">
        <f>IF(H202="","",VLOOKUP($E202&amp;$D$7&amp;$D$8,'CCG data'!$A:$AD,'CCG data'!K$3,FALSE))</f>
        <v>0.496</v>
      </c>
      <c r="I203" s="15">
        <f>IF(H202="","",VLOOKUP($E202&amp;$D$7&amp;$D$8,'CCG data'!$A:$AD,'CCG data'!L$3,FALSE))</f>
        <v>0.54700000000000004</v>
      </c>
      <c r="J203" s="15">
        <f>IF(J202="","",VLOOKUP($E202&amp;$D$7&amp;$D$8,'CCG data'!$A:$AD,'CCG data'!M$3,FALSE))</f>
        <v>0.245</v>
      </c>
      <c r="K203" s="15">
        <f>IF(J202="","",VLOOKUP($E202&amp;$D$7&amp;$D$8,'CCG data'!$A:$AD,'CCG data'!N$3,FALSE))</f>
        <v>0.28999999999999998</v>
      </c>
      <c r="L203" s="15">
        <f>IF(L202="","",VLOOKUP($E202&amp;$D$7&amp;$D$8,'CCG data'!$A:$AD,'CCG data'!O$3,FALSE))</f>
        <v>8.5000000000000006E-2</v>
      </c>
      <c r="M203" s="123">
        <f>IF(L202="","",VLOOKUP($E202&amp;$D$7&amp;$D$8,'CCG data'!$A:$AD,'CCG data'!P$3,FALSE))</f>
        <v>0.115</v>
      </c>
      <c r="N203" s="363"/>
      <c r="O203" s="150"/>
      <c r="P203" s="150"/>
      <c r="Q203" s="150"/>
      <c r="R203" s="150"/>
      <c r="S203" s="99"/>
      <c r="T203" s="78"/>
      <c r="U203" s="137"/>
      <c r="V203" s="78"/>
      <c r="W203" s="78"/>
      <c r="X203" s="84"/>
      <c r="Y203" s="84"/>
      <c r="Z203" s="84"/>
      <c r="AA203" s="84"/>
      <c r="AB203" s="84"/>
    </row>
    <row r="204" spans="4:28" ht="15.75" x14ac:dyDescent="0.25">
      <c r="D204" s="314"/>
      <c r="E204" s="223" t="s">
        <v>209</v>
      </c>
      <c r="F204" s="387">
        <f>IF(OR(ISERROR(VLOOKUP($E204&amp;$D$7&amp;$D$8,'CCG data'!$A:$AD,'CCG data'!B$3,FALSE)),ISBLANK(VLOOKUP($E204&amp;$D$7&amp;$D$8,'CCG data'!$A:$AD,'CCG data'!B$3,FALSE))),"",VLOOKUP($E204&amp;$D$7&amp;$D$8,'CCG data'!$A:$AD,'CCG data'!B$3,FALSE))</f>
        <v>7.3321010474430071E-2</v>
      </c>
      <c r="G204" s="262"/>
      <c r="H204" s="262">
        <f>IF(OR(ISERROR(VLOOKUP($E204&amp;$D$7&amp;$D$8,'CCG data'!$A:$AD,'CCG data'!C$3,FALSE)),ISBLANK(VLOOKUP($E204&amp;$D$7&amp;$D$8,'CCG data'!$A:$AD,'CCG data'!C$3,FALSE))),"",VLOOKUP($E204&amp;$D$7&amp;$D$8,'CCG data'!$A:$AD,'CCG data'!C$3,FALSE))</f>
        <v>0.51078250154035731</v>
      </c>
      <c r="I204" s="262"/>
      <c r="J204" s="262">
        <f>IF(OR(ISERROR(VLOOKUP($E204&amp;$D$7&amp;$D$8,'CCG data'!$A:$AD,'CCG data'!D$3,FALSE)),ISBLANK(VLOOKUP($E204&amp;$D$7&amp;$D$8,'CCG data'!$A:$AD,'CCG data'!D$3,FALSE))),"",VLOOKUP($E204&amp;$D$7&amp;$D$8,'CCG data'!$A:$AD,'CCG data'!D$3,FALSE))</f>
        <v>0.2735674676524954</v>
      </c>
      <c r="K204" s="262"/>
      <c r="L204" s="262">
        <f>IF(OR(ISERROR(VLOOKUP($E204&amp;$D$7&amp;$D$8,'CCG data'!$A:$AD,'CCG data'!E$3,FALSE)),ISBLANK(VLOOKUP($E204&amp;$D$7&amp;$D$8,'CCG data'!$A:$AD,'CCG data'!E$3,FALSE))),"",VLOOKUP($E204&amp;$D$7&amp;$D$8,'CCG data'!$A:$AD,'CCG data'!E$3,FALSE))</f>
        <v>0.14232902033271719</v>
      </c>
      <c r="M204" s="388"/>
      <c r="N204" s="362">
        <f>IF(OR(ISERROR(VLOOKUP($E204&amp;$D$7&amp;$D$8,'CCG data'!$A:$AD,'CCG data'!G$3,FALSE)),ISBLANK(VLOOKUP($E204&amp;$D$7&amp;$D$8,'CCG data'!$A:$AD,'CCG data'!G$5,FALSE))),"",VLOOKUP($E204&amp;$D$7&amp;$D$8,'CCG data'!$A:$AD,'CCG data'!G$3,FALSE))</f>
        <v>1623</v>
      </c>
      <c r="O204" s="150"/>
      <c r="P204" s="150"/>
      <c r="Q204" s="150"/>
      <c r="R204" s="150"/>
      <c r="S204" s="84"/>
      <c r="T204" s="78"/>
      <c r="U204" s="137"/>
      <c r="V204" s="78"/>
      <c r="W204" s="78"/>
      <c r="X204" s="84"/>
      <c r="Y204" s="84"/>
      <c r="Z204" s="84"/>
      <c r="AA204" s="84"/>
      <c r="AB204" s="84"/>
    </row>
    <row r="205" spans="4:28" ht="15.75" x14ac:dyDescent="0.25">
      <c r="D205" s="314"/>
      <c r="E205" s="225" t="s">
        <v>27</v>
      </c>
      <c r="F205" s="138">
        <f>IF(F204="","",VLOOKUP($E204&amp;$D$7&amp;$D$8,'CCG data'!$A:$AD,'CCG data'!I$3,FALSE))</f>
        <v>6.2E-2</v>
      </c>
      <c r="G205" s="15">
        <f>IF(F204="","",VLOOKUP($E204&amp;$D$7&amp;$D$8,'CCG data'!$A:$AD,'CCG data'!J$3,FALSE))</f>
        <v>8.6999999999999994E-2</v>
      </c>
      <c r="H205" s="15">
        <f>IF(H204="","",VLOOKUP($E204&amp;$D$7&amp;$D$8,'CCG data'!$A:$AD,'CCG data'!K$3,FALSE))</f>
        <v>0.48599999999999999</v>
      </c>
      <c r="I205" s="15">
        <f>IF(H204="","",VLOOKUP($E204&amp;$D$7&amp;$D$8,'CCG data'!$A:$AD,'CCG data'!L$3,FALSE))</f>
        <v>0.53500000000000003</v>
      </c>
      <c r="J205" s="15">
        <f>IF(J204="","",VLOOKUP($E204&amp;$D$7&amp;$D$8,'CCG data'!$A:$AD,'CCG data'!M$3,FALSE))</f>
        <v>0.252</v>
      </c>
      <c r="K205" s="15">
        <f>IF(J204="","",VLOOKUP($E204&amp;$D$7&amp;$D$8,'CCG data'!$A:$AD,'CCG data'!N$3,FALSE))</f>
        <v>0.29599999999999999</v>
      </c>
      <c r="L205" s="15">
        <f>IF(L204="","",VLOOKUP($E204&amp;$D$7&amp;$D$8,'CCG data'!$A:$AD,'CCG data'!O$3,FALSE))</f>
        <v>0.126</v>
      </c>
      <c r="M205" s="123">
        <f>IF(L204="","",VLOOKUP($E204&amp;$D$7&amp;$D$8,'CCG data'!$A:$AD,'CCG data'!P$3,FALSE))</f>
        <v>0.16</v>
      </c>
      <c r="N205" s="363"/>
      <c r="O205" s="150"/>
      <c r="P205" s="150"/>
      <c r="Q205" s="150"/>
      <c r="R205" s="150"/>
      <c r="S205" s="84"/>
      <c r="T205" s="78"/>
      <c r="U205" s="137"/>
      <c r="V205" s="78"/>
      <c r="W205" s="78"/>
      <c r="X205" s="84"/>
      <c r="Y205" s="84"/>
      <c r="Z205" s="84"/>
      <c r="AA205" s="84"/>
      <c r="AB205" s="84"/>
    </row>
    <row r="206" spans="4:28" ht="15.75" x14ac:dyDescent="0.25">
      <c r="D206" s="314"/>
      <c r="E206" s="223" t="s">
        <v>210</v>
      </c>
      <c r="F206" s="387">
        <f>IF(OR(ISERROR(VLOOKUP($E206&amp;$D$7&amp;$D$8,'CCG data'!$A:$AD,'CCG data'!B$3,FALSE)),ISBLANK(VLOOKUP($E206&amp;$D$7&amp;$D$8,'CCG data'!$A:$AD,'CCG data'!B$3,FALSE))),"",VLOOKUP($E206&amp;$D$7&amp;$D$8,'CCG data'!$A:$AD,'CCG data'!B$3,FALSE))</f>
        <v>7.4363992172211346E-2</v>
      </c>
      <c r="G206" s="262"/>
      <c r="H206" s="262">
        <f>IF(OR(ISERROR(VLOOKUP($E206&amp;$D$7&amp;$D$8,'CCG data'!$A:$AD,'CCG data'!C$3,FALSE)),ISBLANK(VLOOKUP($E206&amp;$D$7&amp;$D$8,'CCG data'!$A:$AD,'CCG data'!C$3,FALSE))),"",VLOOKUP($E206&amp;$D$7&amp;$D$8,'CCG data'!$A:$AD,'CCG data'!C$3,FALSE))</f>
        <v>0.51174168297455969</v>
      </c>
      <c r="I206" s="262"/>
      <c r="J206" s="262">
        <f>IF(OR(ISERROR(VLOOKUP($E206&amp;$D$7&amp;$D$8,'CCG data'!$A:$AD,'CCG data'!D$3,FALSE)),ISBLANK(VLOOKUP($E206&amp;$D$7&amp;$D$8,'CCG data'!$A:$AD,'CCG data'!D$3,FALSE))),"",VLOOKUP($E206&amp;$D$7&amp;$D$8,'CCG data'!$A:$AD,'CCG data'!D$3,FALSE))</f>
        <v>0.27005870841487278</v>
      </c>
      <c r="K206" s="262"/>
      <c r="L206" s="262">
        <f>IF(OR(ISERROR(VLOOKUP($E206&amp;$D$7&amp;$D$8,'CCG data'!$A:$AD,'CCG data'!E$3,FALSE)),ISBLANK(VLOOKUP($E206&amp;$D$7&amp;$D$8,'CCG data'!$A:$AD,'CCG data'!E$3,FALSE))),"",VLOOKUP($E206&amp;$D$7&amp;$D$8,'CCG data'!$A:$AD,'CCG data'!E$3,FALSE))</f>
        <v>0.14383561643835616</v>
      </c>
      <c r="M206" s="388"/>
      <c r="N206" s="362">
        <f>IF(OR(ISERROR(VLOOKUP($E206&amp;$D$7&amp;$D$8,'CCG data'!$A:$AD,'CCG data'!G$3,FALSE)),ISBLANK(VLOOKUP($E206&amp;$D$7&amp;$D$8,'CCG data'!$A:$AD,'CCG data'!G$5,FALSE))),"",VLOOKUP($E206&amp;$D$7&amp;$D$8,'CCG data'!$A:$AD,'CCG data'!G$3,FALSE))</f>
        <v>1022</v>
      </c>
      <c r="O206" s="150"/>
      <c r="P206" s="150"/>
      <c r="Q206" s="150"/>
      <c r="R206" s="150"/>
      <c r="S206" s="84"/>
      <c r="T206" s="78"/>
      <c r="U206" s="137"/>
      <c r="V206" s="78"/>
      <c r="W206" s="78"/>
      <c r="X206" s="84"/>
      <c r="Y206" s="84"/>
      <c r="Z206" s="84"/>
      <c r="AA206" s="84"/>
      <c r="AB206" s="84"/>
    </row>
    <row r="207" spans="4:28" ht="15.75" x14ac:dyDescent="0.25">
      <c r="D207" s="314"/>
      <c r="E207" s="225" t="s">
        <v>27</v>
      </c>
      <c r="F207" s="138">
        <f>IF(F206="","",VLOOKUP($E206&amp;$D$7&amp;$D$8,'CCG data'!$A:$AD,'CCG data'!I$3,FALSE))</f>
        <v>0.06</v>
      </c>
      <c r="G207" s="15">
        <f>IF(F206="","",VLOOKUP($E206&amp;$D$7&amp;$D$8,'CCG data'!$A:$AD,'CCG data'!J$3,FALSE))</f>
        <v>9.1999999999999998E-2</v>
      </c>
      <c r="H207" s="15">
        <f>IF(H206="","",VLOOKUP($E206&amp;$D$7&amp;$D$8,'CCG data'!$A:$AD,'CCG data'!K$3,FALSE))</f>
        <v>0.48099999999999998</v>
      </c>
      <c r="I207" s="15">
        <f>IF(H206="","",VLOOKUP($E206&amp;$D$7&amp;$D$8,'CCG data'!$A:$AD,'CCG data'!L$3,FALSE))</f>
        <v>0.54200000000000004</v>
      </c>
      <c r="J207" s="15">
        <f>IF(J206="","",VLOOKUP($E206&amp;$D$7&amp;$D$8,'CCG data'!$A:$AD,'CCG data'!M$3,FALSE))</f>
        <v>0.24399999999999999</v>
      </c>
      <c r="K207" s="15">
        <f>IF(J206="","",VLOOKUP($E206&amp;$D$7&amp;$D$8,'CCG data'!$A:$AD,'CCG data'!N$3,FALSE))</f>
        <v>0.29799999999999999</v>
      </c>
      <c r="L207" s="15">
        <f>IF(L206="","",VLOOKUP($E206&amp;$D$7&amp;$D$8,'CCG data'!$A:$AD,'CCG data'!O$3,FALSE))</f>
        <v>0.124</v>
      </c>
      <c r="M207" s="123">
        <f>IF(L206="","",VLOOKUP($E206&amp;$D$7&amp;$D$8,'CCG data'!$A:$AD,'CCG data'!P$3,FALSE))</f>
        <v>0.16700000000000001</v>
      </c>
      <c r="N207" s="363"/>
      <c r="O207" s="150"/>
      <c r="P207" s="150"/>
      <c r="Q207" s="150"/>
      <c r="R207" s="150"/>
      <c r="S207" s="84"/>
      <c r="T207" s="78"/>
      <c r="U207" s="137"/>
      <c r="V207" s="78"/>
      <c r="W207" s="78"/>
      <c r="X207" s="84"/>
      <c r="Y207" s="84"/>
      <c r="Z207" s="84"/>
      <c r="AA207" s="84"/>
      <c r="AB207" s="84"/>
    </row>
    <row r="208" spans="4:28" ht="15.75" x14ac:dyDescent="0.25">
      <c r="D208" s="314"/>
      <c r="E208" s="223" t="s">
        <v>211</v>
      </c>
      <c r="F208" s="387">
        <f>IF(OR(ISERROR(VLOOKUP($E208&amp;$D$7&amp;$D$8,'CCG data'!$A:$AD,'CCG data'!B$3,FALSE)),ISBLANK(VLOOKUP($E208&amp;$D$7&amp;$D$8,'CCG data'!$A:$AD,'CCG data'!B$3,FALSE))),"",VLOOKUP($E208&amp;$D$7&amp;$D$8,'CCG data'!$A:$AD,'CCG data'!B$3,FALSE))</f>
        <v>7.2924187725631764E-2</v>
      </c>
      <c r="G208" s="262"/>
      <c r="H208" s="262">
        <f>IF(OR(ISERROR(VLOOKUP($E208&amp;$D$7&amp;$D$8,'CCG data'!$A:$AD,'CCG data'!C$3,FALSE)),ISBLANK(VLOOKUP($E208&amp;$D$7&amp;$D$8,'CCG data'!$A:$AD,'CCG data'!C$3,FALSE))),"",VLOOKUP($E208&amp;$D$7&amp;$D$8,'CCG data'!$A:$AD,'CCG data'!C$3,FALSE))</f>
        <v>0.53682310469314076</v>
      </c>
      <c r="I208" s="262"/>
      <c r="J208" s="262">
        <f>IF(OR(ISERROR(VLOOKUP($E208&amp;$D$7&amp;$D$8,'CCG data'!$A:$AD,'CCG data'!D$3,FALSE)),ISBLANK(VLOOKUP($E208&amp;$D$7&amp;$D$8,'CCG data'!$A:$AD,'CCG data'!D$3,FALSE))),"",VLOOKUP($E208&amp;$D$7&amp;$D$8,'CCG data'!$A:$AD,'CCG data'!D$3,FALSE))</f>
        <v>0.24043321299638989</v>
      </c>
      <c r="K208" s="262"/>
      <c r="L208" s="262">
        <f>IF(OR(ISERROR(VLOOKUP($E208&amp;$D$7&amp;$D$8,'CCG data'!$A:$AD,'CCG data'!E$3,FALSE)),ISBLANK(VLOOKUP($E208&amp;$D$7&amp;$D$8,'CCG data'!$A:$AD,'CCG data'!E$3,FALSE))),"",VLOOKUP($E208&amp;$D$7&amp;$D$8,'CCG data'!$A:$AD,'CCG data'!E$3,FALSE))</f>
        <v>0.14981949458483754</v>
      </c>
      <c r="M208" s="388"/>
      <c r="N208" s="355">
        <f>IF(OR(ISERROR(VLOOKUP($E208&amp;$D$7&amp;$D$8,'CCG data'!$A:$AD,'CCG data'!G$3,FALSE)),ISBLANK(VLOOKUP($E208&amp;$D$7&amp;$D$8,'CCG data'!$A:$AD,'CCG data'!G$5,FALSE))),"",VLOOKUP($E208&amp;$D$7&amp;$D$8,'CCG data'!$A:$AD,'CCG data'!G$3,FALSE))</f>
        <v>2770</v>
      </c>
      <c r="O208" s="150"/>
      <c r="P208" s="150"/>
      <c r="Q208" s="150"/>
      <c r="R208" s="150"/>
      <c r="S208" s="84"/>
      <c r="T208" s="78"/>
      <c r="U208" s="137"/>
      <c r="V208" s="78"/>
      <c r="W208" s="78"/>
      <c r="X208" s="84"/>
      <c r="Y208" s="84"/>
      <c r="Z208" s="84"/>
      <c r="AA208" s="84"/>
      <c r="AB208" s="84"/>
    </row>
    <row r="209" spans="4:28" ht="15.75" x14ac:dyDescent="0.25">
      <c r="D209" s="314"/>
      <c r="E209" s="225" t="s">
        <v>27</v>
      </c>
      <c r="F209" s="138">
        <f>IF(F208="","",VLOOKUP($E208&amp;$D$7&amp;$D$8,'CCG data'!$A:$AD,'CCG data'!I$3,FALSE))</f>
        <v>6.4000000000000001E-2</v>
      </c>
      <c r="G209" s="15">
        <f>IF(F208="","",VLOOKUP($E208&amp;$D$7&amp;$D$8,'CCG data'!$A:$AD,'CCG data'!J$3,FALSE))</f>
        <v>8.3000000000000004E-2</v>
      </c>
      <c r="H209" s="15">
        <f>IF(H208="","",VLOOKUP($E208&amp;$D$7&amp;$D$8,'CCG data'!$A:$AD,'CCG data'!K$3,FALSE))</f>
        <v>0.51800000000000002</v>
      </c>
      <c r="I209" s="15">
        <f>IF(H208="","",VLOOKUP($E208&amp;$D$7&amp;$D$8,'CCG data'!$A:$AD,'CCG data'!L$3,FALSE))</f>
        <v>0.55500000000000005</v>
      </c>
      <c r="J209" s="15">
        <f>IF(J208="","",VLOOKUP($E208&amp;$D$7&amp;$D$8,'CCG data'!$A:$AD,'CCG data'!M$3,FALSE))</f>
        <v>0.22500000000000001</v>
      </c>
      <c r="K209" s="15">
        <f>IF(J208="","",VLOOKUP($E208&amp;$D$7&amp;$D$8,'CCG data'!$A:$AD,'CCG data'!N$3,FALSE))</f>
        <v>0.25700000000000001</v>
      </c>
      <c r="L209" s="15">
        <f>IF(L208="","",VLOOKUP($E208&amp;$D$7&amp;$D$8,'CCG data'!$A:$AD,'CCG data'!O$3,FALSE))</f>
        <v>0.13700000000000001</v>
      </c>
      <c r="M209" s="123">
        <f>IF(L208="","",VLOOKUP($E208&amp;$D$7&amp;$D$8,'CCG data'!$A:$AD,'CCG data'!P$3,FALSE))</f>
        <v>0.16400000000000001</v>
      </c>
      <c r="N209" s="363"/>
      <c r="O209" s="150"/>
      <c r="P209" s="150"/>
      <c r="Q209" s="150"/>
      <c r="R209" s="150"/>
      <c r="S209" s="84"/>
      <c r="T209" s="78"/>
      <c r="U209" s="137"/>
      <c r="V209" s="78"/>
      <c r="W209" s="78"/>
      <c r="X209" s="84"/>
      <c r="Y209" s="84"/>
      <c r="Z209" s="84"/>
      <c r="AA209" s="84"/>
      <c r="AB209" s="84"/>
    </row>
    <row r="210" spans="4:28" ht="15.75" x14ac:dyDescent="0.25">
      <c r="D210" s="314"/>
      <c r="E210" s="223" t="s">
        <v>212</v>
      </c>
      <c r="F210" s="387">
        <f>IF(OR(ISERROR(VLOOKUP($E210&amp;$D$7&amp;$D$8,'CCG data'!$A:$AD,'CCG data'!B$3,FALSE)),ISBLANK(VLOOKUP($E210&amp;$D$7&amp;$D$8,'CCG data'!$A:$AD,'CCG data'!B$3,FALSE))),"",VLOOKUP($E210&amp;$D$7&amp;$D$8,'CCG data'!$A:$AD,'CCG data'!B$3,FALSE))</f>
        <v>6.5028901734104042E-2</v>
      </c>
      <c r="G210" s="262"/>
      <c r="H210" s="262">
        <f>IF(OR(ISERROR(VLOOKUP($E210&amp;$D$7&amp;$D$8,'CCG data'!$A:$AD,'CCG data'!C$3,FALSE)),ISBLANK(VLOOKUP($E210&amp;$D$7&amp;$D$8,'CCG data'!$A:$AD,'CCG data'!C$3,FALSE))),"",VLOOKUP($E210&amp;$D$7&amp;$D$8,'CCG data'!$A:$AD,'CCG data'!C$3,FALSE))</f>
        <v>0.54913294797687862</v>
      </c>
      <c r="I210" s="262"/>
      <c r="J210" s="262">
        <f>IF(OR(ISERROR(VLOOKUP($E210&amp;$D$7&amp;$D$8,'CCG data'!$A:$AD,'CCG data'!D$3,FALSE)),ISBLANK(VLOOKUP($E210&amp;$D$7&amp;$D$8,'CCG data'!$A:$AD,'CCG data'!D$3,FALSE))),"",VLOOKUP($E210&amp;$D$7&amp;$D$8,'CCG data'!$A:$AD,'CCG data'!D$3,FALSE))</f>
        <v>0.24205202312138729</v>
      </c>
      <c r="K210" s="262"/>
      <c r="L210" s="262">
        <f>IF(OR(ISERROR(VLOOKUP($E210&amp;$D$7&amp;$D$8,'CCG data'!$A:$AD,'CCG data'!E$3,FALSE)),ISBLANK(VLOOKUP($E210&amp;$D$7&amp;$D$8,'CCG data'!$A:$AD,'CCG data'!E$3,FALSE))),"",VLOOKUP($E210&amp;$D$7&amp;$D$8,'CCG data'!$A:$AD,'CCG data'!E$3,FALSE))</f>
        <v>0.14378612716763006</v>
      </c>
      <c r="M210" s="388"/>
      <c r="N210" s="362">
        <f>IF(OR(ISERROR(VLOOKUP($E210&amp;$D$7&amp;$D$8,'CCG data'!$A:$AD,'CCG data'!G$3,FALSE)),ISBLANK(VLOOKUP($E210&amp;$D$7&amp;$D$8,'CCG data'!$A:$AD,'CCG data'!G$5,FALSE))),"",VLOOKUP($E210&amp;$D$7&amp;$D$8,'CCG data'!$A:$AD,'CCG data'!G$3,FALSE))</f>
        <v>1384</v>
      </c>
      <c r="O210" s="150"/>
      <c r="P210" s="150"/>
      <c r="Q210" s="150"/>
      <c r="R210" s="150"/>
      <c r="S210" s="84"/>
      <c r="T210" s="78"/>
      <c r="U210" s="137"/>
      <c r="V210" s="78"/>
      <c r="W210" s="78"/>
      <c r="X210" s="84"/>
      <c r="Y210" s="84"/>
      <c r="Z210" s="84"/>
      <c r="AA210" s="84"/>
      <c r="AB210" s="84"/>
    </row>
    <row r="211" spans="4:28" ht="15.75" x14ac:dyDescent="0.25">
      <c r="D211" s="314"/>
      <c r="E211" s="225" t="s">
        <v>27</v>
      </c>
      <c r="F211" s="138">
        <f>IF(F210="","",VLOOKUP($E210&amp;$D$7&amp;$D$8,'CCG data'!$A:$AD,'CCG data'!I$3,FALSE))</f>
        <v>5.2999999999999999E-2</v>
      </c>
      <c r="G211" s="15">
        <f>IF(F210="","",VLOOKUP($E210&amp;$D$7&amp;$D$8,'CCG data'!$A:$AD,'CCG data'!J$3,FALSE))</f>
        <v>7.9000000000000001E-2</v>
      </c>
      <c r="H211" s="15">
        <f>IF(H210="","",VLOOKUP($E210&amp;$D$7&amp;$D$8,'CCG data'!$A:$AD,'CCG data'!K$3,FALSE))</f>
        <v>0.52300000000000002</v>
      </c>
      <c r="I211" s="15">
        <f>IF(H210="","",VLOOKUP($E210&amp;$D$7&amp;$D$8,'CCG data'!$A:$AD,'CCG data'!L$3,FALSE))</f>
        <v>0.57499999999999996</v>
      </c>
      <c r="J211" s="15">
        <f>IF(J210="","",VLOOKUP($E210&amp;$D$7&amp;$D$8,'CCG data'!$A:$AD,'CCG data'!M$3,FALSE))</f>
        <v>0.22</v>
      </c>
      <c r="K211" s="15">
        <f>IF(J210="","",VLOOKUP($E210&amp;$D$7&amp;$D$8,'CCG data'!$A:$AD,'CCG data'!N$3,FALSE))</f>
        <v>0.26500000000000001</v>
      </c>
      <c r="L211" s="15">
        <f>IF(L210="","",VLOOKUP($E210&amp;$D$7&amp;$D$8,'CCG data'!$A:$AD,'CCG data'!O$3,FALSE))</f>
        <v>0.126</v>
      </c>
      <c r="M211" s="123">
        <f>IF(L210="","",VLOOKUP($E210&amp;$D$7&amp;$D$8,'CCG data'!$A:$AD,'CCG data'!P$3,FALSE))</f>
        <v>0.16300000000000001</v>
      </c>
      <c r="N211" s="363"/>
      <c r="O211" s="150"/>
      <c r="P211" s="150"/>
      <c r="Q211" s="150"/>
      <c r="R211" s="150"/>
      <c r="S211" s="84"/>
      <c r="T211" s="78"/>
      <c r="U211" s="137"/>
      <c r="V211" s="78"/>
      <c r="W211" s="78"/>
      <c r="X211" s="84"/>
      <c r="Y211" s="84"/>
      <c r="Z211" s="84"/>
      <c r="AA211" s="84"/>
      <c r="AB211" s="84"/>
    </row>
    <row r="212" spans="4:28" ht="15.75" x14ac:dyDescent="0.25">
      <c r="D212" s="314"/>
      <c r="E212" s="223" t="s">
        <v>437</v>
      </c>
      <c r="F212" s="387">
        <f>IF(OR(ISERROR(VLOOKUP($E212&amp;$D$7&amp;$D$8,'CCG data'!$A:$AD,'CCG data'!B$3,FALSE)),ISBLANK(VLOOKUP($E212&amp;$D$7&amp;$D$8,'CCG data'!$A:$AD,'CCG data'!B$3,FALSE))),"",VLOOKUP($E212&amp;$D$7&amp;$D$8,'CCG data'!$A:$AD,'CCG data'!B$3,FALSE))</f>
        <v>7.8706957132817987E-2</v>
      </c>
      <c r="G212" s="262"/>
      <c r="H212" s="262">
        <f>IF(OR(ISERROR(VLOOKUP($E212&amp;$D$7&amp;$D$8,'CCG data'!$A:$AD,'CCG data'!C$3,FALSE)),ISBLANK(VLOOKUP($E212&amp;$D$7&amp;$D$8,'CCG data'!$A:$AD,'CCG data'!C$3,FALSE))),"",VLOOKUP($E212&amp;$D$7&amp;$D$8,'CCG data'!$A:$AD,'CCG data'!C$3,FALSE))</f>
        <v>0.54778636683063953</v>
      </c>
      <c r="I212" s="262"/>
      <c r="J212" s="262">
        <f>IF(OR(ISERROR(VLOOKUP($E212&amp;$D$7&amp;$D$8,'CCG data'!$A:$AD,'CCG data'!D$3,FALSE)),ISBLANK(VLOOKUP($E212&amp;$D$7&amp;$D$8,'CCG data'!$A:$AD,'CCG data'!D$3,FALSE))),"",VLOOKUP($E212&amp;$D$7&amp;$D$8,'CCG data'!$A:$AD,'CCG data'!D$3,FALSE))</f>
        <v>0.23436401967673928</v>
      </c>
      <c r="K212" s="262"/>
      <c r="L212" s="262">
        <f>IF(OR(ISERROR(VLOOKUP($E212&amp;$D$7&amp;$D$8,'CCG data'!$A:$AD,'CCG data'!E$3,FALSE)),ISBLANK(VLOOKUP($E212&amp;$D$7&amp;$D$8,'CCG data'!$A:$AD,'CCG data'!E$3,FALSE))),"",VLOOKUP($E212&amp;$D$7&amp;$D$8,'CCG data'!$A:$AD,'CCG data'!E$3,FALSE))</f>
        <v>0.13914265635980325</v>
      </c>
      <c r="M212" s="388"/>
      <c r="N212" s="362">
        <f>IF(OR(ISERROR(VLOOKUP($E212&amp;$D$7&amp;$D$8,'CCG data'!$A:$AD,'CCG data'!G$3,FALSE)),ISBLANK(VLOOKUP($E212&amp;$D$7&amp;$D$8,'CCG data'!$A:$AD,'CCG data'!G$5,FALSE))),"",VLOOKUP($E212&amp;$D$7&amp;$D$8,'CCG data'!$A:$AD,'CCG data'!G$3,FALSE))</f>
        <v>2846</v>
      </c>
      <c r="O212" s="150"/>
      <c r="P212" s="150"/>
      <c r="Q212" s="150"/>
      <c r="R212" s="150"/>
      <c r="S212" s="84"/>
      <c r="T212" s="78"/>
      <c r="U212" s="137"/>
      <c r="V212" s="78"/>
      <c r="W212" s="78"/>
      <c r="X212" s="84"/>
      <c r="Y212" s="84"/>
      <c r="Z212" s="84"/>
      <c r="AA212" s="84"/>
      <c r="AB212" s="84"/>
    </row>
    <row r="213" spans="4:28" ht="15.75" x14ac:dyDescent="0.25">
      <c r="D213" s="314"/>
      <c r="E213" s="225" t="s">
        <v>27</v>
      </c>
      <c r="F213" s="138">
        <f>IF(F212="","",VLOOKUP($E212&amp;$D$7&amp;$D$8,'CCG data'!$A:$AD,'CCG data'!I$3,FALSE))</f>
        <v>6.9000000000000006E-2</v>
      </c>
      <c r="G213" s="15">
        <f>IF(F212="","",VLOOKUP($E212&amp;$D$7&amp;$D$8,'CCG data'!$A:$AD,'CCG data'!J$3,FALSE))</f>
        <v>8.8999999999999996E-2</v>
      </c>
      <c r="H213" s="15">
        <f>IF(H212="","",VLOOKUP($E212&amp;$D$7&amp;$D$8,'CCG data'!$A:$AD,'CCG data'!K$3,FALSE))</f>
        <v>0.52900000000000003</v>
      </c>
      <c r="I213" s="15">
        <f>IF(H212="","",VLOOKUP($E212&amp;$D$7&amp;$D$8,'CCG data'!$A:$AD,'CCG data'!L$3,FALSE))</f>
        <v>0.56599999999999995</v>
      </c>
      <c r="J213" s="15">
        <f>IF(J212="","",VLOOKUP($E212&amp;$D$7&amp;$D$8,'CCG data'!$A:$AD,'CCG data'!M$3,FALSE))</f>
        <v>0.219</v>
      </c>
      <c r="K213" s="15">
        <f>IF(J212="","",VLOOKUP($E212&amp;$D$7&amp;$D$8,'CCG data'!$A:$AD,'CCG data'!N$3,FALSE))</f>
        <v>0.25</v>
      </c>
      <c r="L213" s="15">
        <f>IF(L212="","",VLOOKUP($E212&amp;$D$7&amp;$D$8,'CCG data'!$A:$AD,'CCG data'!O$3,FALSE))</f>
        <v>0.127</v>
      </c>
      <c r="M213" s="123">
        <f>IF(L212="","",VLOOKUP($E212&amp;$D$7&amp;$D$8,'CCG data'!$A:$AD,'CCG data'!P$3,FALSE))</f>
        <v>0.152</v>
      </c>
      <c r="N213" s="363"/>
      <c r="O213" s="150"/>
      <c r="P213" s="150"/>
      <c r="Q213" s="150"/>
      <c r="R213" s="150"/>
      <c r="S213" s="84"/>
      <c r="T213" s="78"/>
      <c r="U213" s="137"/>
      <c r="V213" s="78"/>
      <c r="W213" s="78"/>
      <c r="X213" s="84"/>
      <c r="Y213" s="84"/>
      <c r="Z213" s="84"/>
      <c r="AA213" s="84"/>
      <c r="AB213" s="84"/>
    </row>
    <row r="214" spans="4:28" ht="15.75" x14ac:dyDescent="0.25">
      <c r="D214" s="314"/>
      <c r="E214" s="223" t="s">
        <v>213</v>
      </c>
      <c r="F214" s="387">
        <f>IF(OR(ISERROR(VLOOKUP($E214&amp;$D$7&amp;$D$8,'CCG data'!$A:$AD,'CCG data'!B$3,FALSE)),ISBLANK(VLOOKUP($E214&amp;$D$7&amp;$D$8,'CCG data'!$A:$AD,'CCG data'!B$3,FALSE))),"",VLOOKUP($E214&amp;$D$7&amp;$D$8,'CCG data'!$A:$AD,'CCG data'!B$3,FALSE))</f>
        <v>8.3647502356267667E-2</v>
      </c>
      <c r="G214" s="262"/>
      <c r="H214" s="262">
        <f>IF(OR(ISERROR(VLOOKUP($E214&amp;$D$7&amp;$D$8,'CCG data'!$A:$AD,'CCG data'!C$3,FALSE)),ISBLANK(VLOOKUP($E214&amp;$D$7&amp;$D$8,'CCG data'!$A:$AD,'CCG data'!C$3,FALSE))),"",VLOOKUP($E214&amp;$D$7&amp;$D$8,'CCG data'!$A:$AD,'CCG data'!C$3,FALSE))</f>
        <v>0.50541941564561732</v>
      </c>
      <c r="I214" s="262"/>
      <c r="J214" s="262">
        <f>IF(OR(ISERROR(VLOOKUP($E214&amp;$D$7&amp;$D$8,'CCG data'!$A:$AD,'CCG data'!D$3,FALSE)),ISBLANK(VLOOKUP($E214&amp;$D$7&amp;$D$8,'CCG data'!$A:$AD,'CCG data'!D$3,FALSE))),"",VLOOKUP($E214&amp;$D$7&amp;$D$8,'CCG data'!$A:$AD,'CCG data'!D$3,FALSE))</f>
        <v>0.23232799245994346</v>
      </c>
      <c r="K214" s="262"/>
      <c r="L214" s="262">
        <f>IF(OR(ISERROR(VLOOKUP($E214&amp;$D$7&amp;$D$8,'CCG data'!$A:$AD,'CCG data'!E$3,FALSE)),ISBLANK(VLOOKUP($E214&amp;$D$7&amp;$D$8,'CCG data'!$A:$AD,'CCG data'!E$3,FALSE))),"",VLOOKUP($E214&amp;$D$7&amp;$D$8,'CCG data'!$A:$AD,'CCG data'!E$3,FALSE))</f>
        <v>0.17860508953817153</v>
      </c>
      <c r="M214" s="388"/>
      <c r="N214" s="362">
        <f>IF(OR(ISERROR(VLOOKUP($E214&amp;$D$7&amp;$D$8,'CCG data'!$A:$AD,'CCG data'!G$3,FALSE)),ISBLANK(VLOOKUP($E214&amp;$D$7&amp;$D$8,'CCG data'!$A:$AD,'CCG data'!G$5,FALSE))),"",VLOOKUP($E214&amp;$D$7&amp;$D$8,'CCG data'!$A:$AD,'CCG data'!G$3,FALSE))</f>
        <v>4244</v>
      </c>
      <c r="O214" s="150"/>
      <c r="P214" s="150"/>
      <c r="Q214" s="150"/>
      <c r="R214" s="150"/>
      <c r="S214" s="84"/>
      <c r="T214" s="78"/>
      <c r="U214" s="137"/>
      <c r="V214" s="78"/>
      <c r="W214" s="78"/>
      <c r="X214" s="84"/>
      <c r="Y214" s="84"/>
      <c r="Z214" s="84"/>
      <c r="AA214" s="84"/>
      <c r="AB214" s="84"/>
    </row>
    <row r="215" spans="4:28" ht="15.75" x14ac:dyDescent="0.25">
      <c r="D215" s="314"/>
      <c r="E215" s="225" t="s">
        <v>27</v>
      </c>
      <c r="F215" s="138">
        <f>IF(F214="","",VLOOKUP($E214&amp;$D$7&amp;$D$8,'CCG data'!$A:$AD,'CCG data'!I$3,FALSE))</f>
        <v>7.5999999999999998E-2</v>
      </c>
      <c r="G215" s="15">
        <f>IF(F214="","",VLOOKUP($E214&amp;$D$7&amp;$D$8,'CCG data'!$A:$AD,'CCG data'!J$3,FALSE))</f>
        <v>9.1999999999999998E-2</v>
      </c>
      <c r="H215" s="15">
        <f>IF(H214="","",VLOOKUP($E214&amp;$D$7&amp;$D$8,'CCG data'!$A:$AD,'CCG data'!K$3,FALSE))</f>
        <v>0.49</v>
      </c>
      <c r="I215" s="15">
        <f>IF(H214="","",VLOOKUP($E214&amp;$D$7&amp;$D$8,'CCG data'!$A:$AD,'CCG data'!L$3,FALSE))</f>
        <v>0.52</v>
      </c>
      <c r="J215" s="15">
        <f>IF(J214="","",VLOOKUP($E214&amp;$D$7&amp;$D$8,'CCG data'!$A:$AD,'CCG data'!M$3,FALSE))</f>
        <v>0.22</v>
      </c>
      <c r="K215" s="15">
        <f>IF(J214="","",VLOOKUP($E214&amp;$D$7&amp;$D$8,'CCG data'!$A:$AD,'CCG data'!N$3,FALSE))</f>
        <v>0.245</v>
      </c>
      <c r="L215" s="15">
        <f>IF(L214="","",VLOOKUP($E214&amp;$D$7&amp;$D$8,'CCG data'!$A:$AD,'CCG data'!O$3,FALSE))</f>
        <v>0.16700000000000001</v>
      </c>
      <c r="M215" s="123">
        <f>IF(L214="","",VLOOKUP($E214&amp;$D$7&amp;$D$8,'CCG data'!$A:$AD,'CCG data'!P$3,FALSE))</f>
        <v>0.19</v>
      </c>
      <c r="N215" s="363"/>
      <c r="O215" s="150"/>
      <c r="P215" s="150"/>
      <c r="Q215" s="150"/>
      <c r="R215" s="150"/>
      <c r="S215" s="84"/>
      <c r="T215" s="78"/>
      <c r="U215" s="137"/>
      <c r="V215" s="78"/>
      <c r="W215" s="78"/>
      <c r="X215" s="84"/>
      <c r="Y215" s="84"/>
      <c r="Z215" s="84"/>
      <c r="AA215" s="84"/>
      <c r="AB215" s="84"/>
    </row>
    <row r="216" spans="4:28" ht="15.75" x14ac:dyDescent="0.25">
      <c r="D216" s="314"/>
      <c r="E216" s="223" t="s">
        <v>509</v>
      </c>
      <c r="F216" s="387">
        <f>IF(OR(ISERROR(VLOOKUP($E216&amp;$D$7&amp;$D$8,'CCG data'!$A:$AD,'CCG data'!B$3,FALSE)),ISBLANK(VLOOKUP($E216&amp;$D$7&amp;$D$8,'CCG data'!$A:$AD,'CCG data'!B$3,FALSE))),"",VLOOKUP($E216&amp;$D$7&amp;$D$8,'CCG data'!$A:$AD,'CCG data'!B$3,FALSE))</f>
        <v>8.7499999999999994E-2</v>
      </c>
      <c r="G216" s="262"/>
      <c r="H216" s="262">
        <f>IF(OR(ISERROR(VLOOKUP($E216&amp;$D$7&amp;$D$8,'CCG data'!$A:$AD,'CCG data'!C$3,FALSE)),ISBLANK(VLOOKUP($E216&amp;$D$7&amp;$D$8,'CCG data'!$A:$AD,'CCG data'!C$3,FALSE))),"",VLOOKUP($E216&amp;$D$7&amp;$D$8,'CCG data'!$A:$AD,'CCG data'!C$3,FALSE))</f>
        <v>0.59270833333333328</v>
      </c>
      <c r="I216" s="262"/>
      <c r="J216" s="262">
        <f>IF(OR(ISERROR(VLOOKUP($E216&amp;$D$7&amp;$D$8,'CCG data'!$A:$AD,'CCG data'!D$3,FALSE)),ISBLANK(VLOOKUP($E216&amp;$D$7&amp;$D$8,'CCG data'!$A:$AD,'CCG data'!D$3,FALSE))),"",VLOOKUP($E216&amp;$D$7&amp;$D$8,'CCG data'!$A:$AD,'CCG data'!D$3,FALSE))</f>
        <v>0.21979166666666666</v>
      </c>
      <c r="K216" s="262"/>
      <c r="L216" s="262">
        <f>IF(OR(ISERROR(VLOOKUP($E216&amp;$D$7&amp;$D$8,'CCG data'!$A:$AD,'CCG data'!E$3,FALSE)),ISBLANK(VLOOKUP($E216&amp;$D$7&amp;$D$8,'CCG data'!$A:$AD,'CCG data'!E$3,FALSE))),"",VLOOKUP($E216&amp;$D$7&amp;$D$8,'CCG data'!$A:$AD,'CCG data'!E$3,FALSE))</f>
        <v>0.1</v>
      </c>
      <c r="M216" s="388"/>
      <c r="N216" s="362">
        <f>IF(OR(ISERROR(VLOOKUP($E216&amp;$D$7&amp;$D$8,'CCG data'!$A:$AD,'CCG data'!G$3,FALSE)),ISBLANK(VLOOKUP($E216&amp;$D$7&amp;$D$8,'CCG data'!$A:$AD,'CCG data'!G$5,FALSE))),"",VLOOKUP($E216&amp;$D$7&amp;$D$8,'CCG data'!$A:$AD,'CCG data'!G$3,FALSE))</f>
        <v>960</v>
      </c>
      <c r="O216" s="150"/>
      <c r="P216" s="150"/>
      <c r="Q216" s="150"/>
      <c r="R216" s="150"/>
      <c r="S216" s="84"/>
      <c r="T216" s="78"/>
      <c r="U216" s="137"/>
      <c r="V216" s="78"/>
      <c r="W216" s="78"/>
      <c r="X216" s="84"/>
      <c r="Y216" s="84"/>
      <c r="Z216" s="84"/>
      <c r="AA216" s="84"/>
      <c r="AB216" s="84"/>
    </row>
    <row r="217" spans="4:28" ht="15.75" x14ac:dyDescent="0.25">
      <c r="D217" s="314"/>
      <c r="E217" s="225" t="s">
        <v>27</v>
      </c>
      <c r="F217" s="138">
        <f>IF(F216="","",VLOOKUP($E216&amp;$D$7&amp;$D$8,'CCG data'!$A:$AD,'CCG data'!I$3,FALSE))</f>
        <v>7.0999999999999994E-2</v>
      </c>
      <c r="G217" s="15">
        <f>IF(F216="","",VLOOKUP($E216&amp;$D$7&amp;$D$8,'CCG data'!$A:$AD,'CCG data'!J$3,FALSE))</f>
        <v>0.107</v>
      </c>
      <c r="H217" s="15">
        <f>IF(H216="","",VLOOKUP($E216&amp;$D$7&amp;$D$8,'CCG data'!$A:$AD,'CCG data'!K$3,FALSE))</f>
        <v>0.56100000000000005</v>
      </c>
      <c r="I217" s="15">
        <f>IF(H216="","",VLOOKUP($E216&amp;$D$7&amp;$D$8,'CCG data'!$A:$AD,'CCG data'!L$3,FALSE))</f>
        <v>0.623</v>
      </c>
      <c r="J217" s="15">
        <f>IF(J216="","",VLOOKUP($E216&amp;$D$7&amp;$D$8,'CCG data'!$A:$AD,'CCG data'!M$3,FALSE))</f>
        <v>0.19500000000000001</v>
      </c>
      <c r="K217" s="15">
        <f>IF(J216="","",VLOOKUP($E216&amp;$D$7&amp;$D$8,'CCG data'!$A:$AD,'CCG data'!N$3,FALSE))</f>
        <v>0.247</v>
      </c>
      <c r="L217" s="15">
        <f>IF(L216="","",VLOOKUP($E216&amp;$D$7&amp;$D$8,'CCG data'!$A:$AD,'CCG data'!O$3,FALSE))</f>
        <v>8.3000000000000004E-2</v>
      </c>
      <c r="M217" s="123">
        <f>IF(L216="","",VLOOKUP($E216&amp;$D$7&amp;$D$8,'CCG data'!$A:$AD,'CCG data'!P$3,FALSE))</f>
        <v>0.121</v>
      </c>
      <c r="N217" s="363"/>
      <c r="O217" s="150"/>
      <c r="P217" s="150"/>
      <c r="Q217" s="150"/>
      <c r="R217" s="150"/>
      <c r="S217" s="84"/>
      <c r="T217" s="78"/>
      <c r="U217" s="137"/>
      <c r="V217" s="78"/>
      <c r="W217" s="78"/>
      <c r="X217" s="84"/>
      <c r="Y217" s="84"/>
      <c r="Z217" s="84"/>
      <c r="AA217" s="84"/>
      <c r="AB217" s="84"/>
    </row>
    <row r="218" spans="4:28" ht="15.75" x14ac:dyDescent="0.25">
      <c r="D218" s="314"/>
      <c r="E218" s="223" t="s">
        <v>438</v>
      </c>
      <c r="F218" s="387">
        <f>IF(OR(ISERROR(VLOOKUP($E218&amp;$D$7&amp;$D$8,'CCG data'!$A:$AD,'CCG data'!B$3,FALSE)),ISBLANK(VLOOKUP($E218&amp;$D$7&amp;$D$8,'CCG data'!$A:$AD,'CCG data'!B$3,FALSE))),"",VLOOKUP($E218&amp;$D$7&amp;$D$8,'CCG data'!$A:$AD,'CCG data'!B$3,FALSE))</f>
        <v>7.2859216255442671E-2</v>
      </c>
      <c r="G218" s="262"/>
      <c r="H218" s="262">
        <f>IF(OR(ISERROR(VLOOKUP($E218&amp;$D$7&amp;$D$8,'CCG data'!$A:$AD,'CCG data'!C$3,FALSE)),ISBLANK(VLOOKUP($E218&amp;$D$7&amp;$D$8,'CCG data'!$A:$AD,'CCG data'!C$3,FALSE))),"",VLOOKUP($E218&amp;$D$7&amp;$D$8,'CCG data'!$A:$AD,'CCG data'!C$3,FALSE))</f>
        <v>0.53759071117561685</v>
      </c>
      <c r="I218" s="262"/>
      <c r="J218" s="262">
        <f>IF(OR(ISERROR(VLOOKUP($E218&amp;$D$7&amp;$D$8,'CCG data'!$A:$AD,'CCG data'!D$3,FALSE)),ISBLANK(VLOOKUP($E218&amp;$D$7&amp;$D$8,'CCG data'!$A:$AD,'CCG data'!D$3,FALSE))),"",VLOOKUP($E218&amp;$D$7&amp;$D$8,'CCG data'!$A:$AD,'CCG data'!D$3,FALSE))</f>
        <v>0.25195936139332364</v>
      </c>
      <c r="K218" s="262"/>
      <c r="L218" s="262">
        <f>IF(OR(ISERROR(VLOOKUP($E218&amp;$D$7&amp;$D$8,'CCG data'!$A:$AD,'CCG data'!E$3,FALSE)),ISBLANK(VLOOKUP($E218&amp;$D$7&amp;$D$8,'CCG data'!$A:$AD,'CCG data'!E$3,FALSE))),"",VLOOKUP($E218&amp;$D$7&amp;$D$8,'CCG data'!$A:$AD,'CCG data'!E$3,FALSE))</f>
        <v>0.13759071117561683</v>
      </c>
      <c r="M218" s="388"/>
      <c r="N218" s="355">
        <f>IF(OR(ISERROR(VLOOKUP($E218&amp;$D$7&amp;$D$8,'CCG data'!$A:$AD,'CCG data'!G$3,FALSE)),ISBLANK(VLOOKUP($E218&amp;$D$7&amp;$D$8,'CCG data'!$A:$AD,'CCG data'!G$5,FALSE))),"",VLOOKUP($E218&amp;$D$7&amp;$D$8,'CCG data'!$A:$AD,'CCG data'!G$3,FALSE))</f>
        <v>3445</v>
      </c>
      <c r="O218" s="150"/>
      <c r="P218" s="150"/>
      <c r="Q218" s="150"/>
      <c r="R218" s="150"/>
      <c r="S218" s="84"/>
      <c r="T218" s="78"/>
      <c r="U218" s="137"/>
      <c r="V218" s="78"/>
      <c r="W218" s="78"/>
      <c r="X218" s="84"/>
      <c r="Y218" s="84"/>
      <c r="Z218" s="84"/>
      <c r="AA218" s="84"/>
      <c r="AB218" s="84"/>
    </row>
    <row r="219" spans="4:28" x14ac:dyDescent="0.25">
      <c r="D219" s="314"/>
      <c r="E219" s="225" t="s">
        <v>27</v>
      </c>
      <c r="F219" s="138">
        <f>IF(F218="","",VLOOKUP($E218&amp;$D$7&amp;$D$8,'CCG data'!$A:$AD,'CCG data'!I$3,FALSE))</f>
        <v>6.5000000000000002E-2</v>
      </c>
      <c r="G219" s="15">
        <f>IF(F218="","",VLOOKUP($E218&amp;$D$7&amp;$D$8,'CCG data'!$A:$AD,'CCG data'!J$3,FALSE))</f>
        <v>8.2000000000000003E-2</v>
      </c>
      <c r="H219" s="15">
        <f>IF(H218="","",VLOOKUP($E218&amp;$D$7&amp;$D$8,'CCG data'!$A:$AD,'CCG data'!K$3,FALSE))</f>
        <v>0.52100000000000002</v>
      </c>
      <c r="I219" s="15">
        <f>IF(H218="","",VLOOKUP($E218&amp;$D$7&amp;$D$8,'CCG data'!$A:$AD,'CCG data'!L$3,FALSE))</f>
        <v>0.55400000000000005</v>
      </c>
      <c r="J219" s="15">
        <f>IF(J218="","",VLOOKUP($E218&amp;$D$7&amp;$D$8,'CCG data'!$A:$AD,'CCG data'!M$3,FALSE))</f>
        <v>0.23799999999999999</v>
      </c>
      <c r="K219" s="15">
        <f>IF(J218="","",VLOOKUP($E218&amp;$D$7&amp;$D$8,'CCG data'!$A:$AD,'CCG data'!N$3,FALSE))</f>
        <v>0.26700000000000002</v>
      </c>
      <c r="L219" s="15">
        <f>IF(L218="","",VLOOKUP($E218&amp;$D$7&amp;$D$8,'CCG data'!$A:$AD,'CCG data'!O$3,FALSE))</f>
        <v>0.126</v>
      </c>
      <c r="M219" s="123">
        <f>IF(L218="","",VLOOKUP($E218&amp;$D$7&amp;$D$8,'CCG data'!$A:$AD,'CCG data'!P$3,FALSE))</f>
        <v>0.14899999999999999</v>
      </c>
      <c r="N219" s="363"/>
      <c r="O219" s="150"/>
      <c r="P219" s="150"/>
      <c r="Q219" s="150"/>
      <c r="R219" s="150"/>
      <c r="S219" s="84"/>
      <c r="T219" s="78"/>
      <c r="U219" s="78"/>
      <c r="V219" s="78"/>
      <c r="W219" s="78"/>
      <c r="X219" s="84"/>
      <c r="Y219" s="84"/>
      <c r="Z219" s="84"/>
      <c r="AA219" s="84"/>
      <c r="AB219" s="84"/>
    </row>
    <row r="220" spans="4:28" ht="15.75" x14ac:dyDescent="0.25">
      <c r="D220" s="314"/>
      <c r="E220" s="223" t="s">
        <v>214</v>
      </c>
      <c r="F220" s="387">
        <f>IF(OR(ISERROR(VLOOKUP($E220&amp;$D$7&amp;$D$8,'CCG data'!$A:$AD,'CCG data'!B$3,FALSE)),ISBLANK(VLOOKUP($E220&amp;$D$7&amp;$D$8,'CCG data'!$A:$AD,'CCG data'!B$3,FALSE))),"",VLOOKUP($E220&amp;$D$7&amp;$D$8,'CCG data'!$A:$AD,'CCG data'!B$3,FALSE))</f>
        <v>6.9873997709049257E-2</v>
      </c>
      <c r="G220" s="262"/>
      <c r="H220" s="262">
        <f>IF(OR(ISERROR(VLOOKUP($E220&amp;$D$7&amp;$D$8,'CCG data'!$A:$AD,'CCG data'!C$3,FALSE)),ISBLANK(VLOOKUP($E220&amp;$D$7&amp;$D$8,'CCG data'!$A:$AD,'CCG data'!C$3,FALSE))),"",VLOOKUP($E220&amp;$D$7&amp;$D$8,'CCG data'!$A:$AD,'CCG data'!C$3,FALSE))</f>
        <v>0.46849942726231386</v>
      </c>
      <c r="I220" s="262"/>
      <c r="J220" s="262">
        <f>IF(OR(ISERROR(VLOOKUP($E220&amp;$D$7&amp;$D$8,'CCG data'!$A:$AD,'CCG data'!D$3,FALSE)),ISBLANK(VLOOKUP($E220&amp;$D$7&amp;$D$8,'CCG data'!$A:$AD,'CCG data'!D$3,FALSE))),"",VLOOKUP($E220&amp;$D$7&amp;$D$8,'CCG data'!$A:$AD,'CCG data'!D$3,FALSE))</f>
        <v>0.30011454753722794</v>
      </c>
      <c r="K220" s="262"/>
      <c r="L220" s="262">
        <f>IF(OR(ISERROR(VLOOKUP($E220&amp;$D$7&amp;$D$8,'CCG data'!$A:$AD,'CCG data'!E$3,FALSE)),ISBLANK(VLOOKUP($E220&amp;$D$7&amp;$D$8,'CCG data'!$A:$AD,'CCG data'!E$3,FALSE))),"",VLOOKUP($E220&amp;$D$7&amp;$D$8,'CCG data'!$A:$AD,'CCG data'!E$3,FALSE))</f>
        <v>0.16151202749140894</v>
      </c>
      <c r="M220" s="388"/>
      <c r="N220" s="362">
        <f>IF(OR(ISERROR(VLOOKUP($E220&amp;$D$7&amp;$D$8,'CCG data'!$A:$AD,'CCG data'!G$3,FALSE)),ISBLANK(VLOOKUP($E220&amp;$D$7&amp;$D$8,'CCG data'!$A:$AD,'CCG data'!G$5,FALSE))),"",VLOOKUP($E220&amp;$D$7&amp;$D$8,'CCG data'!$A:$AD,'CCG data'!G$3,FALSE))</f>
        <v>873</v>
      </c>
      <c r="O220" s="150"/>
      <c r="P220" s="150"/>
      <c r="Q220" s="150"/>
      <c r="R220" s="150"/>
      <c r="S220" s="84"/>
      <c r="T220" s="78"/>
      <c r="U220" s="78"/>
      <c r="V220" s="78"/>
      <c r="W220" s="78"/>
      <c r="X220" s="84"/>
      <c r="Y220" s="84"/>
      <c r="Z220" s="84"/>
      <c r="AA220" s="84"/>
      <c r="AB220" s="84"/>
    </row>
    <row r="221" spans="4:28" x14ac:dyDescent="0.25">
      <c r="D221" s="314"/>
      <c r="E221" s="225" t="s">
        <v>27</v>
      </c>
      <c r="F221" s="138">
        <f>IF(F220="","",VLOOKUP($E220&amp;$D$7&amp;$D$8,'CCG data'!$A:$AD,'CCG data'!I$3,FALSE))</f>
        <v>5.5E-2</v>
      </c>
      <c r="G221" s="15">
        <f>IF(F220="","",VLOOKUP($E220&amp;$D$7&amp;$D$8,'CCG data'!$A:$AD,'CCG data'!J$3,FALSE))</f>
        <v>8.8999999999999996E-2</v>
      </c>
      <c r="H221" s="15">
        <f>IF(H220="","",VLOOKUP($E220&amp;$D$7&amp;$D$8,'CCG data'!$A:$AD,'CCG data'!K$3,FALSE))</f>
        <v>0.436</v>
      </c>
      <c r="I221" s="15">
        <f>IF(H220="","",VLOOKUP($E220&amp;$D$7&amp;$D$8,'CCG data'!$A:$AD,'CCG data'!L$3,FALSE))</f>
        <v>0.502</v>
      </c>
      <c r="J221" s="15">
        <f>IF(J220="","",VLOOKUP($E220&amp;$D$7&amp;$D$8,'CCG data'!$A:$AD,'CCG data'!M$3,FALSE))</f>
        <v>0.27100000000000002</v>
      </c>
      <c r="K221" s="15">
        <f>IF(J220="","",VLOOKUP($E220&amp;$D$7&amp;$D$8,'CCG data'!$A:$AD,'CCG data'!N$3,FALSE))</f>
        <v>0.33100000000000002</v>
      </c>
      <c r="L221" s="15">
        <f>IF(L220="","",VLOOKUP($E220&amp;$D$7&amp;$D$8,'CCG data'!$A:$AD,'CCG data'!O$3,FALSE))</f>
        <v>0.13900000000000001</v>
      </c>
      <c r="M221" s="123">
        <f>IF(L220="","",VLOOKUP($E220&amp;$D$7&amp;$D$8,'CCG data'!$A:$AD,'CCG data'!P$3,FALSE))</f>
        <v>0.187</v>
      </c>
      <c r="N221" s="363"/>
      <c r="O221" s="150"/>
      <c r="P221" s="150"/>
      <c r="Q221" s="150"/>
      <c r="R221" s="150"/>
      <c r="S221" s="84"/>
      <c r="T221" s="78"/>
      <c r="U221" s="78"/>
      <c r="V221" s="78"/>
      <c r="W221" s="78"/>
      <c r="X221" s="84"/>
      <c r="Y221" s="84"/>
      <c r="Z221" s="84"/>
      <c r="AA221" s="84"/>
      <c r="AB221" s="84"/>
    </row>
    <row r="222" spans="4:28" ht="15.75" x14ac:dyDescent="0.25">
      <c r="D222" s="314"/>
      <c r="E222" s="223" t="s">
        <v>510</v>
      </c>
      <c r="F222" s="387">
        <f>IF(OR(ISERROR(VLOOKUP($E222&amp;$D$7&amp;$D$8,'CCG data'!$A:$AD,'CCG data'!B$3,FALSE)),ISBLANK(VLOOKUP($E222&amp;$D$7&amp;$D$8,'CCG data'!$A:$AD,'CCG data'!B$3,FALSE))),"",VLOOKUP($E222&amp;$D$7&amp;$D$8,'CCG data'!$A:$AD,'CCG data'!B$3,FALSE))</f>
        <v>9.492753623188406E-2</v>
      </c>
      <c r="G222" s="262"/>
      <c r="H222" s="262">
        <f>IF(OR(ISERROR(VLOOKUP($E222&amp;$D$7&amp;$D$8,'CCG data'!$A:$AD,'CCG data'!C$3,FALSE)),ISBLANK(VLOOKUP($E222&amp;$D$7&amp;$D$8,'CCG data'!$A:$AD,'CCG data'!C$3,FALSE))),"",VLOOKUP($E222&amp;$D$7&amp;$D$8,'CCG data'!$A:$AD,'CCG data'!C$3,FALSE))</f>
        <v>0.52318840579710146</v>
      </c>
      <c r="I222" s="262"/>
      <c r="J222" s="262">
        <f>IF(OR(ISERROR(VLOOKUP($E222&amp;$D$7&amp;$D$8,'CCG data'!$A:$AD,'CCG data'!D$3,FALSE)),ISBLANK(VLOOKUP($E222&amp;$D$7&amp;$D$8,'CCG data'!$A:$AD,'CCG data'!D$3,FALSE))),"",VLOOKUP($E222&amp;$D$7&amp;$D$8,'CCG data'!$A:$AD,'CCG data'!D$3,FALSE))</f>
        <v>0.21413043478260871</v>
      </c>
      <c r="K222" s="262"/>
      <c r="L222" s="262">
        <f>IF(OR(ISERROR(VLOOKUP($E222&amp;$D$7&amp;$D$8,'CCG data'!$A:$AD,'CCG data'!E$3,FALSE)),ISBLANK(VLOOKUP($E222&amp;$D$7&amp;$D$8,'CCG data'!$A:$AD,'CCG data'!E$3,FALSE))),"",VLOOKUP($E222&amp;$D$7&amp;$D$8,'CCG data'!$A:$AD,'CCG data'!E$3,FALSE))</f>
        <v>0.16775362318840581</v>
      </c>
      <c r="M222" s="388"/>
      <c r="N222" s="362">
        <f>IF(OR(ISERROR(VLOOKUP($E222&amp;$D$7&amp;$D$8,'CCG data'!$A:$AD,'CCG data'!G$3,FALSE)),ISBLANK(VLOOKUP($E222&amp;$D$7&amp;$D$8,'CCG data'!$A:$AD,'CCG data'!G$5,FALSE))),"",VLOOKUP($E222&amp;$D$7&amp;$D$8,'CCG data'!$A:$AD,'CCG data'!G$3,FALSE))</f>
        <v>2760</v>
      </c>
      <c r="O222" s="150"/>
      <c r="P222" s="150"/>
      <c r="Q222" s="150"/>
      <c r="R222" s="150"/>
      <c r="S222" s="84"/>
      <c r="T222" s="78"/>
      <c r="U222" s="78"/>
      <c r="V222" s="78"/>
      <c r="W222" s="78"/>
      <c r="X222" s="84"/>
      <c r="Y222" s="84"/>
      <c r="Z222" s="84"/>
      <c r="AA222" s="84"/>
      <c r="AB222" s="84"/>
    </row>
    <row r="223" spans="4:28" x14ac:dyDescent="0.25">
      <c r="D223" s="314"/>
      <c r="E223" s="225" t="s">
        <v>27</v>
      </c>
      <c r="F223" s="138">
        <f>IF(F222="","",VLOOKUP($E222&amp;$D$7&amp;$D$8,'CCG data'!$A:$AD,'CCG data'!I$3,FALSE))</f>
        <v>8.5000000000000006E-2</v>
      </c>
      <c r="G223" s="15">
        <f>IF(F222="","",VLOOKUP($E222&amp;$D$7&amp;$D$8,'CCG data'!$A:$AD,'CCG data'!J$3,FALSE))</f>
        <v>0.106</v>
      </c>
      <c r="H223" s="15">
        <f>IF(H222="","",VLOOKUP($E222&amp;$D$7&amp;$D$8,'CCG data'!$A:$AD,'CCG data'!K$3,FALSE))</f>
        <v>0.505</v>
      </c>
      <c r="I223" s="15">
        <f>IF(H222="","",VLOOKUP($E222&amp;$D$7&amp;$D$8,'CCG data'!$A:$AD,'CCG data'!L$3,FALSE))</f>
        <v>0.54200000000000004</v>
      </c>
      <c r="J223" s="15">
        <f>IF(J222="","",VLOOKUP($E222&amp;$D$7&amp;$D$8,'CCG data'!$A:$AD,'CCG data'!M$3,FALSE))</f>
        <v>0.19900000000000001</v>
      </c>
      <c r="K223" s="15">
        <f>IF(J222="","",VLOOKUP($E222&amp;$D$7&amp;$D$8,'CCG data'!$A:$AD,'CCG data'!N$3,FALSE))</f>
        <v>0.23</v>
      </c>
      <c r="L223" s="15">
        <f>IF(L222="","",VLOOKUP($E222&amp;$D$7&amp;$D$8,'CCG data'!$A:$AD,'CCG data'!O$3,FALSE))</f>
        <v>0.154</v>
      </c>
      <c r="M223" s="123">
        <f>IF(L222="","",VLOOKUP($E222&amp;$D$7&amp;$D$8,'CCG data'!$A:$AD,'CCG data'!P$3,FALSE))</f>
        <v>0.182</v>
      </c>
      <c r="N223" s="363"/>
      <c r="O223" s="150"/>
      <c r="P223" s="150"/>
      <c r="Q223" s="150"/>
      <c r="R223" s="150"/>
      <c r="S223" s="84"/>
      <c r="T223" s="78"/>
      <c r="U223" s="78"/>
      <c r="V223" s="78"/>
      <c r="W223" s="78"/>
      <c r="X223" s="84"/>
      <c r="Y223" s="84"/>
      <c r="Z223" s="84"/>
      <c r="AA223" s="84"/>
      <c r="AB223" s="84"/>
    </row>
    <row r="224" spans="4:28" ht="15.75" x14ac:dyDescent="0.25">
      <c r="D224" s="314"/>
      <c r="E224" s="223" t="s">
        <v>215</v>
      </c>
      <c r="F224" s="387">
        <f>IF(OR(ISERROR(VLOOKUP($E224&amp;$D$7&amp;$D$8,'CCG data'!$A:$AD,'CCG data'!B$3,FALSE)),ISBLANK(VLOOKUP($E224&amp;$D$7&amp;$D$8,'CCG data'!$A:$AD,'CCG data'!B$3,FALSE))),"",VLOOKUP($E224&amp;$D$7&amp;$D$8,'CCG data'!$A:$AD,'CCG data'!B$3,FALSE))</f>
        <v>9.2550790067720087E-2</v>
      </c>
      <c r="G224" s="262"/>
      <c r="H224" s="262">
        <f>IF(OR(ISERROR(VLOOKUP($E224&amp;$D$7&amp;$D$8,'CCG data'!$A:$AD,'CCG data'!C$3,FALSE)),ISBLANK(VLOOKUP($E224&amp;$D$7&amp;$D$8,'CCG data'!$A:$AD,'CCG data'!C$3,FALSE))),"",VLOOKUP($E224&amp;$D$7&amp;$D$8,'CCG data'!$A:$AD,'CCG data'!C$3,FALSE))</f>
        <v>0.54537246049661403</v>
      </c>
      <c r="I224" s="262"/>
      <c r="J224" s="262">
        <f>IF(OR(ISERROR(VLOOKUP($E224&amp;$D$7&amp;$D$8,'CCG data'!$A:$AD,'CCG data'!D$3,FALSE)),ISBLANK(VLOOKUP($E224&amp;$D$7&amp;$D$8,'CCG data'!$A:$AD,'CCG data'!D$3,FALSE))),"",VLOOKUP($E224&amp;$D$7&amp;$D$8,'CCG data'!$A:$AD,'CCG data'!D$3,FALSE))</f>
        <v>0.23747178329571106</v>
      </c>
      <c r="K224" s="262"/>
      <c r="L224" s="262">
        <f>IF(OR(ISERROR(VLOOKUP($E224&amp;$D$7&amp;$D$8,'CCG data'!$A:$AD,'CCG data'!E$3,FALSE)),ISBLANK(VLOOKUP($E224&amp;$D$7&amp;$D$8,'CCG data'!$A:$AD,'CCG data'!E$3,FALSE))),"",VLOOKUP($E224&amp;$D$7&amp;$D$8,'CCG data'!$A:$AD,'CCG data'!E$3,FALSE))</f>
        <v>0.12460496613995485</v>
      </c>
      <c r="M224" s="388"/>
      <c r="N224" s="355">
        <f>IF(OR(ISERROR(VLOOKUP($E224&amp;$D$7&amp;$D$8,'CCG data'!$A:$AD,'CCG data'!G$3,FALSE)),ISBLANK(VLOOKUP($E224&amp;$D$7&amp;$D$8,'CCG data'!$A:$AD,'CCG data'!G$5,FALSE))),"",VLOOKUP($E224&amp;$D$7&amp;$D$8,'CCG data'!$A:$AD,'CCG data'!G$3,FALSE))</f>
        <v>2215</v>
      </c>
      <c r="O224" s="150"/>
      <c r="P224" s="150"/>
      <c r="Q224" s="150"/>
      <c r="R224" s="150"/>
      <c r="S224" s="84"/>
      <c r="T224" s="78"/>
      <c r="U224" s="78"/>
      <c r="V224" s="78"/>
      <c r="W224" s="78"/>
      <c r="X224" s="84"/>
      <c r="Y224" s="84"/>
      <c r="Z224" s="84"/>
      <c r="AA224" s="84"/>
      <c r="AB224" s="84"/>
    </row>
    <row r="225" spans="4:28" x14ac:dyDescent="0.25">
      <c r="D225" s="314"/>
      <c r="E225" s="225" t="s">
        <v>27</v>
      </c>
      <c r="F225" s="138">
        <f>IF(F224="","",VLOOKUP($E224&amp;$D$7&amp;$D$8,'CCG data'!$A:$AD,'CCG data'!I$3,FALSE))</f>
        <v>8.1000000000000003E-2</v>
      </c>
      <c r="G225" s="15">
        <f>IF(F224="","",VLOOKUP($E224&amp;$D$7&amp;$D$8,'CCG data'!$A:$AD,'CCG data'!J$3,FALSE))</f>
        <v>0.105</v>
      </c>
      <c r="H225" s="15">
        <f>IF(H224="","",VLOOKUP($E224&amp;$D$7&amp;$D$8,'CCG data'!$A:$AD,'CCG data'!K$3,FALSE))</f>
        <v>0.52500000000000002</v>
      </c>
      <c r="I225" s="15">
        <f>IF(H224="","",VLOOKUP($E224&amp;$D$7&amp;$D$8,'CCG data'!$A:$AD,'CCG data'!L$3,FALSE))</f>
        <v>0.56599999999999995</v>
      </c>
      <c r="J225" s="15">
        <f>IF(J224="","",VLOOKUP($E224&amp;$D$7&amp;$D$8,'CCG data'!$A:$AD,'CCG data'!M$3,FALSE))</f>
        <v>0.22</v>
      </c>
      <c r="K225" s="15">
        <f>IF(J224="","",VLOOKUP($E224&amp;$D$7&amp;$D$8,'CCG data'!$A:$AD,'CCG data'!N$3,FALSE))</f>
        <v>0.25600000000000001</v>
      </c>
      <c r="L225" s="15">
        <f>IF(L224="","",VLOOKUP($E224&amp;$D$7&amp;$D$8,'CCG data'!$A:$AD,'CCG data'!O$3,FALSE))</f>
        <v>0.111</v>
      </c>
      <c r="M225" s="123">
        <f>IF(L224="","",VLOOKUP($E224&amp;$D$7&amp;$D$8,'CCG data'!$A:$AD,'CCG data'!P$3,FALSE))</f>
        <v>0.13900000000000001</v>
      </c>
      <c r="N225" s="363"/>
      <c r="O225" s="150"/>
      <c r="P225" s="150"/>
      <c r="Q225" s="150"/>
      <c r="R225" s="150"/>
      <c r="S225" s="84"/>
      <c r="T225" s="78"/>
      <c r="U225" s="78"/>
      <c r="V225" s="78"/>
      <c r="W225" s="78"/>
      <c r="X225" s="84"/>
      <c r="Y225" s="84"/>
      <c r="Z225" s="84"/>
      <c r="AA225" s="84"/>
      <c r="AB225" s="84"/>
    </row>
    <row r="226" spans="4:28" ht="15.75" x14ac:dyDescent="0.25">
      <c r="D226" s="314"/>
      <c r="E226" s="223" t="s">
        <v>216</v>
      </c>
      <c r="F226" s="387">
        <f>IF(OR(ISERROR(VLOOKUP($E226&amp;$D$7&amp;$D$8,'CCG data'!$A:$AD,'CCG data'!B$3,FALSE)),ISBLANK(VLOOKUP($E226&amp;$D$7&amp;$D$8,'CCG data'!$A:$AD,'CCG data'!B$3,FALSE))),"",VLOOKUP($E226&amp;$D$7&amp;$D$8,'CCG data'!$A:$AD,'CCG data'!B$3,FALSE))</f>
        <v>9.3215664644236071E-2</v>
      </c>
      <c r="G226" s="262"/>
      <c r="H226" s="262">
        <f>IF(OR(ISERROR(VLOOKUP($E226&amp;$D$7&amp;$D$8,'CCG data'!$A:$AD,'CCG data'!C$3,FALSE)),ISBLANK(VLOOKUP($E226&amp;$D$7&amp;$D$8,'CCG data'!$A:$AD,'CCG data'!C$3,FALSE))),"",VLOOKUP($E226&amp;$D$7&amp;$D$8,'CCG data'!$A:$AD,'CCG data'!C$3,FALSE))</f>
        <v>0.52840595697738557</v>
      </c>
      <c r="I226" s="262"/>
      <c r="J226" s="262">
        <f>IF(OR(ISERROR(VLOOKUP($E226&amp;$D$7&amp;$D$8,'CCG data'!$A:$AD,'CCG data'!D$3,FALSE)),ISBLANK(VLOOKUP($E226&amp;$D$7&amp;$D$8,'CCG data'!$A:$AD,'CCG data'!D$3,FALSE))),"",VLOOKUP($E226&amp;$D$7&amp;$D$8,'CCG data'!$A:$AD,'CCG data'!D$3,FALSE))</f>
        <v>0.24379481522338664</v>
      </c>
      <c r="K226" s="262"/>
      <c r="L226" s="262">
        <f>IF(OR(ISERROR(VLOOKUP($E226&amp;$D$7&amp;$D$8,'CCG data'!$A:$AD,'CCG data'!E$3,FALSE)),ISBLANK(VLOOKUP($E226&amp;$D$7&amp;$D$8,'CCG data'!$A:$AD,'CCG data'!E$3,FALSE))),"",VLOOKUP($E226&amp;$D$7&amp;$D$8,'CCG data'!$A:$AD,'CCG data'!E$3,FALSE))</f>
        <v>0.13458356315499173</v>
      </c>
      <c r="M226" s="388"/>
      <c r="N226" s="362">
        <f>IF(OR(ISERROR(VLOOKUP($E226&amp;$D$7&amp;$D$8,'CCG data'!$A:$AD,'CCG data'!G$3,FALSE)),ISBLANK(VLOOKUP($E226&amp;$D$7&amp;$D$8,'CCG data'!$A:$AD,'CCG data'!G$5,FALSE))),"",VLOOKUP($E226&amp;$D$7&amp;$D$8,'CCG data'!$A:$AD,'CCG data'!G$3,FALSE))</f>
        <v>1813</v>
      </c>
      <c r="O226" s="150"/>
      <c r="P226" s="150"/>
      <c r="Q226" s="150"/>
      <c r="R226" s="150"/>
      <c r="S226" s="84"/>
      <c r="T226" s="78"/>
      <c r="U226" s="78"/>
      <c r="V226" s="78"/>
      <c r="W226" s="78"/>
      <c r="X226" s="84"/>
      <c r="Y226" s="84"/>
      <c r="Z226" s="84"/>
      <c r="AA226" s="84"/>
      <c r="AB226" s="84"/>
    </row>
    <row r="227" spans="4:28" x14ac:dyDescent="0.25">
      <c r="D227" s="314"/>
      <c r="E227" s="225" t="s">
        <v>27</v>
      </c>
      <c r="F227" s="138">
        <f>IF(F226="","",VLOOKUP($E226&amp;$D$7&amp;$D$8,'CCG data'!$A:$AD,'CCG data'!I$3,FALSE))</f>
        <v>8.1000000000000003E-2</v>
      </c>
      <c r="G227" s="15">
        <f>IF(F226="","",VLOOKUP($E226&amp;$D$7&amp;$D$8,'CCG data'!$A:$AD,'CCG data'!J$3,FALSE))</f>
        <v>0.107</v>
      </c>
      <c r="H227" s="15">
        <f>IF(H226="","",VLOOKUP($E226&amp;$D$7&amp;$D$8,'CCG data'!$A:$AD,'CCG data'!K$3,FALSE))</f>
        <v>0.505</v>
      </c>
      <c r="I227" s="15">
        <f>IF(H226="","",VLOOKUP($E226&amp;$D$7&amp;$D$8,'CCG data'!$A:$AD,'CCG data'!L$3,FALSE))</f>
        <v>0.55100000000000005</v>
      </c>
      <c r="J227" s="15">
        <f>IF(J226="","",VLOOKUP($E226&amp;$D$7&amp;$D$8,'CCG data'!$A:$AD,'CCG data'!M$3,FALSE))</f>
        <v>0.22500000000000001</v>
      </c>
      <c r="K227" s="15">
        <f>IF(J226="","",VLOOKUP($E226&amp;$D$7&amp;$D$8,'CCG data'!$A:$AD,'CCG data'!N$3,FALSE))</f>
        <v>0.26400000000000001</v>
      </c>
      <c r="L227" s="15">
        <f>IF(L226="","",VLOOKUP($E226&amp;$D$7&amp;$D$8,'CCG data'!$A:$AD,'CCG data'!O$3,FALSE))</f>
        <v>0.12</v>
      </c>
      <c r="M227" s="123">
        <f>IF(L226="","",VLOOKUP($E226&amp;$D$7&amp;$D$8,'CCG data'!$A:$AD,'CCG data'!P$3,FALSE))</f>
        <v>0.151</v>
      </c>
      <c r="N227" s="363"/>
      <c r="O227" s="150"/>
      <c r="P227" s="150"/>
      <c r="Q227" s="150"/>
      <c r="R227" s="150"/>
      <c r="S227" s="84"/>
      <c r="T227" s="78"/>
      <c r="U227" s="78"/>
      <c r="V227" s="78"/>
      <c r="W227" s="78"/>
      <c r="X227" s="84"/>
      <c r="Y227" s="84"/>
      <c r="Z227" s="84"/>
      <c r="AA227" s="84"/>
      <c r="AB227" s="84"/>
    </row>
    <row r="228" spans="4:28" ht="15.75" x14ac:dyDescent="0.25">
      <c r="D228" s="314"/>
      <c r="E228" s="223" t="s">
        <v>217</v>
      </c>
      <c r="F228" s="387">
        <f>IF(OR(ISERROR(VLOOKUP($E228&amp;$D$7&amp;$D$8,'CCG data'!$A:$AD,'CCG data'!B$3,FALSE)),ISBLANK(VLOOKUP($E228&amp;$D$7&amp;$D$8,'CCG data'!$A:$AD,'CCG data'!B$3,FALSE))),"",VLOOKUP($E228&amp;$D$7&amp;$D$8,'CCG data'!$A:$AD,'CCG data'!B$3,FALSE))</f>
        <v>7.577955039883974E-2</v>
      </c>
      <c r="G228" s="262"/>
      <c r="H228" s="262">
        <f>IF(OR(ISERROR(VLOOKUP($E228&amp;$D$7&amp;$D$8,'CCG data'!$A:$AD,'CCG data'!C$3,FALSE)),ISBLANK(VLOOKUP($E228&amp;$D$7&amp;$D$8,'CCG data'!$A:$AD,'CCG data'!C$3,FALSE))),"",VLOOKUP($E228&amp;$D$7&amp;$D$8,'CCG data'!$A:$AD,'CCG data'!C$3,FALSE))</f>
        <v>0.57396664249456131</v>
      </c>
      <c r="I228" s="262"/>
      <c r="J228" s="262">
        <f>IF(OR(ISERROR(VLOOKUP($E228&amp;$D$7&amp;$D$8,'CCG data'!$A:$AD,'CCG data'!D$3,FALSE)),ISBLANK(VLOOKUP($E228&amp;$D$7&amp;$D$8,'CCG data'!$A:$AD,'CCG data'!D$3,FALSE))),"",VLOOKUP($E228&amp;$D$7&amp;$D$8,'CCG data'!$A:$AD,'CCG data'!D$3,FALSE))</f>
        <v>0.22226250906453951</v>
      </c>
      <c r="K228" s="262"/>
      <c r="L228" s="262">
        <f>IF(OR(ISERROR(VLOOKUP($E228&amp;$D$7&amp;$D$8,'CCG data'!$A:$AD,'CCG data'!E$3,FALSE)),ISBLANK(VLOOKUP($E228&amp;$D$7&amp;$D$8,'CCG data'!$A:$AD,'CCG data'!E$3,FALSE))),"",VLOOKUP($E228&amp;$D$7&amp;$D$8,'CCG data'!$A:$AD,'CCG data'!E$3,FALSE))</f>
        <v>0.12799129804205947</v>
      </c>
      <c r="M228" s="388"/>
      <c r="N228" s="362">
        <f>IF(OR(ISERROR(VLOOKUP($E228&amp;$D$7&amp;$D$8,'CCG data'!$A:$AD,'CCG data'!G$3,FALSE)),ISBLANK(VLOOKUP($E228&amp;$D$7&amp;$D$8,'CCG data'!$A:$AD,'CCG data'!G$5,FALSE))),"",VLOOKUP($E228&amp;$D$7&amp;$D$8,'CCG data'!$A:$AD,'CCG data'!G$3,FALSE))</f>
        <v>2758</v>
      </c>
      <c r="O228" s="150"/>
      <c r="P228" s="150"/>
      <c r="Q228" s="150"/>
      <c r="R228" s="150"/>
      <c r="S228" s="84"/>
      <c r="T228" s="78"/>
      <c r="U228" s="78"/>
      <c r="V228" s="78"/>
      <c r="W228" s="78"/>
      <c r="X228" s="84"/>
      <c r="Y228" s="84"/>
      <c r="Z228" s="84"/>
      <c r="AA228" s="84"/>
      <c r="AB228" s="84"/>
    </row>
    <row r="229" spans="4:28" x14ac:dyDescent="0.25">
      <c r="D229" s="314"/>
      <c r="E229" s="225" t="s">
        <v>27</v>
      </c>
      <c r="F229" s="138">
        <f>IF(F228="","",VLOOKUP($E228&amp;$D$7&amp;$D$8,'CCG data'!$A:$AD,'CCG data'!I$3,FALSE))</f>
        <v>6.6000000000000003E-2</v>
      </c>
      <c r="G229" s="15">
        <f>IF(F228="","",VLOOKUP($E228&amp;$D$7&amp;$D$8,'CCG data'!$A:$AD,'CCG data'!J$3,FALSE))</f>
        <v>8.5999999999999993E-2</v>
      </c>
      <c r="H229" s="15">
        <f>IF(H228="","",VLOOKUP($E228&amp;$D$7&amp;$D$8,'CCG data'!$A:$AD,'CCG data'!K$3,FALSE))</f>
        <v>0.55500000000000005</v>
      </c>
      <c r="I229" s="15">
        <f>IF(H228="","",VLOOKUP($E228&amp;$D$7&amp;$D$8,'CCG data'!$A:$AD,'CCG data'!L$3,FALSE))</f>
        <v>0.59199999999999997</v>
      </c>
      <c r="J229" s="15">
        <f>IF(J228="","",VLOOKUP($E228&amp;$D$7&amp;$D$8,'CCG data'!$A:$AD,'CCG data'!M$3,FALSE))</f>
        <v>0.20699999999999999</v>
      </c>
      <c r="K229" s="15">
        <f>IF(J228="","",VLOOKUP($E228&amp;$D$7&amp;$D$8,'CCG data'!$A:$AD,'CCG data'!N$3,FALSE))</f>
        <v>0.23799999999999999</v>
      </c>
      <c r="L229" s="15">
        <f>IF(L228="","",VLOOKUP($E228&amp;$D$7&amp;$D$8,'CCG data'!$A:$AD,'CCG data'!O$3,FALSE))</f>
        <v>0.11600000000000001</v>
      </c>
      <c r="M229" s="123">
        <f>IF(L228="","",VLOOKUP($E228&amp;$D$7&amp;$D$8,'CCG data'!$A:$AD,'CCG data'!P$3,FALSE))</f>
        <v>0.14099999999999999</v>
      </c>
      <c r="N229" s="363"/>
      <c r="O229" s="150"/>
      <c r="P229" s="150"/>
      <c r="Q229" s="150"/>
      <c r="R229" s="150"/>
      <c r="S229" s="84"/>
      <c r="T229" s="78"/>
      <c r="U229" s="78"/>
      <c r="V229" s="78"/>
      <c r="W229" s="78"/>
      <c r="X229" s="84"/>
      <c r="Y229" s="84"/>
      <c r="Z229" s="84"/>
      <c r="AA229" s="84"/>
      <c r="AB229" s="84"/>
    </row>
    <row r="230" spans="4:28" ht="15.75" x14ac:dyDescent="0.25">
      <c r="D230" s="314"/>
      <c r="E230" s="223" t="s">
        <v>373</v>
      </c>
      <c r="F230" s="387">
        <f>IF(OR(ISERROR(VLOOKUP($E230&amp;$D$7&amp;$D$8,'CCG data'!$A:$AD,'CCG data'!B$3,FALSE)),ISBLANK(VLOOKUP($E230&amp;$D$7&amp;$D$8,'CCG data'!$A:$AD,'CCG data'!B$3,FALSE))),"",VLOOKUP($E230&amp;$D$7&amp;$D$8,'CCG data'!$A:$AD,'CCG data'!B$3,FALSE))</f>
        <v>7.5443786982248517E-2</v>
      </c>
      <c r="G230" s="262"/>
      <c r="H230" s="262">
        <f>IF(OR(ISERROR(VLOOKUP($E230&amp;$D$7&amp;$D$8,'CCG data'!$A:$AD,'CCG data'!C$3,FALSE)),ISBLANK(VLOOKUP($E230&amp;$D$7&amp;$D$8,'CCG data'!$A:$AD,'CCG data'!C$3,FALSE))),"",VLOOKUP($E230&amp;$D$7&amp;$D$8,'CCG data'!$A:$AD,'CCG data'!C$3,FALSE))</f>
        <v>0.50961538461538458</v>
      </c>
      <c r="I230" s="262"/>
      <c r="J230" s="262">
        <f>IF(OR(ISERROR(VLOOKUP($E230&amp;$D$7&amp;$D$8,'CCG data'!$A:$AD,'CCG data'!D$3,FALSE)),ISBLANK(VLOOKUP($E230&amp;$D$7&amp;$D$8,'CCG data'!$A:$AD,'CCG data'!D$3,FALSE))),"",VLOOKUP($E230&amp;$D$7&amp;$D$8,'CCG data'!$A:$AD,'CCG data'!D$3,FALSE))</f>
        <v>0.21301775147928995</v>
      </c>
      <c r="K230" s="262"/>
      <c r="L230" s="262">
        <f>IF(OR(ISERROR(VLOOKUP($E230&amp;$D$7&amp;$D$8,'CCG data'!$A:$AD,'CCG data'!E$3,FALSE)),ISBLANK(VLOOKUP($E230&amp;$D$7&amp;$D$8,'CCG data'!$A:$AD,'CCG data'!E$3,FALSE))),"",VLOOKUP($E230&amp;$D$7&amp;$D$8,'CCG data'!$A:$AD,'CCG data'!E$3,FALSE))</f>
        <v>0.20192307692307693</v>
      </c>
      <c r="M230" s="388"/>
      <c r="N230" s="355">
        <f>IF(OR(ISERROR(VLOOKUP($E230&amp;$D$7&amp;$D$8,'CCG data'!$A:$AD,'CCG data'!G$3,FALSE)),ISBLANK(VLOOKUP($E230&amp;$D$7&amp;$D$8,'CCG data'!$A:$AD,'CCG data'!G$5,FALSE))),"",VLOOKUP($E230&amp;$D$7&amp;$D$8,'CCG data'!$A:$AD,'CCG data'!G$3,FALSE))</f>
        <v>1352</v>
      </c>
      <c r="O230" s="150"/>
      <c r="P230" s="150"/>
      <c r="Q230" s="150"/>
      <c r="R230" s="150"/>
      <c r="S230" s="84"/>
      <c r="T230" s="78"/>
      <c r="U230" s="78"/>
      <c r="V230" s="78"/>
      <c r="W230" s="78"/>
      <c r="X230" s="84"/>
      <c r="Y230" s="84"/>
      <c r="Z230" s="84"/>
      <c r="AA230" s="84"/>
      <c r="AB230" s="84"/>
    </row>
    <row r="231" spans="4:28" x14ac:dyDescent="0.25">
      <c r="D231" s="314"/>
      <c r="E231" s="225" t="s">
        <v>27</v>
      </c>
      <c r="F231" s="138">
        <f>IF(F230="","",VLOOKUP($E230&amp;$D$7&amp;$D$8,'CCG data'!$A:$AD,'CCG data'!I$3,FALSE))</f>
        <v>6.3E-2</v>
      </c>
      <c r="G231" s="15">
        <f>IF(F230="","",VLOOKUP($E230&amp;$D$7&amp;$D$8,'CCG data'!$A:$AD,'CCG data'!J$3,FALSE))</f>
        <v>9.0999999999999998E-2</v>
      </c>
      <c r="H231" s="15">
        <f>IF(H230="","",VLOOKUP($E230&amp;$D$7&amp;$D$8,'CCG data'!$A:$AD,'CCG data'!K$3,FALSE))</f>
        <v>0.48299999999999998</v>
      </c>
      <c r="I231" s="15">
        <f>IF(H230="","",VLOOKUP($E230&amp;$D$7&amp;$D$8,'CCG data'!$A:$AD,'CCG data'!L$3,FALSE))</f>
        <v>0.53600000000000003</v>
      </c>
      <c r="J231" s="15">
        <f>IF(J230="","",VLOOKUP($E230&amp;$D$7&amp;$D$8,'CCG data'!$A:$AD,'CCG data'!M$3,FALSE))</f>
        <v>0.192</v>
      </c>
      <c r="K231" s="15">
        <f>IF(J230="","",VLOOKUP($E230&amp;$D$7&amp;$D$8,'CCG data'!$A:$AD,'CCG data'!N$3,FALSE))</f>
        <v>0.23599999999999999</v>
      </c>
      <c r="L231" s="15">
        <f>IF(L230="","",VLOOKUP($E230&amp;$D$7&amp;$D$8,'CCG data'!$A:$AD,'CCG data'!O$3,FALSE))</f>
        <v>0.18099999999999999</v>
      </c>
      <c r="M231" s="123">
        <f>IF(L230="","",VLOOKUP($E230&amp;$D$7&amp;$D$8,'CCG data'!$A:$AD,'CCG data'!P$3,FALSE))</f>
        <v>0.224</v>
      </c>
      <c r="N231" s="363"/>
      <c r="O231" s="150"/>
      <c r="P231" s="150"/>
      <c r="Q231" s="150"/>
      <c r="R231" s="150"/>
      <c r="S231" s="84"/>
      <c r="T231" s="78"/>
      <c r="U231" s="78"/>
      <c r="V231" s="78"/>
      <c r="W231" s="78"/>
      <c r="X231" s="84"/>
      <c r="Y231" s="84"/>
      <c r="Z231" s="84"/>
      <c r="AA231" s="84"/>
      <c r="AB231" s="84"/>
    </row>
    <row r="232" spans="4:28" ht="15.75" x14ac:dyDescent="0.25">
      <c r="D232" s="314"/>
      <c r="E232" s="223" t="s">
        <v>218</v>
      </c>
      <c r="F232" s="387">
        <f>IF(OR(ISERROR(VLOOKUP($E232&amp;$D$7&amp;$D$8,'CCG data'!$A:$AD,'CCG data'!B$3,FALSE)),ISBLANK(VLOOKUP($E232&amp;$D$7&amp;$D$8,'CCG data'!$A:$AD,'CCG data'!B$3,FALSE))),"",VLOOKUP($E232&amp;$D$7&amp;$D$8,'CCG data'!$A:$AD,'CCG data'!B$3,FALSE))</f>
        <v>8.1395348837209308E-2</v>
      </c>
      <c r="G232" s="262"/>
      <c r="H232" s="262">
        <f>IF(OR(ISERROR(VLOOKUP($E232&amp;$D$7&amp;$D$8,'CCG data'!$A:$AD,'CCG data'!C$3,FALSE)),ISBLANK(VLOOKUP($E232&amp;$D$7&amp;$D$8,'CCG data'!$A:$AD,'CCG data'!C$3,FALSE))),"",VLOOKUP($E232&amp;$D$7&amp;$D$8,'CCG data'!$A:$AD,'CCG data'!C$3,FALSE))</f>
        <v>0.58139534883720934</v>
      </c>
      <c r="I232" s="262"/>
      <c r="J232" s="262">
        <f>IF(OR(ISERROR(VLOOKUP($E232&amp;$D$7&amp;$D$8,'CCG data'!$A:$AD,'CCG data'!D$3,FALSE)),ISBLANK(VLOOKUP($E232&amp;$D$7&amp;$D$8,'CCG data'!$A:$AD,'CCG data'!D$3,FALSE))),"",VLOOKUP($E232&amp;$D$7&amp;$D$8,'CCG data'!$A:$AD,'CCG data'!D$3,FALSE))</f>
        <v>0.23613595706618962</v>
      </c>
      <c r="K232" s="262"/>
      <c r="L232" s="262">
        <f>IF(OR(ISERROR(VLOOKUP($E232&amp;$D$7&amp;$D$8,'CCG data'!$A:$AD,'CCG data'!E$3,FALSE)),ISBLANK(VLOOKUP($E232&amp;$D$7&amp;$D$8,'CCG data'!$A:$AD,'CCG data'!E$3,FALSE))),"",VLOOKUP($E232&amp;$D$7&amp;$D$8,'CCG data'!$A:$AD,'CCG data'!E$3,FALSE))</f>
        <v>0.10107334525939177</v>
      </c>
      <c r="M232" s="388"/>
      <c r="N232" s="362">
        <f>IF(OR(ISERROR(VLOOKUP($E232&amp;$D$7&amp;$D$8,'CCG data'!$A:$AD,'CCG data'!G$3,FALSE)),ISBLANK(VLOOKUP($E232&amp;$D$7&amp;$D$8,'CCG data'!$A:$AD,'CCG data'!G$5,FALSE))),"",VLOOKUP($E232&amp;$D$7&amp;$D$8,'CCG data'!$A:$AD,'CCG data'!G$3,FALSE))</f>
        <v>1118</v>
      </c>
      <c r="O232" s="150"/>
      <c r="P232" s="150"/>
      <c r="Q232" s="150"/>
      <c r="R232" s="150"/>
      <c r="S232" s="84"/>
      <c r="T232" s="78"/>
      <c r="U232" s="78"/>
      <c r="V232" s="78"/>
      <c r="W232" s="78"/>
      <c r="X232" s="84"/>
      <c r="Y232" s="84"/>
      <c r="Z232" s="84"/>
      <c r="AA232" s="84"/>
      <c r="AB232" s="84"/>
    </row>
    <row r="233" spans="4:28" x14ac:dyDescent="0.25">
      <c r="D233" s="314"/>
      <c r="E233" s="225" t="s">
        <v>27</v>
      </c>
      <c r="F233" s="138">
        <f>IF(F232="","",VLOOKUP($E232&amp;$D$7&amp;$D$8,'CCG data'!$A:$AD,'CCG data'!I$3,FALSE))</f>
        <v>6.7000000000000004E-2</v>
      </c>
      <c r="G233" s="15">
        <f>IF(F232="","",VLOOKUP($E232&amp;$D$7&amp;$D$8,'CCG data'!$A:$AD,'CCG data'!J$3,FALSE))</f>
        <v>9.9000000000000005E-2</v>
      </c>
      <c r="H233" s="15">
        <f>IF(H232="","",VLOOKUP($E232&amp;$D$7&amp;$D$8,'CCG data'!$A:$AD,'CCG data'!K$3,FALSE))</f>
        <v>0.55200000000000005</v>
      </c>
      <c r="I233" s="15">
        <f>IF(H232="","",VLOOKUP($E232&amp;$D$7&amp;$D$8,'CCG data'!$A:$AD,'CCG data'!L$3,FALSE))</f>
        <v>0.61</v>
      </c>
      <c r="J233" s="15">
        <f>IF(J232="","",VLOOKUP($E232&amp;$D$7&amp;$D$8,'CCG data'!$A:$AD,'CCG data'!M$3,FALSE))</f>
        <v>0.21199999999999999</v>
      </c>
      <c r="K233" s="15">
        <f>IF(J232="","",VLOOKUP($E232&amp;$D$7&amp;$D$8,'CCG data'!$A:$AD,'CCG data'!N$3,FALSE))</f>
        <v>0.26200000000000001</v>
      </c>
      <c r="L233" s="15">
        <f>IF(L232="","",VLOOKUP($E232&amp;$D$7&amp;$D$8,'CCG data'!$A:$AD,'CCG data'!O$3,FALSE))</f>
        <v>8.5000000000000006E-2</v>
      </c>
      <c r="M233" s="123">
        <f>IF(L232="","",VLOOKUP($E232&amp;$D$7&amp;$D$8,'CCG data'!$A:$AD,'CCG data'!P$3,FALSE))</f>
        <v>0.12</v>
      </c>
      <c r="N233" s="363"/>
      <c r="O233" s="150"/>
      <c r="P233" s="150"/>
      <c r="Q233" s="150"/>
      <c r="R233" s="150"/>
      <c r="S233" s="84"/>
      <c r="T233" s="78"/>
      <c r="U233" s="78"/>
      <c r="V233" s="78"/>
      <c r="W233" s="78"/>
      <c r="X233" s="84"/>
      <c r="Y233" s="84"/>
      <c r="Z233" s="84"/>
      <c r="AA233" s="84"/>
      <c r="AB233" s="84"/>
    </row>
    <row r="234" spans="4:28" ht="15.75" x14ac:dyDescent="0.25">
      <c r="D234" s="314"/>
      <c r="E234" s="223" t="s">
        <v>219</v>
      </c>
      <c r="F234" s="387">
        <f>IF(OR(ISERROR(VLOOKUP($E234&amp;$D$7&amp;$D$8,'CCG data'!$A:$AD,'CCG data'!B$3,FALSE)),ISBLANK(VLOOKUP($E234&amp;$D$7&amp;$D$8,'CCG data'!$A:$AD,'CCG data'!B$3,FALSE))),"",VLOOKUP($E234&amp;$D$7&amp;$D$8,'CCG data'!$A:$AD,'CCG data'!B$3,FALSE))</f>
        <v>9.0721649484536079E-2</v>
      </c>
      <c r="G234" s="262"/>
      <c r="H234" s="262">
        <f>IF(OR(ISERROR(VLOOKUP($E234&amp;$D$7&amp;$D$8,'CCG data'!$A:$AD,'CCG data'!C$3,FALSE)),ISBLANK(VLOOKUP($E234&amp;$D$7&amp;$D$8,'CCG data'!$A:$AD,'CCG data'!C$3,FALSE))),"",VLOOKUP($E234&amp;$D$7&amp;$D$8,'CCG data'!$A:$AD,'CCG data'!C$3,FALSE))</f>
        <v>0.47766323024054985</v>
      </c>
      <c r="I234" s="262"/>
      <c r="J234" s="262">
        <f>IF(OR(ISERROR(VLOOKUP($E234&amp;$D$7&amp;$D$8,'CCG data'!$A:$AD,'CCG data'!D$3,FALSE)),ISBLANK(VLOOKUP($E234&amp;$D$7&amp;$D$8,'CCG data'!$A:$AD,'CCG data'!D$3,FALSE))),"",VLOOKUP($E234&amp;$D$7&amp;$D$8,'CCG data'!$A:$AD,'CCG data'!D$3,FALSE))</f>
        <v>0.21649484536082475</v>
      </c>
      <c r="K234" s="262"/>
      <c r="L234" s="262">
        <f>IF(OR(ISERROR(VLOOKUP($E234&amp;$D$7&amp;$D$8,'CCG data'!$A:$AD,'CCG data'!E$3,FALSE)),ISBLANK(VLOOKUP($E234&amp;$D$7&amp;$D$8,'CCG data'!$A:$AD,'CCG data'!E$3,FALSE))),"",VLOOKUP($E234&amp;$D$7&amp;$D$8,'CCG data'!$A:$AD,'CCG data'!E$3,FALSE))</f>
        <v>0.21512027491408936</v>
      </c>
      <c r="M234" s="388"/>
      <c r="N234" s="362">
        <f>IF(OR(ISERROR(VLOOKUP($E234&amp;$D$7&amp;$D$8,'CCG data'!$A:$AD,'CCG data'!G$3,FALSE)),ISBLANK(VLOOKUP($E234&amp;$D$7&amp;$D$8,'CCG data'!$A:$AD,'CCG data'!G$5,FALSE))),"",VLOOKUP($E234&amp;$D$7&amp;$D$8,'CCG data'!$A:$AD,'CCG data'!G$3,FALSE))</f>
        <v>1455</v>
      </c>
      <c r="O234" s="150"/>
      <c r="P234" s="150"/>
      <c r="Q234" s="150"/>
      <c r="R234" s="150"/>
      <c r="S234" s="84"/>
      <c r="T234" s="78"/>
      <c r="U234" s="78"/>
      <c r="V234" s="78"/>
      <c r="W234" s="78"/>
      <c r="X234" s="84"/>
      <c r="Y234" s="84"/>
      <c r="Z234" s="84"/>
      <c r="AA234" s="84"/>
      <c r="AB234" s="84"/>
    </row>
    <row r="235" spans="4:28" x14ac:dyDescent="0.25">
      <c r="D235" s="314"/>
      <c r="E235" s="225" t="s">
        <v>27</v>
      </c>
      <c r="F235" s="138">
        <f>IF(F234="","",VLOOKUP($E234&amp;$D$7&amp;$D$8,'CCG data'!$A:$AD,'CCG data'!I$3,FALSE))</f>
        <v>7.6999999999999999E-2</v>
      </c>
      <c r="G235" s="15">
        <f>IF(F234="","",VLOOKUP($E234&amp;$D$7&amp;$D$8,'CCG data'!$A:$AD,'CCG data'!J$3,FALSE))</f>
        <v>0.107</v>
      </c>
      <c r="H235" s="15">
        <f>IF(H234="","",VLOOKUP($E234&amp;$D$7&amp;$D$8,'CCG data'!$A:$AD,'CCG data'!K$3,FALSE))</f>
        <v>0.45200000000000001</v>
      </c>
      <c r="I235" s="15">
        <f>IF(H234="","",VLOOKUP($E234&amp;$D$7&amp;$D$8,'CCG data'!$A:$AD,'CCG data'!L$3,FALSE))</f>
        <v>0.503</v>
      </c>
      <c r="J235" s="15">
        <f>IF(J234="","",VLOOKUP($E234&amp;$D$7&amp;$D$8,'CCG data'!$A:$AD,'CCG data'!M$3,FALSE))</f>
        <v>0.19600000000000001</v>
      </c>
      <c r="K235" s="15">
        <f>IF(J234="","",VLOOKUP($E234&amp;$D$7&amp;$D$8,'CCG data'!$A:$AD,'CCG data'!N$3,FALSE))</f>
        <v>0.23799999999999999</v>
      </c>
      <c r="L235" s="15">
        <f>IF(L234="","",VLOOKUP($E234&amp;$D$7&amp;$D$8,'CCG data'!$A:$AD,'CCG data'!O$3,FALSE))</f>
        <v>0.19500000000000001</v>
      </c>
      <c r="M235" s="123">
        <f>IF(L234="","",VLOOKUP($E234&amp;$D$7&amp;$D$8,'CCG data'!$A:$AD,'CCG data'!P$3,FALSE))</f>
        <v>0.23699999999999999</v>
      </c>
      <c r="N235" s="363"/>
      <c r="O235" s="150"/>
      <c r="P235" s="150"/>
      <c r="Q235" s="150"/>
      <c r="R235" s="150"/>
      <c r="S235" s="84"/>
      <c r="T235" s="78"/>
      <c r="U235" s="78"/>
      <c r="V235" s="78"/>
      <c r="W235" s="78"/>
      <c r="X235" s="84"/>
      <c r="Y235" s="84"/>
      <c r="Z235" s="84"/>
      <c r="AA235" s="84"/>
      <c r="AB235" s="84"/>
    </row>
    <row r="236" spans="4:28" ht="15.75" x14ac:dyDescent="0.25">
      <c r="D236" s="314"/>
      <c r="E236" s="223" t="s">
        <v>220</v>
      </c>
      <c r="F236" s="387">
        <f>IF(OR(ISERROR(VLOOKUP($E236&amp;$D$7&amp;$D$8,'CCG data'!$A:$AD,'CCG data'!B$3,FALSE)),ISBLANK(VLOOKUP($E236&amp;$D$7&amp;$D$8,'CCG data'!$A:$AD,'CCG data'!B$3,FALSE))),"",VLOOKUP($E236&amp;$D$7&amp;$D$8,'CCG data'!$A:$AD,'CCG data'!B$3,FALSE))</f>
        <v>7.0763500931098691E-2</v>
      </c>
      <c r="G236" s="262"/>
      <c r="H236" s="262">
        <f>IF(OR(ISERROR(VLOOKUP($E236&amp;$D$7&amp;$D$8,'CCG data'!$A:$AD,'CCG data'!C$3,FALSE)),ISBLANK(VLOOKUP($E236&amp;$D$7&amp;$D$8,'CCG data'!$A:$AD,'CCG data'!C$3,FALSE))),"",VLOOKUP($E236&amp;$D$7&amp;$D$8,'CCG data'!$A:$AD,'CCG data'!C$3,FALSE))</f>
        <v>0.57076350093109873</v>
      </c>
      <c r="I236" s="262"/>
      <c r="J236" s="262">
        <f>IF(OR(ISERROR(VLOOKUP($E236&amp;$D$7&amp;$D$8,'CCG data'!$A:$AD,'CCG data'!D$3,FALSE)),ISBLANK(VLOOKUP($E236&amp;$D$7&amp;$D$8,'CCG data'!$A:$AD,'CCG data'!D$3,FALSE))),"",VLOOKUP($E236&amp;$D$7&amp;$D$8,'CCG data'!$A:$AD,'CCG data'!D$3,FALSE))</f>
        <v>0.26908752327746743</v>
      </c>
      <c r="K236" s="262"/>
      <c r="L236" s="262">
        <f>IF(OR(ISERROR(VLOOKUP($E236&amp;$D$7&amp;$D$8,'CCG data'!$A:$AD,'CCG data'!E$3,FALSE)),ISBLANK(VLOOKUP($E236&amp;$D$7&amp;$D$8,'CCG data'!$A:$AD,'CCG data'!E$3,FALSE))),"",VLOOKUP($E236&amp;$D$7&amp;$D$8,'CCG data'!$A:$AD,'CCG data'!E$3,FALSE))</f>
        <v>8.9385474860335198E-2</v>
      </c>
      <c r="M236" s="388"/>
      <c r="N236" s="355">
        <f>IF(OR(ISERROR(VLOOKUP($E236&amp;$D$7&amp;$D$8,'CCG data'!$A:$AD,'CCG data'!G$3,FALSE)),ISBLANK(VLOOKUP($E236&amp;$D$7&amp;$D$8,'CCG data'!$A:$AD,'CCG data'!G$5,FALSE))),"",VLOOKUP($E236&amp;$D$7&amp;$D$8,'CCG data'!$A:$AD,'CCG data'!G$3,FALSE))</f>
        <v>1074</v>
      </c>
      <c r="O236" s="150"/>
      <c r="P236" s="150"/>
      <c r="Q236" s="150"/>
      <c r="R236" s="150"/>
      <c r="S236" s="84"/>
      <c r="T236" s="78"/>
      <c r="U236" s="78"/>
      <c r="V236" s="78"/>
      <c r="W236" s="78"/>
      <c r="X236" s="84"/>
      <c r="Y236" s="84"/>
      <c r="Z236" s="84"/>
      <c r="AA236" s="84"/>
      <c r="AB236" s="84"/>
    </row>
    <row r="237" spans="4:28" x14ac:dyDescent="0.25">
      <c r="D237" s="314"/>
      <c r="E237" s="225" t="s">
        <v>27</v>
      </c>
      <c r="F237" s="138">
        <f>IF(F236="","",VLOOKUP($E236&amp;$D$7&amp;$D$8,'CCG data'!$A:$AD,'CCG data'!I$3,FALSE))</f>
        <v>5.7000000000000002E-2</v>
      </c>
      <c r="G237" s="15">
        <f>IF(F236="","",VLOOKUP($E236&amp;$D$7&amp;$D$8,'CCG data'!$A:$AD,'CCG data'!J$3,FALSE))</f>
        <v>8.7999999999999995E-2</v>
      </c>
      <c r="H237" s="15">
        <f>IF(H236="","",VLOOKUP($E236&amp;$D$7&amp;$D$8,'CCG data'!$A:$AD,'CCG data'!K$3,FALSE))</f>
        <v>0.54100000000000004</v>
      </c>
      <c r="I237" s="15">
        <f>IF(H236="","",VLOOKUP($E236&amp;$D$7&amp;$D$8,'CCG data'!$A:$AD,'CCG data'!L$3,FALSE))</f>
        <v>0.6</v>
      </c>
      <c r="J237" s="15">
        <f>IF(J236="","",VLOOKUP($E236&amp;$D$7&amp;$D$8,'CCG data'!$A:$AD,'CCG data'!M$3,FALSE))</f>
        <v>0.24299999999999999</v>
      </c>
      <c r="K237" s="15">
        <f>IF(J236="","",VLOOKUP($E236&amp;$D$7&amp;$D$8,'CCG data'!$A:$AD,'CCG data'!N$3,FALSE))</f>
        <v>0.29599999999999999</v>
      </c>
      <c r="L237" s="15">
        <f>IF(L236="","",VLOOKUP($E236&amp;$D$7&amp;$D$8,'CCG data'!$A:$AD,'CCG data'!O$3,FALSE))</f>
        <v>7.3999999999999996E-2</v>
      </c>
      <c r="M237" s="123">
        <f>IF(L236="","",VLOOKUP($E236&amp;$D$7&amp;$D$8,'CCG data'!$A:$AD,'CCG data'!P$3,FALSE))</f>
        <v>0.108</v>
      </c>
      <c r="N237" s="363"/>
      <c r="O237" s="150"/>
      <c r="P237" s="150"/>
      <c r="Q237" s="150"/>
      <c r="R237" s="150"/>
      <c r="S237" s="84"/>
      <c r="T237" s="78"/>
      <c r="U237" s="78"/>
      <c r="V237" s="78"/>
      <c r="W237" s="78"/>
      <c r="X237" s="84"/>
      <c r="Y237" s="84"/>
      <c r="Z237" s="84"/>
      <c r="AA237" s="84"/>
      <c r="AB237" s="84"/>
    </row>
    <row r="238" spans="4:28" ht="15.75" x14ac:dyDescent="0.25">
      <c r="D238" s="314"/>
      <c r="E238" s="223" t="s">
        <v>221</v>
      </c>
      <c r="F238" s="387">
        <f>IF(OR(ISERROR(VLOOKUP($E238&amp;$D$7&amp;$D$8,'CCG data'!$A:$AD,'CCG data'!B$3,FALSE)),ISBLANK(VLOOKUP($E238&amp;$D$7&amp;$D$8,'CCG data'!$A:$AD,'CCG data'!B$3,FALSE))),"",VLOOKUP($E238&amp;$D$7&amp;$D$8,'CCG data'!$A:$AD,'CCG data'!B$3,FALSE))</f>
        <v>8.1649151172190779E-2</v>
      </c>
      <c r="G238" s="262"/>
      <c r="H238" s="262">
        <f>IF(OR(ISERROR(VLOOKUP($E238&amp;$D$7&amp;$D$8,'CCG data'!$A:$AD,'CCG data'!C$3,FALSE)),ISBLANK(VLOOKUP($E238&amp;$D$7&amp;$D$8,'CCG data'!$A:$AD,'CCG data'!C$3,FALSE))),"",VLOOKUP($E238&amp;$D$7&amp;$D$8,'CCG data'!$A:$AD,'CCG data'!C$3,FALSE))</f>
        <v>0.5772029102667745</v>
      </c>
      <c r="I238" s="262"/>
      <c r="J238" s="262">
        <f>IF(OR(ISERROR(VLOOKUP($E238&amp;$D$7&amp;$D$8,'CCG data'!$A:$AD,'CCG data'!D$3,FALSE)),ISBLANK(VLOOKUP($E238&amp;$D$7&amp;$D$8,'CCG data'!$A:$AD,'CCG data'!D$3,FALSE))),"",VLOOKUP($E238&amp;$D$7&amp;$D$8,'CCG data'!$A:$AD,'CCG data'!D$3,FALSE))</f>
        <v>0.26434923201293453</v>
      </c>
      <c r="K238" s="262"/>
      <c r="L238" s="262">
        <f>IF(OR(ISERROR(VLOOKUP($E238&amp;$D$7&amp;$D$8,'CCG data'!$A:$AD,'CCG data'!E$3,FALSE)),ISBLANK(VLOOKUP($E238&amp;$D$7&amp;$D$8,'CCG data'!$A:$AD,'CCG data'!E$3,FALSE))),"",VLOOKUP($E238&amp;$D$7&amp;$D$8,'CCG data'!$A:$AD,'CCG data'!E$3,FALSE))</f>
        <v>7.679870654810024E-2</v>
      </c>
      <c r="M238" s="388"/>
      <c r="N238" s="362">
        <f>IF(OR(ISERROR(VLOOKUP($E238&amp;$D$7&amp;$D$8,'CCG data'!$A:$AD,'CCG data'!G$3,FALSE)),ISBLANK(VLOOKUP($E238&amp;$D$7&amp;$D$8,'CCG data'!$A:$AD,'CCG data'!G$5,FALSE))),"",VLOOKUP($E238&amp;$D$7&amp;$D$8,'CCG data'!$A:$AD,'CCG data'!G$3,FALSE))</f>
        <v>1237</v>
      </c>
      <c r="O238" s="150"/>
      <c r="P238" s="150"/>
      <c r="Q238" s="150"/>
      <c r="R238" s="150"/>
      <c r="S238" s="84"/>
      <c r="T238" s="78"/>
      <c r="U238" s="78"/>
      <c r="V238" s="78"/>
      <c r="W238" s="78"/>
      <c r="X238" s="84"/>
      <c r="Y238" s="84"/>
      <c r="Z238" s="84"/>
      <c r="AA238" s="84"/>
      <c r="AB238" s="84"/>
    </row>
    <row r="239" spans="4:28" x14ac:dyDescent="0.25">
      <c r="D239" s="314"/>
      <c r="E239" s="225" t="s">
        <v>27</v>
      </c>
      <c r="F239" s="138">
        <f>IF(F238="","",VLOOKUP($E238&amp;$D$7&amp;$D$8,'CCG data'!$A:$AD,'CCG data'!I$3,FALSE))</f>
        <v>6.8000000000000005E-2</v>
      </c>
      <c r="G239" s="15">
        <f>IF(F238="","",VLOOKUP($E238&amp;$D$7&amp;$D$8,'CCG data'!$A:$AD,'CCG data'!J$3,FALSE))</f>
        <v>9.8000000000000004E-2</v>
      </c>
      <c r="H239" s="15">
        <f>IF(H238="","",VLOOKUP($E238&amp;$D$7&amp;$D$8,'CCG data'!$A:$AD,'CCG data'!K$3,FALSE))</f>
        <v>0.54900000000000004</v>
      </c>
      <c r="I239" s="15">
        <f>IF(H238="","",VLOOKUP($E238&amp;$D$7&amp;$D$8,'CCG data'!$A:$AD,'CCG data'!L$3,FALSE))</f>
        <v>0.60399999999999998</v>
      </c>
      <c r="J239" s="15">
        <f>IF(J238="","",VLOOKUP($E238&amp;$D$7&amp;$D$8,'CCG data'!$A:$AD,'CCG data'!M$3,FALSE))</f>
        <v>0.24099999999999999</v>
      </c>
      <c r="K239" s="15">
        <f>IF(J238="","",VLOOKUP($E238&amp;$D$7&amp;$D$8,'CCG data'!$A:$AD,'CCG data'!N$3,FALSE))</f>
        <v>0.28999999999999998</v>
      </c>
      <c r="L239" s="15">
        <f>IF(L238="","",VLOOKUP($E238&amp;$D$7&amp;$D$8,'CCG data'!$A:$AD,'CCG data'!O$3,FALSE))</f>
        <v>6.3E-2</v>
      </c>
      <c r="M239" s="123">
        <f>IF(L238="","",VLOOKUP($E238&amp;$D$7&amp;$D$8,'CCG data'!$A:$AD,'CCG data'!P$3,FALSE))</f>
        <v>9.2999999999999999E-2</v>
      </c>
      <c r="N239" s="363"/>
      <c r="O239" s="150"/>
      <c r="P239" s="150"/>
      <c r="Q239" s="150"/>
      <c r="R239" s="150"/>
      <c r="S239" s="84"/>
      <c r="T239" s="78"/>
      <c r="U239" s="78"/>
      <c r="V239" s="78"/>
      <c r="W239" s="78"/>
      <c r="X239" s="84"/>
      <c r="Y239" s="84"/>
      <c r="Z239" s="84"/>
      <c r="AA239" s="84"/>
      <c r="AB239" s="84"/>
    </row>
    <row r="240" spans="4:28" ht="15.75" x14ac:dyDescent="0.25">
      <c r="D240" s="314"/>
      <c r="E240" s="223" t="s">
        <v>222</v>
      </c>
      <c r="F240" s="387">
        <f>IF(OR(ISERROR(VLOOKUP($E240&amp;$D$7&amp;$D$8,'CCG data'!$A:$AD,'CCG data'!B$3,FALSE)),ISBLANK(VLOOKUP($E240&amp;$D$7&amp;$D$8,'CCG data'!$A:$AD,'CCG data'!B$3,FALSE))),"",VLOOKUP($E240&amp;$D$7&amp;$D$8,'CCG data'!$A:$AD,'CCG data'!B$3,FALSE))</f>
        <v>0.10826210826210826</v>
      </c>
      <c r="G240" s="262"/>
      <c r="H240" s="262">
        <f>IF(OR(ISERROR(VLOOKUP($E240&amp;$D$7&amp;$D$8,'CCG data'!$A:$AD,'CCG data'!C$3,FALSE)),ISBLANK(VLOOKUP($E240&amp;$D$7&amp;$D$8,'CCG data'!$A:$AD,'CCG data'!C$3,FALSE))),"",VLOOKUP($E240&amp;$D$7&amp;$D$8,'CCG data'!$A:$AD,'CCG data'!C$3,FALSE))</f>
        <v>0.56125356125356129</v>
      </c>
      <c r="I240" s="262"/>
      <c r="J240" s="262">
        <f>IF(OR(ISERROR(VLOOKUP($E240&amp;$D$7&amp;$D$8,'CCG data'!$A:$AD,'CCG data'!D$3,FALSE)),ISBLANK(VLOOKUP($E240&amp;$D$7&amp;$D$8,'CCG data'!$A:$AD,'CCG data'!D$3,FALSE))),"",VLOOKUP($E240&amp;$D$7&amp;$D$8,'CCG data'!$A:$AD,'CCG data'!D$3,FALSE))</f>
        <v>0.22051282051282051</v>
      </c>
      <c r="K240" s="262"/>
      <c r="L240" s="262">
        <f>IF(OR(ISERROR(VLOOKUP($E240&amp;$D$7&amp;$D$8,'CCG data'!$A:$AD,'CCG data'!E$3,FALSE)),ISBLANK(VLOOKUP($E240&amp;$D$7&amp;$D$8,'CCG data'!$A:$AD,'CCG data'!E$3,FALSE))),"",VLOOKUP($E240&amp;$D$7&amp;$D$8,'CCG data'!$A:$AD,'CCG data'!E$3,FALSE))</f>
        <v>0.10997150997150996</v>
      </c>
      <c r="M240" s="388"/>
      <c r="N240" s="362">
        <f>IF(OR(ISERROR(VLOOKUP($E240&amp;$D$7&amp;$D$8,'CCG data'!$A:$AD,'CCG data'!G$3,FALSE)),ISBLANK(VLOOKUP($E240&amp;$D$7&amp;$D$8,'CCG data'!$A:$AD,'CCG data'!G$5,FALSE))),"",VLOOKUP($E240&amp;$D$7&amp;$D$8,'CCG data'!$A:$AD,'CCG data'!G$3,FALSE))</f>
        <v>1755</v>
      </c>
      <c r="O240" s="150"/>
      <c r="P240" s="150"/>
      <c r="Q240" s="150"/>
      <c r="R240" s="150"/>
      <c r="S240" s="84"/>
      <c r="T240" s="78"/>
      <c r="U240" s="78"/>
      <c r="V240" s="78"/>
      <c r="W240" s="78"/>
      <c r="X240" s="84"/>
      <c r="Y240" s="84"/>
      <c r="Z240" s="84"/>
      <c r="AA240" s="84"/>
      <c r="AB240" s="84"/>
    </row>
    <row r="241" spans="4:28" x14ac:dyDescent="0.25">
      <c r="D241" s="314"/>
      <c r="E241" s="225" t="s">
        <v>27</v>
      </c>
      <c r="F241" s="138">
        <f>IF(F240="","",VLOOKUP($E240&amp;$D$7&amp;$D$8,'CCG data'!$A:$AD,'CCG data'!I$3,FALSE))</f>
        <v>9.5000000000000001E-2</v>
      </c>
      <c r="G241" s="15">
        <f>IF(F240="","",VLOOKUP($E240&amp;$D$7&amp;$D$8,'CCG data'!$A:$AD,'CCG data'!J$3,FALSE))</f>
        <v>0.124</v>
      </c>
      <c r="H241" s="15">
        <f>IF(H240="","",VLOOKUP($E240&amp;$D$7&amp;$D$8,'CCG data'!$A:$AD,'CCG data'!K$3,FALSE))</f>
        <v>0.53800000000000003</v>
      </c>
      <c r="I241" s="15">
        <f>IF(H240="","",VLOOKUP($E240&amp;$D$7&amp;$D$8,'CCG data'!$A:$AD,'CCG data'!L$3,FALSE))</f>
        <v>0.58399999999999996</v>
      </c>
      <c r="J241" s="15">
        <f>IF(J240="","",VLOOKUP($E240&amp;$D$7&amp;$D$8,'CCG data'!$A:$AD,'CCG data'!M$3,FALSE))</f>
        <v>0.20200000000000001</v>
      </c>
      <c r="K241" s="15">
        <f>IF(J240="","",VLOOKUP($E240&amp;$D$7&amp;$D$8,'CCG data'!$A:$AD,'CCG data'!N$3,FALSE))</f>
        <v>0.24099999999999999</v>
      </c>
      <c r="L241" s="15">
        <f>IF(L240="","",VLOOKUP($E240&amp;$D$7&amp;$D$8,'CCG data'!$A:$AD,'CCG data'!O$3,FALSE))</f>
        <v>9.6000000000000002E-2</v>
      </c>
      <c r="M241" s="123">
        <f>IF(L240="","",VLOOKUP($E240&amp;$D$7&amp;$D$8,'CCG data'!$A:$AD,'CCG data'!P$3,FALSE))</f>
        <v>0.125</v>
      </c>
      <c r="N241" s="363"/>
      <c r="O241" s="150"/>
      <c r="P241" s="150"/>
      <c r="Q241" s="150"/>
      <c r="R241" s="150"/>
      <c r="S241" s="84"/>
      <c r="T241" s="78"/>
      <c r="U241" s="78"/>
      <c r="V241" s="78"/>
      <c r="W241" s="78"/>
      <c r="X241" s="84"/>
      <c r="Y241" s="84"/>
      <c r="Z241" s="84"/>
      <c r="AA241" s="84"/>
      <c r="AB241" s="84"/>
    </row>
    <row r="242" spans="4:28" ht="15.75" x14ac:dyDescent="0.25">
      <c r="D242" s="314"/>
      <c r="E242" s="223" t="s">
        <v>223</v>
      </c>
      <c r="F242" s="387">
        <f>IF(OR(ISERROR(VLOOKUP($E242&amp;$D$7&amp;$D$8,'CCG data'!$A:$AD,'CCG data'!B$3,FALSE)),ISBLANK(VLOOKUP($E242&amp;$D$7&amp;$D$8,'CCG data'!$A:$AD,'CCG data'!B$3,FALSE))),"",VLOOKUP($E242&amp;$D$7&amp;$D$8,'CCG data'!$A:$AD,'CCG data'!B$3,FALSE))</f>
        <v>7.6923076923076927E-2</v>
      </c>
      <c r="G242" s="262"/>
      <c r="H242" s="262">
        <f>IF(OR(ISERROR(VLOOKUP($E242&amp;$D$7&amp;$D$8,'CCG data'!$A:$AD,'CCG data'!C$3,FALSE)),ISBLANK(VLOOKUP($E242&amp;$D$7&amp;$D$8,'CCG data'!$A:$AD,'CCG data'!C$3,FALSE))),"",VLOOKUP($E242&amp;$D$7&amp;$D$8,'CCG data'!$A:$AD,'CCG data'!C$3,FALSE))</f>
        <v>0.57514792899408285</v>
      </c>
      <c r="I242" s="262"/>
      <c r="J242" s="262">
        <f>IF(OR(ISERROR(VLOOKUP($E242&amp;$D$7&amp;$D$8,'CCG data'!$A:$AD,'CCG data'!D$3,FALSE)),ISBLANK(VLOOKUP($E242&amp;$D$7&amp;$D$8,'CCG data'!$A:$AD,'CCG data'!D$3,FALSE))),"",VLOOKUP($E242&amp;$D$7&amp;$D$8,'CCG data'!$A:$AD,'CCG data'!D$3,FALSE))</f>
        <v>0.25088757396449707</v>
      </c>
      <c r="K242" s="262"/>
      <c r="L242" s="262">
        <f>IF(OR(ISERROR(VLOOKUP($E242&amp;$D$7&amp;$D$8,'CCG data'!$A:$AD,'CCG data'!E$3,FALSE)),ISBLANK(VLOOKUP($E242&amp;$D$7&amp;$D$8,'CCG data'!$A:$AD,'CCG data'!E$3,FALSE))),"",VLOOKUP($E242&amp;$D$7&amp;$D$8,'CCG data'!$A:$AD,'CCG data'!E$3,FALSE))</f>
        <v>9.70414201183432E-2</v>
      </c>
      <c r="M242" s="388"/>
      <c r="N242" s="355">
        <f>IF(OR(ISERROR(VLOOKUP($E242&amp;$D$7&amp;$D$8,'CCG data'!$A:$AD,'CCG data'!G$3,FALSE)),ISBLANK(VLOOKUP($E242&amp;$D$7&amp;$D$8,'CCG data'!$A:$AD,'CCG data'!G$5,FALSE))),"",VLOOKUP($E242&amp;$D$7&amp;$D$8,'CCG data'!$A:$AD,'CCG data'!G$3,FALSE))</f>
        <v>1690</v>
      </c>
      <c r="O242" s="150"/>
      <c r="P242" s="150"/>
      <c r="Q242" s="150"/>
      <c r="R242" s="150"/>
      <c r="S242" s="84"/>
      <c r="T242" s="78"/>
      <c r="U242" s="78"/>
      <c r="V242" s="78"/>
      <c r="W242" s="78"/>
      <c r="X242" s="84"/>
      <c r="Y242" s="84"/>
      <c r="Z242" s="84"/>
      <c r="AA242" s="84"/>
      <c r="AB242" s="84"/>
    </row>
    <row r="243" spans="4:28" x14ac:dyDescent="0.25">
      <c r="D243" s="314"/>
      <c r="E243" s="225" t="s">
        <v>27</v>
      </c>
      <c r="F243" s="138">
        <f>IF(F242="","",VLOOKUP($E242&amp;$D$7&amp;$D$8,'CCG data'!$A:$AD,'CCG data'!I$3,FALSE))</f>
        <v>6.5000000000000002E-2</v>
      </c>
      <c r="G243" s="15">
        <f>IF(F242="","",VLOOKUP($E242&amp;$D$7&amp;$D$8,'CCG data'!$A:$AD,'CCG data'!J$3,FALSE))</f>
        <v>9.0999999999999998E-2</v>
      </c>
      <c r="H243" s="15">
        <f>IF(H242="","",VLOOKUP($E242&amp;$D$7&amp;$D$8,'CCG data'!$A:$AD,'CCG data'!K$3,FALSE))</f>
        <v>0.55100000000000005</v>
      </c>
      <c r="I243" s="15">
        <f>IF(H242="","",VLOOKUP($E242&amp;$D$7&amp;$D$8,'CCG data'!$A:$AD,'CCG data'!L$3,FALSE))</f>
        <v>0.59899999999999998</v>
      </c>
      <c r="J243" s="15">
        <f>IF(J242="","",VLOOKUP($E242&amp;$D$7&amp;$D$8,'CCG data'!$A:$AD,'CCG data'!M$3,FALSE))</f>
        <v>0.23100000000000001</v>
      </c>
      <c r="K243" s="15">
        <f>IF(J242="","",VLOOKUP($E242&amp;$D$7&amp;$D$8,'CCG data'!$A:$AD,'CCG data'!N$3,FALSE))</f>
        <v>0.27200000000000002</v>
      </c>
      <c r="L243" s="15">
        <f>IF(L242="","",VLOOKUP($E242&amp;$D$7&amp;$D$8,'CCG data'!$A:$AD,'CCG data'!O$3,FALSE))</f>
        <v>8.4000000000000005E-2</v>
      </c>
      <c r="M243" s="123">
        <f>IF(L242="","",VLOOKUP($E242&amp;$D$7&amp;$D$8,'CCG data'!$A:$AD,'CCG data'!P$3,FALSE))</f>
        <v>0.112</v>
      </c>
      <c r="N243" s="363"/>
      <c r="O243" s="150"/>
      <c r="P243" s="150"/>
      <c r="Q243" s="150"/>
      <c r="R243" s="150"/>
      <c r="S243" s="84"/>
      <c r="T243" s="78"/>
      <c r="U243" s="78"/>
      <c r="V243" s="78"/>
      <c r="W243" s="78"/>
      <c r="X243" s="84"/>
      <c r="Y243" s="84"/>
      <c r="Z243" s="84"/>
      <c r="AA243" s="84"/>
      <c r="AB243" s="84"/>
    </row>
    <row r="244" spans="4:28" ht="15.75" x14ac:dyDescent="0.25">
      <c r="D244" s="314"/>
      <c r="E244" s="223" t="s">
        <v>224</v>
      </c>
      <c r="F244" s="387">
        <f>IF(OR(ISERROR(VLOOKUP($E244&amp;$D$7&amp;$D$8,'CCG data'!$A:$AD,'CCG data'!B$3,FALSE)),ISBLANK(VLOOKUP($E244&amp;$D$7&amp;$D$8,'CCG data'!$A:$AD,'CCG data'!B$3,FALSE))),"",VLOOKUP($E244&amp;$D$7&amp;$D$8,'CCG data'!$A:$AD,'CCG data'!B$3,FALSE))</f>
        <v>9.2384519350811489E-2</v>
      </c>
      <c r="G244" s="262"/>
      <c r="H244" s="262">
        <f>IF(OR(ISERROR(VLOOKUP($E244&amp;$D$7&amp;$D$8,'CCG data'!$A:$AD,'CCG data'!C$3,FALSE)),ISBLANK(VLOOKUP($E244&amp;$D$7&amp;$D$8,'CCG data'!$A:$AD,'CCG data'!C$3,FALSE))),"",VLOOKUP($E244&amp;$D$7&amp;$D$8,'CCG data'!$A:$AD,'CCG data'!C$3,FALSE))</f>
        <v>0.52933832709113604</v>
      </c>
      <c r="I244" s="262"/>
      <c r="J244" s="262">
        <f>IF(OR(ISERROR(VLOOKUP($E244&amp;$D$7&amp;$D$8,'CCG data'!$A:$AD,'CCG data'!D$3,FALSE)),ISBLANK(VLOOKUP($E244&amp;$D$7&amp;$D$8,'CCG data'!$A:$AD,'CCG data'!D$3,FALSE))),"",VLOOKUP($E244&amp;$D$7&amp;$D$8,'CCG data'!$A:$AD,'CCG data'!D$3,FALSE))</f>
        <v>0.22846441947565543</v>
      </c>
      <c r="K244" s="262"/>
      <c r="L244" s="262">
        <f>IF(OR(ISERROR(VLOOKUP($E244&amp;$D$7&amp;$D$8,'CCG data'!$A:$AD,'CCG data'!E$3,FALSE)),ISBLANK(VLOOKUP($E244&amp;$D$7&amp;$D$8,'CCG data'!$A:$AD,'CCG data'!E$3,FALSE))),"",VLOOKUP($E244&amp;$D$7&amp;$D$8,'CCG data'!$A:$AD,'CCG data'!E$3,FALSE))</f>
        <v>0.14981273408239701</v>
      </c>
      <c r="M244" s="388"/>
      <c r="N244" s="362">
        <f>IF(OR(ISERROR(VLOOKUP($E244&amp;$D$7&amp;$D$8,'CCG data'!$A:$AD,'CCG data'!G$3,FALSE)),ISBLANK(VLOOKUP($E244&amp;$D$7&amp;$D$8,'CCG data'!$A:$AD,'CCG data'!G$5,FALSE))),"",VLOOKUP($E244&amp;$D$7&amp;$D$8,'CCG data'!$A:$AD,'CCG data'!G$3,FALSE))</f>
        <v>1602</v>
      </c>
      <c r="O244" s="150"/>
      <c r="P244" s="150"/>
      <c r="Q244" s="150"/>
      <c r="R244" s="150"/>
      <c r="S244" s="84"/>
      <c r="T244" s="78"/>
      <c r="U244" s="78"/>
      <c r="V244" s="78"/>
      <c r="W244" s="78"/>
      <c r="X244" s="84"/>
      <c r="Y244" s="84"/>
      <c r="Z244" s="84"/>
      <c r="AA244" s="84"/>
      <c r="AB244" s="84"/>
    </row>
    <row r="245" spans="4:28" x14ac:dyDescent="0.25">
      <c r="D245" s="314"/>
      <c r="E245" s="225" t="s">
        <v>27</v>
      </c>
      <c r="F245" s="138">
        <f>IF(F244="","",VLOOKUP($E244&amp;$D$7&amp;$D$8,'CCG data'!$A:$AD,'CCG data'!I$3,FALSE))</f>
        <v>7.9000000000000001E-2</v>
      </c>
      <c r="G245" s="15">
        <f>IF(F244="","",VLOOKUP($E244&amp;$D$7&amp;$D$8,'CCG data'!$A:$AD,'CCG data'!J$3,FALSE))</f>
        <v>0.108</v>
      </c>
      <c r="H245" s="15">
        <f>IF(H244="","",VLOOKUP($E244&amp;$D$7&amp;$D$8,'CCG data'!$A:$AD,'CCG data'!K$3,FALSE))</f>
        <v>0.505</v>
      </c>
      <c r="I245" s="15">
        <f>IF(H244="","",VLOOKUP($E244&amp;$D$7&amp;$D$8,'CCG data'!$A:$AD,'CCG data'!L$3,FALSE))</f>
        <v>0.55400000000000005</v>
      </c>
      <c r="J245" s="15">
        <f>IF(J244="","",VLOOKUP($E244&amp;$D$7&amp;$D$8,'CCG data'!$A:$AD,'CCG data'!M$3,FALSE))</f>
        <v>0.20899999999999999</v>
      </c>
      <c r="K245" s="15">
        <f>IF(J244="","",VLOOKUP($E244&amp;$D$7&amp;$D$8,'CCG data'!$A:$AD,'CCG data'!N$3,FALSE))</f>
        <v>0.25</v>
      </c>
      <c r="L245" s="15">
        <f>IF(L244="","",VLOOKUP($E244&amp;$D$7&amp;$D$8,'CCG data'!$A:$AD,'CCG data'!O$3,FALSE))</f>
        <v>0.13300000000000001</v>
      </c>
      <c r="M245" s="123">
        <f>IF(L244="","",VLOOKUP($E244&amp;$D$7&amp;$D$8,'CCG data'!$A:$AD,'CCG data'!P$3,FALSE))</f>
        <v>0.16800000000000001</v>
      </c>
      <c r="N245" s="363"/>
      <c r="O245" s="150"/>
      <c r="P245" s="150"/>
      <c r="Q245" s="150"/>
      <c r="R245" s="150"/>
      <c r="S245" s="84"/>
      <c r="T245" s="78"/>
      <c r="U245" s="78"/>
      <c r="V245" s="78"/>
      <c r="W245" s="78"/>
      <c r="X245" s="84"/>
      <c r="Y245" s="84"/>
      <c r="Z245" s="84"/>
      <c r="AA245" s="84"/>
      <c r="AB245" s="84"/>
    </row>
    <row r="246" spans="4:28" ht="15.75" x14ac:dyDescent="0.25">
      <c r="D246" s="314"/>
      <c r="E246" s="223" t="s">
        <v>225</v>
      </c>
      <c r="F246" s="387">
        <f>IF(OR(ISERROR(VLOOKUP($E246&amp;$D$7&amp;$D$8,'CCG data'!$A:$AD,'CCG data'!B$3,FALSE)),ISBLANK(VLOOKUP($E246&amp;$D$7&amp;$D$8,'CCG data'!$A:$AD,'CCG data'!B$3,FALSE))),"",VLOOKUP($E246&amp;$D$7&amp;$D$8,'CCG data'!$A:$AD,'CCG data'!B$3,FALSE))</f>
        <v>7.811877241929055E-2</v>
      </c>
      <c r="G246" s="262"/>
      <c r="H246" s="262">
        <f>IF(OR(ISERROR(VLOOKUP($E246&amp;$D$7&amp;$D$8,'CCG data'!$A:$AD,'CCG data'!C$3,FALSE)),ISBLANK(VLOOKUP($E246&amp;$D$7&amp;$D$8,'CCG data'!$A:$AD,'CCG data'!C$3,FALSE))),"",VLOOKUP($E246&amp;$D$7&amp;$D$8,'CCG data'!$A:$AD,'CCG data'!C$3,FALSE))</f>
        <v>0.49262654444001597</v>
      </c>
      <c r="I246" s="262"/>
      <c r="J246" s="262">
        <f>IF(OR(ISERROR(VLOOKUP($E246&amp;$D$7&amp;$D$8,'CCG data'!$A:$AD,'CCG data'!D$3,FALSE)),ISBLANK(VLOOKUP($E246&amp;$D$7&amp;$D$8,'CCG data'!$A:$AD,'CCG data'!D$3,FALSE))),"",VLOOKUP($E246&amp;$D$7&amp;$D$8,'CCG data'!$A:$AD,'CCG data'!D$3,FALSE))</f>
        <v>0.25348744519728977</v>
      </c>
      <c r="K246" s="262"/>
      <c r="L246" s="262">
        <f>IF(OR(ISERROR(VLOOKUP($E246&amp;$D$7&amp;$D$8,'CCG data'!$A:$AD,'CCG data'!E$3,FALSE)),ISBLANK(VLOOKUP($E246&amp;$D$7&amp;$D$8,'CCG data'!$A:$AD,'CCG data'!E$3,FALSE))),"",VLOOKUP($E246&amp;$D$7&amp;$D$8,'CCG data'!$A:$AD,'CCG data'!E$3,FALSE))</f>
        <v>0.17576723794340374</v>
      </c>
      <c r="M246" s="388"/>
      <c r="N246" s="362">
        <f>IF(OR(ISERROR(VLOOKUP($E246&amp;$D$7&amp;$D$8,'CCG data'!$A:$AD,'CCG data'!G$3,FALSE)),ISBLANK(VLOOKUP($E246&amp;$D$7&amp;$D$8,'CCG data'!$A:$AD,'CCG data'!G$5,FALSE))),"",VLOOKUP($E246&amp;$D$7&amp;$D$8,'CCG data'!$A:$AD,'CCG data'!G$3,FALSE))</f>
        <v>2509</v>
      </c>
      <c r="O246" s="150"/>
      <c r="P246" s="150"/>
      <c r="Q246" s="150"/>
      <c r="R246" s="150"/>
      <c r="S246" s="84"/>
      <c r="T246" s="78"/>
      <c r="U246" s="78"/>
      <c r="V246" s="78"/>
      <c r="W246" s="78"/>
      <c r="X246" s="84"/>
      <c r="Y246" s="84"/>
      <c r="Z246" s="84"/>
      <c r="AA246" s="84"/>
      <c r="AB246" s="84"/>
    </row>
    <row r="247" spans="4:28" x14ac:dyDescent="0.25">
      <c r="D247" s="314"/>
      <c r="E247" s="225" t="s">
        <v>27</v>
      </c>
      <c r="F247" s="138">
        <f>IF(F246="","",VLOOKUP($E246&amp;$D$7&amp;$D$8,'CCG data'!$A:$AD,'CCG data'!I$3,FALSE))</f>
        <v>6.8000000000000005E-2</v>
      </c>
      <c r="G247" s="15">
        <f>IF(F246="","",VLOOKUP($E246&amp;$D$7&amp;$D$8,'CCG data'!$A:$AD,'CCG data'!J$3,FALSE))</f>
        <v>8.8999999999999996E-2</v>
      </c>
      <c r="H247" s="15">
        <f>IF(H246="","",VLOOKUP($E246&amp;$D$7&amp;$D$8,'CCG data'!$A:$AD,'CCG data'!K$3,FALSE))</f>
        <v>0.47299999999999998</v>
      </c>
      <c r="I247" s="15">
        <f>IF(H246="","",VLOOKUP($E246&amp;$D$7&amp;$D$8,'CCG data'!$A:$AD,'CCG data'!L$3,FALSE))</f>
        <v>0.51200000000000001</v>
      </c>
      <c r="J247" s="15">
        <f>IF(J246="","",VLOOKUP($E246&amp;$D$7&amp;$D$8,'CCG data'!$A:$AD,'CCG data'!M$3,FALSE))</f>
        <v>0.23699999999999999</v>
      </c>
      <c r="K247" s="15">
        <f>IF(J246="","",VLOOKUP($E246&amp;$D$7&amp;$D$8,'CCG data'!$A:$AD,'CCG data'!N$3,FALSE))</f>
        <v>0.27100000000000002</v>
      </c>
      <c r="L247" s="15">
        <f>IF(L246="","",VLOOKUP($E246&amp;$D$7&amp;$D$8,'CCG data'!$A:$AD,'CCG data'!O$3,FALSE))</f>
        <v>0.161</v>
      </c>
      <c r="M247" s="123">
        <f>IF(L246="","",VLOOKUP($E246&amp;$D$7&amp;$D$8,'CCG data'!$A:$AD,'CCG data'!P$3,FALSE))</f>
        <v>0.191</v>
      </c>
      <c r="N247" s="363"/>
      <c r="O247" s="150"/>
      <c r="P247" s="150"/>
      <c r="Q247" s="150"/>
      <c r="R247" s="150"/>
      <c r="S247" s="84"/>
      <c r="T247" s="78"/>
      <c r="U247" s="78"/>
      <c r="V247" s="78"/>
      <c r="W247" s="78"/>
      <c r="X247" s="84"/>
      <c r="Y247" s="84"/>
      <c r="Z247" s="84"/>
      <c r="AA247" s="84"/>
      <c r="AB247" s="84"/>
    </row>
    <row r="248" spans="4:28" ht="15.75" x14ac:dyDescent="0.25">
      <c r="D248" s="314"/>
      <c r="E248" s="223" t="s">
        <v>439</v>
      </c>
      <c r="F248" s="387">
        <f>IF(OR(ISERROR(VLOOKUP($E248&amp;$D$7&amp;$D$8,'CCG data'!$A:$AD,'CCG data'!B$3,FALSE)),ISBLANK(VLOOKUP($E248&amp;$D$7&amp;$D$8,'CCG data'!$A:$AD,'CCG data'!B$3,FALSE))),"",VLOOKUP($E248&amp;$D$7&amp;$D$8,'CCG data'!$A:$AD,'CCG data'!B$3,FALSE))</f>
        <v>7.2399948193239222E-2</v>
      </c>
      <c r="G248" s="262"/>
      <c r="H248" s="262">
        <f>IF(OR(ISERROR(VLOOKUP($E248&amp;$D$7&amp;$D$8,'CCG data'!$A:$AD,'CCG data'!C$3,FALSE)),ISBLANK(VLOOKUP($E248&amp;$D$7&amp;$D$8,'CCG data'!$A:$AD,'CCG data'!C$3,FALSE))),"",VLOOKUP($E248&amp;$D$7&amp;$D$8,'CCG data'!$A:$AD,'CCG data'!C$3,FALSE))</f>
        <v>0.54358243750809476</v>
      </c>
      <c r="I248" s="262"/>
      <c r="J248" s="262">
        <f>IF(OR(ISERROR(VLOOKUP($E248&amp;$D$7&amp;$D$8,'CCG data'!$A:$AD,'CCG data'!D$3,FALSE)),ISBLANK(VLOOKUP($E248&amp;$D$7&amp;$D$8,'CCG data'!$A:$AD,'CCG data'!D$3,FALSE))),"",VLOOKUP($E248&amp;$D$7&amp;$D$8,'CCG data'!$A:$AD,'CCG data'!D$3,FALSE))</f>
        <v>0.22510037559901566</v>
      </c>
      <c r="K248" s="262"/>
      <c r="L248" s="262">
        <f>IF(OR(ISERROR(VLOOKUP($E248&amp;$D$7&amp;$D$8,'CCG data'!$A:$AD,'CCG data'!E$3,FALSE)),ISBLANK(VLOOKUP($E248&amp;$D$7&amp;$D$8,'CCG data'!$A:$AD,'CCG data'!E$3,FALSE))),"",VLOOKUP($E248&amp;$D$7&amp;$D$8,'CCG data'!$A:$AD,'CCG data'!E$3,FALSE))</f>
        <v>0.1589172386996503</v>
      </c>
      <c r="M248" s="388"/>
      <c r="N248" s="355">
        <f>IF(OR(ISERROR(VLOOKUP($E248&amp;$D$7&amp;$D$8,'CCG data'!$A:$AD,'CCG data'!G$3,FALSE)),ISBLANK(VLOOKUP($E248&amp;$D$7&amp;$D$8,'CCG data'!$A:$AD,'CCG data'!G$5,FALSE))),"",VLOOKUP($E248&amp;$D$7&amp;$D$8,'CCG data'!$A:$AD,'CCG data'!G$3,FALSE))</f>
        <v>7721</v>
      </c>
      <c r="O248" s="150"/>
      <c r="P248" s="150"/>
      <c r="Q248" s="150"/>
      <c r="R248" s="150"/>
      <c r="S248" s="84"/>
      <c r="T248" s="78"/>
      <c r="U248" s="78"/>
      <c r="V248" s="78"/>
      <c r="W248" s="78"/>
      <c r="X248" s="84"/>
      <c r="Y248" s="84"/>
      <c r="Z248" s="84"/>
      <c r="AA248" s="84"/>
      <c r="AB248" s="84"/>
    </row>
    <row r="249" spans="4:28" x14ac:dyDescent="0.25">
      <c r="D249" s="314"/>
      <c r="E249" s="225" t="s">
        <v>27</v>
      </c>
      <c r="F249" s="138">
        <f>IF(F248="","",VLOOKUP($E248&amp;$D$7&amp;$D$8,'CCG data'!$A:$AD,'CCG data'!I$3,FALSE))</f>
        <v>6.7000000000000004E-2</v>
      </c>
      <c r="G249" s="15">
        <f>IF(F248="","",VLOOKUP($E248&amp;$D$7&amp;$D$8,'CCG data'!$A:$AD,'CCG data'!J$3,FALSE))</f>
        <v>7.8E-2</v>
      </c>
      <c r="H249" s="15">
        <f>IF(H248="","",VLOOKUP($E248&amp;$D$7&amp;$D$8,'CCG data'!$A:$AD,'CCG data'!K$3,FALSE))</f>
        <v>0.53200000000000003</v>
      </c>
      <c r="I249" s="15">
        <f>IF(H248="","",VLOOKUP($E248&amp;$D$7&amp;$D$8,'CCG data'!$A:$AD,'CCG data'!L$3,FALSE))</f>
        <v>0.55500000000000005</v>
      </c>
      <c r="J249" s="15">
        <f>IF(J248="","",VLOOKUP($E248&amp;$D$7&amp;$D$8,'CCG data'!$A:$AD,'CCG data'!M$3,FALSE))</f>
        <v>0.216</v>
      </c>
      <c r="K249" s="15">
        <f>IF(J248="","",VLOOKUP($E248&amp;$D$7&amp;$D$8,'CCG data'!$A:$AD,'CCG data'!N$3,FALSE))</f>
        <v>0.23499999999999999</v>
      </c>
      <c r="L249" s="15">
        <f>IF(L248="","",VLOOKUP($E248&amp;$D$7&amp;$D$8,'CCG data'!$A:$AD,'CCG data'!O$3,FALSE))</f>
        <v>0.151</v>
      </c>
      <c r="M249" s="123">
        <f>IF(L248="","",VLOOKUP($E248&amp;$D$7&amp;$D$8,'CCG data'!$A:$AD,'CCG data'!P$3,FALSE))</f>
        <v>0.16700000000000001</v>
      </c>
      <c r="N249" s="363"/>
      <c r="O249" s="150"/>
      <c r="P249" s="150"/>
      <c r="Q249" s="150"/>
      <c r="R249" s="150"/>
      <c r="S249" s="84"/>
      <c r="T249" s="78"/>
      <c r="U249" s="78"/>
      <c r="V249" s="78"/>
      <c r="W249" s="78"/>
      <c r="X249" s="84"/>
      <c r="Y249" s="84"/>
      <c r="Z249" s="84"/>
      <c r="AA249" s="84"/>
      <c r="AB249" s="84"/>
    </row>
    <row r="250" spans="4:28" ht="15.75" x14ac:dyDescent="0.25">
      <c r="D250" s="314"/>
      <c r="E250" s="223" t="s">
        <v>226</v>
      </c>
      <c r="F250" s="387">
        <f>IF(OR(ISERROR(VLOOKUP($E250&amp;$D$7&amp;$D$8,'CCG data'!$A:$AD,'CCG data'!B$3,FALSE)),ISBLANK(VLOOKUP($E250&amp;$D$7&amp;$D$8,'CCG data'!$A:$AD,'CCG data'!B$3,FALSE))),"",VLOOKUP($E250&amp;$D$7&amp;$D$8,'CCG data'!$A:$AD,'CCG data'!B$3,FALSE))</f>
        <v>0.10154843356139719</v>
      </c>
      <c r="G250" s="262"/>
      <c r="H250" s="262">
        <f>IF(OR(ISERROR(VLOOKUP($E250&amp;$D$7&amp;$D$8,'CCG data'!$A:$AD,'CCG data'!C$3,FALSE)),ISBLANK(VLOOKUP($E250&amp;$D$7&amp;$D$8,'CCG data'!$A:$AD,'CCG data'!C$3,FALSE))),"",VLOOKUP($E250&amp;$D$7&amp;$D$8,'CCG data'!$A:$AD,'CCG data'!C$3,FALSE))</f>
        <v>0.4663305725603169</v>
      </c>
      <c r="I250" s="262"/>
      <c r="J250" s="262">
        <f>IF(OR(ISERROR(VLOOKUP($E250&amp;$D$7&amp;$D$8,'CCG data'!$A:$AD,'CCG data'!D$3,FALSE)),ISBLANK(VLOOKUP($E250&amp;$D$7&amp;$D$8,'CCG data'!$A:$AD,'CCG data'!D$3,FALSE))),"",VLOOKUP($E250&amp;$D$7&amp;$D$8,'CCG data'!$A:$AD,'CCG data'!D$3,FALSE))</f>
        <v>0.20705797623334535</v>
      </c>
      <c r="K250" s="262"/>
      <c r="L250" s="262">
        <f>IF(OR(ISERROR(VLOOKUP($E250&amp;$D$7&amp;$D$8,'CCG data'!$A:$AD,'CCG data'!E$3,FALSE)),ISBLANK(VLOOKUP($E250&amp;$D$7&amp;$D$8,'CCG data'!$A:$AD,'CCG data'!E$3,FALSE))),"",VLOOKUP($E250&amp;$D$7&amp;$D$8,'CCG data'!$A:$AD,'CCG data'!E$3,FALSE))</f>
        <v>0.22506301764494058</v>
      </c>
      <c r="M250" s="388"/>
      <c r="N250" s="362">
        <f>IF(OR(ISERROR(VLOOKUP($E250&amp;$D$7&amp;$D$8,'CCG data'!$A:$AD,'CCG data'!G$3,FALSE)),ISBLANK(VLOOKUP($E250&amp;$D$7&amp;$D$8,'CCG data'!$A:$AD,'CCG data'!G$5,FALSE))),"",VLOOKUP($E250&amp;$D$7&amp;$D$8,'CCG data'!$A:$AD,'CCG data'!G$3,FALSE))</f>
        <v>2777</v>
      </c>
      <c r="O250" s="150"/>
      <c r="P250" s="150"/>
      <c r="Q250" s="150"/>
      <c r="R250" s="150"/>
      <c r="S250" s="84"/>
      <c r="T250" s="78"/>
      <c r="U250" s="78"/>
      <c r="V250" s="78"/>
      <c r="W250" s="78"/>
      <c r="X250" s="84"/>
      <c r="Y250" s="84"/>
      <c r="Z250" s="84"/>
      <c r="AA250" s="84"/>
      <c r="AB250" s="84"/>
    </row>
    <row r="251" spans="4:28" x14ac:dyDescent="0.25">
      <c r="D251" s="314"/>
      <c r="E251" s="225" t="s">
        <v>27</v>
      </c>
      <c r="F251" s="138">
        <f>IF(F250="","",VLOOKUP($E250&amp;$D$7&amp;$D$8,'CCG data'!$A:$AD,'CCG data'!I$3,FALSE))</f>
        <v>9.0999999999999998E-2</v>
      </c>
      <c r="G251" s="15">
        <f>IF(F250="","",VLOOKUP($E250&amp;$D$7&amp;$D$8,'CCG data'!$A:$AD,'CCG data'!J$3,FALSE))</f>
        <v>0.113</v>
      </c>
      <c r="H251" s="15">
        <f>IF(H250="","",VLOOKUP($E250&amp;$D$7&amp;$D$8,'CCG data'!$A:$AD,'CCG data'!K$3,FALSE))</f>
        <v>0.44800000000000001</v>
      </c>
      <c r="I251" s="15">
        <f>IF(H250="","",VLOOKUP($E250&amp;$D$7&amp;$D$8,'CCG data'!$A:$AD,'CCG data'!L$3,FALSE))</f>
        <v>0.48499999999999999</v>
      </c>
      <c r="J251" s="15">
        <f>IF(J250="","",VLOOKUP($E250&amp;$D$7&amp;$D$8,'CCG data'!$A:$AD,'CCG data'!M$3,FALSE))</f>
        <v>0.192</v>
      </c>
      <c r="K251" s="15">
        <f>IF(J250="","",VLOOKUP($E250&amp;$D$7&amp;$D$8,'CCG data'!$A:$AD,'CCG data'!N$3,FALSE))</f>
        <v>0.223</v>
      </c>
      <c r="L251" s="15">
        <f>IF(L250="","",VLOOKUP($E250&amp;$D$7&amp;$D$8,'CCG data'!$A:$AD,'CCG data'!O$3,FALSE))</f>
        <v>0.21</v>
      </c>
      <c r="M251" s="123">
        <f>IF(L250="","",VLOOKUP($E250&amp;$D$7&amp;$D$8,'CCG data'!$A:$AD,'CCG data'!P$3,FALSE))</f>
        <v>0.24099999999999999</v>
      </c>
      <c r="N251" s="363"/>
      <c r="O251" s="150"/>
      <c r="P251" s="150"/>
      <c r="Q251" s="150"/>
      <c r="R251" s="150"/>
      <c r="S251" s="84"/>
      <c r="T251" s="78"/>
      <c r="U251" s="78"/>
      <c r="V251" s="78"/>
      <c r="W251" s="78"/>
      <c r="X251" s="84"/>
      <c r="Y251" s="84"/>
      <c r="Z251" s="84"/>
      <c r="AA251" s="84"/>
      <c r="AB251" s="84"/>
    </row>
    <row r="252" spans="4:28" ht="15.75" x14ac:dyDescent="0.25">
      <c r="D252" s="314"/>
      <c r="E252" s="223" t="s">
        <v>227</v>
      </c>
      <c r="F252" s="387">
        <f>IF(OR(ISERROR(VLOOKUP($E252&amp;$D$7&amp;$D$8,'CCG data'!$A:$AD,'CCG data'!B$3,FALSE)),ISBLANK(VLOOKUP($E252&amp;$D$7&amp;$D$8,'CCG data'!$A:$AD,'CCG data'!B$3,FALSE))),"",VLOOKUP($E252&amp;$D$7&amp;$D$8,'CCG data'!$A:$AD,'CCG data'!B$3,FALSE))</f>
        <v>9.4339622641509441E-2</v>
      </c>
      <c r="G252" s="262"/>
      <c r="H252" s="262">
        <f>IF(OR(ISERROR(VLOOKUP($E252&amp;$D$7&amp;$D$8,'CCG data'!$A:$AD,'CCG data'!C$3,FALSE)),ISBLANK(VLOOKUP($E252&amp;$D$7&amp;$D$8,'CCG data'!$A:$AD,'CCG data'!C$3,FALSE))),"",VLOOKUP($E252&amp;$D$7&amp;$D$8,'CCG data'!$A:$AD,'CCG data'!C$3,FALSE))</f>
        <v>0.54196486662329213</v>
      </c>
      <c r="I252" s="262"/>
      <c r="J252" s="262">
        <f>IF(OR(ISERROR(VLOOKUP($E252&amp;$D$7&amp;$D$8,'CCG data'!$A:$AD,'CCG data'!D$3,FALSE)),ISBLANK(VLOOKUP($E252&amp;$D$7&amp;$D$8,'CCG data'!$A:$AD,'CCG data'!D$3,FALSE))),"",VLOOKUP($E252&amp;$D$7&amp;$D$8,'CCG data'!$A:$AD,'CCG data'!D$3,FALSE))</f>
        <v>0.24072869225764476</v>
      </c>
      <c r="K252" s="262"/>
      <c r="L252" s="262">
        <f>IF(OR(ISERROR(VLOOKUP($E252&amp;$D$7&amp;$D$8,'CCG data'!$A:$AD,'CCG data'!E$3,FALSE)),ISBLANK(VLOOKUP($E252&amp;$D$7&amp;$D$8,'CCG data'!$A:$AD,'CCG data'!E$3,FALSE))),"",VLOOKUP($E252&amp;$D$7&amp;$D$8,'CCG data'!$A:$AD,'CCG data'!E$3,FALSE))</f>
        <v>0.12296681847755368</v>
      </c>
      <c r="M252" s="388"/>
      <c r="N252" s="362">
        <f>IF(OR(ISERROR(VLOOKUP($E252&amp;$D$7&amp;$D$8,'CCG data'!$A:$AD,'CCG data'!G$3,FALSE)),ISBLANK(VLOOKUP($E252&amp;$D$7&amp;$D$8,'CCG data'!$A:$AD,'CCG data'!G$5,FALSE))),"",VLOOKUP($E252&amp;$D$7&amp;$D$8,'CCG data'!$A:$AD,'CCG data'!G$3,FALSE))</f>
        <v>1537</v>
      </c>
      <c r="O252" s="150"/>
      <c r="P252" s="150"/>
      <c r="Q252" s="150"/>
      <c r="R252" s="150"/>
      <c r="S252" s="84"/>
      <c r="T252" s="78"/>
      <c r="U252" s="78"/>
      <c r="V252" s="78"/>
      <c r="W252" s="78"/>
      <c r="X252" s="84"/>
      <c r="Y252" s="84"/>
      <c r="Z252" s="84"/>
      <c r="AA252" s="84"/>
      <c r="AB252" s="84"/>
    </row>
    <row r="253" spans="4:28" x14ac:dyDescent="0.25">
      <c r="D253" s="314"/>
      <c r="E253" s="225" t="s">
        <v>27</v>
      </c>
      <c r="F253" s="138">
        <f>IF(F252="","",VLOOKUP($E252&amp;$D$7&amp;$D$8,'CCG data'!$A:$AD,'CCG data'!I$3,FALSE))</f>
        <v>8.1000000000000003E-2</v>
      </c>
      <c r="G253" s="15">
        <f>IF(F252="","",VLOOKUP($E252&amp;$D$7&amp;$D$8,'CCG data'!$A:$AD,'CCG data'!J$3,FALSE))</f>
        <v>0.11</v>
      </c>
      <c r="H253" s="15">
        <f>IF(H252="","",VLOOKUP($E252&amp;$D$7&amp;$D$8,'CCG data'!$A:$AD,'CCG data'!K$3,FALSE))</f>
        <v>0.51700000000000002</v>
      </c>
      <c r="I253" s="15">
        <f>IF(H252="","",VLOOKUP($E252&amp;$D$7&amp;$D$8,'CCG data'!$A:$AD,'CCG data'!L$3,FALSE))</f>
        <v>0.56699999999999995</v>
      </c>
      <c r="J253" s="15">
        <f>IF(J252="","",VLOOKUP($E252&amp;$D$7&amp;$D$8,'CCG data'!$A:$AD,'CCG data'!M$3,FALSE))</f>
        <v>0.22</v>
      </c>
      <c r="K253" s="15">
        <f>IF(J252="","",VLOOKUP($E252&amp;$D$7&amp;$D$8,'CCG data'!$A:$AD,'CCG data'!N$3,FALSE))</f>
        <v>0.26300000000000001</v>
      </c>
      <c r="L253" s="15">
        <f>IF(L252="","",VLOOKUP($E252&amp;$D$7&amp;$D$8,'CCG data'!$A:$AD,'CCG data'!O$3,FALSE))</f>
        <v>0.107</v>
      </c>
      <c r="M253" s="123">
        <f>IF(L252="","",VLOOKUP($E252&amp;$D$7&amp;$D$8,'CCG data'!$A:$AD,'CCG data'!P$3,FALSE))</f>
        <v>0.14000000000000001</v>
      </c>
      <c r="N253" s="363"/>
      <c r="O253" s="150"/>
      <c r="P253" s="150"/>
      <c r="Q253" s="150"/>
      <c r="R253" s="150"/>
      <c r="S253" s="84"/>
      <c r="T253" s="78"/>
      <c r="U253" s="78"/>
      <c r="V253" s="78"/>
      <c r="W253" s="78"/>
      <c r="X253" s="84"/>
      <c r="Y253" s="84"/>
      <c r="Z253" s="84"/>
      <c r="AA253" s="84"/>
      <c r="AB253" s="84"/>
    </row>
    <row r="254" spans="4:28" ht="15.75" x14ac:dyDescent="0.25">
      <c r="D254" s="314"/>
      <c r="E254" s="223" t="s">
        <v>228</v>
      </c>
      <c r="F254" s="387">
        <f>IF(OR(ISERROR(VLOOKUP($E254&amp;$D$7&amp;$D$8,'CCG data'!$A:$AD,'CCG data'!B$3,FALSE)),ISBLANK(VLOOKUP($E254&amp;$D$7&amp;$D$8,'CCG data'!$A:$AD,'CCG data'!B$3,FALSE))),"",VLOOKUP($E254&amp;$D$7&amp;$D$8,'CCG data'!$A:$AD,'CCG data'!B$3,FALSE))</f>
        <v>7.2615384615384609E-2</v>
      </c>
      <c r="G254" s="262"/>
      <c r="H254" s="262">
        <f>IF(OR(ISERROR(VLOOKUP($E254&amp;$D$7&amp;$D$8,'CCG data'!$A:$AD,'CCG data'!C$3,FALSE)),ISBLANK(VLOOKUP($E254&amp;$D$7&amp;$D$8,'CCG data'!$A:$AD,'CCG data'!C$3,FALSE))),"",VLOOKUP($E254&amp;$D$7&amp;$D$8,'CCG data'!$A:$AD,'CCG data'!C$3,FALSE))</f>
        <v>0.60061538461538466</v>
      </c>
      <c r="I254" s="262"/>
      <c r="J254" s="262">
        <f>IF(OR(ISERROR(VLOOKUP($E254&amp;$D$7&amp;$D$8,'CCG data'!$A:$AD,'CCG data'!D$3,FALSE)),ISBLANK(VLOOKUP($E254&amp;$D$7&amp;$D$8,'CCG data'!$A:$AD,'CCG data'!D$3,FALSE))),"",VLOOKUP($E254&amp;$D$7&amp;$D$8,'CCG data'!$A:$AD,'CCG data'!D$3,FALSE))</f>
        <v>0.21415384615384617</v>
      </c>
      <c r="K254" s="262"/>
      <c r="L254" s="262">
        <f>IF(OR(ISERROR(VLOOKUP($E254&amp;$D$7&amp;$D$8,'CCG data'!$A:$AD,'CCG data'!E$3,FALSE)),ISBLANK(VLOOKUP($E254&amp;$D$7&amp;$D$8,'CCG data'!$A:$AD,'CCG data'!E$3,FALSE))),"",VLOOKUP($E254&amp;$D$7&amp;$D$8,'CCG data'!$A:$AD,'CCG data'!E$3,FALSE))</f>
        <v>0.11261538461538462</v>
      </c>
      <c r="M254" s="388"/>
      <c r="N254" s="355">
        <f>IF(OR(ISERROR(VLOOKUP($E254&amp;$D$7&amp;$D$8,'CCG data'!$A:$AD,'CCG data'!G$3,FALSE)),ISBLANK(VLOOKUP($E254&amp;$D$7&amp;$D$8,'CCG data'!$A:$AD,'CCG data'!G$5,FALSE))),"",VLOOKUP($E254&amp;$D$7&amp;$D$8,'CCG data'!$A:$AD,'CCG data'!G$3,FALSE))</f>
        <v>1625</v>
      </c>
      <c r="O254" s="150"/>
      <c r="P254" s="150"/>
      <c r="Q254" s="150"/>
      <c r="R254" s="150"/>
      <c r="S254" s="84"/>
      <c r="T254" s="78"/>
      <c r="U254" s="78"/>
      <c r="V254" s="78"/>
      <c r="W254" s="78"/>
      <c r="X254" s="84"/>
      <c r="Y254" s="84"/>
      <c r="Z254" s="84"/>
      <c r="AA254" s="84"/>
      <c r="AB254" s="84"/>
    </row>
    <row r="255" spans="4:28" x14ac:dyDescent="0.25">
      <c r="D255" s="314"/>
      <c r="E255" s="225" t="s">
        <v>27</v>
      </c>
      <c r="F255" s="138">
        <f>IF(F254="","",VLOOKUP($E254&amp;$D$7&amp;$D$8,'CCG data'!$A:$AD,'CCG data'!I$3,FALSE))</f>
        <v>6.0999999999999999E-2</v>
      </c>
      <c r="G255" s="15">
        <f>IF(F254="","",VLOOKUP($E254&amp;$D$7&amp;$D$8,'CCG data'!$A:$AD,'CCG data'!J$3,FALSE))</f>
        <v>8.5999999999999993E-2</v>
      </c>
      <c r="H255" s="15">
        <f>IF(H254="","",VLOOKUP($E254&amp;$D$7&amp;$D$8,'CCG data'!$A:$AD,'CCG data'!K$3,FALSE))</f>
        <v>0.57699999999999996</v>
      </c>
      <c r="I255" s="15">
        <f>IF(H254="","",VLOOKUP($E254&amp;$D$7&amp;$D$8,'CCG data'!$A:$AD,'CCG data'!L$3,FALSE))</f>
        <v>0.624</v>
      </c>
      <c r="J255" s="15">
        <f>IF(J254="","",VLOOKUP($E254&amp;$D$7&amp;$D$8,'CCG data'!$A:$AD,'CCG data'!M$3,FALSE))</f>
        <v>0.19500000000000001</v>
      </c>
      <c r="K255" s="15">
        <f>IF(J254="","",VLOOKUP($E254&amp;$D$7&amp;$D$8,'CCG data'!$A:$AD,'CCG data'!N$3,FALSE))</f>
        <v>0.23499999999999999</v>
      </c>
      <c r="L255" s="15">
        <f>IF(L254="","",VLOOKUP($E254&amp;$D$7&amp;$D$8,'CCG data'!$A:$AD,'CCG data'!O$3,FALSE))</f>
        <v>9.8000000000000004E-2</v>
      </c>
      <c r="M255" s="123">
        <f>IF(L254="","",VLOOKUP($E254&amp;$D$7&amp;$D$8,'CCG data'!$A:$AD,'CCG data'!P$3,FALSE))</f>
        <v>0.129</v>
      </c>
      <c r="N255" s="363"/>
      <c r="O255" s="150"/>
      <c r="P255" s="150"/>
      <c r="Q255" s="150"/>
      <c r="R255" s="150"/>
      <c r="S255" s="84"/>
      <c r="T255" s="78"/>
      <c r="U255" s="78"/>
      <c r="V255" s="78"/>
      <c r="W255" s="78"/>
      <c r="X255" s="84"/>
      <c r="Y255" s="84"/>
      <c r="Z255" s="84"/>
      <c r="AA255" s="84"/>
      <c r="AB255" s="84"/>
    </row>
    <row r="256" spans="4:28" ht="15.75" x14ac:dyDescent="0.25">
      <c r="D256" s="314"/>
      <c r="E256" s="223" t="s">
        <v>440</v>
      </c>
      <c r="F256" s="387">
        <f>IF(OR(ISERROR(VLOOKUP($E256&amp;$D$7&amp;$D$8,'CCG data'!$A:$AD,'CCG data'!B$3,FALSE)),ISBLANK(VLOOKUP($E256&amp;$D$7&amp;$D$8,'CCG data'!$A:$AD,'CCG data'!B$3,FALSE))),"",VLOOKUP($E256&amp;$D$7&amp;$D$8,'CCG data'!$A:$AD,'CCG data'!B$3,FALSE))</f>
        <v>8.6048454469507096E-2</v>
      </c>
      <c r="G256" s="262"/>
      <c r="H256" s="262">
        <f>IF(OR(ISERROR(VLOOKUP($E256&amp;$D$7&amp;$D$8,'CCG data'!$A:$AD,'CCG data'!C$3,FALSE)),ISBLANK(VLOOKUP($E256&amp;$D$7&amp;$D$8,'CCG data'!$A:$AD,'CCG data'!C$3,FALSE))),"",VLOOKUP($E256&amp;$D$7&amp;$D$8,'CCG data'!$A:$AD,'CCG data'!C$3,FALSE))</f>
        <v>0.61487050960735168</v>
      </c>
      <c r="I256" s="262"/>
      <c r="J256" s="262">
        <f>IF(OR(ISERROR(VLOOKUP($E256&amp;$D$7&amp;$D$8,'CCG data'!$A:$AD,'CCG data'!D$3,FALSE)),ISBLANK(VLOOKUP($E256&amp;$D$7&amp;$D$8,'CCG data'!$A:$AD,'CCG data'!D$3,FALSE))),"",VLOOKUP($E256&amp;$D$7&amp;$D$8,'CCG data'!$A:$AD,'CCG data'!D$3,FALSE))</f>
        <v>0.1946532999164578</v>
      </c>
      <c r="K256" s="262"/>
      <c r="L256" s="262">
        <f>IF(OR(ISERROR(VLOOKUP($E256&amp;$D$7&amp;$D$8,'CCG data'!$A:$AD,'CCG data'!E$3,FALSE)),ISBLANK(VLOOKUP($E256&amp;$D$7&amp;$D$8,'CCG data'!$A:$AD,'CCG data'!E$3,FALSE))),"",VLOOKUP($E256&amp;$D$7&amp;$D$8,'CCG data'!$A:$AD,'CCG data'!E$3,FALSE))</f>
        <v>0.10442773600668337</v>
      </c>
      <c r="M256" s="388"/>
      <c r="N256" s="362">
        <f>IF(OR(ISERROR(VLOOKUP($E256&amp;$D$7&amp;$D$8,'CCG data'!$A:$AD,'CCG data'!G$3,FALSE)),ISBLANK(VLOOKUP($E256&amp;$D$7&amp;$D$8,'CCG data'!$A:$AD,'CCG data'!G$5,FALSE))),"",VLOOKUP($E256&amp;$D$7&amp;$D$8,'CCG data'!$A:$AD,'CCG data'!G$3,FALSE))</f>
        <v>1197</v>
      </c>
      <c r="O256" s="150"/>
      <c r="P256" s="150"/>
      <c r="Q256" s="150"/>
      <c r="R256" s="150"/>
      <c r="S256" s="84"/>
      <c r="T256" s="78"/>
      <c r="U256" s="78"/>
      <c r="V256" s="78"/>
      <c r="W256" s="78"/>
      <c r="X256" s="84"/>
      <c r="Y256" s="84"/>
      <c r="Z256" s="84"/>
      <c r="AA256" s="84"/>
      <c r="AB256" s="84"/>
    </row>
    <row r="257" spans="4:28" x14ac:dyDescent="0.25">
      <c r="D257" s="314"/>
      <c r="E257" s="225" t="s">
        <v>27</v>
      </c>
      <c r="F257" s="138">
        <f>IF(F256="","",VLOOKUP($E256&amp;$D$7&amp;$D$8,'CCG data'!$A:$AD,'CCG data'!I$3,FALSE))</f>
        <v>7.0999999999999994E-2</v>
      </c>
      <c r="G257" s="15">
        <f>IF(F256="","",VLOOKUP($E256&amp;$D$7&amp;$D$8,'CCG data'!$A:$AD,'CCG data'!J$3,FALSE))</f>
        <v>0.10299999999999999</v>
      </c>
      <c r="H257" s="15">
        <f>IF(H256="","",VLOOKUP($E256&amp;$D$7&amp;$D$8,'CCG data'!$A:$AD,'CCG data'!K$3,FALSE))</f>
        <v>0.58699999999999997</v>
      </c>
      <c r="I257" s="15">
        <f>IF(H256="","",VLOOKUP($E256&amp;$D$7&amp;$D$8,'CCG data'!$A:$AD,'CCG data'!L$3,FALSE))</f>
        <v>0.64200000000000002</v>
      </c>
      <c r="J257" s="15">
        <f>IF(J256="","",VLOOKUP($E256&amp;$D$7&amp;$D$8,'CCG data'!$A:$AD,'CCG data'!M$3,FALSE))</f>
        <v>0.17299999999999999</v>
      </c>
      <c r="K257" s="15">
        <f>IF(J256="","",VLOOKUP($E256&amp;$D$7&amp;$D$8,'CCG data'!$A:$AD,'CCG data'!N$3,FALSE))</f>
        <v>0.218</v>
      </c>
      <c r="L257" s="15">
        <f>IF(L256="","",VLOOKUP($E256&amp;$D$7&amp;$D$8,'CCG data'!$A:$AD,'CCG data'!O$3,FALSE))</f>
        <v>8.7999999999999995E-2</v>
      </c>
      <c r="M257" s="123">
        <f>IF(L256="","",VLOOKUP($E256&amp;$D$7&amp;$D$8,'CCG data'!$A:$AD,'CCG data'!P$3,FALSE))</f>
        <v>0.123</v>
      </c>
      <c r="N257" s="363"/>
      <c r="O257" s="150"/>
      <c r="P257" s="150"/>
      <c r="Q257" s="150"/>
      <c r="R257" s="150"/>
      <c r="S257" s="84"/>
      <c r="T257" s="78"/>
      <c r="U257" s="78"/>
      <c r="V257" s="78"/>
      <c r="W257" s="78"/>
      <c r="X257" s="84"/>
      <c r="Y257" s="84"/>
      <c r="Z257" s="84"/>
      <c r="AA257" s="84"/>
      <c r="AB257" s="84"/>
    </row>
    <row r="258" spans="4:28" ht="15.75" x14ac:dyDescent="0.25">
      <c r="D258" s="314"/>
      <c r="E258" s="223" t="s">
        <v>229</v>
      </c>
      <c r="F258" s="387">
        <f>IF(OR(ISERROR(VLOOKUP($E258&amp;$D$7&amp;$D$8,'CCG data'!$A:$AD,'CCG data'!B$3,FALSE)),ISBLANK(VLOOKUP($E258&amp;$D$7&amp;$D$8,'CCG data'!$A:$AD,'CCG data'!B$3,FALSE))),"",VLOOKUP($E258&amp;$D$7&amp;$D$8,'CCG data'!$A:$AD,'CCG data'!B$3,FALSE))</f>
        <v>8.1367924528301883E-2</v>
      </c>
      <c r="G258" s="262"/>
      <c r="H258" s="262">
        <f>IF(OR(ISERROR(VLOOKUP($E258&amp;$D$7&amp;$D$8,'CCG data'!$A:$AD,'CCG data'!C$3,FALSE)),ISBLANK(VLOOKUP($E258&amp;$D$7&amp;$D$8,'CCG data'!$A:$AD,'CCG data'!C$3,FALSE))),"",VLOOKUP($E258&amp;$D$7&amp;$D$8,'CCG data'!$A:$AD,'CCG data'!C$3,FALSE))</f>
        <v>0.64622641509433965</v>
      </c>
      <c r="I258" s="262"/>
      <c r="J258" s="262">
        <f>IF(OR(ISERROR(VLOOKUP($E258&amp;$D$7&amp;$D$8,'CCG data'!$A:$AD,'CCG data'!D$3,FALSE)),ISBLANK(VLOOKUP($E258&amp;$D$7&amp;$D$8,'CCG data'!$A:$AD,'CCG data'!D$3,FALSE))),"",VLOOKUP($E258&amp;$D$7&amp;$D$8,'CCG data'!$A:$AD,'CCG data'!D$3,FALSE))</f>
        <v>0.17570754716981132</v>
      </c>
      <c r="K258" s="262"/>
      <c r="L258" s="262">
        <f>IF(OR(ISERROR(VLOOKUP($E258&amp;$D$7&amp;$D$8,'CCG data'!$A:$AD,'CCG data'!E$3,FALSE)),ISBLANK(VLOOKUP($E258&amp;$D$7&amp;$D$8,'CCG data'!$A:$AD,'CCG data'!E$3,FALSE))),"",VLOOKUP($E258&amp;$D$7&amp;$D$8,'CCG data'!$A:$AD,'CCG data'!E$3,FALSE))</f>
        <v>9.6698113207547176E-2</v>
      </c>
      <c r="M258" s="388"/>
      <c r="N258" s="362">
        <f>IF(OR(ISERROR(VLOOKUP($E258&amp;$D$7&amp;$D$8,'CCG data'!$A:$AD,'CCG data'!G$3,FALSE)),ISBLANK(VLOOKUP($E258&amp;$D$7&amp;$D$8,'CCG data'!$A:$AD,'CCG data'!G$5,FALSE))),"",VLOOKUP($E258&amp;$D$7&amp;$D$8,'CCG data'!$A:$AD,'CCG data'!G$3,FALSE))</f>
        <v>848</v>
      </c>
      <c r="O258" s="150"/>
      <c r="P258" s="150"/>
      <c r="Q258" s="150"/>
      <c r="R258" s="150"/>
      <c r="S258" s="84"/>
      <c r="T258" s="78"/>
      <c r="U258" s="78"/>
      <c r="V258" s="78"/>
      <c r="W258" s="78"/>
      <c r="X258" s="84"/>
      <c r="Y258" s="84"/>
      <c r="Z258" s="84"/>
      <c r="AA258" s="84"/>
      <c r="AB258" s="84"/>
    </row>
    <row r="259" spans="4:28" x14ac:dyDescent="0.25">
      <c r="D259" s="314"/>
      <c r="E259" s="225" t="s">
        <v>27</v>
      </c>
      <c r="F259" s="138">
        <f>IF(F258="","",VLOOKUP($E258&amp;$D$7&amp;$D$8,'CCG data'!$A:$AD,'CCG data'!I$3,FALSE))</f>
        <v>6.5000000000000002E-2</v>
      </c>
      <c r="G259" s="15">
        <f>IF(F258="","",VLOOKUP($E258&amp;$D$7&amp;$D$8,'CCG data'!$A:$AD,'CCG data'!J$3,FALSE))</f>
        <v>0.10199999999999999</v>
      </c>
      <c r="H259" s="15">
        <f>IF(H258="","",VLOOKUP($E258&amp;$D$7&amp;$D$8,'CCG data'!$A:$AD,'CCG data'!K$3,FALSE))</f>
        <v>0.61299999999999999</v>
      </c>
      <c r="I259" s="15">
        <f>IF(H258="","",VLOOKUP($E258&amp;$D$7&amp;$D$8,'CCG data'!$A:$AD,'CCG data'!L$3,FALSE))</f>
        <v>0.67800000000000005</v>
      </c>
      <c r="J259" s="15">
        <f>IF(J258="","",VLOOKUP($E258&amp;$D$7&amp;$D$8,'CCG data'!$A:$AD,'CCG data'!M$3,FALSE))</f>
        <v>0.152</v>
      </c>
      <c r="K259" s="15">
        <f>IF(J258="","",VLOOKUP($E258&amp;$D$7&amp;$D$8,'CCG data'!$A:$AD,'CCG data'!N$3,FALSE))</f>
        <v>0.20300000000000001</v>
      </c>
      <c r="L259" s="15">
        <f>IF(L258="","",VLOOKUP($E258&amp;$D$7&amp;$D$8,'CCG data'!$A:$AD,'CCG data'!O$3,FALSE))</f>
        <v>7.9000000000000001E-2</v>
      </c>
      <c r="M259" s="123">
        <f>IF(L258="","",VLOOKUP($E258&amp;$D$7&amp;$D$8,'CCG data'!$A:$AD,'CCG data'!P$3,FALSE))</f>
        <v>0.11799999999999999</v>
      </c>
      <c r="N259" s="363"/>
      <c r="O259" s="150"/>
      <c r="P259" s="150"/>
      <c r="Q259" s="150"/>
      <c r="R259" s="150"/>
      <c r="S259" s="84"/>
      <c r="T259" s="78"/>
      <c r="U259" s="78"/>
      <c r="V259" s="78"/>
      <c r="W259" s="78"/>
      <c r="X259" s="84"/>
      <c r="Y259" s="84"/>
      <c r="Z259" s="84"/>
      <c r="AA259" s="84"/>
      <c r="AB259" s="84"/>
    </row>
    <row r="260" spans="4:28" ht="15.75" x14ac:dyDescent="0.25">
      <c r="D260" s="314"/>
      <c r="E260" s="223" t="s">
        <v>230</v>
      </c>
      <c r="F260" s="387">
        <f>IF(OR(ISERROR(VLOOKUP($E260&amp;$D$7&amp;$D$8,'CCG data'!$A:$AD,'CCG data'!B$3,FALSE)),ISBLANK(VLOOKUP($E260&amp;$D$7&amp;$D$8,'CCG data'!$A:$AD,'CCG data'!B$3,FALSE))),"",VLOOKUP($E260&amp;$D$7&amp;$D$8,'CCG data'!$A:$AD,'CCG data'!B$3,FALSE))</f>
        <v>6.8370165745856359E-2</v>
      </c>
      <c r="G260" s="262"/>
      <c r="H260" s="262">
        <f>IF(OR(ISERROR(VLOOKUP($E260&amp;$D$7&amp;$D$8,'CCG data'!$A:$AD,'CCG data'!C$3,FALSE)),ISBLANK(VLOOKUP($E260&amp;$D$7&amp;$D$8,'CCG data'!$A:$AD,'CCG data'!C$3,FALSE))),"",VLOOKUP($E260&amp;$D$7&amp;$D$8,'CCG data'!$A:$AD,'CCG data'!C$3,FALSE))</f>
        <v>0.53591160220994472</v>
      </c>
      <c r="I260" s="262"/>
      <c r="J260" s="262">
        <f>IF(OR(ISERROR(VLOOKUP($E260&amp;$D$7&amp;$D$8,'CCG data'!$A:$AD,'CCG data'!D$3,FALSE)),ISBLANK(VLOOKUP($E260&amp;$D$7&amp;$D$8,'CCG data'!$A:$AD,'CCG data'!D$3,FALSE))),"",VLOOKUP($E260&amp;$D$7&amp;$D$8,'CCG data'!$A:$AD,'CCG data'!D$3,FALSE))</f>
        <v>0.25483425414364641</v>
      </c>
      <c r="K260" s="262"/>
      <c r="L260" s="262">
        <f>IF(OR(ISERROR(VLOOKUP($E260&amp;$D$7&amp;$D$8,'CCG data'!$A:$AD,'CCG data'!E$3,FALSE)),ISBLANK(VLOOKUP($E260&amp;$D$7&amp;$D$8,'CCG data'!$A:$AD,'CCG data'!E$3,FALSE))),"",VLOOKUP($E260&amp;$D$7&amp;$D$8,'CCG data'!$A:$AD,'CCG data'!E$3,FALSE))</f>
        <v>0.14088397790055249</v>
      </c>
      <c r="M260" s="388"/>
      <c r="N260" s="355">
        <f>IF(OR(ISERROR(VLOOKUP($E260&amp;$D$7&amp;$D$8,'CCG data'!$A:$AD,'CCG data'!G$3,FALSE)),ISBLANK(VLOOKUP($E260&amp;$D$7&amp;$D$8,'CCG data'!$A:$AD,'CCG data'!G$5,FALSE))),"",VLOOKUP($E260&amp;$D$7&amp;$D$8,'CCG data'!$A:$AD,'CCG data'!G$3,FALSE))</f>
        <v>1448</v>
      </c>
      <c r="O260" s="150"/>
      <c r="P260" s="150"/>
      <c r="Q260" s="150"/>
      <c r="R260" s="150"/>
      <c r="S260" s="84"/>
      <c r="T260" s="78"/>
      <c r="U260" s="78"/>
      <c r="V260" s="78"/>
      <c r="W260" s="78"/>
      <c r="X260" s="84"/>
      <c r="Y260" s="84"/>
      <c r="Z260" s="84"/>
      <c r="AA260" s="84"/>
      <c r="AB260" s="84"/>
    </row>
    <row r="261" spans="4:28" x14ac:dyDescent="0.25">
      <c r="D261" s="314"/>
      <c r="E261" s="225" t="s">
        <v>27</v>
      </c>
      <c r="F261" s="138">
        <f>IF(F260="","",VLOOKUP($E260&amp;$D$7&amp;$D$8,'CCG data'!$A:$AD,'CCG data'!I$3,FALSE))</f>
        <v>5.6000000000000001E-2</v>
      </c>
      <c r="G261" s="15">
        <f>IF(F260="","",VLOOKUP($E260&amp;$D$7&amp;$D$8,'CCG data'!$A:$AD,'CCG data'!J$3,FALSE))</f>
        <v>8.3000000000000004E-2</v>
      </c>
      <c r="H261" s="15">
        <f>IF(H260="","",VLOOKUP($E260&amp;$D$7&amp;$D$8,'CCG data'!$A:$AD,'CCG data'!K$3,FALSE))</f>
        <v>0.51</v>
      </c>
      <c r="I261" s="15">
        <f>IF(H260="","",VLOOKUP($E260&amp;$D$7&amp;$D$8,'CCG data'!$A:$AD,'CCG data'!L$3,FALSE))</f>
        <v>0.56100000000000005</v>
      </c>
      <c r="J261" s="15">
        <f>IF(J260="","",VLOOKUP($E260&amp;$D$7&amp;$D$8,'CCG data'!$A:$AD,'CCG data'!M$3,FALSE))</f>
        <v>0.23300000000000001</v>
      </c>
      <c r="K261" s="15">
        <f>IF(J260="","",VLOOKUP($E260&amp;$D$7&amp;$D$8,'CCG data'!$A:$AD,'CCG data'!N$3,FALSE))</f>
        <v>0.27800000000000002</v>
      </c>
      <c r="L261" s="15">
        <f>IF(L260="","",VLOOKUP($E260&amp;$D$7&amp;$D$8,'CCG data'!$A:$AD,'CCG data'!O$3,FALSE))</f>
        <v>0.124</v>
      </c>
      <c r="M261" s="123">
        <f>IF(L260="","",VLOOKUP($E260&amp;$D$7&amp;$D$8,'CCG data'!$A:$AD,'CCG data'!P$3,FALSE))</f>
        <v>0.16</v>
      </c>
      <c r="N261" s="363"/>
      <c r="O261" s="150"/>
      <c r="P261" s="150"/>
      <c r="Q261" s="150"/>
      <c r="R261" s="150"/>
      <c r="S261" s="84"/>
      <c r="T261" s="78"/>
      <c r="U261" s="78"/>
      <c r="V261" s="78"/>
      <c r="W261" s="78"/>
      <c r="X261" s="84"/>
      <c r="Y261" s="84"/>
      <c r="Z261" s="84"/>
      <c r="AA261" s="84"/>
      <c r="AB261" s="84"/>
    </row>
    <row r="262" spans="4:28" ht="15.75" x14ac:dyDescent="0.25">
      <c r="D262" s="314"/>
      <c r="E262" s="223" t="s">
        <v>231</v>
      </c>
      <c r="F262" s="387">
        <f>IF(OR(ISERROR(VLOOKUP($E262&amp;$D$7&amp;$D$8,'CCG data'!$A:$AD,'CCG data'!B$3,FALSE)),ISBLANK(VLOOKUP($E262&amp;$D$7&amp;$D$8,'CCG data'!$A:$AD,'CCG data'!B$3,FALSE))),"",VLOOKUP($E262&amp;$D$7&amp;$D$8,'CCG data'!$A:$AD,'CCG data'!B$3,FALSE))</f>
        <v>6.2612208258527827E-2</v>
      </c>
      <c r="G262" s="262"/>
      <c r="H262" s="262">
        <f>IF(OR(ISERROR(VLOOKUP($E262&amp;$D$7&amp;$D$8,'CCG data'!$A:$AD,'CCG data'!C$3,FALSE)),ISBLANK(VLOOKUP($E262&amp;$D$7&amp;$D$8,'CCG data'!$A:$AD,'CCG data'!C$3,FALSE))),"",VLOOKUP($E262&amp;$D$7&amp;$D$8,'CCG data'!$A:$AD,'CCG data'!C$3,FALSE))</f>
        <v>0.49349192100538597</v>
      </c>
      <c r="I262" s="262"/>
      <c r="J262" s="262">
        <f>IF(OR(ISERROR(VLOOKUP($E262&amp;$D$7&amp;$D$8,'CCG data'!$A:$AD,'CCG data'!D$3,FALSE)),ISBLANK(VLOOKUP($E262&amp;$D$7&amp;$D$8,'CCG data'!$A:$AD,'CCG data'!D$3,FALSE))),"",VLOOKUP($E262&amp;$D$7&amp;$D$8,'CCG data'!$A:$AD,'CCG data'!D$3,FALSE))</f>
        <v>0.22621184919210055</v>
      </c>
      <c r="K262" s="262"/>
      <c r="L262" s="262">
        <f>IF(OR(ISERROR(VLOOKUP($E262&amp;$D$7&amp;$D$8,'CCG data'!$A:$AD,'CCG data'!E$3,FALSE)),ISBLANK(VLOOKUP($E262&amp;$D$7&amp;$D$8,'CCG data'!$A:$AD,'CCG data'!E$3,FALSE))),"",VLOOKUP($E262&amp;$D$7&amp;$D$8,'CCG data'!$A:$AD,'CCG data'!E$3,FALSE))</f>
        <v>0.21768402154398564</v>
      </c>
      <c r="M262" s="388"/>
      <c r="N262" s="362">
        <f>IF(OR(ISERROR(VLOOKUP($E262&amp;$D$7&amp;$D$8,'CCG data'!$A:$AD,'CCG data'!G$3,FALSE)),ISBLANK(VLOOKUP($E262&amp;$D$7&amp;$D$8,'CCG data'!$A:$AD,'CCG data'!G$5,FALSE))),"",VLOOKUP($E262&amp;$D$7&amp;$D$8,'CCG data'!$A:$AD,'CCG data'!G$3,FALSE))</f>
        <v>4456</v>
      </c>
      <c r="O262" s="150"/>
      <c r="P262" s="150"/>
      <c r="Q262" s="150"/>
      <c r="R262" s="150"/>
      <c r="S262" s="84"/>
      <c r="T262" s="78"/>
      <c r="U262" s="78"/>
      <c r="V262" s="78"/>
      <c r="W262" s="78"/>
      <c r="X262" s="84"/>
      <c r="Y262" s="84"/>
      <c r="Z262" s="84"/>
      <c r="AA262" s="84"/>
      <c r="AB262" s="84"/>
    </row>
    <row r="263" spans="4:28" x14ac:dyDescent="0.25">
      <c r="D263" s="314"/>
      <c r="E263" s="225" t="s">
        <v>27</v>
      </c>
      <c r="F263" s="138">
        <f>IF(F262="","",VLOOKUP($E262&amp;$D$7&amp;$D$8,'CCG data'!$A:$AD,'CCG data'!I$3,FALSE))</f>
        <v>5.6000000000000001E-2</v>
      </c>
      <c r="G263" s="15">
        <f>IF(F262="","",VLOOKUP($E262&amp;$D$7&amp;$D$8,'CCG data'!$A:$AD,'CCG data'!J$3,FALSE))</f>
        <v>7.0000000000000007E-2</v>
      </c>
      <c r="H263" s="15">
        <f>IF(H262="","",VLOOKUP($E262&amp;$D$7&amp;$D$8,'CCG data'!$A:$AD,'CCG data'!K$3,FALSE))</f>
        <v>0.47899999999999998</v>
      </c>
      <c r="I263" s="15">
        <f>IF(H262="","",VLOOKUP($E262&amp;$D$7&amp;$D$8,'CCG data'!$A:$AD,'CCG data'!L$3,FALSE))</f>
        <v>0.50800000000000001</v>
      </c>
      <c r="J263" s="15">
        <f>IF(J262="","",VLOOKUP($E262&amp;$D$7&amp;$D$8,'CCG data'!$A:$AD,'CCG data'!M$3,FALSE))</f>
        <v>0.214</v>
      </c>
      <c r="K263" s="15">
        <f>IF(J262="","",VLOOKUP($E262&amp;$D$7&amp;$D$8,'CCG data'!$A:$AD,'CCG data'!N$3,FALSE))</f>
        <v>0.23899999999999999</v>
      </c>
      <c r="L263" s="15">
        <f>IF(L262="","",VLOOKUP($E262&amp;$D$7&amp;$D$8,'CCG data'!$A:$AD,'CCG data'!O$3,FALSE))</f>
        <v>0.20599999999999999</v>
      </c>
      <c r="M263" s="123">
        <f>IF(L262="","",VLOOKUP($E262&amp;$D$7&amp;$D$8,'CCG data'!$A:$AD,'CCG data'!P$3,FALSE))</f>
        <v>0.23</v>
      </c>
      <c r="N263" s="363"/>
      <c r="O263" s="150"/>
      <c r="P263" s="150"/>
      <c r="Q263" s="150"/>
      <c r="R263" s="150"/>
      <c r="S263" s="84"/>
      <c r="T263" s="78"/>
      <c r="U263" s="78"/>
      <c r="V263" s="78"/>
      <c r="W263" s="78"/>
      <c r="X263" s="84"/>
      <c r="Y263" s="84"/>
      <c r="Z263" s="84"/>
      <c r="AA263" s="84"/>
      <c r="AB263" s="84"/>
    </row>
    <row r="264" spans="4:28" ht="15.75" x14ac:dyDescent="0.25">
      <c r="D264" s="314"/>
      <c r="E264" s="223" t="s">
        <v>232</v>
      </c>
      <c r="F264" s="387">
        <f>IF(OR(ISERROR(VLOOKUP($E264&amp;$D$7&amp;$D$8,'CCG data'!$A:$AD,'CCG data'!B$3,FALSE)),ISBLANK(VLOOKUP($E264&amp;$D$7&amp;$D$8,'CCG data'!$A:$AD,'CCG data'!B$3,FALSE))),"",VLOOKUP($E264&amp;$D$7&amp;$D$8,'CCG data'!$A:$AD,'CCG data'!B$3,FALSE))</f>
        <v>8.2113821138211376E-2</v>
      </c>
      <c r="G264" s="262"/>
      <c r="H264" s="262">
        <f>IF(OR(ISERROR(VLOOKUP($E264&amp;$D$7&amp;$D$8,'CCG data'!$A:$AD,'CCG data'!C$3,FALSE)),ISBLANK(VLOOKUP($E264&amp;$D$7&amp;$D$8,'CCG data'!$A:$AD,'CCG data'!C$3,FALSE))),"",VLOOKUP($E264&amp;$D$7&amp;$D$8,'CCG data'!$A:$AD,'CCG data'!C$3,FALSE))</f>
        <v>0.49837398373983738</v>
      </c>
      <c r="I264" s="262"/>
      <c r="J264" s="262">
        <f>IF(OR(ISERROR(VLOOKUP($E264&amp;$D$7&amp;$D$8,'CCG data'!$A:$AD,'CCG data'!D$3,FALSE)),ISBLANK(VLOOKUP($E264&amp;$D$7&amp;$D$8,'CCG data'!$A:$AD,'CCG data'!D$3,FALSE))),"",VLOOKUP($E264&amp;$D$7&amp;$D$8,'CCG data'!$A:$AD,'CCG data'!D$3,FALSE))</f>
        <v>0.26178861788617885</v>
      </c>
      <c r="K264" s="262"/>
      <c r="L264" s="262">
        <f>IF(OR(ISERROR(VLOOKUP($E264&amp;$D$7&amp;$D$8,'CCG data'!$A:$AD,'CCG data'!E$3,FALSE)),ISBLANK(VLOOKUP($E264&amp;$D$7&amp;$D$8,'CCG data'!$A:$AD,'CCG data'!E$3,FALSE))),"",VLOOKUP($E264&amp;$D$7&amp;$D$8,'CCG data'!$A:$AD,'CCG data'!E$3,FALSE))</f>
        <v>0.15772357723577235</v>
      </c>
      <c r="M264" s="388"/>
      <c r="N264" s="362">
        <f>IF(OR(ISERROR(VLOOKUP($E264&amp;$D$7&amp;$D$8,'CCG data'!$A:$AD,'CCG data'!G$3,FALSE)),ISBLANK(VLOOKUP($E264&amp;$D$7&amp;$D$8,'CCG data'!$A:$AD,'CCG data'!G$5,FALSE))),"",VLOOKUP($E264&amp;$D$7&amp;$D$8,'CCG data'!$A:$AD,'CCG data'!G$3,FALSE))</f>
        <v>1230</v>
      </c>
      <c r="O264" s="150"/>
      <c r="P264" s="150"/>
      <c r="Q264" s="150"/>
      <c r="R264" s="150"/>
      <c r="S264" s="84"/>
      <c r="T264" s="78"/>
      <c r="U264" s="78"/>
      <c r="V264" s="78"/>
      <c r="W264" s="78"/>
      <c r="X264" s="84"/>
      <c r="Y264" s="84"/>
      <c r="Z264" s="84"/>
      <c r="AA264" s="84"/>
      <c r="AB264" s="84"/>
    </row>
    <row r="265" spans="4:28" x14ac:dyDescent="0.25">
      <c r="D265" s="314"/>
      <c r="E265" s="225" t="s">
        <v>27</v>
      </c>
      <c r="F265" s="138">
        <f>IF(F264="","",VLOOKUP($E264&amp;$D$7&amp;$D$8,'CCG data'!$A:$AD,'CCG data'!I$3,FALSE))</f>
        <v>6.8000000000000005E-2</v>
      </c>
      <c r="G265" s="15">
        <f>IF(F264="","",VLOOKUP($E264&amp;$D$7&amp;$D$8,'CCG data'!$A:$AD,'CCG data'!J$3,FALSE))</f>
        <v>9.9000000000000005E-2</v>
      </c>
      <c r="H265" s="15">
        <f>IF(H264="","",VLOOKUP($E264&amp;$D$7&amp;$D$8,'CCG data'!$A:$AD,'CCG data'!K$3,FALSE))</f>
        <v>0.47</v>
      </c>
      <c r="I265" s="15">
        <f>IF(H264="","",VLOOKUP($E264&amp;$D$7&amp;$D$8,'CCG data'!$A:$AD,'CCG data'!L$3,FALSE))</f>
        <v>0.52600000000000002</v>
      </c>
      <c r="J265" s="15">
        <f>IF(J264="","",VLOOKUP($E264&amp;$D$7&amp;$D$8,'CCG data'!$A:$AD,'CCG data'!M$3,FALSE))</f>
        <v>0.23799999999999999</v>
      </c>
      <c r="K265" s="15">
        <f>IF(J264="","",VLOOKUP($E264&amp;$D$7&amp;$D$8,'CCG data'!$A:$AD,'CCG data'!N$3,FALSE))</f>
        <v>0.28699999999999998</v>
      </c>
      <c r="L265" s="15">
        <f>IF(L264="","",VLOOKUP($E264&amp;$D$7&amp;$D$8,'CCG data'!$A:$AD,'CCG data'!O$3,FALSE))</f>
        <v>0.13800000000000001</v>
      </c>
      <c r="M265" s="123">
        <f>IF(L264="","",VLOOKUP($E264&amp;$D$7&amp;$D$8,'CCG data'!$A:$AD,'CCG data'!P$3,FALSE))</f>
        <v>0.17899999999999999</v>
      </c>
      <c r="N265" s="363"/>
      <c r="O265" s="150"/>
      <c r="P265" s="150"/>
      <c r="Q265" s="150"/>
      <c r="R265" s="150"/>
      <c r="S265" s="84"/>
      <c r="T265" s="78"/>
      <c r="U265" s="78"/>
      <c r="V265" s="78"/>
      <c r="W265" s="78"/>
      <c r="X265" s="84"/>
      <c r="Y265" s="84"/>
      <c r="Z265" s="84"/>
      <c r="AA265" s="84"/>
      <c r="AB265" s="84"/>
    </row>
    <row r="266" spans="4:28" ht="15.75" x14ac:dyDescent="0.25">
      <c r="D266" s="314"/>
      <c r="E266" s="223" t="s">
        <v>233</v>
      </c>
      <c r="F266" s="387">
        <f>IF(OR(ISERROR(VLOOKUP($E266&amp;$D$7&amp;$D$8,'CCG data'!$A:$AD,'CCG data'!B$3,FALSE)),ISBLANK(VLOOKUP($E266&amp;$D$7&amp;$D$8,'CCG data'!$A:$AD,'CCG data'!B$3,FALSE))),"",VLOOKUP($E266&amp;$D$7&amp;$D$8,'CCG data'!$A:$AD,'CCG data'!B$3,FALSE))</f>
        <v>5.0039093041438623E-2</v>
      </c>
      <c r="G266" s="262"/>
      <c r="H266" s="262">
        <f>IF(OR(ISERROR(VLOOKUP($E266&amp;$D$7&amp;$D$8,'CCG data'!$A:$AD,'CCG data'!C$3,FALSE)),ISBLANK(VLOOKUP($E266&amp;$D$7&amp;$D$8,'CCG data'!$A:$AD,'CCG data'!C$3,FALSE))),"",VLOOKUP($E266&amp;$D$7&amp;$D$8,'CCG data'!$A:$AD,'CCG data'!C$3,FALSE))</f>
        <v>0.55121188428459733</v>
      </c>
      <c r="I266" s="262"/>
      <c r="J266" s="262">
        <f>IF(OR(ISERROR(VLOOKUP($E266&amp;$D$7&amp;$D$8,'CCG data'!$A:$AD,'CCG data'!D$3,FALSE)),ISBLANK(VLOOKUP($E266&amp;$D$7&amp;$D$8,'CCG data'!$A:$AD,'CCG data'!D$3,FALSE))),"",VLOOKUP($E266&amp;$D$7&amp;$D$8,'CCG data'!$A:$AD,'CCG data'!D$3,FALSE))</f>
        <v>0.25410476935105553</v>
      </c>
      <c r="K266" s="262"/>
      <c r="L266" s="262">
        <f>IF(OR(ISERROR(VLOOKUP($E266&amp;$D$7&amp;$D$8,'CCG data'!$A:$AD,'CCG data'!E$3,FALSE)),ISBLANK(VLOOKUP($E266&amp;$D$7&amp;$D$8,'CCG data'!$A:$AD,'CCG data'!E$3,FALSE))),"",VLOOKUP($E266&amp;$D$7&amp;$D$8,'CCG data'!$A:$AD,'CCG data'!E$3,FALSE))</f>
        <v>0.14464425332290853</v>
      </c>
      <c r="M266" s="388"/>
      <c r="N266" s="355">
        <f>IF(OR(ISERROR(VLOOKUP($E266&amp;$D$7&amp;$D$8,'CCG data'!$A:$AD,'CCG data'!G$3,FALSE)),ISBLANK(VLOOKUP($E266&amp;$D$7&amp;$D$8,'CCG data'!$A:$AD,'CCG data'!G$5,FALSE))),"",VLOOKUP($E266&amp;$D$7&amp;$D$8,'CCG data'!$A:$AD,'CCG data'!G$3,FALSE))</f>
        <v>1279</v>
      </c>
      <c r="O266" s="150"/>
      <c r="P266" s="150"/>
      <c r="Q266" s="150"/>
      <c r="R266" s="150"/>
      <c r="S266" s="84"/>
      <c r="T266" s="78"/>
      <c r="U266" s="78"/>
      <c r="V266" s="78"/>
      <c r="W266" s="78"/>
      <c r="X266" s="84"/>
      <c r="Y266" s="84"/>
      <c r="Z266" s="84"/>
      <c r="AA266" s="84"/>
      <c r="AB266" s="84"/>
    </row>
    <row r="267" spans="4:28" x14ac:dyDescent="0.25">
      <c r="D267" s="314"/>
      <c r="E267" s="225" t="s">
        <v>27</v>
      </c>
      <c r="F267" s="138">
        <f>IF(F266="","",VLOOKUP($E266&amp;$D$7&amp;$D$8,'CCG data'!$A:$AD,'CCG data'!I$3,FALSE))</f>
        <v>3.9E-2</v>
      </c>
      <c r="G267" s="15">
        <f>IF(F266="","",VLOOKUP($E266&amp;$D$7&amp;$D$8,'CCG data'!$A:$AD,'CCG data'!J$3,FALSE))</f>
        <v>6.3E-2</v>
      </c>
      <c r="H267" s="15">
        <f>IF(H266="","",VLOOKUP($E266&amp;$D$7&amp;$D$8,'CCG data'!$A:$AD,'CCG data'!K$3,FALSE))</f>
        <v>0.52400000000000002</v>
      </c>
      <c r="I267" s="15">
        <f>IF(H266="","",VLOOKUP($E266&amp;$D$7&amp;$D$8,'CCG data'!$A:$AD,'CCG data'!L$3,FALSE))</f>
        <v>0.57799999999999996</v>
      </c>
      <c r="J267" s="15">
        <f>IF(J266="","",VLOOKUP($E266&amp;$D$7&amp;$D$8,'CCG data'!$A:$AD,'CCG data'!M$3,FALSE))</f>
        <v>0.23100000000000001</v>
      </c>
      <c r="K267" s="15">
        <f>IF(J266="","",VLOOKUP($E266&amp;$D$7&amp;$D$8,'CCG data'!$A:$AD,'CCG data'!N$3,FALSE))</f>
        <v>0.27900000000000003</v>
      </c>
      <c r="L267" s="15">
        <f>IF(L266="","",VLOOKUP($E266&amp;$D$7&amp;$D$8,'CCG data'!$A:$AD,'CCG data'!O$3,FALSE))</f>
        <v>0.126</v>
      </c>
      <c r="M267" s="123">
        <f>IF(L266="","",VLOOKUP($E266&amp;$D$7&amp;$D$8,'CCG data'!$A:$AD,'CCG data'!P$3,FALSE))</f>
        <v>0.16500000000000001</v>
      </c>
      <c r="N267" s="363"/>
      <c r="O267" s="150"/>
      <c r="P267" s="150"/>
      <c r="Q267" s="150"/>
      <c r="R267" s="150"/>
      <c r="S267" s="84"/>
      <c r="T267" s="78"/>
      <c r="U267" s="78"/>
      <c r="V267" s="78"/>
      <c r="W267" s="78"/>
      <c r="X267" s="84"/>
      <c r="Y267" s="84"/>
      <c r="Z267" s="84"/>
      <c r="AA267" s="84"/>
      <c r="AB267" s="84"/>
    </row>
    <row r="268" spans="4:28" ht="15.75" x14ac:dyDescent="0.25">
      <c r="D268" s="314"/>
      <c r="E268" s="223" t="s">
        <v>374</v>
      </c>
      <c r="F268" s="387">
        <f>IF(OR(ISERROR(VLOOKUP($E268&amp;$D$7&amp;$D$8,'CCG data'!$A:$AD,'CCG data'!B$3,FALSE)),ISBLANK(VLOOKUP($E268&amp;$D$7&amp;$D$8,'CCG data'!$A:$AD,'CCG data'!B$3,FALSE))),"",VLOOKUP($E268&amp;$D$7&amp;$D$8,'CCG data'!$A:$AD,'CCG data'!B$3,FALSE))</f>
        <v>6.8885448916408673E-2</v>
      </c>
      <c r="G268" s="262"/>
      <c r="H268" s="262">
        <f>IF(OR(ISERROR(VLOOKUP($E268&amp;$D$7&amp;$D$8,'CCG data'!$A:$AD,'CCG data'!C$3,FALSE)),ISBLANK(VLOOKUP($E268&amp;$D$7&amp;$D$8,'CCG data'!$A:$AD,'CCG data'!C$3,FALSE))),"",VLOOKUP($E268&amp;$D$7&amp;$D$8,'CCG data'!$A:$AD,'CCG data'!C$3,FALSE))</f>
        <v>0.5619195046439629</v>
      </c>
      <c r="I268" s="262"/>
      <c r="J268" s="262">
        <f>IF(OR(ISERROR(VLOOKUP($E268&amp;$D$7&amp;$D$8,'CCG data'!$A:$AD,'CCG data'!D$3,FALSE)),ISBLANK(VLOOKUP($E268&amp;$D$7&amp;$D$8,'CCG data'!$A:$AD,'CCG data'!D$3,FALSE))),"",VLOOKUP($E268&amp;$D$7&amp;$D$8,'CCG data'!$A:$AD,'CCG data'!D$3,FALSE))</f>
        <v>0.21517027863777088</v>
      </c>
      <c r="K268" s="262"/>
      <c r="L268" s="262">
        <f>IF(OR(ISERROR(VLOOKUP($E268&amp;$D$7&amp;$D$8,'CCG data'!$A:$AD,'CCG data'!E$3,FALSE)),ISBLANK(VLOOKUP($E268&amp;$D$7&amp;$D$8,'CCG data'!$A:$AD,'CCG data'!E$3,FALSE))),"",VLOOKUP($E268&amp;$D$7&amp;$D$8,'CCG data'!$A:$AD,'CCG data'!E$3,FALSE))</f>
        <v>0.15402476780185759</v>
      </c>
      <c r="M268" s="388"/>
      <c r="N268" s="362">
        <f>IF(OR(ISERROR(VLOOKUP($E268&amp;$D$7&amp;$D$8,'CCG data'!$A:$AD,'CCG data'!G$3,FALSE)),ISBLANK(VLOOKUP($E268&amp;$D$7&amp;$D$8,'CCG data'!$A:$AD,'CCG data'!G$5,FALSE))),"",VLOOKUP($E268&amp;$D$7&amp;$D$8,'CCG data'!$A:$AD,'CCG data'!G$3,FALSE))</f>
        <v>1292</v>
      </c>
      <c r="O268" s="150"/>
      <c r="P268" s="150"/>
      <c r="Q268" s="150"/>
      <c r="R268" s="150"/>
      <c r="S268" s="84"/>
      <c r="T268" s="78"/>
      <c r="U268" s="78"/>
      <c r="V268" s="78"/>
      <c r="W268" s="78"/>
      <c r="X268" s="84"/>
      <c r="Y268" s="84"/>
      <c r="Z268" s="84"/>
      <c r="AA268" s="84"/>
      <c r="AB268" s="84"/>
    </row>
    <row r="269" spans="4:28" x14ac:dyDescent="0.25">
      <c r="D269" s="314"/>
      <c r="E269" s="225" t="s">
        <v>27</v>
      </c>
      <c r="F269" s="138">
        <f>IF(F268="","",VLOOKUP($E268&amp;$D$7&amp;$D$8,'CCG data'!$A:$AD,'CCG data'!I$3,FALSE))</f>
        <v>5.6000000000000001E-2</v>
      </c>
      <c r="G269" s="15">
        <f>IF(F268="","",VLOOKUP($E268&amp;$D$7&amp;$D$8,'CCG data'!$A:$AD,'CCG data'!J$3,FALSE))</f>
        <v>8.4000000000000005E-2</v>
      </c>
      <c r="H269" s="15">
        <f>IF(H268="","",VLOOKUP($E268&amp;$D$7&amp;$D$8,'CCG data'!$A:$AD,'CCG data'!K$3,FALSE))</f>
        <v>0.53500000000000003</v>
      </c>
      <c r="I269" s="15">
        <f>IF(H268="","",VLOOKUP($E268&amp;$D$7&amp;$D$8,'CCG data'!$A:$AD,'CCG data'!L$3,FALSE))</f>
        <v>0.58899999999999997</v>
      </c>
      <c r="J269" s="15">
        <f>IF(J268="","",VLOOKUP($E268&amp;$D$7&amp;$D$8,'CCG data'!$A:$AD,'CCG data'!M$3,FALSE))</f>
        <v>0.19400000000000001</v>
      </c>
      <c r="K269" s="15">
        <f>IF(J268="","",VLOOKUP($E268&amp;$D$7&amp;$D$8,'CCG data'!$A:$AD,'CCG data'!N$3,FALSE))</f>
        <v>0.23799999999999999</v>
      </c>
      <c r="L269" s="15">
        <f>IF(L268="","",VLOOKUP($E268&amp;$D$7&amp;$D$8,'CCG data'!$A:$AD,'CCG data'!O$3,FALSE))</f>
        <v>0.13500000000000001</v>
      </c>
      <c r="M269" s="123">
        <f>IF(L268="","",VLOOKUP($E268&amp;$D$7&amp;$D$8,'CCG data'!$A:$AD,'CCG data'!P$3,FALSE))</f>
        <v>0.17499999999999999</v>
      </c>
      <c r="N269" s="363"/>
      <c r="O269" s="150"/>
      <c r="P269" s="150"/>
      <c r="Q269" s="150"/>
      <c r="R269" s="150"/>
      <c r="S269" s="84"/>
      <c r="T269" s="78"/>
      <c r="U269" s="78"/>
      <c r="V269" s="78"/>
      <c r="W269" s="78"/>
      <c r="X269" s="84"/>
      <c r="Y269" s="84"/>
      <c r="Z269" s="84"/>
      <c r="AA269" s="84"/>
      <c r="AB269" s="84"/>
    </row>
    <row r="270" spans="4:28" ht="15.75" x14ac:dyDescent="0.25">
      <c r="D270" s="314"/>
      <c r="E270" s="223" t="s">
        <v>234</v>
      </c>
      <c r="F270" s="387">
        <f>IF(OR(ISERROR(VLOOKUP($E270&amp;$D$7&amp;$D$8,'CCG data'!$A:$AD,'CCG data'!B$3,FALSE)),ISBLANK(VLOOKUP($E270&amp;$D$7&amp;$D$8,'CCG data'!$A:$AD,'CCG data'!B$3,FALSE))),"",VLOOKUP($E270&amp;$D$7&amp;$D$8,'CCG data'!$A:$AD,'CCG data'!B$3,FALSE))</f>
        <v>8.4432717678100261E-2</v>
      </c>
      <c r="G270" s="262"/>
      <c r="H270" s="262">
        <f>IF(OR(ISERROR(VLOOKUP($E270&amp;$D$7&amp;$D$8,'CCG data'!$A:$AD,'CCG data'!C$3,FALSE)),ISBLANK(VLOOKUP($E270&amp;$D$7&amp;$D$8,'CCG data'!$A:$AD,'CCG data'!C$3,FALSE))),"",VLOOKUP($E270&amp;$D$7&amp;$D$8,'CCG data'!$A:$AD,'CCG data'!C$3,FALSE))</f>
        <v>0.50571679859278806</v>
      </c>
      <c r="I270" s="262"/>
      <c r="J270" s="262">
        <f>IF(OR(ISERROR(VLOOKUP($E270&amp;$D$7&amp;$D$8,'CCG data'!$A:$AD,'CCG data'!D$3,FALSE)),ISBLANK(VLOOKUP($E270&amp;$D$7&amp;$D$8,'CCG data'!$A:$AD,'CCG data'!D$3,FALSE))),"",VLOOKUP($E270&amp;$D$7&amp;$D$8,'CCG data'!$A:$AD,'CCG data'!D$3,FALSE))</f>
        <v>0.21459982409850484</v>
      </c>
      <c r="K270" s="262"/>
      <c r="L270" s="262">
        <f>IF(OR(ISERROR(VLOOKUP($E270&amp;$D$7&amp;$D$8,'CCG data'!$A:$AD,'CCG data'!E$3,FALSE)),ISBLANK(VLOOKUP($E270&amp;$D$7&amp;$D$8,'CCG data'!$A:$AD,'CCG data'!E$3,FALSE))),"",VLOOKUP($E270&amp;$D$7&amp;$D$8,'CCG data'!$A:$AD,'CCG data'!E$3,FALSE))</f>
        <v>0.19525065963060687</v>
      </c>
      <c r="M270" s="388"/>
      <c r="N270" s="362">
        <f>IF(OR(ISERROR(VLOOKUP($E270&amp;$D$7&amp;$D$8,'CCG data'!$A:$AD,'CCG data'!G$3,FALSE)),ISBLANK(VLOOKUP($E270&amp;$D$7&amp;$D$8,'CCG data'!$A:$AD,'CCG data'!G$5,FALSE))),"",VLOOKUP($E270&amp;$D$7&amp;$D$8,'CCG data'!$A:$AD,'CCG data'!G$3,FALSE))</f>
        <v>1137</v>
      </c>
      <c r="O270" s="150"/>
      <c r="P270" s="150"/>
      <c r="Q270" s="150"/>
      <c r="R270" s="150"/>
      <c r="S270" s="84"/>
      <c r="T270" s="78"/>
      <c r="U270" s="78"/>
      <c r="V270" s="78"/>
      <c r="W270" s="78"/>
      <c r="X270" s="84"/>
      <c r="Y270" s="84"/>
      <c r="Z270" s="84"/>
      <c r="AA270" s="84"/>
      <c r="AB270" s="84"/>
    </row>
    <row r="271" spans="4:28" x14ac:dyDescent="0.25">
      <c r="D271" s="314"/>
      <c r="E271" s="225" t="s">
        <v>27</v>
      </c>
      <c r="F271" s="138">
        <f>IF(F270="","",VLOOKUP($E270&amp;$D$7&amp;$D$8,'CCG data'!$A:$AD,'CCG data'!I$3,FALSE))</f>
        <v>7.0000000000000007E-2</v>
      </c>
      <c r="G271" s="15">
        <f>IF(F270="","",VLOOKUP($E270&amp;$D$7&amp;$D$8,'CCG data'!$A:$AD,'CCG data'!J$3,FALSE))</f>
        <v>0.10199999999999999</v>
      </c>
      <c r="H271" s="15">
        <f>IF(H270="","",VLOOKUP($E270&amp;$D$7&amp;$D$8,'CCG data'!$A:$AD,'CCG data'!K$3,FALSE))</f>
        <v>0.47699999999999998</v>
      </c>
      <c r="I271" s="15">
        <f>IF(H270="","",VLOOKUP($E270&amp;$D$7&amp;$D$8,'CCG data'!$A:$AD,'CCG data'!L$3,FALSE))</f>
        <v>0.53500000000000003</v>
      </c>
      <c r="J271" s="15">
        <f>IF(J270="","",VLOOKUP($E270&amp;$D$7&amp;$D$8,'CCG data'!$A:$AD,'CCG data'!M$3,FALSE))</f>
        <v>0.192</v>
      </c>
      <c r="K271" s="15">
        <f>IF(J270="","",VLOOKUP($E270&amp;$D$7&amp;$D$8,'CCG data'!$A:$AD,'CCG data'!N$3,FALSE))</f>
        <v>0.23899999999999999</v>
      </c>
      <c r="L271" s="15">
        <f>IF(L270="","",VLOOKUP($E270&amp;$D$7&amp;$D$8,'CCG data'!$A:$AD,'CCG data'!O$3,FALSE))</f>
        <v>0.17299999999999999</v>
      </c>
      <c r="M271" s="123">
        <f>IF(L270="","",VLOOKUP($E270&amp;$D$7&amp;$D$8,'CCG data'!$A:$AD,'CCG data'!P$3,FALSE))</f>
        <v>0.219</v>
      </c>
      <c r="N271" s="363"/>
      <c r="O271" s="150"/>
      <c r="P271" s="150"/>
      <c r="Q271" s="150"/>
      <c r="R271" s="150"/>
      <c r="S271" s="84"/>
      <c r="T271" s="78"/>
      <c r="U271" s="78"/>
      <c r="V271" s="78"/>
      <c r="W271" s="78"/>
      <c r="X271" s="84"/>
      <c r="Y271" s="84"/>
      <c r="Z271" s="84"/>
      <c r="AA271" s="84"/>
      <c r="AB271" s="84"/>
    </row>
    <row r="272" spans="4:28" ht="15.75" x14ac:dyDescent="0.25">
      <c r="D272" s="314"/>
      <c r="E272" s="223" t="s">
        <v>235</v>
      </c>
      <c r="F272" s="387">
        <f>IF(OR(ISERROR(VLOOKUP($E272&amp;$D$7&amp;$D$8,'CCG data'!$A:$AD,'CCG data'!B$3,FALSE)),ISBLANK(VLOOKUP($E272&amp;$D$7&amp;$D$8,'CCG data'!$A:$AD,'CCG data'!B$3,FALSE))),"",VLOOKUP($E272&amp;$D$7&amp;$D$8,'CCG data'!$A:$AD,'CCG data'!B$3,FALSE))</f>
        <v>8.4780388151174668E-2</v>
      </c>
      <c r="G272" s="262"/>
      <c r="H272" s="262">
        <f>IF(OR(ISERROR(VLOOKUP($E272&amp;$D$7&amp;$D$8,'CCG data'!$A:$AD,'CCG data'!C$3,FALSE)),ISBLANK(VLOOKUP($E272&amp;$D$7&amp;$D$8,'CCG data'!$A:$AD,'CCG data'!C$3,FALSE))),"",VLOOKUP($E272&amp;$D$7&amp;$D$8,'CCG data'!$A:$AD,'CCG data'!C$3,FALSE))</f>
        <v>0.57099080694586313</v>
      </c>
      <c r="I272" s="262"/>
      <c r="J272" s="262">
        <f>IF(OR(ISERROR(VLOOKUP($E272&amp;$D$7&amp;$D$8,'CCG data'!$A:$AD,'CCG data'!D$3,FALSE)),ISBLANK(VLOOKUP($E272&amp;$D$7&amp;$D$8,'CCG data'!$A:$AD,'CCG data'!D$3,FALSE))),"",VLOOKUP($E272&amp;$D$7&amp;$D$8,'CCG data'!$A:$AD,'CCG data'!D$3,FALSE))</f>
        <v>0.23391215526046988</v>
      </c>
      <c r="K272" s="262"/>
      <c r="L272" s="262">
        <f>IF(OR(ISERROR(VLOOKUP($E272&amp;$D$7&amp;$D$8,'CCG data'!$A:$AD,'CCG data'!E$3,FALSE)),ISBLANK(VLOOKUP($E272&amp;$D$7&amp;$D$8,'CCG data'!$A:$AD,'CCG data'!E$3,FALSE))),"",VLOOKUP($E272&amp;$D$7&amp;$D$8,'CCG data'!$A:$AD,'CCG data'!E$3,FALSE))</f>
        <v>0.11031664964249234</v>
      </c>
      <c r="M272" s="388"/>
      <c r="N272" s="355">
        <f>IF(OR(ISERROR(VLOOKUP($E272&amp;$D$7&amp;$D$8,'CCG data'!$A:$AD,'CCG data'!G$3,FALSE)),ISBLANK(VLOOKUP($E272&amp;$D$7&amp;$D$8,'CCG data'!$A:$AD,'CCG data'!G$5,FALSE))),"",VLOOKUP($E272&amp;$D$7&amp;$D$8,'CCG data'!$A:$AD,'CCG data'!G$3,FALSE))</f>
        <v>1958</v>
      </c>
      <c r="O272" s="150"/>
      <c r="P272" s="150"/>
      <c r="Q272" s="150"/>
      <c r="R272" s="150"/>
      <c r="S272" s="84"/>
      <c r="T272" s="78"/>
      <c r="U272" s="78"/>
      <c r="V272" s="78"/>
      <c r="W272" s="78"/>
      <c r="X272" s="84"/>
      <c r="Y272" s="84"/>
      <c r="Z272" s="84"/>
      <c r="AA272" s="84"/>
      <c r="AB272" s="84"/>
    </row>
    <row r="273" spans="4:28" x14ac:dyDescent="0.25">
      <c r="D273" s="314"/>
      <c r="E273" s="225" t="s">
        <v>27</v>
      </c>
      <c r="F273" s="138">
        <f>IF(F272="","",VLOOKUP($E272&amp;$D$7&amp;$D$8,'CCG data'!$A:$AD,'CCG data'!I$3,FALSE))</f>
        <v>7.2999999999999995E-2</v>
      </c>
      <c r="G273" s="15">
        <f>IF(F272="","",VLOOKUP($E272&amp;$D$7&amp;$D$8,'CCG data'!$A:$AD,'CCG data'!J$3,FALSE))</f>
        <v>9.8000000000000004E-2</v>
      </c>
      <c r="H273" s="15">
        <f>IF(H272="","",VLOOKUP($E272&amp;$D$7&amp;$D$8,'CCG data'!$A:$AD,'CCG data'!K$3,FALSE))</f>
        <v>0.54900000000000004</v>
      </c>
      <c r="I273" s="15">
        <f>IF(H272="","",VLOOKUP($E272&amp;$D$7&amp;$D$8,'CCG data'!$A:$AD,'CCG data'!L$3,FALSE))</f>
        <v>0.59299999999999997</v>
      </c>
      <c r="J273" s="15">
        <f>IF(J272="","",VLOOKUP($E272&amp;$D$7&amp;$D$8,'CCG data'!$A:$AD,'CCG data'!M$3,FALSE))</f>
        <v>0.216</v>
      </c>
      <c r="K273" s="15">
        <f>IF(J272="","",VLOOKUP($E272&amp;$D$7&amp;$D$8,'CCG data'!$A:$AD,'CCG data'!N$3,FALSE))</f>
        <v>0.253</v>
      </c>
      <c r="L273" s="15">
        <f>IF(L272="","",VLOOKUP($E272&amp;$D$7&amp;$D$8,'CCG data'!$A:$AD,'CCG data'!O$3,FALSE))</f>
        <v>9.7000000000000003E-2</v>
      </c>
      <c r="M273" s="123">
        <f>IF(L272="","",VLOOKUP($E272&amp;$D$7&amp;$D$8,'CCG data'!$A:$AD,'CCG data'!P$3,FALSE))</f>
        <v>0.125</v>
      </c>
      <c r="N273" s="363"/>
      <c r="O273" s="150"/>
      <c r="P273" s="150"/>
      <c r="Q273" s="150"/>
      <c r="R273" s="150"/>
      <c r="S273" s="84"/>
      <c r="T273" s="78"/>
      <c r="U273" s="78"/>
      <c r="V273" s="78"/>
      <c r="W273" s="78"/>
      <c r="X273" s="84"/>
      <c r="Y273" s="84"/>
      <c r="Z273" s="84"/>
      <c r="AA273" s="84"/>
      <c r="AB273" s="84"/>
    </row>
    <row r="274" spans="4:28" ht="15.75" x14ac:dyDescent="0.25">
      <c r="D274" s="314"/>
      <c r="E274" s="223" t="s">
        <v>236</v>
      </c>
      <c r="F274" s="387">
        <f>IF(OR(ISERROR(VLOOKUP($E274&amp;$D$7&amp;$D$8,'CCG data'!$A:$AD,'CCG data'!B$3,FALSE)),ISBLANK(VLOOKUP($E274&amp;$D$7&amp;$D$8,'CCG data'!$A:$AD,'CCG data'!B$3,FALSE))),"",VLOOKUP($E274&amp;$D$7&amp;$D$8,'CCG data'!$A:$AD,'CCG data'!B$3,FALSE))</f>
        <v>9.9562363238512031E-2</v>
      </c>
      <c r="G274" s="262"/>
      <c r="H274" s="262">
        <f>IF(OR(ISERROR(VLOOKUP($E274&amp;$D$7&amp;$D$8,'CCG data'!$A:$AD,'CCG data'!C$3,FALSE)),ISBLANK(VLOOKUP($E274&amp;$D$7&amp;$D$8,'CCG data'!$A:$AD,'CCG data'!C$3,FALSE))),"",VLOOKUP($E274&amp;$D$7&amp;$D$8,'CCG data'!$A:$AD,'CCG data'!C$3,FALSE))</f>
        <v>0.64113785557986869</v>
      </c>
      <c r="I274" s="262"/>
      <c r="J274" s="262">
        <f>IF(OR(ISERROR(VLOOKUP($E274&amp;$D$7&amp;$D$8,'CCG data'!$A:$AD,'CCG data'!D$3,FALSE)),ISBLANK(VLOOKUP($E274&amp;$D$7&amp;$D$8,'CCG data'!$A:$AD,'CCG data'!D$3,FALSE))),"",VLOOKUP($E274&amp;$D$7&amp;$D$8,'CCG data'!$A:$AD,'CCG data'!D$3,FALSE))</f>
        <v>0.15207877461706784</v>
      </c>
      <c r="K274" s="262"/>
      <c r="L274" s="262">
        <f>IF(OR(ISERROR(VLOOKUP($E274&amp;$D$7&amp;$D$8,'CCG data'!$A:$AD,'CCG data'!E$3,FALSE)),ISBLANK(VLOOKUP($E274&amp;$D$7&amp;$D$8,'CCG data'!$A:$AD,'CCG data'!E$3,FALSE))),"",VLOOKUP($E274&amp;$D$7&amp;$D$8,'CCG data'!$A:$AD,'CCG data'!E$3,FALSE))</f>
        <v>0.10722100656455143</v>
      </c>
      <c r="M274" s="388"/>
      <c r="N274" s="362">
        <f>IF(OR(ISERROR(VLOOKUP($E274&amp;$D$7&amp;$D$8,'CCG data'!$A:$AD,'CCG data'!G$3,FALSE)),ISBLANK(VLOOKUP($E274&amp;$D$7&amp;$D$8,'CCG data'!$A:$AD,'CCG data'!G$5,FALSE))),"",VLOOKUP($E274&amp;$D$7&amp;$D$8,'CCG data'!$A:$AD,'CCG data'!G$3,FALSE))</f>
        <v>914</v>
      </c>
      <c r="O274" s="150"/>
      <c r="P274" s="150"/>
      <c r="Q274" s="150"/>
      <c r="R274" s="150"/>
      <c r="S274" s="84"/>
      <c r="T274" s="78"/>
      <c r="U274" s="78"/>
      <c r="V274" s="78"/>
      <c r="W274" s="78"/>
      <c r="X274" s="84"/>
      <c r="Y274" s="84"/>
      <c r="Z274" s="84"/>
      <c r="AA274" s="84"/>
      <c r="AB274" s="84"/>
    </row>
    <row r="275" spans="4:28" x14ac:dyDescent="0.25">
      <c r="D275" s="314"/>
      <c r="E275" s="225" t="s">
        <v>27</v>
      </c>
      <c r="F275" s="138">
        <f>IF(F274="","",VLOOKUP($E274&amp;$D$7&amp;$D$8,'CCG data'!$A:$AD,'CCG data'!I$3,FALSE))</f>
        <v>8.2000000000000003E-2</v>
      </c>
      <c r="G275" s="15">
        <f>IF(F274="","",VLOOKUP($E274&amp;$D$7&amp;$D$8,'CCG data'!$A:$AD,'CCG data'!J$3,FALSE))</f>
        <v>0.121</v>
      </c>
      <c r="H275" s="15">
        <f>IF(H274="","",VLOOKUP($E274&amp;$D$7&amp;$D$8,'CCG data'!$A:$AD,'CCG data'!K$3,FALSE))</f>
        <v>0.61</v>
      </c>
      <c r="I275" s="15">
        <f>IF(H274="","",VLOOKUP($E274&amp;$D$7&amp;$D$8,'CCG data'!$A:$AD,'CCG data'!L$3,FALSE))</f>
        <v>0.67200000000000004</v>
      </c>
      <c r="J275" s="15">
        <f>IF(J274="","",VLOOKUP($E274&amp;$D$7&amp;$D$8,'CCG data'!$A:$AD,'CCG data'!M$3,FALSE))</f>
        <v>0.13</v>
      </c>
      <c r="K275" s="15">
        <f>IF(J274="","",VLOOKUP($E274&amp;$D$7&amp;$D$8,'CCG data'!$A:$AD,'CCG data'!N$3,FALSE))</f>
        <v>0.17699999999999999</v>
      </c>
      <c r="L275" s="15">
        <f>IF(L274="","",VLOOKUP($E274&amp;$D$7&amp;$D$8,'CCG data'!$A:$AD,'CCG data'!O$3,FALSE))</f>
        <v>8.8999999999999996E-2</v>
      </c>
      <c r="M275" s="123">
        <f>IF(L274="","",VLOOKUP($E274&amp;$D$7&amp;$D$8,'CCG data'!$A:$AD,'CCG data'!P$3,FALSE))</f>
        <v>0.129</v>
      </c>
      <c r="N275" s="363"/>
      <c r="O275" s="150"/>
      <c r="P275" s="150"/>
      <c r="Q275" s="150"/>
      <c r="R275" s="150"/>
      <c r="S275" s="84"/>
      <c r="T275" s="78"/>
      <c r="U275" s="78"/>
      <c r="V275" s="78"/>
      <c r="W275" s="78"/>
      <c r="X275" s="84"/>
      <c r="Y275" s="84"/>
      <c r="Z275" s="84"/>
      <c r="AA275" s="84"/>
      <c r="AB275" s="84"/>
    </row>
    <row r="276" spans="4:28" ht="15.75" x14ac:dyDescent="0.25">
      <c r="D276" s="314"/>
      <c r="E276" s="223" t="s">
        <v>237</v>
      </c>
      <c r="F276" s="387">
        <f>IF(OR(ISERROR(VLOOKUP($E276&amp;$D$7&amp;$D$8,'CCG data'!$A:$AD,'CCG data'!B$3,FALSE)),ISBLANK(VLOOKUP($E276&amp;$D$7&amp;$D$8,'CCG data'!$A:$AD,'CCG data'!B$3,FALSE))),"",VLOOKUP($E276&amp;$D$7&amp;$D$8,'CCG data'!$A:$AD,'CCG data'!B$3,FALSE))</f>
        <v>6.8354430379746839E-2</v>
      </c>
      <c r="G276" s="262"/>
      <c r="H276" s="262">
        <f>IF(OR(ISERROR(VLOOKUP($E276&amp;$D$7&amp;$D$8,'CCG data'!$A:$AD,'CCG data'!C$3,FALSE)),ISBLANK(VLOOKUP($E276&amp;$D$7&amp;$D$8,'CCG data'!$A:$AD,'CCG data'!C$3,FALSE))),"",VLOOKUP($E276&amp;$D$7&amp;$D$8,'CCG data'!$A:$AD,'CCG data'!C$3,FALSE))</f>
        <v>0.53417721518987338</v>
      </c>
      <c r="I276" s="262"/>
      <c r="J276" s="262">
        <f>IF(OR(ISERROR(VLOOKUP($E276&amp;$D$7&amp;$D$8,'CCG data'!$A:$AD,'CCG data'!D$3,FALSE)),ISBLANK(VLOOKUP($E276&amp;$D$7&amp;$D$8,'CCG data'!$A:$AD,'CCG data'!D$3,FALSE))),"",VLOOKUP($E276&amp;$D$7&amp;$D$8,'CCG data'!$A:$AD,'CCG data'!D$3,FALSE))</f>
        <v>0.28544303797468357</v>
      </c>
      <c r="K276" s="262"/>
      <c r="L276" s="262">
        <f>IF(OR(ISERROR(VLOOKUP($E276&amp;$D$7&amp;$D$8,'CCG data'!$A:$AD,'CCG data'!E$3,FALSE)),ISBLANK(VLOOKUP($E276&amp;$D$7&amp;$D$8,'CCG data'!$A:$AD,'CCG data'!E$3,FALSE))),"",VLOOKUP($E276&amp;$D$7&amp;$D$8,'CCG data'!$A:$AD,'CCG data'!E$3,FALSE))</f>
        <v>0.1120253164556962</v>
      </c>
      <c r="M276" s="388"/>
      <c r="N276" s="362">
        <f>IF(OR(ISERROR(VLOOKUP($E276&amp;$D$7&amp;$D$8,'CCG data'!$A:$AD,'CCG data'!G$3,FALSE)),ISBLANK(VLOOKUP($E276&amp;$D$7&amp;$D$8,'CCG data'!$A:$AD,'CCG data'!G$5,FALSE))),"",VLOOKUP($E276&amp;$D$7&amp;$D$8,'CCG data'!$A:$AD,'CCG data'!G$3,FALSE))</f>
        <v>1580</v>
      </c>
      <c r="O276" s="150"/>
      <c r="P276" s="150"/>
      <c r="Q276" s="150"/>
      <c r="R276" s="150"/>
      <c r="S276" s="84"/>
      <c r="T276" s="78"/>
      <c r="U276" s="78"/>
      <c r="V276" s="78"/>
      <c r="W276" s="78"/>
      <c r="X276" s="84"/>
      <c r="Y276" s="84"/>
      <c r="Z276" s="84"/>
      <c r="AA276" s="84"/>
      <c r="AB276" s="84"/>
    </row>
    <row r="277" spans="4:28" x14ac:dyDescent="0.25">
      <c r="D277" s="314"/>
      <c r="E277" s="225" t="s">
        <v>27</v>
      </c>
      <c r="F277" s="138">
        <f>IF(F276="","",VLOOKUP($E276&amp;$D$7&amp;$D$8,'CCG data'!$A:$AD,'CCG data'!I$3,FALSE))</f>
        <v>5.7000000000000002E-2</v>
      </c>
      <c r="G277" s="15">
        <f>IF(F276="","",VLOOKUP($E276&amp;$D$7&amp;$D$8,'CCG data'!$A:$AD,'CCG data'!J$3,FALSE))</f>
        <v>8.2000000000000003E-2</v>
      </c>
      <c r="H277" s="15">
        <f>IF(H276="","",VLOOKUP($E276&amp;$D$7&amp;$D$8,'CCG data'!$A:$AD,'CCG data'!K$3,FALSE))</f>
        <v>0.51</v>
      </c>
      <c r="I277" s="15">
        <f>IF(H276="","",VLOOKUP($E276&amp;$D$7&amp;$D$8,'CCG data'!$A:$AD,'CCG data'!L$3,FALSE))</f>
        <v>0.55900000000000005</v>
      </c>
      <c r="J277" s="15">
        <f>IF(J276="","",VLOOKUP($E276&amp;$D$7&amp;$D$8,'CCG data'!$A:$AD,'CCG data'!M$3,FALSE))</f>
        <v>0.26400000000000001</v>
      </c>
      <c r="K277" s="15">
        <f>IF(J276="","",VLOOKUP($E276&amp;$D$7&amp;$D$8,'CCG data'!$A:$AD,'CCG data'!N$3,FALSE))</f>
        <v>0.308</v>
      </c>
      <c r="L277" s="15">
        <f>IF(L276="","",VLOOKUP($E276&amp;$D$7&amp;$D$8,'CCG data'!$A:$AD,'CCG data'!O$3,FALSE))</f>
        <v>9.7000000000000003E-2</v>
      </c>
      <c r="M277" s="123">
        <f>IF(L276="","",VLOOKUP($E276&amp;$D$7&amp;$D$8,'CCG data'!$A:$AD,'CCG data'!P$3,FALSE))</f>
        <v>0.129</v>
      </c>
      <c r="N277" s="363"/>
      <c r="O277" s="150"/>
      <c r="P277" s="150"/>
      <c r="Q277" s="150"/>
      <c r="R277" s="150"/>
      <c r="S277" s="84"/>
      <c r="T277" s="78"/>
      <c r="U277" s="78"/>
      <c r="V277" s="78"/>
      <c r="W277" s="78"/>
      <c r="X277" s="84"/>
      <c r="Y277" s="84"/>
      <c r="Z277" s="84"/>
      <c r="AA277" s="84"/>
      <c r="AB277" s="84"/>
    </row>
    <row r="278" spans="4:28" ht="15.75" x14ac:dyDescent="0.25">
      <c r="D278" s="314"/>
      <c r="E278" s="223" t="s">
        <v>375</v>
      </c>
      <c r="F278" s="387">
        <f>IF(OR(ISERROR(VLOOKUP($E278&amp;$D$7&amp;$D$8,'CCG data'!$A:$AD,'CCG data'!B$3,FALSE)),ISBLANK(VLOOKUP($E278&amp;$D$7&amp;$D$8,'CCG data'!$A:$AD,'CCG data'!B$3,FALSE))),"",VLOOKUP($E278&amp;$D$7&amp;$D$8,'CCG data'!$A:$AD,'CCG data'!B$3,FALSE))</f>
        <v>7.265469061876248E-2</v>
      </c>
      <c r="G278" s="262"/>
      <c r="H278" s="262">
        <f>IF(OR(ISERROR(VLOOKUP($E278&amp;$D$7&amp;$D$8,'CCG data'!$A:$AD,'CCG data'!C$3,FALSE)),ISBLANK(VLOOKUP($E278&amp;$D$7&amp;$D$8,'CCG data'!$A:$AD,'CCG data'!C$3,FALSE))),"",VLOOKUP($E278&amp;$D$7&amp;$D$8,'CCG data'!$A:$AD,'CCG data'!C$3,FALSE))</f>
        <v>0.51097804391217561</v>
      </c>
      <c r="I278" s="262"/>
      <c r="J278" s="262">
        <f>IF(OR(ISERROR(VLOOKUP($E278&amp;$D$7&amp;$D$8,'CCG data'!$A:$AD,'CCG data'!D$3,FALSE)),ISBLANK(VLOOKUP($E278&amp;$D$7&amp;$D$8,'CCG data'!$A:$AD,'CCG data'!D$3,FALSE))),"",VLOOKUP($E278&amp;$D$7&amp;$D$8,'CCG data'!$A:$AD,'CCG data'!D$3,FALSE))</f>
        <v>0.29421157684630739</v>
      </c>
      <c r="K278" s="262"/>
      <c r="L278" s="262">
        <f>IF(OR(ISERROR(VLOOKUP($E278&amp;$D$7&amp;$D$8,'CCG data'!$A:$AD,'CCG data'!E$3,FALSE)),ISBLANK(VLOOKUP($E278&amp;$D$7&amp;$D$8,'CCG data'!$A:$AD,'CCG data'!E$3,FALSE))),"",VLOOKUP($E278&amp;$D$7&amp;$D$8,'CCG data'!$A:$AD,'CCG data'!E$3,FALSE))</f>
        <v>0.12215568862275449</v>
      </c>
      <c r="M278" s="388"/>
      <c r="N278" s="355">
        <f>IF(OR(ISERROR(VLOOKUP($E278&amp;$D$7&amp;$D$8,'CCG data'!$A:$AD,'CCG data'!G$3,FALSE)),ISBLANK(VLOOKUP($E278&amp;$D$7&amp;$D$8,'CCG data'!$A:$AD,'CCG data'!G$5,FALSE))),"",VLOOKUP($E278&amp;$D$7&amp;$D$8,'CCG data'!$A:$AD,'CCG data'!G$3,FALSE))</f>
        <v>2505</v>
      </c>
      <c r="O278" s="150"/>
      <c r="P278" s="150"/>
      <c r="Q278" s="150"/>
      <c r="R278" s="150"/>
      <c r="S278" s="84"/>
      <c r="T278" s="78"/>
      <c r="U278" s="78"/>
      <c r="V278" s="78"/>
      <c r="W278" s="78"/>
      <c r="X278" s="84"/>
      <c r="Y278" s="84"/>
      <c r="Z278" s="84"/>
      <c r="AA278" s="84"/>
      <c r="AB278" s="84"/>
    </row>
    <row r="279" spans="4:28" x14ac:dyDescent="0.25">
      <c r="D279" s="314"/>
      <c r="E279" s="225" t="s">
        <v>27</v>
      </c>
      <c r="F279" s="138">
        <f>IF(F278="","",VLOOKUP($E278&amp;$D$7&amp;$D$8,'CCG data'!$A:$AD,'CCG data'!I$3,FALSE))</f>
        <v>6.3E-2</v>
      </c>
      <c r="G279" s="15">
        <f>IF(F278="","",VLOOKUP($E278&amp;$D$7&amp;$D$8,'CCG data'!$A:$AD,'CCG data'!J$3,FALSE))</f>
        <v>8.3000000000000004E-2</v>
      </c>
      <c r="H279" s="15">
        <f>IF(H278="","",VLOOKUP($E278&amp;$D$7&amp;$D$8,'CCG data'!$A:$AD,'CCG data'!K$3,FALSE))</f>
        <v>0.49099999999999999</v>
      </c>
      <c r="I279" s="15">
        <f>IF(H278="","",VLOOKUP($E278&amp;$D$7&amp;$D$8,'CCG data'!$A:$AD,'CCG data'!L$3,FALSE))</f>
        <v>0.53100000000000003</v>
      </c>
      <c r="J279" s="15">
        <f>IF(J278="","",VLOOKUP($E278&amp;$D$7&amp;$D$8,'CCG data'!$A:$AD,'CCG data'!M$3,FALSE))</f>
        <v>0.27700000000000002</v>
      </c>
      <c r="K279" s="15">
        <f>IF(J278="","",VLOOKUP($E278&amp;$D$7&amp;$D$8,'CCG data'!$A:$AD,'CCG data'!N$3,FALSE))</f>
        <v>0.312</v>
      </c>
      <c r="L279" s="15">
        <f>IF(L278="","",VLOOKUP($E278&amp;$D$7&amp;$D$8,'CCG data'!$A:$AD,'CCG data'!O$3,FALSE))</f>
        <v>0.11</v>
      </c>
      <c r="M279" s="123">
        <f>IF(L278="","",VLOOKUP($E278&amp;$D$7&amp;$D$8,'CCG data'!$A:$AD,'CCG data'!P$3,FALSE))</f>
        <v>0.13600000000000001</v>
      </c>
      <c r="N279" s="363"/>
      <c r="O279" s="150"/>
      <c r="P279" s="150"/>
      <c r="Q279" s="150"/>
      <c r="R279" s="150"/>
      <c r="S279" s="84"/>
      <c r="T279" s="78"/>
      <c r="U279" s="78"/>
      <c r="V279" s="78"/>
      <c r="W279" s="78"/>
      <c r="X279" s="84"/>
      <c r="Y279" s="84"/>
      <c r="Z279" s="84"/>
      <c r="AA279" s="84"/>
      <c r="AB279" s="84"/>
    </row>
    <row r="280" spans="4:28" ht="15.75" x14ac:dyDescent="0.25">
      <c r="D280" s="314"/>
      <c r="E280" s="223" t="s">
        <v>376</v>
      </c>
      <c r="F280" s="387">
        <f>IF(OR(ISERROR(VLOOKUP($E280&amp;$D$7&amp;$D$8,'CCG data'!$A:$AD,'CCG data'!B$3,FALSE)),ISBLANK(VLOOKUP($E280&amp;$D$7&amp;$D$8,'CCG data'!$A:$AD,'CCG data'!B$3,FALSE))),"",VLOOKUP($E280&amp;$D$7&amp;$D$8,'CCG data'!$A:$AD,'CCG data'!B$3,FALSE))</f>
        <v>7.0881226053639848E-2</v>
      </c>
      <c r="G280" s="262"/>
      <c r="H280" s="262">
        <f>IF(OR(ISERROR(VLOOKUP($E280&amp;$D$7&amp;$D$8,'CCG data'!$A:$AD,'CCG data'!C$3,FALSE)),ISBLANK(VLOOKUP($E280&amp;$D$7&amp;$D$8,'CCG data'!$A:$AD,'CCG data'!C$3,FALSE))),"",VLOOKUP($E280&amp;$D$7&amp;$D$8,'CCG data'!$A:$AD,'CCG data'!C$3,FALSE))</f>
        <v>0.58045977011494254</v>
      </c>
      <c r="I280" s="262"/>
      <c r="J280" s="262">
        <f>IF(OR(ISERROR(VLOOKUP($E280&amp;$D$7&amp;$D$8,'CCG data'!$A:$AD,'CCG data'!D$3,FALSE)),ISBLANK(VLOOKUP($E280&amp;$D$7&amp;$D$8,'CCG data'!$A:$AD,'CCG data'!D$3,FALSE))),"",VLOOKUP($E280&amp;$D$7&amp;$D$8,'CCG data'!$A:$AD,'CCG data'!D$3,FALSE))</f>
        <v>0.21743295019157088</v>
      </c>
      <c r="K280" s="262"/>
      <c r="L280" s="262">
        <f>IF(OR(ISERROR(VLOOKUP($E280&amp;$D$7&amp;$D$8,'CCG data'!$A:$AD,'CCG data'!E$3,FALSE)),ISBLANK(VLOOKUP($E280&amp;$D$7&amp;$D$8,'CCG data'!$A:$AD,'CCG data'!E$3,FALSE))),"",VLOOKUP($E280&amp;$D$7&amp;$D$8,'CCG data'!$A:$AD,'CCG data'!E$3,FALSE))</f>
        <v>0.13122605363984674</v>
      </c>
      <c r="M280" s="388"/>
      <c r="N280" s="362">
        <f>IF(OR(ISERROR(VLOOKUP($E280&amp;$D$7&amp;$D$8,'CCG data'!$A:$AD,'CCG data'!G$3,FALSE)),ISBLANK(VLOOKUP($E280&amp;$D$7&amp;$D$8,'CCG data'!$A:$AD,'CCG data'!G$5,FALSE))),"",VLOOKUP($E280&amp;$D$7&amp;$D$8,'CCG data'!$A:$AD,'CCG data'!G$3,FALSE))</f>
        <v>1044</v>
      </c>
      <c r="O280" s="150"/>
      <c r="P280" s="150"/>
      <c r="Q280" s="150"/>
      <c r="R280" s="150"/>
      <c r="S280" s="84"/>
      <c r="T280" s="78"/>
      <c r="U280" s="78"/>
      <c r="V280" s="78"/>
      <c r="W280" s="78"/>
      <c r="X280" s="84"/>
      <c r="Y280" s="84"/>
      <c r="Z280" s="84"/>
      <c r="AA280" s="84"/>
      <c r="AB280" s="84"/>
    </row>
    <row r="281" spans="4:28" x14ac:dyDescent="0.25">
      <c r="D281" s="314"/>
      <c r="E281" s="225" t="s">
        <v>27</v>
      </c>
      <c r="F281" s="138">
        <f>IF(F280="","",VLOOKUP($E280&amp;$D$7&amp;$D$8,'CCG data'!$A:$AD,'CCG data'!I$3,FALSE))</f>
        <v>5.7000000000000002E-2</v>
      </c>
      <c r="G281" s="15">
        <f>IF(F280="","",VLOOKUP($E280&amp;$D$7&amp;$D$8,'CCG data'!$A:$AD,'CCG data'!J$3,FALSE))</f>
        <v>8.7999999999999995E-2</v>
      </c>
      <c r="H281" s="15">
        <f>IF(H280="","",VLOOKUP($E280&amp;$D$7&amp;$D$8,'CCG data'!$A:$AD,'CCG data'!K$3,FALSE))</f>
        <v>0.55000000000000004</v>
      </c>
      <c r="I281" s="15">
        <f>IF(H280="","",VLOOKUP($E280&amp;$D$7&amp;$D$8,'CCG data'!$A:$AD,'CCG data'!L$3,FALSE))</f>
        <v>0.61</v>
      </c>
      <c r="J281" s="15">
        <f>IF(J280="","",VLOOKUP($E280&amp;$D$7&amp;$D$8,'CCG data'!$A:$AD,'CCG data'!M$3,FALSE))</f>
        <v>0.193</v>
      </c>
      <c r="K281" s="15">
        <f>IF(J280="","",VLOOKUP($E280&amp;$D$7&amp;$D$8,'CCG data'!$A:$AD,'CCG data'!N$3,FALSE))</f>
        <v>0.24299999999999999</v>
      </c>
      <c r="L281" s="15">
        <f>IF(L280="","",VLOOKUP($E280&amp;$D$7&amp;$D$8,'CCG data'!$A:$AD,'CCG data'!O$3,FALSE))</f>
        <v>0.112</v>
      </c>
      <c r="M281" s="123">
        <f>IF(L280="","",VLOOKUP($E280&amp;$D$7&amp;$D$8,'CCG data'!$A:$AD,'CCG data'!P$3,FALSE))</f>
        <v>0.153</v>
      </c>
      <c r="N281" s="363"/>
      <c r="O281" s="150"/>
      <c r="P281" s="150"/>
      <c r="Q281" s="150"/>
      <c r="R281" s="150"/>
      <c r="S281" s="84"/>
      <c r="T281" s="78"/>
      <c r="U281" s="78"/>
      <c r="V281" s="78"/>
      <c r="W281" s="78"/>
      <c r="X281" s="84"/>
      <c r="Y281" s="84"/>
      <c r="Z281" s="84"/>
      <c r="AA281" s="84"/>
      <c r="AB281" s="84"/>
    </row>
    <row r="282" spans="4:28" ht="15.75" x14ac:dyDescent="0.25">
      <c r="D282" s="314"/>
      <c r="E282" s="223" t="s">
        <v>238</v>
      </c>
      <c r="F282" s="387">
        <f>IF(OR(ISERROR(VLOOKUP($E282&amp;$D$7&amp;$D$8,'CCG data'!$A:$AD,'CCG data'!B$3,FALSE)),ISBLANK(VLOOKUP($E282&amp;$D$7&amp;$D$8,'CCG data'!$A:$AD,'CCG data'!B$3,FALSE))),"",VLOOKUP($E282&amp;$D$7&amp;$D$8,'CCG data'!$A:$AD,'CCG data'!B$3,FALSE))</f>
        <v>8.7150837988826821E-2</v>
      </c>
      <c r="G282" s="262"/>
      <c r="H282" s="262">
        <f>IF(OR(ISERROR(VLOOKUP($E282&amp;$D$7&amp;$D$8,'CCG data'!$A:$AD,'CCG data'!C$3,FALSE)),ISBLANK(VLOOKUP($E282&amp;$D$7&amp;$D$8,'CCG data'!$A:$AD,'CCG data'!C$3,FALSE))),"",VLOOKUP($E282&amp;$D$7&amp;$D$8,'CCG data'!$A:$AD,'CCG data'!C$3,FALSE))</f>
        <v>0.52681564245810053</v>
      </c>
      <c r="I282" s="262"/>
      <c r="J282" s="262">
        <f>IF(OR(ISERROR(VLOOKUP($E282&amp;$D$7&amp;$D$8,'CCG data'!$A:$AD,'CCG data'!D$3,FALSE)),ISBLANK(VLOOKUP($E282&amp;$D$7&amp;$D$8,'CCG data'!$A:$AD,'CCG data'!D$3,FALSE))),"",VLOOKUP($E282&amp;$D$7&amp;$D$8,'CCG data'!$A:$AD,'CCG data'!D$3,FALSE))</f>
        <v>0.27458100558659215</v>
      </c>
      <c r="K282" s="262"/>
      <c r="L282" s="262">
        <f>IF(OR(ISERROR(VLOOKUP($E282&amp;$D$7&amp;$D$8,'CCG data'!$A:$AD,'CCG data'!E$3,FALSE)),ISBLANK(VLOOKUP($E282&amp;$D$7&amp;$D$8,'CCG data'!$A:$AD,'CCG data'!E$3,FALSE))),"",VLOOKUP($E282&amp;$D$7&amp;$D$8,'CCG data'!$A:$AD,'CCG data'!E$3,FALSE))</f>
        <v>0.11145251396648044</v>
      </c>
      <c r="M282" s="388"/>
      <c r="N282" s="362">
        <f>IF(OR(ISERROR(VLOOKUP($E282&amp;$D$7&amp;$D$8,'CCG data'!$A:$AD,'CCG data'!G$3,FALSE)),ISBLANK(VLOOKUP($E282&amp;$D$7&amp;$D$8,'CCG data'!$A:$AD,'CCG data'!G$5,FALSE))),"",VLOOKUP($E282&amp;$D$7&amp;$D$8,'CCG data'!$A:$AD,'CCG data'!G$3,FALSE))</f>
        <v>3580</v>
      </c>
      <c r="O282" s="150"/>
      <c r="P282" s="150"/>
      <c r="Q282" s="150"/>
      <c r="R282" s="150"/>
      <c r="S282" s="84"/>
      <c r="T282" s="78"/>
      <c r="U282" s="78"/>
      <c r="V282" s="78"/>
      <c r="W282" s="78"/>
      <c r="X282" s="84"/>
      <c r="Y282" s="84"/>
      <c r="Z282" s="84"/>
      <c r="AA282" s="84"/>
      <c r="AB282" s="84"/>
    </row>
    <row r="283" spans="4:28" x14ac:dyDescent="0.25">
      <c r="D283" s="314"/>
      <c r="E283" s="225" t="s">
        <v>27</v>
      </c>
      <c r="F283" s="138">
        <f>IF(F282="","",VLOOKUP($E282&amp;$D$7&amp;$D$8,'CCG data'!$A:$AD,'CCG data'!I$3,FALSE))</f>
        <v>7.8E-2</v>
      </c>
      <c r="G283" s="15">
        <f>IF(F282="","",VLOOKUP($E282&amp;$D$7&amp;$D$8,'CCG data'!$A:$AD,'CCG data'!J$3,FALSE))</f>
        <v>9.7000000000000003E-2</v>
      </c>
      <c r="H283" s="15">
        <f>IF(H282="","",VLOOKUP($E282&amp;$D$7&amp;$D$8,'CCG data'!$A:$AD,'CCG data'!K$3,FALSE))</f>
        <v>0.51</v>
      </c>
      <c r="I283" s="15">
        <f>IF(H282="","",VLOOKUP($E282&amp;$D$7&amp;$D$8,'CCG data'!$A:$AD,'CCG data'!L$3,FALSE))</f>
        <v>0.54300000000000004</v>
      </c>
      <c r="J283" s="15">
        <f>IF(J282="","",VLOOKUP($E282&amp;$D$7&amp;$D$8,'CCG data'!$A:$AD,'CCG data'!M$3,FALSE))</f>
        <v>0.26</v>
      </c>
      <c r="K283" s="15">
        <f>IF(J282="","",VLOOKUP($E282&amp;$D$7&amp;$D$8,'CCG data'!$A:$AD,'CCG data'!N$3,FALSE))</f>
        <v>0.28899999999999998</v>
      </c>
      <c r="L283" s="15">
        <f>IF(L282="","",VLOOKUP($E282&amp;$D$7&amp;$D$8,'CCG data'!$A:$AD,'CCG data'!O$3,FALSE))</f>
        <v>0.10199999999999999</v>
      </c>
      <c r="M283" s="123">
        <f>IF(L282="","",VLOOKUP($E282&amp;$D$7&amp;$D$8,'CCG data'!$A:$AD,'CCG data'!P$3,FALSE))</f>
        <v>0.122</v>
      </c>
      <c r="N283" s="363"/>
      <c r="O283" s="150"/>
      <c r="P283" s="150"/>
      <c r="Q283" s="150"/>
      <c r="R283" s="150"/>
      <c r="S283" s="84"/>
      <c r="T283" s="78"/>
      <c r="U283" s="78"/>
      <c r="V283" s="78"/>
      <c r="W283" s="78"/>
      <c r="X283" s="84"/>
      <c r="Y283" s="84"/>
      <c r="Z283" s="84"/>
      <c r="AA283" s="84"/>
      <c r="AB283" s="84"/>
    </row>
    <row r="284" spans="4:28" ht="15.75" x14ac:dyDescent="0.25">
      <c r="D284" s="314"/>
      <c r="E284" s="223" t="s">
        <v>239</v>
      </c>
      <c r="F284" s="387">
        <f>IF(OR(ISERROR(VLOOKUP($E284&amp;$D$7&amp;$D$8,'CCG data'!$A:$AD,'CCG data'!B$3,FALSE)),ISBLANK(VLOOKUP($E284&amp;$D$7&amp;$D$8,'CCG data'!$A:$AD,'CCG data'!B$3,FALSE))),"",VLOOKUP($E284&amp;$D$7&amp;$D$8,'CCG data'!$A:$AD,'CCG data'!B$3,FALSE))</f>
        <v>6.4584811923349889E-2</v>
      </c>
      <c r="G284" s="262"/>
      <c r="H284" s="262">
        <f>IF(OR(ISERROR(VLOOKUP($E284&amp;$D$7&amp;$D$8,'CCG data'!$A:$AD,'CCG data'!C$3,FALSE)),ISBLANK(VLOOKUP($E284&amp;$D$7&amp;$D$8,'CCG data'!$A:$AD,'CCG data'!C$3,FALSE))),"",VLOOKUP($E284&amp;$D$7&amp;$D$8,'CCG data'!$A:$AD,'CCG data'!C$3,FALSE))</f>
        <v>0.52058197303051812</v>
      </c>
      <c r="I284" s="262"/>
      <c r="J284" s="262">
        <f>IF(OR(ISERROR(VLOOKUP($E284&amp;$D$7&amp;$D$8,'CCG data'!$A:$AD,'CCG data'!D$3,FALSE)),ISBLANK(VLOOKUP($E284&amp;$D$7&amp;$D$8,'CCG data'!$A:$AD,'CCG data'!D$3,FALSE))),"",VLOOKUP($E284&amp;$D$7&amp;$D$8,'CCG data'!$A:$AD,'CCG data'!D$3,FALSE))</f>
        <v>0.20546486870120653</v>
      </c>
      <c r="K284" s="262"/>
      <c r="L284" s="262">
        <f>IF(OR(ISERROR(VLOOKUP($E284&amp;$D$7&amp;$D$8,'CCG data'!$A:$AD,'CCG data'!E$3,FALSE)),ISBLANK(VLOOKUP($E284&amp;$D$7&amp;$D$8,'CCG data'!$A:$AD,'CCG data'!E$3,FALSE))),"",VLOOKUP($E284&amp;$D$7&amp;$D$8,'CCG data'!$A:$AD,'CCG data'!E$3,FALSE))</f>
        <v>0.20936834634492549</v>
      </c>
      <c r="M284" s="388"/>
      <c r="N284" s="355">
        <f>IF(OR(ISERROR(VLOOKUP($E284&amp;$D$7&amp;$D$8,'CCG data'!$A:$AD,'CCG data'!G$3,FALSE)),ISBLANK(VLOOKUP($E284&amp;$D$7&amp;$D$8,'CCG data'!$A:$AD,'CCG data'!G$5,FALSE))),"",VLOOKUP($E284&amp;$D$7&amp;$D$8,'CCG data'!$A:$AD,'CCG data'!G$3,FALSE))</f>
        <v>2818</v>
      </c>
      <c r="O284" s="150"/>
      <c r="P284" s="150"/>
      <c r="Q284" s="150"/>
      <c r="R284" s="150"/>
      <c r="S284" s="84"/>
      <c r="T284" s="78"/>
      <c r="U284" s="78"/>
      <c r="V284" s="78"/>
      <c r="W284" s="78"/>
      <c r="X284" s="84"/>
      <c r="Y284" s="84"/>
      <c r="Z284" s="84"/>
      <c r="AA284" s="84"/>
      <c r="AB284" s="84"/>
    </row>
    <row r="285" spans="4:28" x14ac:dyDescent="0.25">
      <c r="D285" s="314"/>
      <c r="E285" s="225" t="s">
        <v>27</v>
      </c>
      <c r="F285" s="138">
        <f>IF(F284="","",VLOOKUP($E284&amp;$D$7&amp;$D$8,'CCG data'!$A:$AD,'CCG data'!I$3,FALSE))</f>
        <v>5.6000000000000001E-2</v>
      </c>
      <c r="G285" s="15">
        <f>IF(F284="","",VLOOKUP($E284&amp;$D$7&amp;$D$8,'CCG data'!$A:$AD,'CCG data'!J$3,FALSE))</f>
        <v>7.3999999999999996E-2</v>
      </c>
      <c r="H285" s="15">
        <f>IF(H284="","",VLOOKUP($E284&amp;$D$7&amp;$D$8,'CCG data'!$A:$AD,'CCG data'!K$3,FALSE))</f>
        <v>0.502</v>
      </c>
      <c r="I285" s="15">
        <f>IF(H284="","",VLOOKUP($E284&amp;$D$7&amp;$D$8,'CCG data'!$A:$AD,'CCG data'!L$3,FALSE))</f>
        <v>0.53900000000000003</v>
      </c>
      <c r="J285" s="15">
        <f>IF(J284="","",VLOOKUP($E284&amp;$D$7&amp;$D$8,'CCG data'!$A:$AD,'CCG data'!M$3,FALSE))</f>
        <v>0.191</v>
      </c>
      <c r="K285" s="15">
        <f>IF(J284="","",VLOOKUP($E284&amp;$D$7&amp;$D$8,'CCG data'!$A:$AD,'CCG data'!N$3,FALSE))</f>
        <v>0.221</v>
      </c>
      <c r="L285" s="15">
        <f>IF(L284="","",VLOOKUP($E284&amp;$D$7&amp;$D$8,'CCG data'!$A:$AD,'CCG data'!O$3,FALSE))</f>
        <v>0.19500000000000001</v>
      </c>
      <c r="M285" s="123">
        <f>IF(L284="","",VLOOKUP($E284&amp;$D$7&amp;$D$8,'CCG data'!$A:$AD,'CCG data'!P$3,FALSE))</f>
        <v>0.22500000000000001</v>
      </c>
      <c r="N285" s="363"/>
      <c r="O285" s="150"/>
      <c r="P285" s="150"/>
      <c r="Q285" s="150"/>
      <c r="R285" s="150"/>
      <c r="S285" s="84"/>
      <c r="T285" s="78"/>
      <c r="U285" s="78"/>
      <c r="V285" s="78"/>
      <c r="W285" s="78"/>
      <c r="X285" s="84"/>
      <c r="Y285" s="84"/>
      <c r="Z285" s="84"/>
      <c r="AA285" s="84"/>
      <c r="AB285" s="84"/>
    </row>
    <row r="286" spans="4:28" ht="15.75" x14ac:dyDescent="0.25">
      <c r="D286" s="314"/>
      <c r="E286" s="223" t="s">
        <v>240</v>
      </c>
      <c r="F286" s="387">
        <f>IF(OR(ISERROR(VLOOKUP($E286&amp;$D$7&amp;$D$8,'CCG data'!$A:$AD,'CCG data'!B$3,FALSE)),ISBLANK(VLOOKUP($E286&amp;$D$7&amp;$D$8,'CCG data'!$A:$AD,'CCG data'!B$3,FALSE))),"",VLOOKUP($E286&amp;$D$7&amp;$D$8,'CCG data'!$A:$AD,'CCG data'!B$3,FALSE))</f>
        <v>8.5545722713864306E-2</v>
      </c>
      <c r="G286" s="262"/>
      <c r="H286" s="262">
        <f>IF(OR(ISERROR(VLOOKUP($E286&amp;$D$7&amp;$D$8,'CCG data'!$A:$AD,'CCG data'!C$3,FALSE)),ISBLANK(VLOOKUP($E286&amp;$D$7&amp;$D$8,'CCG data'!$A:$AD,'CCG data'!C$3,FALSE))),"",VLOOKUP($E286&amp;$D$7&amp;$D$8,'CCG data'!$A:$AD,'CCG data'!C$3,FALSE))</f>
        <v>0.49346818373367046</v>
      </c>
      <c r="I286" s="262"/>
      <c r="J286" s="262">
        <f>IF(OR(ISERROR(VLOOKUP($E286&amp;$D$7&amp;$D$8,'CCG data'!$A:$AD,'CCG data'!D$3,FALSE)),ISBLANK(VLOOKUP($E286&amp;$D$7&amp;$D$8,'CCG data'!$A:$AD,'CCG data'!D$3,FALSE))),"",VLOOKUP($E286&amp;$D$7&amp;$D$8,'CCG data'!$A:$AD,'CCG data'!D$3,FALSE))</f>
        <v>0.24525916561314792</v>
      </c>
      <c r="K286" s="262"/>
      <c r="L286" s="262">
        <f>IF(OR(ISERROR(VLOOKUP($E286&amp;$D$7&amp;$D$8,'CCG data'!$A:$AD,'CCG data'!E$3,FALSE)),ISBLANK(VLOOKUP($E286&amp;$D$7&amp;$D$8,'CCG data'!$A:$AD,'CCG data'!E$3,FALSE))),"",VLOOKUP($E286&amp;$D$7&amp;$D$8,'CCG data'!$A:$AD,'CCG data'!E$3,FALSE))</f>
        <v>0.17572692793931732</v>
      </c>
      <c r="M286" s="388"/>
      <c r="N286" s="362">
        <f>IF(OR(ISERROR(VLOOKUP($E286&amp;$D$7&amp;$D$8,'CCG data'!$A:$AD,'CCG data'!G$3,FALSE)),ISBLANK(VLOOKUP($E286&amp;$D$7&amp;$D$8,'CCG data'!$A:$AD,'CCG data'!G$5,FALSE))),"",VLOOKUP($E286&amp;$D$7&amp;$D$8,'CCG data'!$A:$AD,'CCG data'!G$3,FALSE))</f>
        <v>4746</v>
      </c>
      <c r="O286" s="150"/>
      <c r="P286" s="150"/>
      <c r="Q286" s="150"/>
      <c r="R286" s="150"/>
      <c r="S286" s="84"/>
      <c r="T286" s="78"/>
      <c r="U286" s="78"/>
      <c r="V286" s="78"/>
      <c r="W286" s="78"/>
      <c r="X286" s="84"/>
      <c r="Y286" s="84"/>
      <c r="Z286" s="84"/>
      <c r="AA286" s="84"/>
      <c r="AB286" s="84"/>
    </row>
    <row r="287" spans="4:28" x14ac:dyDescent="0.25">
      <c r="D287" s="314"/>
      <c r="E287" s="225" t="s">
        <v>27</v>
      </c>
      <c r="F287" s="138">
        <f>IF(F286="","",VLOOKUP($E286&amp;$D$7&amp;$D$8,'CCG data'!$A:$AD,'CCG data'!I$3,FALSE))</f>
        <v>7.8E-2</v>
      </c>
      <c r="G287" s="15">
        <f>IF(F286="","",VLOOKUP($E286&amp;$D$7&amp;$D$8,'CCG data'!$A:$AD,'CCG data'!J$3,FALSE))</f>
        <v>9.4E-2</v>
      </c>
      <c r="H287" s="15">
        <f>IF(H286="","",VLOOKUP($E286&amp;$D$7&amp;$D$8,'CCG data'!$A:$AD,'CCG data'!K$3,FALSE))</f>
        <v>0.47899999999999998</v>
      </c>
      <c r="I287" s="15">
        <f>IF(H286="","",VLOOKUP($E286&amp;$D$7&amp;$D$8,'CCG data'!$A:$AD,'CCG data'!L$3,FALSE))</f>
        <v>0.50800000000000001</v>
      </c>
      <c r="J287" s="15">
        <f>IF(J286="","",VLOOKUP($E286&amp;$D$7&amp;$D$8,'CCG data'!$A:$AD,'CCG data'!M$3,FALSE))</f>
        <v>0.23300000000000001</v>
      </c>
      <c r="K287" s="15">
        <f>IF(J286="","",VLOOKUP($E286&amp;$D$7&amp;$D$8,'CCG data'!$A:$AD,'CCG data'!N$3,FALSE))</f>
        <v>0.25800000000000001</v>
      </c>
      <c r="L287" s="15">
        <f>IF(L286="","",VLOOKUP($E286&amp;$D$7&amp;$D$8,'CCG data'!$A:$AD,'CCG data'!O$3,FALSE))</f>
        <v>0.16500000000000001</v>
      </c>
      <c r="M287" s="123">
        <f>IF(L286="","",VLOOKUP($E286&amp;$D$7&amp;$D$8,'CCG data'!$A:$AD,'CCG data'!P$3,FALSE))</f>
        <v>0.187</v>
      </c>
      <c r="N287" s="363"/>
      <c r="O287" s="150"/>
      <c r="P287" s="150"/>
      <c r="Q287" s="150"/>
      <c r="R287" s="150"/>
      <c r="S287" s="84"/>
      <c r="T287" s="78"/>
      <c r="U287" s="78"/>
      <c r="V287" s="78"/>
      <c r="W287" s="78"/>
      <c r="X287" s="84"/>
      <c r="Y287" s="84"/>
      <c r="Z287" s="84"/>
      <c r="AA287" s="84"/>
      <c r="AB287" s="84"/>
    </row>
    <row r="288" spans="4:28" ht="15.75" x14ac:dyDescent="0.25">
      <c r="D288" s="314"/>
      <c r="E288" s="223" t="s">
        <v>241</v>
      </c>
      <c r="F288" s="387">
        <f>IF(OR(ISERROR(VLOOKUP($E288&amp;$D$7&amp;$D$8,'CCG data'!$A:$AD,'CCG data'!B$3,FALSE)),ISBLANK(VLOOKUP($E288&amp;$D$7&amp;$D$8,'CCG data'!$A:$AD,'CCG data'!B$3,FALSE))),"",VLOOKUP($E288&amp;$D$7&amp;$D$8,'CCG data'!$A:$AD,'CCG data'!B$3,FALSE))</f>
        <v>7.1948261924009702E-2</v>
      </c>
      <c r="G288" s="262"/>
      <c r="H288" s="262">
        <f>IF(OR(ISERROR(VLOOKUP($E288&amp;$D$7&amp;$D$8,'CCG data'!$A:$AD,'CCG data'!C$3,FALSE)),ISBLANK(VLOOKUP($E288&amp;$D$7&amp;$D$8,'CCG data'!$A:$AD,'CCG data'!C$3,FALSE))),"",VLOOKUP($E288&amp;$D$7&amp;$D$8,'CCG data'!$A:$AD,'CCG data'!C$3,FALSE))</f>
        <v>0.52627324171382373</v>
      </c>
      <c r="I288" s="262"/>
      <c r="J288" s="262">
        <f>IF(OR(ISERROR(VLOOKUP($E288&amp;$D$7&amp;$D$8,'CCG data'!$A:$AD,'CCG data'!D$3,FALSE)),ISBLANK(VLOOKUP($E288&amp;$D$7&amp;$D$8,'CCG data'!$A:$AD,'CCG data'!D$3,FALSE))),"",VLOOKUP($E288&amp;$D$7&amp;$D$8,'CCG data'!$A:$AD,'CCG data'!D$3,FALSE))</f>
        <v>0.27890056588520612</v>
      </c>
      <c r="K288" s="262"/>
      <c r="L288" s="262">
        <f>IF(OR(ISERROR(VLOOKUP($E288&amp;$D$7&amp;$D$8,'CCG data'!$A:$AD,'CCG data'!E$3,FALSE)),ISBLANK(VLOOKUP($E288&amp;$D$7&amp;$D$8,'CCG data'!$A:$AD,'CCG data'!E$3,FALSE))),"",VLOOKUP($E288&amp;$D$7&amp;$D$8,'CCG data'!$A:$AD,'CCG data'!E$3,FALSE))</f>
        <v>0.12287793047696038</v>
      </c>
      <c r="M288" s="388"/>
      <c r="N288" s="362">
        <f>IF(OR(ISERROR(VLOOKUP($E288&amp;$D$7&amp;$D$8,'CCG data'!$A:$AD,'CCG data'!G$3,FALSE)),ISBLANK(VLOOKUP($E288&amp;$D$7&amp;$D$8,'CCG data'!$A:$AD,'CCG data'!G$5,FALSE))),"",VLOOKUP($E288&amp;$D$7&amp;$D$8,'CCG data'!$A:$AD,'CCG data'!G$3,FALSE))</f>
        <v>1237</v>
      </c>
      <c r="O288" s="150"/>
      <c r="P288" s="150"/>
      <c r="Q288" s="150"/>
      <c r="R288" s="150"/>
      <c r="S288" s="84"/>
      <c r="T288" s="78"/>
      <c r="U288" s="78"/>
      <c r="V288" s="78"/>
      <c r="W288" s="78"/>
      <c r="X288" s="84"/>
      <c r="Y288" s="84"/>
      <c r="Z288" s="84"/>
      <c r="AA288" s="84"/>
      <c r="AB288" s="84"/>
    </row>
    <row r="289" spans="4:28" x14ac:dyDescent="0.25">
      <c r="D289" s="314"/>
      <c r="E289" s="225" t="s">
        <v>27</v>
      </c>
      <c r="F289" s="138">
        <f>IF(F288="","",VLOOKUP($E288&amp;$D$7&amp;$D$8,'CCG data'!$A:$AD,'CCG data'!I$3,FALSE))</f>
        <v>5.8999999999999997E-2</v>
      </c>
      <c r="G289" s="15">
        <f>IF(F288="","",VLOOKUP($E288&amp;$D$7&amp;$D$8,'CCG data'!$A:$AD,'CCG data'!J$3,FALSE))</f>
        <v>8.7999999999999995E-2</v>
      </c>
      <c r="H289" s="15">
        <f>IF(H288="","",VLOOKUP($E288&amp;$D$7&amp;$D$8,'CCG data'!$A:$AD,'CCG data'!K$3,FALSE))</f>
        <v>0.498</v>
      </c>
      <c r="I289" s="15">
        <f>IF(H288="","",VLOOKUP($E288&amp;$D$7&amp;$D$8,'CCG data'!$A:$AD,'CCG data'!L$3,FALSE))</f>
        <v>0.55400000000000005</v>
      </c>
      <c r="J289" s="15">
        <f>IF(J288="","",VLOOKUP($E288&amp;$D$7&amp;$D$8,'CCG data'!$A:$AD,'CCG data'!M$3,FALSE))</f>
        <v>0.255</v>
      </c>
      <c r="K289" s="15">
        <f>IF(J288="","",VLOOKUP($E288&amp;$D$7&amp;$D$8,'CCG data'!$A:$AD,'CCG data'!N$3,FALSE))</f>
        <v>0.30499999999999999</v>
      </c>
      <c r="L289" s="15">
        <f>IF(L288="","",VLOOKUP($E288&amp;$D$7&amp;$D$8,'CCG data'!$A:$AD,'CCG data'!O$3,FALSE))</f>
        <v>0.106</v>
      </c>
      <c r="M289" s="123">
        <f>IF(L288="","",VLOOKUP($E288&amp;$D$7&amp;$D$8,'CCG data'!$A:$AD,'CCG data'!P$3,FALSE))</f>
        <v>0.14199999999999999</v>
      </c>
      <c r="N289" s="363"/>
      <c r="O289" s="150"/>
      <c r="P289" s="150"/>
      <c r="Q289" s="150"/>
      <c r="R289" s="150"/>
      <c r="S289" s="84"/>
      <c r="T289" s="78"/>
      <c r="U289" s="78"/>
      <c r="V289" s="78"/>
      <c r="W289" s="78"/>
      <c r="X289" s="84"/>
      <c r="Y289" s="84"/>
      <c r="Z289" s="84"/>
      <c r="AA289" s="84"/>
      <c r="AB289" s="84"/>
    </row>
    <row r="290" spans="4:28" ht="15.75" x14ac:dyDescent="0.25">
      <c r="D290" s="314"/>
      <c r="E290" s="223" t="s">
        <v>377</v>
      </c>
      <c r="F290" s="387">
        <f>IF(OR(ISERROR(VLOOKUP($E290&amp;$D$7&amp;$D$8,'CCG data'!$A:$AD,'CCG data'!B$3,FALSE)),ISBLANK(VLOOKUP($E290&amp;$D$7&amp;$D$8,'CCG data'!$A:$AD,'CCG data'!B$3,FALSE))),"",VLOOKUP($E290&amp;$D$7&amp;$D$8,'CCG data'!$A:$AD,'CCG data'!B$3,FALSE))</f>
        <v>9.7570093457943929E-2</v>
      </c>
      <c r="G290" s="262"/>
      <c r="H290" s="262">
        <f>IF(OR(ISERROR(VLOOKUP($E290&amp;$D$7&amp;$D$8,'CCG data'!$A:$AD,'CCG data'!C$3,FALSE)),ISBLANK(VLOOKUP($E290&amp;$D$7&amp;$D$8,'CCG data'!$A:$AD,'CCG data'!C$3,FALSE))),"",VLOOKUP($E290&amp;$D$7&amp;$D$8,'CCG data'!$A:$AD,'CCG data'!C$3,FALSE))</f>
        <v>0.51700934579439251</v>
      </c>
      <c r="I290" s="262"/>
      <c r="J290" s="262">
        <f>IF(OR(ISERROR(VLOOKUP($E290&amp;$D$7&amp;$D$8,'CCG data'!$A:$AD,'CCG data'!D$3,FALSE)),ISBLANK(VLOOKUP($E290&amp;$D$7&amp;$D$8,'CCG data'!$A:$AD,'CCG data'!D$3,FALSE))),"",VLOOKUP($E290&amp;$D$7&amp;$D$8,'CCG data'!$A:$AD,'CCG data'!D$3,FALSE))</f>
        <v>0.23102803738317756</v>
      </c>
      <c r="K290" s="262"/>
      <c r="L290" s="262">
        <f>IF(OR(ISERROR(VLOOKUP($E290&amp;$D$7&amp;$D$8,'CCG data'!$A:$AD,'CCG data'!E$3,FALSE)),ISBLANK(VLOOKUP($E290&amp;$D$7&amp;$D$8,'CCG data'!$A:$AD,'CCG data'!E$3,FALSE))),"",VLOOKUP($E290&amp;$D$7&amp;$D$8,'CCG data'!$A:$AD,'CCG data'!E$3,FALSE))</f>
        <v>0.15439252336448597</v>
      </c>
      <c r="M290" s="388"/>
      <c r="N290" s="355">
        <f>IF(OR(ISERROR(VLOOKUP($E290&amp;$D$7&amp;$D$8,'CCG data'!$A:$AD,'CCG data'!G$3,FALSE)),ISBLANK(VLOOKUP($E290&amp;$D$7&amp;$D$8,'CCG data'!$A:$AD,'CCG data'!G$5,FALSE))),"",VLOOKUP($E290&amp;$D$7&amp;$D$8,'CCG data'!$A:$AD,'CCG data'!G$3,FALSE))</f>
        <v>2675</v>
      </c>
      <c r="O290" s="150"/>
      <c r="P290" s="150"/>
      <c r="Q290" s="150"/>
      <c r="R290" s="150"/>
      <c r="S290" s="84"/>
      <c r="T290" s="78"/>
      <c r="U290" s="78"/>
      <c r="V290" s="78"/>
      <c r="W290" s="78"/>
      <c r="X290" s="84"/>
      <c r="Y290" s="84"/>
      <c r="Z290" s="84"/>
      <c r="AA290" s="84"/>
      <c r="AB290" s="84"/>
    </row>
    <row r="291" spans="4:28" x14ac:dyDescent="0.25">
      <c r="D291" s="314"/>
      <c r="E291" s="225" t="s">
        <v>27</v>
      </c>
      <c r="F291" s="138">
        <f>IF(F290="","",VLOOKUP($E290&amp;$D$7&amp;$D$8,'CCG data'!$A:$AD,'CCG data'!I$3,FALSE))</f>
        <v>8.6999999999999994E-2</v>
      </c>
      <c r="G291" s="15">
        <f>IF(F290="","",VLOOKUP($E290&amp;$D$7&amp;$D$8,'CCG data'!$A:$AD,'CCG data'!J$3,FALSE))</f>
        <v>0.109</v>
      </c>
      <c r="H291" s="15">
        <f>IF(H290="","",VLOOKUP($E290&amp;$D$7&amp;$D$8,'CCG data'!$A:$AD,'CCG data'!K$3,FALSE))</f>
        <v>0.498</v>
      </c>
      <c r="I291" s="15">
        <f>IF(H290="","",VLOOKUP($E290&amp;$D$7&amp;$D$8,'CCG data'!$A:$AD,'CCG data'!L$3,FALSE))</f>
        <v>0.53600000000000003</v>
      </c>
      <c r="J291" s="15">
        <f>IF(J290="","",VLOOKUP($E290&amp;$D$7&amp;$D$8,'CCG data'!$A:$AD,'CCG data'!M$3,FALSE))</f>
        <v>0.215</v>
      </c>
      <c r="K291" s="15">
        <f>IF(J290="","",VLOOKUP($E290&amp;$D$7&amp;$D$8,'CCG data'!$A:$AD,'CCG data'!N$3,FALSE))</f>
        <v>0.247</v>
      </c>
      <c r="L291" s="15">
        <f>IF(L290="","",VLOOKUP($E290&amp;$D$7&amp;$D$8,'CCG data'!$A:$AD,'CCG data'!O$3,FALSE))</f>
        <v>0.14099999999999999</v>
      </c>
      <c r="M291" s="123">
        <f>IF(L290="","",VLOOKUP($E290&amp;$D$7&amp;$D$8,'CCG data'!$A:$AD,'CCG data'!P$3,FALSE))</f>
        <v>0.16900000000000001</v>
      </c>
      <c r="N291" s="363"/>
      <c r="O291" s="150"/>
      <c r="P291" s="150"/>
      <c r="Q291" s="150"/>
      <c r="R291" s="150"/>
      <c r="S291" s="84"/>
      <c r="T291" s="78"/>
      <c r="U291" s="78"/>
      <c r="V291" s="78"/>
      <c r="W291" s="78"/>
      <c r="X291" s="84"/>
      <c r="Y291" s="84"/>
      <c r="Z291" s="84"/>
      <c r="AA291" s="84"/>
      <c r="AB291" s="84"/>
    </row>
    <row r="292" spans="4:28" ht="15.75" x14ac:dyDescent="0.25">
      <c r="D292" s="314"/>
      <c r="E292" s="223" t="s">
        <v>441</v>
      </c>
      <c r="F292" s="387">
        <f>IF(OR(ISERROR(VLOOKUP($E292&amp;$D$7&amp;$D$8,'CCG data'!$A:$AD,'CCG data'!B$3,FALSE)),ISBLANK(VLOOKUP($E292&amp;$D$7&amp;$D$8,'CCG data'!$A:$AD,'CCG data'!B$3,FALSE))),"",VLOOKUP($E292&amp;$D$7&amp;$D$8,'CCG data'!$A:$AD,'CCG data'!B$3,FALSE))</f>
        <v>9.1807088901801281E-2</v>
      </c>
      <c r="G292" s="262"/>
      <c r="H292" s="262">
        <f>IF(OR(ISERROR(VLOOKUP($E292&amp;$D$7&amp;$D$8,'CCG data'!$A:$AD,'CCG data'!C$3,FALSE)),ISBLANK(VLOOKUP($E292&amp;$D$7&amp;$D$8,'CCG data'!$A:$AD,'CCG data'!C$3,FALSE))),"",VLOOKUP($E292&amp;$D$7&amp;$D$8,'CCG data'!$A:$AD,'CCG data'!C$3,FALSE))</f>
        <v>0.54445090063916324</v>
      </c>
      <c r="I292" s="262"/>
      <c r="J292" s="262">
        <f>IF(OR(ISERROR(VLOOKUP($E292&amp;$D$7&amp;$D$8,'CCG data'!$A:$AD,'CCG data'!D$3,FALSE)),ISBLANK(VLOOKUP($E292&amp;$D$7&amp;$D$8,'CCG data'!$A:$AD,'CCG data'!D$3,FALSE))),"",VLOOKUP($E292&amp;$D$7&amp;$D$8,'CCG data'!$A:$AD,'CCG data'!D$3,FALSE))</f>
        <v>0.22661243463102848</v>
      </c>
      <c r="K292" s="262"/>
      <c r="L292" s="262">
        <f>IF(OR(ISERROR(VLOOKUP($E292&amp;$D$7&amp;$D$8,'CCG data'!$A:$AD,'CCG data'!E$3,FALSE)),ISBLANK(VLOOKUP($E292&amp;$D$7&amp;$D$8,'CCG data'!$A:$AD,'CCG data'!E$3,FALSE))),"",VLOOKUP($E292&amp;$D$7&amp;$D$8,'CCG data'!$A:$AD,'CCG data'!E$3,FALSE))</f>
        <v>0.13712957582800697</v>
      </c>
      <c r="M292" s="388"/>
      <c r="N292" s="362">
        <f>IF(OR(ISERROR(VLOOKUP($E292&amp;$D$7&amp;$D$8,'CCG data'!$A:$AD,'CCG data'!G$3,FALSE)),ISBLANK(VLOOKUP($E292&amp;$D$7&amp;$D$8,'CCG data'!$A:$AD,'CCG data'!G$5,FALSE))),"",VLOOKUP($E292&amp;$D$7&amp;$D$8,'CCG data'!$A:$AD,'CCG data'!G$3,FALSE))</f>
        <v>1721</v>
      </c>
      <c r="O292" s="150"/>
      <c r="P292" s="150"/>
      <c r="Q292" s="150"/>
      <c r="R292" s="150"/>
      <c r="S292" s="84"/>
      <c r="T292" s="78"/>
      <c r="U292" s="78"/>
      <c r="V292" s="78"/>
      <c r="W292" s="78"/>
      <c r="X292" s="84"/>
      <c r="Y292" s="84"/>
      <c r="Z292" s="84"/>
      <c r="AA292" s="84"/>
      <c r="AB292" s="84"/>
    </row>
    <row r="293" spans="4:28" x14ac:dyDescent="0.25">
      <c r="D293" s="314"/>
      <c r="E293" s="225" t="s">
        <v>27</v>
      </c>
      <c r="F293" s="138">
        <f>IF(F292="","",VLOOKUP($E292&amp;$D$7&amp;$D$8,'CCG data'!$A:$AD,'CCG data'!I$3,FALSE))</f>
        <v>7.9000000000000001E-2</v>
      </c>
      <c r="G293" s="15">
        <f>IF(F292="","",VLOOKUP($E292&amp;$D$7&amp;$D$8,'CCG data'!$A:$AD,'CCG data'!J$3,FALSE))</f>
        <v>0.106</v>
      </c>
      <c r="H293" s="15">
        <f>IF(H292="","",VLOOKUP($E292&amp;$D$7&amp;$D$8,'CCG data'!$A:$AD,'CCG data'!K$3,FALSE))</f>
        <v>0.52100000000000002</v>
      </c>
      <c r="I293" s="15">
        <f>IF(H292="","",VLOOKUP($E292&amp;$D$7&amp;$D$8,'CCG data'!$A:$AD,'CCG data'!L$3,FALSE))</f>
        <v>0.56799999999999995</v>
      </c>
      <c r="J293" s="15">
        <f>IF(J292="","",VLOOKUP($E292&amp;$D$7&amp;$D$8,'CCG data'!$A:$AD,'CCG data'!M$3,FALSE))</f>
        <v>0.20699999999999999</v>
      </c>
      <c r="K293" s="15">
        <f>IF(J292="","",VLOOKUP($E292&amp;$D$7&amp;$D$8,'CCG data'!$A:$AD,'CCG data'!N$3,FALSE))</f>
        <v>0.247</v>
      </c>
      <c r="L293" s="15">
        <f>IF(L292="","",VLOOKUP($E292&amp;$D$7&amp;$D$8,'CCG data'!$A:$AD,'CCG data'!O$3,FALSE))</f>
        <v>0.122</v>
      </c>
      <c r="M293" s="123">
        <f>IF(L292="","",VLOOKUP($E292&amp;$D$7&amp;$D$8,'CCG data'!$A:$AD,'CCG data'!P$3,FALSE))</f>
        <v>0.154</v>
      </c>
      <c r="N293" s="363"/>
      <c r="O293" s="150"/>
      <c r="P293" s="150"/>
      <c r="Q293" s="150"/>
      <c r="R293" s="150"/>
      <c r="S293" s="84"/>
      <c r="T293" s="78"/>
      <c r="U293" s="78"/>
      <c r="V293" s="78"/>
      <c r="W293" s="78"/>
      <c r="X293" s="84"/>
      <c r="Y293" s="84"/>
      <c r="Z293" s="84"/>
      <c r="AA293" s="84"/>
      <c r="AB293" s="84"/>
    </row>
    <row r="294" spans="4:28" ht="15.75" x14ac:dyDescent="0.25">
      <c r="D294" s="314"/>
      <c r="E294" s="223" t="s">
        <v>242</v>
      </c>
      <c r="F294" s="387">
        <f>IF(OR(ISERROR(VLOOKUP($E294&amp;$D$7&amp;$D$8,'CCG data'!$A:$AD,'CCG data'!B$3,FALSE)),ISBLANK(VLOOKUP($E294&amp;$D$7&amp;$D$8,'CCG data'!$A:$AD,'CCG data'!B$3,FALSE))),"",VLOOKUP($E294&amp;$D$7&amp;$D$8,'CCG data'!$A:$AD,'CCG data'!B$3,FALSE))</f>
        <v>8.9611872146118723E-2</v>
      </c>
      <c r="G294" s="262"/>
      <c r="H294" s="262">
        <f>IF(OR(ISERROR(VLOOKUP($E294&amp;$D$7&amp;$D$8,'CCG data'!$A:$AD,'CCG data'!C$3,FALSE)),ISBLANK(VLOOKUP($E294&amp;$D$7&amp;$D$8,'CCG data'!$A:$AD,'CCG data'!C$3,FALSE))),"",VLOOKUP($E294&amp;$D$7&amp;$D$8,'CCG data'!$A:$AD,'CCG data'!C$3,FALSE))</f>
        <v>0.52568493150684936</v>
      </c>
      <c r="I294" s="262"/>
      <c r="J294" s="262">
        <f>IF(OR(ISERROR(VLOOKUP($E294&amp;$D$7&amp;$D$8,'CCG data'!$A:$AD,'CCG data'!D$3,FALSE)),ISBLANK(VLOOKUP($E294&amp;$D$7&amp;$D$8,'CCG data'!$A:$AD,'CCG data'!D$3,FALSE))),"",VLOOKUP($E294&amp;$D$7&amp;$D$8,'CCG data'!$A:$AD,'CCG data'!D$3,FALSE))</f>
        <v>0.23059360730593606</v>
      </c>
      <c r="K294" s="262"/>
      <c r="L294" s="262">
        <f>IF(OR(ISERROR(VLOOKUP($E294&amp;$D$7&amp;$D$8,'CCG data'!$A:$AD,'CCG data'!E$3,FALSE)),ISBLANK(VLOOKUP($E294&amp;$D$7&amp;$D$8,'CCG data'!$A:$AD,'CCG data'!E$3,FALSE))),"",VLOOKUP($E294&amp;$D$7&amp;$D$8,'CCG data'!$A:$AD,'CCG data'!E$3,FALSE))</f>
        <v>0.1541095890410959</v>
      </c>
      <c r="M294" s="388"/>
      <c r="N294" s="362">
        <f>IF(OR(ISERROR(VLOOKUP($E294&amp;$D$7&amp;$D$8,'CCG data'!$A:$AD,'CCG data'!G$3,FALSE)),ISBLANK(VLOOKUP($E294&amp;$D$7&amp;$D$8,'CCG data'!$A:$AD,'CCG data'!G$5,FALSE))),"",VLOOKUP($E294&amp;$D$7&amp;$D$8,'CCG data'!$A:$AD,'CCG data'!G$3,FALSE))</f>
        <v>1752</v>
      </c>
      <c r="O294" s="150"/>
      <c r="P294" s="150"/>
      <c r="Q294" s="150"/>
      <c r="R294" s="150"/>
      <c r="S294" s="84"/>
      <c r="T294" s="78"/>
      <c r="U294" s="78"/>
      <c r="V294" s="78"/>
      <c r="W294" s="78"/>
      <c r="X294" s="84"/>
      <c r="Y294" s="84"/>
      <c r="Z294" s="84"/>
      <c r="AA294" s="84"/>
      <c r="AB294" s="84"/>
    </row>
    <row r="295" spans="4:28" x14ac:dyDescent="0.25">
      <c r="D295" s="314"/>
      <c r="E295" s="225" t="s">
        <v>27</v>
      </c>
      <c r="F295" s="138">
        <f>IF(F294="","",VLOOKUP($E294&amp;$D$7&amp;$D$8,'CCG data'!$A:$AD,'CCG data'!I$3,FALSE))</f>
        <v>7.6999999999999999E-2</v>
      </c>
      <c r="G295" s="15">
        <f>IF(F294="","",VLOOKUP($E294&amp;$D$7&amp;$D$8,'CCG data'!$A:$AD,'CCG data'!J$3,FALSE))</f>
        <v>0.104</v>
      </c>
      <c r="H295" s="15">
        <f>IF(H294="","",VLOOKUP($E294&amp;$D$7&amp;$D$8,'CCG data'!$A:$AD,'CCG data'!K$3,FALSE))</f>
        <v>0.502</v>
      </c>
      <c r="I295" s="15">
        <f>IF(H294="","",VLOOKUP($E294&amp;$D$7&amp;$D$8,'CCG data'!$A:$AD,'CCG data'!L$3,FALSE))</f>
        <v>0.54900000000000004</v>
      </c>
      <c r="J295" s="15">
        <f>IF(J294="","",VLOOKUP($E294&amp;$D$7&amp;$D$8,'CCG data'!$A:$AD,'CCG data'!M$3,FALSE))</f>
        <v>0.21099999999999999</v>
      </c>
      <c r="K295" s="15">
        <f>IF(J294="","",VLOOKUP($E294&amp;$D$7&amp;$D$8,'CCG data'!$A:$AD,'CCG data'!N$3,FALSE))</f>
        <v>0.251</v>
      </c>
      <c r="L295" s="15">
        <f>IF(L294="","",VLOOKUP($E294&amp;$D$7&amp;$D$8,'CCG data'!$A:$AD,'CCG data'!O$3,FALSE))</f>
        <v>0.13800000000000001</v>
      </c>
      <c r="M295" s="123">
        <f>IF(L294="","",VLOOKUP($E294&amp;$D$7&amp;$D$8,'CCG data'!$A:$AD,'CCG data'!P$3,FALSE))</f>
        <v>0.17199999999999999</v>
      </c>
      <c r="N295" s="363"/>
      <c r="O295" s="150"/>
      <c r="P295" s="150"/>
      <c r="Q295" s="150"/>
      <c r="R295" s="150"/>
      <c r="S295" s="84"/>
      <c r="T295" s="78"/>
      <c r="U295" s="78"/>
      <c r="V295" s="78"/>
      <c r="W295" s="78"/>
      <c r="X295" s="84"/>
      <c r="Y295" s="84"/>
      <c r="Z295" s="84"/>
      <c r="AA295" s="84"/>
      <c r="AB295" s="84"/>
    </row>
    <row r="296" spans="4:28" ht="15.75" x14ac:dyDescent="0.25">
      <c r="D296" s="314"/>
      <c r="E296" s="223" t="s">
        <v>243</v>
      </c>
      <c r="F296" s="387">
        <f>IF(OR(ISERROR(VLOOKUP($E296&amp;$D$7&amp;$D$8,'CCG data'!$A:$AD,'CCG data'!B$3,FALSE)),ISBLANK(VLOOKUP($E296&amp;$D$7&amp;$D$8,'CCG data'!$A:$AD,'CCG data'!B$3,FALSE))),"",VLOOKUP($E296&amp;$D$7&amp;$D$8,'CCG data'!$A:$AD,'CCG data'!B$3,FALSE))</f>
        <v>7.501476668635558E-2</v>
      </c>
      <c r="G296" s="262"/>
      <c r="H296" s="262">
        <f>IF(OR(ISERROR(VLOOKUP($E296&amp;$D$7&amp;$D$8,'CCG data'!$A:$AD,'CCG data'!C$3,FALSE)),ISBLANK(VLOOKUP($E296&amp;$D$7&amp;$D$8,'CCG data'!$A:$AD,'CCG data'!C$3,FALSE))),"",VLOOKUP($E296&amp;$D$7&amp;$D$8,'CCG data'!$A:$AD,'CCG data'!C$3,FALSE))</f>
        <v>0.51624335499113994</v>
      </c>
      <c r="I296" s="262"/>
      <c r="J296" s="262">
        <f>IF(OR(ISERROR(VLOOKUP($E296&amp;$D$7&amp;$D$8,'CCG data'!$A:$AD,'CCG data'!D$3,FALSE)),ISBLANK(VLOOKUP($E296&amp;$D$7&amp;$D$8,'CCG data'!$A:$AD,'CCG data'!D$3,FALSE))),"",VLOOKUP($E296&amp;$D$7&amp;$D$8,'CCG data'!$A:$AD,'CCG data'!D$3,FALSE))</f>
        <v>0.24158298877731837</v>
      </c>
      <c r="K296" s="262"/>
      <c r="L296" s="262">
        <f>IF(OR(ISERROR(VLOOKUP($E296&amp;$D$7&amp;$D$8,'CCG data'!$A:$AD,'CCG data'!E$3,FALSE)),ISBLANK(VLOOKUP($E296&amp;$D$7&amp;$D$8,'CCG data'!$A:$AD,'CCG data'!E$3,FALSE))),"",VLOOKUP($E296&amp;$D$7&amp;$D$8,'CCG data'!$A:$AD,'CCG data'!E$3,FALSE))</f>
        <v>0.16715888954518607</v>
      </c>
      <c r="M296" s="388"/>
      <c r="N296" s="355">
        <f>IF(OR(ISERROR(VLOOKUP($E296&amp;$D$7&amp;$D$8,'CCG data'!$A:$AD,'CCG data'!G$3,FALSE)),ISBLANK(VLOOKUP($E296&amp;$D$7&amp;$D$8,'CCG data'!$A:$AD,'CCG data'!G$5,FALSE))),"",VLOOKUP($E296&amp;$D$7&amp;$D$8,'CCG data'!$A:$AD,'CCG data'!G$3,FALSE))</f>
        <v>1693</v>
      </c>
      <c r="O296" s="150"/>
      <c r="P296" s="150"/>
      <c r="Q296" s="150"/>
      <c r="R296" s="150"/>
      <c r="S296" s="84"/>
      <c r="T296" s="78"/>
      <c r="U296" s="78"/>
      <c r="V296" s="78"/>
      <c r="W296" s="78"/>
      <c r="X296" s="84"/>
      <c r="Y296" s="84"/>
      <c r="Z296" s="84"/>
      <c r="AA296" s="84"/>
      <c r="AB296" s="84"/>
    </row>
    <row r="297" spans="4:28" x14ac:dyDescent="0.25">
      <c r="D297" s="314"/>
      <c r="E297" s="225" t="s">
        <v>27</v>
      </c>
      <c r="F297" s="138">
        <f>IF(F296="","",VLOOKUP($E296&amp;$D$7&amp;$D$8,'CCG data'!$A:$AD,'CCG data'!I$3,FALSE))</f>
        <v>6.3E-2</v>
      </c>
      <c r="G297" s="15">
        <f>IF(F296="","",VLOOKUP($E296&amp;$D$7&amp;$D$8,'CCG data'!$A:$AD,'CCG data'!J$3,FALSE))</f>
        <v>8.8999999999999996E-2</v>
      </c>
      <c r="H297" s="15">
        <f>IF(H296="","",VLOOKUP($E296&amp;$D$7&amp;$D$8,'CCG data'!$A:$AD,'CCG data'!K$3,FALSE))</f>
        <v>0.49199999999999999</v>
      </c>
      <c r="I297" s="15">
        <f>IF(H296="","",VLOOKUP($E296&amp;$D$7&amp;$D$8,'CCG data'!$A:$AD,'CCG data'!L$3,FALSE))</f>
        <v>0.54</v>
      </c>
      <c r="J297" s="15">
        <f>IF(J296="","",VLOOKUP($E296&amp;$D$7&amp;$D$8,'CCG data'!$A:$AD,'CCG data'!M$3,FALSE))</f>
        <v>0.222</v>
      </c>
      <c r="K297" s="15">
        <f>IF(J296="","",VLOOKUP($E296&amp;$D$7&amp;$D$8,'CCG data'!$A:$AD,'CCG data'!N$3,FALSE))</f>
        <v>0.26300000000000001</v>
      </c>
      <c r="L297" s="15">
        <f>IF(L296="","",VLOOKUP($E296&amp;$D$7&amp;$D$8,'CCG data'!$A:$AD,'CCG data'!O$3,FALSE))</f>
        <v>0.15</v>
      </c>
      <c r="M297" s="123">
        <f>IF(L296="","",VLOOKUP($E296&amp;$D$7&amp;$D$8,'CCG data'!$A:$AD,'CCG data'!P$3,FALSE))</f>
        <v>0.186</v>
      </c>
      <c r="N297" s="363"/>
      <c r="O297" s="150"/>
      <c r="P297" s="150"/>
      <c r="Q297" s="150"/>
      <c r="R297" s="150"/>
      <c r="S297" s="84"/>
      <c r="T297" s="78"/>
      <c r="U297" s="78"/>
      <c r="V297" s="78"/>
      <c r="W297" s="78"/>
      <c r="X297" s="84"/>
      <c r="Y297" s="84"/>
      <c r="Z297" s="84"/>
      <c r="AA297" s="84"/>
      <c r="AB297" s="84"/>
    </row>
    <row r="298" spans="4:28" ht="15.75" x14ac:dyDescent="0.25">
      <c r="D298" s="314"/>
      <c r="E298" s="223" t="s">
        <v>244</v>
      </c>
      <c r="F298" s="387">
        <f>IF(OR(ISERROR(VLOOKUP($E298&amp;$D$7&amp;$D$8,'CCG data'!$A:$AD,'CCG data'!B$3,FALSE)),ISBLANK(VLOOKUP($E298&amp;$D$7&amp;$D$8,'CCG data'!$A:$AD,'CCG data'!B$3,FALSE))),"",VLOOKUP($E298&amp;$D$7&amp;$D$8,'CCG data'!$A:$AD,'CCG data'!B$3,FALSE))</f>
        <v>5.1094890510948905E-2</v>
      </c>
      <c r="G298" s="262"/>
      <c r="H298" s="262">
        <f>IF(OR(ISERROR(VLOOKUP($E298&amp;$D$7&amp;$D$8,'CCG data'!$A:$AD,'CCG data'!C$3,FALSE)),ISBLANK(VLOOKUP($E298&amp;$D$7&amp;$D$8,'CCG data'!$A:$AD,'CCG data'!C$3,FALSE))),"",VLOOKUP($E298&amp;$D$7&amp;$D$8,'CCG data'!$A:$AD,'CCG data'!C$3,FALSE))</f>
        <v>0.58880778588807781</v>
      </c>
      <c r="I298" s="262"/>
      <c r="J298" s="262">
        <f>IF(OR(ISERROR(VLOOKUP($E298&amp;$D$7&amp;$D$8,'CCG data'!$A:$AD,'CCG data'!D$3,FALSE)),ISBLANK(VLOOKUP($E298&amp;$D$7&amp;$D$8,'CCG data'!$A:$AD,'CCG data'!D$3,FALSE))),"",VLOOKUP($E298&amp;$D$7&amp;$D$8,'CCG data'!$A:$AD,'CCG data'!D$3,FALSE))</f>
        <v>0.23844282238442821</v>
      </c>
      <c r="K298" s="262"/>
      <c r="L298" s="262">
        <f>IF(OR(ISERROR(VLOOKUP($E298&amp;$D$7&amp;$D$8,'CCG data'!$A:$AD,'CCG data'!E$3,FALSE)),ISBLANK(VLOOKUP($E298&amp;$D$7&amp;$D$8,'CCG data'!$A:$AD,'CCG data'!E$3,FALSE))),"",VLOOKUP($E298&amp;$D$7&amp;$D$8,'CCG data'!$A:$AD,'CCG data'!E$3,FALSE))</f>
        <v>0.12165450121654502</v>
      </c>
      <c r="M298" s="388"/>
      <c r="N298" s="362">
        <f>IF(OR(ISERROR(VLOOKUP($E298&amp;$D$7&amp;$D$8,'CCG data'!$A:$AD,'CCG data'!G$3,FALSE)),ISBLANK(VLOOKUP($E298&amp;$D$7&amp;$D$8,'CCG data'!$A:$AD,'CCG data'!G$5,FALSE))),"",VLOOKUP($E298&amp;$D$7&amp;$D$8,'CCG data'!$A:$AD,'CCG data'!G$3,FALSE))</f>
        <v>1233</v>
      </c>
      <c r="O298" s="150"/>
      <c r="P298" s="150"/>
      <c r="Q298" s="150"/>
      <c r="R298" s="150"/>
      <c r="S298" s="84"/>
      <c r="T298" s="78"/>
      <c r="U298" s="78"/>
      <c r="V298" s="78"/>
      <c r="W298" s="78"/>
      <c r="X298" s="84"/>
      <c r="Y298" s="84"/>
      <c r="Z298" s="84"/>
      <c r="AA298" s="84"/>
      <c r="AB298" s="84"/>
    </row>
    <row r="299" spans="4:28" x14ac:dyDescent="0.25">
      <c r="D299" s="314"/>
      <c r="E299" s="225" t="s">
        <v>27</v>
      </c>
      <c r="F299" s="138">
        <f>IF(F298="","",VLOOKUP($E298&amp;$D$7&amp;$D$8,'CCG data'!$A:$AD,'CCG data'!I$3,FALSE))</f>
        <v>0.04</v>
      </c>
      <c r="G299" s="15">
        <f>IF(F298="","",VLOOKUP($E298&amp;$D$7&amp;$D$8,'CCG data'!$A:$AD,'CCG data'!J$3,FALSE))</f>
        <v>6.5000000000000002E-2</v>
      </c>
      <c r="H299" s="15">
        <f>IF(H298="","",VLOOKUP($E298&amp;$D$7&amp;$D$8,'CCG data'!$A:$AD,'CCG data'!K$3,FALSE))</f>
        <v>0.56100000000000005</v>
      </c>
      <c r="I299" s="15">
        <f>IF(H298="","",VLOOKUP($E298&amp;$D$7&amp;$D$8,'CCG data'!$A:$AD,'CCG data'!L$3,FALSE))</f>
        <v>0.61599999999999999</v>
      </c>
      <c r="J299" s="15">
        <f>IF(J298="","",VLOOKUP($E298&amp;$D$7&amp;$D$8,'CCG data'!$A:$AD,'CCG data'!M$3,FALSE))</f>
        <v>0.215</v>
      </c>
      <c r="K299" s="15">
        <f>IF(J298="","",VLOOKUP($E298&amp;$D$7&amp;$D$8,'CCG data'!$A:$AD,'CCG data'!N$3,FALSE))</f>
        <v>0.26300000000000001</v>
      </c>
      <c r="L299" s="15">
        <f>IF(L298="","",VLOOKUP($E298&amp;$D$7&amp;$D$8,'CCG data'!$A:$AD,'CCG data'!O$3,FALSE))</f>
        <v>0.105</v>
      </c>
      <c r="M299" s="123">
        <f>IF(L298="","",VLOOKUP($E298&amp;$D$7&amp;$D$8,'CCG data'!$A:$AD,'CCG data'!P$3,FALSE))</f>
        <v>0.14099999999999999</v>
      </c>
      <c r="N299" s="363"/>
      <c r="O299" s="150"/>
      <c r="P299" s="150"/>
      <c r="Q299" s="150"/>
      <c r="R299" s="150"/>
      <c r="S299" s="84"/>
      <c r="T299" s="78"/>
      <c r="U299" s="78"/>
      <c r="V299" s="78"/>
      <c r="W299" s="78"/>
      <c r="X299" s="84"/>
      <c r="Y299" s="84"/>
      <c r="Z299" s="84"/>
      <c r="AA299" s="84"/>
      <c r="AB299" s="84"/>
    </row>
    <row r="300" spans="4:28" ht="15.75" x14ac:dyDescent="0.25">
      <c r="D300" s="314"/>
      <c r="E300" s="223" t="s">
        <v>245</v>
      </c>
      <c r="F300" s="387">
        <f>IF(OR(ISERROR(VLOOKUP($E300&amp;$D$7&amp;$D$8,'CCG data'!$A:$AD,'CCG data'!B$3,FALSE)),ISBLANK(VLOOKUP($E300&amp;$D$7&amp;$D$8,'CCG data'!$A:$AD,'CCG data'!B$3,FALSE))),"",VLOOKUP($E300&amp;$D$7&amp;$D$8,'CCG data'!$A:$AD,'CCG data'!B$3,FALSE))</f>
        <v>0.1144484722941481</v>
      </c>
      <c r="G300" s="262"/>
      <c r="H300" s="262">
        <f>IF(OR(ISERROR(VLOOKUP($E300&amp;$D$7&amp;$D$8,'CCG data'!$A:$AD,'CCG data'!C$3,FALSE)),ISBLANK(VLOOKUP($E300&amp;$D$7&amp;$D$8,'CCG data'!$A:$AD,'CCG data'!C$3,FALSE))),"",VLOOKUP($E300&amp;$D$7&amp;$D$8,'CCG data'!$A:$AD,'CCG data'!C$3,FALSE))</f>
        <v>0.54375970999482137</v>
      </c>
      <c r="I300" s="262"/>
      <c r="J300" s="262">
        <f>IF(OR(ISERROR(VLOOKUP($E300&amp;$D$7&amp;$D$8,'CCG data'!$A:$AD,'CCG data'!D$3,FALSE)),ISBLANK(VLOOKUP($E300&amp;$D$7&amp;$D$8,'CCG data'!$A:$AD,'CCG data'!D$3,FALSE))),"",VLOOKUP($E300&amp;$D$7&amp;$D$8,'CCG data'!$A:$AD,'CCG data'!D$3,FALSE))</f>
        <v>0.22527187985499741</v>
      </c>
      <c r="K300" s="262"/>
      <c r="L300" s="262">
        <f>IF(OR(ISERROR(VLOOKUP($E300&amp;$D$7&amp;$D$8,'CCG data'!$A:$AD,'CCG data'!E$3,FALSE)),ISBLANK(VLOOKUP($E300&amp;$D$7&amp;$D$8,'CCG data'!$A:$AD,'CCG data'!E$3,FALSE))),"",VLOOKUP($E300&amp;$D$7&amp;$D$8,'CCG data'!$A:$AD,'CCG data'!E$3,FALSE))</f>
        <v>0.11651993785603314</v>
      </c>
      <c r="M300" s="388"/>
      <c r="N300" s="362">
        <f>IF(OR(ISERROR(VLOOKUP($E300&amp;$D$7&amp;$D$8,'CCG data'!$A:$AD,'CCG data'!G$3,FALSE)),ISBLANK(VLOOKUP($E300&amp;$D$7&amp;$D$8,'CCG data'!$A:$AD,'CCG data'!G$5,FALSE))),"",VLOOKUP($E300&amp;$D$7&amp;$D$8,'CCG data'!$A:$AD,'CCG data'!G$3,FALSE))</f>
        <v>1931</v>
      </c>
      <c r="O300" s="150"/>
      <c r="P300" s="150"/>
      <c r="Q300" s="150"/>
      <c r="R300" s="150"/>
      <c r="S300" s="84"/>
      <c r="T300" s="78"/>
      <c r="U300" s="78"/>
      <c r="V300" s="78"/>
      <c r="W300" s="78"/>
      <c r="X300" s="84"/>
      <c r="Y300" s="84"/>
      <c r="Z300" s="84"/>
      <c r="AA300" s="84"/>
      <c r="AB300" s="84"/>
    </row>
    <row r="301" spans="4:28" x14ac:dyDescent="0.25">
      <c r="D301" s="314"/>
      <c r="E301" s="225" t="s">
        <v>27</v>
      </c>
      <c r="F301" s="138">
        <f>IF(F300="","",VLOOKUP($E300&amp;$D$7&amp;$D$8,'CCG data'!$A:$AD,'CCG data'!I$3,FALSE))</f>
        <v>0.10100000000000001</v>
      </c>
      <c r="G301" s="15">
        <f>IF(F300="","",VLOOKUP($E300&amp;$D$7&amp;$D$8,'CCG data'!$A:$AD,'CCG data'!J$3,FALSE))</f>
        <v>0.129</v>
      </c>
      <c r="H301" s="15">
        <f>IF(H300="","",VLOOKUP($E300&amp;$D$7&amp;$D$8,'CCG data'!$A:$AD,'CCG data'!K$3,FALSE))</f>
        <v>0.52100000000000002</v>
      </c>
      <c r="I301" s="15">
        <f>IF(H300="","",VLOOKUP($E300&amp;$D$7&amp;$D$8,'CCG data'!$A:$AD,'CCG data'!L$3,FALSE))</f>
        <v>0.56599999999999995</v>
      </c>
      <c r="J301" s="15">
        <f>IF(J300="","",VLOOKUP($E300&amp;$D$7&amp;$D$8,'CCG data'!$A:$AD,'CCG data'!M$3,FALSE))</f>
        <v>0.20699999999999999</v>
      </c>
      <c r="K301" s="15">
        <f>IF(J300="","",VLOOKUP($E300&amp;$D$7&amp;$D$8,'CCG data'!$A:$AD,'CCG data'!N$3,FALSE))</f>
        <v>0.24399999999999999</v>
      </c>
      <c r="L301" s="15">
        <f>IF(L300="","",VLOOKUP($E300&amp;$D$7&amp;$D$8,'CCG data'!$A:$AD,'CCG data'!O$3,FALSE))</f>
        <v>0.10299999999999999</v>
      </c>
      <c r="M301" s="123">
        <f>IF(L300="","",VLOOKUP($E300&amp;$D$7&amp;$D$8,'CCG data'!$A:$AD,'CCG data'!P$3,FALSE))</f>
        <v>0.13200000000000001</v>
      </c>
      <c r="N301" s="363"/>
      <c r="O301" s="150"/>
      <c r="P301" s="150"/>
      <c r="Q301" s="150"/>
      <c r="R301" s="150"/>
      <c r="S301" s="84"/>
      <c r="T301" s="78"/>
      <c r="U301" s="78"/>
      <c r="V301" s="78"/>
      <c r="W301" s="78"/>
      <c r="X301" s="84"/>
      <c r="Y301" s="84"/>
      <c r="Z301" s="84"/>
      <c r="AA301" s="84"/>
      <c r="AB301" s="84"/>
    </row>
    <row r="302" spans="4:28" ht="15.75" x14ac:dyDescent="0.25">
      <c r="D302" s="314"/>
      <c r="E302" s="223" t="s">
        <v>246</v>
      </c>
      <c r="F302" s="387">
        <f>IF(OR(ISERROR(VLOOKUP($E302&amp;$D$7&amp;$D$8,'CCG data'!$A:$AD,'CCG data'!B$3,FALSE)),ISBLANK(VLOOKUP($E302&amp;$D$7&amp;$D$8,'CCG data'!$A:$AD,'CCG data'!B$3,FALSE))),"",VLOOKUP($E302&amp;$D$7&amp;$D$8,'CCG data'!$A:$AD,'CCG data'!B$3,FALSE))</f>
        <v>7.6978417266187052E-2</v>
      </c>
      <c r="G302" s="262"/>
      <c r="H302" s="262">
        <f>IF(OR(ISERROR(VLOOKUP($E302&amp;$D$7&amp;$D$8,'CCG data'!$A:$AD,'CCG data'!C$3,FALSE)),ISBLANK(VLOOKUP($E302&amp;$D$7&amp;$D$8,'CCG data'!$A:$AD,'CCG data'!C$3,FALSE))),"",VLOOKUP($E302&amp;$D$7&amp;$D$8,'CCG data'!$A:$AD,'CCG data'!C$3,FALSE))</f>
        <v>0.49496402877697843</v>
      </c>
      <c r="I302" s="262"/>
      <c r="J302" s="262">
        <f>IF(OR(ISERROR(VLOOKUP($E302&amp;$D$7&amp;$D$8,'CCG data'!$A:$AD,'CCG data'!D$3,FALSE)),ISBLANK(VLOOKUP($E302&amp;$D$7&amp;$D$8,'CCG data'!$A:$AD,'CCG data'!D$3,FALSE))),"",VLOOKUP($E302&amp;$D$7&amp;$D$8,'CCG data'!$A:$AD,'CCG data'!D$3,FALSE))</f>
        <v>0.27769784172661871</v>
      </c>
      <c r="K302" s="262"/>
      <c r="L302" s="262">
        <f>IF(OR(ISERROR(VLOOKUP($E302&amp;$D$7&amp;$D$8,'CCG data'!$A:$AD,'CCG data'!E$3,FALSE)),ISBLANK(VLOOKUP($E302&amp;$D$7&amp;$D$8,'CCG data'!$A:$AD,'CCG data'!E$3,FALSE))),"",VLOOKUP($E302&amp;$D$7&amp;$D$8,'CCG data'!$A:$AD,'CCG data'!E$3,FALSE))</f>
        <v>0.15035971223021583</v>
      </c>
      <c r="M302" s="388"/>
      <c r="N302" s="355">
        <f>IF(OR(ISERROR(VLOOKUP($E302&amp;$D$7&amp;$D$8,'CCG data'!$A:$AD,'CCG data'!G$3,FALSE)),ISBLANK(VLOOKUP($E302&amp;$D$7&amp;$D$8,'CCG data'!$A:$AD,'CCG data'!G$5,FALSE))),"",VLOOKUP($E302&amp;$D$7&amp;$D$8,'CCG data'!$A:$AD,'CCG data'!G$3,FALSE))</f>
        <v>1390</v>
      </c>
      <c r="O302" s="150"/>
      <c r="P302" s="150"/>
      <c r="Q302" s="150"/>
      <c r="R302" s="150"/>
      <c r="S302" s="84"/>
      <c r="T302" s="78"/>
      <c r="U302" s="78"/>
      <c r="V302" s="78"/>
      <c r="W302" s="78"/>
      <c r="X302" s="84"/>
      <c r="Y302" s="84"/>
      <c r="Z302" s="84"/>
      <c r="AA302" s="84"/>
      <c r="AB302" s="84"/>
    </row>
    <row r="303" spans="4:28" x14ac:dyDescent="0.25">
      <c r="D303" s="314"/>
      <c r="E303" s="225" t="s">
        <v>27</v>
      </c>
      <c r="F303" s="138">
        <f>IF(F302="","",VLOOKUP($E302&amp;$D$7&amp;$D$8,'CCG data'!$A:$AD,'CCG data'!I$3,FALSE))</f>
        <v>6.4000000000000001E-2</v>
      </c>
      <c r="G303" s="15">
        <f>IF(F302="","",VLOOKUP($E302&amp;$D$7&amp;$D$8,'CCG data'!$A:$AD,'CCG data'!J$3,FALSE))</f>
        <v>9.1999999999999998E-2</v>
      </c>
      <c r="H303" s="15">
        <f>IF(H302="","",VLOOKUP($E302&amp;$D$7&amp;$D$8,'CCG data'!$A:$AD,'CCG data'!K$3,FALSE))</f>
        <v>0.46899999999999997</v>
      </c>
      <c r="I303" s="15">
        <f>IF(H302="","",VLOOKUP($E302&amp;$D$7&amp;$D$8,'CCG data'!$A:$AD,'CCG data'!L$3,FALSE))</f>
        <v>0.52100000000000002</v>
      </c>
      <c r="J303" s="15">
        <f>IF(J302="","",VLOOKUP($E302&amp;$D$7&amp;$D$8,'CCG data'!$A:$AD,'CCG data'!M$3,FALSE))</f>
        <v>0.255</v>
      </c>
      <c r="K303" s="15">
        <f>IF(J302="","",VLOOKUP($E302&amp;$D$7&amp;$D$8,'CCG data'!$A:$AD,'CCG data'!N$3,FALSE))</f>
        <v>0.30199999999999999</v>
      </c>
      <c r="L303" s="15">
        <f>IF(L302="","",VLOOKUP($E302&amp;$D$7&amp;$D$8,'CCG data'!$A:$AD,'CCG data'!O$3,FALSE))</f>
        <v>0.13300000000000001</v>
      </c>
      <c r="M303" s="123">
        <f>IF(L302="","",VLOOKUP($E302&amp;$D$7&amp;$D$8,'CCG data'!$A:$AD,'CCG data'!P$3,FALSE))</f>
        <v>0.17</v>
      </c>
      <c r="N303" s="363"/>
      <c r="O303" s="150"/>
      <c r="P303" s="150"/>
      <c r="Q303" s="150"/>
      <c r="R303" s="150"/>
      <c r="S303" s="84"/>
      <c r="T303" s="78"/>
      <c r="U303" s="78"/>
      <c r="V303" s="78"/>
      <c r="W303" s="78"/>
      <c r="X303" s="84"/>
      <c r="Y303" s="84"/>
      <c r="Z303" s="84"/>
      <c r="AA303" s="84"/>
      <c r="AB303" s="84"/>
    </row>
    <row r="304" spans="4:28" ht="15.75" x14ac:dyDescent="0.25">
      <c r="D304" s="314"/>
      <c r="E304" s="223" t="s">
        <v>247</v>
      </c>
      <c r="F304" s="387">
        <f>IF(OR(ISERROR(VLOOKUP($E304&amp;$D$7&amp;$D$8,'CCG data'!$A:$AD,'CCG data'!B$3,FALSE)),ISBLANK(VLOOKUP($E304&amp;$D$7&amp;$D$8,'CCG data'!$A:$AD,'CCG data'!B$3,FALSE))),"",VLOOKUP($E304&amp;$D$7&amp;$D$8,'CCG data'!$A:$AD,'CCG data'!B$3,FALSE))</f>
        <v>7.5722808627810917E-2</v>
      </c>
      <c r="G304" s="262"/>
      <c r="H304" s="262">
        <f>IF(OR(ISERROR(VLOOKUP($E304&amp;$D$7&amp;$D$8,'CCG data'!$A:$AD,'CCG data'!C$3,FALSE)),ISBLANK(VLOOKUP($E304&amp;$D$7&amp;$D$8,'CCG data'!$A:$AD,'CCG data'!C$3,FALSE))),"",VLOOKUP($E304&amp;$D$7&amp;$D$8,'CCG data'!$A:$AD,'CCG data'!C$3,FALSE))</f>
        <v>0.54703992657182199</v>
      </c>
      <c r="I304" s="262"/>
      <c r="J304" s="262">
        <f>IF(OR(ISERROR(VLOOKUP($E304&amp;$D$7&amp;$D$8,'CCG data'!$A:$AD,'CCG data'!D$3,FALSE)),ISBLANK(VLOOKUP($E304&amp;$D$7&amp;$D$8,'CCG data'!$A:$AD,'CCG data'!D$3,FALSE))),"",VLOOKUP($E304&amp;$D$7&amp;$D$8,'CCG data'!$A:$AD,'CCG data'!D$3,FALSE))</f>
        <v>0.25195043597980726</v>
      </c>
      <c r="K304" s="262"/>
      <c r="L304" s="262">
        <f>IF(OR(ISERROR(VLOOKUP($E304&amp;$D$7&amp;$D$8,'CCG data'!$A:$AD,'CCG data'!E$3,FALSE)),ISBLANK(VLOOKUP($E304&amp;$D$7&amp;$D$8,'CCG data'!$A:$AD,'CCG data'!E$3,FALSE))),"",VLOOKUP($E304&amp;$D$7&amp;$D$8,'CCG data'!$A:$AD,'CCG data'!E$3,FALSE))</f>
        <v>0.12528682882055989</v>
      </c>
      <c r="M304" s="388"/>
      <c r="N304" s="362">
        <f>IF(OR(ISERROR(VLOOKUP($E304&amp;$D$7&amp;$D$8,'CCG data'!$A:$AD,'CCG data'!G$3,FALSE)),ISBLANK(VLOOKUP($E304&amp;$D$7&amp;$D$8,'CCG data'!$A:$AD,'CCG data'!G$5,FALSE))),"",VLOOKUP($E304&amp;$D$7&amp;$D$8,'CCG data'!$A:$AD,'CCG data'!G$3,FALSE))</f>
        <v>2179</v>
      </c>
      <c r="O304" s="150"/>
      <c r="P304" s="150"/>
      <c r="Q304" s="150"/>
      <c r="R304" s="150"/>
      <c r="S304" s="84"/>
      <c r="T304" s="78"/>
      <c r="U304" s="78"/>
      <c r="V304" s="78"/>
      <c r="W304" s="78"/>
      <c r="X304" s="84"/>
      <c r="Y304" s="84"/>
      <c r="Z304" s="84"/>
      <c r="AA304" s="84"/>
      <c r="AB304" s="84"/>
    </row>
    <row r="305" spans="4:28" x14ac:dyDescent="0.25">
      <c r="D305" s="314"/>
      <c r="E305" s="225" t="s">
        <v>27</v>
      </c>
      <c r="F305" s="138">
        <f>IF(F304="","",VLOOKUP($E304&amp;$D$7&amp;$D$8,'CCG data'!$A:$AD,'CCG data'!I$3,FALSE))</f>
        <v>6.5000000000000002E-2</v>
      </c>
      <c r="G305" s="15">
        <f>IF(F304="","",VLOOKUP($E304&amp;$D$7&amp;$D$8,'CCG data'!$A:$AD,'CCG data'!J$3,FALSE))</f>
        <v>8.7999999999999995E-2</v>
      </c>
      <c r="H305" s="15">
        <f>IF(H304="","",VLOOKUP($E304&amp;$D$7&amp;$D$8,'CCG data'!$A:$AD,'CCG data'!K$3,FALSE))</f>
        <v>0.52600000000000002</v>
      </c>
      <c r="I305" s="15">
        <f>IF(H304="","",VLOOKUP($E304&amp;$D$7&amp;$D$8,'CCG data'!$A:$AD,'CCG data'!L$3,FALSE))</f>
        <v>0.56799999999999995</v>
      </c>
      <c r="J305" s="15">
        <f>IF(J304="","",VLOOKUP($E304&amp;$D$7&amp;$D$8,'CCG data'!$A:$AD,'CCG data'!M$3,FALSE))</f>
        <v>0.23400000000000001</v>
      </c>
      <c r="K305" s="15">
        <f>IF(J304="","",VLOOKUP($E304&amp;$D$7&amp;$D$8,'CCG data'!$A:$AD,'CCG data'!N$3,FALSE))</f>
        <v>0.27100000000000002</v>
      </c>
      <c r="L305" s="15">
        <f>IF(L304="","",VLOOKUP($E304&amp;$D$7&amp;$D$8,'CCG data'!$A:$AD,'CCG data'!O$3,FALSE))</f>
        <v>0.112</v>
      </c>
      <c r="M305" s="123">
        <f>IF(L304="","",VLOOKUP($E304&amp;$D$7&amp;$D$8,'CCG data'!$A:$AD,'CCG data'!P$3,FALSE))</f>
        <v>0.14000000000000001</v>
      </c>
      <c r="N305" s="363"/>
      <c r="O305" s="150"/>
      <c r="P305" s="150"/>
      <c r="Q305" s="150"/>
      <c r="R305" s="150"/>
      <c r="S305" s="84"/>
      <c r="T305" s="78"/>
      <c r="U305" s="78"/>
      <c r="V305" s="78"/>
      <c r="W305" s="78"/>
      <c r="X305" s="84"/>
      <c r="Y305" s="84"/>
      <c r="Z305" s="84"/>
      <c r="AA305" s="84"/>
      <c r="AB305" s="84"/>
    </row>
    <row r="306" spans="4:28" ht="15.75" x14ac:dyDescent="0.25">
      <c r="D306" s="314"/>
      <c r="E306" s="223" t="s">
        <v>248</v>
      </c>
      <c r="F306" s="387">
        <f>IF(OR(ISERROR(VLOOKUP($E306&amp;$D$7&amp;$D$8,'CCG data'!$A:$AD,'CCG data'!B$3,FALSE)),ISBLANK(VLOOKUP($E306&amp;$D$7&amp;$D$8,'CCG data'!$A:$AD,'CCG data'!B$3,FALSE))),"",VLOOKUP($E306&amp;$D$7&amp;$D$8,'CCG data'!$A:$AD,'CCG data'!B$3,FALSE))</f>
        <v>7.2768192048012006E-2</v>
      </c>
      <c r="G306" s="262"/>
      <c r="H306" s="262">
        <f>IF(OR(ISERROR(VLOOKUP($E306&amp;$D$7&amp;$D$8,'CCG data'!$A:$AD,'CCG data'!C$3,FALSE)),ISBLANK(VLOOKUP($E306&amp;$D$7&amp;$D$8,'CCG data'!$A:$AD,'CCG data'!C$3,FALSE))),"",VLOOKUP($E306&amp;$D$7&amp;$D$8,'CCG data'!$A:$AD,'CCG data'!C$3,FALSE))</f>
        <v>0.58364591147786948</v>
      </c>
      <c r="I306" s="262"/>
      <c r="J306" s="262">
        <f>IF(OR(ISERROR(VLOOKUP($E306&amp;$D$7&amp;$D$8,'CCG data'!$A:$AD,'CCG data'!D$3,FALSE)),ISBLANK(VLOOKUP($E306&amp;$D$7&amp;$D$8,'CCG data'!$A:$AD,'CCG data'!D$3,FALSE))),"",VLOOKUP($E306&amp;$D$7&amp;$D$8,'CCG data'!$A:$AD,'CCG data'!D$3,FALSE))</f>
        <v>0.24081020255063765</v>
      </c>
      <c r="K306" s="262"/>
      <c r="L306" s="262">
        <f>IF(OR(ISERROR(VLOOKUP($E306&amp;$D$7&amp;$D$8,'CCG data'!$A:$AD,'CCG data'!E$3,FALSE)),ISBLANK(VLOOKUP($E306&amp;$D$7&amp;$D$8,'CCG data'!$A:$AD,'CCG data'!E$3,FALSE))),"",VLOOKUP($E306&amp;$D$7&amp;$D$8,'CCG data'!$A:$AD,'CCG data'!E$3,FALSE))</f>
        <v>0.10277569392348088</v>
      </c>
      <c r="M306" s="388"/>
      <c r="N306" s="362">
        <f>IF(OR(ISERROR(VLOOKUP($E306&amp;$D$7&amp;$D$8,'CCG data'!$A:$AD,'CCG data'!G$3,FALSE)),ISBLANK(VLOOKUP($E306&amp;$D$7&amp;$D$8,'CCG data'!$A:$AD,'CCG data'!G$5,FALSE))),"",VLOOKUP($E306&amp;$D$7&amp;$D$8,'CCG data'!$A:$AD,'CCG data'!G$3,FALSE))</f>
        <v>1333</v>
      </c>
      <c r="O306" s="150"/>
      <c r="P306" s="150"/>
      <c r="Q306" s="150"/>
      <c r="R306" s="150"/>
      <c r="S306" s="84"/>
      <c r="T306" s="78"/>
      <c r="U306" s="78"/>
      <c r="V306" s="78"/>
      <c r="W306" s="78"/>
      <c r="X306" s="84"/>
      <c r="Y306" s="84"/>
      <c r="Z306" s="84"/>
      <c r="AA306" s="84"/>
      <c r="AB306" s="84"/>
    </row>
    <row r="307" spans="4:28" x14ac:dyDescent="0.25">
      <c r="D307" s="314"/>
      <c r="E307" s="225" t="s">
        <v>27</v>
      </c>
      <c r="F307" s="138">
        <f>IF(F306="","",VLOOKUP($E306&amp;$D$7&amp;$D$8,'CCG data'!$A:$AD,'CCG data'!I$3,FALSE))</f>
        <v>0.06</v>
      </c>
      <c r="G307" s="15">
        <f>IF(F306="","",VLOOKUP($E306&amp;$D$7&amp;$D$8,'CCG data'!$A:$AD,'CCG data'!J$3,FALSE))</f>
        <v>8.7999999999999995E-2</v>
      </c>
      <c r="H307" s="15">
        <f>IF(H306="","",VLOOKUP($E306&amp;$D$7&amp;$D$8,'CCG data'!$A:$AD,'CCG data'!K$3,FALSE))</f>
        <v>0.55700000000000005</v>
      </c>
      <c r="I307" s="15">
        <f>IF(H306="","",VLOOKUP($E306&amp;$D$7&amp;$D$8,'CCG data'!$A:$AD,'CCG data'!L$3,FALSE))</f>
        <v>0.61</v>
      </c>
      <c r="J307" s="15">
        <f>IF(J306="","",VLOOKUP($E306&amp;$D$7&amp;$D$8,'CCG data'!$A:$AD,'CCG data'!M$3,FALSE))</f>
        <v>0.219</v>
      </c>
      <c r="K307" s="15">
        <f>IF(J306="","",VLOOKUP($E306&amp;$D$7&amp;$D$8,'CCG data'!$A:$AD,'CCG data'!N$3,FALSE))</f>
        <v>0.26400000000000001</v>
      </c>
      <c r="L307" s="15">
        <f>IF(L306="","",VLOOKUP($E306&amp;$D$7&amp;$D$8,'CCG data'!$A:$AD,'CCG data'!O$3,FALSE))</f>
        <v>8.7999999999999995E-2</v>
      </c>
      <c r="M307" s="123">
        <f>IF(L306="","",VLOOKUP($E306&amp;$D$7&amp;$D$8,'CCG data'!$A:$AD,'CCG data'!P$3,FALSE))</f>
        <v>0.12</v>
      </c>
      <c r="N307" s="363"/>
      <c r="O307" s="150"/>
      <c r="P307" s="150"/>
      <c r="Q307" s="150"/>
      <c r="R307" s="150"/>
      <c r="S307" s="84"/>
      <c r="T307" s="78"/>
      <c r="U307" s="78"/>
      <c r="V307" s="78"/>
      <c r="W307" s="78"/>
      <c r="X307" s="84"/>
      <c r="Y307" s="84"/>
      <c r="Z307" s="84"/>
      <c r="AA307" s="84"/>
      <c r="AB307" s="84"/>
    </row>
    <row r="308" spans="4:28" ht="15.75" x14ac:dyDescent="0.25">
      <c r="D308" s="314"/>
      <c r="E308" s="223" t="s">
        <v>249</v>
      </c>
      <c r="F308" s="387">
        <f>IF(OR(ISERROR(VLOOKUP($E308&amp;$D$7&amp;$D$8,'CCG data'!$A:$AD,'CCG data'!B$3,FALSE)),ISBLANK(VLOOKUP($E308&amp;$D$7&amp;$D$8,'CCG data'!$A:$AD,'CCG data'!B$3,FALSE))),"",VLOOKUP($E308&amp;$D$7&amp;$D$8,'CCG data'!$A:$AD,'CCG data'!B$3,FALSE))</f>
        <v>7.933972310969116E-2</v>
      </c>
      <c r="G308" s="262"/>
      <c r="H308" s="262">
        <f>IF(OR(ISERROR(VLOOKUP($E308&amp;$D$7&amp;$D$8,'CCG data'!$A:$AD,'CCG data'!C$3,FALSE)),ISBLANK(VLOOKUP($E308&amp;$D$7&amp;$D$8,'CCG data'!$A:$AD,'CCG data'!C$3,FALSE))),"",VLOOKUP($E308&amp;$D$7&amp;$D$8,'CCG data'!$A:$AD,'CCG data'!C$3,FALSE))</f>
        <v>0.54419595314164004</v>
      </c>
      <c r="I308" s="262"/>
      <c r="J308" s="262">
        <f>IF(OR(ISERROR(VLOOKUP($E308&amp;$D$7&amp;$D$8,'CCG data'!$A:$AD,'CCG data'!D$3,FALSE)),ISBLANK(VLOOKUP($E308&amp;$D$7&amp;$D$8,'CCG data'!$A:$AD,'CCG data'!D$3,FALSE))),"",VLOOKUP($E308&amp;$D$7&amp;$D$8,'CCG data'!$A:$AD,'CCG data'!D$3,FALSE))</f>
        <v>0.21831735889243875</v>
      </c>
      <c r="K308" s="262"/>
      <c r="L308" s="262">
        <f>IF(OR(ISERROR(VLOOKUP($E308&amp;$D$7&amp;$D$8,'CCG data'!$A:$AD,'CCG data'!E$3,FALSE)),ISBLANK(VLOOKUP($E308&amp;$D$7&amp;$D$8,'CCG data'!$A:$AD,'CCG data'!E$3,FALSE))),"",VLOOKUP($E308&amp;$D$7&amp;$D$8,'CCG data'!$A:$AD,'CCG data'!E$3,FALSE))</f>
        <v>0.15814696485623003</v>
      </c>
      <c r="M308" s="388"/>
      <c r="N308" s="362">
        <f>IF(OR(ISERROR(VLOOKUP($E308&amp;$D$7&amp;$D$8,'CCG data'!$A:$AD,'CCG data'!G$3,FALSE)),ISBLANK(VLOOKUP($E308&amp;$D$7&amp;$D$8,'CCG data'!$A:$AD,'CCG data'!G$5,FALSE))),"",VLOOKUP($E308&amp;$D$7&amp;$D$8,'CCG data'!$A:$AD,'CCG data'!G$3,FALSE))</f>
        <v>1878</v>
      </c>
      <c r="O308" s="150"/>
      <c r="P308" s="150"/>
      <c r="Q308" s="150"/>
      <c r="R308" s="150"/>
      <c r="S308" s="84"/>
      <c r="T308" s="78"/>
      <c r="U308" s="78"/>
      <c r="V308" s="78"/>
      <c r="W308" s="78"/>
      <c r="X308" s="84"/>
      <c r="Y308" s="84"/>
      <c r="Z308" s="84"/>
      <c r="AA308" s="84"/>
      <c r="AB308" s="84"/>
    </row>
    <row r="309" spans="4:28" x14ac:dyDescent="0.25">
      <c r="D309" s="314"/>
      <c r="E309" s="225" t="s">
        <v>27</v>
      </c>
      <c r="F309" s="138">
        <f>IF(F308="","",VLOOKUP($E308&amp;$D$7&amp;$D$8,'CCG data'!$A:$AD,'CCG data'!I$3,FALSE))</f>
        <v>6.8000000000000005E-2</v>
      </c>
      <c r="G309" s="15">
        <f>IF(F308="","",VLOOKUP($E308&amp;$D$7&amp;$D$8,'CCG data'!$A:$AD,'CCG data'!J$3,FALSE))</f>
        <v>9.1999999999999998E-2</v>
      </c>
      <c r="H309" s="15">
        <f>IF(H308="","",VLOOKUP($E308&amp;$D$7&amp;$D$8,'CCG data'!$A:$AD,'CCG data'!K$3,FALSE))</f>
        <v>0.52200000000000002</v>
      </c>
      <c r="I309" s="15">
        <f>IF(H308="","",VLOOKUP($E308&amp;$D$7&amp;$D$8,'CCG data'!$A:$AD,'CCG data'!L$3,FALSE))</f>
        <v>0.56699999999999995</v>
      </c>
      <c r="J309" s="15">
        <f>IF(J308="","",VLOOKUP($E308&amp;$D$7&amp;$D$8,'CCG data'!$A:$AD,'CCG data'!M$3,FALSE))</f>
        <v>0.2</v>
      </c>
      <c r="K309" s="15">
        <f>IF(J308="","",VLOOKUP($E308&amp;$D$7&amp;$D$8,'CCG data'!$A:$AD,'CCG data'!N$3,FALSE))</f>
        <v>0.23799999999999999</v>
      </c>
      <c r="L309" s="15">
        <f>IF(L308="","",VLOOKUP($E308&amp;$D$7&amp;$D$8,'CCG data'!$A:$AD,'CCG data'!O$3,FALSE))</f>
        <v>0.14199999999999999</v>
      </c>
      <c r="M309" s="123">
        <f>IF(L308="","",VLOOKUP($E308&amp;$D$7&amp;$D$8,'CCG data'!$A:$AD,'CCG data'!P$3,FALSE))</f>
        <v>0.17499999999999999</v>
      </c>
      <c r="N309" s="363"/>
      <c r="O309" s="150"/>
      <c r="P309" s="150"/>
      <c r="Q309" s="150"/>
      <c r="R309" s="150"/>
      <c r="S309" s="84"/>
      <c r="T309" s="78"/>
      <c r="U309" s="78"/>
      <c r="V309" s="78"/>
      <c r="W309" s="78"/>
      <c r="X309" s="84"/>
      <c r="Y309" s="84"/>
      <c r="Z309" s="84"/>
      <c r="AA309" s="84"/>
      <c r="AB309" s="84"/>
    </row>
    <row r="310" spans="4:28" ht="15.75" x14ac:dyDescent="0.25">
      <c r="D310" s="314"/>
      <c r="E310" s="223" t="s">
        <v>442</v>
      </c>
      <c r="F310" s="387">
        <f>IF(OR(ISERROR(VLOOKUP($E310&amp;$D$7&amp;$D$8,'CCG data'!$A:$AD,'CCG data'!B$3,FALSE)),ISBLANK(VLOOKUP($E310&amp;$D$7&amp;$D$8,'CCG data'!$A:$AD,'CCG data'!B$3,FALSE))),"",VLOOKUP($E310&amp;$D$7&amp;$D$8,'CCG data'!$A:$AD,'CCG data'!B$3,FALSE))</f>
        <v>7.2727272727272724E-2</v>
      </c>
      <c r="G310" s="262"/>
      <c r="H310" s="262">
        <f>IF(OR(ISERROR(VLOOKUP($E310&amp;$D$7&amp;$D$8,'CCG data'!$A:$AD,'CCG data'!C$3,FALSE)),ISBLANK(VLOOKUP($E310&amp;$D$7&amp;$D$8,'CCG data'!$A:$AD,'CCG data'!C$3,FALSE))),"",VLOOKUP($E310&amp;$D$7&amp;$D$8,'CCG data'!$A:$AD,'CCG data'!C$3,FALSE))</f>
        <v>0.61339712918660283</v>
      </c>
      <c r="I310" s="262"/>
      <c r="J310" s="262">
        <f>IF(OR(ISERROR(VLOOKUP($E310&amp;$D$7&amp;$D$8,'CCG data'!$A:$AD,'CCG data'!D$3,FALSE)),ISBLANK(VLOOKUP($E310&amp;$D$7&amp;$D$8,'CCG data'!$A:$AD,'CCG data'!D$3,FALSE))),"",VLOOKUP($E310&amp;$D$7&amp;$D$8,'CCG data'!$A:$AD,'CCG data'!D$3,FALSE))</f>
        <v>0.21626794258373205</v>
      </c>
      <c r="K310" s="262"/>
      <c r="L310" s="262">
        <f>IF(OR(ISERROR(VLOOKUP($E310&amp;$D$7&amp;$D$8,'CCG data'!$A:$AD,'CCG data'!E$3,FALSE)),ISBLANK(VLOOKUP($E310&amp;$D$7&amp;$D$8,'CCG data'!$A:$AD,'CCG data'!E$3,FALSE))),"",VLOOKUP($E310&amp;$D$7&amp;$D$8,'CCG data'!$A:$AD,'CCG data'!E$3,FALSE))</f>
        <v>9.7607655502392338E-2</v>
      </c>
      <c r="M310" s="388"/>
      <c r="N310" s="362">
        <f>IF(OR(ISERROR(VLOOKUP($E310&amp;$D$7&amp;$D$8,'CCG data'!$A:$AD,'CCG data'!G$3,FALSE)),ISBLANK(VLOOKUP($E310&amp;$D$7&amp;$D$8,'CCG data'!$A:$AD,'CCG data'!G$5,FALSE))),"",VLOOKUP($E310&amp;$D$7&amp;$D$8,'CCG data'!$A:$AD,'CCG data'!G$3,FALSE))</f>
        <v>1045</v>
      </c>
      <c r="O310" s="150"/>
      <c r="P310" s="150"/>
      <c r="Q310" s="150"/>
      <c r="R310" s="150"/>
      <c r="S310" s="84"/>
      <c r="T310" s="78"/>
      <c r="U310" s="78"/>
      <c r="V310" s="78"/>
      <c r="W310" s="78"/>
      <c r="X310" s="84"/>
      <c r="Y310" s="84"/>
      <c r="Z310" s="84"/>
      <c r="AA310" s="84"/>
      <c r="AB310" s="84"/>
    </row>
    <row r="311" spans="4:28" x14ac:dyDescent="0.25">
      <c r="D311" s="314"/>
      <c r="E311" s="225" t="s">
        <v>27</v>
      </c>
      <c r="F311" s="138">
        <f>IF(F310="","",VLOOKUP($E310&amp;$D$7&amp;$D$8,'CCG data'!$A:$AD,'CCG data'!I$3,FALSE))</f>
        <v>5.8000000000000003E-2</v>
      </c>
      <c r="G311" s="15">
        <f>IF(F310="","",VLOOKUP($E310&amp;$D$7&amp;$D$8,'CCG data'!$A:$AD,'CCG data'!J$3,FALSE))</f>
        <v>0.09</v>
      </c>
      <c r="H311" s="15">
        <f>IF(H310="","",VLOOKUP($E310&amp;$D$7&amp;$D$8,'CCG data'!$A:$AD,'CCG data'!K$3,FALSE))</f>
        <v>0.58399999999999996</v>
      </c>
      <c r="I311" s="15">
        <f>IF(H310="","",VLOOKUP($E310&amp;$D$7&amp;$D$8,'CCG data'!$A:$AD,'CCG data'!L$3,FALSE))</f>
        <v>0.64200000000000002</v>
      </c>
      <c r="J311" s="15">
        <f>IF(J310="","",VLOOKUP($E310&amp;$D$7&amp;$D$8,'CCG data'!$A:$AD,'CCG data'!M$3,FALSE))</f>
        <v>0.192</v>
      </c>
      <c r="K311" s="15">
        <f>IF(J310="","",VLOOKUP($E310&amp;$D$7&amp;$D$8,'CCG data'!$A:$AD,'CCG data'!N$3,FALSE))</f>
        <v>0.24199999999999999</v>
      </c>
      <c r="L311" s="15">
        <f>IF(L310="","",VLOOKUP($E310&amp;$D$7&amp;$D$8,'CCG data'!$A:$AD,'CCG data'!O$3,FALSE))</f>
        <v>8.1000000000000003E-2</v>
      </c>
      <c r="M311" s="123">
        <f>IF(L310="","",VLOOKUP($E310&amp;$D$7&amp;$D$8,'CCG data'!$A:$AD,'CCG data'!P$3,FALSE))</f>
        <v>0.11700000000000001</v>
      </c>
      <c r="N311" s="363"/>
      <c r="O311" s="150"/>
      <c r="P311" s="150"/>
      <c r="Q311" s="150"/>
      <c r="R311" s="150"/>
      <c r="S311" s="84"/>
      <c r="T311" s="78"/>
      <c r="U311" s="78"/>
      <c r="V311" s="78"/>
      <c r="W311" s="78"/>
      <c r="X311" s="84"/>
      <c r="Y311" s="84"/>
      <c r="Z311" s="84"/>
      <c r="AA311" s="84"/>
      <c r="AB311" s="84"/>
    </row>
    <row r="312" spans="4:28" ht="15.75" x14ac:dyDescent="0.25">
      <c r="D312" s="314"/>
      <c r="E312" s="223" t="s">
        <v>250</v>
      </c>
      <c r="F312" s="387">
        <f>IF(OR(ISERROR(VLOOKUP($E312&amp;$D$7&amp;$D$8,'CCG data'!$A:$AD,'CCG data'!B$3,FALSE)),ISBLANK(VLOOKUP($E312&amp;$D$7&amp;$D$8,'CCG data'!$A:$AD,'CCG data'!B$3,FALSE))),"",VLOOKUP($E312&amp;$D$7&amp;$D$8,'CCG data'!$A:$AD,'CCG data'!B$3,FALSE))</f>
        <v>6.855879100626612E-2</v>
      </c>
      <c r="G312" s="262"/>
      <c r="H312" s="262">
        <f>IF(OR(ISERROR(VLOOKUP($E312&amp;$D$7&amp;$D$8,'CCG data'!$A:$AD,'CCG data'!C$3,FALSE)),ISBLANK(VLOOKUP($E312&amp;$D$7&amp;$D$8,'CCG data'!$A:$AD,'CCG data'!C$3,FALSE))),"",VLOOKUP($E312&amp;$D$7&amp;$D$8,'CCG data'!$A:$AD,'CCG data'!C$3,FALSE))</f>
        <v>0.5436785845927018</v>
      </c>
      <c r="I312" s="262"/>
      <c r="J312" s="262">
        <f>IF(OR(ISERROR(VLOOKUP($E312&amp;$D$7&amp;$D$8,'CCG data'!$A:$AD,'CCG data'!D$3,FALSE)),ISBLANK(VLOOKUP($E312&amp;$D$7&amp;$D$8,'CCG data'!$A:$AD,'CCG data'!D$3,FALSE))),"",VLOOKUP($E312&amp;$D$7&amp;$D$8,'CCG data'!$A:$AD,'CCG data'!D$3,FALSE))</f>
        <v>0.21452266863251013</v>
      </c>
      <c r="K312" s="262"/>
      <c r="L312" s="262">
        <f>IF(OR(ISERROR(VLOOKUP($E312&amp;$D$7&amp;$D$8,'CCG data'!$A:$AD,'CCG data'!E$3,FALSE)),ISBLANK(VLOOKUP($E312&amp;$D$7&amp;$D$8,'CCG data'!$A:$AD,'CCG data'!E$3,FALSE))),"",VLOOKUP($E312&amp;$D$7&amp;$D$8,'CCG data'!$A:$AD,'CCG data'!E$3,FALSE))</f>
        <v>0.17323995576852194</v>
      </c>
      <c r="M312" s="388"/>
      <c r="N312" s="355">
        <f>IF(OR(ISERROR(VLOOKUP($E312&amp;$D$7&amp;$D$8,'CCG data'!$A:$AD,'CCG data'!G$3,FALSE)),ISBLANK(VLOOKUP($E312&amp;$D$7&amp;$D$8,'CCG data'!$A:$AD,'CCG data'!G$5,FALSE))),"",VLOOKUP($E312&amp;$D$7&amp;$D$8,'CCG data'!$A:$AD,'CCG data'!G$3,FALSE))</f>
        <v>2713</v>
      </c>
      <c r="O312" s="150"/>
      <c r="P312" s="150"/>
      <c r="Q312" s="150"/>
      <c r="R312" s="150"/>
      <c r="S312" s="84"/>
      <c r="T312" s="78"/>
      <c r="U312" s="78"/>
      <c r="V312" s="78"/>
      <c r="W312" s="78"/>
      <c r="X312" s="84"/>
      <c r="Y312" s="84"/>
      <c r="Z312" s="84"/>
      <c r="AA312" s="84"/>
      <c r="AB312" s="84"/>
    </row>
    <row r="313" spans="4:28" x14ac:dyDescent="0.25">
      <c r="D313" s="314"/>
      <c r="E313" s="225" t="s">
        <v>27</v>
      </c>
      <c r="F313" s="138">
        <f>IF(F312="","",VLOOKUP($E312&amp;$D$7&amp;$D$8,'CCG data'!$A:$AD,'CCG data'!I$3,FALSE))</f>
        <v>0.06</v>
      </c>
      <c r="G313" s="15">
        <f>IF(F312="","",VLOOKUP($E312&amp;$D$7&amp;$D$8,'CCG data'!$A:$AD,'CCG data'!J$3,FALSE))</f>
        <v>7.9000000000000001E-2</v>
      </c>
      <c r="H313" s="15">
        <f>IF(H312="","",VLOOKUP($E312&amp;$D$7&amp;$D$8,'CCG data'!$A:$AD,'CCG data'!K$3,FALSE))</f>
        <v>0.52500000000000002</v>
      </c>
      <c r="I313" s="15">
        <f>IF(H312="","",VLOOKUP($E312&amp;$D$7&amp;$D$8,'CCG data'!$A:$AD,'CCG data'!L$3,FALSE))</f>
        <v>0.56200000000000006</v>
      </c>
      <c r="J313" s="15">
        <f>IF(J312="","",VLOOKUP($E312&amp;$D$7&amp;$D$8,'CCG data'!$A:$AD,'CCG data'!M$3,FALSE))</f>
        <v>0.19900000000000001</v>
      </c>
      <c r="K313" s="15">
        <f>IF(J312="","",VLOOKUP($E312&amp;$D$7&amp;$D$8,'CCG data'!$A:$AD,'CCG data'!N$3,FALSE))</f>
        <v>0.23</v>
      </c>
      <c r="L313" s="15">
        <f>IF(L312="","",VLOOKUP($E312&amp;$D$7&amp;$D$8,'CCG data'!$A:$AD,'CCG data'!O$3,FALSE))</f>
        <v>0.159</v>
      </c>
      <c r="M313" s="123">
        <f>IF(L312="","",VLOOKUP($E312&amp;$D$7&amp;$D$8,'CCG data'!$A:$AD,'CCG data'!P$3,FALSE))</f>
        <v>0.188</v>
      </c>
      <c r="N313" s="363"/>
      <c r="O313" s="150"/>
      <c r="P313" s="150"/>
      <c r="Q313" s="150"/>
      <c r="R313" s="150"/>
      <c r="S313" s="84"/>
      <c r="T313" s="78"/>
      <c r="U313" s="78"/>
      <c r="V313" s="78"/>
      <c r="W313" s="78"/>
      <c r="X313" s="84"/>
      <c r="Y313" s="84"/>
      <c r="Z313" s="84"/>
      <c r="AA313" s="84"/>
      <c r="AB313" s="84"/>
    </row>
    <row r="314" spans="4:28" ht="15.75" x14ac:dyDescent="0.25">
      <c r="D314" s="314"/>
      <c r="E314" s="223" t="s">
        <v>251</v>
      </c>
      <c r="F314" s="387">
        <f>IF(OR(ISERROR(VLOOKUP($E314&amp;$D$7&amp;$D$8,'CCG data'!$A:$AD,'CCG data'!B$3,FALSE)),ISBLANK(VLOOKUP($E314&amp;$D$7&amp;$D$8,'CCG data'!$A:$AD,'CCG data'!B$3,FALSE))),"",VLOOKUP($E314&amp;$D$7&amp;$D$8,'CCG data'!$A:$AD,'CCG data'!B$3,FALSE))</f>
        <v>7.6102418207681363E-2</v>
      </c>
      <c r="G314" s="262"/>
      <c r="H314" s="262">
        <f>IF(OR(ISERROR(VLOOKUP($E314&amp;$D$7&amp;$D$8,'CCG data'!$A:$AD,'CCG data'!C$3,FALSE)),ISBLANK(VLOOKUP($E314&amp;$D$7&amp;$D$8,'CCG data'!$A:$AD,'CCG data'!C$3,FALSE))),"",VLOOKUP($E314&amp;$D$7&amp;$D$8,'CCG data'!$A:$AD,'CCG data'!C$3,FALSE))</f>
        <v>0.53911806543385488</v>
      </c>
      <c r="I314" s="262"/>
      <c r="J314" s="262">
        <f>IF(OR(ISERROR(VLOOKUP($E314&amp;$D$7&amp;$D$8,'CCG data'!$A:$AD,'CCG data'!D$3,FALSE)),ISBLANK(VLOOKUP($E314&amp;$D$7&amp;$D$8,'CCG data'!$A:$AD,'CCG data'!D$3,FALSE))),"",VLOOKUP($E314&amp;$D$7&amp;$D$8,'CCG data'!$A:$AD,'CCG data'!D$3,FALSE))</f>
        <v>0.2503556187766714</v>
      </c>
      <c r="K314" s="262"/>
      <c r="L314" s="262">
        <f>IF(OR(ISERROR(VLOOKUP($E314&amp;$D$7&amp;$D$8,'CCG data'!$A:$AD,'CCG data'!E$3,FALSE)),ISBLANK(VLOOKUP($E314&amp;$D$7&amp;$D$8,'CCG data'!$A:$AD,'CCG data'!E$3,FALSE))),"",VLOOKUP($E314&amp;$D$7&amp;$D$8,'CCG data'!$A:$AD,'CCG data'!E$3,FALSE))</f>
        <v>0.13442389758179232</v>
      </c>
      <c r="M314" s="388"/>
      <c r="N314" s="362">
        <f>IF(OR(ISERROR(VLOOKUP($E314&amp;$D$7&amp;$D$8,'CCG data'!$A:$AD,'CCG data'!G$3,FALSE)),ISBLANK(VLOOKUP($E314&amp;$D$7&amp;$D$8,'CCG data'!$A:$AD,'CCG data'!G$5,FALSE))),"",VLOOKUP($E314&amp;$D$7&amp;$D$8,'CCG data'!$A:$AD,'CCG data'!G$3,FALSE))</f>
        <v>1406</v>
      </c>
      <c r="O314" s="150"/>
      <c r="P314" s="150"/>
      <c r="Q314" s="150"/>
      <c r="R314" s="150"/>
      <c r="S314" s="84"/>
      <c r="T314" s="78"/>
      <c r="U314" s="78"/>
      <c r="V314" s="78"/>
      <c r="W314" s="78"/>
      <c r="X314" s="84"/>
      <c r="Y314" s="84"/>
      <c r="Z314" s="84"/>
      <c r="AA314" s="84"/>
      <c r="AB314" s="84"/>
    </row>
    <row r="315" spans="4:28" x14ac:dyDescent="0.25">
      <c r="D315" s="314"/>
      <c r="E315" s="225" t="s">
        <v>27</v>
      </c>
      <c r="F315" s="138">
        <f>IF(F314="","",VLOOKUP($E314&amp;$D$7&amp;$D$8,'CCG data'!$A:$AD,'CCG data'!I$3,FALSE))</f>
        <v>6.3E-2</v>
      </c>
      <c r="G315" s="15">
        <f>IF(F314="","",VLOOKUP($E314&amp;$D$7&amp;$D$8,'CCG data'!$A:$AD,'CCG data'!J$3,FALSE))</f>
        <v>9.0999999999999998E-2</v>
      </c>
      <c r="H315" s="15">
        <f>IF(H314="","",VLOOKUP($E314&amp;$D$7&amp;$D$8,'CCG data'!$A:$AD,'CCG data'!K$3,FALSE))</f>
        <v>0.51300000000000001</v>
      </c>
      <c r="I315" s="15">
        <f>IF(H314="","",VLOOKUP($E314&amp;$D$7&amp;$D$8,'CCG data'!$A:$AD,'CCG data'!L$3,FALSE))</f>
        <v>0.56499999999999995</v>
      </c>
      <c r="J315" s="15">
        <f>IF(J314="","",VLOOKUP($E314&amp;$D$7&amp;$D$8,'CCG data'!$A:$AD,'CCG data'!M$3,FALSE))</f>
        <v>0.22800000000000001</v>
      </c>
      <c r="K315" s="15">
        <f>IF(J314="","",VLOOKUP($E314&amp;$D$7&amp;$D$8,'CCG data'!$A:$AD,'CCG data'!N$3,FALSE))</f>
        <v>0.27400000000000002</v>
      </c>
      <c r="L315" s="15">
        <f>IF(L314="","",VLOOKUP($E314&amp;$D$7&amp;$D$8,'CCG data'!$A:$AD,'CCG data'!O$3,FALSE))</f>
        <v>0.11799999999999999</v>
      </c>
      <c r="M315" s="123">
        <f>IF(L314="","",VLOOKUP($E314&amp;$D$7&amp;$D$8,'CCG data'!$A:$AD,'CCG data'!P$3,FALSE))</f>
        <v>0.153</v>
      </c>
      <c r="N315" s="363"/>
      <c r="O315" s="150"/>
      <c r="P315" s="150"/>
      <c r="Q315" s="150"/>
      <c r="R315" s="150"/>
      <c r="S315" s="84"/>
      <c r="T315" s="78"/>
      <c r="U315" s="78"/>
      <c r="V315" s="78"/>
      <c r="W315" s="78"/>
      <c r="X315" s="84"/>
      <c r="Y315" s="84"/>
      <c r="Z315" s="84"/>
      <c r="AA315" s="84"/>
      <c r="AB315" s="84"/>
    </row>
    <row r="316" spans="4:28" ht="15.75" x14ac:dyDescent="0.25">
      <c r="D316" s="314"/>
      <c r="E316" s="223" t="s">
        <v>252</v>
      </c>
      <c r="F316" s="387">
        <f>IF(OR(ISERROR(VLOOKUP($E316&amp;$D$7&amp;$D$8,'CCG data'!$A:$AD,'CCG data'!B$3,FALSE)),ISBLANK(VLOOKUP($E316&amp;$D$7&amp;$D$8,'CCG data'!$A:$AD,'CCG data'!B$3,FALSE))),"",VLOOKUP($E316&amp;$D$7&amp;$D$8,'CCG data'!$A:$AD,'CCG data'!B$3,FALSE))</f>
        <v>6.7669172932330823E-2</v>
      </c>
      <c r="G316" s="262"/>
      <c r="H316" s="262">
        <f>IF(OR(ISERROR(VLOOKUP($E316&amp;$D$7&amp;$D$8,'CCG data'!$A:$AD,'CCG data'!C$3,FALSE)),ISBLANK(VLOOKUP($E316&amp;$D$7&amp;$D$8,'CCG data'!$A:$AD,'CCG data'!C$3,FALSE))),"",VLOOKUP($E316&amp;$D$7&amp;$D$8,'CCG data'!$A:$AD,'CCG data'!C$3,FALSE))</f>
        <v>0.46031746031746029</v>
      </c>
      <c r="I316" s="262"/>
      <c r="J316" s="262">
        <f>IF(OR(ISERROR(VLOOKUP($E316&amp;$D$7&amp;$D$8,'CCG data'!$A:$AD,'CCG data'!D$3,FALSE)),ISBLANK(VLOOKUP($E316&amp;$D$7&amp;$D$8,'CCG data'!$A:$AD,'CCG data'!D$3,FALSE))),"",VLOOKUP($E316&amp;$D$7&amp;$D$8,'CCG data'!$A:$AD,'CCG data'!D$3,FALSE))</f>
        <v>0.25647451963241436</v>
      </c>
      <c r="K316" s="262"/>
      <c r="L316" s="262">
        <f>IF(OR(ISERROR(VLOOKUP($E316&amp;$D$7&amp;$D$8,'CCG data'!$A:$AD,'CCG data'!E$3,FALSE)),ISBLANK(VLOOKUP($E316&amp;$D$7&amp;$D$8,'CCG data'!$A:$AD,'CCG data'!E$3,FALSE))),"",VLOOKUP($E316&amp;$D$7&amp;$D$8,'CCG data'!$A:$AD,'CCG data'!E$3,FALSE))</f>
        <v>0.21553884711779447</v>
      </c>
      <c r="M316" s="388"/>
      <c r="N316" s="362">
        <f>IF(OR(ISERROR(VLOOKUP($E316&amp;$D$7&amp;$D$8,'CCG data'!$A:$AD,'CCG data'!G$3,FALSE)),ISBLANK(VLOOKUP($E316&amp;$D$7&amp;$D$8,'CCG data'!$A:$AD,'CCG data'!G$5,FALSE))),"",VLOOKUP($E316&amp;$D$7&amp;$D$8,'CCG data'!$A:$AD,'CCG data'!G$3,FALSE))</f>
        <v>1197</v>
      </c>
      <c r="O316" s="150"/>
      <c r="P316" s="150"/>
      <c r="Q316" s="150"/>
      <c r="R316" s="150"/>
      <c r="S316" s="84"/>
      <c r="T316" s="78"/>
      <c r="U316" s="78"/>
      <c r="V316" s="78"/>
      <c r="W316" s="78"/>
      <c r="X316" s="84"/>
      <c r="Y316" s="84"/>
      <c r="Z316" s="84"/>
      <c r="AA316" s="84"/>
      <c r="AB316" s="84"/>
    </row>
    <row r="317" spans="4:28" x14ac:dyDescent="0.25">
      <c r="D317" s="314"/>
      <c r="E317" s="225" t="s">
        <v>27</v>
      </c>
      <c r="F317" s="138">
        <f>IF(F316="","",VLOOKUP($E316&amp;$D$7&amp;$D$8,'CCG data'!$A:$AD,'CCG data'!I$3,FALSE))</f>
        <v>5.5E-2</v>
      </c>
      <c r="G317" s="15">
        <f>IF(F316="","",VLOOKUP($E316&amp;$D$7&amp;$D$8,'CCG data'!$A:$AD,'CCG data'!J$3,FALSE))</f>
        <v>8.3000000000000004E-2</v>
      </c>
      <c r="H317" s="15">
        <f>IF(H316="","",VLOOKUP($E316&amp;$D$7&amp;$D$8,'CCG data'!$A:$AD,'CCG data'!K$3,FALSE))</f>
        <v>0.432</v>
      </c>
      <c r="I317" s="15">
        <f>IF(H316="","",VLOOKUP($E316&amp;$D$7&amp;$D$8,'CCG data'!$A:$AD,'CCG data'!L$3,FALSE))</f>
        <v>0.48899999999999999</v>
      </c>
      <c r="J317" s="15">
        <f>IF(J316="","",VLOOKUP($E316&amp;$D$7&amp;$D$8,'CCG data'!$A:$AD,'CCG data'!M$3,FALSE))</f>
        <v>0.23300000000000001</v>
      </c>
      <c r="K317" s="15">
        <f>IF(J316="","",VLOOKUP($E316&amp;$D$7&amp;$D$8,'CCG data'!$A:$AD,'CCG data'!N$3,FALSE))</f>
        <v>0.28199999999999997</v>
      </c>
      <c r="L317" s="15">
        <f>IF(L316="","",VLOOKUP($E316&amp;$D$7&amp;$D$8,'CCG data'!$A:$AD,'CCG data'!O$3,FALSE))</f>
        <v>0.193</v>
      </c>
      <c r="M317" s="123">
        <f>IF(L316="","",VLOOKUP($E316&amp;$D$7&amp;$D$8,'CCG data'!$A:$AD,'CCG data'!P$3,FALSE))</f>
        <v>0.24</v>
      </c>
      <c r="N317" s="363"/>
      <c r="O317" s="150"/>
      <c r="P317" s="150"/>
      <c r="Q317" s="150"/>
      <c r="R317" s="150"/>
      <c r="S317" s="84"/>
      <c r="T317" s="78"/>
      <c r="U317" s="78"/>
      <c r="V317" s="78"/>
      <c r="W317" s="78"/>
      <c r="X317" s="84"/>
      <c r="Y317" s="84"/>
      <c r="Z317" s="84"/>
      <c r="AA317" s="84"/>
      <c r="AB317" s="84"/>
    </row>
    <row r="318" spans="4:28" ht="15.75" x14ac:dyDescent="0.25">
      <c r="D318" s="314"/>
      <c r="E318" s="223" t="s">
        <v>253</v>
      </c>
      <c r="F318" s="387">
        <f>IF(OR(ISERROR(VLOOKUP($E318&amp;$D$7&amp;$D$8,'CCG data'!$A:$AD,'CCG data'!B$3,FALSE)),ISBLANK(VLOOKUP($E318&amp;$D$7&amp;$D$8,'CCG data'!$A:$AD,'CCG data'!B$3,FALSE))),"",VLOOKUP($E318&amp;$D$7&amp;$D$8,'CCG data'!$A:$AD,'CCG data'!B$3,FALSE))</f>
        <v>9.2055115801817647E-2</v>
      </c>
      <c r="G318" s="262"/>
      <c r="H318" s="262">
        <f>IF(OR(ISERROR(VLOOKUP($E318&amp;$D$7&amp;$D$8,'CCG data'!$A:$AD,'CCG data'!C$3,FALSE)),ISBLANK(VLOOKUP($E318&amp;$D$7&amp;$D$8,'CCG data'!$A:$AD,'CCG data'!C$3,FALSE))),"",VLOOKUP($E318&amp;$D$7&amp;$D$8,'CCG data'!$A:$AD,'CCG data'!C$3,FALSE))</f>
        <v>0.535326883611844</v>
      </c>
      <c r="I318" s="262"/>
      <c r="J318" s="262">
        <f>IF(OR(ISERROR(VLOOKUP($E318&amp;$D$7&amp;$D$8,'CCG data'!$A:$AD,'CCG data'!D$3,FALSE)),ISBLANK(VLOOKUP($E318&amp;$D$7&amp;$D$8,'CCG data'!$A:$AD,'CCG data'!D$3,FALSE))),"",VLOOKUP($E318&amp;$D$7&amp;$D$8,'CCG data'!$A:$AD,'CCG data'!D$3,FALSE))</f>
        <v>0.24890061565523308</v>
      </c>
      <c r="K318" s="262"/>
      <c r="L318" s="262">
        <f>IF(OR(ISERROR(VLOOKUP($E318&amp;$D$7&amp;$D$8,'CCG data'!$A:$AD,'CCG data'!E$3,FALSE)),ISBLANK(VLOOKUP($E318&amp;$D$7&amp;$D$8,'CCG data'!$A:$AD,'CCG data'!E$3,FALSE))),"",VLOOKUP($E318&amp;$D$7&amp;$D$8,'CCG data'!$A:$AD,'CCG data'!E$3,FALSE))</f>
        <v>0.12371738493110525</v>
      </c>
      <c r="M318" s="388"/>
      <c r="N318" s="355">
        <f>IF(OR(ISERROR(VLOOKUP($E318&amp;$D$7&amp;$D$8,'CCG data'!$A:$AD,'CCG data'!G$3,FALSE)),ISBLANK(VLOOKUP($E318&amp;$D$7&amp;$D$8,'CCG data'!$A:$AD,'CCG data'!G$5,FALSE))),"",VLOOKUP($E318&amp;$D$7&amp;$D$8,'CCG data'!$A:$AD,'CCG data'!G$3,FALSE))</f>
        <v>3411</v>
      </c>
      <c r="O318" s="150"/>
      <c r="P318" s="150"/>
      <c r="Q318" s="150"/>
      <c r="R318" s="150"/>
      <c r="S318" s="84"/>
      <c r="T318" s="78"/>
      <c r="U318" s="78"/>
      <c r="V318" s="78"/>
      <c r="W318" s="78"/>
      <c r="X318" s="84"/>
      <c r="Y318" s="84"/>
      <c r="Z318" s="84"/>
      <c r="AA318" s="84"/>
      <c r="AB318" s="84"/>
    </row>
    <row r="319" spans="4:28" x14ac:dyDescent="0.25">
      <c r="D319" s="314"/>
      <c r="E319" s="225" t="s">
        <v>27</v>
      </c>
      <c r="F319" s="138">
        <f>IF(F318="","",VLOOKUP($E318&amp;$D$7&amp;$D$8,'CCG data'!$A:$AD,'CCG data'!I$3,FALSE))</f>
        <v>8.3000000000000004E-2</v>
      </c>
      <c r="G319" s="15">
        <f>IF(F318="","",VLOOKUP($E318&amp;$D$7&amp;$D$8,'CCG data'!$A:$AD,'CCG data'!J$3,FALSE))</f>
        <v>0.10199999999999999</v>
      </c>
      <c r="H319" s="15">
        <f>IF(H318="","",VLOOKUP($E318&amp;$D$7&amp;$D$8,'CCG data'!$A:$AD,'CCG data'!K$3,FALSE))</f>
        <v>0.51900000000000002</v>
      </c>
      <c r="I319" s="15">
        <f>IF(H318="","",VLOOKUP($E318&amp;$D$7&amp;$D$8,'CCG data'!$A:$AD,'CCG data'!L$3,FALSE))</f>
        <v>0.55200000000000005</v>
      </c>
      <c r="J319" s="15">
        <f>IF(J318="","",VLOOKUP($E318&amp;$D$7&amp;$D$8,'CCG data'!$A:$AD,'CCG data'!M$3,FALSE))</f>
        <v>0.23499999999999999</v>
      </c>
      <c r="K319" s="15">
        <f>IF(J318="","",VLOOKUP($E318&amp;$D$7&amp;$D$8,'CCG data'!$A:$AD,'CCG data'!N$3,FALSE))</f>
        <v>0.26400000000000001</v>
      </c>
      <c r="L319" s="15">
        <f>IF(L318="","",VLOOKUP($E318&amp;$D$7&amp;$D$8,'CCG data'!$A:$AD,'CCG data'!O$3,FALSE))</f>
        <v>0.113</v>
      </c>
      <c r="M319" s="123">
        <f>IF(L318="","",VLOOKUP($E318&amp;$D$7&amp;$D$8,'CCG data'!$A:$AD,'CCG data'!P$3,FALSE))</f>
        <v>0.13500000000000001</v>
      </c>
      <c r="N319" s="363"/>
      <c r="O319" s="150"/>
      <c r="P319" s="150"/>
      <c r="Q319" s="150"/>
      <c r="R319" s="150"/>
      <c r="S319" s="84"/>
      <c r="T319" s="78"/>
      <c r="U319" s="78"/>
      <c r="V319" s="78"/>
      <c r="W319" s="78"/>
      <c r="X319" s="84"/>
      <c r="Y319" s="84"/>
      <c r="Z319" s="84"/>
      <c r="AA319" s="84"/>
      <c r="AB319" s="84"/>
    </row>
    <row r="320" spans="4:28" ht="15.75" x14ac:dyDescent="0.25">
      <c r="D320" s="314"/>
      <c r="E320" s="223" t="s">
        <v>378</v>
      </c>
      <c r="F320" s="387">
        <f>IF(OR(ISERROR(VLOOKUP($E320&amp;$D$7&amp;$D$8,'CCG data'!$A:$AD,'CCG data'!B$3,FALSE)),ISBLANK(VLOOKUP($E320&amp;$D$7&amp;$D$8,'CCG data'!$A:$AD,'CCG data'!B$3,FALSE))),"",VLOOKUP($E320&amp;$D$7&amp;$D$8,'CCG data'!$A:$AD,'CCG data'!B$3,FALSE))</f>
        <v>8.7971274685816878E-2</v>
      </c>
      <c r="G320" s="262"/>
      <c r="H320" s="262">
        <f>IF(OR(ISERROR(VLOOKUP($E320&amp;$D$7&amp;$D$8,'CCG data'!$A:$AD,'CCG data'!C$3,FALSE)),ISBLANK(VLOOKUP($E320&amp;$D$7&amp;$D$8,'CCG data'!$A:$AD,'CCG data'!C$3,FALSE))),"",VLOOKUP($E320&amp;$D$7&amp;$D$8,'CCG data'!$A:$AD,'CCG data'!C$3,FALSE))</f>
        <v>0.49012567324955114</v>
      </c>
      <c r="I320" s="262"/>
      <c r="J320" s="262">
        <f>IF(OR(ISERROR(VLOOKUP($E320&amp;$D$7&amp;$D$8,'CCG data'!$A:$AD,'CCG data'!D$3,FALSE)),ISBLANK(VLOOKUP($E320&amp;$D$7&amp;$D$8,'CCG data'!$A:$AD,'CCG data'!D$3,FALSE))),"",VLOOKUP($E320&amp;$D$7&amp;$D$8,'CCG data'!$A:$AD,'CCG data'!D$3,FALSE))</f>
        <v>0.22172351885098743</v>
      </c>
      <c r="K320" s="262"/>
      <c r="L320" s="262">
        <f>IF(OR(ISERROR(VLOOKUP($E320&amp;$D$7&amp;$D$8,'CCG data'!$A:$AD,'CCG data'!E$3,FALSE)),ISBLANK(VLOOKUP($E320&amp;$D$7&amp;$D$8,'CCG data'!$A:$AD,'CCG data'!E$3,FALSE))),"",VLOOKUP($E320&amp;$D$7&amp;$D$8,'CCG data'!$A:$AD,'CCG data'!E$3,FALSE))</f>
        <v>0.20017953321364451</v>
      </c>
      <c r="M320" s="388"/>
      <c r="N320" s="362">
        <f>IF(OR(ISERROR(VLOOKUP($E320&amp;$D$7&amp;$D$8,'CCG data'!$A:$AD,'CCG data'!G$3,FALSE)),ISBLANK(VLOOKUP($E320&amp;$D$7&amp;$D$8,'CCG data'!$A:$AD,'CCG data'!G$5,FALSE))),"",VLOOKUP($E320&amp;$D$7&amp;$D$8,'CCG data'!$A:$AD,'CCG data'!G$3,FALSE))</f>
        <v>1114</v>
      </c>
      <c r="O320" s="150"/>
      <c r="P320" s="150"/>
      <c r="Q320" s="150"/>
      <c r="R320" s="150"/>
      <c r="S320" s="84"/>
      <c r="T320" s="78"/>
      <c r="U320" s="78"/>
      <c r="V320" s="78"/>
      <c r="W320" s="78"/>
      <c r="X320" s="84"/>
      <c r="Y320" s="84"/>
      <c r="Z320" s="84"/>
      <c r="AA320" s="84"/>
      <c r="AB320" s="84"/>
    </row>
    <row r="321" spans="4:28" x14ac:dyDescent="0.25">
      <c r="D321" s="314"/>
      <c r="E321" s="225" t="s">
        <v>27</v>
      </c>
      <c r="F321" s="138">
        <f>IF(F320="","",VLOOKUP($E320&amp;$D$7&amp;$D$8,'CCG data'!$A:$AD,'CCG data'!I$3,FALSE))</f>
        <v>7.2999999999999995E-2</v>
      </c>
      <c r="G321" s="15">
        <f>IF(F320="","",VLOOKUP($E320&amp;$D$7&amp;$D$8,'CCG data'!$A:$AD,'CCG data'!J$3,FALSE))</f>
        <v>0.106</v>
      </c>
      <c r="H321" s="15">
        <f>IF(H320="","",VLOOKUP($E320&amp;$D$7&amp;$D$8,'CCG data'!$A:$AD,'CCG data'!K$3,FALSE))</f>
        <v>0.46100000000000002</v>
      </c>
      <c r="I321" s="15">
        <f>IF(H320="","",VLOOKUP($E320&amp;$D$7&amp;$D$8,'CCG data'!$A:$AD,'CCG data'!L$3,FALSE))</f>
        <v>0.51900000000000002</v>
      </c>
      <c r="J321" s="15">
        <f>IF(J320="","",VLOOKUP($E320&amp;$D$7&amp;$D$8,'CCG data'!$A:$AD,'CCG data'!M$3,FALSE))</f>
        <v>0.19800000000000001</v>
      </c>
      <c r="K321" s="15">
        <f>IF(J320="","",VLOOKUP($E320&amp;$D$7&amp;$D$8,'CCG data'!$A:$AD,'CCG data'!N$3,FALSE))</f>
        <v>0.247</v>
      </c>
      <c r="L321" s="15">
        <f>IF(L320="","",VLOOKUP($E320&amp;$D$7&amp;$D$8,'CCG data'!$A:$AD,'CCG data'!O$3,FALSE))</f>
        <v>0.17799999999999999</v>
      </c>
      <c r="M321" s="123">
        <f>IF(L320="","",VLOOKUP($E320&amp;$D$7&amp;$D$8,'CCG data'!$A:$AD,'CCG data'!P$3,FALSE))</f>
        <v>0.22500000000000001</v>
      </c>
      <c r="N321" s="363"/>
      <c r="O321" s="150"/>
      <c r="P321" s="150"/>
      <c r="Q321" s="150"/>
      <c r="R321" s="150"/>
      <c r="S321" s="84"/>
      <c r="T321" s="78"/>
      <c r="U321" s="78"/>
      <c r="V321" s="78"/>
      <c r="W321" s="78"/>
      <c r="X321" s="84"/>
      <c r="Y321" s="84"/>
      <c r="Z321" s="84"/>
      <c r="AA321" s="84"/>
      <c r="AB321" s="84"/>
    </row>
    <row r="322" spans="4:28" ht="15.75" x14ac:dyDescent="0.25">
      <c r="D322" s="314"/>
      <c r="E322" s="223" t="s">
        <v>254</v>
      </c>
      <c r="F322" s="387">
        <f>IF(OR(ISERROR(VLOOKUP($E322&amp;$D$7&amp;$D$8,'CCG data'!$A:$AD,'CCG data'!B$3,FALSE)),ISBLANK(VLOOKUP($E322&amp;$D$7&amp;$D$8,'CCG data'!$A:$AD,'CCG data'!B$3,FALSE))),"",VLOOKUP($E322&amp;$D$7&amp;$D$8,'CCG data'!$A:$AD,'CCG data'!B$3,FALSE))</f>
        <v>4.6153846153846156E-2</v>
      </c>
      <c r="G322" s="262"/>
      <c r="H322" s="262">
        <f>IF(OR(ISERROR(VLOOKUP($E322&amp;$D$7&amp;$D$8,'CCG data'!$A:$AD,'CCG data'!C$3,FALSE)),ISBLANK(VLOOKUP($E322&amp;$D$7&amp;$D$8,'CCG data'!$A:$AD,'CCG data'!C$3,FALSE))),"",VLOOKUP($E322&amp;$D$7&amp;$D$8,'CCG data'!$A:$AD,'CCG data'!C$3,FALSE))</f>
        <v>0.54326923076923073</v>
      </c>
      <c r="I322" s="262"/>
      <c r="J322" s="262">
        <f>IF(OR(ISERROR(VLOOKUP($E322&amp;$D$7&amp;$D$8,'CCG data'!$A:$AD,'CCG data'!D$3,FALSE)),ISBLANK(VLOOKUP($E322&amp;$D$7&amp;$D$8,'CCG data'!$A:$AD,'CCG data'!D$3,FALSE))),"",VLOOKUP($E322&amp;$D$7&amp;$D$8,'CCG data'!$A:$AD,'CCG data'!D$3,FALSE))</f>
        <v>0.29903846153846153</v>
      </c>
      <c r="K322" s="262"/>
      <c r="L322" s="262">
        <f>IF(OR(ISERROR(VLOOKUP($E322&amp;$D$7&amp;$D$8,'CCG data'!$A:$AD,'CCG data'!E$3,FALSE)),ISBLANK(VLOOKUP($E322&amp;$D$7&amp;$D$8,'CCG data'!$A:$AD,'CCG data'!E$3,FALSE))),"",VLOOKUP($E322&amp;$D$7&amp;$D$8,'CCG data'!$A:$AD,'CCG data'!E$3,FALSE))</f>
        <v>0.11153846153846154</v>
      </c>
      <c r="M322" s="388"/>
      <c r="N322" s="362">
        <f>IF(OR(ISERROR(VLOOKUP($E322&amp;$D$7&amp;$D$8,'CCG data'!$A:$AD,'CCG data'!G$3,FALSE)),ISBLANK(VLOOKUP($E322&amp;$D$7&amp;$D$8,'CCG data'!$A:$AD,'CCG data'!G$5,FALSE))),"",VLOOKUP($E322&amp;$D$7&amp;$D$8,'CCG data'!$A:$AD,'CCG data'!G$3,FALSE))</f>
        <v>1040</v>
      </c>
      <c r="O322" s="150"/>
      <c r="P322" s="150"/>
      <c r="Q322" s="150"/>
      <c r="R322" s="150"/>
      <c r="S322" s="84"/>
      <c r="T322" s="78"/>
      <c r="U322" s="78"/>
      <c r="V322" s="78"/>
      <c r="W322" s="78"/>
      <c r="X322" s="84"/>
      <c r="Y322" s="84"/>
      <c r="Z322" s="84"/>
      <c r="AA322" s="84"/>
      <c r="AB322" s="84"/>
    </row>
    <row r="323" spans="4:28" x14ac:dyDescent="0.25">
      <c r="D323" s="314"/>
      <c r="E323" s="225" t="s">
        <v>27</v>
      </c>
      <c r="F323" s="138">
        <f>IF(F322="","",VLOOKUP($E322&amp;$D$7&amp;$D$8,'CCG data'!$A:$AD,'CCG data'!I$3,FALSE))</f>
        <v>3.5000000000000003E-2</v>
      </c>
      <c r="G323" s="15">
        <f>IF(F322="","",VLOOKUP($E322&amp;$D$7&amp;$D$8,'CCG data'!$A:$AD,'CCG data'!J$3,FALSE))</f>
        <v>6.0999999999999999E-2</v>
      </c>
      <c r="H323" s="15">
        <f>IF(H322="","",VLOOKUP($E322&amp;$D$7&amp;$D$8,'CCG data'!$A:$AD,'CCG data'!K$3,FALSE))</f>
        <v>0.51300000000000001</v>
      </c>
      <c r="I323" s="15">
        <f>IF(H322="","",VLOOKUP($E322&amp;$D$7&amp;$D$8,'CCG data'!$A:$AD,'CCG data'!L$3,FALSE))</f>
        <v>0.57299999999999995</v>
      </c>
      <c r="J323" s="15">
        <f>IF(J322="","",VLOOKUP($E322&amp;$D$7&amp;$D$8,'CCG data'!$A:$AD,'CCG data'!M$3,FALSE))</f>
        <v>0.27200000000000002</v>
      </c>
      <c r="K323" s="15">
        <f>IF(J322="","",VLOOKUP($E322&amp;$D$7&amp;$D$8,'CCG data'!$A:$AD,'CCG data'!N$3,FALSE))</f>
        <v>0.32800000000000001</v>
      </c>
      <c r="L323" s="15">
        <f>IF(L322="","",VLOOKUP($E322&amp;$D$7&amp;$D$8,'CCG data'!$A:$AD,'CCG data'!O$3,FALSE))</f>
        <v>9.4E-2</v>
      </c>
      <c r="M323" s="123">
        <f>IF(L322="","",VLOOKUP($E322&amp;$D$7&amp;$D$8,'CCG data'!$A:$AD,'CCG data'!P$3,FALSE))</f>
        <v>0.13200000000000001</v>
      </c>
      <c r="N323" s="363"/>
      <c r="O323" s="150"/>
      <c r="P323" s="150"/>
      <c r="Q323" s="150"/>
      <c r="R323" s="150"/>
      <c r="S323" s="84"/>
      <c r="T323" s="78"/>
      <c r="U323" s="78"/>
      <c r="V323" s="78"/>
      <c r="W323" s="78"/>
      <c r="X323" s="84"/>
      <c r="Y323" s="84"/>
      <c r="Z323" s="84"/>
      <c r="AA323" s="84"/>
      <c r="AB323" s="84"/>
    </row>
    <row r="324" spans="4:28" ht="15.75" x14ac:dyDescent="0.25">
      <c r="D324" s="314"/>
      <c r="E324" s="223" t="s">
        <v>255</v>
      </c>
      <c r="F324" s="387">
        <f>IF(OR(ISERROR(VLOOKUP($E324&amp;$D$7&amp;$D$8,'CCG data'!$A:$AD,'CCG data'!B$3,FALSE)),ISBLANK(VLOOKUP($E324&amp;$D$7&amp;$D$8,'CCG data'!$A:$AD,'CCG data'!B$3,FALSE))),"",VLOOKUP($E324&amp;$D$7&amp;$D$8,'CCG data'!$A:$AD,'CCG data'!B$3,FALSE))</f>
        <v>5.6737588652482268E-2</v>
      </c>
      <c r="G324" s="262"/>
      <c r="H324" s="262">
        <f>IF(OR(ISERROR(VLOOKUP($E324&amp;$D$7&amp;$D$8,'CCG data'!$A:$AD,'CCG data'!C$3,FALSE)),ISBLANK(VLOOKUP($E324&amp;$D$7&amp;$D$8,'CCG data'!$A:$AD,'CCG data'!C$3,FALSE))),"",VLOOKUP($E324&amp;$D$7&amp;$D$8,'CCG data'!$A:$AD,'CCG data'!C$3,FALSE))</f>
        <v>0.46170212765957447</v>
      </c>
      <c r="I324" s="262"/>
      <c r="J324" s="262">
        <f>IF(OR(ISERROR(VLOOKUP($E324&amp;$D$7&amp;$D$8,'CCG data'!$A:$AD,'CCG data'!D$3,FALSE)),ISBLANK(VLOOKUP($E324&amp;$D$7&amp;$D$8,'CCG data'!$A:$AD,'CCG data'!D$3,FALSE))),"",VLOOKUP($E324&amp;$D$7&amp;$D$8,'CCG data'!$A:$AD,'CCG data'!D$3,FALSE))</f>
        <v>0.2652482269503546</v>
      </c>
      <c r="K324" s="262"/>
      <c r="L324" s="262">
        <f>IF(OR(ISERROR(VLOOKUP($E324&amp;$D$7&amp;$D$8,'CCG data'!$A:$AD,'CCG data'!E$3,FALSE)),ISBLANK(VLOOKUP($E324&amp;$D$7&amp;$D$8,'CCG data'!$A:$AD,'CCG data'!E$3,FALSE))),"",VLOOKUP($E324&amp;$D$7&amp;$D$8,'CCG data'!$A:$AD,'CCG data'!E$3,FALSE))</f>
        <v>0.21631205673758866</v>
      </c>
      <c r="M324" s="388"/>
      <c r="N324" s="355">
        <f>IF(OR(ISERROR(VLOOKUP($E324&amp;$D$7&amp;$D$8,'CCG data'!$A:$AD,'CCG data'!G$3,FALSE)),ISBLANK(VLOOKUP($E324&amp;$D$7&amp;$D$8,'CCG data'!$A:$AD,'CCG data'!G$5,FALSE))),"",VLOOKUP($E324&amp;$D$7&amp;$D$8,'CCG data'!$A:$AD,'CCG data'!G$3,FALSE))</f>
        <v>1410</v>
      </c>
      <c r="O324" s="150"/>
      <c r="P324" s="150"/>
      <c r="Q324" s="150"/>
      <c r="R324" s="150"/>
      <c r="S324" s="84"/>
      <c r="T324" s="78"/>
      <c r="U324" s="78"/>
      <c r="V324" s="78"/>
      <c r="W324" s="78"/>
      <c r="X324" s="84"/>
      <c r="Y324" s="84"/>
      <c r="Z324" s="84"/>
      <c r="AA324" s="84"/>
      <c r="AB324" s="84"/>
    </row>
    <row r="325" spans="4:28" x14ac:dyDescent="0.25">
      <c r="D325" s="314"/>
      <c r="E325" s="225" t="s">
        <v>27</v>
      </c>
      <c r="F325" s="138">
        <f>IF(F324="","",VLOOKUP($E324&amp;$D$7&amp;$D$8,'CCG data'!$A:$AD,'CCG data'!I$3,FALSE))</f>
        <v>4.5999999999999999E-2</v>
      </c>
      <c r="G325" s="15">
        <f>IF(F324="","",VLOOKUP($E324&amp;$D$7&amp;$D$8,'CCG data'!$A:$AD,'CCG data'!J$3,FALSE))</f>
        <v>7.0000000000000007E-2</v>
      </c>
      <c r="H325" s="15">
        <f>IF(H324="","",VLOOKUP($E324&amp;$D$7&amp;$D$8,'CCG data'!$A:$AD,'CCG data'!K$3,FALSE))</f>
        <v>0.436</v>
      </c>
      <c r="I325" s="15">
        <f>IF(H324="","",VLOOKUP($E324&amp;$D$7&amp;$D$8,'CCG data'!$A:$AD,'CCG data'!L$3,FALSE))</f>
        <v>0.48799999999999999</v>
      </c>
      <c r="J325" s="15">
        <f>IF(J324="","",VLOOKUP($E324&amp;$D$7&amp;$D$8,'CCG data'!$A:$AD,'CCG data'!M$3,FALSE))</f>
        <v>0.24299999999999999</v>
      </c>
      <c r="K325" s="15">
        <f>IF(J324="","",VLOOKUP($E324&amp;$D$7&amp;$D$8,'CCG data'!$A:$AD,'CCG data'!N$3,FALSE))</f>
        <v>0.28899999999999998</v>
      </c>
      <c r="L325" s="15">
        <f>IF(L324="","",VLOOKUP($E324&amp;$D$7&amp;$D$8,'CCG data'!$A:$AD,'CCG data'!O$3,FALSE))</f>
        <v>0.19600000000000001</v>
      </c>
      <c r="M325" s="123">
        <f>IF(L324="","",VLOOKUP($E324&amp;$D$7&amp;$D$8,'CCG data'!$A:$AD,'CCG data'!P$3,FALSE))</f>
        <v>0.23899999999999999</v>
      </c>
      <c r="N325" s="363"/>
      <c r="O325" s="150"/>
      <c r="P325" s="150"/>
      <c r="Q325" s="150"/>
      <c r="R325" s="150"/>
      <c r="S325" s="84"/>
      <c r="T325" s="78"/>
      <c r="U325" s="78"/>
      <c r="V325" s="78"/>
      <c r="W325" s="78"/>
      <c r="X325" s="84"/>
      <c r="Y325" s="84"/>
      <c r="Z325" s="84"/>
      <c r="AA325" s="84"/>
      <c r="AB325" s="84"/>
    </row>
    <row r="326" spans="4:28" ht="15.75" x14ac:dyDescent="0.25">
      <c r="D326" s="314"/>
      <c r="E326" s="223" t="s">
        <v>379</v>
      </c>
      <c r="F326" s="387">
        <f>IF(OR(ISERROR(VLOOKUP($E326&amp;$D$7&amp;$D$8,'CCG data'!$A:$AD,'CCG data'!B$3,FALSE)),ISBLANK(VLOOKUP($E326&amp;$D$7&amp;$D$8,'CCG data'!$A:$AD,'CCG data'!B$3,FALSE))),"",VLOOKUP($E326&amp;$D$7&amp;$D$8,'CCG data'!$A:$AD,'CCG data'!B$3,FALSE))</f>
        <v>6.8938807126258717E-2</v>
      </c>
      <c r="G326" s="262"/>
      <c r="H326" s="262">
        <f>IF(OR(ISERROR(VLOOKUP($E326&amp;$D$7&amp;$D$8,'CCG data'!$A:$AD,'CCG data'!C$3,FALSE)),ISBLANK(VLOOKUP($E326&amp;$D$7&amp;$D$8,'CCG data'!$A:$AD,'CCG data'!C$3,FALSE))),"",VLOOKUP($E326&amp;$D$7&amp;$D$8,'CCG data'!$A:$AD,'CCG data'!C$3,FALSE))</f>
        <v>0.60263361735089083</v>
      </c>
      <c r="I326" s="262"/>
      <c r="J326" s="262">
        <f>IF(OR(ISERROR(VLOOKUP($E326&amp;$D$7&amp;$D$8,'CCG data'!$A:$AD,'CCG data'!D$3,FALSE)),ISBLANK(VLOOKUP($E326&amp;$D$7&amp;$D$8,'CCG data'!$A:$AD,'CCG data'!D$3,FALSE))),"",VLOOKUP($E326&amp;$D$7&amp;$D$8,'CCG data'!$A:$AD,'CCG data'!D$3,FALSE))</f>
        <v>0.21998450813323006</v>
      </c>
      <c r="K326" s="262"/>
      <c r="L326" s="262">
        <f>IF(OR(ISERROR(VLOOKUP($E326&amp;$D$7&amp;$D$8,'CCG data'!$A:$AD,'CCG data'!E$3,FALSE)),ISBLANK(VLOOKUP($E326&amp;$D$7&amp;$D$8,'CCG data'!$A:$AD,'CCG data'!E$3,FALSE))),"",VLOOKUP($E326&amp;$D$7&amp;$D$8,'CCG data'!$A:$AD,'CCG data'!E$3,FALSE))</f>
        <v>0.10844306738962045</v>
      </c>
      <c r="M326" s="388"/>
      <c r="N326" s="362">
        <f>IF(OR(ISERROR(VLOOKUP($E326&amp;$D$7&amp;$D$8,'CCG data'!$A:$AD,'CCG data'!G$3,FALSE)),ISBLANK(VLOOKUP($E326&amp;$D$7&amp;$D$8,'CCG data'!$A:$AD,'CCG data'!G$5,FALSE))),"",VLOOKUP($E326&amp;$D$7&amp;$D$8,'CCG data'!$A:$AD,'CCG data'!G$3,FALSE))</f>
        <v>1291</v>
      </c>
      <c r="O326" s="150"/>
      <c r="P326" s="150"/>
      <c r="Q326" s="150"/>
      <c r="R326" s="150"/>
      <c r="S326" s="84"/>
      <c r="T326" s="78"/>
      <c r="U326" s="78"/>
      <c r="V326" s="78"/>
      <c r="W326" s="78"/>
      <c r="X326" s="84"/>
      <c r="Y326" s="84"/>
      <c r="Z326" s="84"/>
      <c r="AA326" s="84"/>
      <c r="AB326" s="84"/>
    </row>
    <row r="327" spans="4:28" x14ac:dyDescent="0.25">
      <c r="D327" s="314"/>
      <c r="E327" s="225" t="s">
        <v>27</v>
      </c>
      <c r="F327" s="138">
        <f>IF(F326="","",VLOOKUP($E326&amp;$D$7&amp;$D$8,'CCG data'!$A:$AD,'CCG data'!I$3,FALSE))</f>
        <v>5.6000000000000001E-2</v>
      </c>
      <c r="G327" s="15">
        <f>IF(F326="","",VLOOKUP($E326&amp;$D$7&amp;$D$8,'CCG data'!$A:$AD,'CCG data'!J$3,FALSE))</f>
        <v>8.4000000000000005E-2</v>
      </c>
      <c r="H327" s="15">
        <f>IF(H326="","",VLOOKUP($E326&amp;$D$7&amp;$D$8,'CCG data'!$A:$AD,'CCG data'!K$3,FALSE))</f>
        <v>0.57599999999999996</v>
      </c>
      <c r="I327" s="15">
        <f>IF(H326="","",VLOOKUP($E326&amp;$D$7&amp;$D$8,'CCG data'!$A:$AD,'CCG data'!L$3,FALSE))</f>
        <v>0.629</v>
      </c>
      <c r="J327" s="15">
        <f>IF(J326="","",VLOOKUP($E326&amp;$D$7&amp;$D$8,'CCG data'!$A:$AD,'CCG data'!M$3,FALSE))</f>
        <v>0.19800000000000001</v>
      </c>
      <c r="K327" s="15">
        <f>IF(J326="","",VLOOKUP($E326&amp;$D$7&amp;$D$8,'CCG data'!$A:$AD,'CCG data'!N$3,FALSE))</f>
        <v>0.24299999999999999</v>
      </c>
      <c r="L327" s="15">
        <f>IF(L326="","",VLOOKUP($E326&amp;$D$7&amp;$D$8,'CCG data'!$A:$AD,'CCG data'!O$3,FALSE))</f>
        <v>9.2999999999999999E-2</v>
      </c>
      <c r="M327" s="123">
        <f>IF(L326="","",VLOOKUP($E326&amp;$D$7&amp;$D$8,'CCG data'!$A:$AD,'CCG data'!P$3,FALSE))</f>
        <v>0.127</v>
      </c>
      <c r="N327" s="363"/>
      <c r="O327" s="150"/>
      <c r="P327" s="150"/>
      <c r="Q327" s="150"/>
      <c r="R327" s="150"/>
      <c r="S327" s="84"/>
      <c r="T327" s="78"/>
      <c r="U327" s="78"/>
      <c r="V327" s="78"/>
      <c r="W327" s="78"/>
      <c r="X327" s="84"/>
      <c r="Y327" s="84"/>
      <c r="Z327" s="84"/>
      <c r="AA327" s="84"/>
      <c r="AB327" s="84"/>
    </row>
    <row r="328" spans="4:28" ht="15.75" x14ac:dyDescent="0.25">
      <c r="D328" s="314"/>
      <c r="E328" s="223" t="s">
        <v>256</v>
      </c>
      <c r="F328" s="387">
        <f>IF(OR(ISERROR(VLOOKUP($E328&amp;$D$7&amp;$D$8,'CCG data'!$A:$AD,'CCG data'!B$3,FALSE)),ISBLANK(VLOOKUP($E328&amp;$D$7&amp;$D$8,'CCG data'!$A:$AD,'CCG data'!B$3,FALSE))),"",VLOOKUP($E328&amp;$D$7&amp;$D$8,'CCG data'!$A:$AD,'CCG data'!B$3,FALSE))</f>
        <v>5.5775142731664472E-2</v>
      </c>
      <c r="G328" s="262"/>
      <c r="H328" s="262">
        <f>IF(OR(ISERROR(VLOOKUP($E328&amp;$D$7&amp;$D$8,'CCG data'!$A:$AD,'CCG data'!C$3,FALSE)),ISBLANK(VLOOKUP($E328&amp;$D$7&amp;$D$8,'CCG data'!$A:$AD,'CCG data'!C$3,FALSE))),"",VLOOKUP($E328&amp;$D$7&amp;$D$8,'CCG data'!$A:$AD,'CCG data'!C$3,FALSE))</f>
        <v>0.53754940711462451</v>
      </c>
      <c r="I328" s="262"/>
      <c r="J328" s="262">
        <f>IF(OR(ISERROR(VLOOKUP($E328&amp;$D$7&amp;$D$8,'CCG data'!$A:$AD,'CCG data'!D$3,FALSE)),ISBLANK(VLOOKUP($E328&amp;$D$7&amp;$D$8,'CCG data'!$A:$AD,'CCG data'!D$3,FALSE))),"",VLOOKUP($E328&amp;$D$7&amp;$D$8,'CCG data'!$A:$AD,'CCG data'!D$3,FALSE))</f>
        <v>0.25120772946859904</v>
      </c>
      <c r="K328" s="262"/>
      <c r="L328" s="262">
        <f>IF(OR(ISERROR(VLOOKUP($E328&amp;$D$7&amp;$D$8,'CCG data'!$A:$AD,'CCG data'!E$3,FALSE)),ISBLANK(VLOOKUP($E328&amp;$D$7&amp;$D$8,'CCG data'!$A:$AD,'CCG data'!E$3,FALSE))),"",VLOOKUP($E328&amp;$D$7&amp;$D$8,'CCG data'!$A:$AD,'CCG data'!E$3,FALSE))</f>
        <v>0.155467720685112</v>
      </c>
      <c r="M328" s="388"/>
      <c r="N328" s="362">
        <f>IF(OR(ISERROR(VLOOKUP($E328&amp;$D$7&amp;$D$8,'CCG data'!$A:$AD,'CCG data'!G$3,FALSE)),ISBLANK(VLOOKUP($E328&amp;$D$7&amp;$D$8,'CCG data'!$A:$AD,'CCG data'!G$5,FALSE))),"",VLOOKUP($E328&amp;$D$7&amp;$D$8,'CCG data'!$A:$AD,'CCG data'!G$3,FALSE))</f>
        <v>2277</v>
      </c>
      <c r="O328" s="150"/>
      <c r="P328" s="150"/>
      <c r="Q328" s="150"/>
      <c r="R328" s="150"/>
      <c r="S328" s="84"/>
      <c r="T328" s="78"/>
      <c r="U328" s="78"/>
      <c r="V328" s="78"/>
      <c r="W328" s="78"/>
      <c r="X328" s="84"/>
      <c r="Y328" s="84"/>
      <c r="Z328" s="84"/>
      <c r="AA328" s="84"/>
      <c r="AB328" s="84"/>
    </row>
    <row r="329" spans="4:28" x14ac:dyDescent="0.25">
      <c r="D329" s="314"/>
      <c r="E329" s="225" t="s">
        <v>27</v>
      </c>
      <c r="F329" s="138">
        <f>IF(F328="","",VLOOKUP($E328&amp;$D$7&amp;$D$8,'CCG data'!$A:$AD,'CCG data'!I$3,FALSE))</f>
        <v>4.7E-2</v>
      </c>
      <c r="G329" s="15">
        <f>IF(F328="","",VLOOKUP($E328&amp;$D$7&amp;$D$8,'CCG data'!$A:$AD,'CCG data'!J$3,FALSE))</f>
        <v>6.6000000000000003E-2</v>
      </c>
      <c r="H329" s="15">
        <f>IF(H328="","",VLOOKUP($E328&amp;$D$7&amp;$D$8,'CCG data'!$A:$AD,'CCG data'!K$3,FALSE))</f>
        <v>0.51700000000000002</v>
      </c>
      <c r="I329" s="15">
        <f>IF(H328="","",VLOOKUP($E328&amp;$D$7&amp;$D$8,'CCG data'!$A:$AD,'CCG data'!L$3,FALSE))</f>
        <v>0.55800000000000005</v>
      </c>
      <c r="J329" s="15">
        <f>IF(J328="","",VLOOKUP($E328&amp;$D$7&amp;$D$8,'CCG data'!$A:$AD,'CCG data'!M$3,FALSE))</f>
        <v>0.23400000000000001</v>
      </c>
      <c r="K329" s="15">
        <f>IF(J328="","",VLOOKUP($E328&amp;$D$7&amp;$D$8,'CCG data'!$A:$AD,'CCG data'!N$3,FALSE))</f>
        <v>0.26900000000000002</v>
      </c>
      <c r="L329" s="15">
        <f>IF(L328="","",VLOOKUP($E328&amp;$D$7&amp;$D$8,'CCG data'!$A:$AD,'CCG data'!O$3,FALSE))</f>
        <v>0.14099999999999999</v>
      </c>
      <c r="M329" s="123">
        <f>IF(L328="","",VLOOKUP($E328&amp;$D$7&amp;$D$8,'CCG data'!$A:$AD,'CCG data'!P$3,FALSE))</f>
        <v>0.17100000000000001</v>
      </c>
      <c r="N329" s="363"/>
      <c r="O329" s="150"/>
      <c r="P329" s="150"/>
      <c r="Q329" s="150"/>
      <c r="R329" s="150"/>
      <c r="S329" s="84"/>
      <c r="T329" s="78"/>
      <c r="U329" s="78"/>
      <c r="V329" s="78"/>
      <c r="W329" s="78"/>
      <c r="X329" s="84"/>
      <c r="Y329" s="84"/>
      <c r="Z329" s="84"/>
      <c r="AA329" s="84"/>
      <c r="AB329" s="84"/>
    </row>
    <row r="330" spans="4:28" ht="15.75" x14ac:dyDescent="0.25">
      <c r="D330" s="314"/>
      <c r="E330" s="223" t="s">
        <v>380</v>
      </c>
      <c r="F330" s="387">
        <f>IF(OR(ISERROR(VLOOKUP($E330&amp;$D$7&amp;$D$8,'CCG data'!$A:$AD,'CCG data'!B$3,FALSE)),ISBLANK(VLOOKUP($E330&amp;$D$7&amp;$D$8,'CCG data'!$A:$AD,'CCG data'!B$3,FALSE))),"",VLOOKUP($E330&amp;$D$7&amp;$D$8,'CCG data'!$A:$AD,'CCG data'!B$3,FALSE))</f>
        <v>6.416275430359937E-2</v>
      </c>
      <c r="G330" s="262"/>
      <c r="H330" s="262">
        <f>IF(OR(ISERROR(VLOOKUP($E330&amp;$D$7&amp;$D$8,'CCG data'!$A:$AD,'CCG data'!C$3,FALSE)),ISBLANK(VLOOKUP($E330&amp;$D$7&amp;$D$8,'CCG data'!$A:$AD,'CCG data'!C$3,FALSE))),"",VLOOKUP($E330&amp;$D$7&amp;$D$8,'CCG data'!$A:$AD,'CCG data'!C$3,FALSE))</f>
        <v>0.58476786645800727</v>
      </c>
      <c r="I330" s="262"/>
      <c r="J330" s="262">
        <f>IF(OR(ISERROR(VLOOKUP($E330&amp;$D$7&amp;$D$8,'CCG data'!$A:$AD,'CCG data'!D$3,FALSE)),ISBLANK(VLOOKUP($E330&amp;$D$7&amp;$D$8,'CCG data'!$A:$AD,'CCG data'!D$3,FALSE))),"",VLOOKUP($E330&amp;$D$7&amp;$D$8,'CCG data'!$A:$AD,'CCG data'!D$3,FALSE))</f>
        <v>0.26551904016692751</v>
      </c>
      <c r="K330" s="262"/>
      <c r="L330" s="262">
        <f>IF(OR(ISERROR(VLOOKUP($E330&amp;$D$7&amp;$D$8,'CCG data'!$A:$AD,'CCG data'!E$3,FALSE)),ISBLANK(VLOOKUP($E330&amp;$D$7&amp;$D$8,'CCG data'!$A:$AD,'CCG data'!E$3,FALSE))),"",VLOOKUP($E330&amp;$D$7&amp;$D$8,'CCG data'!$A:$AD,'CCG data'!E$3,FALSE))</f>
        <v>8.5550339071465836E-2</v>
      </c>
      <c r="M330" s="388"/>
      <c r="N330" s="355">
        <f>IF(OR(ISERROR(VLOOKUP($E330&amp;$D$7&amp;$D$8,'CCG data'!$A:$AD,'CCG data'!G$3,FALSE)),ISBLANK(VLOOKUP($E330&amp;$D$7&amp;$D$8,'CCG data'!$A:$AD,'CCG data'!G$5,FALSE))),"",VLOOKUP($E330&amp;$D$7&amp;$D$8,'CCG data'!$A:$AD,'CCG data'!G$3,FALSE))</f>
        <v>1917</v>
      </c>
      <c r="O330" s="150"/>
      <c r="P330" s="150"/>
      <c r="Q330" s="150"/>
      <c r="R330" s="150"/>
      <c r="S330" s="84"/>
      <c r="T330" s="78"/>
      <c r="U330" s="78"/>
      <c r="V330" s="78"/>
      <c r="W330" s="78"/>
      <c r="X330" s="84"/>
      <c r="Y330" s="84"/>
      <c r="Z330" s="84"/>
      <c r="AA330" s="84"/>
      <c r="AB330" s="84"/>
    </row>
    <row r="331" spans="4:28" x14ac:dyDescent="0.25">
      <c r="D331" s="314"/>
      <c r="E331" s="225" t="s">
        <v>27</v>
      </c>
      <c r="F331" s="138">
        <f>IF(F330="","",VLOOKUP($E330&amp;$D$7&amp;$D$8,'CCG data'!$A:$AD,'CCG data'!I$3,FALSE))</f>
        <v>5.3999999999999999E-2</v>
      </c>
      <c r="G331" s="15">
        <f>IF(F330="","",VLOOKUP($E330&amp;$D$7&amp;$D$8,'CCG data'!$A:$AD,'CCG data'!J$3,FALSE))</f>
        <v>7.5999999999999998E-2</v>
      </c>
      <c r="H331" s="15">
        <f>IF(H330="","",VLOOKUP($E330&amp;$D$7&amp;$D$8,'CCG data'!$A:$AD,'CCG data'!K$3,FALSE))</f>
        <v>0.56299999999999994</v>
      </c>
      <c r="I331" s="15">
        <f>IF(H330="","",VLOOKUP($E330&amp;$D$7&amp;$D$8,'CCG data'!$A:$AD,'CCG data'!L$3,FALSE))</f>
        <v>0.60699999999999998</v>
      </c>
      <c r="J331" s="15">
        <f>IF(J330="","",VLOOKUP($E330&amp;$D$7&amp;$D$8,'CCG data'!$A:$AD,'CCG data'!M$3,FALSE))</f>
        <v>0.246</v>
      </c>
      <c r="K331" s="15">
        <f>IF(J330="","",VLOOKUP($E330&amp;$D$7&amp;$D$8,'CCG data'!$A:$AD,'CCG data'!N$3,FALSE))</f>
        <v>0.28599999999999998</v>
      </c>
      <c r="L331" s="15">
        <f>IF(L330="","",VLOOKUP($E330&amp;$D$7&amp;$D$8,'CCG data'!$A:$AD,'CCG data'!O$3,FALSE))</f>
        <v>7.3999999999999996E-2</v>
      </c>
      <c r="M331" s="123">
        <f>IF(L330="","",VLOOKUP($E330&amp;$D$7&amp;$D$8,'CCG data'!$A:$AD,'CCG data'!P$3,FALSE))</f>
        <v>9.9000000000000005E-2</v>
      </c>
      <c r="N331" s="363"/>
      <c r="O331" s="150"/>
      <c r="P331" s="150"/>
      <c r="Q331" s="150"/>
      <c r="R331" s="150"/>
      <c r="S331" s="84"/>
      <c r="T331" s="78"/>
      <c r="U331" s="78"/>
      <c r="V331" s="78"/>
      <c r="W331" s="78"/>
      <c r="X331" s="84"/>
      <c r="Y331" s="84"/>
      <c r="Z331" s="84"/>
      <c r="AA331" s="84"/>
      <c r="AB331" s="84"/>
    </row>
    <row r="332" spans="4:28" ht="15.75" x14ac:dyDescent="0.25">
      <c r="D332" s="314"/>
      <c r="E332" s="223" t="s">
        <v>257</v>
      </c>
      <c r="F332" s="387">
        <f>IF(OR(ISERROR(VLOOKUP($E332&amp;$D$7&amp;$D$8,'CCG data'!$A:$AD,'CCG data'!B$3,FALSE)),ISBLANK(VLOOKUP($E332&amp;$D$7&amp;$D$8,'CCG data'!$A:$AD,'CCG data'!B$3,FALSE))),"",VLOOKUP($E332&amp;$D$7&amp;$D$8,'CCG data'!$A:$AD,'CCG data'!B$3,FALSE))</f>
        <v>9.3567251461988299E-2</v>
      </c>
      <c r="G332" s="262"/>
      <c r="H332" s="262">
        <f>IF(OR(ISERROR(VLOOKUP($E332&amp;$D$7&amp;$D$8,'CCG data'!$A:$AD,'CCG data'!C$3,FALSE)),ISBLANK(VLOOKUP($E332&amp;$D$7&amp;$D$8,'CCG data'!$A:$AD,'CCG data'!C$3,FALSE))),"",VLOOKUP($E332&amp;$D$7&amp;$D$8,'CCG data'!$A:$AD,'CCG data'!C$3,FALSE))</f>
        <v>0.54385964912280704</v>
      </c>
      <c r="I332" s="262"/>
      <c r="J332" s="262">
        <f>IF(OR(ISERROR(VLOOKUP($E332&amp;$D$7&amp;$D$8,'CCG data'!$A:$AD,'CCG data'!D$3,FALSE)),ISBLANK(VLOOKUP($E332&amp;$D$7&amp;$D$8,'CCG data'!$A:$AD,'CCG data'!D$3,FALSE))),"",VLOOKUP($E332&amp;$D$7&amp;$D$8,'CCG data'!$A:$AD,'CCG data'!D$3,FALSE))</f>
        <v>0.24021592442645073</v>
      </c>
      <c r="K332" s="262"/>
      <c r="L332" s="262">
        <f>IF(OR(ISERROR(VLOOKUP($E332&amp;$D$7&amp;$D$8,'CCG data'!$A:$AD,'CCG data'!E$3,FALSE)),ISBLANK(VLOOKUP($E332&amp;$D$7&amp;$D$8,'CCG data'!$A:$AD,'CCG data'!E$3,FALSE))),"",VLOOKUP($E332&amp;$D$7&amp;$D$8,'CCG data'!$A:$AD,'CCG data'!E$3,FALSE))</f>
        <v>0.12235717498875394</v>
      </c>
      <c r="M332" s="388"/>
      <c r="N332" s="362">
        <f>IF(OR(ISERROR(VLOOKUP($E332&amp;$D$7&amp;$D$8,'CCG data'!$A:$AD,'CCG data'!G$3,FALSE)),ISBLANK(VLOOKUP($E332&amp;$D$7&amp;$D$8,'CCG data'!$A:$AD,'CCG data'!G$5,FALSE))),"",VLOOKUP($E332&amp;$D$7&amp;$D$8,'CCG data'!$A:$AD,'CCG data'!G$3,FALSE))</f>
        <v>2223</v>
      </c>
      <c r="O332" s="150"/>
      <c r="P332" s="150"/>
      <c r="Q332" s="150"/>
      <c r="R332" s="150"/>
      <c r="S332" s="84"/>
      <c r="T332" s="78"/>
      <c r="U332" s="78"/>
      <c r="V332" s="78"/>
      <c r="W332" s="78"/>
      <c r="X332" s="84"/>
      <c r="Y332" s="84"/>
      <c r="Z332" s="84"/>
      <c r="AA332" s="84"/>
      <c r="AB332" s="84"/>
    </row>
    <row r="333" spans="4:28" x14ac:dyDescent="0.25">
      <c r="D333" s="314"/>
      <c r="E333" s="225" t="s">
        <v>27</v>
      </c>
      <c r="F333" s="138">
        <f>IF(F332="","",VLOOKUP($E332&amp;$D$7&amp;$D$8,'CCG data'!$A:$AD,'CCG data'!I$3,FALSE))</f>
        <v>8.2000000000000003E-2</v>
      </c>
      <c r="G333" s="15">
        <f>IF(F332="","",VLOOKUP($E332&amp;$D$7&amp;$D$8,'CCG data'!$A:$AD,'CCG data'!J$3,FALSE))</f>
        <v>0.106</v>
      </c>
      <c r="H333" s="15">
        <f>IF(H332="","",VLOOKUP($E332&amp;$D$7&amp;$D$8,'CCG data'!$A:$AD,'CCG data'!K$3,FALSE))</f>
        <v>0.52300000000000002</v>
      </c>
      <c r="I333" s="15">
        <f>IF(H332="","",VLOOKUP($E332&amp;$D$7&amp;$D$8,'CCG data'!$A:$AD,'CCG data'!L$3,FALSE))</f>
        <v>0.56399999999999995</v>
      </c>
      <c r="J333" s="15">
        <f>IF(J332="","",VLOOKUP($E332&amp;$D$7&amp;$D$8,'CCG data'!$A:$AD,'CCG data'!M$3,FALSE))</f>
        <v>0.223</v>
      </c>
      <c r="K333" s="15">
        <f>IF(J332="","",VLOOKUP($E332&amp;$D$7&amp;$D$8,'CCG data'!$A:$AD,'CCG data'!N$3,FALSE))</f>
        <v>0.25800000000000001</v>
      </c>
      <c r="L333" s="15">
        <f>IF(L332="","",VLOOKUP($E332&amp;$D$7&amp;$D$8,'CCG data'!$A:$AD,'CCG data'!O$3,FALSE))</f>
        <v>0.109</v>
      </c>
      <c r="M333" s="123">
        <f>IF(L332="","",VLOOKUP($E332&amp;$D$7&amp;$D$8,'CCG data'!$A:$AD,'CCG data'!P$3,FALSE))</f>
        <v>0.13700000000000001</v>
      </c>
      <c r="N333" s="363"/>
      <c r="O333" s="150"/>
      <c r="P333" s="150"/>
      <c r="Q333" s="150"/>
      <c r="R333" s="150"/>
      <c r="S333" s="84"/>
      <c r="T333" s="78"/>
      <c r="U333" s="78"/>
      <c r="V333" s="78"/>
      <c r="W333" s="78"/>
      <c r="X333" s="84"/>
      <c r="Y333" s="84"/>
      <c r="Z333" s="84"/>
      <c r="AA333" s="84"/>
      <c r="AB333" s="84"/>
    </row>
    <row r="334" spans="4:28" ht="15.75" x14ac:dyDescent="0.25">
      <c r="D334" s="314"/>
      <c r="E334" s="223" t="s">
        <v>258</v>
      </c>
      <c r="F334" s="387">
        <f>IF(OR(ISERROR(VLOOKUP($E334&amp;$D$7&amp;$D$8,'CCG data'!$A:$AD,'CCG data'!B$3,FALSE)),ISBLANK(VLOOKUP($E334&amp;$D$7&amp;$D$8,'CCG data'!$A:$AD,'CCG data'!B$3,FALSE))),"",VLOOKUP($E334&amp;$D$7&amp;$D$8,'CCG data'!$A:$AD,'CCG data'!B$3,FALSE))</f>
        <v>6.8400770712909439E-2</v>
      </c>
      <c r="G334" s="262"/>
      <c r="H334" s="262">
        <f>IF(OR(ISERROR(VLOOKUP($E334&amp;$D$7&amp;$D$8,'CCG data'!$A:$AD,'CCG data'!C$3,FALSE)),ISBLANK(VLOOKUP($E334&amp;$D$7&amp;$D$8,'CCG data'!$A:$AD,'CCG data'!C$3,FALSE))),"",VLOOKUP($E334&amp;$D$7&amp;$D$8,'CCG data'!$A:$AD,'CCG data'!C$3,FALSE))</f>
        <v>0.53420038535645475</v>
      </c>
      <c r="I334" s="262"/>
      <c r="J334" s="262">
        <f>IF(OR(ISERROR(VLOOKUP($E334&amp;$D$7&amp;$D$8,'CCG data'!$A:$AD,'CCG data'!D$3,FALSE)),ISBLANK(VLOOKUP($E334&amp;$D$7&amp;$D$8,'CCG data'!$A:$AD,'CCG data'!D$3,FALSE))),"",VLOOKUP($E334&amp;$D$7&amp;$D$8,'CCG data'!$A:$AD,'CCG data'!D$3,FALSE))</f>
        <v>0.2153179190751445</v>
      </c>
      <c r="K334" s="262"/>
      <c r="L334" s="262">
        <f>IF(OR(ISERROR(VLOOKUP($E334&amp;$D$7&amp;$D$8,'CCG data'!$A:$AD,'CCG data'!E$3,FALSE)),ISBLANK(VLOOKUP($E334&amp;$D$7&amp;$D$8,'CCG data'!$A:$AD,'CCG data'!E$3,FALSE))),"",VLOOKUP($E334&amp;$D$7&amp;$D$8,'CCG data'!$A:$AD,'CCG data'!E$3,FALSE))</f>
        <v>0.18208092485549132</v>
      </c>
      <c r="M334" s="388"/>
      <c r="N334" s="362">
        <f>IF(OR(ISERROR(VLOOKUP($E334&amp;$D$7&amp;$D$8,'CCG data'!$A:$AD,'CCG data'!G$3,FALSE)),ISBLANK(VLOOKUP($E334&amp;$D$7&amp;$D$8,'CCG data'!$A:$AD,'CCG data'!G$5,FALSE))),"",VLOOKUP($E334&amp;$D$7&amp;$D$8,'CCG data'!$A:$AD,'CCG data'!G$3,FALSE))</f>
        <v>2076</v>
      </c>
      <c r="O334" s="150"/>
      <c r="P334" s="150"/>
      <c r="Q334" s="150"/>
      <c r="R334" s="150"/>
      <c r="S334" s="84"/>
      <c r="T334" s="78"/>
      <c r="U334" s="78"/>
      <c r="V334" s="78"/>
      <c r="W334" s="78"/>
      <c r="X334" s="84"/>
      <c r="Y334" s="84"/>
      <c r="Z334" s="84"/>
      <c r="AA334" s="84"/>
      <c r="AB334" s="84"/>
    </row>
    <row r="335" spans="4:28" x14ac:dyDescent="0.25">
      <c r="D335" s="314"/>
      <c r="E335" s="225" t="s">
        <v>27</v>
      </c>
      <c r="F335" s="138">
        <f>IF(F334="","",VLOOKUP($E334&amp;$D$7&amp;$D$8,'CCG data'!$A:$AD,'CCG data'!I$3,FALSE))</f>
        <v>5.8000000000000003E-2</v>
      </c>
      <c r="G335" s="15">
        <f>IF(F334="","",VLOOKUP($E334&amp;$D$7&amp;$D$8,'CCG data'!$A:$AD,'CCG data'!J$3,FALSE))</f>
        <v>0.08</v>
      </c>
      <c r="H335" s="15">
        <f>IF(H334="","",VLOOKUP($E334&amp;$D$7&amp;$D$8,'CCG data'!$A:$AD,'CCG data'!K$3,FALSE))</f>
        <v>0.51300000000000001</v>
      </c>
      <c r="I335" s="15">
        <f>IF(H334="","",VLOOKUP($E334&amp;$D$7&amp;$D$8,'CCG data'!$A:$AD,'CCG data'!L$3,FALSE))</f>
        <v>0.55600000000000005</v>
      </c>
      <c r="J335" s="15">
        <f>IF(J334="","",VLOOKUP($E334&amp;$D$7&amp;$D$8,'CCG data'!$A:$AD,'CCG data'!M$3,FALSE))</f>
        <v>0.19800000000000001</v>
      </c>
      <c r="K335" s="15">
        <f>IF(J334="","",VLOOKUP($E334&amp;$D$7&amp;$D$8,'CCG data'!$A:$AD,'CCG data'!N$3,FALSE))</f>
        <v>0.23400000000000001</v>
      </c>
      <c r="L335" s="15">
        <f>IF(L334="","",VLOOKUP($E334&amp;$D$7&amp;$D$8,'CCG data'!$A:$AD,'CCG data'!O$3,FALSE))</f>
        <v>0.16600000000000001</v>
      </c>
      <c r="M335" s="123">
        <f>IF(L334="","",VLOOKUP($E334&amp;$D$7&amp;$D$8,'CCG data'!$A:$AD,'CCG data'!P$3,FALSE))</f>
        <v>0.19900000000000001</v>
      </c>
      <c r="N335" s="363"/>
      <c r="O335" s="150"/>
      <c r="P335" s="150"/>
      <c r="Q335" s="150"/>
      <c r="R335" s="150"/>
      <c r="S335" s="84"/>
      <c r="T335" s="78"/>
      <c r="U335" s="78"/>
      <c r="V335" s="78"/>
      <c r="W335" s="78"/>
      <c r="X335" s="84"/>
      <c r="Y335" s="84"/>
      <c r="Z335" s="84"/>
      <c r="AA335" s="84"/>
      <c r="AB335" s="84"/>
    </row>
    <row r="336" spans="4:28" ht="15.75" x14ac:dyDescent="0.25">
      <c r="D336" s="314"/>
      <c r="E336" s="223" t="s">
        <v>259</v>
      </c>
      <c r="F336" s="387">
        <f>IF(OR(ISERROR(VLOOKUP($E336&amp;$D$7&amp;$D$8,'CCG data'!$A:$AD,'CCG data'!B$3,FALSE)),ISBLANK(VLOOKUP($E336&amp;$D$7&amp;$D$8,'CCG data'!$A:$AD,'CCG data'!B$3,FALSE))),"",VLOOKUP($E336&amp;$D$7&amp;$D$8,'CCG data'!$A:$AD,'CCG data'!B$3,FALSE))</f>
        <v>8.3720930232558138E-2</v>
      </c>
      <c r="G336" s="262"/>
      <c r="H336" s="262">
        <f>IF(OR(ISERROR(VLOOKUP($E336&amp;$D$7&amp;$D$8,'CCG data'!$A:$AD,'CCG data'!C$3,FALSE)),ISBLANK(VLOOKUP($E336&amp;$D$7&amp;$D$8,'CCG data'!$A:$AD,'CCG data'!C$3,FALSE))),"",VLOOKUP($E336&amp;$D$7&amp;$D$8,'CCG data'!$A:$AD,'CCG data'!C$3,FALSE))</f>
        <v>0.47441860465116281</v>
      </c>
      <c r="I336" s="262"/>
      <c r="J336" s="262">
        <f>IF(OR(ISERROR(VLOOKUP($E336&amp;$D$7&amp;$D$8,'CCG data'!$A:$AD,'CCG data'!D$3,FALSE)),ISBLANK(VLOOKUP($E336&amp;$D$7&amp;$D$8,'CCG data'!$A:$AD,'CCG data'!D$3,FALSE))),"",VLOOKUP($E336&amp;$D$7&amp;$D$8,'CCG data'!$A:$AD,'CCG data'!D$3,FALSE))</f>
        <v>0.22635658914728682</v>
      </c>
      <c r="K336" s="262"/>
      <c r="L336" s="262">
        <f>IF(OR(ISERROR(VLOOKUP($E336&amp;$D$7&amp;$D$8,'CCG data'!$A:$AD,'CCG data'!E$3,FALSE)),ISBLANK(VLOOKUP($E336&amp;$D$7&amp;$D$8,'CCG data'!$A:$AD,'CCG data'!E$3,FALSE))),"",VLOOKUP($E336&amp;$D$7&amp;$D$8,'CCG data'!$A:$AD,'CCG data'!E$3,FALSE))</f>
        <v>0.21550387596899226</v>
      </c>
      <c r="M336" s="388"/>
      <c r="N336" s="355">
        <f>IF(OR(ISERROR(VLOOKUP($E336&amp;$D$7&amp;$D$8,'CCG data'!$A:$AD,'CCG data'!G$3,FALSE)),ISBLANK(VLOOKUP($E336&amp;$D$7&amp;$D$8,'CCG data'!$A:$AD,'CCG data'!G$5,FALSE))),"",VLOOKUP($E336&amp;$D$7&amp;$D$8,'CCG data'!$A:$AD,'CCG data'!G$3,FALSE))</f>
        <v>645</v>
      </c>
      <c r="O336" s="150"/>
      <c r="P336" s="150"/>
      <c r="Q336" s="150"/>
      <c r="R336" s="150"/>
      <c r="S336" s="84"/>
      <c r="T336" s="78"/>
      <c r="U336" s="78"/>
      <c r="V336" s="78"/>
      <c r="W336" s="78"/>
      <c r="X336" s="84"/>
      <c r="Y336" s="84"/>
      <c r="Z336" s="84"/>
      <c r="AA336" s="84"/>
      <c r="AB336" s="84"/>
    </row>
    <row r="337" spans="4:28" x14ac:dyDescent="0.25">
      <c r="D337" s="314"/>
      <c r="E337" s="225" t="s">
        <v>27</v>
      </c>
      <c r="F337" s="138">
        <f>IF(F336="","",VLOOKUP($E336&amp;$D$7&amp;$D$8,'CCG data'!$A:$AD,'CCG data'!I$3,FALSE))</f>
        <v>6.5000000000000002E-2</v>
      </c>
      <c r="G337" s="15">
        <f>IF(F336="","",VLOOKUP($E336&amp;$D$7&amp;$D$8,'CCG data'!$A:$AD,'CCG data'!J$3,FALSE))</f>
        <v>0.108</v>
      </c>
      <c r="H337" s="15">
        <f>IF(H336="","",VLOOKUP($E336&amp;$D$7&amp;$D$8,'CCG data'!$A:$AD,'CCG data'!K$3,FALSE))</f>
        <v>0.436</v>
      </c>
      <c r="I337" s="15">
        <f>IF(H336="","",VLOOKUP($E336&amp;$D$7&amp;$D$8,'CCG data'!$A:$AD,'CCG data'!L$3,FALSE))</f>
        <v>0.51300000000000001</v>
      </c>
      <c r="J337" s="15">
        <f>IF(J336="","",VLOOKUP($E336&amp;$D$7&amp;$D$8,'CCG data'!$A:$AD,'CCG data'!M$3,FALSE))</f>
        <v>0.19600000000000001</v>
      </c>
      <c r="K337" s="15">
        <f>IF(J336="","",VLOOKUP($E336&amp;$D$7&amp;$D$8,'CCG data'!$A:$AD,'CCG data'!N$3,FALSE))</f>
        <v>0.26</v>
      </c>
      <c r="L337" s="15">
        <f>IF(L336="","",VLOOKUP($E336&amp;$D$7&amp;$D$8,'CCG data'!$A:$AD,'CCG data'!O$3,FALSE))</f>
        <v>0.186</v>
      </c>
      <c r="M337" s="123">
        <f>IF(L336="","",VLOOKUP($E336&amp;$D$7&amp;$D$8,'CCG data'!$A:$AD,'CCG data'!P$3,FALSE))</f>
        <v>0.249</v>
      </c>
      <c r="N337" s="363"/>
      <c r="O337" s="150"/>
      <c r="P337" s="150"/>
      <c r="Q337" s="150"/>
      <c r="R337" s="150"/>
      <c r="S337" s="84"/>
      <c r="T337" s="78"/>
      <c r="U337" s="78"/>
      <c r="V337" s="78"/>
      <c r="W337" s="78"/>
      <c r="X337" s="84"/>
      <c r="Y337" s="84"/>
      <c r="Z337" s="84"/>
      <c r="AA337" s="84"/>
      <c r="AB337" s="84"/>
    </row>
    <row r="338" spans="4:28" ht="15.75" x14ac:dyDescent="0.25">
      <c r="D338" s="314"/>
      <c r="E338" s="223" t="s">
        <v>260</v>
      </c>
      <c r="F338" s="387">
        <f>IF(OR(ISERROR(VLOOKUP($E338&amp;$D$7&amp;$D$8,'CCG data'!$A:$AD,'CCG data'!B$3,FALSE)),ISBLANK(VLOOKUP($E338&amp;$D$7&amp;$D$8,'CCG data'!$A:$AD,'CCG data'!B$3,FALSE))),"",VLOOKUP($E338&amp;$D$7&amp;$D$8,'CCG data'!$A:$AD,'CCG data'!B$3,FALSE))</f>
        <v>7.0410729253981563E-2</v>
      </c>
      <c r="G338" s="262"/>
      <c r="H338" s="262">
        <f>IF(OR(ISERROR(VLOOKUP($E338&amp;$D$7&amp;$D$8,'CCG data'!$A:$AD,'CCG data'!C$3,FALSE)),ISBLANK(VLOOKUP($E338&amp;$D$7&amp;$D$8,'CCG data'!$A:$AD,'CCG data'!C$3,FALSE))),"",VLOOKUP($E338&amp;$D$7&amp;$D$8,'CCG data'!$A:$AD,'CCG data'!C$3,FALSE))</f>
        <v>0.53562447611064545</v>
      </c>
      <c r="I338" s="262"/>
      <c r="J338" s="262">
        <f>IF(OR(ISERROR(VLOOKUP($E338&amp;$D$7&amp;$D$8,'CCG data'!$A:$AD,'CCG data'!D$3,FALSE)),ISBLANK(VLOOKUP($E338&amp;$D$7&amp;$D$8,'CCG data'!$A:$AD,'CCG data'!D$3,FALSE))),"",VLOOKUP($E338&amp;$D$7&amp;$D$8,'CCG data'!$A:$AD,'CCG data'!D$3,FALSE))</f>
        <v>0.27912824811399833</v>
      </c>
      <c r="K338" s="262"/>
      <c r="L338" s="262">
        <f>IF(OR(ISERROR(VLOOKUP($E338&amp;$D$7&amp;$D$8,'CCG data'!$A:$AD,'CCG data'!E$3,FALSE)),ISBLANK(VLOOKUP($E338&amp;$D$7&amp;$D$8,'CCG data'!$A:$AD,'CCG data'!E$3,FALSE))),"",VLOOKUP($E338&amp;$D$7&amp;$D$8,'CCG data'!$A:$AD,'CCG data'!E$3,FALSE))</f>
        <v>0.11483654652137469</v>
      </c>
      <c r="M338" s="388"/>
      <c r="N338" s="362">
        <f>IF(OR(ISERROR(VLOOKUP($E338&amp;$D$7&amp;$D$8,'CCG data'!$A:$AD,'CCG data'!G$3,FALSE)),ISBLANK(VLOOKUP($E338&amp;$D$7&amp;$D$8,'CCG data'!$A:$AD,'CCG data'!G$5,FALSE))),"",VLOOKUP($E338&amp;$D$7&amp;$D$8,'CCG data'!$A:$AD,'CCG data'!G$3,FALSE))</f>
        <v>1193</v>
      </c>
      <c r="O338" s="150"/>
      <c r="P338" s="150"/>
      <c r="Q338" s="150"/>
      <c r="R338" s="150"/>
      <c r="S338" s="84"/>
      <c r="T338" s="78"/>
      <c r="U338" s="78"/>
      <c r="V338" s="78"/>
      <c r="W338" s="78"/>
      <c r="X338" s="84"/>
      <c r="Y338" s="84"/>
      <c r="Z338" s="84"/>
      <c r="AA338" s="84"/>
      <c r="AB338" s="84"/>
    </row>
    <row r="339" spans="4:28" x14ac:dyDescent="0.25">
      <c r="D339" s="314"/>
      <c r="E339" s="225" t="s">
        <v>27</v>
      </c>
      <c r="F339" s="138">
        <f>IF(F338="","",VLOOKUP($E338&amp;$D$7&amp;$D$8,'CCG data'!$A:$AD,'CCG data'!I$3,FALSE))</f>
        <v>5.7000000000000002E-2</v>
      </c>
      <c r="G339" s="15">
        <f>IF(F338="","",VLOOKUP($E338&amp;$D$7&amp;$D$8,'CCG data'!$A:$AD,'CCG data'!J$3,FALSE))</f>
        <v>8.5999999999999993E-2</v>
      </c>
      <c r="H339" s="15">
        <f>IF(H338="","",VLOOKUP($E338&amp;$D$7&amp;$D$8,'CCG data'!$A:$AD,'CCG data'!K$3,FALSE))</f>
        <v>0.50700000000000001</v>
      </c>
      <c r="I339" s="15">
        <f>IF(H338="","",VLOOKUP($E338&amp;$D$7&amp;$D$8,'CCG data'!$A:$AD,'CCG data'!L$3,FALSE))</f>
        <v>0.56399999999999995</v>
      </c>
      <c r="J339" s="15">
        <f>IF(J338="","",VLOOKUP($E338&amp;$D$7&amp;$D$8,'CCG data'!$A:$AD,'CCG data'!M$3,FALSE))</f>
        <v>0.254</v>
      </c>
      <c r="K339" s="15">
        <f>IF(J338="","",VLOOKUP($E338&amp;$D$7&amp;$D$8,'CCG data'!$A:$AD,'CCG data'!N$3,FALSE))</f>
        <v>0.30499999999999999</v>
      </c>
      <c r="L339" s="15">
        <f>IF(L338="","",VLOOKUP($E338&amp;$D$7&amp;$D$8,'CCG data'!$A:$AD,'CCG data'!O$3,FALSE))</f>
        <v>9.8000000000000004E-2</v>
      </c>
      <c r="M339" s="123">
        <f>IF(L338="","",VLOOKUP($E338&amp;$D$7&amp;$D$8,'CCG data'!$A:$AD,'CCG data'!P$3,FALSE))</f>
        <v>0.13400000000000001</v>
      </c>
      <c r="N339" s="363"/>
      <c r="O339" s="150"/>
      <c r="P339" s="150"/>
      <c r="Q339" s="150"/>
      <c r="R339" s="150"/>
      <c r="S339" s="84"/>
      <c r="T339" s="78"/>
      <c r="U339" s="78"/>
      <c r="V339" s="78"/>
      <c r="W339" s="78"/>
      <c r="X339" s="84"/>
      <c r="Y339" s="84"/>
      <c r="Z339" s="84"/>
      <c r="AA339" s="84"/>
      <c r="AB339" s="84"/>
    </row>
    <row r="340" spans="4:28" ht="15.75" x14ac:dyDescent="0.25">
      <c r="D340" s="314"/>
      <c r="E340" s="223" t="s">
        <v>261</v>
      </c>
      <c r="F340" s="387">
        <f>IF(OR(ISERROR(VLOOKUP($E340&amp;$D$7&amp;$D$8,'CCG data'!$A:$AD,'CCG data'!B$3,FALSE)),ISBLANK(VLOOKUP($E340&amp;$D$7&amp;$D$8,'CCG data'!$A:$AD,'CCG data'!B$3,FALSE))),"",VLOOKUP($E340&amp;$D$7&amp;$D$8,'CCG data'!$A:$AD,'CCG data'!B$3,FALSE))</f>
        <v>9.166666666666666E-2</v>
      </c>
      <c r="G340" s="262"/>
      <c r="H340" s="262">
        <f>IF(OR(ISERROR(VLOOKUP($E340&amp;$D$7&amp;$D$8,'CCG data'!$A:$AD,'CCG data'!C$3,FALSE)),ISBLANK(VLOOKUP($E340&amp;$D$7&amp;$D$8,'CCG data'!$A:$AD,'CCG data'!C$3,FALSE))),"",VLOOKUP($E340&amp;$D$7&amp;$D$8,'CCG data'!$A:$AD,'CCG data'!C$3,FALSE))</f>
        <v>0.51666666666666672</v>
      </c>
      <c r="I340" s="262"/>
      <c r="J340" s="262">
        <f>IF(OR(ISERROR(VLOOKUP($E340&amp;$D$7&amp;$D$8,'CCG data'!$A:$AD,'CCG data'!D$3,FALSE)),ISBLANK(VLOOKUP($E340&amp;$D$7&amp;$D$8,'CCG data'!$A:$AD,'CCG data'!D$3,FALSE))),"",VLOOKUP($E340&amp;$D$7&amp;$D$8,'CCG data'!$A:$AD,'CCG data'!D$3,FALSE))</f>
        <v>0.25694444444444442</v>
      </c>
      <c r="K340" s="262"/>
      <c r="L340" s="262">
        <f>IF(OR(ISERROR(VLOOKUP($E340&amp;$D$7&amp;$D$8,'CCG data'!$A:$AD,'CCG data'!E$3,FALSE)),ISBLANK(VLOOKUP($E340&amp;$D$7&amp;$D$8,'CCG data'!$A:$AD,'CCG data'!E$3,FALSE))),"",VLOOKUP($E340&amp;$D$7&amp;$D$8,'CCG data'!$A:$AD,'CCG data'!E$3,FALSE))</f>
        <v>0.13472222222222222</v>
      </c>
      <c r="M340" s="388"/>
      <c r="N340" s="362">
        <f>IF(OR(ISERROR(VLOOKUP($E340&amp;$D$7&amp;$D$8,'CCG data'!$A:$AD,'CCG data'!G$3,FALSE)),ISBLANK(VLOOKUP($E340&amp;$D$7&amp;$D$8,'CCG data'!$A:$AD,'CCG data'!G$5,FALSE))),"",VLOOKUP($E340&amp;$D$7&amp;$D$8,'CCG data'!$A:$AD,'CCG data'!G$3,FALSE))</f>
        <v>720</v>
      </c>
      <c r="O340" s="150"/>
      <c r="P340" s="150"/>
      <c r="Q340" s="150"/>
      <c r="R340" s="150"/>
      <c r="S340" s="84"/>
      <c r="T340" s="78"/>
      <c r="U340" s="78"/>
      <c r="V340" s="78"/>
      <c r="W340" s="78"/>
      <c r="X340" s="84"/>
      <c r="Y340" s="84"/>
      <c r="Z340" s="84"/>
      <c r="AA340" s="84"/>
      <c r="AB340" s="84"/>
    </row>
    <row r="341" spans="4:28" x14ac:dyDescent="0.25">
      <c r="D341" s="314"/>
      <c r="E341" s="225" t="s">
        <v>27</v>
      </c>
      <c r="F341" s="138">
        <f>IF(F340="","",VLOOKUP($E340&amp;$D$7&amp;$D$8,'CCG data'!$A:$AD,'CCG data'!I$3,FALSE))</f>
        <v>7.2999999999999995E-2</v>
      </c>
      <c r="G341" s="15">
        <f>IF(F340="","",VLOOKUP($E340&amp;$D$7&amp;$D$8,'CCG data'!$A:$AD,'CCG data'!J$3,FALSE))</f>
        <v>0.115</v>
      </c>
      <c r="H341" s="15">
        <f>IF(H340="","",VLOOKUP($E340&amp;$D$7&amp;$D$8,'CCG data'!$A:$AD,'CCG data'!K$3,FALSE))</f>
        <v>0.48</v>
      </c>
      <c r="I341" s="15">
        <f>IF(H340="","",VLOOKUP($E340&amp;$D$7&amp;$D$8,'CCG data'!$A:$AD,'CCG data'!L$3,FALSE))</f>
        <v>0.55300000000000005</v>
      </c>
      <c r="J341" s="15">
        <f>IF(J340="","",VLOOKUP($E340&amp;$D$7&amp;$D$8,'CCG data'!$A:$AD,'CCG data'!M$3,FALSE))</f>
        <v>0.22600000000000001</v>
      </c>
      <c r="K341" s="15">
        <f>IF(J340="","",VLOOKUP($E340&amp;$D$7&amp;$D$8,'CCG data'!$A:$AD,'CCG data'!N$3,FALSE))</f>
        <v>0.28999999999999998</v>
      </c>
      <c r="L341" s="15">
        <f>IF(L340="","",VLOOKUP($E340&amp;$D$7&amp;$D$8,'CCG data'!$A:$AD,'CCG data'!O$3,FALSE))</f>
        <v>0.112</v>
      </c>
      <c r="M341" s="123">
        <f>IF(L340="","",VLOOKUP($E340&amp;$D$7&amp;$D$8,'CCG data'!$A:$AD,'CCG data'!P$3,FALSE))</f>
        <v>0.16200000000000001</v>
      </c>
      <c r="N341" s="363"/>
      <c r="O341" s="150"/>
      <c r="P341" s="150"/>
      <c r="Q341" s="150"/>
      <c r="R341" s="150"/>
      <c r="S341" s="84"/>
      <c r="T341" s="78"/>
      <c r="U341" s="78"/>
      <c r="V341" s="78"/>
      <c r="W341" s="78"/>
      <c r="X341" s="84"/>
      <c r="Y341" s="84"/>
      <c r="Z341" s="84"/>
      <c r="AA341" s="84"/>
      <c r="AB341" s="84"/>
    </row>
    <row r="342" spans="4:28" ht="15.75" x14ac:dyDescent="0.25">
      <c r="D342" s="314"/>
      <c r="E342" s="223" t="s">
        <v>262</v>
      </c>
      <c r="F342" s="387">
        <f>IF(OR(ISERROR(VLOOKUP($E342&amp;$D$7&amp;$D$8,'CCG data'!$A:$AD,'CCG data'!B$3,FALSE)),ISBLANK(VLOOKUP($E342&amp;$D$7&amp;$D$8,'CCG data'!$A:$AD,'CCG data'!B$3,FALSE))),"",VLOOKUP($E342&amp;$D$7&amp;$D$8,'CCG data'!$A:$AD,'CCG data'!B$3,FALSE))</f>
        <v>5.0489826676714394E-2</v>
      </c>
      <c r="G342" s="262"/>
      <c r="H342" s="262">
        <f>IF(OR(ISERROR(VLOOKUP($E342&amp;$D$7&amp;$D$8,'CCG data'!$A:$AD,'CCG data'!C$3,FALSE)),ISBLANK(VLOOKUP($E342&amp;$D$7&amp;$D$8,'CCG data'!$A:$AD,'CCG data'!C$3,FALSE))),"",VLOOKUP($E342&amp;$D$7&amp;$D$8,'CCG data'!$A:$AD,'CCG data'!C$3,FALSE))</f>
        <v>0.56593820648078375</v>
      </c>
      <c r="I342" s="262"/>
      <c r="J342" s="262">
        <f>IF(OR(ISERROR(VLOOKUP($E342&amp;$D$7&amp;$D$8,'CCG data'!$A:$AD,'CCG data'!D$3,FALSE)),ISBLANK(VLOOKUP($E342&amp;$D$7&amp;$D$8,'CCG data'!$A:$AD,'CCG data'!D$3,FALSE))),"",VLOOKUP($E342&amp;$D$7&amp;$D$8,'CCG data'!$A:$AD,'CCG data'!D$3,FALSE))</f>
        <v>0.23059532780708364</v>
      </c>
      <c r="K342" s="262"/>
      <c r="L342" s="262">
        <f>IF(OR(ISERROR(VLOOKUP($E342&amp;$D$7&amp;$D$8,'CCG data'!$A:$AD,'CCG data'!E$3,FALSE)),ISBLANK(VLOOKUP($E342&amp;$D$7&amp;$D$8,'CCG data'!$A:$AD,'CCG data'!E$3,FALSE))),"",VLOOKUP($E342&amp;$D$7&amp;$D$8,'CCG data'!$A:$AD,'CCG data'!E$3,FALSE))</f>
        <v>0.15297663903541825</v>
      </c>
      <c r="M342" s="388"/>
      <c r="N342" s="355">
        <f>IF(OR(ISERROR(VLOOKUP($E342&amp;$D$7&amp;$D$8,'CCG data'!$A:$AD,'CCG data'!G$3,FALSE)),ISBLANK(VLOOKUP($E342&amp;$D$7&amp;$D$8,'CCG data'!$A:$AD,'CCG data'!G$5,FALSE))),"",VLOOKUP($E342&amp;$D$7&amp;$D$8,'CCG data'!$A:$AD,'CCG data'!G$3,FALSE))</f>
        <v>1327</v>
      </c>
      <c r="O342" s="150"/>
      <c r="P342" s="150"/>
      <c r="Q342" s="150"/>
      <c r="R342" s="150"/>
      <c r="S342" s="84"/>
      <c r="T342" s="78"/>
      <c r="U342" s="78"/>
      <c r="V342" s="78"/>
      <c r="W342" s="78"/>
      <c r="X342" s="84"/>
      <c r="Y342" s="84"/>
      <c r="Z342" s="84"/>
      <c r="AA342" s="84"/>
      <c r="AB342" s="84"/>
    </row>
    <row r="343" spans="4:28" x14ac:dyDescent="0.25">
      <c r="D343" s="314"/>
      <c r="E343" s="225" t="s">
        <v>27</v>
      </c>
      <c r="F343" s="138">
        <f>IF(F342="","",VLOOKUP($E342&amp;$D$7&amp;$D$8,'CCG data'!$A:$AD,'CCG data'!I$3,FALSE))</f>
        <v>0.04</v>
      </c>
      <c r="G343" s="15">
        <f>IF(F342="","",VLOOKUP($E342&amp;$D$7&amp;$D$8,'CCG data'!$A:$AD,'CCG data'!J$3,FALSE))</f>
        <v>6.4000000000000001E-2</v>
      </c>
      <c r="H343" s="15">
        <f>IF(H342="","",VLOOKUP($E342&amp;$D$7&amp;$D$8,'CCG data'!$A:$AD,'CCG data'!K$3,FALSE))</f>
        <v>0.53900000000000003</v>
      </c>
      <c r="I343" s="15">
        <f>IF(H342="","",VLOOKUP($E342&amp;$D$7&amp;$D$8,'CCG data'!$A:$AD,'CCG data'!L$3,FALSE))</f>
        <v>0.59199999999999997</v>
      </c>
      <c r="J343" s="15">
        <f>IF(J342="","",VLOOKUP($E342&amp;$D$7&amp;$D$8,'CCG data'!$A:$AD,'CCG data'!M$3,FALSE))</f>
        <v>0.20899999999999999</v>
      </c>
      <c r="K343" s="15">
        <f>IF(J342="","",VLOOKUP($E342&amp;$D$7&amp;$D$8,'CCG data'!$A:$AD,'CCG data'!N$3,FALSE))</f>
        <v>0.254</v>
      </c>
      <c r="L343" s="15">
        <f>IF(L342="","",VLOOKUP($E342&amp;$D$7&amp;$D$8,'CCG data'!$A:$AD,'CCG data'!O$3,FALSE))</f>
        <v>0.13500000000000001</v>
      </c>
      <c r="M343" s="123">
        <f>IF(L342="","",VLOOKUP($E342&amp;$D$7&amp;$D$8,'CCG data'!$A:$AD,'CCG data'!P$3,FALSE))</f>
        <v>0.17299999999999999</v>
      </c>
      <c r="N343" s="363"/>
      <c r="O343" s="150"/>
      <c r="P343" s="150"/>
      <c r="Q343" s="150"/>
      <c r="R343" s="150"/>
      <c r="S343" s="84"/>
      <c r="T343" s="78"/>
      <c r="U343" s="78"/>
      <c r="V343" s="78"/>
      <c r="W343" s="78"/>
      <c r="X343" s="84"/>
      <c r="Y343" s="84"/>
      <c r="Z343" s="84"/>
      <c r="AA343" s="84"/>
      <c r="AB343" s="84"/>
    </row>
    <row r="344" spans="4:28" ht="15.75" x14ac:dyDescent="0.25">
      <c r="D344" s="314"/>
      <c r="E344" s="223" t="s">
        <v>381</v>
      </c>
      <c r="F344" s="387">
        <f>IF(OR(ISERROR(VLOOKUP($E344&amp;$D$7&amp;$D$8,'CCG data'!$A:$AD,'CCG data'!B$3,FALSE)),ISBLANK(VLOOKUP($E344&amp;$D$7&amp;$D$8,'CCG data'!$A:$AD,'CCG data'!B$3,FALSE))),"",VLOOKUP($E344&amp;$D$7&amp;$D$8,'CCG data'!$A:$AD,'CCG data'!B$3,FALSE))</f>
        <v>6.4638783269961975E-2</v>
      </c>
      <c r="G344" s="262"/>
      <c r="H344" s="262">
        <f>IF(OR(ISERROR(VLOOKUP($E344&amp;$D$7&amp;$D$8,'CCG data'!$A:$AD,'CCG data'!C$3,FALSE)),ISBLANK(VLOOKUP($E344&amp;$D$7&amp;$D$8,'CCG data'!$A:$AD,'CCG data'!C$3,FALSE))),"",VLOOKUP($E344&amp;$D$7&amp;$D$8,'CCG data'!$A:$AD,'CCG data'!C$3,FALSE))</f>
        <v>0.56056491037479628</v>
      </c>
      <c r="I344" s="262"/>
      <c r="J344" s="262">
        <f>IF(OR(ISERROR(VLOOKUP($E344&amp;$D$7&amp;$D$8,'CCG data'!$A:$AD,'CCG data'!D$3,FALSE)),ISBLANK(VLOOKUP($E344&amp;$D$7&amp;$D$8,'CCG data'!$A:$AD,'CCG data'!D$3,FALSE))),"",VLOOKUP($E344&amp;$D$7&amp;$D$8,'CCG data'!$A:$AD,'CCG data'!D$3,FALSE))</f>
        <v>0.22976643128734384</v>
      </c>
      <c r="K344" s="262"/>
      <c r="L344" s="262">
        <f>IF(OR(ISERROR(VLOOKUP($E344&amp;$D$7&amp;$D$8,'CCG data'!$A:$AD,'CCG data'!E$3,FALSE)),ISBLANK(VLOOKUP($E344&amp;$D$7&amp;$D$8,'CCG data'!$A:$AD,'CCG data'!E$3,FALSE))),"",VLOOKUP($E344&amp;$D$7&amp;$D$8,'CCG data'!$A:$AD,'CCG data'!E$3,FALSE))</f>
        <v>0.14502987506789788</v>
      </c>
      <c r="M344" s="388"/>
      <c r="N344" s="362">
        <f>IF(OR(ISERROR(VLOOKUP($E344&amp;$D$7&amp;$D$8,'CCG data'!$A:$AD,'CCG data'!G$3,FALSE)),ISBLANK(VLOOKUP($E344&amp;$D$7&amp;$D$8,'CCG data'!$A:$AD,'CCG data'!G$5,FALSE))),"",VLOOKUP($E344&amp;$D$7&amp;$D$8,'CCG data'!$A:$AD,'CCG data'!G$3,FALSE))</f>
        <v>1841</v>
      </c>
      <c r="O344" s="150"/>
      <c r="P344" s="150"/>
      <c r="Q344" s="150"/>
      <c r="R344" s="150"/>
      <c r="S344" s="84"/>
      <c r="T344" s="78"/>
      <c r="U344" s="78"/>
      <c r="V344" s="78"/>
      <c r="W344" s="78"/>
      <c r="X344" s="84"/>
      <c r="Y344" s="84"/>
      <c r="Z344" s="84"/>
      <c r="AA344" s="84"/>
      <c r="AB344" s="84"/>
    </row>
    <row r="345" spans="4:28" x14ac:dyDescent="0.25">
      <c r="D345" s="314"/>
      <c r="E345" s="225" t="s">
        <v>27</v>
      </c>
      <c r="F345" s="138">
        <f>IF(F344="","",VLOOKUP($E344&amp;$D$7&amp;$D$8,'CCG data'!$A:$AD,'CCG data'!I$3,FALSE))</f>
        <v>5.3999999999999999E-2</v>
      </c>
      <c r="G345" s="15">
        <f>IF(F344="","",VLOOKUP($E344&amp;$D$7&amp;$D$8,'CCG data'!$A:$AD,'CCG data'!J$3,FALSE))</f>
        <v>7.6999999999999999E-2</v>
      </c>
      <c r="H345" s="15">
        <f>IF(H344="","",VLOOKUP($E344&amp;$D$7&amp;$D$8,'CCG data'!$A:$AD,'CCG data'!K$3,FALSE))</f>
        <v>0.53800000000000003</v>
      </c>
      <c r="I345" s="15">
        <f>IF(H344="","",VLOOKUP($E344&amp;$D$7&amp;$D$8,'CCG data'!$A:$AD,'CCG data'!L$3,FALSE))</f>
        <v>0.58299999999999996</v>
      </c>
      <c r="J345" s="15">
        <f>IF(J344="","",VLOOKUP($E344&amp;$D$7&amp;$D$8,'CCG data'!$A:$AD,'CCG data'!M$3,FALSE))</f>
        <v>0.21099999999999999</v>
      </c>
      <c r="K345" s="15">
        <f>IF(J344="","",VLOOKUP($E344&amp;$D$7&amp;$D$8,'CCG data'!$A:$AD,'CCG data'!N$3,FALSE))</f>
        <v>0.25</v>
      </c>
      <c r="L345" s="15">
        <f>IF(L344="","",VLOOKUP($E344&amp;$D$7&amp;$D$8,'CCG data'!$A:$AD,'CCG data'!O$3,FALSE))</f>
        <v>0.13</v>
      </c>
      <c r="M345" s="123">
        <f>IF(L344="","",VLOOKUP($E344&amp;$D$7&amp;$D$8,'CCG data'!$A:$AD,'CCG data'!P$3,FALSE))</f>
        <v>0.16200000000000001</v>
      </c>
      <c r="N345" s="363"/>
      <c r="O345" s="150"/>
      <c r="P345" s="150"/>
      <c r="Q345" s="150"/>
      <c r="R345" s="150"/>
      <c r="S345" s="84"/>
      <c r="T345" s="78"/>
      <c r="U345" s="78"/>
      <c r="V345" s="78"/>
      <c r="W345" s="78"/>
      <c r="X345" s="84"/>
      <c r="Y345" s="84"/>
      <c r="Z345" s="84"/>
      <c r="AA345" s="84"/>
      <c r="AB345" s="84"/>
    </row>
    <row r="346" spans="4:28" ht="15.75" x14ac:dyDescent="0.25">
      <c r="D346" s="314"/>
      <c r="E346" s="223" t="s">
        <v>443</v>
      </c>
      <c r="F346" s="387">
        <f>IF(OR(ISERROR(VLOOKUP($E346&amp;$D$7&amp;$D$8,'CCG data'!$A:$AD,'CCG data'!B$3,FALSE)),ISBLANK(VLOOKUP($E346&amp;$D$7&amp;$D$8,'CCG data'!$A:$AD,'CCG data'!B$3,FALSE))),"",VLOOKUP($E346&amp;$D$7&amp;$D$8,'CCG data'!$A:$AD,'CCG data'!B$3,FALSE))</f>
        <v>6.4171122994652413E-2</v>
      </c>
      <c r="G346" s="262"/>
      <c r="H346" s="262">
        <f>IF(OR(ISERROR(VLOOKUP($E346&amp;$D$7&amp;$D$8,'CCG data'!$A:$AD,'CCG data'!C$3,FALSE)),ISBLANK(VLOOKUP($E346&amp;$D$7&amp;$D$8,'CCG data'!$A:$AD,'CCG data'!C$3,FALSE))),"",VLOOKUP($E346&amp;$D$7&amp;$D$8,'CCG data'!$A:$AD,'CCG data'!C$3,FALSE))</f>
        <v>0.54545454545454541</v>
      </c>
      <c r="I346" s="262"/>
      <c r="J346" s="262">
        <f>IF(OR(ISERROR(VLOOKUP($E346&amp;$D$7&amp;$D$8,'CCG data'!$A:$AD,'CCG data'!D$3,FALSE)),ISBLANK(VLOOKUP($E346&amp;$D$7&amp;$D$8,'CCG data'!$A:$AD,'CCG data'!D$3,FALSE))),"",VLOOKUP($E346&amp;$D$7&amp;$D$8,'CCG data'!$A:$AD,'CCG data'!D$3,FALSE))</f>
        <v>0.21568627450980393</v>
      </c>
      <c r="K346" s="262"/>
      <c r="L346" s="262">
        <f>IF(OR(ISERROR(VLOOKUP($E346&amp;$D$7&amp;$D$8,'CCG data'!$A:$AD,'CCG data'!E$3,FALSE)),ISBLANK(VLOOKUP($E346&amp;$D$7&amp;$D$8,'CCG data'!$A:$AD,'CCG data'!E$3,FALSE))),"",VLOOKUP($E346&amp;$D$7&amp;$D$8,'CCG data'!$A:$AD,'CCG data'!E$3,FALSE))</f>
        <v>0.17468805704099821</v>
      </c>
      <c r="M346" s="388"/>
      <c r="N346" s="362">
        <f>IF(OR(ISERROR(VLOOKUP($E346&amp;$D$7&amp;$D$8,'CCG data'!$A:$AD,'CCG data'!G$3,FALSE)),ISBLANK(VLOOKUP($E346&amp;$D$7&amp;$D$8,'CCG data'!$A:$AD,'CCG data'!G$5,FALSE))),"",VLOOKUP($E346&amp;$D$7&amp;$D$8,'CCG data'!$A:$AD,'CCG data'!G$3,FALSE))</f>
        <v>1122</v>
      </c>
      <c r="O346" s="150"/>
      <c r="P346" s="150"/>
      <c r="Q346" s="150"/>
      <c r="R346" s="150"/>
      <c r="S346" s="84"/>
      <c r="T346" s="78"/>
      <c r="U346" s="78"/>
      <c r="V346" s="78"/>
      <c r="W346" s="78"/>
      <c r="X346" s="84"/>
      <c r="Y346" s="84"/>
      <c r="Z346" s="84"/>
      <c r="AA346" s="84"/>
      <c r="AB346" s="84"/>
    </row>
    <row r="347" spans="4:28" x14ac:dyDescent="0.25">
      <c r="D347" s="314"/>
      <c r="E347" s="225" t="s">
        <v>27</v>
      </c>
      <c r="F347" s="138">
        <f>IF(F346="","",VLOOKUP($E346&amp;$D$7&amp;$D$8,'CCG data'!$A:$AD,'CCG data'!I$3,FALSE))</f>
        <v>5.0999999999999997E-2</v>
      </c>
      <c r="G347" s="15">
        <f>IF(F346="","",VLOOKUP($E346&amp;$D$7&amp;$D$8,'CCG data'!$A:$AD,'CCG data'!J$3,FALSE))</f>
        <v>0.08</v>
      </c>
      <c r="H347" s="15">
        <f>IF(H346="","",VLOOKUP($E346&amp;$D$7&amp;$D$8,'CCG data'!$A:$AD,'CCG data'!K$3,FALSE))</f>
        <v>0.51600000000000001</v>
      </c>
      <c r="I347" s="15">
        <f>IF(H346="","",VLOOKUP($E346&amp;$D$7&amp;$D$8,'CCG data'!$A:$AD,'CCG data'!L$3,FALSE))</f>
        <v>0.57399999999999995</v>
      </c>
      <c r="J347" s="15">
        <f>IF(J346="","",VLOOKUP($E346&amp;$D$7&amp;$D$8,'CCG data'!$A:$AD,'CCG data'!M$3,FALSE))</f>
        <v>0.193</v>
      </c>
      <c r="K347" s="15">
        <f>IF(J346="","",VLOOKUP($E346&amp;$D$7&amp;$D$8,'CCG data'!$A:$AD,'CCG data'!N$3,FALSE))</f>
        <v>0.24099999999999999</v>
      </c>
      <c r="L347" s="15">
        <f>IF(L346="","",VLOOKUP($E346&amp;$D$7&amp;$D$8,'CCG data'!$A:$AD,'CCG data'!O$3,FALSE))</f>
        <v>0.154</v>
      </c>
      <c r="M347" s="123">
        <f>IF(L346="","",VLOOKUP($E346&amp;$D$7&amp;$D$8,'CCG data'!$A:$AD,'CCG data'!P$3,FALSE))</f>
        <v>0.19800000000000001</v>
      </c>
      <c r="N347" s="363"/>
      <c r="O347" s="150"/>
      <c r="P347" s="150"/>
      <c r="Q347" s="150"/>
      <c r="R347" s="150"/>
      <c r="S347" s="84"/>
      <c r="T347" s="78"/>
      <c r="U347" s="78"/>
      <c r="V347" s="78"/>
      <c r="W347" s="78"/>
      <c r="X347" s="84"/>
      <c r="Y347" s="84"/>
      <c r="Z347" s="84"/>
      <c r="AA347" s="84"/>
      <c r="AB347" s="84"/>
    </row>
    <row r="348" spans="4:28" ht="15.75" x14ac:dyDescent="0.25">
      <c r="D348" s="314"/>
      <c r="E348" s="223" t="s">
        <v>263</v>
      </c>
      <c r="F348" s="387">
        <f>IF(OR(ISERROR(VLOOKUP($E348&amp;$D$7&amp;$D$8,'CCG data'!$A:$AD,'CCG data'!B$3,FALSE)),ISBLANK(VLOOKUP($E348&amp;$D$7&amp;$D$8,'CCG data'!$A:$AD,'CCG data'!B$3,FALSE))),"",VLOOKUP($E348&amp;$D$7&amp;$D$8,'CCG data'!$A:$AD,'CCG data'!B$3,FALSE))</f>
        <v>7.2803347280334732E-2</v>
      </c>
      <c r="G348" s="262"/>
      <c r="H348" s="262">
        <f>IF(OR(ISERROR(VLOOKUP($E348&amp;$D$7&amp;$D$8,'CCG data'!$A:$AD,'CCG data'!C$3,FALSE)),ISBLANK(VLOOKUP($E348&amp;$D$7&amp;$D$8,'CCG data'!$A:$AD,'CCG data'!C$3,FALSE))),"",VLOOKUP($E348&amp;$D$7&amp;$D$8,'CCG data'!$A:$AD,'CCG data'!C$3,FALSE))</f>
        <v>0.48535564853556484</v>
      </c>
      <c r="I348" s="262"/>
      <c r="J348" s="262">
        <f>IF(OR(ISERROR(VLOOKUP($E348&amp;$D$7&amp;$D$8,'CCG data'!$A:$AD,'CCG data'!D$3,FALSE)),ISBLANK(VLOOKUP($E348&amp;$D$7&amp;$D$8,'CCG data'!$A:$AD,'CCG data'!D$3,FALSE))),"",VLOOKUP($E348&amp;$D$7&amp;$D$8,'CCG data'!$A:$AD,'CCG data'!D$3,FALSE))</f>
        <v>0.24602510460251045</v>
      </c>
      <c r="K348" s="262"/>
      <c r="L348" s="262">
        <f>IF(OR(ISERROR(VLOOKUP($E348&amp;$D$7&amp;$D$8,'CCG data'!$A:$AD,'CCG data'!E$3,FALSE)),ISBLANK(VLOOKUP($E348&amp;$D$7&amp;$D$8,'CCG data'!$A:$AD,'CCG data'!E$3,FALSE))),"",VLOOKUP($E348&amp;$D$7&amp;$D$8,'CCG data'!$A:$AD,'CCG data'!E$3,FALSE))</f>
        <v>0.19581589958158996</v>
      </c>
      <c r="M348" s="388"/>
      <c r="N348" s="355">
        <f>IF(OR(ISERROR(VLOOKUP($E348&amp;$D$7&amp;$D$8,'CCG data'!$A:$AD,'CCG data'!G$3,FALSE)),ISBLANK(VLOOKUP($E348&amp;$D$7&amp;$D$8,'CCG data'!$A:$AD,'CCG data'!G$5,FALSE))),"",VLOOKUP($E348&amp;$D$7&amp;$D$8,'CCG data'!$A:$AD,'CCG data'!G$3,FALSE))</f>
        <v>1195</v>
      </c>
      <c r="O348" s="150"/>
      <c r="P348" s="150"/>
      <c r="Q348" s="150"/>
      <c r="R348" s="150"/>
      <c r="S348" s="84"/>
      <c r="T348" s="78"/>
      <c r="U348" s="78"/>
      <c r="V348" s="78"/>
      <c r="W348" s="78"/>
      <c r="X348" s="84"/>
      <c r="Y348" s="84"/>
      <c r="Z348" s="84"/>
      <c r="AA348" s="84"/>
      <c r="AB348" s="84"/>
    </row>
    <row r="349" spans="4:28" x14ac:dyDescent="0.25">
      <c r="D349" s="314"/>
      <c r="E349" s="225" t="s">
        <v>27</v>
      </c>
      <c r="F349" s="138">
        <f>IF(F348="","",VLOOKUP($E348&amp;$D$7&amp;$D$8,'CCG data'!$A:$AD,'CCG data'!I$3,FALSE))</f>
        <v>5.8999999999999997E-2</v>
      </c>
      <c r="G349" s="15">
        <f>IF(F348="","",VLOOKUP($E348&amp;$D$7&amp;$D$8,'CCG data'!$A:$AD,'CCG data'!J$3,FALSE))</f>
        <v>8.8999999999999996E-2</v>
      </c>
      <c r="H349" s="15">
        <f>IF(H348="","",VLOOKUP($E348&amp;$D$7&amp;$D$8,'CCG data'!$A:$AD,'CCG data'!K$3,FALSE))</f>
        <v>0.45700000000000002</v>
      </c>
      <c r="I349" s="15">
        <f>IF(H348="","",VLOOKUP($E348&amp;$D$7&amp;$D$8,'CCG data'!$A:$AD,'CCG data'!L$3,FALSE))</f>
        <v>0.51400000000000001</v>
      </c>
      <c r="J349" s="15">
        <f>IF(J348="","",VLOOKUP($E348&amp;$D$7&amp;$D$8,'CCG data'!$A:$AD,'CCG data'!M$3,FALSE))</f>
        <v>0.222</v>
      </c>
      <c r="K349" s="15">
        <f>IF(J348="","",VLOOKUP($E348&amp;$D$7&amp;$D$8,'CCG data'!$A:$AD,'CCG data'!N$3,FALSE))</f>
        <v>0.27100000000000002</v>
      </c>
      <c r="L349" s="15">
        <f>IF(L348="","",VLOOKUP($E348&amp;$D$7&amp;$D$8,'CCG data'!$A:$AD,'CCG data'!O$3,FALSE))</f>
        <v>0.17399999999999999</v>
      </c>
      <c r="M349" s="123">
        <f>IF(L348="","",VLOOKUP($E348&amp;$D$7&amp;$D$8,'CCG data'!$A:$AD,'CCG data'!P$3,FALSE))</f>
        <v>0.219</v>
      </c>
      <c r="N349" s="363"/>
      <c r="O349" s="150"/>
      <c r="P349" s="150"/>
      <c r="Q349" s="150"/>
      <c r="R349" s="150"/>
      <c r="S349" s="84"/>
      <c r="T349" s="78"/>
      <c r="U349" s="78"/>
      <c r="V349" s="78"/>
      <c r="W349" s="78"/>
      <c r="X349" s="84"/>
      <c r="Y349" s="84"/>
      <c r="Z349" s="84"/>
      <c r="AA349" s="84"/>
      <c r="AB349" s="84"/>
    </row>
    <row r="350" spans="4:28" ht="15.75" x14ac:dyDescent="0.25">
      <c r="D350" s="314"/>
      <c r="E350" s="223" t="s">
        <v>264</v>
      </c>
      <c r="F350" s="387">
        <f>IF(OR(ISERROR(VLOOKUP($E350&amp;$D$7&amp;$D$8,'CCG data'!$A:$AD,'CCG data'!B$3,FALSE)),ISBLANK(VLOOKUP($E350&amp;$D$7&amp;$D$8,'CCG data'!$A:$AD,'CCG data'!B$3,FALSE))),"",VLOOKUP($E350&amp;$D$7&amp;$D$8,'CCG data'!$A:$AD,'CCG data'!B$3,FALSE))</f>
        <v>9.790979097909791E-2</v>
      </c>
      <c r="G350" s="262"/>
      <c r="H350" s="262">
        <f>IF(OR(ISERROR(VLOOKUP($E350&amp;$D$7&amp;$D$8,'CCG data'!$A:$AD,'CCG data'!C$3,FALSE)),ISBLANK(VLOOKUP($E350&amp;$D$7&amp;$D$8,'CCG data'!$A:$AD,'CCG data'!C$3,FALSE))),"",VLOOKUP($E350&amp;$D$7&amp;$D$8,'CCG data'!$A:$AD,'CCG data'!C$3,FALSE))</f>
        <v>0.52255225522552251</v>
      </c>
      <c r="I350" s="262"/>
      <c r="J350" s="262">
        <f>IF(OR(ISERROR(VLOOKUP($E350&amp;$D$7&amp;$D$8,'CCG data'!$A:$AD,'CCG data'!D$3,FALSE)),ISBLANK(VLOOKUP($E350&amp;$D$7&amp;$D$8,'CCG data'!$A:$AD,'CCG data'!D$3,FALSE))),"",VLOOKUP($E350&amp;$D$7&amp;$D$8,'CCG data'!$A:$AD,'CCG data'!D$3,FALSE))</f>
        <v>0.25302530253025302</v>
      </c>
      <c r="K350" s="262"/>
      <c r="L350" s="262">
        <f>IF(OR(ISERROR(VLOOKUP($E350&amp;$D$7&amp;$D$8,'CCG data'!$A:$AD,'CCG data'!E$3,FALSE)),ISBLANK(VLOOKUP($E350&amp;$D$7&amp;$D$8,'CCG data'!$A:$AD,'CCG data'!E$3,FALSE))),"",VLOOKUP($E350&amp;$D$7&amp;$D$8,'CCG data'!$A:$AD,'CCG data'!E$3,FALSE))</f>
        <v>0.12651265126512651</v>
      </c>
      <c r="M350" s="388"/>
      <c r="N350" s="362">
        <f>IF(OR(ISERROR(VLOOKUP($E350&amp;$D$7&amp;$D$8,'CCG data'!$A:$AD,'CCG data'!G$3,FALSE)),ISBLANK(VLOOKUP($E350&amp;$D$7&amp;$D$8,'CCG data'!$A:$AD,'CCG data'!G$5,FALSE))),"",VLOOKUP($E350&amp;$D$7&amp;$D$8,'CCG data'!$A:$AD,'CCG data'!G$3,FALSE))</f>
        <v>909</v>
      </c>
      <c r="O350" s="150"/>
      <c r="P350" s="150"/>
      <c r="Q350" s="150"/>
      <c r="R350" s="150"/>
      <c r="S350" s="84"/>
      <c r="T350" s="78"/>
      <c r="U350" s="78"/>
      <c r="V350" s="78"/>
      <c r="W350" s="78"/>
      <c r="X350" s="84"/>
      <c r="Y350" s="84"/>
      <c r="Z350" s="84"/>
      <c r="AA350" s="84"/>
      <c r="AB350" s="84"/>
    </row>
    <row r="351" spans="4:28" x14ac:dyDescent="0.25">
      <c r="D351" s="314"/>
      <c r="E351" s="225" t="s">
        <v>27</v>
      </c>
      <c r="F351" s="138">
        <f>IF(F350="","",VLOOKUP($E350&amp;$D$7&amp;$D$8,'CCG data'!$A:$AD,'CCG data'!I$3,FALSE))</f>
        <v>0.08</v>
      </c>
      <c r="G351" s="15">
        <f>IF(F350="","",VLOOKUP($E350&amp;$D$7&amp;$D$8,'CCG data'!$A:$AD,'CCG data'!J$3,FALSE))</f>
        <v>0.11899999999999999</v>
      </c>
      <c r="H351" s="15">
        <f>IF(H350="","",VLOOKUP($E350&amp;$D$7&amp;$D$8,'CCG data'!$A:$AD,'CCG data'!K$3,FALSE))</f>
        <v>0.49</v>
      </c>
      <c r="I351" s="15">
        <f>IF(H350="","",VLOOKUP($E350&amp;$D$7&amp;$D$8,'CCG data'!$A:$AD,'CCG data'!L$3,FALSE))</f>
        <v>0.55500000000000005</v>
      </c>
      <c r="J351" s="15">
        <f>IF(J350="","",VLOOKUP($E350&amp;$D$7&amp;$D$8,'CCG data'!$A:$AD,'CCG data'!M$3,FALSE))</f>
        <v>0.22600000000000001</v>
      </c>
      <c r="K351" s="15">
        <f>IF(J350="","",VLOOKUP($E350&amp;$D$7&amp;$D$8,'CCG data'!$A:$AD,'CCG data'!N$3,FALSE))</f>
        <v>0.28199999999999997</v>
      </c>
      <c r="L351" s="15">
        <f>IF(L350="","",VLOOKUP($E350&amp;$D$7&amp;$D$8,'CCG data'!$A:$AD,'CCG data'!O$3,FALSE))</f>
        <v>0.106</v>
      </c>
      <c r="M351" s="123">
        <f>IF(L350="","",VLOOKUP($E350&amp;$D$7&amp;$D$8,'CCG data'!$A:$AD,'CCG data'!P$3,FALSE))</f>
        <v>0.15</v>
      </c>
      <c r="N351" s="363"/>
      <c r="O351" s="150"/>
      <c r="P351" s="150"/>
      <c r="Q351" s="150"/>
      <c r="R351" s="150"/>
      <c r="S351" s="84"/>
      <c r="T351" s="78"/>
      <c r="U351" s="78"/>
      <c r="V351" s="78"/>
      <c r="W351" s="78"/>
      <c r="X351" s="84"/>
      <c r="Y351" s="84"/>
      <c r="Z351" s="84"/>
      <c r="AA351" s="84"/>
      <c r="AB351" s="84"/>
    </row>
    <row r="352" spans="4:28" ht="15.75" x14ac:dyDescent="0.25">
      <c r="D352" s="314"/>
      <c r="E352" s="223" t="s">
        <v>265</v>
      </c>
      <c r="F352" s="387">
        <f>IF(OR(ISERROR(VLOOKUP($E352&amp;$D$7&amp;$D$8,'CCG data'!$A:$AD,'CCG data'!B$3,FALSE)),ISBLANK(VLOOKUP($E352&amp;$D$7&amp;$D$8,'CCG data'!$A:$AD,'CCG data'!B$3,FALSE))),"",VLOOKUP($E352&amp;$D$7&amp;$D$8,'CCG data'!$A:$AD,'CCG data'!B$3,FALSE))</f>
        <v>3.6075036075036072E-2</v>
      </c>
      <c r="G352" s="262"/>
      <c r="H352" s="262">
        <f>IF(OR(ISERROR(VLOOKUP($E352&amp;$D$7&amp;$D$8,'CCG data'!$A:$AD,'CCG data'!C$3,FALSE)),ISBLANK(VLOOKUP($E352&amp;$D$7&amp;$D$8,'CCG data'!$A:$AD,'CCG data'!C$3,FALSE))),"",VLOOKUP($E352&amp;$D$7&amp;$D$8,'CCG data'!$A:$AD,'CCG data'!C$3,FALSE))</f>
        <v>0.45887445887445888</v>
      </c>
      <c r="I352" s="262"/>
      <c r="J352" s="262">
        <f>IF(OR(ISERROR(VLOOKUP($E352&amp;$D$7&amp;$D$8,'CCG data'!$A:$AD,'CCG data'!D$3,FALSE)),ISBLANK(VLOOKUP($E352&amp;$D$7&amp;$D$8,'CCG data'!$A:$AD,'CCG data'!D$3,FALSE))),"",VLOOKUP($E352&amp;$D$7&amp;$D$8,'CCG data'!$A:$AD,'CCG data'!D$3,FALSE))</f>
        <v>0.36219336219336218</v>
      </c>
      <c r="K352" s="262"/>
      <c r="L352" s="262">
        <f>IF(OR(ISERROR(VLOOKUP($E352&amp;$D$7&amp;$D$8,'CCG data'!$A:$AD,'CCG data'!E$3,FALSE)),ISBLANK(VLOOKUP($E352&amp;$D$7&amp;$D$8,'CCG data'!$A:$AD,'CCG data'!E$3,FALSE))),"",VLOOKUP($E352&amp;$D$7&amp;$D$8,'CCG data'!$A:$AD,'CCG data'!E$3,FALSE))</f>
        <v>0.14285714285714285</v>
      </c>
      <c r="M352" s="388"/>
      <c r="N352" s="362">
        <f>IF(OR(ISERROR(VLOOKUP($E352&amp;$D$7&amp;$D$8,'CCG data'!$A:$AD,'CCG data'!G$3,FALSE)),ISBLANK(VLOOKUP($E352&amp;$D$7&amp;$D$8,'CCG data'!$A:$AD,'CCG data'!G$5,FALSE))),"",VLOOKUP($E352&amp;$D$7&amp;$D$8,'CCG data'!$A:$AD,'CCG data'!G$3,FALSE))</f>
        <v>693</v>
      </c>
      <c r="O352" s="150"/>
      <c r="P352" s="150"/>
      <c r="Q352" s="150"/>
      <c r="R352" s="150"/>
      <c r="S352" s="84"/>
      <c r="T352" s="78"/>
      <c r="U352" s="78"/>
      <c r="V352" s="78"/>
      <c r="W352" s="78"/>
      <c r="X352" s="84"/>
      <c r="Y352" s="84"/>
      <c r="Z352" s="84"/>
      <c r="AA352" s="84"/>
      <c r="AB352" s="84"/>
    </row>
    <row r="353" spans="4:28" x14ac:dyDescent="0.25">
      <c r="D353" s="314"/>
      <c r="E353" s="225" t="s">
        <v>27</v>
      </c>
      <c r="F353" s="138">
        <f>IF(F352="","",VLOOKUP($E352&amp;$D$7&amp;$D$8,'CCG data'!$A:$AD,'CCG data'!I$3,FALSE))</f>
        <v>2.5000000000000001E-2</v>
      </c>
      <c r="G353" s="15">
        <f>IF(F352="","",VLOOKUP($E352&amp;$D$7&amp;$D$8,'CCG data'!$A:$AD,'CCG data'!J$3,FALSE))</f>
        <v>5.2999999999999999E-2</v>
      </c>
      <c r="H353" s="15">
        <f>IF(H352="","",VLOOKUP($E352&amp;$D$7&amp;$D$8,'CCG data'!$A:$AD,'CCG data'!K$3,FALSE))</f>
        <v>0.42199999999999999</v>
      </c>
      <c r="I353" s="15">
        <f>IF(H352="","",VLOOKUP($E352&amp;$D$7&amp;$D$8,'CCG data'!$A:$AD,'CCG data'!L$3,FALSE))</f>
        <v>0.496</v>
      </c>
      <c r="J353" s="15">
        <f>IF(J352="","",VLOOKUP($E352&amp;$D$7&amp;$D$8,'CCG data'!$A:$AD,'CCG data'!M$3,FALSE))</f>
        <v>0.32700000000000001</v>
      </c>
      <c r="K353" s="15">
        <f>IF(J352="","",VLOOKUP($E352&amp;$D$7&amp;$D$8,'CCG data'!$A:$AD,'CCG data'!N$3,FALSE))</f>
        <v>0.39900000000000002</v>
      </c>
      <c r="L353" s="15">
        <f>IF(L352="","",VLOOKUP($E352&amp;$D$7&amp;$D$8,'CCG data'!$A:$AD,'CCG data'!O$3,FALSE))</f>
        <v>0.11899999999999999</v>
      </c>
      <c r="M353" s="123">
        <f>IF(L352="","",VLOOKUP($E352&amp;$D$7&amp;$D$8,'CCG data'!$A:$AD,'CCG data'!P$3,FALSE))</f>
        <v>0.17100000000000001</v>
      </c>
      <c r="N353" s="363"/>
      <c r="O353" s="150"/>
      <c r="P353" s="150"/>
      <c r="Q353" s="150"/>
      <c r="R353" s="150"/>
      <c r="S353" s="84"/>
      <c r="T353" s="78"/>
      <c r="U353" s="78"/>
      <c r="V353" s="78"/>
      <c r="W353" s="78"/>
      <c r="X353" s="84"/>
      <c r="Y353" s="84"/>
      <c r="Z353" s="84"/>
      <c r="AA353" s="84"/>
      <c r="AB353" s="84"/>
    </row>
    <row r="354" spans="4:28" ht="15.75" x14ac:dyDescent="0.25">
      <c r="D354" s="314"/>
      <c r="E354" s="223" t="s">
        <v>266</v>
      </c>
      <c r="F354" s="387">
        <f>IF(OR(ISERROR(VLOOKUP($E354&amp;$D$7&amp;$D$8,'CCG data'!$A:$AD,'CCG data'!B$3,FALSE)),ISBLANK(VLOOKUP($E354&amp;$D$7&amp;$D$8,'CCG data'!$A:$AD,'CCG data'!B$3,FALSE))),"",VLOOKUP($E354&amp;$D$7&amp;$D$8,'CCG data'!$A:$AD,'CCG data'!B$3,FALSE))</f>
        <v>4.8131728942368585E-2</v>
      </c>
      <c r="G354" s="262"/>
      <c r="H354" s="262">
        <f>IF(OR(ISERROR(VLOOKUP($E354&amp;$D$7&amp;$D$8,'CCG data'!$A:$AD,'CCG data'!C$3,FALSE)),ISBLANK(VLOOKUP($E354&amp;$D$7&amp;$D$8,'CCG data'!$A:$AD,'CCG data'!C$3,FALSE))),"",VLOOKUP($E354&amp;$D$7&amp;$D$8,'CCG data'!$A:$AD,'CCG data'!C$3,FALSE))</f>
        <v>0.52818239392020261</v>
      </c>
      <c r="I354" s="262"/>
      <c r="J354" s="262">
        <f>IF(OR(ISERROR(VLOOKUP($E354&amp;$D$7&amp;$D$8,'CCG data'!$A:$AD,'CCG data'!D$3,FALSE)),ISBLANK(VLOOKUP($E354&amp;$D$7&amp;$D$8,'CCG data'!$A:$AD,'CCG data'!D$3,FALSE))),"",VLOOKUP($E354&amp;$D$7&amp;$D$8,'CCG data'!$A:$AD,'CCG data'!D$3,FALSE))</f>
        <v>0.25839138695376823</v>
      </c>
      <c r="K354" s="262"/>
      <c r="L354" s="262">
        <f>IF(OR(ISERROR(VLOOKUP($E354&amp;$D$7&amp;$D$8,'CCG data'!$A:$AD,'CCG data'!E$3,FALSE)),ISBLANK(VLOOKUP($E354&amp;$D$7&amp;$D$8,'CCG data'!$A:$AD,'CCG data'!E$3,FALSE))),"",VLOOKUP($E354&amp;$D$7&amp;$D$8,'CCG data'!$A:$AD,'CCG data'!E$3,FALSE))</f>
        <v>0.16529449018366055</v>
      </c>
      <c r="M354" s="388"/>
      <c r="N354" s="355">
        <f>IF(OR(ISERROR(VLOOKUP($E354&amp;$D$7&amp;$D$8,'CCG data'!$A:$AD,'CCG data'!G$3,FALSE)),ISBLANK(VLOOKUP($E354&amp;$D$7&amp;$D$8,'CCG data'!$A:$AD,'CCG data'!G$5,FALSE))),"",VLOOKUP($E354&amp;$D$7&amp;$D$8,'CCG data'!$A:$AD,'CCG data'!G$3,FALSE))</f>
        <v>1579</v>
      </c>
      <c r="O354" s="150"/>
      <c r="P354" s="150"/>
      <c r="Q354" s="150"/>
      <c r="R354" s="150"/>
      <c r="S354" s="84"/>
      <c r="T354" s="78"/>
      <c r="U354" s="78"/>
      <c r="V354" s="78"/>
      <c r="W354" s="78"/>
      <c r="X354" s="84"/>
      <c r="Y354" s="84"/>
      <c r="Z354" s="84"/>
      <c r="AA354" s="84"/>
      <c r="AB354" s="84"/>
    </row>
    <row r="355" spans="4:28" x14ac:dyDescent="0.25">
      <c r="D355" s="314"/>
      <c r="E355" s="225" t="s">
        <v>27</v>
      </c>
      <c r="F355" s="138">
        <f>IF(F354="","",VLOOKUP($E354&amp;$D$7&amp;$D$8,'CCG data'!$A:$AD,'CCG data'!I$3,FALSE))</f>
        <v>3.9E-2</v>
      </c>
      <c r="G355" s="15">
        <f>IF(F354="","",VLOOKUP($E354&amp;$D$7&amp;$D$8,'CCG data'!$A:$AD,'CCG data'!J$3,FALSE))</f>
        <v>0.06</v>
      </c>
      <c r="H355" s="15">
        <f>IF(H354="","",VLOOKUP($E354&amp;$D$7&amp;$D$8,'CCG data'!$A:$AD,'CCG data'!K$3,FALSE))</f>
        <v>0.504</v>
      </c>
      <c r="I355" s="15">
        <f>IF(H354="","",VLOOKUP($E354&amp;$D$7&amp;$D$8,'CCG data'!$A:$AD,'CCG data'!L$3,FALSE))</f>
        <v>0.55300000000000005</v>
      </c>
      <c r="J355" s="15">
        <f>IF(J354="","",VLOOKUP($E354&amp;$D$7&amp;$D$8,'CCG data'!$A:$AD,'CCG data'!M$3,FALSE))</f>
        <v>0.23699999999999999</v>
      </c>
      <c r="K355" s="15">
        <f>IF(J354="","",VLOOKUP($E354&amp;$D$7&amp;$D$8,'CCG data'!$A:$AD,'CCG data'!N$3,FALSE))</f>
        <v>0.28100000000000003</v>
      </c>
      <c r="L355" s="15">
        <f>IF(L354="","",VLOOKUP($E354&amp;$D$7&amp;$D$8,'CCG data'!$A:$AD,'CCG data'!O$3,FALSE))</f>
        <v>0.14799999999999999</v>
      </c>
      <c r="M355" s="123">
        <f>IF(L354="","",VLOOKUP($E354&amp;$D$7&amp;$D$8,'CCG data'!$A:$AD,'CCG data'!P$3,FALSE))</f>
        <v>0.184</v>
      </c>
      <c r="N355" s="363"/>
      <c r="O355" s="150"/>
      <c r="P355" s="150"/>
      <c r="Q355" s="150"/>
      <c r="R355" s="150"/>
      <c r="S355" s="84"/>
      <c r="T355" s="78"/>
      <c r="U355" s="78"/>
      <c r="V355" s="78"/>
      <c r="W355" s="78"/>
      <c r="X355" s="84"/>
      <c r="Y355" s="84"/>
      <c r="Z355" s="84"/>
      <c r="AA355" s="84"/>
      <c r="AB355" s="84"/>
    </row>
    <row r="356" spans="4:28" ht="15.75" x14ac:dyDescent="0.25">
      <c r="D356" s="314"/>
      <c r="E356" s="223" t="s">
        <v>382</v>
      </c>
      <c r="F356" s="387">
        <f>IF(OR(ISERROR(VLOOKUP($E356&amp;$D$7&amp;$D$8,'CCG data'!$A:$AD,'CCG data'!B$3,FALSE)),ISBLANK(VLOOKUP($E356&amp;$D$7&amp;$D$8,'CCG data'!$A:$AD,'CCG data'!B$3,FALSE))),"",VLOOKUP($E356&amp;$D$7&amp;$D$8,'CCG data'!$A:$AD,'CCG data'!B$3,FALSE))</f>
        <v>6.1824953445065174E-2</v>
      </c>
      <c r="G356" s="262"/>
      <c r="H356" s="262">
        <f>IF(OR(ISERROR(VLOOKUP($E356&amp;$D$7&amp;$D$8,'CCG data'!$A:$AD,'CCG data'!C$3,FALSE)),ISBLANK(VLOOKUP($E356&amp;$D$7&amp;$D$8,'CCG data'!$A:$AD,'CCG data'!C$3,FALSE))),"",VLOOKUP($E356&amp;$D$7&amp;$D$8,'CCG data'!$A:$AD,'CCG data'!C$3,FALSE))</f>
        <v>0.58175046554934828</v>
      </c>
      <c r="I356" s="262"/>
      <c r="J356" s="262">
        <f>IF(OR(ISERROR(VLOOKUP($E356&amp;$D$7&amp;$D$8,'CCG data'!$A:$AD,'CCG data'!D$3,FALSE)),ISBLANK(VLOOKUP($E356&amp;$D$7&amp;$D$8,'CCG data'!$A:$AD,'CCG data'!D$3,FALSE))),"",VLOOKUP($E356&amp;$D$7&amp;$D$8,'CCG data'!$A:$AD,'CCG data'!D$3,FALSE))</f>
        <v>0.21899441340782122</v>
      </c>
      <c r="K356" s="262"/>
      <c r="L356" s="262">
        <f>IF(OR(ISERROR(VLOOKUP($E356&amp;$D$7&amp;$D$8,'CCG data'!$A:$AD,'CCG data'!E$3,FALSE)),ISBLANK(VLOOKUP($E356&amp;$D$7&amp;$D$8,'CCG data'!$A:$AD,'CCG data'!E$3,FALSE))),"",VLOOKUP($E356&amp;$D$7&amp;$D$8,'CCG data'!$A:$AD,'CCG data'!E$3,FALSE))</f>
        <v>0.13743016759776536</v>
      </c>
      <c r="M356" s="388"/>
      <c r="N356" s="362">
        <f>IF(OR(ISERROR(VLOOKUP($E356&amp;$D$7&amp;$D$8,'CCG data'!$A:$AD,'CCG data'!G$3,FALSE)),ISBLANK(VLOOKUP($E356&amp;$D$7&amp;$D$8,'CCG data'!$A:$AD,'CCG data'!G$5,FALSE))),"",VLOOKUP($E356&amp;$D$7&amp;$D$8,'CCG data'!$A:$AD,'CCG data'!G$3,FALSE))</f>
        <v>2685</v>
      </c>
      <c r="O356" s="150"/>
      <c r="P356" s="150"/>
      <c r="Q356" s="150"/>
      <c r="R356" s="150"/>
      <c r="S356" s="84"/>
      <c r="T356" s="78"/>
      <c r="U356" s="78"/>
      <c r="V356" s="78"/>
      <c r="W356" s="78"/>
      <c r="X356" s="84"/>
      <c r="Y356" s="84"/>
      <c r="Z356" s="84"/>
      <c r="AA356" s="84"/>
      <c r="AB356" s="84"/>
    </row>
    <row r="357" spans="4:28" x14ac:dyDescent="0.25">
      <c r="D357" s="314"/>
      <c r="E357" s="225" t="s">
        <v>27</v>
      </c>
      <c r="F357" s="138">
        <f>IF(F356="","",VLOOKUP($E356&amp;$D$7&amp;$D$8,'CCG data'!$A:$AD,'CCG data'!I$3,FALSE))</f>
        <v>5.2999999999999999E-2</v>
      </c>
      <c r="G357" s="15">
        <f>IF(F356="","",VLOOKUP($E356&amp;$D$7&amp;$D$8,'CCG data'!$A:$AD,'CCG data'!J$3,FALSE))</f>
        <v>7.1999999999999995E-2</v>
      </c>
      <c r="H357" s="15">
        <f>IF(H356="","",VLOOKUP($E356&amp;$D$7&amp;$D$8,'CCG data'!$A:$AD,'CCG data'!K$3,FALSE))</f>
        <v>0.56299999999999994</v>
      </c>
      <c r="I357" s="15">
        <f>IF(H356="","",VLOOKUP($E356&amp;$D$7&amp;$D$8,'CCG data'!$A:$AD,'CCG data'!L$3,FALSE))</f>
        <v>0.6</v>
      </c>
      <c r="J357" s="15">
        <f>IF(J356="","",VLOOKUP($E356&amp;$D$7&amp;$D$8,'CCG data'!$A:$AD,'CCG data'!M$3,FALSE))</f>
        <v>0.20399999999999999</v>
      </c>
      <c r="K357" s="15">
        <f>IF(J356="","",VLOOKUP($E356&amp;$D$7&amp;$D$8,'CCG data'!$A:$AD,'CCG data'!N$3,FALSE))</f>
        <v>0.23499999999999999</v>
      </c>
      <c r="L357" s="15">
        <f>IF(L356="","",VLOOKUP($E356&amp;$D$7&amp;$D$8,'CCG data'!$A:$AD,'CCG data'!O$3,FALSE))</f>
        <v>0.125</v>
      </c>
      <c r="M357" s="123">
        <f>IF(L356="","",VLOOKUP($E356&amp;$D$7&amp;$D$8,'CCG data'!$A:$AD,'CCG data'!P$3,FALSE))</f>
        <v>0.151</v>
      </c>
      <c r="N357" s="363"/>
      <c r="O357" s="150"/>
      <c r="P357" s="150"/>
      <c r="Q357" s="150"/>
      <c r="R357" s="150"/>
      <c r="S357" s="84"/>
      <c r="T357" s="78"/>
      <c r="U357" s="78"/>
      <c r="V357" s="78"/>
      <c r="W357" s="78"/>
      <c r="X357" s="84"/>
      <c r="Y357" s="84"/>
      <c r="Z357" s="84"/>
      <c r="AA357" s="84"/>
      <c r="AB357" s="84"/>
    </row>
    <row r="358" spans="4:28" ht="15.75" x14ac:dyDescent="0.25">
      <c r="D358" s="314"/>
      <c r="E358" s="223" t="s">
        <v>267</v>
      </c>
      <c r="F358" s="387">
        <f>IF(OR(ISERROR(VLOOKUP($E358&amp;$D$7&amp;$D$8,'CCG data'!$A:$AD,'CCG data'!B$3,FALSE)),ISBLANK(VLOOKUP($E358&amp;$D$7&amp;$D$8,'CCG data'!$A:$AD,'CCG data'!B$3,FALSE))),"",VLOOKUP($E358&amp;$D$7&amp;$D$8,'CCG data'!$A:$AD,'CCG data'!B$3,FALSE))</f>
        <v>7.901907356948229E-2</v>
      </c>
      <c r="G358" s="262"/>
      <c r="H358" s="262">
        <f>IF(OR(ISERROR(VLOOKUP($E358&amp;$D$7&amp;$D$8,'CCG data'!$A:$AD,'CCG data'!C$3,FALSE)),ISBLANK(VLOOKUP($E358&amp;$D$7&amp;$D$8,'CCG data'!$A:$AD,'CCG data'!C$3,FALSE))),"",VLOOKUP($E358&amp;$D$7&amp;$D$8,'CCG data'!$A:$AD,'CCG data'!C$3,FALSE))</f>
        <v>0.47002724795640327</v>
      </c>
      <c r="I358" s="262"/>
      <c r="J358" s="262">
        <f>IF(OR(ISERROR(VLOOKUP($E358&amp;$D$7&amp;$D$8,'CCG data'!$A:$AD,'CCG data'!D$3,FALSE)),ISBLANK(VLOOKUP($E358&amp;$D$7&amp;$D$8,'CCG data'!$A:$AD,'CCG data'!D$3,FALSE))),"",VLOOKUP($E358&amp;$D$7&amp;$D$8,'CCG data'!$A:$AD,'CCG data'!D$3,FALSE))</f>
        <v>0.28337874659400547</v>
      </c>
      <c r="K358" s="262"/>
      <c r="L358" s="262">
        <f>IF(OR(ISERROR(VLOOKUP($E358&amp;$D$7&amp;$D$8,'CCG data'!$A:$AD,'CCG data'!E$3,FALSE)),ISBLANK(VLOOKUP($E358&amp;$D$7&amp;$D$8,'CCG data'!$A:$AD,'CCG data'!E$3,FALSE))),"",VLOOKUP($E358&amp;$D$7&amp;$D$8,'CCG data'!$A:$AD,'CCG data'!E$3,FALSE))</f>
        <v>0.167574931880109</v>
      </c>
      <c r="M358" s="388"/>
      <c r="N358" s="362">
        <f>IF(OR(ISERROR(VLOOKUP($E358&amp;$D$7&amp;$D$8,'CCG data'!$A:$AD,'CCG data'!G$3,FALSE)),ISBLANK(VLOOKUP($E358&amp;$D$7&amp;$D$8,'CCG data'!$A:$AD,'CCG data'!G$5,FALSE))),"",VLOOKUP($E358&amp;$D$7&amp;$D$8,'CCG data'!$A:$AD,'CCG data'!G$3,FALSE))</f>
        <v>734</v>
      </c>
      <c r="O358" s="150"/>
      <c r="P358" s="150"/>
      <c r="Q358" s="150"/>
      <c r="R358" s="150"/>
      <c r="S358" s="84"/>
      <c r="T358" s="78"/>
      <c r="U358" s="78"/>
      <c r="V358" s="78"/>
      <c r="W358" s="78"/>
      <c r="X358" s="84"/>
      <c r="Y358" s="84"/>
      <c r="Z358" s="84"/>
      <c r="AA358" s="84"/>
      <c r="AB358" s="84"/>
    </row>
    <row r="359" spans="4:28" x14ac:dyDescent="0.25">
      <c r="D359" s="314"/>
      <c r="E359" s="225" t="s">
        <v>27</v>
      </c>
      <c r="F359" s="138">
        <f>IF(F358="","",VLOOKUP($E358&amp;$D$7&amp;$D$8,'CCG data'!$A:$AD,'CCG data'!I$3,FALSE))</f>
        <v>6.2E-2</v>
      </c>
      <c r="G359" s="15">
        <f>IF(F358="","",VLOOKUP($E358&amp;$D$7&amp;$D$8,'CCG data'!$A:$AD,'CCG data'!J$3,FALSE))</f>
        <v>0.10100000000000001</v>
      </c>
      <c r="H359" s="15">
        <f>IF(H358="","",VLOOKUP($E358&amp;$D$7&amp;$D$8,'CCG data'!$A:$AD,'CCG data'!K$3,FALSE))</f>
        <v>0.434</v>
      </c>
      <c r="I359" s="15">
        <f>IF(H358="","",VLOOKUP($E358&amp;$D$7&amp;$D$8,'CCG data'!$A:$AD,'CCG data'!L$3,FALSE))</f>
        <v>0.50600000000000001</v>
      </c>
      <c r="J359" s="15">
        <f>IF(J358="","",VLOOKUP($E358&amp;$D$7&amp;$D$8,'CCG data'!$A:$AD,'CCG data'!M$3,FALSE))</f>
        <v>0.252</v>
      </c>
      <c r="K359" s="15">
        <f>IF(J358="","",VLOOKUP($E358&amp;$D$7&amp;$D$8,'CCG data'!$A:$AD,'CCG data'!N$3,FALSE))</f>
        <v>0.317</v>
      </c>
      <c r="L359" s="15">
        <f>IF(L358="","",VLOOKUP($E358&amp;$D$7&amp;$D$8,'CCG data'!$A:$AD,'CCG data'!O$3,FALSE))</f>
        <v>0.14199999999999999</v>
      </c>
      <c r="M359" s="123">
        <f>IF(L358="","",VLOOKUP($E358&amp;$D$7&amp;$D$8,'CCG data'!$A:$AD,'CCG data'!P$3,FALSE))</f>
        <v>0.19600000000000001</v>
      </c>
      <c r="N359" s="363"/>
      <c r="O359" s="150"/>
      <c r="P359" s="150"/>
      <c r="Q359" s="150"/>
      <c r="R359" s="150"/>
      <c r="S359" s="84"/>
      <c r="T359" s="78"/>
      <c r="U359" s="78"/>
      <c r="V359" s="78"/>
      <c r="W359" s="78"/>
      <c r="X359" s="84"/>
      <c r="Y359" s="84"/>
      <c r="Z359" s="84"/>
      <c r="AA359" s="84"/>
      <c r="AB359" s="84"/>
    </row>
    <row r="360" spans="4:28" ht="15.75" x14ac:dyDescent="0.25">
      <c r="D360" s="314"/>
      <c r="E360" s="223" t="s">
        <v>444</v>
      </c>
      <c r="F360" s="387">
        <f>IF(OR(ISERROR(VLOOKUP($E360&amp;$D$7&amp;$D$8,'CCG data'!$A:$AD,'CCG data'!B$3,FALSE)),ISBLANK(VLOOKUP($E360&amp;$D$7&amp;$D$8,'CCG data'!$A:$AD,'CCG data'!B$3,FALSE))),"",VLOOKUP($E360&amp;$D$7&amp;$D$8,'CCG data'!$A:$AD,'CCG data'!B$3,FALSE))</f>
        <v>6.2473071951744938E-2</v>
      </c>
      <c r="G360" s="262"/>
      <c r="H360" s="262">
        <f>IF(OR(ISERROR(VLOOKUP($E360&amp;$D$7&amp;$D$8,'CCG data'!$A:$AD,'CCG data'!C$3,FALSE)),ISBLANK(VLOOKUP($E360&amp;$D$7&amp;$D$8,'CCG data'!$A:$AD,'CCG data'!C$3,FALSE))),"",VLOOKUP($E360&amp;$D$7&amp;$D$8,'CCG data'!$A:$AD,'CCG data'!C$3,FALSE))</f>
        <v>0.56268849633778539</v>
      </c>
      <c r="I360" s="262"/>
      <c r="J360" s="262">
        <f>IF(OR(ISERROR(VLOOKUP($E360&amp;$D$7&amp;$D$8,'CCG data'!$A:$AD,'CCG data'!D$3,FALSE)),ISBLANK(VLOOKUP($E360&amp;$D$7&amp;$D$8,'CCG data'!$A:$AD,'CCG data'!D$3,FALSE))),"",VLOOKUP($E360&amp;$D$7&amp;$D$8,'CCG data'!$A:$AD,'CCG data'!D$3,FALSE))</f>
        <v>0.26454114605773371</v>
      </c>
      <c r="K360" s="262"/>
      <c r="L360" s="262">
        <f>IF(OR(ISERROR(VLOOKUP($E360&amp;$D$7&amp;$D$8,'CCG data'!$A:$AD,'CCG data'!E$3,FALSE)),ISBLANK(VLOOKUP($E360&amp;$D$7&amp;$D$8,'CCG data'!$A:$AD,'CCG data'!E$3,FALSE))),"",VLOOKUP($E360&amp;$D$7&amp;$D$8,'CCG data'!$A:$AD,'CCG data'!E$3,FALSE))</f>
        <v>0.11029728565273589</v>
      </c>
      <c r="M360" s="388"/>
      <c r="N360" s="355">
        <f>IF(OR(ISERROR(VLOOKUP($E360&amp;$D$7&amp;$D$8,'CCG data'!$A:$AD,'CCG data'!G$3,FALSE)),ISBLANK(VLOOKUP($E360&amp;$D$7&amp;$D$8,'CCG data'!$A:$AD,'CCG data'!G$5,FALSE))),"",VLOOKUP($E360&amp;$D$7&amp;$D$8,'CCG data'!$A:$AD,'CCG data'!G$3,FALSE))</f>
        <v>2321</v>
      </c>
      <c r="O360" s="150"/>
      <c r="P360" s="150"/>
      <c r="Q360" s="150"/>
      <c r="R360" s="150"/>
      <c r="S360" s="84"/>
      <c r="T360" s="78"/>
      <c r="U360" s="78"/>
      <c r="V360" s="78"/>
      <c r="W360" s="78"/>
      <c r="X360" s="84"/>
      <c r="Y360" s="84"/>
      <c r="Z360" s="84"/>
      <c r="AA360" s="84"/>
      <c r="AB360" s="84"/>
    </row>
    <row r="361" spans="4:28" x14ac:dyDescent="0.25">
      <c r="D361" s="314"/>
      <c r="E361" s="225" t="s">
        <v>27</v>
      </c>
      <c r="F361" s="138">
        <f>IF(F360="","",VLOOKUP($E360&amp;$D$7&amp;$D$8,'CCG data'!$A:$AD,'CCG data'!I$3,FALSE))</f>
        <v>5.2999999999999999E-2</v>
      </c>
      <c r="G361" s="15">
        <f>IF(F360="","",VLOOKUP($E360&amp;$D$7&amp;$D$8,'CCG data'!$A:$AD,'CCG data'!J$3,FALSE))</f>
        <v>7.2999999999999995E-2</v>
      </c>
      <c r="H361" s="15">
        <f>IF(H360="","",VLOOKUP($E360&amp;$D$7&amp;$D$8,'CCG data'!$A:$AD,'CCG data'!K$3,FALSE))</f>
        <v>0.54200000000000004</v>
      </c>
      <c r="I361" s="15">
        <f>IF(H360="","",VLOOKUP($E360&amp;$D$7&amp;$D$8,'CCG data'!$A:$AD,'CCG data'!L$3,FALSE))</f>
        <v>0.58299999999999996</v>
      </c>
      <c r="J361" s="15">
        <f>IF(J360="","",VLOOKUP($E360&amp;$D$7&amp;$D$8,'CCG data'!$A:$AD,'CCG data'!M$3,FALSE))</f>
        <v>0.247</v>
      </c>
      <c r="K361" s="15">
        <f>IF(J360="","",VLOOKUP($E360&amp;$D$7&amp;$D$8,'CCG data'!$A:$AD,'CCG data'!N$3,FALSE))</f>
        <v>0.28299999999999997</v>
      </c>
      <c r="L361" s="15">
        <f>IF(L360="","",VLOOKUP($E360&amp;$D$7&amp;$D$8,'CCG data'!$A:$AD,'CCG data'!O$3,FALSE))</f>
        <v>9.8000000000000004E-2</v>
      </c>
      <c r="M361" s="123">
        <f>IF(L360="","",VLOOKUP($E360&amp;$D$7&amp;$D$8,'CCG data'!$A:$AD,'CCG data'!P$3,FALSE))</f>
        <v>0.124</v>
      </c>
      <c r="N361" s="363"/>
      <c r="O361" s="150"/>
      <c r="P361" s="150"/>
      <c r="Q361" s="150"/>
      <c r="R361" s="150"/>
      <c r="S361" s="84"/>
      <c r="T361" s="78"/>
      <c r="U361" s="78"/>
      <c r="V361" s="78"/>
      <c r="W361" s="78"/>
      <c r="X361" s="84"/>
      <c r="Y361" s="84"/>
      <c r="Z361" s="84"/>
      <c r="AA361" s="84"/>
      <c r="AB361" s="84"/>
    </row>
    <row r="362" spans="4:28" ht="15.75" x14ac:dyDescent="0.25">
      <c r="D362" s="314"/>
      <c r="E362" s="223" t="s">
        <v>268</v>
      </c>
      <c r="F362" s="387">
        <f>IF(OR(ISERROR(VLOOKUP($E362&amp;$D$7&amp;$D$8,'CCG data'!$A:$AD,'CCG data'!B$3,FALSE)),ISBLANK(VLOOKUP($E362&amp;$D$7&amp;$D$8,'CCG data'!$A:$AD,'CCG data'!B$3,FALSE))),"",VLOOKUP($E362&amp;$D$7&amp;$D$8,'CCG data'!$A:$AD,'CCG data'!B$3,FALSE))</f>
        <v>9.2063492063492069E-2</v>
      </c>
      <c r="G362" s="262"/>
      <c r="H362" s="262">
        <f>IF(OR(ISERROR(VLOOKUP($E362&amp;$D$7&amp;$D$8,'CCG data'!$A:$AD,'CCG data'!C$3,FALSE)),ISBLANK(VLOOKUP($E362&amp;$D$7&amp;$D$8,'CCG data'!$A:$AD,'CCG data'!C$3,FALSE))),"",VLOOKUP($E362&amp;$D$7&amp;$D$8,'CCG data'!$A:$AD,'CCG data'!C$3,FALSE))</f>
        <v>0.491005291005291</v>
      </c>
      <c r="I362" s="262"/>
      <c r="J362" s="262">
        <f>IF(OR(ISERROR(VLOOKUP($E362&amp;$D$7&amp;$D$8,'CCG data'!$A:$AD,'CCG data'!D$3,FALSE)),ISBLANK(VLOOKUP($E362&amp;$D$7&amp;$D$8,'CCG data'!$A:$AD,'CCG data'!D$3,FALSE))),"",VLOOKUP($E362&amp;$D$7&amp;$D$8,'CCG data'!$A:$AD,'CCG data'!D$3,FALSE))</f>
        <v>0.2677248677248677</v>
      </c>
      <c r="K362" s="262"/>
      <c r="L362" s="262">
        <f>IF(OR(ISERROR(VLOOKUP($E362&amp;$D$7&amp;$D$8,'CCG data'!$A:$AD,'CCG data'!E$3,FALSE)),ISBLANK(VLOOKUP($E362&amp;$D$7&amp;$D$8,'CCG data'!$A:$AD,'CCG data'!E$3,FALSE))),"",VLOOKUP($E362&amp;$D$7&amp;$D$8,'CCG data'!$A:$AD,'CCG data'!E$3,FALSE))</f>
        <v>0.1492063492063492</v>
      </c>
      <c r="M362" s="388"/>
      <c r="N362" s="362">
        <f>IF(OR(ISERROR(VLOOKUP($E362&amp;$D$7&amp;$D$8,'CCG data'!$A:$AD,'CCG data'!G$3,FALSE)),ISBLANK(VLOOKUP($E362&amp;$D$7&amp;$D$8,'CCG data'!$A:$AD,'CCG data'!G$5,FALSE))),"",VLOOKUP($E362&amp;$D$7&amp;$D$8,'CCG data'!$A:$AD,'CCG data'!G$3,FALSE))</f>
        <v>1890</v>
      </c>
      <c r="O362" s="150"/>
      <c r="P362" s="150"/>
      <c r="Q362" s="150"/>
      <c r="R362" s="150"/>
      <c r="S362" s="84"/>
      <c r="T362" s="78"/>
      <c r="U362" s="78"/>
      <c r="V362" s="78"/>
      <c r="W362" s="78"/>
      <c r="X362" s="84"/>
      <c r="Y362" s="84"/>
      <c r="Z362" s="84"/>
      <c r="AA362" s="84"/>
      <c r="AB362" s="84"/>
    </row>
    <row r="363" spans="4:28" x14ac:dyDescent="0.25">
      <c r="D363" s="314"/>
      <c r="E363" s="225" t="s">
        <v>27</v>
      </c>
      <c r="F363" s="138">
        <f>IF(F362="","",VLOOKUP($E362&amp;$D$7&amp;$D$8,'CCG data'!$A:$AD,'CCG data'!I$3,FALSE))</f>
        <v>0.08</v>
      </c>
      <c r="G363" s="15">
        <f>IF(F362="","",VLOOKUP($E362&amp;$D$7&amp;$D$8,'CCG data'!$A:$AD,'CCG data'!J$3,FALSE))</f>
        <v>0.106</v>
      </c>
      <c r="H363" s="15">
        <f>IF(H362="","",VLOOKUP($E362&amp;$D$7&amp;$D$8,'CCG data'!$A:$AD,'CCG data'!K$3,FALSE))</f>
        <v>0.46899999999999997</v>
      </c>
      <c r="I363" s="15">
        <f>IF(H362="","",VLOOKUP($E362&amp;$D$7&amp;$D$8,'CCG data'!$A:$AD,'CCG data'!L$3,FALSE))</f>
        <v>0.51400000000000001</v>
      </c>
      <c r="J363" s="15">
        <f>IF(J362="","",VLOOKUP($E362&amp;$D$7&amp;$D$8,'CCG data'!$A:$AD,'CCG data'!M$3,FALSE))</f>
        <v>0.248</v>
      </c>
      <c r="K363" s="15">
        <f>IF(J362="","",VLOOKUP($E362&amp;$D$7&amp;$D$8,'CCG data'!$A:$AD,'CCG data'!N$3,FALSE))</f>
        <v>0.28799999999999998</v>
      </c>
      <c r="L363" s="15">
        <f>IF(L362="","",VLOOKUP($E362&amp;$D$7&amp;$D$8,'CCG data'!$A:$AD,'CCG data'!O$3,FALSE))</f>
        <v>0.13400000000000001</v>
      </c>
      <c r="M363" s="123">
        <f>IF(L362="","",VLOOKUP($E362&amp;$D$7&amp;$D$8,'CCG data'!$A:$AD,'CCG data'!P$3,FALSE))</f>
        <v>0.16600000000000001</v>
      </c>
      <c r="N363" s="363"/>
      <c r="O363" s="150"/>
      <c r="P363" s="150"/>
      <c r="Q363" s="150"/>
      <c r="R363" s="150"/>
      <c r="S363" s="84"/>
      <c r="T363" s="78"/>
      <c r="U363" s="78"/>
      <c r="V363" s="78"/>
      <c r="W363" s="78"/>
      <c r="X363" s="84"/>
      <c r="Y363" s="84"/>
      <c r="Z363" s="84"/>
      <c r="AA363" s="84"/>
      <c r="AB363" s="84"/>
    </row>
    <row r="364" spans="4:28" ht="15.75" x14ac:dyDescent="0.25">
      <c r="D364" s="314"/>
      <c r="E364" s="223" t="s">
        <v>269</v>
      </c>
      <c r="F364" s="387">
        <f>IF(OR(ISERROR(VLOOKUP($E364&amp;$D$7&amp;$D$8,'CCG data'!$A:$AD,'CCG data'!B$3,FALSE)),ISBLANK(VLOOKUP($E364&amp;$D$7&amp;$D$8,'CCG data'!$A:$AD,'CCG data'!B$3,FALSE))),"",VLOOKUP($E364&amp;$D$7&amp;$D$8,'CCG data'!$A:$AD,'CCG data'!B$3,FALSE))</f>
        <v>5.2631578947368418E-2</v>
      </c>
      <c r="G364" s="262"/>
      <c r="H364" s="262">
        <f>IF(OR(ISERROR(VLOOKUP($E364&amp;$D$7&amp;$D$8,'CCG data'!$A:$AD,'CCG data'!C$3,FALSE)),ISBLANK(VLOOKUP($E364&amp;$D$7&amp;$D$8,'CCG data'!$A:$AD,'CCG data'!C$3,FALSE))),"",VLOOKUP($E364&amp;$D$7&amp;$D$8,'CCG data'!$A:$AD,'CCG data'!C$3,FALSE))</f>
        <v>0.47076023391812866</v>
      </c>
      <c r="I364" s="262"/>
      <c r="J364" s="262">
        <f>IF(OR(ISERROR(VLOOKUP($E364&amp;$D$7&amp;$D$8,'CCG data'!$A:$AD,'CCG data'!D$3,FALSE)),ISBLANK(VLOOKUP($E364&amp;$D$7&amp;$D$8,'CCG data'!$A:$AD,'CCG data'!D$3,FALSE))),"",VLOOKUP($E364&amp;$D$7&amp;$D$8,'CCG data'!$A:$AD,'CCG data'!D$3,FALSE))</f>
        <v>0.27680311890838205</v>
      </c>
      <c r="K364" s="262"/>
      <c r="L364" s="262">
        <f>IF(OR(ISERROR(VLOOKUP($E364&amp;$D$7&amp;$D$8,'CCG data'!$A:$AD,'CCG data'!E$3,FALSE)),ISBLANK(VLOOKUP($E364&amp;$D$7&amp;$D$8,'CCG data'!$A:$AD,'CCG data'!E$3,FALSE))),"",VLOOKUP($E364&amp;$D$7&amp;$D$8,'CCG data'!$A:$AD,'CCG data'!E$3,FALSE))</f>
        <v>0.19980506822612085</v>
      </c>
      <c r="M364" s="388"/>
      <c r="N364" s="362">
        <f>IF(OR(ISERROR(VLOOKUP($E364&amp;$D$7&amp;$D$8,'CCG data'!$A:$AD,'CCG data'!G$3,FALSE)),ISBLANK(VLOOKUP($E364&amp;$D$7&amp;$D$8,'CCG data'!$A:$AD,'CCG data'!G$5,FALSE))),"",VLOOKUP($E364&amp;$D$7&amp;$D$8,'CCG data'!$A:$AD,'CCG data'!G$3,FALSE))</f>
        <v>1026</v>
      </c>
      <c r="O364" s="150"/>
      <c r="P364" s="150"/>
      <c r="Q364" s="150"/>
      <c r="R364" s="150"/>
      <c r="S364" s="84"/>
      <c r="T364" s="78"/>
      <c r="U364" s="78"/>
      <c r="V364" s="78"/>
      <c r="W364" s="78"/>
      <c r="X364" s="84"/>
      <c r="Y364" s="84"/>
      <c r="Z364" s="84"/>
      <c r="AA364" s="84"/>
      <c r="AB364" s="84"/>
    </row>
    <row r="365" spans="4:28" x14ac:dyDescent="0.25">
      <c r="D365" s="314"/>
      <c r="E365" s="225" t="s">
        <v>27</v>
      </c>
      <c r="F365" s="138">
        <f>IF(F364="","",VLOOKUP($E364&amp;$D$7&amp;$D$8,'CCG data'!$A:$AD,'CCG data'!I$3,FALSE))</f>
        <v>4.1000000000000002E-2</v>
      </c>
      <c r="G365" s="15">
        <f>IF(F364="","",VLOOKUP($E364&amp;$D$7&amp;$D$8,'CCG data'!$A:$AD,'CCG data'!J$3,FALSE))</f>
        <v>6.8000000000000005E-2</v>
      </c>
      <c r="H365" s="15">
        <f>IF(H364="","",VLOOKUP($E364&amp;$D$7&amp;$D$8,'CCG data'!$A:$AD,'CCG data'!K$3,FALSE))</f>
        <v>0.44</v>
      </c>
      <c r="I365" s="15">
        <f>IF(H364="","",VLOOKUP($E364&amp;$D$7&amp;$D$8,'CCG data'!$A:$AD,'CCG data'!L$3,FALSE))</f>
        <v>0.501</v>
      </c>
      <c r="J365" s="15">
        <f>IF(J364="","",VLOOKUP($E364&amp;$D$7&amp;$D$8,'CCG data'!$A:$AD,'CCG data'!M$3,FALSE))</f>
        <v>0.25</v>
      </c>
      <c r="K365" s="15">
        <f>IF(J364="","",VLOOKUP($E364&amp;$D$7&amp;$D$8,'CCG data'!$A:$AD,'CCG data'!N$3,FALSE))</f>
        <v>0.30499999999999999</v>
      </c>
      <c r="L365" s="15">
        <f>IF(L364="","",VLOOKUP($E364&amp;$D$7&amp;$D$8,'CCG data'!$A:$AD,'CCG data'!O$3,FALSE))</f>
        <v>0.17599999999999999</v>
      </c>
      <c r="M365" s="123">
        <f>IF(L364="","",VLOOKUP($E364&amp;$D$7&amp;$D$8,'CCG data'!$A:$AD,'CCG data'!P$3,FALSE))</f>
        <v>0.22500000000000001</v>
      </c>
      <c r="N365" s="363"/>
      <c r="O365" s="150"/>
      <c r="P365" s="150"/>
      <c r="Q365" s="150"/>
      <c r="R365" s="150"/>
      <c r="S365" s="84"/>
      <c r="T365" s="78"/>
      <c r="U365" s="78"/>
      <c r="V365" s="78"/>
      <c r="W365" s="78"/>
      <c r="X365" s="84"/>
      <c r="Y365" s="84"/>
      <c r="Z365" s="84"/>
      <c r="AA365" s="84"/>
      <c r="AB365" s="84"/>
    </row>
    <row r="366" spans="4:28" ht="15.75" x14ac:dyDescent="0.25">
      <c r="D366" s="314"/>
      <c r="E366" s="223" t="s">
        <v>270</v>
      </c>
      <c r="F366" s="387">
        <f>IF(OR(ISERROR(VLOOKUP($E366&amp;$D$7&amp;$D$8,'CCG data'!$A:$AD,'CCG data'!B$3,FALSE)),ISBLANK(VLOOKUP($E366&amp;$D$7&amp;$D$8,'CCG data'!$A:$AD,'CCG data'!B$3,FALSE))),"",VLOOKUP($E366&amp;$D$7&amp;$D$8,'CCG data'!$A:$AD,'CCG data'!B$3,FALSE))</f>
        <v>6.4595257563368771E-2</v>
      </c>
      <c r="G366" s="262"/>
      <c r="H366" s="262">
        <f>IF(OR(ISERROR(VLOOKUP($E366&amp;$D$7&amp;$D$8,'CCG data'!$A:$AD,'CCG data'!C$3,FALSE)),ISBLANK(VLOOKUP($E366&amp;$D$7&amp;$D$8,'CCG data'!$A:$AD,'CCG data'!C$3,FALSE))),"",VLOOKUP($E366&amp;$D$7&amp;$D$8,'CCG data'!$A:$AD,'CCG data'!C$3,FALSE))</f>
        <v>0.49468520032706459</v>
      </c>
      <c r="I366" s="262"/>
      <c r="J366" s="262">
        <f>IF(OR(ISERROR(VLOOKUP($E366&amp;$D$7&amp;$D$8,'CCG data'!$A:$AD,'CCG data'!D$3,FALSE)),ISBLANK(VLOOKUP($E366&amp;$D$7&amp;$D$8,'CCG data'!$A:$AD,'CCG data'!D$3,FALSE))),"",VLOOKUP($E366&amp;$D$7&amp;$D$8,'CCG data'!$A:$AD,'CCG data'!D$3,FALSE))</f>
        <v>0.29762878168438267</v>
      </c>
      <c r="K366" s="262"/>
      <c r="L366" s="262">
        <f>IF(OR(ISERROR(VLOOKUP($E366&amp;$D$7&amp;$D$8,'CCG data'!$A:$AD,'CCG data'!E$3,FALSE)),ISBLANK(VLOOKUP($E366&amp;$D$7&amp;$D$8,'CCG data'!$A:$AD,'CCG data'!E$3,FALSE))),"",VLOOKUP($E366&amp;$D$7&amp;$D$8,'CCG data'!$A:$AD,'CCG data'!E$3,FALSE))</f>
        <v>0.14309076042518398</v>
      </c>
      <c r="M366" s="388"/>
      <c r="N366" s="355">
        <f>IF(OR(ISERROR(VLOOKUP($E366&amp;$D$7&amp;$D$8,'CCG data'!$A:$AD,'CCG data'!G$3,FALSE)),ISBLANK(VLOOKUP($E366&amp;$D$7&amp;$D$8,'CCG data'!$A:$AD,'CCG data'!G$5,FALSE))),"",VLOOKUP($E366&amp;$D$7&amp;$D$8,'CCG data'!$A:$AD,'CCG data'!G$3,FALSE))</f>
        <v>1223</v>
      </c>
      <c r="O366" s="150"/>
      <c r="P366" s="150"/>
      <c r="Q366" s="150"/>
      <c r="R366" s="150"/>
      <c r="S366" s="84"/>
      <c r="T366" s="78"/>
      <c r="U366" s="78"/>
      <c r="V366" s="78"/>
      <c r="W366" s="78"/>
      <c r="X366" s="84"/>
      <c r="Y366" s="84"/>
      <c r="Z366" s="84"/>
      <c r="AA366" s="84"/>
      <c r="AB366" s="84"/>
    </row>
    <row r="367" spans="4:28" x14ac:dyDescent="0.25">
      <c r="D367" s="314"/>
      <c r="E367" s="225" t="s">
        <v>27</v>
      </c>
      <c r="F367" s="138">
        <f>IF(F366="","",VLOOKUP($E366&amp;$D$7&amp;$D$8,'CCG data'!$A:$AD,'CCG data'!I$3,FALSE))</f>
        <v>5.1999999999999998E-2</v>
      </c>
      <c r="G367" s="15">
        <f>IF(F366="","",VLOOKUP($E366&amp;$D$7&amp;$D$8,'CCG data'!$A:$AD,'CCG data'!J$3,FALSE))</f>
        <v>0.08</v>
      </c>
      <c r="H367" s="15">
        <f>IF(H366="","",VLOOKUP($E366&amp;$D$7&amp;$D$8,'CCG data'!$A:$AD,'CCG data'!K$3,FALSE))</f>
        <v>0.46700000000000003</v>
      </c>
      <c r="I367" s="15">
        <f>IF(H366="","",VLOOKUP($E366&amp;$D$7&amp;$D$8,'CCG data'!$A:$AD,'CCG data'!L$3,FALSE))</f>
        <v>0.52300000000000002</v>
      </c>
      <c r="J367" s="15">
        <f>IF(J366="","",VLOOKUP($E366&amp;$D$7&amp;$D$8,'CCG data'!$A:$AD,'CCG data'!M$3,FALSE))</f>
        <v>0.27300000000000002</v>
      </c>
      <c r="K367" s="15">
        <f>IF(J366="","",VLOOKUP($E366&amp;$D$7&amp;$D$8,'CCG data'!$A:$AD,'CCG data'!N$3,FALSE))</f>
        <v>0.32400000000000001</v>
      </c>
      <c r="L367" s="15">
        <f>IF(L366="","",VLOOKUP($E366&amp;$D$7&amp;$D$8,'CCG data'!$A:$AD,'CCG data'!O$3,FALSE))</f>
        <v>0.125</v>
      </c>
      <c r="M367" s="123">
        <f>IF(L366="","",VLOOKUP($E366&amp;$D$7&amp;$D$8,'CCG data'!$A:$AD,'CCG data'!P$3,FALSE))</f>
        <v>0.16400000000000001</v>
      </c>
      <c r="N367" s="363"/>
      <c r="O367" s="150"/>
      <c r="P367" s="150"/>
      <c r="Q367" s="150"/>
      <c r="R367" s="150"/>
      <c r="S367" s="84"/>
      <c r="T367" s="78"/>
      <c r="U367" s="78"/>
      <c r="V367" s="78"/>
      <c r="W367" s="78"/>
      <c r="X367" s="84"/>
      <c r="Y367" s="84"/>
      <c r="Z367" s="84"/>
      <c r="AA367" s="84"/>
      <c r="AB367" s="84"/>
    </row>
    <row r="368" spans="4:28" ht="15.75" x14ac:dyDescent="0.25">
      <c r="D368" s="314"/>
      <c r="E368" s="223" t="s">
        <v>271</v>
      </c>
      <c r="F368" s="387">
        <f>IF(OR(ISERROR(VLOOKUP($E368&amp;$D$7&amp;$D$8,'CCG data'!$A:$AD,'CCG data'!B$3,FALSE)),ISBLANK(VLOOKUP($E368&amp;$D$7&amp;$D$8,'CCG data'!$A:$AD,'CCG data'!B$3,FALSE))),"",VLOOKUP($E368&amp;$D$7&amp;$D$8,'CCG data'!$A:$AD,'CCG data'!B$3,FALSE))</f>
        <v>7.6923076923076927E-2</v>
      </c>
      <c r="G368" s="262"/>
      <c r="H368" s="262">
        <f>IF(OR(ISERROR(VLOOKUP($E368&amp;$D$7&amp;$D$8,'CCG data'!$A:$AD,'CCG data'!C$3,FALSE)),ISBLANK(VLOOKUP($E368&amp;$D$7&amp;$D$8,'CCG data'!$A:$AD,'CCG data'!C$3,FALSE))),"",VLOOKUP($E368&amp;$D$7&amp;$D$8,'CCG data'!$A:$AD,'CCG data'!C$3,FALSE))</f>
        <v>0.5478073328540618</v>
      </c>
      <c r="I368" s="262"/>
      <c r="J368" s="262">
        <f>IF(OR(ISERROR(VLOOKUP($E368&amp;$D$7&amp;$D$8,'CCG data'!$A:$AD,'CCG data'!D$3,FALSE)),ISBLANK(VLOOKUP($E368&amp;$D$7&amp;$D$8,'CCG data'!$A:$AD,'CCG data'!D$3,FALSE))),"",VLOOKUP($E368&amp;$D$7&amp;$D$8,'CCG data'!$A:$AD,'CCG data'!D$3,FALSE))</f>
        <v>0.23652048885693747</v>
      </c>
      <c r="K368" s="262"/>
      <c r="L368" s="262">
        <f>IF(OR(ISERROR(VLOOKUP($E368&amp;$D$7&amp;$D$8,'CCG data'!$A:$AD,'CCG data'!E$3,FALSE)),ISBLANK(VLOOKUP($E368&amp;$D$7&amp;$D$8,'CCG data'!$A:$AD,'CCG data'!E$3,FALSE))),"",VLOOKUP($E368&amp;$D$7&amp;$D$8,'CCG data'!$A:$AD,'CCG data'!E$3,FALSE))</f>
        <v>0.1387491013659238</v>
      </c>
      <c r="M368" s="388"/>
      <c r="N368" s="362">
        <f>IF(OR(ISERROR(VLOOKUP($E368&amp;$D$7&amp;$D$8,'CCG data'!$A:$AD,'CCG data'!G$3,FALSE)),ISBLANK(VLOOKUP($E368&amp;$D$7&amp;$D$8,'CCG data'!$A:$AD,'CCG data'!G$5,FALSE))),"",VLOOKUP($E368&amp;$D$7&amp;$D$8,'CCG data'!$A:$AD,'CCG data'!G$3,FALSE))</f>
        <v>1391</v>
      </c>
      <c r="O368" s="150"/>
      <c r="P368" s="150"/>
      <c r="Q368" s="150"/>
      <c r="R368" s="150"/>
      <c r="S368" s="84"/>
      <c r="T368" s="78"/>
      <c r="U368" s="78"/>
      <c r="V368" s="78"/>
      <c r="W368" s="78"/>
      <c r="X368" s="84"/>
      <c r="Y368" s="84"/>
      <c r="Z368" s="84"/>
      <c r="AA368" s="84"/>
      <c r="AB368" s="84"/>
    </row>
    <row r="369" spans="4:28" x14ac:dyDescent="0.25">
      <c r="D369" s="314"/>
      <c r="E369" s="225" t="s">
        <v>27</v>
      </c>
      <c r="F369" s="138">
        <f>IF(F368="","",VLOOKUP($E368&amp;$D$7&amp;$D$8,'CCG data'!$A:$AD,'CCG data'!I$3,FALSE))</f>
        <v>6.4000000000000001E-2</v>
      </c>
      <c r="G369" s="15">
        <f>IF(F368="","",VLOOKUP($E368&amp;$D$7&amp;$D$8,'CCG data'!$A:$AD,'CCG data'!J$3,FALSE))</f>
        <v>9.1999999999999998E-2</v>
      </c>
      <c r="H369" s="15">
        <f>IF(H368="","",VLOOKUP($E368&amp;$D$7&amp;$D$8,'CCG data'!$A:$AD,'CCG data'!K$3,FALSE))</f>
        <v>0.52200000000000002</v>
      </c>
      <c r="I369" s="15">
        <f>IF(H368="","",VLOOKUP($E368&amp;$D$7&amp;$D$8,'CCG data'!$A:$AD,'CCG data'!L$3,FALSE))</f>
        <v>0.57399999999999995</v>
      </c>
      <c r="J369" s="15">
        <f>IF(J368="","",VLOOKUP($E368&amp;$D$7&amp;$D$8,'CCG data'!$A:$AD,'CCG data'!M$3,FALSE))</f>
        <v>0.215</v>
      </c>
      <c r="K369" s="15">
        <f>IF(J368="","",VLOOKUP($E368&amp;$D$7&amp;$D$8,'CCG data'!$A:$AD,'CCG data'!N$3,FALSE))</f>
        <v>0.26</v>
      </c>
      <c r="L369" s="15">
        <f>IF(L368="","",VLOOKUP($E368&amp;$D$7&amp;$D$8,'CCG data'!$A:$AD,'CCG data'!O$3,FALSE))</f>
        <v>0.122</v>
      </c>
      <c r="M369" s="123">
        <f>IF(L368="","",VLOOKUP($E368&amp;$D$7&amp;$D$8,'CCG data'!$A:$AD,'CCG data'!P$3,FALSE))</f>
        <v>0.158</v>
      </c>
      <c r="N369" s="363"/>
      <c r="O369" s="150"/>
      <c r="P369" s="150"/>
      <c r="Q369" s="150"/>
      <c r="R369" s="150"/>
      <c r="S369" s="84"/>
      <c r="T369" s="78"/>
      <c r="U369" s="78"/>
      <c r="V369" s="78"/>
      <c r="W369" s="78"/>
      <c r="X369" s="84"/>
      <c r="Y369" s="84"/>
      <c r="Z369" s="84"/>
      <c r="AA369" s="84"/>
      <c r="AB369" s="84"/>
    </row>
    <row r="370" spans="4:28" ht="15.75" x14ac:dyDescent="0.25">
      <c r="D370" s="314"/>
      <c r="E370" s="223" t="s">
        <v>272</v>
      </c>
      <c r="F370" s="387">
        <f>IF(OR(ISERROR(VLOOKUP($E370&amp;$D$7&amp;$D$8,'CCG data'!$A:$AD,'CCG data'!B$3,FALSE)),ISBLANK(VLOOKUP($E370&amp;$D$7&amp;$D$8,'CCG data'!$A:$AD,'CCG data'!B$3,FALSE))),"",VLOOKUP($E370&amp;$D$7&amp;$D$8,'CCG data'!$A:$AD,'CCG data'!B$3,FALSE))</f>
        <v>0.10679611650485436</v>
      </c>
      <c r="G370" s="262"/>
      <c r="H370" s="262">
        <f>IF(OR(ISERROR(VLOOKUP($E370&amp;$D$7&amp;$D$8,'CCG data'!$A:$AD,'CCG data'!C$3,FALSE)),ISBLANK(VLOOKUP($E370&amp;$D$7&amp;$D$8,'CCG data'!$A:$AD,'CCG data'!C$3,FALSE))),"",VLOOKUP($E370&amp;$D$7&amp;$D$8,'CCG data'!$A:$AD,'CCG data'!C$3,FALSE))</f>
        <v>0.51132686084142398</v>
      </c>
      <c r="I370" s="262"/>
      <c r="J370" s="262">
        <f>IF(OR(ISERROR(VLOOKUP($E370&amp;$D$7&amp;$D$8,'CCG data'!$A:$AD,'CCG data'!D$3,FALSE)),ISBLANK(VLOOKUP($E370&amp;$D$7&amp;$D$8,'CCG data'!$A:$AD,'CCG data'!D$3,FALSE))),"",VLOOKUP($E370&amp;$D$7&amp;$D$8,'CCG data'!$A:$AD,'CCG data'!D$3,FALSE))</f>
        <v>0.23381877022653721</v>
      </c>
      <c r="K370" s="262"/>
      <c r="L370" s="262">
        <f>IF(OR(ISERROR(VLOOKUP($E370&amp;$D$7&amp;$D$8,'CCG data'!$A:$AD,'CCG data'!E$3,FALSE)),ISBLANK(VLOOKUP($E370&amp;$D$7&amp;$D$8,'CCG data'!$A:$AD,'CCG data'!E$3,FALSE))),"",VLOOKUP($E370&amp;$D$7&amp;$D$8,'CCG data'!$A:$AD,'CCG data'!E$3,FALSE))</f>
        <v>0.14805825242718446</v>
      </c>
      <c r="M370" s="388"/>
      <c r="N370" s="362">
        <f>IF(OR(ISERROR(VLOOKUP($E370&amp;$D$7&amp;$D$8,'CCG data'!$A:$AD,'CCG data'!G$3,FALSE)),ISBLANK(VLOOKUP($E370&amp;$D$7&amp;$D$8,'CCG data'!$A:$AD,'CCG data'!G$5,FALSE))),"",VLOOKUP($E370&amp;$D$7&amp;$D$8,'CCG data'!$A:$AD,'CCG data'!G$3,FALSE))</f>
        <v>1236</v>
      </c>
      <c r="O370" s="150"/>
      <c r="P370" s="150"/>
      <c r="Q370" s="150"/>
      <c r="R370" s="150"/>
      <c r="S370" s="84"/>
      <c r="T370" s="78"/>
      <c r="U370" s="78"/>
      <c r="V370" s="78"/>
      <c r="W370" s="78"/>
      <c r="X370" s="84"/>
      <c r="Y370" s="84"/>
      <c r="Z370" s="84"/>
      <c r="AA370" s="84"/>
      <c r="AB370" s="84"/>
    </row>
    <row r="371" spans="4:28" x14ac:dyDescent="0.25">
      <c r="D371" s="314"/>
      <c r="E371" s="225" t="s">
        <v>27</v>
      </c>
      <c r="F371" s="138">
        <f>IF(F370="","",VLOOKUP($E370&amp;$D$7&amp;$D$8,'CCG data'!$A:$AD,'CCG data'!I$3,FALSE))</f>
        <v>9.0999999999999998E-2</v>
      </c>
      <c r="G371" s="15">
        <f>IF(F370="","",VLOOKUP($E370&amp;$D$7&amp;$D$8,'CCG data'!$A:$AD,'CCG data'!J$3,FALSE))</f>
        <v>0.125</v>
      </c>
      <c r="H371" s="15">
        <f>IF(H370="","",VLOOKUP($E370&amp;$D$7&amp;$D$8,'CCG data'!$A:$AD,'CCG data'!K$3,FALSE))</f>
        <v>0.48299999999999998</v>
      </c>
      <c r="I371" s="15">
        <f>IF(H370="","",VLOOKUP($E370&amp;$D$7&amp;$D$8,'CCG data'!$A:$AD,'CCG data'!L$3,FALSE))</f>
        <v>0.53900000000000003</v>
      </c>
      <c r="J371" s="15">
        <f>IF(J370="","",VLOOKUP($E370&amp;$D$7&amp;$D$8,'CCG data'!$A:$AD,'CCG data'!M$3,FALSE))</f>
        <v>0.21099999999999999</v>
      </c>
      <c r="K371" s="15">
        <f>IF(J370="","",VLOOKUP($E370&amp;$D$7&amp;$D$8,'CCG data'!$A:$AD,'CCG data'!N$3,FALSE))</f>
        <v>0.25800000000000001</v>
      </c>
      <c r="L371" s="15">
        <f>IF(L370="","",VLOOKUP($E370&amp;$D$7&amp;$D$8,'CCG data'!$A:$AD,'CCG data'!O$3,FALSE))</f>
        <v>0.129</v>
      </c>
      <c r="M371" s="123">
        <f>IF(L370="","",VLOOKUP($E370&amp;$D$7&amp;$D$8,'CCG data'!$A:$AD,'CCG data'!P$3,FALSE))</f>
        <v>0.16900000000000001</v>
      </c>
      <c r="N371" s="363"/>
      <c r="O371" s="150"/>
      <c r="P371" s="150"/>
      <c r="Q371" s="150"/>
      <c r="R371" s="150"/>
      <c r="S371" s="84"/>
      <c r="T371" s="78"/>
      <c r="U371" s="78"/>
      <c r="V371" s="78"/>
      <c r="W371" s="78"/>
      <c r="X371" s="84"/>
      <c r="Y371" s="84"/>
      <c r="Z371" s="84"/>
      <c r="AA371" s="84"/>
      <c r="AB371" s="84"/>
    </row>
    <row r="372" spans="4:28" ht="15.75" x14ac:dyDescent="0.25">
      <c r="D372" s="314"/>
      <c r="E372" s="223" t="s">
        <v>273</v>
      </c>
      <c r="F372" s="387">
        <f>IF(OR(ISERROR(VLOOKUP($E372&amp;$D$7&amp;$D$8,'CCG data'!$A:$AD,'CCG data'!B$3,FALSE)),ISBLANK(VLOOKUP($E372&amp;$D$7&amp;$D$8,'CCG data'!$A:$AD,'CCG data'!B$3,FALSE))),"",VLOOKUP($E372&amp;$D$7&amp;$D$8,'CCG data'!$A:$AD,'CCG data'!B$3,FALSE))</f>
        <v>7.390873015873016E-2</v>
      </c>
      <c r="G372" s="262"/>
      <c r="H372" s="262">
        <f>IF(OR(ISERROR(VLOOKUP($E372&amp;$D$7&amp;$D$8,'CCG data'!$A:$AD,'CCG data'!C$3,FALSE)),ISBLANK(VLOOKUP($E372&amp;$D$7&amp;$D$8,'CCG data'!$A:$AD,'CCG data'!C$3,FALSE))),"",VLOOKUP($E372&amp;$D$7&amp;$D$8,'CCG data'!$A:$AD,'CCG data'!C$3,FALSE))</f>
        <v>0.54811507936507942</v>
      </c>
      <c r="I372" s="262"/>
      <c r="J372" s="262">
        <f>IF(OR(ISERROR(VLOOKUP($E372&amp;$D$7&amp;$D$8,'CCG data'!$A:$AD,'CCG data'!D$3,FALSE)),ISBLANK(VLOOKUP($E372&amp;$D$7&amp;$D$8,'CCG data'!$A:$AD,'CCG data'!D$3,FALSE))),"",VLOOKUP($E372&amp;$D$7&amp;$D$8,'CCG data'!$A:$AD,'CCG data'!D$3,FALSE))</f>
        <v>0.23561507936507936</v>
      </c>
      <c r="K372" s="262"/>
      <c r="L372" s="262">
        <f>IF(OR(ISERROR(VLOOKUP($E372&amp;$D$7&amp;$D$8,'CCG data'!$A:$AD,'CCG data'!E$3,FALSE)),ISBLANK(VLOOKUP($E372&amp;$D$7&amp;$D$8,'CCG data'!$A:$AD,'CCG data'!E$3,FALSE))),"",VLOOKUP($E372&amp;$D$7&amp;$D$8,'CCG data'!$A:$AD,'CCG data'!E$3,FALSE))</f>
        <v>0.1423611111111111</v>
      </c>
      <c r="M372" s="388"/>
      <c r="N372" s="355">
        <f>IF(OR(ISERROR(VLOOKUP($E372&amp;$D$7&amp;$D$8,'CCG data'!$A:$AD,'CCG data'!G$3,FALSE)),ISBLANK(VLOOKUP($E372&amp;$D$7&amp;$D$8,'CCG data'!$A:$AD,'CCG data'!G$5,FALSE))),"",VLOOKUP($E372&amp;$D$7&amp;$D$8,'CCG data'!$A:$AD,'CCG data'!G$3,FALSE))</f>
        <v>2016</v>
      </c>
      <c r="O372" s="150"/>
      <c r="P372" s="150"/>
      <c r="Q372" s="150"/>
      <c r="R372" s="150"/>
      <c r="S372" s="84"/>
      <c r="T372" s="78"/>
      <c r="U372" s="78"/>
      <c r="V372" s="78"/>
      <c r="W372" s="78"/>
      <c r="X372" s="84"/>
      <c r="Y372" s="84"/>
      <c r="Z372" s="84"/>
      <c r="AA372" s="84"/>
      <c r="AB372" s="84"/>
    </row>
    <row r="373" spans="4:28" x14ac:dyDescent="0.25">
      <c r="D373" s="314"/>
      <c r="E373" s="225" t="s">
        <v>27</v>
      </c>
      <c r="F373" s="138">
        <f>IF(F372="","",VLOOKUP($E372&amp;$D$7&amp;$D$8,'CCG data'!$A:$AD,'CCG data'!I$3,FALSE))</f>
        <v>6.3E-2</v>
      </c>
      <c r="G373" s="15">
        <f>IF(F372="","",VLOOKUP($E372&amp;$D$7&amp;$D$8,'CCG data'!$A:$AD,'CCG data'!J$3,FALSE))</f>
        <v>8.5999999999999993E-2</v>
      </c>
      <c r="H373" s="15">
        <f>IF(H372="","",VLOOKUP($E372&amp;$D$7&amp;$D$8,'CCG data'!$A:$AD,'CCG data'!K$3,FALSE))</f>
        <v>0.52600000000000002</v>
      </c>
      <c r="I373" s="15">
        <f>IF(H372="","",VLOOKUP($E372&amp;$D$7&amp;$D$8,'CCG data'!$A:$AD,'CCG data'!L$3,FALSE))</f>
        <v>0.56999999999999995</v>
      </c>
      <c r="J373" s="15">
        <f>IF(J372="","",VLOOKUP($E372&amp;$D$7&amp;$D$8,'CCG data'!$A:$AD,'CCG data'!M$3,FALSE))</f>
        <v>0.218</v>
      </c>
      <c r="K373" s="15">
        <f>IF(J372="","",VLOOKUP($E372&amp;$D$7&amp;$D$8,'CCG data'!$A:$AD,'CCG data'!N$3,FALSE))</f>
        <v>0.255</v>
      </c>
      <c r="L373" s="15">
        <f>IF(L372="","",VLOOKUP($E372&amp;$D$7&amp;$D$8,'CCG data'!$A:$AD,'CCG data'!O$3,FALSE))</f>
        <v>0.128</v>
      </c>
      <c r="M373" s="123">
        <f>IF(L372="","",VLOOKUP($E372&amp;$D$7&amp;$D$8,'CCG data'!$A:$AD,'CCG data'!P$3,FALSE))</f>
        <v>0.158</v>
      </c>
      <c r="N373" s="363"/>
      <c r="O373" s="150"/>
      <c r="P373" s="150"/>
      <c r="Q373" s="150"/>
      <c r="R373" s="150"/>
      <c r="S373" s="84"/>
      <c r="T373" s="78"/>
      <c r="U373" s="78"/>
      <c r="V373" s="78"/>
      <c r="W373" s="78"/>
      <c r="X373" s="84"/>
      <c r="Y373" s="84"/>
      <c r="Z373" s="84"/>
      <c r="AA373" s="84"/>
      <c r="AB373" s="84"/>
    </row>
    <row r="374" spans="4:28" ht="15.75" x14ac:dyDescent="0.25">
      <c r="D374" s="314"/>
      <c r="E374" s="223" t="s">
        <v>274</v>
      </c>
      <c r="F374" s="387">
        <f>IF(OR(ISERROR(VLOOKUP($E374&amp;$D$7&amp;$D$8,'CCG data'!$A:$AD,'CCG data'!B$3,FALSE)),ISBLANK(VLOOKUP($E374&amp;$D$7&amp;$D$8,'CCG data'!$A:$AD,'CCG data'!B$3,FALSE))),"",VLOOKUP($E374&amp;$D$7&amp;$D$8,'CCG data'!$A:$AD,'CCG data'!B$3,FALSE))</f>
        <v>7.0275403608736936E-2</v>
      </c>
      <c r="G374" s="262"/>
      <c r="H374" s="262">
        <f>IF(OR(ISERROR(VLOOKUP($E374&amp;$D$7&amp;$D$8,'CCG data'!$A:$AD,'CCG data'!C$3,FALSE)),ISBLANK(VLOOKUP($E374&amp;$D$7&amp;$D$8,'CCG data'!$A:$AD,'CCG data'!C$3,FALSE))),"",VLOOKUP($E374&amp;$D$7&amp;$D$8,'CCG data'!$A:$AD,'CCG data'!C$3,FALSE))</f>
        <v>0.5474833808167141</v>
      </c>
      <c r="I374" s="262"/>
      <c r="J374" s="262">
        <f>IF(OR(ISERROR(VLOOKUP($E374&amp;$D$7&amp;$D$8,'CCG data'!$A:$AD,'CCG data'!D$3,FALSE)),ISBLANK(VLOOKUP($E374&amp;$D$7&amp;$D$8,'CCG data'!$A:$AD,'CCG data'!D$3,FALSE))),"",VLOOKUP($E374&amp;$D$7&amp;$D$8,'CCG data'!$A:$AD,'CCG data'!D$3,FALSE))</f>
        <v>0.23029439696106363</v>
      </c>
      <c r="K374" s="262"/>
      <c r="L374" s="262">
        <f>IF(OR(ISERROR(VLOOKUP($E374&amp;$D$7&amp;$D$8,'CCG data'!$A:$AD,'CCG data'!E$3,FALSE)),ISBLANK(VLOOKUP($E374&amp;$D$7&amp;$D$8,'CCG data'!$A:$AD,'CCG data'!E$3,FALSE))),"",VLOOKUP($E374&amp;$D$7&amp;$D$8,'CCG data'!$A:$AD,'CCG data'!E$3,FALSE))</f>
        <v>0.15194681861348527</v>
      </c>
      <c r="M374" s="388"/>
      <c r="N374" s="362">
        <f>IF(OR(ISERROR(VLOOKUP($E374&amp;$D$7&amp;$D$8,'CCG data'!$A:$AD,'CCG data'!G$3,FALSE)),ISBLANK(VLOOKUP($E374&amp;$D$7&amp;$D$8,'CCG data'!$A:$AD,'CCG data'!G$5,FALSE))),"",VLOOKUP($E374&amp;$D$7&amp;$D$8,'CCG data'!$A:$AD,'CCG data'!G$3,FALSE))</f>
        <v>2106</v>
      </c>
      <c r="O374" s="150"/>
      <c r="P374" s="150"/>
      <c r="Q374" s="150"/>
      <c r="R374" s="150"/>
      <c r="S374" s="84"/>
      <c r="T374" s="78"/>
      <c r="U374" s="78"/>
      <c r="V374" s="78"/>
      <c r="W374" s="78"/>
      <c r="X374" s="84"/>
      <c r="Y374" s="84"/>
      <c r="Z374" s="84"/>
      <c r="AA374" s="84"/>
      <c r="AB374" s="84"/>
    </row>
    <row r="375" spans="4:28" x14ac:dyDescent="0.25">
      <c r="D375" s="314"/>
      <c r="E375" s="225" t="s">
        <v>27</v>
      </c>
      <c r="F375" s="138">
        <f>IF(F374="","",VLOOKUP($E374&amp;$D$7&amp;$D$8,'CCG data'!$A:$AD,'CCG data'!I$3,FALSE))</f>
        <v>0.06</v>
      </c>
      <c r="G375" s="15">
        <f>IF(F374="","",VLOOKUP($E374&amp;$D$7&amp;$D$8,'CCG data'!$A:$AD,'CCG data'!J$3,FALSE))</f>
        <v>8.2000000000000003E-2</v>
      </c>
      <c r="H375" s="15">
        <f>IF(H374="","",VLOOKUP($E374&amp;$D$7&amp;$D$8,'CCG data'!$A:$AD,'CCG data'!K$3,FALSE))</f>
        <v>0.52600000000000002</v>
      </c>
      <c r="I375" s="15">
        <f>IF(H374="","",VLOOKUP($E374&amp;$D$7&amp;$D$8,'CCG data'!$A:$AD,'CCG data'!L$3,FALSE))</f>
        <v>0.56899999999999995</v>
      </c>
      <c r="J375" s="15">
        <f>IF(J374="","",VLOOKUP($E374&amp;$D$7&amp;$D$8,'CCG data'!$A:$AD,'CCG data'!M$3,FALSE))</f>
        <v>0.21299999999999999</v>
      </c>
      <c r="K375" s="15">
        <f>IF(J374="","",VLOOKUP($E374&amp;$D$7&amp;$D$8,'CCG data'!$A:$AD,'CCG data'!N$3,FALSE))</f>
        <v>0.249</v>
      </c>
      <c r="L375" s="15">
        <f>IF(L374="","",VLOOKUP($E374&amp;$D$7&amp;$D$8,'CCG data'!$A:$AD,'CCG data'!O$3,FALSE))</f>
        <v>0.13700000000000001</v>
      </c>
      <c r="M375" s="123">
        <f>IF(L374="","",VLOOKUP($E374&amp;$D$7&amp;$D$8,'CCG data'!$A:$AD,'CCG data'!P$3,FALSE))</f>
        <v>0.16800000000000001</v>
      </c>
      <c r="N375" s="363"/>
      <c r="O375" s="150"/>
      <c r="P375" s="150"/>
      <c r="Q375" s="150"/>
      <c r="R375" s="150"/>
      <c r="S375" s="84"/>
      <c r="T375" s="78"/>
      <c r="U375" s="78"/>
      <c r="V375" s="78"/>
      <c r="W375" s="78"/>
      <c r="X375" s="84"/>
      <c r="Y375" s="84"/>
      <c r="Z375" s="84"/>
      <c r="AA375" s="84"/>
      <c r="AB375" s="84"/>
    </row>
    <row r="376" spans="4:28" ht="15.75" x14ac:dyDescent="0.25">
      <c r="D376" s="314"/>
      <c r="E376" s="223" t="s">
        <v>275</v>
      </c>
      <c r="F376" s="387">
        <f>IF(OR(ISERROR(VLOOKUP($E376&amp;$D$7&amp;$D$8,'CCG data'!$A:$AD,'CCG data'!B$3,FALSE)),ISBLANK(VLOOKUP($E376&amp;$D$7&amp;$D$8,'CCG data'!$A:$AD,'CCG data'!B$3,FALSE))),"",VLOOKUP($E376&amp;$D$7&amp;$D$8,'CCG data'!$A:$AD,'CCG data'!B$3,FALSE))</f>
        <v>8.3897749617653491E-2</v>
      </c>
      <c r="G376" s="262"/>
      <c r="H376" s="262">
        <f>IF(OR(ISERROR(VLOOKUP($E376&amp;$D$7&amp;$D$8,'CCG data'!$A:$AD,'CCG data'!C$3,FALSE)),ISBLANK(VLOOKUP($E376&amp;$D$7&amp;$D$8,'CCG data'!$A:$AD,'CCG data'!C$3,FALSE))),"",VLOOKUP($E376&amp;$D$7&amp;$D$8,'CCG data'!$A:$AD,'CCG data'!C$3,FALSE))</f>
        <v>0.51278129779331438</v>
      </c>
      <c r="I376" s="262"/>
      <c r="J376" s="262">
        <f>IF(OR(ISERROR(VLOOKUP($E376&amp;$D$7&amp;$D$8,'CCG data'!$A:$AD,'CCG data'!D$3,FALSE)),ISBLANK(VLOOKUP($E376&amp;$D$7&amp;$D$8,'CCG data'!$A:$AD,'CCG data'!D$3,FALSE))),"",VLOOKUP($E376&amp;$D$7&amp;$D$8,'CCG data'!$A:$AD,'CCG data'!D$3,FALSE))</f>
        <v>0.2374918068603889</v>
      </c>
      <c r="K376" s="262"/>
      <c r="L376" s="262">
        <f>IF(OR(ISERROR(VLOOKUP($E376&amp;$D$7&amp;$D$8,'CCG data'!$A:$AD,'CCG data'!E$3,FALSE)),ISBLANK(VLOOKUP($E376&amp;$D$7&amp;$D$8,'CCG data'!$A:$AD,'CCG data'!E$3,FALSE))),"",VLOOKUP($E376&amp;$D$7&amp;$D$8,'CCG data'!$A:$AD,'CCG data'!E$3,FALSE))</f>
        <v>0.16582914572864321</v>
      </c>
      <c r="M376" s="388"/>
      <c r="N376" s="362">
        <f>IF(OR(ISERROR(VLOOKUP($E376&amp;$D$7&amp;$D$8,'CCG data'!$A:$AD,'CCG data'!G$3,FALSE)),ISBLANK(VLOOKUP($E376&amp;$D$7&amp;$D$8,'CCG data'!$A:$AD,'CCG data'!G$5,FALSE))),"",VLOOKUP($E376&amp;$D$7&amp;$D$8,'CCG data'!$A:$AD,'CCG data'!G$3,FALSE))</f>
        <v>4577</v>
      </c>
      <c r="O376" s="150"/>
      <c r="P376" s="150"/>
      <c r="Q376" s="150"/>
      <c r="R376" s="150"/>
      <c r="S376" s="84"/>
      <c r="T376" s="78"/>
      <c r="U376" s="78"/>
      <c r="V376" s="78"/>
      <c r="W376" s="78"/>
      <c r="X376" s="84"/>
      <c r="Y376" s="84"/>
      <c r="Z376" s="84"/>
      <c r="AA376" s="84"/>
      <c r="AB376" s="84"/>
    </row>
    <row r="377" spans="4:28" x14ac:dyDescent="0.25">
      <c r="D377" s="314"/>
      <c r="E377" s="225" t="s">
        <v>27</v>
      </c>
      <c r="F377" s="138">
        <f>IF(F376="","",VLOOKUP($E376&amp;$D$7&amp;$D$8,'CCG data'!$A:$AD,'CCG data'!I$3,FALSE))</f>
        <v>7.5999999999999998E-2</v>
      </c>
      <c r="G377" s="15">
        <f>IF(F376="","",VLOOKUP($E376&amp;$D$7&amp;$D$8,'CCG data'!$A:$AD,'CCG data'!J$3,FALSE))</f>
        <v>9.1999999999999998E-2</v>
      </c>
      <c r="H377" s="15">
        <f>IF(H376="","",VLOOKUP($E376&amp;$D$7&amp;$D$8,'CCG data'!$A:$AD,'CCG data'!K$3,FALSE))</f>
        <v>0.498</v>
      </c>
      <c r="I377" s="15">
        <f>IF(H376="","",VLOOKUP($E376&amp;$D$7&amp;$D$8,'CCG data'!$A:$AD,'CCG data'!L$3,FALSE))</f>
        <v>0.52700000000000002</v>
      </c>
      <c r="J377" s="15">
        <f>IF(J376="","",VLOOKUP($E376&amp;$D$7&amp;$D$8,'CCG data'!$A:$AD,'CCG data'!M$3,FALSE))</f>
        <v>0.22500000000000001</v>
      </c>
      <c r="K377" s="15">
        <f>IF(J376="","",VLOOKUP($E376&amp;$D$7&amp;$D$8,'CCG data'!$A:$AD,'CCG data'!N$3,FALSE))</f>
        <v>0.25</v>
      </c>
      <c r="L377" s="15">
        <f>IF(L376="","",VLOOKUP($E376&amp;$D$7&amp;$D$8,'CCG data'!$A:$AD,'CCG data'!O$3,FALSE))</f>
        <v>0.155</v>
      </c>
      <c r="M377" s="123">
        <f>IF(L376="","",VLOOKUP($E376&amp;$D$7&amp;$D$8,'CCG data'!$A:$AD,'CCG data'!P$3,FALSE))</f>
        <v>0.17699999999999999</v>
      </c>
      <c r="N377" s="363"/>
      <c r="O377" s="150"/>
      <c r="P377" s="150"/>
      <c r="Q377" s="150"/>
      <c r="R377" s="150"/>
      <c r="S377" s="84"/>
      <c r="T377" s="78"/>
      <c r="U377" s="78"/>
      <c r="V377" s="78"/>
      <c r="W377" s="78"/>
      <c r="X377" s="84"/>
      <c r="Y377" s="84"/>
      <c r="Z377" s="84"/>
      <c r="AA377" s="84"/>
      <c r="AB377" s="84"/>
    </row>
    <row r="378" spans="4:28" ht="15.75" x14ac:dyDescent="0.25">
      <c r="D378" s="314"/>
      <c r="E378" s="223" t="s">
        <v>276</v>
      </c>
      <c r="F378" s="387">
        <f>IF(OR(ISERROR(VLOOKUP($E378&amp;$D$7&amp;$D$8,'CCG data'!$A:$AD,'CCG data'!B$3,FALSE)),ISBLANK(VLOOKUP($E378&amp;$D$7&amp;$D$8,'CCG data'!$A:$AD,'CCG data'!B$3,FALSE))),"",VLOOKUP($E378&amp;$D$7&amp;$D$8,'CCG data'!$A:$AD,'CCG data'!B$3,FALSE))</f>
        <v>7.28744939271255E-2</v>
      </c>
      <c r="G378" s="262"/>
      <c r="H378" s="262">
        <f>IF(OR(ISERROR(VLOOKUP($E378&amp;$D$7&amp;$D$8,'CCG data'!$A:$AD,'CCG data'!C$3,FALSE)),ISBLANK(VLOOKUP($E378&amp;$D$7&amp;$D$8,'CCG data'!$A:$AD,'CCG data'!C$3,FALSE))),"",VLOOKUP($E378&amp;$D$7&amp;$D$8,'CCG data'!$A:$AD,'CCG data'!C$3,FALSE))</f>
        <v>0.55963874182497664</v>
      </c>
      <c r="I378" s="262"/>
      <c r="J378" s="262">
        <f>IF(OR(ISERROR(VLOOKUP($E378&amp;$D$7&amp;$D$8,'CCG data'!$A:$AD,'CCG data'!D$3,FALSE)),ISBLANK(VLOOKUP($E378&amp;$D$7&amp;$D$8,'CCG data'!$A:$AD,'CCG data'!D$3,FALSE))),"",VLOOKUP($E378&amp;$D$7&amp;$D$8,'CCG data'!$A:$AD,'CCG data'!D$3,FALSE))</f>
        <v>0.24011211460604173</v>
      </c>
      <c r="K378" s="262"/>
      <c r="L378" s="262">
        <f>IF(OR(ISERROR(VLOOKUP($E378&amp;$D$7&amp;$D$8,'CCG data'!$A:$AD,'CCG data'!E$3,FALSE)),ISBLANK(VLOOKUP($E378&amp;$D$7&amp;$D$8,'CCG data'!$A:$AD,'CCG data'!E$3,FALSE))),"",VLOOKUP($E378&amp;$D$7&amp;$D$8,'CCG data'!$A:$AD,'CCG data'!E$3,FALSE))</f>
        <v>0.12737464964185613</v>
      </c>
      <c r="M378" s="388"/>
      <c r="N378" s="355">
        <f>IF(OR(ISERROR(VLOOKUP($E378&amp;$D$7&amp;$D$8,'CCG data'!$A:$AD,'CCG data'!G$3,FALSE)),ISBLANK(VLOOKUP($E378&amp;$D$7&amp;$D$8,'CCG data'!$A:$AD,'CCG data'!G$5,FALSE))),"",VLOOKUP($E378&amp;$D$7&amp;$D$8,'CCG data'!$A:$AD,'CCG data'!G$3,FALSE))</f>
        <v>3211</v>
      </c>
      <c r="O378" s="150"/>
      <c r="P378" s="150"/>
      <c r="Q378" s="150"/>
      <c r="R378" s="150"/>
      <c r="S378" s="84"/>
      <c r="T378" s="78"/>
      <c r="U378" s="78"/>
      <c r="V378" s="78"/>
      <c r="W378" s="78"/>
      <c r="X378" s="84"/>
      <c r="Y378" s="84"/>
      <c r="Z378" s="84"/>
      <c r="AA378" s="84"/>
      <c r="AB378" s="84"/>
    </row>
    <row r="379" spans="4:28" x14ac:dyDescent="0.25">
      <c r="D379" s="314"/>
      <c r="E379" s="225" t="s">
        <v>27</v>
      </c>
      <c r="F379" s="138">
        <f>IF(F378="","",VLOOKUP($E378&amp;$D$7&amp;$D$8,'CCG data'!$A:$AD,'CCG data'!I$3,FALSE))</f>
        <v>6.4000000000000001E-2</v>
      </c>
      <c r="G379" s="15">
        <f>IF(F378="","",VLOOKUP($E378&amp;$D$7&amp;$D$8,'CCG data'!$A:$AD,'CCG data'!J$3,FALSE))</f>
        <v>8.2000000000000003E-2</v>
      </c>
      <c r="H379" s="15">
        <f>IF(H378="","",VLOOKUP($E378&amp;$D$7&amp;$D$8,'CCG data'!$A:$AD,'CCG data'!K$3,FALSE))</f>
        <v>0.54200000000000004</v>
      </c>
      <c r="I379" s="15">
        <f>IF(H378="","",VLOOKUP($E378&amp;$D$7&amp;$D$8,'CCG data'!$A:$AD,'CCG data'!L$3,FALSE))</f>
        <v>0.57699999999999996</v>
      </c>
      <c r="J379" s="15">
        <f>IF(J378="","",VLOOKUP($E378&amp;$D$7&amp;$D$8,'CCG data'!$A:$AD,'CCG data'!M$3,FALSE))</f>
        <v>0.22600000000000001</v>
      </c>
      <c r="K379" s="15">
        <f>IF(J378="","",VLOOKUP($E378&amp;$D$7&amp;$D$8,'CCG data'!$A:$AD,'CCG data'!N$3,FALSE))</f>
        <v>0.255</v>
      </c>
      <c r="L379" s="15">
        <f>IF(L378="","",VLOOKUP($E378&amp;$D$7&amp;$D$8,'CCG data'!$A:$AD,'CCG data'!O$3,FALSE))</f>
        <v>0.11600000000000001</v>
      </c>
      <c r="M379" s="123">
        <f>IF(L378="","",VLOOKUP($E378&amp;$D$7&amp;$D$8,'CCG data'!$A:$AD,'CCG data'!P$3,FALSE))</f>
        <v>0.13900000000000001</v>
      </c>
      <c r="N379" s="363"/>
      <c r="O379" s="150"/>
      <c r="P379" s="150"/>
      <c r="Q379" s="150"/>
      <c r="R379" s="150"/>
      <c r="S379" s="84"/>
      <c r="T379" s="78"/>
      <c r="U379" s="78"/>
      <c r="V379" s="78"/>
      <c r="W379" s="78"/>
      <c r="X379" s="84"/>
      <c r="Y379" s="84"/>
      <c r="Z379" s="84"/>
      <c r="AA379" s="84"/>
      <c r="AB379" s="84"/>
    </row>
    <row r="380" spans="4:28" ht="15.75" x14ac:dyDescent="0.25">
      <c r="D380" s="314"/>
      <c r="E380" s="223" t="s">
        <v>277</v>
      </c>
      <c r="F380" s="387">
        <f>IF(OR(ISERROR(VLOOKUP($E380&amp;$D$7&amp;$D$8,'CCG data'!$A:$AD,'CCG data'!B$3,FALSE)),ISBLANK(VLOOKUP($E380&amp;$D$7&amp;$D$8,'CCG data'!$A:$AD,'CCG data'!B$3,FALSE))),"",VLOOKUP($E380&amp;$D$7&amp;$D$8,'CCG data'!$A:$AD,'CCG data'!B$3,FALSE))</f>
        <v>8.1508515815085156E-2</v>
      </c>
      <c r="G380" s="262"/>
      <c r="H380" s="262">
        <f>IF(OR(ISERROR(VLOOKUP($E380&amp;$D$7&amp;$D$8,'CCG data'!$A:$AD,'CCG data'!C$3,FALSE)),ISBLANK(VLOOKUP($E380&amp;$D$7&amp;$D$8,'CCG data'!$A:$AD,'CCG data'!C$3,FALSE))),"",VLOOKUP($E380&amp;$D$7&amp;$D$8,'CCG data'!$A:$AD,'CCG data'!C$3,FALSE))</f>
        <v>0.51703163017031628</v>
      </c>
      <c r="I380" s="262"/>
      <c r="J380" s="262">
        <f>IF(OR(ISERROR(VLOOKUP($E380&amp;$D$7&amp;$D$8,'CCG data'!$A:$AD,'CCG data'!D$3,FALSE)),ISBLANK(VLOOKUP($E380&amp;$D$7&amp;$D$8,'CCG data'!$A:$AD,'CCG data'!D$3,FALSE))),"",VLOOKUP($E380&amp;$D$7&amp;$D$8,'CCG data'!$A:$AD,'CCG data'!D$3,FALSE))</f>
        <v>0.20194647201946472</v>
      </c>
      <c r="K380" s="262"/>
      <c r="L380" s="262">
        <f>IF(OR(ISERROR(VLOOKUP($E380&amp;$D$7&amp;$D$8,'CCG data'!$A:$AD,'CCG data'!E$3,FALSE)),ISBLANK(VLOOKUP($E380&amp;$D$7&amp;$D$8,'CCG data'!$A:$AD,'CCG data'!E$3,FALSE))),"",VLOOKUP($E380&amp;$D$7&amp;$D$8,'CCG data'!$A:$AD,'CCG data'!E$3,FALSE))</f>
        <v>0.19951338199513383</v>
      </c>
      <c r="M380" s="388"/>
      <c r="N380" s="362">
        <f>IF(OR(ISERROR(VLOOKUP($E380&amp;$D$7&amp;$D$8,'CCG data'!$A:$AD,'CCG data'!G$3,FALSE)),ISBLANK(VLOOKUP($E380&amp;$D$7&amp;$D$8,'CCG data'!$A:$AD,'CCG data'!G$5,FALSE))),"",VLOOKUP($E380&amp;$D$7&amp;$D$8,'CCG data'!$A:$AD,'CCG data'!G$3,FALSE))</f>
        <v>822</v>
      </c>
      <c r="O380" s="150"/>
      <c r="P380" s="150"/>
      <c r="Q380" s="150"/>
      <c r="R380" s="150"/>
      <c r="S380" s="84"/>
      <c r="T380" s="78"/>
      <c r="U380" s="78"/>
      <c r="V380" s="78"/>
      <c r="W380" s="78"/>
      <c r="X380" s="84"/>
      <c r="Y380" s="84"/>
      <c r="Z380" s="84"/>
      <c r="AA380" s="84"/>
      <c r="AB380" s="84"/>
    </row>
    <row r="381" spans="4:28" x14ac:dyDescent="0.25">
      <c r="D381" s="314"/>
      <c r="E381" s="225" t="s">
        <v>27</v>
      </c>
      <c r="F381" s="138">
        <f>IF(F380="","",VLOOKUP($E380&amp;$D$7&amp;$D$8,'CCG data'!$A:$AD,'CCG data'!I$3,FALSE))</f>
        <v>6.5000000000000002E-2</v>
      </c>
      <c r="G381" s="15">
        <f>IF(F380="","",VLOOKUP($E380&amp;$D$7&amp;$D$8,'CCG data'!$A:$AD,'CCG data'!J$3,FALSE))</f>
        <v>0.10199999999999999</v>
      </c>
      <c r="H381" s="15">
        <f>IF(H380="","",VLOOKUP($E380&amp;$D$7&amp;$D$8,'CCG data'!$A:$AD,'CCG data'!K$3,FALSE))</f>
        <v>0.48299999999999998</v>
      </c>
      <c r="I381" s="15">
        <f>IF(H380="","",VLOOKUP($E380&amp;$D$7&amp;$D$8,'CCG data'!$A:$AD,'CCG data'!L$3,FALSE))</f>
        <v>0.55100000000000005</v>
      </c>
      <c r="J381" s="15">
        <f>IF(J380="","",VLOOKUP($E380&amp;$D$7&amp;$D$8,'CCG data'!$A:$AD,'CCG data'!M$3,FALSE))</f>
        <v>0.17599999999999999</v>
      </c>
      <c r="K381" s="15">
        <f>IF(J380="","",VLOOKUP($E380&amp;$D$7&amp;$D$8,'CCG data'!$A:$AD,'CCG data'!N$3,FALSE))</f>
        <v>0.23100000000000001</v>
      </c>
      <c r="L381" s="15">
        <f>IF(L380="","",VLOOKUP($E380&amp;$D$7&amp;$D$8,'CCG data'!$A:$AD,'CCG data'!O$3,FALSE))</f>
        <v>0.17399999999999999</v>
      </c>
      <c r="M381" s="123">
        <f>IF(L380="","",VLOOKUP($E380&amp;$D$7&amp;$D$8,'CCG data'!$A:$AD,'CCG data'!P$3,FALSE))</f>
        <v>0.22800000000000001</v>
      </c>
      <c r="N381" s="363"/>
      <c r="O381" s="150"/>
      <c r="P381" s="150"/>
      <c r="Q381" s="150"/>
      <c r="R381" s="150"/>
      <c r="S381" s="84"/>
      <c r="T381" s="78"/>
      <c r="U381" s="78"/>
      <c r="V381" s="78"/>
      <c r="W381" s="78"/>
      <c r="X381" s="84"/>
      <c r="Y381" s="84"/>
      <c r="Z381" s="84"/>
      <c r="AA381" s="84"/>
      <c r="AB381" s="84"/>
    </row>
    <row r="382" spans="4:28" ht="15.75" x14ac:dyDescent="0.25">
      <c r="D382" s="314"/>
      <c r="E382" s="223" t="s">
        <v>278</v>
      </c>
      <c r="F382" s="387">
        <f>IF(OR(ISERROR(VLOOKUP($E382&amp;$D$7&amp;$D$8,'CCG data'!$A:$AD,'CCG data'!B$3,FALSE)),ISBLANK(VLOOKUP($E382&amp;$D$7&amp;$D$8,'CCG data'!$A:$AD,'CCG data'!B$3,FALSE))),"",VLOOKUP($E382&amp;$D$7&amp;$D$8,'CCG data'!$A:$AD,'CCG data'!B$3,FALSE))</f>
        <v>8.9839152608866227E-2</v>
      </c>
      <c r="G382" s="262"/>
      <c r="H382" s="262">
        <f>IF(OR(ISERROR(VLOOKUP($E382&amp;$D$7&amp;$D$8,'CCG data'!$A:$AD,'CCG data'!C$3,FALSE)),ISBLANK(VLOOKUP($E382&amp;$D$7&amp;$D$8,'CCG data'!$A:$AD,'CCG data'!C$3,FALSE))),"",VLOOKUP($E382&amp;$D$7&amp;$D$8,'CCG data'!$A:$AD,'CCG data'!C$3,FALSE))</f>
        <v>0.5013730874852883</v>
      </c>
      <c r="I382" s="262"/>
      <c r="J382" s="262">
        <f>IF(OR(ISERROR(VLOOKUP($E382&amp;$D$7&amp;$D$8,'CCG data'!$A:$AD,'CCG data'!D$3,FALSE)),ISBLANK(VLOOKUP($E382&amp;$D$7&amp;$D$8,'CCG data'!$A:$AD,'CCG data'!D$3,FALSE))),"",VLOOKUP($E382&amp;$D$7&amp;$D$8,'CCG data'!$A:$AD,'CCG data'!D$3,FALSE))</f>
        <v>0.23577873675951352</v>
      </c>
      <c r="K382" s="262"/>
      <c r="L382" s="262">
        <f>IF(OR(ISERROR(VLOOKUP($E382&amp;$D$7&amp;$D$8,'CCG data'!$A:$AD,'CCG data'!E$3,FALSE)),ISBLANK(VLOOKUP($E382&amp;$D$7&amp;$D$8,'CCG data'!$A:$AD,'CCG data'!E$3,FALSE))),"",VLOOKUP($E382&amp;$D$7&amp;$D$8,'CCG data'!$A:$AD,'CCG data'!E$3,FALSE))</f>
        <v>0.1730090231463319</v>
      </c>
      <c r="M382" s="388"/>
      <c r="N382" s="362">
        <f>IF(OR(ISERROR(VLOOKUP($E382&amp;$D$7&amp;$D$8,'CCG data'!$A:$AD,'CCG data'!G$3,FALSE)),ISBLANK(VLOOKUP($E382&amp;$D$7&amp;$D$8,'CCG data'!$A:$AD,'CCG data'!G$5,FALSE))),"",VLOOKUP($E382&amp;$D$7&amp;$D$8,'CCG data'!$A:$AD,'CCG data'!G$3,FALSE))</f>
        <v>2549</v>
      </c>
      <c r="O382" s="150"/>
      <c r="P382" s="150"/>
      <c r="Q382" s="150"/>
      <c r="R382" s="150"/>
      <c r="S382" s="84"/>
      <c r="T382" s="78"/>
      <c r="U382" s="78"/>
      <c r="V382" s="78"/>
      <c r="W382" s="78"/>
      <c r="X382" s="84"/>
      <c r="Y382" s="84"/>
      <c r="Z382" s="84"/>
      <c r="AA382" s="84"/>
      <c r="AB382" s="84"/>
    </row>
    <row r="383" spans="4:28" x14ac:dyDescent="0.25">
      <c r="D383" s="314"/>
      <c r="E383" s="225" t="s">
        <v>27</v>
      </c>
      <c r="F383" s="138">
        <f>IF(F382="","",VLOOKUP($E382&amp;$D$7&amp;$D$8,'CCG data'!$A:$AD,'CCG data'!I$3,FALSE))</f>
        <v>7.9000000000000001E-2</v>
      </c>
      <c r="G383" s="15">
        <f>IF(F382="","",VLOOKUP($E382&amp;$D$7&amp;$D$8,'CCG data'!$A:$AD,'CCG data'!J$3,FALSE))</f>
        <v>0.10199999999999999</v>
      </c>
      <c r="H383" s="15">
        <f>IF(H382="","",VLOOKUP($E382&amp;$D$7&amp;$D$8,'CCG data'!$A:$AD,'CCG data'!K$3,FALSE))</f>
        <v>0.48199999999999998</v>
      </c>
      <c r="I383" s="15">
        <f>IF(H382="","",VLOOKUP($E382&amp;$D$7&amp;$D$8,'CCG data'!$A:$AD,'CCG data'!L$3,FALSE))</f>
        <v>0.52100000000000002</v>
      </c>
      <c r="J383" s="15">
        <f>IF(J382="","",VLOOKUP($E382&amp;$D$7&amp;$D$8,'CCG data'!$A:$AD,'CCG data'!M$3,FALSE))</f>
        <v>0.22</v>
      </c>
      <c r="K383" s="15">
        <f>IF(J382="","",VLOOKUP($E382&amp;$D$7&amp;$D$8,'CCG data'!$A:$AD,'CCG data'!N$3,FALSE))</f>
        <v>0.253</v>
      </c>
      <c r="L383" s="15">
        <f>IF(L382="","",VLOOKUP($E382&amp;$D$7&amp;$D$8,'CCG data'!$A:$AD,'CCG data'!O$3,FALSE))</f>
        <v>0.159</v>
      </c>
      <c r="M383" s="123">
        <f>IF(L382="","",VLOOKUP($E382&amp;$D$7&amp;$D$8,'CCG data'!$A:$AD,'CCG data'!P$3,FALSE))</f>
        <v>0.188</v>
      </c>
      <c r="N383" s="363"/>
      <c r="O383" s="150"/>
      <c r="P383" s="150"/>
      <c r="Q383" s="150"/>
      <c r="R383" s="150"/>
      <c r="S383" s="84"/>
      <c r="T383" s="78"/>
      <c r="U383" s="78"/>
      <c r="V383" s="78"/>
      <c r="W383" s="78"/>
      <c r="X383" s="84"/>
      <c r="Y383" s="84"/>
      <c r="Z383" s="84"/>
      <c r="AA383" s="84"/>
      <c r="AB383" s="84"/>
    </row>
    <row r="384" spans="4:28" ht="15.75" x14ac:dyDescent="0.25">
      <c r="D384" s="314"/>
      <c r="E384" s="223" t="s">
        <v>445</v>
      </c>
      <c r="F384" s="387">
        <f>IF(OR(ISERROR(VLOOKUP($E384&amp;$D$7&amp;$D$8,'CCG data'!$A:$AD,'CCG data'!B$3,FALSE)),ISBLANK(VLOOKUP($E384&amp;$D$7&amp;$D$8,'CCG data'!$A:$AD,'CCG data'!B$3,FALSE))),"",VLOOKUP($E384&amp;$D$7&amp;$D$8,'CCG data'!$A:$AD,'CCG data'!B$3,FALSE))</f>
        <v>4.4133476856835309E-2</v>
      </c>
      <c r="G384" s="262"/>
      <c r="H384" s="262">
        <f>IF(OR(ISERROR(VLOOKUP($E384&amp;$D$7&amp;$D$8,'CCG data'!$A:$AD,'CCG data'!C$3,FALSE)),ISBLANK(VLOOKUP($E384&amp;$D$7&amp;$D$8,'CCG data'!$A:$AD,'CCG data'!C$3,FALSE))),"",VLOOKUP($E384&amp;$D$7&amp;$D$8,'CCG data'!$A:$AD,'CCG data'!C$3,FALSE))</f>
        <v>0.44456404736275568</v>
      </c>
      <c r="I384" s="262"/>
      <c r="J384" s="262">
        <f>IF(OR(ISERROR(VLOOKUP($E384&amp;$D$7&amp;$D$8,'CCG data'!$A:$AD,'CCG data'!D$3,FALSE)),ISBLANK(VLOOKUP($E384&amp;$D$7&amp;$D$8,'CCG data'!$A:$AD,'CCG data'!D$3,FALSE))),"",VLOOKUP($E384&amp;$D$7&amp;$D$8,'CCG data'!$A:$AD,'CCG data'!D$3,FALSE))</f>
        <v>0.23681377825618946</v>
      </c>
      <c r="K384" s="262"/>
      <c r="L384" s="262">
        <f>IF(OR(ISERROR(VLOOKUP($E384&amp;$D$7&amp;$D$8,'CCG data'!$A:$AD,'CCG data'!E$3,FALSE)),ISBLANK(VLOOKUP($E384&amp;$D$7&amp;$D$8,'CCG data'!$A:$AD,'CCG data'!E$3,FALSE))),"",VLOOKUP($E384&amp;$D$7&amp;$D$8,'CCG data'!$A:$AD,'CCG data'!E$3,FALSE))</f>
        <v>0.27448869752421962</v>
      </c>
      <c r="M384" s="388"/>
      <c r="N384" s="355">
        <f>IF(OR(ISERROR(VLOOKUP($E384&amp;$D$7&amp;$D$8,'CCG data'!$A:$AD,'CCG data'!G$3,FALSE)),ISBLANK(VLOOKUP($E384&amp;$D$7&amp;$D$8,'CCG data'!$A:$AD,'CCG data'!G$5,FALSE))),"",VLOOKUP($E384&amp;$D$7&amp;$D$8,'CCG data'!$A:$AD,'CCG data'!G$3,FALSE))</f>
        <v>929</v>
      </c>
      <c r="O384" s="150"/>
      <c r="P384" s="150"/>
      <c r="Q384" s="150"/>
      <c r="R384" s="150"/>
      <c r="S384" s="84"/>
      <c r="T384" s="78"/>
      <c r="U384" s="78"/>
      <c r="V384" s="78"/>
      <c r="W384" s="78"/>
      <c r="X384" s="84"/>
      <c r="Y384" s="84"/>
      <c r="Z384" s="84"/>
      <c r="AA384" s="84"/>
      <c r="AB384" s="84"/>
    </row>
    <row r="385" spans="4:28" x14ac:dyDescent="0.25">
      <c r="D385" s="314"/>
      <c r="E385" s="225" t="s">
        <v>27</v>
      </c>
      <c r="F385" s="138">
        <f>IF(F384="","",VLOOKUP($E384&amp;$D$7&amp;$D$8,'CCG data'!$A:$AD,'CCG data'!I$3,FALSE))</f>
        <v>3.3000000000000002E-2</v>
      </c>
      <c r="G385" s="15">
        <f>IF(F384="","",VLOOKUP($E384&amp;$D$7&amp;$D$8,'CCG data'!$A:$AD,'CCG data'!J$3,FALSE))</f>
        <v>5.8999999999999997E-2</v>
      </c>
      <c r="H385" s="15">
        <f>IF(H384="","",VLOOKUP($E384&amp;$D$7&amp;$D$8,'CCG data'!$A:$AD,'CCG data'!K$3,FALSE))</f>
        <v>0.41299999999999998</v>
      </c>
      <c r="I385" s="15">
        <f>IF(H384="","",VLOOKUP($E384&amp;$D$7&amp;$D$8,'CCG data'!$A:$AD,'CCG data'!L$3,FALSE))</f>
        <v>0.47699999999999998</v>
      </c>
      <c r="J385" s="15">
        <f>IF(J384="","",VLOOKUP($E384&amp;$D$7&amp;$D$8,'CCG data'!$A:$AD,'CCG data'!M$3,FALSE))</f>
        <v>0.21099999999999999</v>
      </c>
      <c r="K385" s="15">
        <f>IF(J384="","",VLOOKUP($E384&amp;$D$7&amp;$D$8,'CCG data'!$A:$AD,'CCG data'!N$3,FALSE))</f>
        <v>0.26500000000000001</v>
      </c>
      <c r="L385" s="15">
        <f>IF(L384="","",VLOOKUP($E384&amp;$D$7&amp;$D$8,'CCG data'!$A:$AD,'CCG data'!O$3,FALSE))</f>
        <v>0.247</v>
      </c>
      <c r="M385" s="123">
        <f>IF(L384="","",VLOOKUP($E384&amp;$D$7&amp;$D$8,'CCG data'!$A:$AD,'CCG data'!P$3,FALSE))</f>
        <v>0.30399999999999999</v>
      </c>
      <c r="N385" s="363"/>
      <c r="O385" s="150"/>
      <c r="P385" s="150"/>
      <c r="Q385" s="150"/>
      <c r="R385" s="150"/>
      <c r="S385" s="84"/>
      <c r="T385" s="78"/>
      <c r="U385" s="78"/>
      <c r="V385" s="78"/>
      <c r="W385" s="78"/>
      <c r="X385" s="84"/>
      <c r="Y385" s="84"/>
      <c r="Z385" s="84"/>
      <c r="AA385" s="84"/>
      <c r="AB385" s="84"/>
    </row>
    <row r="386" spans="4:28" ht="15.75" x14ac:dyDescent="0.25">
      <c r="D386" s="314"/>
      <c r="E386" s="223" t="s">
        <v>279</v>
      </c>
      <c r="F386" s="387">
        <f>IF(OR(ISERROR(VLOOKUP($E386&amp;$D$7&amp;$D$8,'CCG data'!$A:$AD,'CCG data'!B$3,FALSE)),ISBLANK(VLOOKUP($E386&amp;$D$7&amp;$D$8,'CCG data'!$A:$AD,'CCG data'!B$3,FALSE))),"",VLOOKUP($E386&amp;$D$7&amp;$D$8,'CCG data'!$A:$AD,'CCG data'!B$3,FALSE))</f>
        <v>9.3825665859564158E-2</v>
      </c>
      <c r="G386" s="262"/>
      <c r="H386" s="262">
        <f>IF(OR(ISERROR(VLOOKUP($E386&amp;$D$7&amp;$D$8,'CCG data'!$A:$AD,'CCG data'!C$3,FALSE)),ISBLANK(VLOOKUP($E386&amp;$D$7&amp;$D$8,'CCG data'!$A:$AD,'CCG data'!C$3,FALSE))),"",VLOOKUP($E386&amp;$D$7&amp;$D$8,'CCG data'!$A:$AD,'CCG data'!C$3,FALSE))</f>
        <v>0.54721549636803879</v>
      </c>
      <c r="I386" s="262"/>
      <c r="J386" s="262">
        <f>IF(OR(ISERROR(VLOOKUP($E386&amp;$D$7&amp;$D$8,'CCG data'!$A:$AD,'CCG data'!D$3,FALSE)),ISBLANK(VLOOKUP($E386&amp;$D$7&amp;$D$8,'CCG data'!$A:$AD,'CCG data'!D$3,FALSE))),"",VLOOKUP($E386&amp;$D$7&amp;$D$8,'CCG data'!$A:$AD,'CCG data'!D$3,FALSE))</f>
        <v>0.21004842615012106</v>
      </c>
      <c r="K386" s="262"/>
      <c r="L386" s="262">
        <f>IF(OR(ISERROR(VLOOKUP($E386&amp;$D$7&amp;$D$8,'CCG data'!$A:$AD,'CCG data'!E$3,FALSE)),ISBLANK(VLOOKUP($E386&amp;$D$7&amp;$D$8,'CCG data'!$A:$AD,'CCG data'!E$3,FALSE))),"",VLOOKUP($E386&amp;$D$7&amp;$D$8,'CCG data'!$A:$AD,'CCG data'!E$3,FALSE))</f>
        <v>0.14891041162227603</v>
      </c>
      <c r="M386" s="388"/>
      <c r="N386" s="362">
        <f>IF(OR(ISERROR(VLOOKUP($E386&amp;$D$7&amp;$D$8,'CCG data'!$A:$AD,'CCG data'!G$3,FALSE)),ISBLANK(VLOOKUP($E386&amp;$D$7&amp;$D$8,'CCG data'!$A:$AD,'CCG data'!G$5,FALSE))),"",VLOOKUP($E386&amp;$D$7&amp;$D$8,'CCG data'!$A:$AD,'CCG data'!G$3,FALSE))</f>
        <v>1652</v>
      </c>
      <c r="O386" s="150"/>
      <c r="P386" s="150"/>
      <c r="Q386" s="150"/>
      <c r="R386" s="150"/>
      <c r="S386" s="84"/>
      <c r="T386" s="78"/>
      <c r="U386" s="78"/>
      <c r="V386" s="78"/>
      <c r="W386" s="78"/>
      <c r="X386" s="84"/>
      <c r="Y386" s="84"/>
      <c r="Z386" s="84"/>
      <c r="AA386" s="84"/>
      <c r="AB386" s="84"/>
    </row>
    <row r="387" spans="4:28" x14ac:dyDescent="0.25">
      <c r="D387" s="314"/>
      <c r="E387" s="225" t="s">
        <v>27</v>
      </c>
      <c r="F387" s="138">
        <f>IF(F386="","",VLOOKUP($E386&amp;$D$7&amp;$D$8,'CCG data'!$A:$AD,'CCG data'!I$3,FALSE))</f>
        <v>8.1000000000000003E-2</v>
      </c>
      <c r="G387" s="15">
        <f>IF(F386="","",VLOOKUP($E386&amp;$D$7&amp;$D$8,'CCG data'!$A:$AD,'CCG data'!J$3,FALSE))</f>
        <v>0.109</v>
      </c>
      <c r="H387" s="15">
        <f>IF(H386="","",VLOOKUP($E386&amp;$D$7&amp;$D$8,'CCG data'!$A:$AD,'CCG data'!K$3,FALSE))</f>
        <v>0.52300000000000002</v>
      </c>
      <c r="I387" s="15">
        <f>IF(H386="","",VLOOKUP($E386&amp;$D$7&amp;$D$8,'CCG data'!$A:$AD,'CCG data'!L$3,FALSE))</f>
        <v>0.57099999999999995</v>
      </c>
      <c r="J387" s="15">
        <f>IF(J386="","",VLOOKUP($E386&amp;$D$7&amp;$D$8,'CCG data'!$A:$AD,'CCG data'!M$3,FALSE))</f>
        <v>0.191</v>
      </c>
      <c r="K387" s="15">
        <f>IF(J386="","",VLOOKUP($E386&amp;$D$7&amp;$D$8,'CCG data'!$A:$AD,'CCG data'!N$3,FALSE))</f>
        <v>0.23</v>
      </c>
      <c r="L387" s="15">
        <f>IF(L386="","",VLOOKUP($E386&amp;$D$7&amp;$D$8,'CCG data'!$A:$AD,'CCG data'!O$3,FALSE))</f>
        <v>0.13300000000000001</v>
      </c>
      <c r="M387" s="123">
        <f>IF(L386="","",VLOOKUP($E386&amp;$D$7&amp;$D$8,'CCG data'!$A:$AD,'CCG data'!P$3,FALSE))</f>
        <v>0.16700000000000001</v>
      </c>
      <c r="N387" s="363"/>
      <c r="O387" s="150"/>
      <c r="P387" s="150"/>
      <c r="Q387" s="150"/>
      <c r="R387" s="150"/>
      <c r="S387" s="84"/>
      <c r="T387" s="78"/>
      <c r="U387" s="78"/>
      <c r="V387" s="78"/>
      <c r="W387" s="78"/>
      <c r="X387" s="84"/>
      <c r="Y387" s="84"/>
      <c r="Z387" s="84"/>
      <c r="AA387" s="84"/>
      <c r="AB387" s="84"/>
    </row>
    <row r="388" spans="4:28" ht="15.75" x14ac:dyDescent="0.25">
      <c r="D388" s="314"/>
      <c r="E388" s="223" t="s">
        <v>280</v>
      </c>
      <c r="F388" s="387">
        <f>IF(OR(ISERROR(VLOOKUP($E388&amp;$D$7&amp;$D$8,'CCG data'!$A:$AD,'CCG data'!B$3,FALSE)),ISBLANK(VLOOKUP($E388&amp;$D$7&amp;$D$8,'CCG data'!$A:$AD,'CCG data'!B$3,FALSE))),"",VLOOKUP($E388&amp;$D$7&amp;$D$8,'CCG data'!$A:$AD,'CCG data'!B$3,FALSE))</f>
        <v>8.9519650655021835E-2</v>
      </c>
      <c r="G388" s="262"/>
      <c r="H388" s="262">
        <f>IF(OR(ISERROR(VLOOKUP($E388&amp;$D$7&amp;$D$8,'CCG data'!$A:$AD,'CCG data'!C$3,FALSE)),ISBLANK(VLOOKUP($E388&amp;$D$7&amp;$D$8,'CCG data'!$A:$AD,'CCG data'!C$3,FALSE))),"",VLOOKUP($E388&amp;$D$7&amp;$D$8,'CCG data'!$A:$AD,'CCG data'!C$3,FALSE))</f>
        <v>0.52674672489082974</v>
      </c>
      <c r="I388" s="262"/>
      <c r="J388" s="262">
        <f>IF(OR(ISERROR(VLOOKUP($E388&amp;$D$7&amp;$D$8,'CCG data'!$A:$AD,'CCG data'!D$3,FALSE)),ISBLANK(VLOOKUP($E388&amp;$D$7&amp;$D$8,'CCG data'!$A:$AD,'CCG data'!D$3,FALSE))),"",VLOOKUP($E388&amp;$D$7&amp;$D$8,'CCG data'!$A:$AD,'CCG data'!D$3,FALSE))</f>
        <v>0.23471615720524017</v>
      </c>
      <c r="K388" s="262"/>
      <c r="L388" s="262">
        <f>IF(OR(ISERROR(VLOOKUP($E388&amp;$D$7&amp;$D$8,'CCG data'!$A:$AD,'CCG data'!E$3,FALSE)),ISBLANK(VLOOKUP($E388&amp;$D$7&amp;$D$8,'CCG data'!$A:$AD,'CCG data'!E$3,FALSE))),"",VLOOKUP($E388&amp;$D$7&amp;$D$8,'CCG data'!$A:$AD,'CCG data'!E$3,FALSE))</f>
        <v>0.1490174672489083</v>
      </c>
      <c r="M388" s="388"/>
      <c r="N388" s="362">
        <f>IF(OR(ISERROR(VLOOKUP($E388&amp;$D$7&amp;$D$8,'CCG data'!$A:$AD,'CCG data'!G$3,FALSE)),ISBLANK(VLOOKUP($E388&amp;$D$7&amp;$D$8,'CCG data'!$A:$AD,'CCG data'!G$5,FALSE))),"",VLOOKUP($E388&amp;$D$7&amp;$D$8,'CCG data'!$A:$AD,'CCG data'!G$3,FALSE))</f>
        <v>1832</v>
      </c>
      <c r="O388" s="150"/>
      <c r="P388" s="150"/>
      <c r="Q388" s="150"/>
      <c r="R388" s="150"/>
      <c r="S388" s="84"/>
      <c r="T388" s="78"/>
      <c r="U388" s="78"/>
      <c r="V388" s="78"/>
      <c r="W388" s="78"/>
      <c r="X388" s="84"/>
      <c r="Y388" s="84"/>
      <c r="Z388" s="84"/>
      <c r="AA388" s="84"/>
      <c r="AB388" s="84"/>
    </row>
    <row r="389" spans="4:28" x14ac:dyDescent="0.25">
      <c r="D389" s="314"/>
      <c r="E389" s="225" t="s">
        <v>27</v>
      </c>
      <c r="F389" s="138">
        <f>IF(F388="","",VLOOKUP($E388&amp;$D$7&amp;$D$8,'CCG data'!$A:$AD,'CCG data'!I$3,FALSE))</f>
        <v>7.6999999999999999E-2</v>
      </c>
      <c r="G389" s="15">
        <f>IF(F388="","",VLOOKUP($E388&amp;$D$7&amp;$D$8,'CCG data'!$A:$AD,'CCG data'!J$3,FALSE))</f>
        <v>0.10299999999999999</v>
      </c>
      <c r="H389" s="15">
        <f>IF(H388="","",VLOOKUP($E388&amp;$D$7&amp;$D$8,'CCG data'!$A:$AD,'CCG data'!K$3,FALSE))</f>
        <v>0.504</v>
      </c>
      <c r="I389" s="15">
        <f>IF(H388="","",VLOOKUP($E388&amp;$D$7&amp;$D$8,'CCG data'!$A:$AD,'CCG data'!L$3,FALSE))</f>
        <v>0.55000000000000004</v>
      </c>
      <c r="J389" s="15">
        <f>IF(J388="","",VLOOKUP($E388&amp;$D$7&amp;$D$8,'CCG data'!$A:$AD,'CCG data'!M$3,FALSE))</f>
        <v>0.216</v>
      </c>
      <c r="K389" s="15">
        <f>IF(J388="","",VLOOKUP($E388&amp;$D$7&amp;$D$8,'CCG data'!$A:$AD,'CCG data'!N$3,FALSE))</f>
        <v>0.255</v>
      </c>
      <c r="L389" s="15">
        <f>IF(L388="","",VLOOKUP($E388&amp;$D$7&amp;$D$8,'CCG data'!$A:$AD,'CCG data'!O$3,FALSE))</f>
        <v>0.13300000000000001</v>
      </c>
      <c r="M389" s="123">
        <f>IF(L388="","",VLOOKUP($E388&amp;$D$7&amp;$D$8,'CCG data'!$A:$AD,'CCG data'!P$3,FALSE))</f>
        <v>0.16600000000000001</v>
      </c>
      <c r="N389" s="363"/>
      <c r="O389" s="150"/>
      <c r="P389" s="150"/>
      <c r="Q389" s="150"/>
      <c r="R389" s="150"/>
      <c r="S389" s="84"/>
      <c r="T389" s="78"/>
      <c r="U389" s="78"/>
      <c r="V389" s="78"/>
      <c r="W389" s="78"/>
      <c r="X389" s="84"/>
      <c r="Y389" s="84"/>
      <c r="Z389" s="84"/>
      <c r="AA389" s="84"/>
      <c r="AB389" s="84"/>
    </row>
    <row r="390" spans="4:28" ht="15.75" x14ac:dyDescent="0.25">
      <c r="D390" s="314"/>
      <c r="E390" s="223" t="s">
        <v>281</v>
      </c>
      <c r="F390" s="387">
        <f>IF(OR(ISERROR(VLOOKUP($E390&amp;$D$7&amp;$D$8,'CCG data'!$A:$AD,'CCG data'!B$3,FALSE)),ISBLANK(VLOOKUP($E390&amp;$D$7&amp;$D$8,'CCG data'!$A:$AD,'CCG data'!B$3,FALSE))),"",VLOOKUP($E390&amp;$D$7&amp;$D$8,'CCG data'!$A:$AD,'CCG data'!B$3,FALSE))</f>
        <v>8.727746417716023E-2</v>
      </c>
      <c r="G390" s="262"/>
      <c r="H390" s="262">
        <f>IF(OR(ISERROR(VLOOKUP($E390&amp;$D$7&amp;$D$8,'CCG data'!$A:$AD,'CCG data'!C$3,FALSE)),ISBLANK(VLOOKUP($E390&amp;$D$7&amp;$D$8,'CCG data'!$A:$AD,'CCG data'!C$3,FALSE))),"",VLOOKUP($E390&amp;$D$7&amp;$D$8,'CCG data'!$A:$AD,'CCG data'!C$3,FALSE))</f>
        <v>0.52019105514546249</v>
      </c>
      <c r="I390" s="262"/>
      <c r="J390" s="262">
        <f>IF(OR(ISERROR(VLOOKUP($E390&amp;$D$7&amp;$D$8,'CCG data'!$A:$AD,'CCG data'!D$3,FALSE)),ISBLANK(VLOOKUP($E390&amp;$D$7&amp;$D$8,'CCG data'!$A:$AD,'CCG data'!D$3,FALSE))),"",VLOOKUP($E390&amp;$D$7&amp;$D$8,'CCG data'!$A:$AD,'CCG data'!D$3,FALSE))</f>
        <v>0.25575336517585756</v>
      </c>
      <c r="K390" s="262"/>
      <c r="L390" s="262">
        <f>IF(OR(ISERROR(VLOOKUP($E390&amp;$D$7&amp;$D$8,'CCG data'!$A:$AD,'CCG data'!E$3,FALSE)),ISBLANK(VLOOKUP($E390&amp;$D$7&amp;$D$8,'CCG data'!$A:$AD,'CCG data'!E$3,FALSE))),"",VLOOKUP($E390&amp;$D$7&amp;$D$8,'CCG data'!$A:$AD,'CCG data'!E$3,FALSE))</f>
        <v>0.13677811550151975</v>
      </c>
      <c r="M390" s="388"/>
      <c r="N390" s="355">
        <f>IF(OR(ISERROR(VLOOKUP($E390&amp;$D$7&amp;$D$8,'CCG data'!$A:$AD,'CCG data'!G$3,FALSE)),ISBLANK(VLOOKUP($E390&amp;$D$7&amp;$D$8,'CCG data'!$A:$AD,'CCG data'!G$5,FALSE))),"",VLOOKUP($E390&amp;$D$7&amp;$D$8,'CCG data'!$A:$AD,'CCG data'!G$3,FALSE))</f>
        <v>2303</v>
      </c>
      <c r="O390" s="150"/>
      <c r="P390" s="150"/>
      <c r="Q390" s="150"/>
      <c r="R390" s="150"/>
      <c r="S390" s="84"/>
      <c r="T390" s="78"/>
      <c r="U390" s="78"/>
      <c r="V390" s="78"/>
      <c r="W390" s="78"/>
      <c r="X390" s="84"/>
      <c r="Y390" s="84"/>
      <c r="Z390" s="84"/>
      <c r="AA390" s="84"/>
      <c r="AB390" s="84"/>
    </row>
    <row r="391" spans="4:28" x14ac:dyDescent="0.25">
      <c r="D391" s="314"/>
      <c r="E391" s="225" t="s">
        <v>27</v>
      </c>
      <c r="F391" s="138">
        <f>IF(F390="","",VLOOKUP($E390&amp;$D$7&amp;$D$8,'CCG data'!$A:$AD,'CCG data'!I$3,FALSE))</f>
        <v>7.5999999999999998E-2</v>
      </c>
      <c r="G391" s="15">
        <f>IF(F390="","",VLOOKUP($E390&amp;$D$7&amp;$D$8,'CCG data'!$A:$AD,'CCG data'!J$3,FALSE))</f>
        <v>0.1</v>
      </c>
      <c r="H391" s="15">
        <f>IF(H390="","",VLOOKUP($E390&amp;$D$7&amp;$D$8,'CCG data'!$A:$AD,'CCG data'!K$3,FALSE))</f>
        <v>0.5</v>
      </c>
      <c r="I391" s="15">
        <f>IF(H390="","",VLOOKUP($E390&amp;$D$7&amp;$D$8,'CCG data'!$A:$AD,'CCG data'!L$3,FALSE))</f>
        <v>0.54100000000000004</v>
      </c>
      <c r="J391" s="15">
        <f>IF(J390="","",VLOOKUP($E390&amp;$D$7&amp;$D$8,'CCG data'!$A:$AD,'CCG data'!M$3,FALSE))</f>
        <v>0.23799999999999999</v>
      </c>
      <c r="K391" s="15">
        <f>IF(J390="","",VLOOKUP($E390&amp;$D$7&amp;$D$8,'CCG data'!$A:$AD,'CCG data'!N$3,FALSE))</f>
        <v>0.27400000000000002</v>
      </c>
      <c r="L391" s="15">
        <f>IF(L390="","",VLOOKUP($E390&amp;$D$7&amp;$D$8,'CCG data'!$A:$AD,'CCG data'!O$3,FALSE))</f>
        <v>0.123</v>
      </c>
      <c r="M391" s="123">
        <f>IF(L390="","",VLOOKUP($E390&amp;$D$7&amp;$D$8,'CCG data'!$A:$AD,'CCG data'!P$3,FALSE))</f>
        <v>0.151</v>
      </c>
      <c r="N391" s="363"/>
      <c r="O391" s="150"/>
      <c r="P391" s="150"/>
      <c r="Q391" s="150"/>
      <c r="R391" s="150"/>
      <c r="S391" s="84"/>
      <c r="T391" s="78"/>
      <c r="U391" s="78"/>
      <c r="V391" s="78"/>
      <c r="W391" s="78"/>
      <c r="X391" s="84"/>
      <c r="Y391" s="84"/>
      <c r="Z391" s="84"/>
      <c r="AA391" s="84"/>
      <c r="AB391" s="84"/>
    </row>
    <row r="392" spans="4:28" ht="15.75" x14ac:dyDescent="0.25">
      <c r="D392" s="314"/>
      <c r="E392" s="223" t="s">
        <v>282</v>
      </c>
      <c r="F392" s="387">
        <f>IF(OR(ISERROR(VLOOKUP($E392&amp;$D$7&amp;$D$8,'CCG data'!$A:$AD,'CCG data'!B$3,FALSE)),ISBLANK(VLOOKUP($E392&amp;$D$7&amp;$D$8,'CCG data'!$A:$AD,'CCG data'!B$3,FALSE))),"",VLOOKUP($E392&amp;$D$7&amp;$D$8,'CCG data'!$A:$AD,'CCG data'!B$3,FALSE))</f>
        <v>7.3027718550106605E-2</v>
      </c>
      <c r="G392" s="262"/>
      <c r="H392" s="262">
        <f>IF(OR(ISERROR(VLOOKUP($E392&amp;$D$7&amp;$D$8,'CCG data'!$A:$AD,'CCG data'!C$3,FALSE)),ISBLANK(VLOOKUP($E392&amp;$D$7&amp;$D$8,'CCG data'!$A:$AD,'CCG data'!C$3,FALSE))),"",VLOOKUP($E392&amp;$D$7&amp;$D$8,'CCG data'!$A:$AD,'CCG data'!C$3,FALSE))</f>
        <v>0.52558635394456288</v>
      </c>
      <c r="I392" s="262"/>
      <c r="J392" s="262">
        <f>IF(OR(ISERROR(VLOOKUP($E392&amp;$D$7&amp;$D$8,'CCG data'!$A:$AD,'CCG data'!D$3,FALSE)),ISBLANK(VLOOKUP($E392&amp;$D$7&amp;$D$8,'CCG data'!$A:$AD,'CCG data'!D$3,FALSE))),"",VLOOKUP($E392&amp;$D$7&amp;$D$8,'CCG data'!$A:$AD,'CCG data'!D$3,FALSE))</f>
        <v>0.2236140724946695</v>
      </c>
      <c r="K392" s="262"/>
      <c r="L392" s="262">
        <f>IF(OR(ISERROR(VLOOKUP($E392&amp;$D$7&amp;$D$8,'CCG data'!$A:$AD,'CCG data'!E$3,FALSE)),ISBLANK(VLOOKUP($E392&amp;$D$7&amp;$D$8,'CCG data'!$A:$AD,'CCG data'!E$3,FALSE))),"",VLOOKUP($E392&amp;$D$7&amp;$D$8,'CCG data'!$A:$AD,'CCG data'!E$3,FALSE))</f>
        <v>0.17777185501066098</v>
      </c>
      <c r="M392" s="388"/>
      <c r="N392" s="362">
        <f>IF(OR(ISERROR(VLOOKUP($E392&amp;$D$7&amp;$D$8,'CCG data'!$A:$AD,'CCG data'!G$3,FALSE)),ISBLANK(VLOOKUP($E392&amp;$D$7&amp;$D$8,'CCG data'!$A:$AD,'CCG data'!G$5,FALSE))),"",VLOOKUP($E392&amp;$D$7&amp;$D$8,'CCG data'!$A:$AD,'CCG data'!G$3,FALSE))</f>
        <v>3752</v>
      </c>
      <c r="O392" s="150"/>
      <c r="P392" s="150"/>
      <c r="Q392" s="150"/>
      <c r="R392" s="150"/>
      <c r="S392" s="84"/>
      <c r="T392" s="78"/>
      <c r="U392" s="78"/>
      <c r="V392" s="78"/>
      <c r="W392" s="78"/>
      <c r="X392" s="84"/>
      <c r="Y392" s="84"/>
      <c r="Z392" s="84"/>
      <c r="AA392" s="84"/>
      <c r="AB392" s="84"/>
    </row>
    <row r="393" spans="4:28" x14ac:dyDescent="0.25">
      <c r="D393" s="314"/>
      <c r="E393" s="225" t="s">
        <v>27</v>
      </c>
      <c r="F393" s="138">
        <f>IF(F392="","",VLOOKUP($E392&amp;$D$7&amp;$D$8,'CCG data'!$A:$AD,'CCG data'!I$3,FALSE))</f>
        <v>6.5000000000000002E-2</v>
      </c>
      <c r="G393" s="15">
        <f>IF(F392="","",VLOOKUP($E392&amp;$D$7&amp;$D$8,'CCG data'!$A:$AD,'CCG data'!J$3,FALSE))</f>
        <v>8.2000000000000003E-2</v>
      </c>
      <c r="H393" s="15">
        <f>IF(H392="","",VLOOKUP($E392&amp;$D$7&amp;$D$8,'CCG data'!$A:$AD,'CCG data'!K$3,FALSE))</f>
        <v>0.51</v>
      </c>
      <c r="I393" s="15">
        <f>IF(H392="","",VLOOKUP($E392&amp;$D$7&amp;$D$8,'CCG data'!$A:$AD,'CCG data'!L$3,FALSE))</f>
        <v>0.54200000000000004</v>
      </c>
      <c r="J393" s="15">
        <f>IF(J392="","",VLOOKUP($E392&amp;$D$7&amp;$D$8,'CCG data'!$A:$AD,'CCG data'!M$3,FALSE))</f>
        <v>0.21099999999999999</v>
      </c>
      <c r="K393" s="15">
        <f>IF(J392="","",VLOOKUP($E392&amp;$D$7&amp;$D$8,'CCG data'!$A:$AD,'CCG data'!N$3,FALSE))</f>
        <v>0.23699999999999999</v>
      </c>
      <c r="L393" s="15">
        <f>IF(L392="","",VLOOKUP($E392&amp;$D$7&amp;$D$8,'CCG data'!$A:$AD,'CCG data'!O$3,FALSE))</f>
        <v>0.16600000000000001</v>
      </c>
      <c r="M393" s="123">
        <f>IF(L392="","",VLOOKUP($E392&amp;$D$7&amp;$D$8,'CCG data'!$A:$AD,'CCG data'!P$3,FALSE))</f>
        <v>0.19</v>
      </c>
      <c r="N393" s="363"/>
      <c r="O393" s="150"/>
      <c r="P393" s="150"/>
      <c r="Q393" s="150"/>
      <c r="R393" s="150"/>
      <c r="S393" s="84"/>
      <c r="T393" s="78"/>
      <c r="U393" s="78"/>
      <c r="V393" s="78"/>
      <c r="W393" s="78"/>
      <c r="X393" s="84"/>
      <c r="Y393" s="84"/>
      <c r="Z393" s="84"/>
      <c r="AA393" s="84"/>
      <c r="AB393" s="84"/>
    </row>
    <row r="394" spans="4:28" ht="15.75" x14ac:dyDescent="0.25">
      <c r="D394" s="314"/>
      <c r="E394" s="223" t="s">
        <v>283</v>
      </c>
      <c r="F394" s="387">
        <f>IF(OR(ISERROR(VLOOKUP($E394&amp;$D$7&amp;$D$8,'CCG data'!$A:$AD,'CCG data'!B$3,FALSE)),ISBLANK(VLOOKUP($E394&amp;$D$7&amp;$D$8,'CCG data'!$A:$AD,'CCG data'!B$3,FALSE))),"",VLOOKUP($E394&amp;$D$7&amp;$D$8,'CCG data'!$A:$AD,'CCG data'!B$3,FALSE))</f>
        <v>6.7014147431124355E-2</v>
      </c>
      <c r="G394" s="262"/>
      <c r="H394" s="262">
        <f>IF(OR(ISERROR(VLOOKUP($E394&amp;$D$7&amp;$D$8,'CCG data'!$A:$AD,'CCG data'!C$3,FALSE)),ISBLANK(VLOOKUP($E394&amp;$D$7&amp;$D$8,'CCG data'!$A:$AD,'CCG data'!C$3,FALSE))),"",VLOOKUP($E394&amp;$D$7&amp;$D$8,'CCG data'!$A:$AD,'CCG data'!C$3,FALSE))</f>
        <v>0.58413998510796727</v>
      </c>
      <c r="I394" s="262"/>
      <c r="J394" s="262">
        <f>IF(OR(ISERROR(VLOOKUP($E394&amp;$D$7&amp;$D$8,'CCG data'!$A:$AD,'CCG data'!D$3,FALSE)),ISBLANK(VLOOKUP($E394&amp;$D$7&amp;$D$8,'CCG data'!$A:$AD,'CCG data'!D$3,FALSE))),"",VLOOKUP($E394&amp;$D$7&amp;$D$8,'CCG data'!$A:$AD,'CCG data'!D$3,FALSE))</f>
        <v>0.25241995532390171</v>
      </c>
      <c r="K394" s="262"/>
      <c r="L394" s="262">
        <f>IF(OR(ISERROR(VLOOKUP($E394&amp;$D$7&amp;$D$8,'CCG data'!$A:$AD,'CCG data'!E$3,FALSE)),ISBLANK(VLOOKUP($E394&amp;$D$7&amp;$D$8,'CCG data'!$A:$AD,'CCG data'!E$3,FALSE))),"",VLOOKUP($E394&amp;$D$7&amp;$D$8,'CCG data'!$A:$AD,'CCG data'!E$3,FALSE))</f>
        <v>9.64259121370067E-2</v>
      </c>
      <c r="M394" s="388"/>
      <c r="N394" s="362">
        <f>IF(OR(ISERROR(VLOOKUP($E394&amp;$D$7&amp;$D$8,'CCG data'!$A:$AD,'CCG data'!G$3,FALSE)),ISBLANK(VLOOKUP($E394&amp;$D$7&amp;$D$8,'CCG data'!$A:$AD,'CCG data'!G$5,FALSE))),"",VLOOKUP($E394&amp;$D$7&amp;$D$8,'CCG data'!$A:$AD,'CCG data'!G$3,FALSE))</f>
        <v>2686</v>
      </c>
      <c r="O394" s="150"/>
      <c r="P394" s="150"/>
      <c r="Q394" s="150"/>
      <c r="R394" s="150"/>
      <c r="S394" s="84"/>
      <c r="T394" s="78"/>
      <c r="U394" s="78"/>
      <c r="V394" s="78"/>
      <c r="W394" s="78"/>
      <c r="X394" s="84"/>
      <c r="Y394" s="84"/>
      <c r="Z394" s="84"/>
      <c r="AA394" s="84"/>
      <c r="AB394" s="84"/>
    </row>
    <row r="395" spans="4:28" x14ac:dyDescent="0.25">
      <c r="D395" s="314"/>
      <c r="E395" s="225" t="s">
        <v>27</v>
      </c>
      <c r="F395" s="138">
        <f>IF(F394="","",VLOOKUP($E394&amp;$D$7&amp;$D$8,'CCG data'!$A:$AD,'CCG data'!I$3,FALSE))</f>
        <v>5.8000000000000003E-2</v>
      </c>
      <c r="G395" s="15">
        <f>IF(F394="","",VLOOKUP($E394&amp;$D$7&amp;$D$8,'CCG data'!$A:$AD,'CCG data'!J$3,FALSE))</f>
        <v>7.6999999999999999E-2</v>
      </c>
      <c r="H395" s="15">
        <f>IF(H394="","",VLOOKUP($E394&amp;$D$7&amp;$D$8,'CCG data'!$A:$AD,'CCG data'!K$3,FALSE))</f>
        <v>0.56499999999999995</v>
      </c>
      <c r="I395" s="15">
        <f>IF(H394="","",VLOOKUP($E394&amp;$D$7&amp;$D$8,'CCG data'!$A:$AD,'CCG data'!L$3,FALSE))</f>
        <v>0.60299999999999998</v>
      </c>
      <c r="J395" s="15">
        <f>IF(J394="","",VLOOKUP($E394&amp;$D$7&amp;$D$8,'CCG data'!$A:$AD,'CCG data'!M$3,FALSE))</f>
        <v>0.23599999999999999</v>
      </c>
      <c r="K395" s="15">
        <f>IF(J394="","",VLOOKUP($E394&amp;$D$7&amp;$D$8,'CCG data'!$A:$AD,'CCG data'!N$3,FALSE))</f>
        <v>0.26900000000000002</v>
      </c>
      <c r="L395" s="15">
        <f>IF(L394="","",VLOOKUP($E394&amp;$D$7&amp;$D$8,'CCG data'!$A:$AD,'CCG data'!O$3,FALSE))</f>
        <v>8.5999999999999993E-2</v>
      </c>
      <c r="M395" s="123">
        <f>IF(L394="","",VLOOKUP($E394&amp;$D$7&amp;$D$8,'CCG data'!$A:$AD,'CCG data'!P$3,FALSE))</f>
        <v>0.108</v>
      </c>
      <c r="N395" s="363"/>
      <c r="O395" s="150"/>
      <c r="P395" s="150"/>
      <c r="Q395" s="150"/>
      <c r="R395" s="150"/>
      <c r="S395" s="84"/>
      <c r="T395" s="78"/>
      <c r="U395" s="78"/>
      <c r="V395" s="78"/>
      <c r="W395" s="78"/>
      <c r="X395" s="84"/>
      <c r="Y395" s="84"/>
      <c r="Z395" s="84"/>
      <c r="AA395" s="84"/>
      <c r="AB395" s="84"/>
    </row>
    <row r="396" spans="4:28" ht="15.75" x14ac:dyDescent="0.25">
      <c r="D396" s="314"/>
      <c r="E396" s="223" t="s">
        <v>284</v>
      </c>
      <c r="F396" s="387">
        <f>IF(OR(ISERROR(VLOOKUP($E396&amp;$D$7&amp;$D$8,'CCG data'!$A:$AD,'CCG data'!B$3,FALSE)),ISBLANK(VLOOKUP($E396&amp;$D$7&amp;$D$8,'CCG data'!$A:$AD,'CCG data'!B$3,FALSE))),"",VLOOKUP($E396&amp;$D$7&amp;$D$8,'CCG data'!$A:$AD,'CCG data'!B$3,FALSE))</f>
        <v>8.3333333333333329E-2</v>
      </c>
      <c r="G396" s="262"/>
      <c r="H396" s="262">
        <f>IF(OR(ISERROR(VLOOKUP($E396&amp;$D$7&amp;$D$8,'CCG data'!$A:$AD,'CCG data'!C$3,FALSE)),ISBLANK(VLOOKUP($E396&amp;$D$7&amp;$D$8,'CCG data'!$A:$AD,'CCG data'!C$3,FALSE))),"",VLOOKUP($E396&amp;$D$7&amp;$D$8,'CCG data'!$A:$AD,'CCG data'!C$3,FALSE))</f>
        <v>0.49561403508771928</v>
      </c>
      <c r="I396" s="262"/>
      <c r="J396" s="262">
        <f>IF(OR(ISERROR(VLOOKUP($E396&amp;$D$7&amp;$D$8,'CCG data'!$A:$AD,'CCG data'!D$3,FALSE)),ISBLANK(VLOOKUP($E396&amp;$D$7&amp;$D$8,'CCG data'!$A:$AD,'CCG data'!D$3,FALSE))),"",VLOOKUP($E396&amp;$D$7&amp;$D$8,'CCG data'!$A:$AD,'CCG data'!D$3,FALSE))</f>
        <v>0.28563596491228072</v>
      </c>
      <c r="K396" s="262"/>
      <c r="L396" s="262">
        <f>IF(OR(ISERROR(VLOOKUP($E396&amp;$D$7&amp;$D$8,'CCG data'!$A:$AD,'CCG data'!E$3,FALSE)),ISBLANK(VLOOKUP($E396&amp;$D$7&amp;$D$8,'CCG data'!$A:$AD,'CCG data'!E$3,FALSE))),"",VLOOKUP($E396&amp;$D$7&amp;$D$8,'CCG data'!$A:$AD,'CCG data'!E$3,FALSE))</f>
        <v>0.13541666666666666</v>
      </c>
      <c r="M396" s="388"/>
      <c r="N396" s="355">
        <f>IF(OR(ISERROR(VLOOKUP($E396&amp;$D$7&amp;$D$8,'CCG data'!$A:$AD,'CCG data'!G$3,FALSE)),ISBLANK(VLOOKUP($E396&amp;$D$7&amp;$D$8,'CCG data'!$A:$AD,'CCG data'!G$5,FALSE))),"",VLOOKUP($E396&amp;$D$7&amp;$D$8,'CCG data'!$A:$AD,'CCG data'!G$3,FALSE))</f>
        <v>1824</v>
      </c>
      <c r="O396" s="150"/>
      <c r="P396" s="150"/>
      <c r="Q396" s="150"/>
      <c r="R396" s="150"/>
      <c r="S396" s="84"/>
      <c r="T396" s="78"/>
      <c r="U396" s="78"/>
      <c r="V396" s="78"/>
      <c r="W396" s="78"/>
      <c r="X396" s="84"/>
      <c r="Y396" s="84"/>
      <c r="Z396" s="84"/>
      <c r="AA396" s="84"/>
      <c r="AB396" s="84"/>
    </row>
    <row r="397" spans="4:28" x14ac:dyDescent="0.25">
      <c r="D397" s="314"/>
      <c r="E397" s="225" t="s">
        <v>27</v>
      </c>
      <c r="F397" s="138">
        <f>IF(F396="","",VLOOKUP($E396&amp;$D$7&amp;$D$8,'CCG data'!$A:$AD,'CCG data'!I$3,FALSE))</f>
        <v>7.1999999999999995E-2</v>
      </c>
      <c r="G397" s="15">
        <f>IF(F396="","",VLOOKUP($E396&amp;$D$7&amp;$D$8,'CCG data'!$A:$AD,'CCG data'!J$3,FALSE))</f>
        <v>9.7000000000000003E-2</v>
      </c>
      <c r="H397" s="15">
        <f>IF(H396="","",VLOOKUP($E396&amp;$D$7&amp;$D$8,'CCG data'!$A:$AD,'CCG data'!K$3,FALSE))</f>
        <v>0.47299999999999998</v>
      </c>
      <c r="I397" s="15">
        <f>IF(H396="","",VLOOKUP($E396&amp;$D$7&amp;$D$8,'CCG data'!$A:$AD,'CCG data'!L$3,FALSE))</f>
        <v>0.51900000000000002</v>
      </c>
      <c r="J397" s="15">
        <f>IF(J396="","",VLOOKUP($E396&amp;$D$7&amp;$D$8,'CCG data'!$A:$AD,'CCG data'!M$3,FALSE))</f>
        <v>0.26500000000000001</v>
      </c>
      <c r="K397" s="15">
        <f>IF(J396="","",VLOOKUP($E396&amp;$D$7&amp;$D$8,'CCG data'!$A:$AD,'CCG data'!N$3,FALSE))</f>
        <v>0.307</v>
      </c>
      <c r="L397" s="15">
        <f>IF(L396="","",VLOOKUP($E396&amp;$D$7&amp;$D$8,'CCG data'!$A:$AD,'CCG data'!O$3,FALSE))</f>
        <v>0.12</v>
      </c>
      <c r="M397" s="123">
        <f>IF(L396="","",VLOOKUP($E396&amp;$D$7&amp;$D$8,'CCG data'!$A:$AD,'CCG data'!P$3,FALSE))</f>
        <v>0.152</v>
      </c>
      <c r="N397" s="363"/>
      <c r="O397" s="150"/>
      <c r="P397" s="150"/>
      <c r="Q397" s="150"/>
      <c r="R397" s="150"/>
      <c r="S397" s="84"/>
      <c r="T397" s="78"/>
      <c r="U397" s="78"/>
      <c r="V397" s="78"/>
      <c r="W397" s="78"/>
      <c r="X397" s="84"/>
      <c r="Y397" s="84"/>
      <c r="Z397" s="84"/>
      <c r="AA397" s="84"/>
      <c r="AB397" s="84"/>
    </row>
    <row r="398" spans="4:28" ht="15.75" x14ac:dyDescent="0.25">
      <c r="D398" s="314"/>
      <c r="E398" s="223" t="s">
        <v>285</v>
      </c>
      <c r="F398" s="387">
        <f>IF(OR(ISERROR(VLOOKUP($E398&amp;$D$7&amp;$D$8,'CCG data'!$A:$AD,'CCG data'!B$3,FALSE)),ISBLANK(VLOOKUP($E398&amp;$D$7&amp;$D$8,'CCG data'!$A:$AD,'CCG data'!B$3,FALSE))),"",VLOOKUP($E398&amp;$D$7&amp;$D$8,'CCG data'!$A:$AD,'CCG data'!B$3,FALSE))</f>
        <v>7.0215175537938851E-2</v>
      </c>
      <c r="G398" s="262"/>
      <c r="H398" s="262">
        <f>IF(OR(ISERROR(VLOOKUP($E398&amp;$D$7&amp;$D$8,'CCG data'!$A:$AD,'CCG data'!C$3,FALSE)),ISBLANK(VLOOKUP($E398&amp;$D$7&amp;$D$8,'CCG data'!$A:$AD,'CCG data'!C$3,FALSE))),"",VLOOKUP($E398&amp;$D$7&amp;$D$8,'CCG data'!$A:$AD,'CCG data'!C$3,FALSE))</f>
        <v>0.56285390713476779</v>
      </c>
      <c r="I398" s="262"/>
      <c r="J398" s="262">
        <f>IF(OR(ISERROR(VLOOKUP($E398&amp;$D$7&amp;$D$8,'CCG data'!$A:$AD,'CCG data'!D$3,FALSE)),ISBLANK(VLOOKUP($E398&amp;$D$7&amp;$D$8,'CCG data'!$A:$AD,'CCG data'!D$3,FALSE))),"",VLOOKUP($E398&amp;$D$7&amp;$D$8,'CCG data'!$A:$AD,'CCG data'!D$3,FALSE))</f>
        <v>0.21857304643261607</v>
      </c>
      <c r="K398" s="262"/>
      <c r="L398" s="262">
        <f>IF(OR(ISERROR(VLOOKUP($E398&amp;$D$7&amp;$D$8,'CCG data'!$A:$AD,'CCG data'!E$3,FALSE)),ISBLANK(VLOOKUP($E398&amp;$D$7&amp;$D$8,'CCG data'!$A:$AD,'CCG data'!E$3,FALSE))),"",VLOOKUP($E398&amp;$D$7&amp;$D$8,'CCG data'!$A:$AD,'CCG data'!E$3,FALSE))</f>
        <v>0.14835787089467722</v>
      </c>
      <c r="M398" s="388"/>
      <c r="N398" s="362">
        <f>IF(OR(ISERROR(VLOOKUP($E398&amp;$D$7&amp;$D$8,'CCG data'!$A:$AD,'CCG data'!G$3,FALSE)),ISBLANK(VLOOKUP($E398&amp;$D$7&amp;$D$8,'CCG data'!$A:$AD,'CCG data'!G$5,FALSE))),"",VLOOKUP($E398&amp;$D$7&amp;$D$8,'CCG data'!$A:$AD,'CCG data'!G$3,FALSE))</f>
        <v>883</v>
      </c>
      <c r="O398" s="150"/>
      <c r="P398" s="150"/>
      <c r="Q398" s="150"/>
      <c r="R398" s="150"/>
      <c r="S398" s="84"/>
      <c r="T398" s="78"/>
      <c r="U398" s="78"/>
      <c r="V398" s="78"/>
      <c r="W398" s="78"/>
      <c r="X398" s="84"/>
      <c r="Y398" s="84"/>
      <c r="Z398" s="84"/>
      <c r="AA398" s="84"/>
      <c r="AB398" s="84"/>
    </row>
    <row r="399" spans="4:28" ht="15.75" thickBot="1" x14ac:dyDescent="0.3">
      <c r="D399" s="315"/>
      <c r="E399" s="95" t="s">
        <v>27</v>
      </c>
      <c r="F399" s="132">
        <f>IF(F398="","",VLOOKUP($E398&amp;$D$7&amp;$D$8,'CCG data'!$A:$AD,'CCG data'!I$3,FALSE))</f>
        <v>5.5E-2</v>
      </c>
      <c r="G399" s="3">
        <f>IF(F398="","",VLOOKUP($E398&amp;$D$7&amp;$D$8,'CCG data'!$A:$AD,'CCG data'!J$3,FALSE))</f>
        <v>8.8999999999999996E-2</v>
      </c>
      <c r="H399" s="3">
        <f>IF(H398="","",VLOOKUP($E398&amp;$D$7&amp;$D$8,'CCG data'!$A:$AD,'CCG data'!K$3,FALSE))</f>
        <v>0.53</v>
      </c>
      <c r="I399" s="3">
        <f>IF(H398="","",VLOOKUP($E398&amp;$D$7&amp;$D$8,'CCG data'!$A:$AD,'CCG data'!L$3,FALSE))</f>
        <v>0.59499999999999997</v>
      </c>
      <c r="J399" s="3">
        <f>IF(J398="","",VLOOKUP($E398&amp;$D$7&amp;$D$8,'CCG data'!$A:$AD,'CCG data'!M$3,FALSE))</f>
        <v>0.193</v>
      </c>
      <c r="K399" s="3">
        <f>IF(J398="","",VLOOKUP($E398&amp;$D$7&amp;$D$8,'CCG data'!$A:$AD,'CCG data'!N$3,FALSE))</f>
        <v>0.247</v>
      </c>
      <c r="L399" s="3">
        <f>IF(L398="","",VLOOKUP($E398&amp;$D$7&amp;$D$8,'CCG data'!$A:$AD,'CCG data'!O$3,FALSE))</f>
        <v>0.126</v>
      </c>
      <c r="M399" s="124">
        <f>IF(L398="","",VLOOKUP($E398&amp;$D$7&amp;$D$8,'CCG data'!$A:$AD,'CCG data'!P$3,FALSE))</f>
        <v>0.17299999999999999</v>
      </c>
      <c r="N399" s="356"/>
      <c r="O399" s="150"/>
      <c r="P399" s="150"/>
      <c r="Q399" s="150"/>
      <c r="R399" s="150"/>
      <c r="S399" s="84"/>
      <c r="T399" s="78"/>
      <c r="U399" s="78"/>
      <c r="V399" s="78"/>
      <c r="W399" s="78"/>
      <c r="X399" s="84"/>
      <c r="Y399" s="84"/>
      <c r="Z399" s="84"/>
      <c r="AA399" s="84"/>
      <c r="AB399" s="84"/>
    </row>
    <row r="401" spans="4:23" x14ac:dyDescent="0.25">
      <c r="D401" s="93" t="s">
        <v>52</v>
      </c>
    </row>
    <row r="402" spans="4:23" ht="15" customHeight="1" x14ac:dyDescent="0.25">
      <c r="D402" s="256" t="s">
        <v>475</v>
      </c>
      <c r="E402" s="256"/>
      <c r="F402" s="256"/>
      <c r="G402" s="256"/>
      <c r="H402" s="256"/>
      <c r="I402" s="256"/>
      <c r="J402" s="256"/>
      <c r="K402" s="256"/>
      <c r="L402" s="256"/>
      <c r="M402" s="256"/>
      <c r="N402" s="256"/>
      <c r="O402" s="256"/>
      <c r="P402" s="256"/>
      <c r="Q402" s="256"/>
      <c r="R402" s="256"/>
      <c r="S402" s="256"/>
      <c r="T402" s="256"/>
      <c r="U402" s="256"/>
      <c r="V402" s="256"/>
      <c r="W402" s="256"/>
    </row>
    <row r="403" spans="4:23" x14ac:dyDescent="0.25">
      <c r="D403" s="256"/>
      <c r="E403" s="256"/>
      <c r="F403" s="256"/>
      <c r="G403" s="256"/>
      <c r="H403" s="256"/>
      <c r="I403" s="256"/>
      <c r="J403" s="256"/>
      <c r="K403" s="256"/>
      <c r="L403" s="256"/>
      <c r="M403" s="256"/>
      <c r="N403" s="256"/>
      <c r="O403" s="256"/>
      <c r="P403" s="256"/>
      <c r="Q403" s="256"/>
      <c r="R403" s="256"/>
      <c r="S403" s="256"/>
      <c r="T403" s="256"/>
      <c r="U403" s="256"/>
      <c r="V403" s="256"/>
      <c r="W403" s="256"/>
    </row>
    <row r="404" spans="4:23" x14ac:dyDescent="0.25">
      <c r="D404" s="256"/>
      <c r="E404" s="256"/>
      <c r="F404" s="256"/>
      <c r="G404" s="256"/>
      <c r="H404" s="256"/>
      <c r="I404" s="256"/>
      <c r="J404" s="256"/>
      <c r="K404" s="256"/>
      <c r="L404" s="256"/>
      <c r="M404" s="256"/>
      <c r="N404" s="256"/>
      <c r="O404" s="256"/>
      <c r="P404" s="256"/>
      <c r="Q404" s="256"/>
      <c r="R404" s="256"/>
      <c r="S404" s="256"/>
      <c r="T404" s="256"/>
      <c r="U404" s="256"/>
      <c r="V404" s="256"/>
      <c r="W404" s="256"/>
    </row>
  </sheetData>
  <sheetProtection sheet="1" scenarios="1"/>
  <mergeCells count="990">
    <mergeCell ref="B2:B4"/>
    <mergeCell ref="N382:N383"/>
    <mergeCell ref="N384:N385"/>
    <mergeCell ref="N386:N387"/>
    <mergeCell ref="N388:N389"/>
    <mergeCell ref="N390:N391"/>
    <mergeCell ref="N392:N393"/>
    <mergeCell ref="N394:N395"/>
    <mergeCell ref="N396:N397"/>
    <mergeCell ref="N314:N315"/>
    <mergeCell ref="N316:N317"/>
    <mergeCell ref="N318:N319"/>
    <mergeCell ref="N320:N321"/>
    <mergeCell ref="N322:N323"/>
    <mergeCell ref="N324:N325"/>
    <mergeCell ref="N326:N327"/>
    <mergeCell ref="N328:N329"/>
    <mergeCell ref="N330:N331"/>
    <mergeCell ref="N332:N333"/>
    <mergeCell ref="N334:N335"/>
    <mergeCell ref="N336:N337"/>
    <mergeCell ref="N338:N339"/>
    <mergeCell ref="N340:N341"/>
    <mergeCell ref="N342:N343"/>
    <mergeCell ref="N398:N399"/>
    <mergeCell ref="N348:N349"/>
    <mergeCell ref="N350:N351"/>
    <mergeCell ref="N352:N353"/>
    <mergeCell ref="N354:N355"/>
    <mergeCell ref="N356:N357"/>
    <mergeCell ref="N358:N359"/>
    <mergeCell ref="N360:N361"/>
    <mergeCell ref="N362:N363"/>
    <mergeCell ref="N364:N365"/>
    <mergeCell ref="N366:N367"/>
    <mergeCell ref="N368:N369"/>
    <mergeCell ref="N370:N371"/>
    <mergeCell ref="N372:N373"/>
    <mergeCell ref="N374:N375"/>
    <mergeCell ref="N376:N377"/>
    <mergeCell ref="N378:N379"/>
    <mergeCell ref="N380:N381"/>
    <mergeCell ref="N344:N345"/>
    <mergeCell ref="N346:N347"/>
    <mergeCell ref="N280:N281"/>
    <mergeCell ref="N282:N283"/>
    <mergeCell ref="N284:N285"/>
    <mergeCell ref="N286:N287"/>
    <mergeCell ref="N288:N289"/>
    <mergeCell ref="N290:N291"/>
    <mergeCell ref="N292:N293"/>
    <mergeCell ref="N294:N295"/>
    <mergeCell ref="N296:N297"/>
    <mergeCell ref="N298:N299"/>
    <mergeCell ref="N300:N301"/>
    <mergeCell ref="N302:N303"/>
    <mergeCell ref="N304:N305"/>
    <mergeCell ref="N306:N307"/>
    <mergeCell ref="N308:N309"/>
    <mergeCell ref="N310:N311"/>
    <mergeCell ref="N312:N313"/>
    <mergeCell ref="N246:N247"/>
    <mergeCell ref="N248:N249"/>
    <mergeCell ref="N250:N251"/>
    <mergeCell ref="N252:N253"/>
    <mergeCell ref="N254:N255"/>
    <mergeCell ref="N256:N257"/>
    <mergeCell ref="N258:N259"/>
    <mergeCell ref="N260:N261"/>
    <mergeCell ref="N262:N263"/>
    <mergeCell ref="N264:N265"/>
    <mergeCell ref="N266:N267"/>
    <mergeCell ref="N268:N269"/>
    <mergeCell ref="N270:N271"/>
    <mergeCell ref="N272:N273"/>
    <mergeCell ref="N274:N275"/>
    <mergeCell ref="N276:N277"/>
    <mergeCell ref="N278:N279"/>
    <mergeCell ref="N212:N213"/>
    <mergeCell ref="N214:N215"/>
    <mergeCell ref="N216:N217"/>
    <mergeCell ref="N218:N219"/>
    <mergeCell ref="N220:N221"/>
    <mergeCell ref="N222:N223"/>
    <mergeCell ref="N224:N225"/>
    <mergeCell ref="N226:N227"/>
    <mergeCell ref="N228:N229"/>
    <mergeCell ref="N230:N231"/>
    <mergeCell ref="N232:N233"/>
    <mergeCell ref="N234:N235"/>
    <mergeCell ref="N236:N237"/>
    <mergeCell ref="N238:N239"/>
    <mergeCell ref="N240:N241"/>
    <mergeCell ref="N242:N243"/>
    <mergeCell ref="N244:N245"/>
    <mergeCell ref="N178:N179"/>
    <mergeCell ref="N180:N181"/>
    <mergeCell ref="N182:N183"/>
    <mergeCell ref="N184:N185"/>
    <mergeCell ref="N186:N187"/>
    <mergeCell ref="N188:N189"/>
    <mergeCell ref="N190:N191"/>
    <mergeCell ref="N192:N193"/>
    <mergeCell ref="N194:N195"/>
    <mergeCell ref="N196:N197"/>
    <mergeCell ref="N198:N199"/>
    <mergeCell ref="N200:N201"/>
    <mergeCell ref="N202:N203"/>
    <mergeCell ref="N204:N205"/>
    <mergeCell ref="N206:N207"/>
    <mergeCell ref="N208:N209"/>
    <mergeCell ref="N210:N211"/>
    <mergeCell ref="N144:N145"/>
    <mergeCell ref="N146:N147"/>
    <mergeCell ref="N148:N149"/>
    <mergeCell ref="N150:N151"/>
    <mergeCell ref="N152:N153"/>
    <mergeCell ref="N154:N155"/>
    <mergeCell ref="N156:N157"/>
    <mergeCell ref="N158:N159"/>
    <mergeCell ref="N160:N161"/>
    <mergeCell ref="N162:N163"/>
    <mergeCell ref="N164:N165"/>
    <mergeCell ref="N166:N167"/>
    <mergeCell ref="N168:N169"/>
    <mergeCell ref="N170:N171"/>
    <mergeCell ref="N172:N173"/>
    <mergeCell ref="N174:N175"/>
    <mergeCell ref="N176:N177"/>
    <mergeCell ref="N110:N111"/>
    <mergeCell ref="N112:N113"/>
    <mergeCell ref="N114:N115"/>
    <mergeCell ref="N116:N117"/>
    <mergeCell ref="N118:N119"/>
    <mergeCell ref="N120:N121"/>
    <mergeCell ref="N122:N123"/>
    <mergeCell ref="N124:N125"/>
    <mergeCell ref="N126:N127"/>
    <mergeCell ref="N128:N129"/>
    <mergeCell ref="N130:N131"/>
    <mergeCell ref="N132:N133"/>
    <mergeCell ref="N134:N135"/>
    <mergeCell ref="N136:N137"/>
    <mergeCell ref="N138:N139"/>
    <mergeCell ref="N140:N141"/>
    <mergeCell ref="N142:N143"/>
    <mergeCell ref="N76:N77"/>
    <mergeCell ref="N78:N79"/>
    <mergeCell ref="N80:N81"/>
    <mergeCell ref="N82:N83"/>
    <mergeCell ref="N84:N85"/>
    <mergeCell ref="N86:N87"/>
    <mergeCell ref="N88:N89"/>
    <mergeCell ref="N90:N91"/>
    <mergeCell ref="N92:N93"/>
    <mergeCell ref="N94:N95"/>
    <mergeCell ref="N96:N97"/>
    <mergeCell ref="N98:N99"/>
    <mergeCell ref="N100:N101"/>
    <mergeCell ref="N102:N103"/>
    <mergeCell ref="N104:N105"/>
    <mergeCell ref="N106:N107"/>
    <mergeCell ref="N108:N109"/>
    <mergeCell ref="N42:N43"/>
    <mergeCell ref="N44:N45"/>
    <mergeCell ref="N46:N47"/>
    <mergeCell ref="N48:N49"/>
    <mergeCell ref="N50:N51"/>
    <mergeCell ref="N52:N53"/>
    <mergeCell ref="N54:N55"/>
    <mergeCell ref="N56:N57"/>
    <mergeCell ref="N58:N59"/>
    <mergeCell ref="N60:N61"/>
    <mergeCell ref="N62:N63"/>
    <mergeCell ref="N64:N65"/>
    <mergeCell ref="N66:N67"/>
    <mergeCell ref="N68:N69"/>
    <mergeCell ref="N70:N71"/>
    <mergeCell ref="N72:N73"/>
    <mergeCell ref="N74:N75"/>
    <mergeCell ref="N8:N9"/>
    <mergeCell ref="N10:N11"/>
    <mergeCell ref="N12:N13"/>
    <mergeCell ref="N14:N15"/>
    <mergeCell ref="N16:N17"/>
    <mergeCell ref="N18:N19"/>
    <mergeCell ref="N20:N21"/>
    <mergeCell ref="N22:N23"/>
    <mergeCell ref="N24:N25"/>
    <mergeCell ref="N26:N27"/>
    <mergeCell ref="N28:N29"/>
    <mergeCell ref="N30:N31"/>
    <mergeCell ref="N32:N33"/>
    <mergeCell ref="N34:N35"/>
    <mergeCell ref="N36:N37"/>
    <mergeCell ref="N38:N39"/>
    <mergeCell ref="N40:N41"/>
    <mergeCell ref="F396:G396"/>
    <mergeCell ref="H396:I396"/>
    <mergeCell ref="J396:K396"/>
    <mergeCell ref="L396:M396"/>
    <mergeCell ref="F398:G398"/>
    <mergeCell ref="H398:I398"/>
    <mergeCell ref="J398:K398"/>
    <mergeCell ref="L398:M398"/>
    <mergeCell ref="F386:G386"/>
    <mergeCell ref="H386:I386"/>
    <mergeCell ref="J386:K386"/>
    <mergeCell ref="L386:M386"/>
    <mergeCell ref="F388:G388"/>
    <mergeCell ref="H388:I388"/>
    <mergeCell ref="J388:K388"/>
    <mergeCell ref="L388:M388"/>
    <mergeCell ref="F390:G390"/>
    <mergeCell ref="H390:I390"/>
    <mergeCell ref="J390:K390"/>
    <mergeCell ref="L390:M390"/>
    <mergeCell ref="F392:G392"/>
    <mergeCell ref="H392:I392"/>
    <mergeCell ref="J392:K392"/>
    <mergeCell ref="L392:M392"/>
    <mergeCell ref="F394:G394"/>
    <mergeCell ref="H394:I394"/>
    <mergeCell ref="J394:K394"/>
    <mergeCell ref="L394:M394"/>
    <mergeCell ref="F376:G376"/>
    <mergeCell ref="H376:I376"/>
    <mergeCell ref="J376:K376"/>
    <mergeCell ref="L376:M376"/>
    <mergeCell ref="F378:G378"/>
    <mergeCell ref="H378:I378"/>
    <mergeCell ref="J378:K378"/>
    <mergeCell ref="L378:M378"/>
    <mergeCell ref="F380:G380"/>
    <mergeCell ref="H380:I380"/>
    <mergeCell ref="J380:K380"/>
    <mergeCell ref="L380:M380"/>
    <mergeCell ref="F382:G382"/>
    <mergeCell ref="H382:I382"/>
    <mergeCell ref="J382:K382"/>
    <mergeCell ref="L382:M382"/>
    <mergeCell ref="F384:G384"/>
    <mergeCell ref="H384:I384"/>
    <mergeCell ref="J384:K384"/>
    <mergeCell ref="L384:M384"/>
    <mergeCell ref="F366:G366"/>
    <mergeCell ref="H366:I366"/>
    <mergeCell ref="J366:K366"/>
    <mergeCell ref="L366:M366"/>
    <mergeCell ref="F368:G368"/>
    <mergeCell ref="H368:I368"/>
    <mergeCell ref="J368:K368"/>
    <mergeCell ref="L368:M368"/>
    <mergeCell ref="F370:G370"/>
    <mergeCell ref="H370:I370"/>
    <mergeCell ref="J370:K370"/>
    <mergeCell ref="L370:M370"/>
    <mergeCell ref="F372:G372"/>
    <mergeCell ref="H372:I372"/>
    <mergeCell ref="J372:K372"/>
    <mergeCell ref="L372:M372"/>
    <mergeCell ref="F374:G374"/>
    <mergeCell ref="H374:I374"/>
    <mergeCell ref="J374:K374"/>
    <mergeCell ref="L374:M374"/>
    <mergeCell ref="F356:G356"/>
    <mergeCell ref="H356:I356"/>
    <mergeCell ref="J356:K356"/>
    <mergeCell ref="L356:M356"/>
    <mergeCell ref="F358:G358"/>
    <mergeCell ref="H358:I358"/>
    <mergeCell ref="J358:K358"/>
    <mergeCell ref="L358:M358"/>
    <mergeCell ref="F360:G360"/>
    <mergeCell ref="H360:I360"/>
    <mergeCell ref="J360:K360"/>
    <mergeCell ref="L360:M360"/>
    <mergeCell ref="F362:G362"/>
    <mergeCell ref="H362:I362"/>
    <mergeCell ref="J362:K362"/>
    <mergeCell ref="L362:M362"/>
    <mergeCell ref="F364:G364"/>
    <mergeCell ref="H364:I364"/>
    <mergeCell ref="J364:K364"/>
    <mergeCell ref="L364:M364"/>
    <mergeCell ref="F346:G346"/>
    <mergeCell ref="H346:I346"/>
    <mergeCell ref="J346:K346"/>
    <mergeCell ref="L346:M346"/>
    <mergeCell ref="F348:G348"/>
    <mergeCell ref="H348:I348"/>
    <mergeCell ref="J348:K348"/>
    <mergeCell ref="L348:M348"/>
    <mergeCell ref="F350:G350"/>
    <mergeCell ref="H350:I350"/>
    <mergeCell ref="J350:K350"/>
    <mergeCell ref="L350:M350"/>
    <mergeCell ref="F352:G352"/>
    <mergeCell ref="H352:I352"/>
    <mergeCell ref="J352:K352"/>
    <mergeCell ref="L352:M352"/>
    <mergeCell ref="F354:G354"/>
    <mergeCell ref="H354:I354"/>
    <mergeCell ref="J354:K354"/>
    <mergeCell ref="L354:M354"/>
    <mergeCell ref="F336:G336"/>
    <mergeCell ref="H336:I336"/>
    <mergeCell ref="J336:K336"/>
    <mergeCell ref="L336:M336"/>
    <mergeCell ref="F338:G338"/>
    <mergeCell ref="H338:I338"/>
    <mergeCell ref="J338:K338"/>
    <mergeCell ref="L338:M338"/>
    <mergeCell ref="F340:G340"/>
    <mergeCell ref="H340:I340"/>
    <mergeCell ref="J340:K340"/>
    <mergeCell ref="L340:M340"/>
    <mergeCell ref="F342:G342"/>
    <mergeCell ref="H342:I342"/>
    <mergeCell ref="J342:K342"/>
    <mergeCell ref="L342:M342"/>
    <mergeCell ref="F344:G344"/>
    <mergeCell ref="H344:I344"/>
    <mergeCell ref="J344:K344"/>
    <mergeCell ref="L344:M344"/>
    <mergeCell ref="F326:G326"/>
    <mergeCell ref="H326:I326"/>
    <mergeCell ref="J326:K326"/>
    <mergeCell ref="L326:M326"/>
    <mergeCell ref="F328:G328"/>
    <mergeCell ref="H328:I328"/>
    <mergeCell ref="J328:K328"/>
    <mergeCell ref="L328:M328"/>
    <mergeCell ref="F330:G330"/>
    <mergeCell ref="H330:I330"/>
    <mergeCell ref="J330:K330"/>
    <mergeCell ref="L330:M330"/>
    <mergeCell ref="F332:G332"/>
    <mergeCell ref="H332:I332"/>
    <mergeCell ref="J332:K332"/>
    <mergeCell ref="L332:M332"/>
    <mergeCell ref="F334:G334"/>
    <mergeCell ref="H334:I334"/>
    <mergeCell ref="J334:K334"/>
    <mergeCell ref="L334:M334"/>
    <mergeCell ref="F316:G316"/>
    <mergeCell ref="H316:I316"/>
    <mergeCell ref="J316:K316"/>
    <mergeCell ref="L316:M316"/>
    <mergeCell ref="F318:G318"/>
    <mergeCell ref="H318:I318"/>
    <mergeCell ref="J318:K318"/>
    <mergeCell ref="L318:M318"/>
    <mergeCell ref="F320:G320"/>
    <mergeCell ref="H320:I320"/>
    <mergeCell ref="J320:K320"/>
    <mergeCell ref="L320:M320"/>
    <mergeCell ref="F322:G322"/>
    <mergeCell ref="H322:I322"/>
    <mergeCell ref="J322:K322"/>
    <mergeCell ref="L322:M322"/>
    <mergeCell ref="F324:G324"/>
    <mergeCell ref="H324:I324"/>
    <mergeCell ref="J324:K324"/>
    <mergeCell ref="L324:M324"/>
    <mergeCell ref="F306:G306"/>
    <mergeCell ref="H306:I306"/>
    <mergeCell ref="J306:K306"/>
    <mergeCell ref="L306:M306"/>
    <mergeCell ref="F308:G308"/>
    <mergeCell ref="H308:I308"/>
    <mergeCell ref="J308:K308"/>
    <mergeCell ref="L308:M308"/>
    <mergeCell ref="F310:G310"/>
    <mergeCell ref="H310:I310"/>
    <mergeCell ref="J310:K310"/>
    <mergeCell ref="L310:M310"/>
    <mergeCell ref="F312:G312"/>
    <mergeCell ref="H312:I312"/>
    <mergeCell ref="J312:K312"/>
    <mergeCell ref="L312:M312"/>
    <mergeCell ref="F314:G314"/>
    <mergeCell ref="H314:I314"/>
    <mergeCell ref="J314:K314"/>
    <mergeCell ref="L314:M314"/>
    <mergeCell ref="F296:G296"/>
    <mergeCell ref="H296:I296"/>
    <mergeCell ref="J296:K296"/>
    <mergeCell ref="L296:M296"/>
    <mergeCell ref="F298:G298"/>
    <mergeCell ref="H298:I298"/>
    <mergeCell ref="J298:K298"/>
    <mergeCell ref="L298:M298"/>
    <mergeCell ref="F300:G300"/>
    <mergeCell ref="H300:I300"/>
    <mergeCell ref="J300:K300"/>
    <mergeCell ref="L300:M300"/>
    <mergeCell ref="F302:G302"/>
    <mergeCell ref="H302:I302"/>
    <mergeCell ref="J302:K302"/>
    <mergeCell ref="L302:M302"/>
    <mergeCell ref="F304:G304"/>
    <mergeCell ref="H304:I304"/>
    <mergeCell ref="J304:K304"/>
    <mergeCell ref="L304:M304"/>
    <mergeCell ref="F286:G286"/>
    <mergeCell ref="H286:I286"/>
    <mergeCell ref="J286:K286"/>
    <mergeCell ref="L286:M286"/>
    <mergeCell ref="F288:G288"/>
    <mergeCell ref="H288:I288"/>
    <mergeCell ref="J288:K288"/>
    <mergeCell ref="L288:M288"/>
    <mergeCell ref="F290:G290"/>
    <mergeCell ref="H290:I290"/>
    <mergeCell ref="J290:K290"/>
    <mergeCell ref="L290:M290"/>
    <mergeCell ref="F292:G292"/>
    <mergeCell ref="H292:I292"/>
    <mergeCell ref="J292:K292"/>
    <mergeCell ref="L292:M292"/>
    <mergeCell ref="F294:G294"/>
    <mergeCell ref="H294:I294"/>
    <mergeCell ref="J294:K294"/>
    <mergeCell ref="L294:M294"/>
    <mergeCell ref="F276:G276"/>
    <mergeCell ref="H276:I276"/>
    <mergeCell ref="J276:K276"/>
    <mergeCell ref="L276:M276"/>
    <mergeCell ref="F278:G278"/>
    <mergeCell ref="H278:I278"/>
    <mergeCell ref="J278:K278"/>
    <mergeCell ref="L278:M278"/>
    <mergeCell ref="F280:G280"/>
    <mergeCell ref="H280:I280"/>
    <mergeCell ref="J280:K280"/>
    <mergeCell ref="L280:M280"/>
    <mergeCell ref="F282:G282"/>
    <mergeCell ref="H282:I282"/>
    <mergeCell ref="J282:K282"/>
    <mergeCell ref="L282:M282"/>
    <mergeCell ref="F284:G284"/>
    <mergeCell ref="H284:I284"/>
    <mergeCell ref="J284:K284"/>
    <mergeCell ref="L284:M284"/>
    <mergeCell ref="F266:G266"/>
    <mergeCell ref="H266:I266"/>
    <mergeCell ref="J266:K266"/>
    <mergeCell ref="L266:M266"/>
    <mergeCell ref="F268:G268"/>
    <mergeCell ref="H268:I268"/>
    <mergeCell ref="J268:K268"/>
    <mergeCell ref="L268:M268"/>
    <mergeCell ref="F270:G270"/>
    <mergeCell ref="H270:I270"/>
    <mergeCell ref="J270:K270"/>
    <mergeCell ref="L270:M270"/>
    <mergeCell ref="F272:G272"/>
    <mergeCell ref="H272:I272"/>
    <mergeCell ref="J272:K272"/>
    <mergeCell ref="L272:M272"/>
    <mergeCell ref="F274:G274"/>
    <mergeCell ref="H274:I274"/>
    <mergeCell ref="J274:K274"/>
    <mergeCell ref="L274:M274"/>
    <mergeCell ref="F256:G256"/>
    <mergeCell ref="H256:I256"/>
    <mergeCell ref="J256:K256"/>
    <mergeCell ref="L256:M256"/>
    <mergeCell ref="F258:G258"/>
    <mergeCell ref="H258:I258"/>
    <mergeCell ref="J258:K258"/>
    <mergeCell ref="L258:M258"/>
    <mergeCell ref="F260:G260"/>
    <mergeCell ref="H260:I260"/>
    <mergeCell ref="J260:K260"/>
    <mergeCell ref="L260:M260"/>
    <mergeCell ref="F262:G262"/>
    <mergeCell ref="H262:I262"/>
    <mergeCell ref="J262:K262"/>
    <mergeCell ref="L262:M262"/>
    <mergeCell ref="F264:G264"/>
    <mergeCell ref="H264:I264"/>
    <mergeCell ref="J264:K264"/>
    <mergeCell ref="L264:M264"/>
    <mergeCell ref="F246:G246"/>
    <mergeCell ref="H246:I246"/>
    <mergeCell ref="J246:K246"/>
    <mergeCell ref="L246:M246"/>
    <mergeCell ref="F248:G248"/>
    <mergeCell ref="H248:I248"/>
    <mergeCell ref="J248:K248"/>
    <mergeCell ref="L248:M248"/>
    <mergeCell ref="F250:G250"/>
    <mergeCell ref="H250:I250"/>
    <mergeCell ref="J250:K250"/>
    <mergeCell ref="L250:M250"/>
    <mergeCell ref="F252:G252"/>
    <mergeCell ref="H252:I252"/>
    <mergeCell ref="J252:K252"/>
    <mergeCell ref="L252:M252"/>
    <mergeCell ref="F254:G254"/>
    <mergeCell ref="H254:I254"/>
    <mergeCell ref="J254:K254"/>
    <mergeCell ref="L254:M254"/>
    <mergeCell ref="F236:G236"/>
    <mergeCell ref="H236:I236"/>
    <mergeCell ref="J236:K236"/>
    <mergeCell ref="L236:M236"/>
    <mergeCell ref="F238:G238"/>
    <mergeCell ref="H238:I238"/>
    <mergeCell ref="J238:K238"/>
    <mergeCell ref="L238:M238"/>
    <mergeCell ref="F240:G240"/>
    <mergeCell ref="H240:I240"/>
    <mergeCell ref="J240:K240"/>
    <mergeCell ref="L240:M240"/>
    <mergeCell ref="F242:G242"/>
    <mergeCell ref="H242:I242"/>
    <mergeCell ref="J242:K242"/>
    <mergeCell ref="L242:M242"/>
    <mergeCell ref="F244:G244"/>
    <mergeCell ref="H244:I244"/>
    <mergeCell ref="J244:K244"/>
    <mergeCell ref="L244:M244"/>
    <mergeCell ref="F226:G226"/>
    <mergeCell ref="H226:I226"/>
    <mergeCell ref="J226:K226"/>
    <mergeCell ref="L226:M226"/>
    <mergeCell ref="F228:G228"/>
    <mergeCell ref="H228:I228"/>
    <mergeCell ref="J228:K228"/>
    <mergeCell ref="L228:M228"/>
    <mergeCell ref="F230:G230"/>
    <mergeCell ref="H230:I230"/>
    <mergeCell ref="J230:K230"/>
    <mergeCell ref="L230:M230"/>
    <mergeCell ref="F232:G232"/>
    <mergeCell ref="H232:I232"/>
    <mergeCell ref="J232:K232"/>
    <mergeCell ref="L232:M232"/>
    <mergeCell ref="F234:G234"/>
    <mergeCell ref="H234:I234"/>
    <mergeCell ref="J234:K234"/>
    <mergeCell ref="L234:M234"/>
    <mergeCell ref="F216:G216"/>
    <mergeCell ref="H216:I216"/>
    <mergeCell ref="J216:K216"/>
    <mergeCell ref="L216:M216"/>
    <mergeCell ref="F218:G218"/>
    <mergeCell ref="H218:I218"/>
    <mergeCell ref="J218:K218"/>
    <mergeCell ref="L218:M218"/>
    <mergeCell ref="F220:G220"/>
    <mergeCell ref="H220:I220"/>
    <mergeCell ref="J220:K220"/>
    <mergeCell ref="L220:M220"/>
    <mergeCell ref="F222:G222"/>
    <mergeCell ref="H222:I222"/>
    <mergeCell ref="J222:K222"/>
    <mergeCell ref="L222:M222"/>
    <mergeCell ref="F224:G224"/>
    <mergeCell ref="H224:I224"/>
    <mergeCell ref="J224:K224"/>
    <mergeCell ref="L224:M224"/>
    <mergeCell ref="F206:G206"/>
    <mergeCell ref="H206:I206"/>
    <mergeCell ref="J206:K206"/>
    <mergeCell ref="L206:M206"/>
    <mergeCell ref="F208:G208"/>
    <mergeCell ref="H208:I208"/>
    <mergeCell ref="J208:K208"/>
    <mergeCell ref="L208:M208"/>
    <mergeCell ref="F210:G210"/>
    <mergeCell ref="H210:I210"/>
    <mergeCell ref="J210:K210"/>
    <mergeCell ref="L210:M210"/>
    <mergeCell ref="F212:G212"/>
    <mergeCell ref="H212:I212"/>
    <mergeCell ref="J212:K212"/>
    <mergeCell ref="L212:M212"/>
    <mergeCell ref="F214:G214"/>
    <mergeCell ref="H214:I214"/>
    <mergeCell ref="J214:K214"/>
    <mergeCell ref="L214:M214"/>
    <mergeCell ref="F196:G196"/>
    <mergeCell ref="H196:I196"/>
    <mergeCell ref="J196:K196"/>
    <mergeCell ref="L196:M196"/>
    <mergeCell ref="F198:G198"/>
    <mergeCell ref="H198:I198"/>
    <mergeCell ref="J198:K198"/>
    <mergeCell ref="L198:M198"/>
    <mergeCell ref="F200:G200"/>
    <mergeCell ref="H200:I200"/>
    <mergeCell ref="J200:K200"/>
    <mergeCell ref="L200:M200"/>
    <mergeCell ref="F202:G202"/>
    <mergeCell ref="H202:I202"/>
    <mergeCell ref="J202:K202"/>
    <mergeCell ref="L202:M202"/>
    <mergeCell ref="F204:G204"/>
    <mergeCell ref="H204:I204"/>
    <mergeCell ref="J204:K204"/>
    <mergeCell ref="L204:M204"/>
    <mergeCell ref="F186:G186"/>
    <mergeCell ref="H186:I186"/>
    <mergeCell ref="J186:K186"/>
    <mergeCell ref="L186:M186"/>
    <mergeCell ref="F188:G188"/>
    <mergeCell ref="H188:I188"/>
    <mergeCell ref="J188:K188"/>
    <mergeCell ref="L188:M188"/>
    <mergeCell ref="F190:G190"/>
    <mergeCell ref="H190:I190"/>
    <mergeCell ref="J190:K190"/>
    <mergeCell ref="L190:M190"/>
    <mergeCell ref="F192:G192"/>
    <mergeCell ref="H192:I192"/>
    <mergeCell ref="J192:K192"/>
    <mergeCell ref="L192:M192"/>
    <mergeCell ref="F194:G194"/>
    <mergeCell ref="H194:I194"/>
    <mergeCell ref="J194:K194"/>
    <mergeCell ref="L194:M194"/>
    <mergeCell ref="F176:G176"/>
    <mergeCell ref="H176:I176"/>
    <mergeCell ref="J176:K176"/>
    <mergeCell ref="L176:M176"/>
    <mergeCell ref="F178:G178"/>
    <mergeCell ref="H178:I178"/>
    <mergeCell ref="J178:K178"/>
    <mergeCell ref="L178:M178"/>
    <mergeCell ref="F180:G180"/>
    <mergeCell ref="H180:I180"/>
    <mergeCell ref="J180:K180"/>
    <mergeCell ref="L180:M180"/>
    <mergeCell ref="F182:G182"/>
    <mergeCell ref="H182:I182"/>
    <mergeCell ref="J182:K182"/>
    <mergeCell ref="L182:M182"/>
    <mergeCell ref="F184:G184"/>
    <mergeCell ref="H184:I184"/>
    <mergeCell ref="J184:K184"/>
    <mergeCell ref="L184:M184"/>
    <mergeCell ref="F166:G166"/>
    <mergeCell ref="H166:I166"/>
    <mergeCell ref="J166:K166"/>
    <mergeCell ref="L166:M166"/>
    <mergeCell ref="F168:G168"/>
    <mergeCell ref="H168:I168"/>
    <mergeCell ref="J168:K168"/>
    <mergeCell ref="L168:M168"/>
    <mergeCell ref="F170:G170"/>
    <mergeCell ref="H170:I170"/>
    <mergeCell ref="J170:K170"/>
    <mergeCell ref="L170:M170"/>
    <mergeCell ref="F172:G172"/>
    <mergeCell ref="H172:I172"/>
    <mergeCell ref="J172:K172"/>
    <mergeCell ref="L172:M172"/>
    <mergeCell ref="F174:G174"/>
    <mergeCell ref="H174:I174"/>
    <mergeCell ref="J174:K174"/>
    <mergeCell ref="L174:M174"/>
    <mergeCell ref="F156:G156"/>
    <mergeCell ref="H156:I156"/>
    <mergeCell ref="J156:K156"/>
    <mergeCell ref="L156:M156"/>
    <mergeCell ref="F158:G158"/>
    <mergeCell ref="H158:I158"/>
    <mergeCell ref="J158:K158"/>
    <mergeCell ref="L158:M158"/>
    <mergeCell ref="F160:G160"/>
    <mergeCell ref="H160:I160"/>
    <mergeCell ref="J160:K160"/>
    <mergeCell ref="L160:M160"/>
    <mergeCell ref="F162:G162"/>
    <mergeCell ref="H162:I162"/>
    <mergeCell ref="J162:K162"/>
    <mergeCell ref="L162:M162"/>
    <mergeCell ref="F164:G164"/>
    <mergeCell ref="H164:I164"/>
    <mergeCell ref="J164:K164"/>
    <mergeCell ref="L164:M164"/>
    <mergeCell ref="F146:G146"/>
    <mergeCell ref="H146:I146"/>
    <mergeCell ref="J146:K146"/>
    <mergeCell ref="L146:M146"/>
    <mergeCell ref="F148:G148"/>
    <mergeCell ref="H148:I148"/>
    <mergeCell ref="J148:K148"/>
    <mergeCell ref="L148:M148"/>
    <mergeCell ref="F150:G150"/>
    <mergeCell ref="H150:I150"/>
    <mergeCell ref="J150:K150"/>
    <mergeCell ref="L150:M150"/>
    <mergeCell ref="F152:G152"/>
    <mergeCell ref="H152:I152"/>
    <mergeCell ref="J152:K152"/>
    <mergeCell ref="L152:M152"/>
    <mergeCell ref="F154:G154"/>
    <mergeCell ref="H154:I154"/>
    <mergeCell ref="J154:K154"/>
    <mergeCell ref="L154:M154"/>
    <mergeCell ref="F136:G136"/>
    <mergeCell ref="H136:I136"/>
    <mergeCell ref="J136:K136"/>
    <mergeCell ref="L136:M136"/>
    <mergeCell ref="F138:G138"/>
    <mergeCell ref="H138:I138"/>
    <mergeCell ref="J138:K138"/>
    <mergeCell ref="L138:M138"/>
    <mergeCell ref="F140:G140"/>
    <mergeCell ref="H140:I140"/>
    <mergeCell ref="J140:K140"/>
    <mergeCell ref="L140:M140"/>
    <mergeCell ref="F142:G142"/>
    <mergeCell ref="H142:I142"/>
    <mergeCell ref="J142:K142"/>
    <mergeCell ref="L142:M142"/>
    <mergeCell ref="F144:G144"/>
    <mergeCell ref="H144:I144"/>
    <mergeCell ref="J144:K144"/>
    <mergeCell ref="L144:M144"/>
    <mergeCell ref="F126:G126"/>
    <mergeCell ref="H126:I126"/>
    <mergeCell ref="J126:K126"/>
    <mergeCell ref="L126:M126"/>
    <mergeCell ref="F128:G128"/>
    <mergeCell ref="H128:I128"/>
    <mergeCell ref="J128:K128"/>
    <mergeCell ref="L128:M128"/>
    <mergeCell ref="F130:G130"/>
    <mergeCell ref="H130:I130"/>
    <mergeCell ref="J130:K130"/>
    <mergeCell ref="L130:M130"/>
    <mergeCell ref="F132:G132"/>
    <mergeCell ref="H132:I132"/>
    <mergeCell ref="J132:K132"/>
    <mergeCell ref="L132:M132"/>
    <mergeCell ref="F134:G134"/>
    <mergeCell ref="H134:I134"/>
    <mergeCell ref="J134:K134"/>
    <mergeCell ref="L134:M134"/>
    <mergeCell ref="F116:G116"/>
    <mergeCell ref="H116:I116"/>
    <mergeCell ref="J116:K116"/>
    <mergeCell ref="L116:M116"/>
    <mergeCell ref="F118:G118"/>
    <mergeCell ref="H118:I118"/>
    <mergeCell ref="J118:K118"/>
    <mergeCell ref="L118:M118"/>
    <mergeCell ref="F120:G120"/>
    <mergeCell ref="H120:I120"/>
    <mergeCell ref="J120:K120"/>
    <mergeCell ref="L120:M120"/>
    <mergeCell ref="F122:G122"/>
    <mergeCell ref="H122:I122"/>
    <mergeCell ref="J122:K122"/>
    <mergeCell ref="L122:M122"/>
    <mergeCell ref="F124:G124"/>
    <mergeCell ref="H124:I124"/>
    <mergeCell ref="J124:K124"/>
    <mergeCell ref="L124:M124"/>
    <mergeCell ref="F106:G106"/>
    <mergeCell ref="H106:I106"/>
    <mergeCell ref="J106:K106"/>
    <mergeCell ref="L106:M106"/>
    <mergeCell ref="F108:G108"/>
    <mergeCell ref="H108:I108"/>
    <mergeCell ref="J108:K108"/>
    <mergeCell ref="L108:M108"/>
    <mergeCell ref="F110:G110"/>
    <mergeCell ref="H110:I110"/>
    <mergeCell ref="J110:K110"/>
    <mergeCell ref="L110:M110"/>
    <mergeCell ref="F112:G112"/>
    <mergeCell ref="H112:I112"/>
    <mergeCell ref="J112:K112"/>
    <mergeCell ref="L112:M112"/>
    <mergeCell ref="F114:G114"/>
    <mergeCell ref="H114:I114"/>
    <mergeCell ref="J114:K114"/>
    <mergeCell ref="L114:M114"/>
    <mergeCell ref="F96:G96"/>
    <mergeCell ref="H96:I96"/>
    <mergeCell ref="J96:K96"/>
    <mergeCell ref="L96:M96"/>
    <mergeCell ref="F98:G98"/>
    <mergeCell ref="H98:I98"/>
    <mergeCell ref="J98:K98"/>
    <mergeCell ref="L98:M98"/>
    <mergeCell ref="F100:G100"/>
    <mergeCell ref="H100:I100"/>
    <mergeCell ref="J100:K100"/>
    <mergeCell ref="L100:M100"/>
    <mergeCell ref="F102:G102"/>
    <mergeCell ref="H102:I102"/>
    <mergeCell ref="J102:K102"/>
    <mergeCell ref="L102:M102"/>
    <mergeCell ref="F104:G104"/>
    <mergeCell ref="H104:I104"/>
    <mergeCell ref="J104:K104"/>
    <mergeCell ref="L104:M104"/>
    <mergeCell ref="F86:G86"/>
    <mergeCell ref="H86:I86"/>
    <mergeCell ref="J86:K86"/>
    <mergeCell ref="L86:M86"/>
    <mergeCell ref="F88:G88"/>
    <mergeCell ref="H88:I88"/>
    <mergeCell ref="J88:K88"/>
    <mergeCell ref="L88:M88"/>
    <mergeCell ref="F90:G90"/>
    <mergeCell ref="H90:I90"/>
    <mergeCell ref="J90:K90"/>
    <mergeCell ref="L90:M90"/>
    <mergeCell ref="F92:G92"/>
    <mergeCell ref="H92:I92"/>
    <mergeCell ref="J92:K92"/>
    <mergeCell ref="L92:M92"/>
    <mergeCell ref="F94:G94"/>
    <mergeCell ref="H94:I94"/>
    <mergeCell ref="J94:K94"/>
    <mergeCell ref="L94:M94"/>
    <mergeCell ref="F76:G76"/>
    <mergeCell ref="H76:I76"/>
    <mergeCell ref="J76:K76"/>
    <mergeCell ref="L76:M76"/>
    <mergeCell ref="F78:G78"/>
    <mergeCell ref="H78:I78"/>
    <mergeCell ref="J78:K78"/>
    <mergeCell ref="L78:M78"/>
    <mergeCell ref="F80:G80"/>
    <mergeCell ref="H80:I80"/>
    <mergeCell ref="J80:K80"/>
    <mergeCell ref="L80:M80"/>
    <mergeCell ref="F82:G82"/>
    <mergeCell ref="H82:I82"/>
    <mergeCell ref="J82:K82"/>
    <mergeCell ref="L82:M82"/>
    <mergeCell ref="F84:G84"/>
    <mergeCell ref="H84:I84"/>
    <mergeCell ref="J84:K84"/>
    <mergeCell ref="L84:M84"/>
    <mergeCell ref="F66:G66"/>
    <mergeCell ref="H66:I66"/>
    <mergeCell ref="J66:K66"/>
    <mergeCell ref="L66:M66"/>
    <mergeCell ref="F68:G68"/>
    <mergeCell ref="H68:I68"/>
    <mergeCell ref="J68:K68"/>
    <mergeCell ref="L68:M68"/>
    <mergeCell ref="F70:G70"/>
    <mergeCell ref="H70:I70"/>
    <mergeCell ref="J70:K70"/>
    <mergeCell ref="L70:M70"/>
    <mergeCell ref="F72:G72"/>
    <mergeCell ref="H72:I72"/>
    <mergeCell ref="J72:K72"/>
    <mergeCell ref="L72:M72"/>
    <mergeCell ref="F74:G74"/>
    <mergeCell ref="H74:I74"/>
    <mergeCell ref="J74:K74"/>
    <mergeCell ref="L74:M74"/>
    <mergeCell ref="F56:G56"/>
    <mergeCell ref="H56:I56"/>
    <mergeCell ref="J56:K56"/>
    <mergeCell ref="L56:M56"/>
    <mergeCell ref="F58:G58"/>
    <mergeCell ref="H58:I58"/>
    <mergeCell ref="J58:K58"/>
    <mergeCell ref="L58:M58"/>
    <mergeCell ref="F60:G60"/>
    <mergeCell ref="H60:I60"/>
    <mergeCell ref="J60:K60"/>
    <mergeCell ref="L60:M60"/>
    <mergeCell ref="F62:G62"/>
    <mergeCell ref="H62:I62"/>
    <mergeCell ref="J62:K62"/>
    <mergeCell ref="L62:M62"/>
    <mergeCell ref="F64:G64"/>
    <mergeCell ref="H64:I64"/>
    <mergeCell ref="J64:K64"/>
    <mergeCell ref="L64:M64"/>
    <mergeCell ref="F46:G46"/>
    <mergeCell ref="H46:I46"/>
    <mergeCell ref="J46:K46"/>
    <mergeCell ref="L46:M46"/>
    <mergeCell ref="F48:G48"/>
    <mergeCell ref="H48:I48"/>
    <mergeCell ref="J48:K48"/>
    <mergeCell ref="L48:M48"/>
    <mergeCell ref="F50:G50"/>
    <mergeCell ref="H50:I50"/>
    <mergeCell ref="J50:K50"/>
    <mergeCell ref="L50:M50"/>
    <mergeCell ref="F52:G52"/>
    <mergeCell ref="H52:I52"/>
    <mergeCell ref="J52:K52"/>
    <mergeCell ref="L52:M52"/>
    <mergeCell ref="F54:G54"/>
    <mergeCell ref="H54:I54"/>
    <mergeCell ref="J54:K54"/>
    <mergeCell ref="L54:M54"/>
    <mergeCell ref="F36:G36"/>
    <mergeCell ref="H36:I36"/>
    <mergeCell ref="J36:K36"/>
    <mergeCell ref="L36:M36"/>
    <mergeCell ref="F38:G38"/>
    <mergeCell ref="H38:I38"/>
    <mergeCell ref="J38:K38"/>
    <mergeCell ref="L38:M38"/>
    <mergeCell ref="F40:G40"/>
    <mergeCell ref="H40:I40"/>
    <mergeCell ref="J40:K40"/>
    <mergeCell ref="L40:M40"/>
    <mergeCell ref="F42:G42"/>
    <mergeCell ref="H42:I42"/>
    <mergeCell ref="J42:K42"/>
    <mergeCell ref="L42:M42"/>
    <mergeCell ref="F44:G44"/>
    <mergeCell ref="H44:I44"/>
    <mergeCell ref="J44:K44"/>
    <mergeCell ref="L44:M44"/>
    <mergeCell ref="F34:G34"/>
    <mergeCell ref="H34:I34"/>
    <mergeCell ref="J34:K34"/>
    <mergeCell ref="L34:M34"/>
    <mergeCell ref="F16:G16"/>
    <mergeCell ref="H16:I16"/>
    <mergeCell ref="J16:K16"/>
    <mergeCell ref="L16:M16"/>
    <mergeCell ref="F18:G18"/>
    <mergeCell ref="H18:I18"/>
    <mergeCell ref="J18:K18"/>
    <mergeCell ref="L18:M18"/>
    <mergeCell ref="F20:G20"/>
    <mergeCell ref="H20:I20"/>
    <mergeCell ref="J20:K20"/>
    <mergeCell ref="L20:M20"/>
    <mergeCell ref="F22:G22"/>
    <mergeCell ref="H22:I22"/>
    <mergeCell ref="J22:K22"/>
    <mergeCell ref="L22:M22"/>
    <mergeCell ref="F26:G26"/>
    <mergeCell ref="H26:I26"/>
    <mergeCell ref="J26:K26"/>
    <mergeCell ref="L26:M26"/>
    <mergeCell ref="L12:M12"/>
    <mergeCell ref="F14:G14"/>
    <mergeCell ref="H14:I14"/>
    <mergeCell ref="J14:K14"/>
    <mergeCell ref="L14:M14"/>
    <mergeCell ref="F32:G32"/>
    <mergeCell ref="H32:I32"/>
    <mergeCell ref="J32:K32"/>
    <mergeCell ref="L32:M32"/>
    <mergeCell ref="F28:G28"/>
    <mergeCell ref="H28:I28"/>
    <mergeCell ref="J28:K28"/>
    <mergeCell ref="L28:M28"/>
    <mergeCell ref="F30:G30"/>
    <mergeCell ref="H30:I30"/>
    <mergeCell ref="J30:K30"/>
    <mergeCell ref="L30:M30"/>
    <mergeCell ref="D2:N4"/>
    <mergeCell ref="D7:E7"/>
    <mergeCell ref="F7:G7"/>
    <mergeCell ref="H7:I7"/>
    <mergeCell ref="L7:M7"/>
    <mergeCell ref="J7:K7"/>
    <mergeCell ref="D402:W404"/>
    <mergeCell ref="D6:N6"/>
    <mergeCell ref="D8:D399"/>
    <mergeCell ref="F24:G24"/>
    <mergeCell ref="H24:I24"/>
    <mergeCell ref="J24:K24"/>
    <mergeCell ref="L24:M24"/>
    <mergeCell ref="F8:G8"/>
    <mergeCell ref="H8:I8"/>
    <mergeCell ref="J8:K8"/>
    <mergeCell ref="L8:M8"/>
    <mergeCell ref="F10:G10"/>
    <mergeCell ref="H10:I10"/>
    <mergeCell ref="J10:K10"/>
    <mergeCell ref="L10:M10"/>
    <mergeCell ref="F12:G12"/>
    <mergeCell ref="H12:I12"/>
    <mergeCell ref="J12:K12"/>
  </mergeCells>
  <conditionalFormatting sqref="D8">
    <cfRule type="cellIs" dxfId="202" priority="3893" operator="equal">
      <formula>"2006-2016"</formula>
    </cfRule>
  </conditionalFormatting>
  <conditionalFormatting sqref="F8:M9">
    <cfRule type="containsBlanks" dxfId="201" priority="2466">
      <formula>LEN(TRIM(F8))=0</formula>
    </cfRule>
  </conditionalFormatting>
  <conditionalFormatting sqref="F8:M8">
    <cfRule type="colorScale" priority="2465">
      <colorScale>
        <cfvo type="min"/>
        <cfvo type="max"/>
        <color rgb="FFFFEF9C"/>
        <color rgb="FFFF7128"/>
      </colorScale>
    </cfRule>
  </conditionalFormatting>
  <conditionalFormatting sqref="F10:M11">
    <cfRule type="containsBlanks" dxfId="200" priority="2464">
      <formula>LEN(TRIM(F10))=0</formula>
    </cfRule>
  </conditionalFormatting>
  <conditionalFormatting sqref="F10:M10">
    <cfRule type="colorScale" priority="2463">
      <colorScale>
        <cfvo type="min"/>
        <cfvo type="max"/>
        <color rgb="FFFFEF9C"/>
        <color rgb="FFFF7128"/>
      </colorScale>
    </cfRule>
  </conditionalFormatting>
  <conditionalFormatting sqref="F12:M13">
    <cfRule type="containsBlanks" dxfId="199" priority="2462">
      <formula>LEN(TRIM(F12))=0</formula>
    </cfRule>
  </conditionalFormatting>
  <conditionalFormatting sqref="F12:M12">
    <cfRule type="colorScale" priority="2461">
      <colorScale>
        <cfvo type="min"/>
        <cfvo type="max"/>
        <color rgb="FFFFEF9C"/>
        <color rgb="FFFF7128"/>
      </colorScale>
    </cfRule>
  </conditionalFormatting>
  <conditionalFormatting sqref="F14:M15">
    <cfRule type="containsBlanks" dxfId="198" priority="2460">
      <formula>LEN(TRIM(F14))=0</formula>
    </cfRule>
  </conditionalFormatting>
  <conditionalFormatting sqref="F14:M14">
    <cfRule type="colorScale" priority="2459">
      <colorScale>
        <cfvo type="min"/>
        <cfvo type="max"/>
        <color rgb="FFFFEF9C"/>
        <color rgb="FFFF7128"/>
      </colorScale>
    </cfRule>
  </conditionalFormatting>
  <conditionalFormatting sqref="F16:M17">
    <cfRule type="containsBlanks" dxfId="197" priority="2458">
      <formula>LEN(TRIM(F16))=0</formula>
    </cfRule>
  </conditionalFormatting>
  <conditionalFormatting sqref="F16:M16">
    <cfRule type="colorScale" priority="2457">
      <colorScale>
        <cfvo type="min"/>
        <cfvo type="max"/>
        <color rgb="FFFFEF9C"/>
        <color rgb="FFFF7128"/>
      </colorScale>
    </cfRule>
  </conditionalFormatting>
  <conditionalFormatting sqref="F18:M19">
    <cfRule type="containsBlanks" dxfId="196" priority="2456">
      <formula>LEN(TRIM(F18))=0</formula>
    </cfRule>
  </conditionalFormatting>
  <conditionalFormatting sqref="F18:M18">
    <cfRule type="colorScale" priority="2455">
      <colorScale>
        <cfvo type="min"/>
        <cfvo type="max"/>
        <color rgb="FFFFEF9C"/>
        <color rgb="FFFF7128"/>
      </colorScale>
    </cfRule>
  </conditionalFormatting>
  <conditionalFormatting sqref="F20:M21">
    <cfRule type="containsBlanks" dxfId="195" priority="2454">
      <formula>LEN(TRIM(F20))=0</formula>
    </cfRule>
  </conditionalFormatting>
  <conditionalFormatting sqref="F20:M20">
    <cfRule type="colorScale" priority="2453">
      <colorScale>
        <cfvo type="min"/>
        <cfvo type="max"/>
        <color rgb="FFFFEF9C"/>
        <color rgb="FFFF7128"/>
      </colorScale>
    </cfRule>
  </conditionalFormatting>
  <conditionalFormatting sqref="F22:M23">
    <cfRule type="containsBlanks" dxfId="194" priority="2452">
      <formula>LEN(TRIM(F22))=0</formula>
    </cfRule>
  </conditionalFormatting>
  <conditionalFormatting sqref="F22:M22">
    <cfRule type="colorScale" priority="2451">
      <colorScale>
        <cfvo type="min"/>
        <cfvo type="max"/>
        <color rgb="FFFFEF9C"/>
        <color rgb="FFFF7128"/>
      </colorScale>
    </cfRule>
  </conditionalFormatting>
  <conditionalFormatting sqref="F24:M25">
    <cfRule type="containsBlanks" dxfId="193" priority="2450">
      <formula>LEN(TRIM(F24))=0</formula>
    </cfRule>
  </conditionalFormatting>
  <conditionalFormatting sqref="F24:M24">
    <cfRule type="colorScale" priority="2449">
      <colorScale>
        <cfvo type="min"/>
        <cfvo type="max"/>
        <color rgb="FFFFEF9C"/>
        <color rgb="FFFF7128"/>
      </colorScale>
    </cfRule>
  </conditionalFormatting>
  <conditionalFormatting sqref="F26:M27">
    <cfRule type="containsBlanks" dxfId="192" priority="2448">
      <formula>LEN(TRIM(F26))=0</formula>
    </cfRule>
  </conditionalFormatting>
  <conditionalFormatting sqref="F26:M26">
    <cfRule type="colorScale" priority="2447">
      <colorScale>
        <cfvo type="min"/>
        <cfvo type="max"/>
        <color rgb="FFFFEF9C"/>
        <color rgb="FFFF7128"/>
      </colorScale>
    </cfRule>
  </conditionalFormatting>
  <conditionalFormatting sqref="F28:M29">
    <cfRule type="containsBlanks" dxfId="191" priority="2446">
      <formula>LEN(TRIM(F28))=0</formula>
    </cfRule>
  </conditionalFormatting>
  <conditionalFormatting sqref="F28:M28">
    <cfRule type="colorScale" priority="2445">
      <colorScale>
        <cfvo type="min"/>
        <cfvo type="max"/>
        <color rgb="FFFFEF9C"/>
        <color rgb="FFFF7128"/>
      </colorScale>
    </cfRule>
  </conditionalFormatting>
  <conditionalFormatting sqref="F30:M31">
    <cfRule type="containsBlanks" dxfId="190" priority="2444">
      <formula>LEN(TRIM(F30))=0</formula>
    </cfRule>
  </conditionalFormatting>
  <conditionalFormatting sqref="F30:M30">
    <cfRule type="colorScale" priority="2443">
      <colorScale>
        <cfvo type="min"/>
        <cfvo type="max"/>
        <color rgb="FFFFEF9C"/>
        <color rgb="FFFF7128"/>
      </colorScale>
    </cfRule>
  </conditionalFormatting>
  <conditionalFormatting sqref="F32:M33">
    <cfRule type="containsBlanks" dxfId="189" priority="2442">
      <formula>LEN(TRIM(F32))=0</formula>
    </cfRule>
  </conditionalFormatting>
  <conditionalFormatting sqref="F32:M32">
    <cfRule type="colorScale" priority="2441">
      <colorScale>
        <cfvo type="min"/>
        <cfvo type="max"/>
        <color rgb="FFFFEF9C"/>
        <color rgb="FFFF7128"/>
      </colorScale>
    </cfRule>
  </conditionalFormatting>
  <conditionalFormatting sqref="F34:M35">
    <cfRule type="containsBlanks" dxfId="188" priority="2440">
      <formula>LEN(TRIM(F34))=0</formula>
    </cfRule>
  </conditionalFormatting>
  <conditionalFormatting sqref="F34:M34">
    <cfRule type="colorScale" priority="2439">
      <colorScale>
        <cfvo type="min"/>
        <cfvo type="max"/>
        <color rgb="FFFFEF9C"/>
        <color rgb="FFFF7128"/>
      </colorScale>
    </cfRule>
  </conditionalFormatting>
  <conditionalFormatting sqref="F36:M37">
    <cfRule type="containsBlanks" dxfId="187" priority="2438">
      <formula>LEN(TRIM(F36))=0</formula>
    </cfRule>
  </conditionalFormatting>
  <conditionalFormatting sqref="F36:M36">
    <cfRule type="colorScale" priority="2437">
      <colorScale>
        <cfvo type="min"/>
        <cfvo type="max"/>
        <color rgb="FFFFEF9C"/>
        <color rgb="FFFF7128"/>
      </colorScale>
    </cfRule>
  </conditionalFormatting>
  <conditionalFormatting sqref="F38:M39">
    <cfRule type="containsBlanks" dxfId="186" priority="2436">
      <formula>LEN(TRIM(F38))=0</formula>
    </cfRule>
  </conditionalFormatting>
  <conditionalFormatting sqref="F38:M38">
    <cfRule type="colorScale" priority="2435">
      <colorScale>
        <cfvo type="min"/>
        <cfvo type="max"/>
        <color rgb="FFFFEF9C"/>
        <color rgb="FFFF7128"/>
      </colorScale>
    </cfRule>
  </conditionalFormatting>
  <conditionalFormatting sqref="F40:M41">
    <cfRule type="containsBlanks" dxfId="185" priority="2434">
      <formula>LEN(TRIM(F40))=0</formula>
    </cfRule>
  </conditionalFormatting>
  <conditionalFormatting sqref="F40:M40">
    <cfRule type="colorScale" priority="2433">
      <colorScale>
        <cfvo type="min"/>
        <cfvo type="max"/>
        <color rgb="FFFFEF9C"/>
        <color rgb="FFFF7128"/>
      </colorScale>
    </cfRule>
  </conditionalFormatting>
  <conditionalFormatting sqref="F42:M43">
    <cfRule type="containsBlanks" dxfId="184" priority="2432">
      <formula>LEN(TRIM(F42))=0</formula>
    </cfRule>
  </conditionalFormatting>
  <conditionalFormatting sqref="F42:M42">
    <cfRule type="colorScale" priority="2431">
      <colorScale>
        <cfvo type="min"/>
        <cfvo type="max"/>
        <color rgb="FFFFEF9C"/>
        <color rgb="FFFF7128"/>
      </colorScale>
    </cfRule>
  </conditionalFormatting>
  <conditionalFormatting sqref="F44:M45">
    <cfRule type="containsBlanks" dxfId="183" priority="2430">
      <formula>LEN(TRIM(F44))=0</formula>
    </cfRule>
  </conditionalFormatting>
  <conditionalFormatting sqref="F44:M44">
    <cfRule type="colorScale" priority="2429">
      <colorScale>
        <cfvo type="min"/>
        <cfvo type="max"/>
        <color rgb="FFFFEF9C"/>
        <color rgb="FFFF7128"/>
      </colorScale>
    </cfRule>
  </conditionalFormatting>
  <conditionalFormatting sqref="F46:M47">
    <cfRule type="containsBlanks" dxfId="182" priority="2428">
      <formula>LEN(TRIM(F46))=0</formula>
    </cfRule>
  </conditionalFormatting>
  <conditionalFormatting sqref="F46:M46">
    <cfRule type="colorScale" priority="2427">
      <colorScale>
        <cfvo type="min"/>
        <cfvo type="max"/>
        <color rgb="FFFFEF9C"/>
        <color rgb="FFFF7128"/>
      </colorScale>
    </cfRule>
  </conditionalFormatting>
  <conditionalFormatting sqref="F48:M49">
    <cfRule type="containsBlanks" dxfId="181" priority="2426">
      <formula>LEN(TRIM(F48))=0</formula>
    </cfRule>
  </conditionalFormatting>
  <conditionalFormatting sqref="F48:M48">
    <cfRule type="colorScale" priority="2425">
      <colorScale>
        <cfvo type="min"/>
        <cfvo type="max"/>
        <color rgb="FFFFEF9C"/>
        <color rgb="FFFF7128"/>
      </colorScale>
    </cfRule>
  </conditionalFormatting>
  <conditionalFormatting sqref="F50:M51">
    <cfRule type="containsBlanks" dxfId="180" priority="2424">
      <formula>LEN(TRIM(F50))=0</formula>
    </cfRule>
  </conditionalFormatting>
  <conditionalFormatting sqref="F50:M50">
    <cfRule type="colorScale" priority="2423">
      <colorScale>
        <cfvo type="min"/>
        <cfvo type="max"/>
        <color rgb="FFFFEF9C"/>
        <color rgb="FFFF7128"/>
      </colorScale>
    </cfRule>
  </conditionalFormatting>
  <conditionalFormatting sqref="F52:M53">
    <cfRule type="containsBlanks" dxfId="179" priority="2422">
      <formula>LEN(TRIM(F52))=0</formula>
    </cfRule>
  </conditionalFormatting>
  <conditionalFormatting sqref="F52:M52">
    <cfRule type="colorScale" priority="2421">
      <colorScale>
        <cfvo type="min"/>
        <cfvo type="max"/>
        <color rgb="FFFFEF9C"/>
        <color rgb="FFFF7128"/>
      </colorScale>
    </cfRule>
  </conditionalFormatting>
  <conditionalFormatting sqref="F54:M55">
    <cfRule type="containsBlanks" dxfId="178" priority="2420">
      <formula>LEN(TRIM(F54))=0</formula>
    </cfRule>
  </conditionalFormatting>
  <conditionalFormatting sqref="F54:M54">
    <cfRule type="colorScale" priority="2419">
      <colorScale>
        <cfvo type="min"/>
        <cfvo type="max"/>
        <color rgb="FFFFEF9C"/>
        <color rgb="FFFF7128"/>
      </colorScale>
    </cfRule>
  </conditionalFormatting>
  <conditionalFormatting sqref="F56:M57">
    <cfRule type="containsBlanks" dxfId="177" priority="2418">
      <formula>LEN(TRIM(F56))=0</formula>
    </cfRule>
  </conditionalFormatting>
  <conditionalFormatting sqref="F56:M56">
    <cfRule type="colorScale" priority="2417">
      <colorScale>
        <cfvo type="min"/>
        <cfvo type="max"/>
        <color rgb="FFFFEF9C"/>
        <color rgb="FFFF7128"/>
      </colorScale>
    </cfRule>
  </conditionalFormatting>
  <conditionalFormatting sqref="F58:M59">
    <cfRule type="containsBlanks" dxfId="176" priority="2416">
      <formula>LEN(TRIM(F58))=0</formula>
    </cfRule>
  </conditionalFormatting>
  <conditionalFormatting sqref="F58:M58">
    <cfRule type="colorScale" priority="2415">
      <colorScale>
        <cfvo type="min"/>
        <cfvo type="max"/>
        <color rgb="FFFFEF9C"/>
        <color rgb="FFFF7128"/>
      </colorScale>
    </cfRule>
  </conditionalFormatting>
  <conditionalFormatting sqref="F60:M61">
    <cfRule type="containsBlanks" dxfId="175" priority="2414">
      <formula>LEN(TRIM(F60))=0</formula>
    </cfRule>
  </conditionalFormatting>
  <conditionalFormatting sqref="F60:M60">
    <cfRule type="colorScale" priority="2413">
      <colorScale>
        <cfvo type="min"/>
        <cfvo type="max"/>
        <color rgb="FFFFEF9C"/>
        <color rgb="FFFF7128"/>
      </colorScale>
    </cfRule>
  </conditionalFormatting>
  <conditionalFormatting sqref="F62:M63">
    <cfRule type="containsBlanks" dxfId="174" priority="2412">
      <formula>LEN(TRIM(F62))=0</formula>
    </cfRule>
  </conditionalFormatting>
  <conditionalFormatting sqref="F62:M62">
    <cfRule type="colorScale" priority="2411">
      <colorScale>
        <cfvo type="min"/>
        <cfvo type="max"/>
        <color rgb="FFFFEF9C"/>
        <color rgb="FFFF7128"/>
      </colorScale>
    </cfRule>
  </conditionalFormatting>
  <conditionalFormatting sqref="F64:M65">
    <cfRule type="containsBlanks" dxfId="173" priority="2410">
      <formula>LEN(TRIM(F64))=0</formula>
    </cfRule>
  </conditionalFormatting>
  <conditionalFormatting sqref="F64:M64">
    <cfRule type="colorScale" priority="2409">
      <colorScale>
        <cfvo type="min"/>
        <cfvo type="max"/>
        <color rgb="FFFFEF9C"/>
        <color rgb="FFFF7128"/>
      </colorScale>
    </cfRule>
  </conditionalFormatting>
  <conditionalFormatting sqref="F66:M67">
    <cfRule type="containsBlanks" dxfId="172" priority="2408">
      <formula>LEN(TRIM(F66))=0</formula>
    </cfRule>
  </conditionalFormatting>
  <conditionalFormatting sqref="F66:M66">
    <cfRule type="colorScale" priority="2407">
      <colorScale>
        <cfvo type="min"/>
        <cfvo type="max"/>
        <color rgb="FFFFEF9C"/>
        <color rgb="FFFF7128"/>
      </colorScale>
    </cfRule>
  </conditionalFormatting>
  <conditionalFormatting sqref="F68:M69">
    <cfRule type="containsBlanks" dxfId="171" priority="2406">
      <formula>LEN(TRIM(F68))=0</formula>
    </cfRule>
  </conditionalFormatting>
  <conditionalFormatting sqref="F68:M68">
    <cfRule type="colorScale" priority="2405">
      <colorScale>
        <cfvo type="min"/>
        <cfvo type="max"/>
        <color rgb="FFFFEF9C"/>
        <color rgb="FFFF7128"/>
      </colorScale>
    </cfRule>
  </conditionalFormatting>
  <conditionalFormatting sqref="F70:M71">
    <cfRule type="containsBlanks" dxfId="170" priority="2404">
      <formula>LEN(TRIM(F70))=0</formula>
    </cfRule>
  </conditionalFormatting>
  <conditionalFormatting sqref="F70:M70">
    <cfRule type="colorScale" priority="2403">
      <colorScale>
        <cfvo type="min"/>
        <cfvo type="max"/>
        <color rgb="FFFFEF9C"/>
        <color rgb="FFFF7128"/>
      </colorScale>
    </cfRule>
  </conditionalFormatting>
  <conditionalFormatting sqref="F72:M73">
    <cfRule type="containsBlanks" dxfId="169" priority="2402">
      <formula>LEN(TRIM(F72))=0</formula>
    </cfRule>
  </conditionalFormatting>
  <conditionalFormatting sqref="F72:M72">
    <cfRule type="colorScale" priority="2401">
      <colorScale>
        <cfvo type="min"/>
        <cfvo type="max"/>
        <color rgb="FFFFEF9C"/>
        <color rgb="FFFF7128"/>
      </colorScale>
    </cfRule>
  </conditionalFormatting>
  <conditionalFormatting sqref="F74:M75">
    <cfRule type="containsBlanks" dxfId="168" priority="2400">
      <formula>LEN(TRIM(F74))=0</formula>
    </cfRule>
  </conditionalFormatting>
  <conditionalFormatting sqref="F74:M74">
    <cfRule type="colorScale" priority="2399">
      <colorScale>
        <cfvo type="min"/>
        <cfvo type="max"/>
        <color rgb="FFFFEF9C"/>
        <color rgb="FFFF7128"/>
      </colorScale>
    </cfRule>
  </conditionalFormatting>
  <conditionalFormatting sqref="F76:M77">
    <cfRule type="containsBlanks" dxfId="167" priority="2398">
      <formula>LEN(TRIM(F76))=0</formula>
    </cfRule>
  </conditionalFormatting>
  <conditionalFormatting sqref="F76:M76">
    <cfRule type="colorScale" priority="2397">
      <colorScale>
        <cfvo type="min"/>
        <cfvo type="max"/>
        <color rgb="FFFFEF9C"/>
        <color rgb="FFFF7128"/>
      </colorScale>
    </cfRule>
  </conditionalFormatting>
  <conditionalFormatting sqref="F78:M79">
    <cfRule type="containsBlanks" dxfId="166" priority="2396">
      <formula>LEN(TRIM(F78))=0</formula>
    </cfRule>
  </conditionalFormatting>
  <conditionalFormatting sqref="F78:M78">
    <cfRule type="colorScale" priority="2395">
      <colorScale>
        <cfvo type="min"/>
        <cfvo type="max"/>
        <color rgb="FFFFEF9C"/>
        <color rgb="FFFF7128"/>
      </colorScale>
    </cfRule>
  </conditionalFormatting>
  <conditionalFormatting sqref="F80:M81">
    <cfRule type="containsBlanks" dxfId="165" priority="2394">
      <formula>LEN(TRIM(F80))=0</formula>
    </cfRule>
  </conditionalFormatting>
  <conditionalFormatting sqref="F80:M80">
    <cfRule type="colorScale" priority="2393">
      <colorScale>
        <cfvo type="min"/>
        <cfvo type="max"/>
        <color rgb="FFFFEF9C"/>
        <color rgb="FFFF7128"/>
      </colorScale>
    </cfRule>
  </conditionalFormatting>
  <conditionalFormatting sqref="F82:M83">
    <cfRule type="containsBlanks" dxfId="164" priority="2392">
      <formula>LEN(TRIM(F82))=0</formula>
    </cfRule>
  </conditionalFormatting>
  <conditionalFormatting sqref="F82:M82">
    <cfRule type="colorScale" priority="2391">
      <colorScale>
        <cfvo type="min"/>
        <cfvo type="max"/>
        <color rgb="FFFFEF9C"/>
        <color rgb="FFFF7128"/>
      </colorScale>
    </cfRule>
  </conditionalFormatting>
  <conditionalFormatting sqref="F84:M85">
    <cfRule type="containsBlanks" dxfId="163" priority="2390">
      <formula>LEN(TRIM(F84))=0</formula>
    </cfRule>
  </conditionalFormatting>
  <conditionalFormatting sqref="F84:M84">
    <cfRule type="colorScale" priority="2389">
      <colorScale>
        <cfvo type="min"/>
        <cfvo type="max"/>
        <color rgb="FFFFEF9C"/>
        <color rgb="FFFF7128"/>
      </colorScale>
    </cfRule>
  </conditionalFormatting>
  <conditionalFormatting sqref="F86:M87">
    <cfRule type="containsBlanks" dxfId="162" priority="2388">
      <formula>LEN(TRIM(F86))=0</formula>
    </cfRule>
  </conditionalFormatting>
  <conditionalFormatting sqref="F86:M86">
    <cfRule type="colorScale" priority="2387">
      <colorScale>
        <cfvo type="min"/>
        <cfvo type="max"/>
        <color rgb="FFFFEF9C"/>
        <color rgb="FFFF7128"/>
      </colorScale>
    </cfRule>
  </conditionalFormatting>
  <conditionalFormatting sqref="F88:M89">
    <cfRule type="containsBlanks" dxfId="161" priority="2386">
      <formula>LEN(TRIM(F88))=0</formula>
    </cfRule>
  </conditionalFormatting>
  <conditionalFormatting sqref="F88:M88">
    <cfRule type="colorScale" priority="2385">
      <colorScale>
        <cfvo type="min"/>
        <cfvo type="max"/>
        <color rgb="FFFFEF9C"/>
        <color rgb="FFFF7128"/>
      </colorScale>
    </cfRule>
  </conditionalFormatting>
  <conditionalFormatting sqref="F90:M91">
    <cfRule type="containsBlanks" dxfId="160" priority="2384">
      <formula>LEN(TRIM(F90))=0</formula>
    </cfRule>
  </conditionalFormatting>
  <conditionalFormatting sqref="F90:M90">
    <cfRule type="colorScale" priority="2383">
      <colorScale>
        <cfvo type="min"/>
        <cfvo type="max"/>
        <color rgb="FFFFEF9C"/>
        <color rgb="FFFF7128"/>
      </colorScale>
    </cfRule>
  </conditionalFormatting>
  <conditionalFormatting sqref="F92:M93">
    <cfRule type="containsBlanks" dxfId="159" priority="2382">
      <formula>LEN(TRIM(F92))=0</formula>
    </cfRule>
  </conditionalFormatting>
  <conditionalFormatting sqref="F92:M92">
    <cfRule type="colorScale" priority="2381">
      <colorScale>
        <cfvo type="min"/>
        <cfvo type="max"/>
        <color rgb="FFFFEF9C"/>
        <color rgb="FFFF7128"/>
      </colorScale>
    </cfRule>
  </conditionalFormatting>
  <conditionalFormatting sqref="F94:M95">
    <cfRule type="containsBlanks" dxfId="158" priority="2380">
      <formula>LEN(TRIM(F94))=0</formula>
    </cfRule>
  </conditionalFormatting>
  <conditionalFormatting sqref="F94:M94">
    <cfRule type="colorScale" priority="2379">
      <colorScale>
        <cfvo type="min"/>
        <cfvo type="max"/>
        <color rgb="FFFFEF9C"/>
        <color rgb="FFFF7128"/>
      </colorScale>
    </cfRule>
  </conditionalFormatting>
  <conditionalFormatting sqref="F96:M97">
    <cfRule type="containsBlanks" dxfId="157" priority="2378">
      <formula>LEN(TRIM(F96))=0</formula>
    </cfRule>
  </conditionalFormatting>
  <conditionalFormatting sqref="F96:M96">
    <cfRule type="colorScale" priority="2377">
      <colorScale>
        <cfvo type="min"/>
        <cfvo type="max"/>
        <color rgb="FFFFEF9C"/>
        <color rgb="FFFF7128"/>
      </colorScale>
    </cfRule>
  </conditionalFormatting>
  <conditionalFormatting sqref="F98:M99">
    <cfRule type="containsBlanks" dxfId="156" priority="2376">
      <formula>LEN(TRIM(F98))=0</formula>
    </cfRule>
  </conditionalFormatting>
  <conditionalFormatting sqref="F98:M98">
    <cfRule type="colorScale" priority="2375">
      <colorScale>
        <cfvo type="min"/>
        <cfvo type="max"/>
        <color rgb="FFFFEF9C"/>
        <color rgb="FFFF7128"/>
      </colorScale>
    </cfRule>
  </conditionalFormatting>
  <conditionalFormatting sqref="F100:M101">
    <cfRule type="containsBlanks" dxfId="155" priority="2374">
      <formula>LEN(TRIM(F100))=0</formula>
    </cfRule>
  </conditionalFormatting>
  <conditionalFormatting sqref="F100:M100">
    <cfRule type="colorScale" priority="2373">
      <colorScale>
        <cfvo type="min"/>
        <cfvo type="max"/>
        <color rgb="FFFFEF9C"/>
        <color rgb="FFFF7128"/>
      </colorScale>
    </cfRule>
  </conditionalFormatting>
  <conditionalFormatting sqref="F102:M103">
    <cfRule type="containsBlanks" dxfId="154" priority="2372">
      <formula>LEN(TRIM(F102))=0</formula>
    </cfRule>
  </conditionalFormatting>
  <conditionalFormatting sqref="F102:M102">
    <cfRule type="colorScale" priority="2371">
      <colorScale>
        <cfvo type="min"/>
        <cfvo type="max"/>
        <color rgb="FFFFEF9C"/>
        <color rgb="FFFF7128"/>
      </colorScale>
    </cfRule>
  </conditionalFormatting>
  <conditionalFormatting sqref="F104:M105">
    <cfRule type="containsBlanks" dxfId="153" priority="2370">
      <formula>LEN(TRIM(F104))=0</formula>
    </cfRule>
  </conditionalFormatting>
  <conditionalFormatting sqref="F104:M104">
    <cfRule type="colorScale" priority="2369">
      <colorScale>
        <cfvo type="min"/>
        <cfvo type="max"/>
        <color rgb="FFFFEF9C"/>
        <color rgb="FFFF7128"/>
      </colorScale>
    </cfRule>
  </conditionalFormatting>
  <conditionalFormatting sqref="F106:M107">
    <cfRule type="containsBlanks" dxfId="152" priority="2368">
      <formula>LEN(TRIM(F106))=0</formula>
    </cfRule>
  </conditionalFormatting>
  <conditionalFormatting sqref="F106:M106">
    <cfRule type="colorScale" priority="2367">
      <colorScale>
        <cfvo type="min"/>
        <cfvo type="max"/>
        <color rgb="FFFFEF9C"/>
        <color rgb="FFFF7128"/>
      </colorScale>
    </cfRule>
  </conditionalFormatting>
  <conditionalFormatting sqref="F108:M109">
    <cfRule type="containsBlanks" dxfId="151" priority="2366">
      <formula>LEN(TRIM(F108))=0</formula>
    </cfRule>
  </conditionalFormatting>
  <conditionalFormatting sqref="F108:M108">
    <cfRule type="colorScale" priority="2365">
      <colorScale>
        <cfvo type="min"/>
        <cfvo type="max"/>
        <color rgb="FFFFEF9C"/>
        <color rgb="FFFF7128"/>
      </colorScale>
    </cfRule>
  </conditionalFormatting>
  <conditionalFormatting sqref="F110:M111">
    <cfRule type="containsBlanks" dxfId="150" priority="2364">
      <formula>LEN(TRIM(F110))=0</formula>
    </cfRule>
  </conditionalFormatting>
  <conditionalFormatting sqref="F110:M110">
    <cfRule type="colorScale" priority="2363">
      <colorScale>
        <cfvo type="min"/>
        <cfvo type="max"/>
        <color rgb="FFFFEF9C"/>
        <color rgb="FFFF7128"/>
      </colorScale>
    </cfRule>
  </conditionalFormatting>
  <conditionalFormatting sqref="F112:M113">
    <cfRule type="containsBlanks" dxfId="149" priority="2362">
      <formula>LEN(TRIM(F112))=0</formula>
    </cfRule>
  </conditionalFormatting>
  <conditionalFormatting sqref="F112:M112">
    <cfRule type="colorScale" priority="2361">
      <colorScale>
        <cfvo type="min"/>
        <cfvo type="max"/>
        <color rgb="FFFFEF9C"/>
        <color rgb="FFFF7128"/>
      </colorScale>
    </cfRule>
  </conditionalFormatting>
  <conditionalFormatting sqref="F114:M115">
    <cfRule type="containsBlanks" dxfId="148" priority="2360">
      <formula>LEN(TRIM(F114))=0</formula>
    </cfRule>
  </conditionalFormatting>
  <conditionalFormatting sqref="F114:M114">
    <cfRule type="colorScale" priority="2359">
      <colorScale>
        <cfvo type="min"/>
        <cfvo type="max"/>
        <color rgb="FFFFEF9C"/>
        <color rgb="FFFF7128"/>
      </colorScale>
    </cfRule>
  </conditionalFormatting>
  <conditionalFormatting sqref="F116:M117">
    <cfRule type="containsBlanks" dxfId="147" priority="2358">
      <formula>LEN(TRIM(F116))=0</formula>
    </cfRule>
  </conditionalFormatting>
  <conditionalFormatting sqref="F116:M116">
    <cfRule type="colorScale" priority="2357">
      <colorScale>
        <cfvo type="min"/>
        <cfvo type="max"/>
        <color rgb="FFFFEF9C"/>
        <color rgb="FFFF7128"/>
      </colorScale>
    </cfRule>
  </conditionalFormatting>
  <conditionalFormatting sqref="F118:M119">
    <cfRule type="containsBlanks" dxfId="146" priority="2356">
      <formula>LEN(TRIM(F118))=0</formula>
    </cfRule>
  </conditionalFormatting>
  <conditionalFormatting sqref="F118:M118">
    <cfRule type="colorScale" priority="2355">
      <colorScale>
        <cfvo type="min"/>
        <cfvo type="max"/>
        <color rgb="FFFFEF9C"/>
        <color rgb="FFFF7128"/>
      </colorScale>
    </cfRule>
  </conditionalFormatting>
  <conditionalFormatting sqref="F120:M121">
    <cfRule type="containsBlanks" dxfId="145" priority="2354">
      <formula>LEN(TRIM(F120))=0</formula>
    </cfRule>
  </conditionalFormatting>
  <conditionalFormatting sqref="F120:M120">
    <cfRule type="colorScale" priority="2353">
      <colorScale>
        <cfvo type="min"/>
        <cfvo type="max"/>
        <color rgb="FFFFEF9C"/>
        <color rgb="FFFF7128"/>
      </colorScale>
    </cfRule>
  </conditionalFormatting>
  <conditionalFormatting sqref="F122:M123">
    <cfRule type="containsBlanks" dxfId="144" priority="2352">
      <formula>LEN(TRIM(F122))=0</formula>
    </cfRule>
  </conditionalFormatting>
  <conditionalFormatting sqref="F122:M122">
    <cfRule type="colorScale" priority="2351">
      <colorScale>
        <cfvo type="min"/>
        <cfvo type="max"/>
        <color rgb="FFFFEF9C"/>
        <color rgb="FFFF7128"/>
      </colorScale>
    </cfRule>
  </conditionalFormatting>
  <conditionalFormatting sqref="F124:M125">
    <cfRule type="containsBlanks" dxfId="143" priority="2350">
      <formula>LEN(TRIM(F124))=0</formula>
    </cfRule>
  </conditionalFormatting>
  <conditionalFormatting sqref="F124:M124">
    <cfRule type="colorScale" priority="2349">
      <colorScale>
        <cfvo type="min"/>
        <cfvo type="max"/>
        <color rgb="FFFFEF9C"/>
        <color rgb="FFFF7128"/>
      </colorScale>
    </cfRule>
  </conditionalFormatting>
  <conditionalFormatting sqref="F126:M127">
    <cfRule type="containsBlanks" dxfId="142" priority="2348">
      <formula>LEN(TRIM(F126))=0</formula>
    </cfRule>
  </conditionalFormatting>
  <conditionalFormatting sqref="F126:M126">
    <cfRule type="colorScale" priority="2347">
      <colorScale>
        <cfvo type="min"/>
        <cfvo type="max"/>
        <color rgb="FFFFEF9C"/>
        <color rgb="FFFF7128"/>
      </colorScale>
    </cfRule>
  </conditionalFormatting>
  <conditionalFormatting sqref="F128:M129">
    <cfRule type="containsBlanks" dxfId="141" priority="2346">
      <formula>LEN(TRIM(F128))=0</formula>
    </cfRule>
  </conditionalFormatting>
  <conditionalFormatting sqref="F128:M128">
    <cfRule type="colorScale" priority="2345">
      <colorScale>
        <cfvo type="min"/>
        <cfvo type="max"/>
        <color rgb="FFFFEF9C"/>
        <color rgb="FFFF7128"/>
      </colorScale>
    </cfRule>
  </conditionalFormatting>
  <conditionalFormatting sqref="F130:M131">
    <cfRule type="containsBlanks" dxfId="140" priority="2344">
      <formula>LEN(TRIM(F130))=0</formula>
    </cfRule>
  </conditionalFormatting>
  <conditionalFormatting sqref="F130:M130">
    <cfRule type="colorScale" priority="2343">
      <colorScale>
        <cfvo type="min"/>
        <cfvo type="max"/>
        <color rgb="FFFFEF9C"/>
        <color rgb="FFFF7128"/>
      </colorScale>
    </cfRule>
  </conditionalFormatting>
  <conditionalFormatting sqref="F132:M133">
    <cfRule type="containsBlanks" dxfId="139" priority="2342">
      <formula>LEN(TRIM(F132))=0</formula>
    </cfRule>
  </conditionalFormatting>
  <conditionalFormatting sqref="F132:M132">
    <cfRule type="colorScale" priority="2341">
      <colorScale>
        <cfvo type="min"/>
        <cfvo type="max"/>
        <color rgb="FFFFEF9C"/>
        <color rgb="FFFF7128"/>
      </colorScale>
    </cfRule>
  </conditionalFormatting>
  <conditionalFormatting sqref="F134:M135">
    <cfRule type="containsBlanks" dxfId="138" priority="2340">
      <formula>LEN(TRIM(F134))=0</formula>
    </cfRule>
  </conditionalFormatting>
  <conditionalFormatting sqref="F134:M134">
    <cfRule type="colorScale" priority="2339">
      <colorScale>
        <cfvo type="min"/>
        <cfvo type="max"/>
        <color rgb="FFFFEF9C"/>
        <color rgb="FFFF7128"/>
      </colorScale>
    </cfRule>
  </conditionalFormatting>
  <conditionalFormatting sqref="F136:M137">
    <cfRule type="containsBlanks" dxfId="137" priority="2338">
      <formula>LEN(TRIM(F136))=0</formula>
    </cfRule>
  </conditionalFormatting>
  <conditionalFormatting sqref="F136:M136">
    <cfRule type="colorScale" priority="2337">
      <colorScale>
        <cfvo type="min"/>
        <cfvo type="max"/>
        <color rgb="FFFFEF9C"/>
        <color rgb="FFFF7128"/>
      </colorScale>
    </cfRule>
  </conditionalFormatting>
  <conditionalFormatting sqref="F138:M139">
    <cfRule type="containsBlanks" dxfId="136" priority="2336">
      <formula>LEN(TRIM(F138))=0</formula>
    </cfRule>
  </conditionalFormatting>
  <conditionalFormatting sqref="F138:M138">
    <cfRule type="colorScale" priority="2335">
      <colorScale>
        <cfvo type="min"/>
        <cfvo type="max"/>
        <color rgb="FFFFEF9C"/>
        <color rgb="FFFF7128"/>
      </colorScale>
    </cfRule>
  </conditionalFormatting>
  <conditionalFormatting sqref="F140:M141">
    <cfRule type="containsBlanks" dxfId="135" priority="2334">
      <formula>LEN(TRIM(F140))=0</formula>
    </cfRule>
  </conditionalFormatting>
  <conditionalFormatting sqref="F140:M140">
    <cfRule type="colorScale" priority="2333">
      <colorScale>
        <cfvo type="min"/>
        <cfvo type="max"/>
        <color rgb="FFFFEF9C"/>
        <color rgb="FFFF7128"/>
      </colorScale>
    </cfRule>
  </conditionalFormatting>
  <conditionalFormatting sqref="F142:M143">
    <cfRule type="containsBlanks" dxfId="134" priority="2332">
      <formula>LEN(TRIM(F142))=0</formula>
    </cfRule>
  </conditionalFormatting>
  <conditionalFormatting sqref="F142:M142">
    <cfRule type="colorScale" priority="2331">
      <colorScale>
        <cfvo type="min"/>
        <cfvo type="max"/>
        <color rgb="FFFFEF9C"/>
        <color rgb="FFFF7128"/>
      </colorScale>
    </cfRule>
  </conditionalFormatting>
  <conditionalFormatting sqref="F144:M145">
    <cfRule type="containsBlanks" dxfId="133" priority="2330">
      <formula>LEN(TRIM(F144))=0</formula>
    </cfRule>
  </conditionalFormatting>
  <conditionalFormatting sqref="F144:M144">
    <cfRule type="colorScale" priority="2329">
      <colorScale>
        <cfvo type="min"/>
        <cfvo type="max"/>
        <color rgb="FFFFEF9C"/>
        <color rgb="FFFF7128"/>
      </colorScale>
    </cfRule>
  </conditionalFormatting>
  <conditionalFormatting sqref="F146:M147">
    <cfRule type="containsBlanks" dxfId="132" priority="2328">
      <formula>LEN(TRIM(F146))=0</formula>
    </cfRule>
  </conditionalFormatting>
  <conditionalFormatting sqref="F146:M146">
    <cfRule type="colorScale" priority="2327">
      <colorScale>
        <cfvo type="min"/>
        <cfvo type="max"/>
        <color rgb="FFFFEF9C"/>
        <color rgb="FFFF7128"/>
      </colorScale>
    </cfRule>
  </conditionalFormatting>
  <conditionalFormatting sqref="F148:M149">
    <cfRule type="containsBlanks" dxfId="131" priority="2326">
      <formula>LEN(TRIM(F148))=0</formula>
    </cfRule>
  </conditionalFormatting>
  <conditionalFormatting sqref="F148:M148">
    <cfRule type="colorScale" priority="2325">
      <colorScale>
        <cfvo type="min"/>
        <cfvo type="max"/>
        <color rgb="FFFFEF9C"/>
        <color rgb="FFFF7128"/>
      </colorScale>
    </cfRule>
  </conditionalFormatting>
  <conditionalFormatting sqref="F150:M151">
    <cfRule type="containsBlanks" dxfId="130" priority="2324">
      <formula>LEN(TRIM(F150))=0</formula>
    </cfRule>
  </conditionalFormatting>
  <conditionalFormatting sqref="F150:M150">
    <cfRule type="colorScale" priority="2323">
      <colorScale>
        <cfvo type="min"/>
        <cfvo type="max"/>
        <color rgb="FFFFEF9C"/>
        <color rgb="FFFF7128"/>
      </colorScale>
    </cfRule>
  </conditionalFormatting>
  <conditionalFormatting sqref="F152:M153">
    <cfRule type="containsBlanks" dxfId="129" priority="2322">
      <formula>LEN(TRIM(F152))=0</formula>
    </cfRule>
  </conditionalFormatting>
  <conditionalFormatting sqref="F152:M152">
    <cfRule type="colorScale" priority="2321">
      <colorScale>
        <cfvo type="min"/>
        <cfvo type="max"/>
        <color rgb="FFFFEF9C"/>
        <color rgb="FFFF7128"/>
      </colorScale>
    </cfRule>
  </conditionalFormatting>
  <conditionalFormatting sqref="F154:M155">
    <cfRule type="containsBlanks" dxfId="128" priority="2320">
      <formula>LEN(TRIM(F154))=0</formula>
    </cfRule>
  </conditionalFormatting>
  <conditionalFormatting sqref="F154:M154">
    <cfRule type="colorScale" priority="2319">
      <colorScale>
        <cfvo type="min"/>
        <cfvo type="max"/>
        <color rgb="FFFFEF9C"/>
        <color rgb="FFFF7128"/>
      </colorScale>
    </cfRule>
  </conditionalFormatting>
  <conditionalFormatting sqref="F156:M157">
    <cfRule type="containsBlanks" dxfId="127" priority="2318">
      <formula>LEN(TRIM(F156))=0</formula>
    </cfRule>
  </conditionalFormatting>
  <conditionalFormatting sqref="F156:M156">
    <cfRule type="colorScale" priority="2317">
      <colorScale>
        <cfvo type="min"/>
        <cfvo type="max"/>
        <color rgb="FFFFEF9C"/>
        <color rgb="FFFF7128"/>
      </colorScale>
    </cfRule>
  </conditionalFormatting>
  <conditionalFormatting sqref="F158:M159">
    <cfRule type="containsBlanks" dxfId="126" priority="2316">
      <formula>LEN(TRIM(F158))=0</formula>
    </cfRule>
  </conditionalFormatting>
  <conditionalFormatting sqref="F158:M158">
    <cfRule type="colorScale" priority="2315">
      <colorScale>
        <cfvo type="min"/>
        <cfvo type="max"/>
        <color rgb="FFFFEF9C"/>
        <color rgb="FFFF7128"/>
      </colorScale>
    </cfRule>
  </conditionalFormatting>
  <conditionalFormatting sqref="F160:M161">
    <cfRule type="containsBlanks" dxfId="125" priority="2314">
      <formula>LEN(TRIM(F160))=0</formula>
    </cfRule>
  </conditionalFormatting>
  <conditionalFormatting sqref="F160:M160">
    <cfRule type="colorScale" priority="2313">
      <colorScale>
        <cfvo type="min"/>
        <cfvo type="max"/>
        <color rgb="FFFFEF9C"/>
        <color rgb="FFFF7128"/>
      </colorScale>
    </cfRule>
  </conditionalFormatting>
  <conditionalFormatting sqref="F162:M163">
    <cfRule type="containsBlanks" dxfId="124" priority="2312">
      <formula>LEN(TRIM(F162))=0</formula>
    </cfRule>
  </conditionalFormatting>
  <conditionalFormatting sqref="F162:M162">
    <cfRule type="colorScale" priority="2311">
      <colorScale>
        <cfvo type="min"/>
        <cfvo type="max"/>
        <color rgb="FFFFEF9C"/>
        <color rgb="FFFF7128"/>
      </colorScale>
    </cfRule>
  </conditionalFormatting>
  <conditionalFormatting sqref="F164:M165">
    <cfRule type="containsBlanks" dxfId="123" priority="2310">
      <formula>LEN(TRIM(F164))=0</formula>
    </cfRule>
  </conditionalFormatting>
  <conditionalFormatting sqref="F164:M164">
    <cfRule type="colorScale" priority="2309">
      <colorScale>
        <cfvo type="min"/>
        <cfvo type="max"/>
        <color rgb="FFFFEF9C"/>
        <color rgb="FFFF7128"/>
      </colorScale>
    </cfRule>
  </conditionalFormatting>
  <conditionalFormatting sqref="F166:M167">
    <cfRule type="containsBlanks" dxfId="122" priority="2308">
      <formula>LEN(TRIM(F166))=0</formula>
    </cfRule>
  </conditionalFormatting>
  <conditionalFormatting sqref="F166:M166">
    <cfRule type="colorScale" priority="2307">
      <colorScale>
        <cfvo type="min"/>
        <cfvo type="max"/>
        <color rgb="FFFFEF9C"/>
        <color rgb="FFFF7128"/>
      </colorScale>
    </cfRule>
  </conditionalFormatting>
  <conditionalFormatting sqref="F168:M169">
    <cfRule type="containsBlanks" dxfId="121" priority="2306">
      <formula>LEN(TRIM(F168))=0</formula>
    </cfRule>
  </conditionalFormatting>
  <conditionalFormatting sqref="F168:M168">
    <cfRule type="colorScale" priority="2305">
      <colorScale>
        <cfvo type="min"/>
        <cfvo type="max"/>
        <color rgb="FFFFEF9C"/>
        <color rgb="FFFF7128"/>
      </colorScale>
    </cfRule>
  </conditionalFormatting>
  <conditionalFormatting sqref="F170:M171">
    <cfRule type="containsBlanks" dxfId="120" priority="2304">
      <formula>LEN(TRIM(F170))=0</formula>
    </cfRule>
  </conditionalFormatting>
  <conditionalFormatting sqref="F170:M170">
    <cfRule type="colorScale" priority="2303">
      <colorScale>
        <cfvo type="min"/>
        <cfvo type="max"/>
        <color rgb="FFFFEF9C"/>
        <color rgb="FFFF7128"/>
      </colorScale>
    </cfRule>
  </conditionalFormatting>
  <conditionalFormatting sqref="F172:M173">
    <cfRule type="containsBlanks" dxfId="119" priority="2302">
      <formula>LEN(TRIM(F172))=0</formula>
    </cfRule>
  </conditionalFormatting>
  <conditionalFormatting sqref="F172:M172">
    <cfRule type="colorScale" priority="2301">
      <colorScale>
        <cfvo type="min"/>
        <cfvo type="max"/>
        <color rgb="FFFFEF9C"/>
        <color rgb="FFFF7128"/>
      </colorScale>
    </cfRule>
  </conditionalFormatting>
  <conditionalFormatting sqref="F174:M175">
    <cfRule type="containsBlanks" dxfId="118" priority="2300">
      <formula>LEN(TRIM(F174))=0</formula>
    </cfRule>
  </conditionalFormatting>
  <conditionalFormatting sqref="F174:M174">
    <cfRule type="colorScale" priority="2299">
      <colorScale>
        <cfvo type="min"/>
        <cfvo type="max"/>
        <color rgb="FFFFEF9C"/>
        <color rgb="FFFF7128"/>
      </colorScale>
    </cfRule>
  </conditionalFormatting>
  <conditionalFormatting sqref="F176:M177">
    <cfRule type="containsBlanks" dxfId="117" priority="2298">
      <formula>LEN(TRIM(F176))=0</formula>
    </cfRule>
  </conditionalFormatting>
  <conditionalFormatting sqref="F176:M176">
    <cfRule type="colorScale" priority="2297">
      <colorScale>
        <cfvo type="min"/>
        <cfvo type="max"/>
        <color rgb="FFFFEF9C"/>
        <color rgb="FFFF7128"/>
      </colorScale>
    </cfRule>
  </conditionalFormatting>
  <conditionalFormatting sqref="F178:M179">
    <cfRule type="containsBlanks" dxfId="116" priority="2296">
      <formula>LEN(TRIM(F178))=0</formula>
    </cfRule>
  </conditionalFormatting>
  <conditionalFormatting sqref="F178:M178">
    <cfRule type="colorScale" priority="2295">
      <colorScale>
        <cfvo type="min"/>
        <cfvo type="max"/>
        <color rgb="FFFFEF9C"/>
        <color rgb="FFFF7128"/>
      </colorScale>
    </cfRule>
  </conditionalFormatting>
  <conditionalFormatting sqref="F180:M181">
    <cfRule type="containsBlanks" dxfId="115" priority="2294">
      <formula>LEN(TRIM(F180))=0</formula>
    </cfRule>
  </conditionalFormatting>
  <conditionalFormatting sqref="F180:M180">
    <cfRule type="colorScale" priority="2293">
      <colorScale>
        <cfvo type="min"/>
        <cfvo type="max"/>
        <color rgb="FFFFEF9C"/>
        <color rgb="FFFF7128"/>
      </colorScale>
    </cfRule>
  </conditionalFormatting>
  <conditionalFormatting sqref="F182:M183">
    <cfRule type="containsBlanks" dxfId="114" priority="2292">
      <formula>LEN(TRIM(F182))=0</formula>
    </cfRule>
  </conditionalFormatting>
  <conditionalFormatting sqref="F182:M182">
    <cfRule type="colorScale" priority="2291">
      <colorScale>
        <cfvo type="min"/>
        <cfvo type="max"/>
        <color rgb="FFFFEF9C"/>
        <color rgb="FFFF7128"/>
      </colorScale>
    </cfRule>
  </conditionalFormatting>
  <conditionalFormatting sqref="F184:M185">
    <cfRule type="containsBlanks" dxfId="113" priority="2290">
      <formula>LEN(TRIM(F184))=0</formula>
    </cfRule>
  </conditionalFormatting>
  <conditionalFormatting sqref="F184:M184">
    <cfRule type="colorScale" priority="2289">
      <colorScale>
        <cfvo type="min"/>
        <cfvo type="max"/>
        <color rgb="FFFFEF9C"/>
        <color rgb="FFFF7128"/>
      </colorScale>
    </cfRule>
  </conditionalFormatting>
  <conditionalFormatting sqref="F186:M187">
    <cfRule type="containsBlanks" dxfId="112" priority="2288">
      <formula>LEN(TRIM(F186))=0</formula>
    </cfRule>
  </conditionalFormatting>
  <conditionalFormatting sqref="F186:M186">
    <cfRule type="colorScale" priority="2287">
      <colorScale>
        <cfvo type="min"/>
        <cfvo type="max"/>
        <color rgb="FFFFEF9C"/>
        <color rgb="FFFF7128"/>
      </colorScale>
    </cfRule>
  </conditionalFormatting>
  <conditionalFormatting sqref="F188:M189">
    <cfRule type="containsBlanks" dxfId="111" priority="2286">
      <formula>LEN(TRIM(F188))=0</formula>
    </cfRule>
  </conditionalFormatting>
  <conditionalFormatting sqref="F188:M188">
    <cfRule type="colorScale" priority="2285">
      <colorScale>
        <cfvo type="min"/>
        <cfvo type="max"/>
        <color rgb="FFFFEF9C"/>
        <color rgb="FFFF7128"/>
      </colorScale>
    </cfRule>
  </conditionalFormatting>
  <conditionalFormatting sqref="F190:M191">
    <cfRule type="containsBlanks" dxfId="110" priority="2284">
      <formula>LEN(TRIM(F190))=0</formula>
    </cfRule>
  </conditionalFormatting>
  <conditionalFormatting sqref="F190:M190">
    <cfRule type="colorScale" priority="2283">
      <colorScale>
        <cfvo type="min"/>
        <cfvo type="max"/>
        <color rgb="FFFFEF9C"/>
        <color rgb="FFFF7128"/>
      </colorScale>
    </cfRule>
  </conditionalFormatting>
  <conditionalFormatting sqref="F192:M193">
    <cfRule type="containsBlanks" dxfId="109" priority="2282">
      <formula>LEN(TRIM(F192))=0</formula>
    </cfRule>
  </conditionalFormatting>
  <conditionalFormatting sqref="F192:M192">
    <cfRule type="colorScale" priority="2281">
      <colorScale>
        <cfvo type="min"/>
        <cfvo type="max"/>
        <color rgb="FFFFEF9C"/>
        <color rgb="FFFF7128"/>
      </colorScale>
    </cfRule>
  </conditionalFormatting>
  <conditionalFormatting sqref="F194:M195">
    <cfRule type="containsBlanks" dxfId="108" priority="2280">
      <formula>LEN(TRIM(F194))=0</formula>
    </cfRule>
  </conditionalFormatting>
  <conditionalFormatting sqref="F194:M194">
    <cfRule type="colorScale" priority="2279">
      <colorScale>
        <cfvo type="min"/>
        <cfvo type="max"/>
        <color rgb="FFFFEF9C"/>
        <color rgb="FFFF7128"/>
      </colorScale>
    </cfRule>
  </conditionalFormatting>
  <conditionalFormatting sqref="F196:M197">
    <cfRule type="containsBlanks" dxfId="107" priority="2278">
      <formula>LEN(TRIM(F196))=0</formula>
    </cfRule>
  </conditionalFormatting>
  <conditionalFormatting sqref="F196:M196">
    <cfRule type="colorScale" priority="2277">
      <colorScale>
        <cfvo type="min"/>
        <cfvo type="max"/>
        <color rgb="FFFFEF9C"/>
        <color rgb="FFFF7128"/>
      </colorScale>
    </cfRule>
  </conditionalFormatting>
  <conditionalFormatting sqref="F198:M199">
    <cfRule type="containsBlanks" dxfId="106" priority="2276">
      <formula>LEN(TRIM(F198))=0</formula>
    </cfRule>
  </conditionalFormatting>
  <conditionalFormatting sqref="F198:M198">
    <cfRule type="colorScale" priority="2275">
      <colorScale>
        <cfvo type="min"/>
        <cfvo type="max"/>
        <color rgb="FFFFEF9C"/>
        <color rgb="FFFF7128"/>
      </colorScale>
    </cfRule>
  </conditionalFormatting>
  <conditionalFormatting sqref="F200:M201">
    <cfRule type="containsBlanks" dxfId="105" priority="2274">
      <formula>LEN(TRIM(F200))=0</formula>
    </cfRule>
  </conditionalFormatting>
  <conditionalFormatting sqref="F200:M200">
    <cfRule type="colorScale" priority="2273">
      <colorScale>
        <cfvo type="min"/>
        <cfvo type="max"/>
        <color rgb="FFFFEF9C"/>
        <color rgb="FFFF7128"/>
      </colorScale>
    </cfRule>
  </conditionalFormatting>
  <conditionalFormatting sqref="F202:M203">
    <cfRule type="containsBlanks" dxfId="104" priority="2272">
      <formula>LEN(TRIM(F202))=0</formula>
    </cfRule>
  </conditionalFormatting>
  <conditionalFormatting sqref="F202:M202">
    <cfRule type="colorScale" priority="2271">
      <colorScale>
        <cfvo type="min"/>
        <cfvo type="max"/>
        <color rgb="FFFFEF9C"/>
        <color rgb="FFFF7128"/>
      </colorScale>
    </cfRule>
  </conditionalFormatting>
  <conditionalFormatting sqref="F204:M205">
    <cfRule type="containsBlanks" dxfId="103" priority="2270">
      <formula>LEN(TRIM(F204))=0</formula>
    </cfRule>
  </conditionalFormatting>
  <conditionalFormatting sqref="F204:M204">
    <cfRule type="colorScale" priority="2269">
      <colorScale>
        <cfvo type="min"/>
        <cfvo type="max"/>
        <color rgb="FFFFEF9C"/>
        <color rgb="FFFF7128"/>
      </colorScale>
    </cfRule>
  </conditionalFormatting>
  <conditionalFormatting sqref="F206:M207">
    <cfRule type="containsBlanks" dxfId="102" priority="2268">
      <formula>LEN(TRIM(F206))=0</formula>
    </cfRule>
  </conditionalFormatting>
  <conditionalFormatting sqref="F206:M206">
    <cfRule type="colorScale" priority="2267">
      <colorScale>
        <cfvo type="min"/>
        <cfvo type="max"/>
        <color rgb="FFFFEF9C"/>
        <color rgb="FFFF7128"/>
      </colorScale>
    </cfRule>
  </conditionalFormatting>
  <conditionalFormatting sqref="F208:M209">
    <cfRule type="containsBlanks" dxfId="101" priority="2266">
      <formula>LEN(TRIM(F208))=0</formula>
    </cfRule>
  </conditionalFormatting>
  <conditionalFormatting sqref="F208:M208">
    <cfRule type="colorScale" priority="2265">
      <colorScale>
        <cfvo type="min"/>
        <cfvo type="max"/>
        <color rgb="FFFFEF9C"/>
        <color rgb="FFFF7128"/>
      </colorScale>
    </cfRule>
  </conditionalFormatting>
  <conditionalFormatting sqref="F210:M211">
    <cfRule type="containsBlanks" dxfId="100" priority="2264">
      <formula>LEN(TRIM(F210))=0</formula>
    </cfRule>
  </conditionalFormatting>
  <conditionalFormatting sqref="F210:M210">
    <cfRule type="colorScale" priority="2263">
      <colorScale>
        <cfvo type="min"/>
        <cfvo type="max"/>
        <color rgb="FFFFEF9C"/>
        <color rgb="FFFF7128"/>
      </colorScale>
    </cfRule>
  </conditionalFormatting>
  <conditionalFormatting sqref="F212:M213">
    <cfRule type="containsBlanks" dxfId="99" priority="2262">
      <formula>LEN(TRIM(F212))=0</formula>
    </cfRule>
  </conditionalFormatting>
  <conditionalFormatting sqref="F212:M212">
    <cfRule type="colorScale" priority="2261">
      <colorScale>
        <cfvo type="min"/>
        <cfvo type="max"/>
        <color rgb="FFFFEF9C"/>
        <color rgb="FFFF7128"/>
      </colorScale>
    </cfRule>
  </conditionalFormatting>
  <conditionalFormatting sqref="F214:M215">
    <cfRule type="containsBlanks" dxfId="98" priority="2260">
      <formula>LEN(TRIM(F214))=0</formula>
    </cfRule>
  </conditionalFormatting>
  <conditionalFormatting sqref="F214:M214">
    <cfRule type="colorScale" priority="2259">
      <colorScale>
        <cfvo type="min"/>
        <cfvo type="max"/>
        <color rgb="FFFFEF9C"/>
        <color rgb="FFFF7128"/>
      </colorScale>
    </cfRule>
  </conditionalFormatting>
  <conditionalFormatting sqref="F216:M217">
    <cfRule type="containsBlanks" dxfId="97" priority="2258">
      <formula>LEN(TRIM(F216))=0</formula>
    </cfRule>
  </conditionalFormatting>
  <conditionalFormatting sqref="F216:M216">
    <cfRule type="colorScale" priority="2257">
      <colorScale>
        <cfvo type="min"/>
        <cfvo type="max"/>
        <color rgb="FFFFEF9C"/>
        <color rgb="FFFF7128"/>
      </colorScale>
    </cfRule>
  </conditionalFormatting>
  <conditionalFormatting sqref="F218:M219">
    <cfRule type="containsBlanks" dxfId="96" priority="2256">
      <formula>LEN(TRIM(F218))=0</formula>
    </cfRule>
  </conditionalFormatting>
  <conditionalFormatting sqref="F218:M218">
    <cfRule type="colorScale" priority="2255">
      <colorScale>
        <cfvo type="min"/>
        <cfvo type="max"/>
        <color rgb="FFFFEF9C"/>
        <color rgb="FFFF7128"/>
      </colorScale>
    </cfRule>
  </conditionalFormatting>
  <conditionalFormatting sqref="F220:M221">
    <cfRule type="containsBlanks" dxfId="95" priority="2254">
      <formula>LEN(TRIM(F220))=0</formula>
    </cfRule>
  </conditionalFormatting>
  <conditionalFormatting sqref="F220:M220">
    <cfRule type="colorScale" priority="2253">
      <colorScale>
        <cfvo type="min"/>
        <cfvo type="max"/>
        <color rgb="FFFFEF9C"/>
        <color rgb="FFFF7128"/>
      </colorScale>
    </cfRule>
  </conditionalFormatting>
  <conditionalFormatting sqref="F222:M223">
    <cfRule type="containsBlanks" dxfId="94" priority="2252">
      <formula>LEN(TRIM(F222))=0</formula>
    </cfRule>
  </conditionalFormatting>
  <conditionalFormatting sqref="F222:M222">
    <cfRule type="colorScale" priority="2251">
      <colorScale>
        <cfvo type="min"/>
        <cfvo type="max"/>
        <color rgb="FFFFEF9C"/>
        <color rgb="FFFF7128"/>
      </colorScale>
    </cfRule>
  </conditionalFormatting>
  <conditionalFormatting sqref="F224:M225">
    <cfRule type="containsBlanks" dxfId="93" priority="2250">
      <formula>LEN(TRIM(F224))=0</formula>
    </cfRule>
  </conditionalFormatting>
  <conditionalFormatting sqref="F224:M224">
    <cfRule type="colorScale" priority="2249">
      <colorScale>
        <cfvo type="min"/>
        <cfvo type="max"/>
        <color rgb="FFFFEF9C"/>
        <color rgb="FFFF7128"/>
      </colorScale>
    </cfRule>
  </conditionalFormatting>
  <conditionalFormatting sqref="F226:M227">
    <cfRule type="containsBlanks" dxfId="92" priority="2248">
      <formula>LEN(TRIM(F226))=0</formula>
    </cfRule>
  </conditionalFormatting>
  <conditionalFormatting sqref="F226:M226">
    <cfRule type="colorScale" priority="2247">
      <colorScale>
        <cfvo type="min"/>
        <cfvo type="max"/>
        <color rgb="FFFFEF9C"/>
        <color rgb="FFFF7128"/>
      </colorScale>
    </cfRule>
  </conditionalFormatting>
  <conditionalFormatting sqref="F228:M229">
    <cfRule type="containsBlanks" dxfId="91" priority="2246">
      <formula>LEN(TRIM(F228))=0</formula>
    </cfRule>
  </conditionalFormatting>
  <conditionalFormatting sqref="F228:M228">
    <cfRule type="colorScale" priority="2245">
      <colorScale>
        <cfvo type="min"/>
        <cfvo type="max"/>
        <color rgb="FFFFEF9C"/>
        <color rgb="FFFF7128"/>
      </colorScale>
    </cfRule>
  </conditionalFormatting>
  <conditionalFormatting sqref="F230:M231">
    <cfRule type="containsBlanks" dxfId="90" priority="2244">
      <formula>LEN(TRIM(F230))=0</formula>
    </cfRule>
  </conditionalFormatting>
  <conditionalFormatting sqref="F230:M230">
    <cfRule type="colorScale" priority="2243">
      <colorScale>
        <cfvo type="min"/>
        <cfvo type="max"/>
        <color rgb="FFFFEF9C"/>
        <color rgb="FFFF7128"/>
      </colorScale>
    </cfRule>
  </conditionalFormatting>
  <conditionalFormatting sqref="F232:M233">
    <cfRule type="containsBlanks" dxfId="89" priority="2242">
      <formula>LEN(TRIM(F232))=0</formula>
    </cfRule>
  </conditionalFormatting>
  <conditionalFormatting sqref="F232:M232">
    <cfRule type="colorScale" priority="2241">
      <colorScale>
        <cfvo type="min"/>
        <cfvo type="max"/>
        <color rgb="FFFFEF9C"/>
        <color rgb="FFFF7128"/>
      </colorScale>
    </cfRule>
  </conditionalFormatting>
  <conditionalFormatting sqref="F234:M235">
    <cfRule type="containsBlanks" dxfId="88" priority="2240">
      <formula>LEN(TRIM(F234))=0</formula>
    </cfRule>
  </conditionalFormatting>
  <conditionalFormatting sqref="F234:M234">
    <cfRule type="colorScale" priority="2239">
      <colorScale>
        <cfvo type="min"/>
        <cfvo type="max"/>
        <color rgb="FFFFEF9C"/>
        <color rgb="FFFF7128"/>
      </colorScale>
    </cfRule>
  </conditionalFormatting>
  <conditionalFormatting sqref="F236:M237">
    <cfRule type="containsBlanks" dxfId="87" priority="2238">
      <formula>LEN(TRIM(F236))=0</formula>
    </cfRule>
  </conditionalFormatting>
  <conditionalFormatting sqref="F236:M236">
    <cfRule type="colorScale" priority="2237">
      <colorScale>
        <cfvo type="min"/>
        <cfvo type="max"/>
        <color rgb="FFFFEF9C"/>
        <color rgb="FFFF7128"/>
      </colorScale>
    </cfRule>
  </conditionalFormatting>
  <conditionalFormatting sqref="F238:M239">
    <cfRule type="containsBlanks" dxfId="86" priority="2236">
      <formula>LEN(TRIM(F238))=0</formula>
    </cfRule>
  </conditionalFormatting>
  <conditionalFormatting sqref="F238:M238">
    <cfRule type="colorScale" priority="2235">
      <colorScale>
        <cfvo type="min"/>
        <cfvo type="max"/>
        <color rgb="FFFFEF9C"/>
        <color rgb="FFFF7128"/>
      </colorScale>
    </cfRule>
  </conditionalFormatting>
  <conditionalFormatting sqref="F240:M241">
    <cfRule type="containsBlanks" dxfId="85" priority="2234">
      <formula>LEN(TRIM(F240))=0</formula>
    </cfRule>
  </conditionalFormatting>
  <conditionalFormatting sqref="F240:M240">
    <cfRule type="colorScale" priority="2233">
      <colorScale>
        <cfvo type="min"/>
        <cfvo type="max"/>
        <color rgb="FFFFEF9C"/>
        <color rgb="FFFF7128"/>
      </colorScale>
    </cfRule>
  </conditionalFormatting>
  <conditionalFormatting sqref="F242:M243">
    <cfRule type="containsBlanks" dxfId="84" priority="2232">
      <formula>LEN(TRIM(F242))=0</formula>
    </cfRule>
  </conditionalFormatting>
  <conditionalFormatting sqref="F242:M242">
    <cfRule type="colorScale" priority="2231">
      <colorScale>
        <cfvo type="min"/>
        <cfvo type="max"/>
        <color rgb="FFFFEF9C"/>
        <color rgb="FFFF7128"/>
      </colorScale>
    </cfRule>
  </conditionalFormatting>
  <conditionalFormatting sqref="F244:M245">
    <cfRule type="containsBlanks" dxfId="83" priority="2230">
      <formula>LEN(TRIM(F244))=0</formula>
    </cfRule>
  </conditionalFormatting>
  <conditionalFormatting sqref="F244:M244">
    <cfRule type="colorScale" priority="2229">
      <colorScale>
        <cfvo type="min"/>
        <cfvo type="max"/>
        <color rgb="FFFFEF9C"/>
        <color rgb="FFFF7128"/>
      </colorScale>
    </cfRule>
  </conditionalFormatting>
  <conditionalFormatting sqref="F246:M247">
    <cfRule type="containsBlanks" dxfId="82" priority="2228">
      <formula>LEN(TRIM(F246))=0</formula>
    </cfRule>
  </conditionalFormatting>
  <conditionalFormatting sqref="F246:M246">
    <cfRule type="colorScale" priority="2227">
      <colorScale>
        <cfvo type="min"/>
        <cfvo type="max"/>
        <color rgb="FFFFEF9C"/>
        <color rgb="FFFF7128"/>
      </colorScale>
    </cfRule>
  </conditionalFormatting>
  <conditionalFormatting sqref="F248:M249">
    <cfRule type="containsBlanks" dxfId="81" priority="2226">
      <formula>LEN(TRIM(F248))=0</formula>
    </cfRule>
  </conditionalFormatting>
  <conditionalFormatting sqref="F248:M248">
    <cfRule type="colorScale" priority="2225">
      <colorScale>
        <cfvo type="min"/>
        <cfvo type="max"/>
        <color rgb="FFFFEF9C"/>
        <color rgb="FFFF7128"/>
      </colorScale>
    </cfRule>
  </conditionalFormatting>
  <conditionalFormatting sqref="F250:M251">
    <cfRule type="containsBlanks" dxfId="80" priority="2224">
      <formula>LEN(TRIM(F250))=0</formula>
    </cfRule>
  </conditionalFormatting>
  <conditionalFormatting sqref="F250:M250">
    <cfRule type="colorScale" priority="2223">
      <colorScale>
        <cfvo type="min"/>
        <cfvo type="max"/>
        <color rgb="FFFFEF9C"/>
        <color rgb="FFFF7128"/>
      </colorScale>
    </cfRule>
  </conditionalFormatting>
  <conditionalFormatting sqref="F252:M253">
    <cfRule type="containsBlanks" dxfId="79" priority="2222">
      <formula>LEN(TRIM(F252))=0</formula>
    </cfRule>
  </conditionalFormatting>
  <conditionalFormatting sqref="F252:M252">
    <cfRule type="colorScale" priority="2221">
      <colorScale>
        <cfvo type="min"/>
        <cfvo type="max"/>
        <color rgb="FFFFEF9C"/>
        <color rgb="FFFF7128"/>
      </colorScale>
    </cfRule>
  </conditionalFormatting>
  <conditionalFormatting sqref="F254:M255">
    <cfRule type="containsBlanks" dxfId="78" priority="2220">
      <formula>LEN(TRIM(F254))=0</formula>
    </cfRule>
  </conditionalFormatting>
  <conditionalFormatting sqref="F254:M254">
    <cfRule type="colorScale" priority="2219">
      <colorScale>
        <cfvo type="min"/>
        <cfvo type="max"/>
        <color rgb="FFFFEF9C"/>
        <color rgb="FFFF7128"/>
      </colorScale>
    </cfRule>
  </conditionalFormatting>
  <conditionalFormatting sqref="F256:M257">
    <cfRule type="containsBlanks" dxfId="77" priority="2218">
      <formula>LEN(TRIM(F256))=0</formula>
    </cfRule>
  </conditionalFormatting>
  <conditionalFormatting sqref="F256:M256">
    <cfRule type="colorScale" priority="2217">
      <colorScale>
        <cfvo type="min"/>
        <cfvo type="max"/>
        <color rgb="FFFFEF9C"/>
        <color rgb="FFFF7128"/>
      </colorScale>
    </cfRule>
  </conditionalFormatting>
  <conditionalFormatting sqref="F258:M259">
    <cfRule type="containsBlanks" dxfId="76" priority="2216">
      <formula>LEN(TRIM(F258))=0</formula>
    </cfRule>
  </conditionalFormatting>
  <conditionalFormatting sqref="F258:M258">
    <cfRule type="colorScale" priority="2215">
      <colorScale>
        <cfvo type="min"/>
        <cfvo type="max"/>
        <color rgb="FFFFEF9C"/>
        <color rgb="FFFF7128"/>
      </colorScale>
    </cfRule>
  </conditionalFormatting>
  <conditionalFormatting sqref="F260:M261">
    <cfRule type="containsBlanks" dxfId="75" priority="2214">
      <formula>LEN(TRIM(F260))=0</formula>
    </cfRule>
  </conditionalFormatting>
  <conditionalFormatting sqref="F260:M260">
    <cfRule type="colorScale" priority="2213">
      <colorScale>
        <cfvo type="min"/>
        <cfvo type="max"/>
        <color rgb="FFFFEF9C"/>
        <color rgb="FFFF7128"/>
      </colorScale>
    </cfRule>
  </conditionalFormatting>
  <conditionalFormatting sqref="F262:M263">
    <cfRule type="containsBlanks" dxfId="74" priority="2212">
      <formula>LEN(TRIM(F262))=0</formula>
    </cfRule>
  </conditionalFormatting>
  <conditionalFormatting sqref="F262:M262">
    <cfRule type="colorScale" priority="2211">
      <colorScale>
        <cfvo type="min"/>
        <cfvo type="max"/>
        <color rgb="FFFFEF9C"/>
        <color rgb="FFFF7128"/>
      </colorScale>
    </cfRule>
  </conditionalFormatting>
  <conditionalFormatting sqref="F264:M265">
    <cfRule type="containsBlanks" dxfId="73" priority="2210">
      <formula>LEN(TRIM(F264))=0</formula>
    </cfRule>
  </conditionalFormatting>
  <conditionalFormatting sqref="F264:M264">
    <cfRule type="colorScale" priority="2209">
      <colorScale>
        <cfvo type="min"/>
        <cfvo type="max"/>
        <color rgb="FFFFEF9C"/>
        <color rgb="FFFF7128"/>
      </colorScale>
    </cfRule>
  </conditionalFormatting>
  <conditionalFormatting sqref="F266:M267">
    <cfRule type="containsBlanks" dxfId="72" priority="2208">
      <formula>LEN(TRIM(F266))=0</formula>
    </cfRule>
  </conditionalFormatting>
  <conditionalFormatting sqref="F266:M266">
    <cfRule type="colorScale" priority="2207">
      <colorScale>
        <cfvo type="min"/>
        <cfvo type="max"/>
        <color rgb="FFFFEF9C"/>
        <color rgb="FFFF7128"/>
      </colorScale>
    </cfRule>
  </conditionalFormatting>
  <conditionalFormatting sqref="F268:M269">
    <cfRule type="containsBlanks" dxfId="71" priority="2206">
      <formula>LEN(TRIM(F268))=0</formula>
    </cfRule>
  </conditionalFormatting>
  <conditionalFormatting sqref="F268:M268">
    <cfRule type="colorScale" priority="2205">
      <colorScale>
        <cfvo type="min"/>
        <cfvo type="max"/>
        <color rgb="FFFFEF9C"/>
        <color rgb="FFFF7128"/>
      </colorScale>
    </cfRule>
  </conditionalFormatting>
  <conditionalFormatting sqref="F270:M271">
    <cfRule type="containsBlanks" dxfId="70" priority="2204">
      <formula>LEN(TRIM(F270))=0</formula>
    </cfRule>
  </conditionalFormatting>
  <conditionalFormatting sqref="F270:M270">
    <cfRule type="colorScale" priority="2203">
      <colorScale>
        <cfvo type="min"/>
        <cfvo type="max"/>
        <color rgb="FFFFEF9C"/>
        <color rgb="FFFF7128"/>
      </colorScale>
    </cfRule>
  </conditionalFormatting>
  <conditionalFormatting sqref="F272:M273">
    <cfRule type="containsBlanks" dxfId="69" priority="2202">
      <formula>LEN(TRIM(F272))=0</formula>
    </cfRule>
  </conditionalFormatting>
  <conditionalFormatting sqref="F272:M272">
    <cfRule type="colorScale" priority="2201">
      <colorScale>
        <cfvo type="min"/>
        <cfvo type="max"/>
        <color rgb="FFFFEF9C"/>
        <color rgb="FFFF7128"/>
      </colorScale>
    </cfRule>
  </conditionalFormatting>
  <conditionalFormatting sqref="F274:M275">
    <cfRule type="containsBlanks" dxfId="68" priority="2200">
      <formula>LEN(TRIM(F274))=0</formula>
    </cfRule>
  </conditionalFormatting>
  <conditionalFormatting sqref="F274:M274">
    <cfRule type="colorScale" priority="2199">
      <colorScale>
        <cfvo type="min"/>
        <cfvo type="max"/>
        <color rgb="FFFFEF9C"/>
        <color rgb="FFFF7128"/>
      </colorScale>
    </cfRule>
  </conditionalFormatting>
  <conditionalFormatting sqref="F276:M277">
    <cfRule type="containsBlanks" dxfId="67" priority="2198">
      <formula>LEN(TRIM(F276))=0</formula>
    </cfRule>
  </conditionalFormatting>
  <conditionalFormatting sqref="F276:M276">
    <cfRule type="colorScale" priority="2197">
      <colorScale>
        <cfvo type="min"/>
        <cfvo type="max"/>
        <color rgb="FFFFEF9C"/>
        <color rgb="FFFF7128"/>
      </colorScale>
    </cfRule>
  </conditionalFormatting>
  <conditionalFormatting sqref="F278:M279">
    <cfRule type="containsBlanks" dxfId="66" priority="2196">
      <formula>LEN(TRIM(F278))=0</formula>
    </cfRule>
  </conditionalFormatting>
  <conditionalFormatting sqref="F278:M278">
    <cfRule type="colorScale" priority="2195">
      <colorScale>
        <cfvo type="min"/>
        <cfvo type="max"/>
        <color rgb="FFFFEF9C"/>
        <color rgb="FFFF7128"/>
      </colorScale>
    </cfRule>
  </conditionalFormatting>
  <conditionalFormatting sqref="F280:M281">
    <cfRule type="containsBlanks" dxfId="65" priority="2194">
      <formula>LEN(TRIM(F280))=0</formula>
    </cfRule>
  </conditionalFormatting>
  <conditionalFormatting sqref="F280:M280">
    <cfRule type="colorScale" priority="2193">
      <colorScale>
        <cfvo type="min"/>
        <cfvo type="max"/>
        <color rgb="FFFFEF9C"/>
        <color rgb="FFFF7128"/>
      </colorScale>
    </cfRule>
  </conditionalFormatting>
  <conditionalFormatting sqref="F282:M283">
    <cfRule type="containsBlanks" dxfId="64" priority="2192">
      <formula>LEN(TRIM(F282))=0</formula>
    </cfRule>
  </conditionalFormatting>
  <conditionalFormatting sqref="F282:M282">
    <cfRule type="colorScale" priority="2191">
      <colorScale>
        <cfvo type="min"/>
        <cfvo type="max"/>
        <color rgb="FFFFEF9C"/>
        <color rgb="FFFF7128"/>
      </colorScale>
    </cfRule>
  </conditionalFormatting>
  <conditionalFormatting sqref="F284:M285">
    <cfRule type="containsBlanks" dxfId="63" priority="2190">
      <formula>LEN(TRIM(F284))=0</formula>
    </cfRule>
  </conditionalFormatting>
  <conditionalFormatting sqref="F284:M284">
    <cfRule type="colorScale" priority="2189">
      <colorScale>
        <cfvo type="min"/>
        <cfvo type="max"/>
        <color rgb="FFFFEF9C"/>
        <color rgb="FFFF7128"/>
      </colorScale>
    </cfRule>
  </conditionalFormatting>
  <conditionalFormatting sqref="F286:M287">
    <cfRule type="containsBlanks" dxfId="62" priority="2188">
      <formula>LEN(TRIM(F286))=0</formula>
    </cfRule>
  </conditionalFormatting>
  <conditionalFormatting sqref="F286:M286">
    <cfRule type="colorScale" priority="2187">
      <colorScale>
        <cfvo type="min"/>
        <cfvo type="max"/>
        <color rgb="FFFFEF9C"/>
        <color rgb="FFFF7128"/>
      </colorScale>
    </cfRule>
  </conditionalFormatting>
  <conditionalFormatting sqref="F288:M289">
    <cfRule type="containsBlanks" dxfId="61" priority="2184">
      <formula>LEN(TRIM(F288))=0</formula>
    </cfRule>
  </conditionalFormatting>
  <conditionalFormatting sqref="F288:M288">
    <cfRule type="colorScale" priority="2183">
      <colorScale>
        <cfvo type="min"/>
        <cfvo type="max"/>
        <color rgb="FFFFEF9C"/>
        <color rgb="FFFF7128"/>
      </colorScale>
    </cfRule>
  </conditionalFormatting>
  <conditionalFormatting sqref="F290:M291">
    <cfRule type="containsBlanks" dxfId="60" priority="2182">
      <formula>LEN(TRIM(F290))=0</formula>
    </cfRule>
  </conditionalFormatting>
  <conditionalFormatting sqref="F290:M290">
    <cfRule type="colorScale" priority="2181">
      <colorScale>
        <cfvo type="min"/>
        <cfvo type="max"/>
        <color rgb="FFFFEF9C"/>
        <color rgb="FFFF7128"/>
      </colorScale>
    </cfRule>
  </conditionalFormatting>
  <conditionalFormatting sqref="F292:M293">
    <cfRule type="containsBlanks" dxfId="59" priority="2180">
      <formula>LEN(TRIM(F292))=0</formula>
    </cfRule>
  </conditionalFormatting>
  <conditionalFormatting sqref="F292:M292">
    <cfRule type="colorScale" priority="2179">
      <colorScale>
        <cfvo type="min"/>
        <cfvo type="max"/>
        <color rgb="FFFFEF9C"/>
        <color rgb="FFFF7128"/>
      </colorScale>
    </cfRule>
  </conditionalFormatting>
  <conditionalFormatting sqref="F294:M295">
    <cfRule type="containsBlanks" dxfId="58" priority="2178">
      <formula>LEN(TRIM(F294))=0</formula>
    </cfRule>
  </conditionalFormatting>
  <conditionalFormatting sqref="F294:M294">
    <cfRule type="colorScale" priority="2177">
      <colorScale>
        <cfvo type="min"/>
        <cfvo type="max"/>
        <color rgb="FFFFEF9C"/>
        <color rgb="FFFF7128"/>
      </colorScale>
    </cfRule>
  </conditionalFormatting>
  <conditionalFormatting sqref="F296:M297">
    <cfRule type="containsBlanks" dxfId="57" priority="2176">
      <formula>LEN(TRIM(F296))=0</formula>
    </cfRule>
  </conditionalFormatting>
  <conditionalFormatting sqref="F296:M296">
    <cfRule type="colorScale" priority="2175">
      <colorScale>
        <cfvo type="min"/>
        <cfvo type="max"/>
        <color rgb="FFFFEF9C"/>
        <color rgb="FFFF7128"/>
      </colorScale>
    </cfRule>
  </conditionalFormatting>
  <conditionalFormatting sqref="F298:M299">
    <cfRule type="containsBlanks" dxfId="56" priority="2172">
      <formula>LEN(TRIM(F298))=0</formula>
    </cfRule>
  </conditionalFormatting>
  <conditionalFormatting sqref="F298:M298">
    <cfRule type="colorScale" priority="2171">
      <colorScale>
        <cfvo type="min"/>
        <cfvo type="max"/>
        <color rgb="FFFFEF9C"/>
        <color rgb="FFFF7128"/>
      </colorScale>
    </cfRule>
  </conditionalFormatting>
  <conditionalFormatting sqref="F300:M301">
    <cfRule type="containsBlanks" dxfId="55" priority="2170">
      <formula>LEN(TRIM(F300))=0</formula>
    </cfRule>
  </conditionalFormatting>
  <conditionalFormatting sqref="F300:M300">
    <cfRule type="colorScale" priority="2169">
      <colorScale>
        <cfvo type="min"/>
        <cfvo type="max"/>
        <color rgb="FFFFEF9C"/>
        <color rgb="FFFF7128"/>
      </colorScale>
    </cfRule>
  </conditionalFormatting>
  <conditionalFormatting sqref="F302:M303">
    <cfRule type="containsBlanks" dxfId="54" priority="2168">
      <formula>LEN(TRIM(F302))=0</formula>
    </cfRule>
  </conditionalFormatting>
  <conditionalFormatting sqref="F302:M302">
    <cfRule type="colorScale" priority="2167">
      <colorScale>
        <cfvo type="min"/>
        <cfvo type="max"/>
        <color rgb="FFFFEF9C"/>
        <color rgb="FFFF7128"/>
      </colorScale>
    </cfRule>
  </conditionalFormatting>
  <conditionalFormatting sqref="F304:M305">
    <cfRule type="containsBlanks" dxfId="53" priority="2166">
      <formula>LEN(TRIM(F304))=0</formula>
    </cfRule>
  </conditionalFormatting>
  <conditionalFormatting sqref="F304:M304">
    <cfRule type="colorScale" priority="2165">
      <colorScale>
        <cfvo type="min"/>
        <cfvo type="max"/>
        <color rgb="FFFFEF9C"/>
        <color rgb="FFFF7128"/>
      </colorScale>
    </cfRule>
  </conditionalFormatting>
  <conditionalFormatting sqref="F306:M307">
    <cfRule type="containsBlanks" dxfId="52" priority="2164">
      <formula>LEN(TRIM(F306))=0</formula>
    </cfRule>
  </conditionalFormatting>
  <conditionalFormatting sqref="F306:M306">
    <cfRule type="colorScale" priority="2163">
      <colorScale>
        <cfvo type="min"/>
        <cfvo type="max"/>
        <color rgb="FFFFEF9C"/>
        <color rgb="FFFF7128"/>
      </colorScale>
    </cfRule>
  </conditionalFormatting>
  <conditionalFormatting sqref="F308:M309">
    <cfRule type="containsBlanks" dxfId="51" priority="2162">
      <formula>LEN(TRIM(F308))=0</formula>
    </cfRule>
  </conditionalFormatting>
  <conditionalFormatting sqref="F308:M308">
    <cfRule type="colorScale" priority="2161">
      <colorScale>
        <cfvo type="min"/>
        <cfvo type="max"/>
        <color rgb="FFFFEF9C"/>
        <color rgb="FFFF7128"/>
      </colorScale>
    </cfRule>
  </conditionalFormatting>
  <conditionalFormatting sqref="F310:M311">
    <cfRule type="containsBlanks" dxfId="50" priority="2150">
      <formula>LEN(TRIM(F310))=0</formula>
    </cfRule>
  </conditionalFormatting>
  <conditionalFormatting sqref="F310:M310">
    <cfRule type="colorScale" priority="2149">
      <colorScale>
        <cfvo type="min"/>
        <cfvo type="max"/>
        <color rgb="FFFFEF9C"/>
        <color rgb="FFFF7128"/>
      </colorScale>
    </cfRule>
  </conditionalFormatting>
  <conditionalFormatting sqref="F312:M313">
    <cfRule type="containsBlanks" dxfId="49" priority="2148">
      <formula>LEN(TRIM(F312))=0</formula>
    </cfRule>
  </conditionalFormatting>
  <conditionalFormatting sqref="F312:M312">
    <cfRule type="colorScale" priority="2147">
      <colorScale>
        <cfvo type="min"/>
        <cfvo type="max"/>
        <color rgb="FFFFEF9C"/>
        <color rgb="FFFF7128"/>
      </colorScale>
    </cfRule>
  </conditionalFormatting>
  <conditionalFormatting sqref="F314:M315">
    <cfRule type="containsBlanks" dxfId="48" priority="2146">
      <formula>LEN(TRIM(F314))=0</formula>
    </cfRule>
  </conditionalFormatting>
  <conditionalFormatting sqref="F314:M314">
    <cfRule type="colorScale" priority="2145">
      <colorScale>
        <cfvo type="min"/>
        <cfvo type="max"/>
        <color rgb="FFFFEF9C"/>
        <color rgb="FFFF7128"/>
      </colorScale>
    </cfRule>
  </conditionalFormatting>
  <conditionalFormatting sqref="F316:M317">
    <cfRule type="containsBlanks" dxfId="47" priority="2144">
      <formula>LEN(TRIM(F316))=0</formula>
    </cfRule>
  </conditionalFormatting>
  <conditionalFormatting sqref="F316:M316">
    <cfRule type="colorScale" priority="2143">
      <colorScale>
        <cfvo type="min"/>
        <cfvo type="max"/>
        <color rgb="FFFFEF9C"/>
        <color rgb="FFFF7128"/>
      </colorScale>
    </cfRule>
  </conditionalFormatting>
  <conditionalFormatting sqref="F318:M319">
    <cfRule type="containsBlanks" dxfId="46" priority="2142">
      <formula>LEN(TRIM(F318))=0</formula>
    </cfRule>
  </conditionalFormatting>
  <conditionalFormatting sqref="F318:M318">
    <cfRule type="colorScale" priority="2141">
      <colorScale>
        <cfvo type="min"/>
        <cfvo type="max"/>
        <color rgb="FFFFEF9C"/>
        <color rgb="FFFF7128"/>
      </colorScale>
    </cfRule>
  </conditionalFormatting>
  <conditionalFormatting sqref="F320:M321">
    <cfRule type="containsBlanks" dxfId="45" priority="2140">
      <formula>LEN(TRIM(F320))=0</formula>
    </cfRule>
  </conditionalFormatting>
  <conditionalFormatting sqref="F320:M320">
    <cfRule type="colorScale" priority="2139">
      <colorScale>
        <cfvo type="min"/>
        <cfvo type="max"/>
        <color rgb="FFFFEF9C"/>
        <color rgb="FFFF7128"/>
      </colorScale>
    </cfRule>
  </conditionalFormatting>
  <conditionalFormatting sqref="F322:M323">
    <cfRule type="containsBlanks" dxfId="44" priority="2138">
      <formula>LEN(TRIM(F322))=0</formula>
    </cfRule>
  </conditionalFormatting>
  <conditionalFormatting sqref="F322:M322">
    <cfRule type="colorScale" priority="2137">
      <colorScale>
        <cfvo type="min"/>
        <cfvo type="max"/>
        <color rgb="FFFFEF9C"/>
        <color rgb="FFFF7128"/>
      </colorScale>
    </cfRule>
  </conditionalFormatting>
  <conditionalFormatting sqref="F324:M325">
    <cfRule type="containsBlanks" dxfId="43" priority="2136">
      <formula>LEN(TRIM(F324))=0</formula>
    </cfRule>
  </conditionalFormatting>
  <conditionalFormatting sqref="F324:M324">
    <cfRule type="colorScale" priority="2135">
      <colorScale>
        <cfvo type="min"/>
        <cfvo type="max"/>
        <color rgb="FFFFEF9C"/>
        <color rgb="FFFF7128"/>
      </colorScale>
    </cfRule>
  </conditionalFormatting>
  <conditionalFormatting sqref="F326:M327">
    <cfRule type="containsBlanks" dxfId="42" priority="2134">
      <formula>LEN(TRIM(F326))=0</formula>
    </cfRule>
  </conditionalFormatting>
  <conditionalFormatting sqref="F326:M326">
    <cfRule type="colorScale" priority="2133">
      <colorScale>
        <cfvo type="min"/>
        <cfvo type="max"/>
        <color rgb="FFFFEF9C"/>
        <color rgb="FFFF7128"/>
      </colorScale>
    </cfRule>
  </conditionalFormatting>
  <conditionalFormatting sqref="F328:M329">
    <cfRule type="containsBlanks" dxfId="41" priority="2132">
      <formula>LEN(TRIM(F328))=0</formula>
    </cfRule>
  </conditionalFormatting>
  <conditionalFormatting sqref="F328:M328">
    <cfRule type="colorScale" priority="2131">
      <colorScale>
        <cfvo type="min"/>
        <cfvo type="max"/>
        <color rgb="FFFFEF9C"/>
        <color rgb="FFFF7128"/>
      </colorScale>
    </cfRule>
  </conditionalFormatting>
  <conditionalFormatting sqref="F330:M331">
    <cfRule type="containsBlanks" dxfId="40" priority="2130">
      <formula>LEN(TRIM(F330))=0</formula>
    </cfRule>
  </conditionalFormatting>
  <conditionalFormatting sqref="F330:M330">
    <cfRule type="colorScale" priority="2129">
      <colorScale>
        <cfvo type="min"/>
        <cfvo type="max"/>
        <color rgb="FFFFEF9C"/>
        <color rgb="FFFF7128"/>
      </colorScale>
    </cfRule>
  </conditionalFormatting>
  <conditionalFormatting sqref="F332:M333">
    <cfRule type="containsBlanks" dxfId="39" priority="2128">
      <formula>LEN(TRIM(F332))=0</formula>
    </cfRule>
  </conditionalFormatting>
  <conditionalFormatting sqref="F332:M332">
    <cfRule type="colorScale" priority="2127">
      <colorScale>
        <cfvo type="min"/>
        <cfvo type="max"/>
        <color rgb="FFFFEF9C"/>
        <color rgb="FFFF7128"/>
      </colorScale>
    </cfRule>
  </conditionalFormatting>
  <conditionalFormatting sqref="F334:M335">
    <cfRule type="containsBlanks" dxfId="38" priority="2126">
      <formula>LEN(TRIM(F334))=0</formula>
    </cfRule>
  </conditionalFormatting>
  <conditionalFormatting sqref="F334:M334">
    <cfRule type="colorScale" priority="2125">
      <colorScale>
        <cfvo type="min"/>
        <cfvo type="max"/>
        <color rgb="FFFFEF9C"/>
        <color rgb="FFFF7128"/>
      </colorScale>
    </cfRule>
  </conditionalFormatting>
  <conditionalFormatting sqref="F336:M337">
    <cfRule type="containsBlanks" dxfId="37" priority="2124">
      <formula>LEN(TRIM(F336))=0</formula>
    </cfRule>
  </conditionalFormatting>
  <conditionalFormatting sqref="F336:M336">
    <cfRule type="colorScale" priority="2123">
      <colorScale>
        <cfvo type="min"/>
        <cfvo type="max"/>
        <color rgb="FFFFEF9C"/>
        <color rgb="FFFF7128"/>
      </colorScale>
    </cfRule>
  </conditionalFormatting>
  <conditionalFormatting sqref="F338:M339">
    <cfRule type="containsBlanks" dxfId="36" priority="2122">
      <formula>LEN(TRIM(F338))=0</formula>
    </cfRule>
  </conditionalFormatting>
  <conditionalFormatting sqref="F338:M338">
    <cfRule type="colorScale" priority="2121">
      <colorScale>
        <cfvo type="min"/>
        <cfvo type="max"/>
        <color rgb="FFFFEF9C"/>
        <color rgb="FFFF7128"/>
      </colorScale>
    </cfRule>
  </conditionalFormatting>
  <conditionalFormatting sqref="F340:M341">
    <cfRule type="containsBlanks" dxfId="35" priority="2120">
      <formula>LEN(TRIM(F340))=0</formula>
    </cfRule>
  </conditionalFormatting>
  <conditionalFormatting sqref="F340:M340">
    <cfRule type="colorScale" priority="2119">
      <colorScale>
        <cfvo type="min"/>
        <cfvo type="max"/>
        <color rgb="FFFFEF9C"/>
        <color rgb="FFFF7128"/>
      </colorScale>
    </cfRule>
  </conditionalFormatting>
  <conditionalFormatting sqref="F342:M343">
    <cfRule type="containsBlanks" dxfId="34" priority="2118">
      <formula>LEN(TRIM(F342))=0</formula>
    </cfRule>
  </conditionalFormatting>
  <conditionalFormatting sqref="F342:M342">
    <cfRule type="colorScale" priority="2117">
      <colorScale>
        <cfvo type="min"/>
        <cfvo type="max"/>
        <color rgb="FFFFEF9C"/>
        <color rgb="FFFF7128"/>
      </colorScale>
    </cfRule>
  </conditionalFormatting>
  <conditionalFormatting sqref="F344:M345">
    <cfRule type="containsBlanks" dxfId="33" priority="2116">
      <formula>LEN(TRIM(F344))=0</formula>
    </cfRule>
  </conditionalFormatting>
  <conditionalFormatting sqref="F344:M344">
    <cfRule type="colorScale" priority="2115">
      <colorScale>
        <cfvo type="min"/>
        <cfvo type="max"/>
        <color rgb="FFFFEF9C"/>
        <color rgb="FFFF7128"/>
      </colorScale>
    </cfRule>
  </conditionalFormatting>
  <conditionalFormatting sqref="F346:M347">
    <cfRule type="containsBlanks" dxfId="32" priority="2114">
      <formula>LEN(TRIM(F346))=0</formula>
    </cfRule>
  </conditionalFormatting>
  <conditionalFormatting sqref="F346:M346">
    <cfRule type="colorScale" priority="2113">
      <colorScale>
        <cfvo type="min"/>
        <cfvo type="max"/>
        <color rgb="FFFFEF9C"/>
        <color rgb="FFFF7128"/>
      </colorScale>
    </cfRule>
  </conditionalFormatting>
  <conditionalFormatting sqref="F348:M349">
    <cfRule type="containsBlanks" dxfId="31" priority="2112">
      <formula>LEN(TRIM(F348))=0</formula>
    </cfRule>
  </conditionalFormatting>
  <conditionalFormatting sqref="F348:M348">
    <cfRule type="colorScale" priority="2111">
      <colorScale>
        <cfvo type="min"/>
        <cfvo type="max"/>
        <color rgb="FFFFEF9C"/>
        <color rgb="FFFF7128"/>
      </colorScale>
    </cfRule>
  </conditionalFormatting>
  <conditionalFormatting sqref="F350:M351">
    <cfRule type="containsBlanks" dxfId="30" priority="2110">
      <formula>LEN(TRIM(F350))=0</formula>
    </cfRule>
  </conditionalFormatting>
  <conditionalFormatting sqref="F350:M350">
    <cfRule type="colorScale" priority="2109">
      <colorScale>
        <cfvo type="min"/>
        <cfvo type="max"/>
        <color rgb="FFFFEF9C"/>
        <color rgb="FFFF7128"/>
      </colorScale>
    </cfRule>
  </conditionalFormatting>
  <conditionalFormatting sqref="F352:M353">
    <cfRule type="containsBlanks" dxfId="29" priority="2108">
      <formula>LEN(TRIM(F352))=0</formula>
    </cfRule>
  </conditionalFormatting>
  <conditionalFormatting sqref="F352:M352">
    <cfRule type="colorScale" priority="2107">
      <colorScale>
        <cfvo type="min"/>
        <cfvo type="max"/>
        <color rgb="FFFFEF9C"/>
        <color rgb="FFFF7128"/>
      </colorScale>
    </cfRule>
  </conditionalFormatting>
  <conditionalFormatting sqref="F354:M355">
    <cfRule type="containsBlanks" dxfId="28" priority="2106">
      <formula>LEN(TRIM(F354))=0</formula>
    </cfRule>
  </conditionalFormatting>
  <conditionalFormatting sqref="F354:M354">
    <cfRule type="colorScale" priority="2105">
      <colorScale>
        <cfvo type="min"/>
        <cfvo type="max"/>
        <color rgb="FFFFEF9C"/>
        <color rgb="FFFF7128"/>
      </colorScale>
    </cfRule>
  </conditionalFormatting>
  <conditionalFormatting sqref="F356:M357">
    <cfRule type="containsBlanks" dxfId="27" priority="2104">
      <formula>LEN(TRIM(F356))=0</formula>
    </cfRule>
  </conditionalFormatting>
  <conditionalFormatting sqref="F356:M356">
    <cfRule type="colorScale" priority="2103">
      <colorScale>
        <cfvo type="min"/>
        <cfvo type="max"/>
        <color rgb="FFFFEF9C"/>
        <color rgb="FFFF7128"/>
      </colorScale>
    </cfRule>
  </conditionalFormatting>
  <conditionalFormatting sqref="F358:M359">
    <cfRule type="containsBlanks" dxfId="26" priority="2102">
      <formula>LEN(TRIM(F358))=0</formula>
    </cfRule>
  </conditionalFormatting>
  <conditionalFormatting sqref="F358:M358">
    <cfRule type="colorScale" priority="2101">
      <colorScale>
        <cfvo type="min"/>
        <cfvo type="max"/>
        <color rgb="FFFFEF9C"/>
        <color rgb="FFFF7128"/>
      </colorScale>
    </cfRule>
  </conditionalFormatting>
  <conditionalFormatting sqref="F360:M361">
    <cfRule type="containsBlanks" dxfId="25" priority="2100">
      <formula>LEN(TRIM(F360))=0</formula>
    </cfRule>
  </conditionalFormatting>
  <conditionalFormatting sqref="F360:M360">
    <cfRule type="colorScale" priority="2099">
      <colorScale>
        <cfvo type="min"/>
        <cfvo type="max"/>
        <color rgb="FFFFEF9C"/>
        <color rgb="FFFF7128"/>
      </colorScale>
    </cfRule>
  </conditionalFormatting>
  <conditionalFormatting sqref="F362:M363">
    <cfRule type="containsBlanks" dxfId="24" priority="2098">
      <formula>LEN(TRIM(F362))=0</formula>
    </cfRule>
  </conditionalFormatting>
  <conditionalFormatting sqref="F362:M362">
    <cfRule type="colorScale" priority="2097">
      <colorScale>
        <cfvo type="min"/>
        <cfvo type="max"/>
        <color rgb="FFFFEF9C"/>
        <color rgb="FFFF7128"/>
      </colorScale>
    </cfRule>
  </conditionalFormatting>
  <conditionalFormatting sqref="F364:M365">
    <cfRule type="containsBlanks" dxfId="23" priority="2096">
      <formula>LEN(TRIM(F364))=0</formula>
    </cfRule>
  </conditionalFormatting>
  <conditionalFormatting sqref="F364:M364">
    <cfRule type="colorScale" priority="2095">
      <colorScale>
        <cfvo type="min"/>
        <cfvo type="max"/>
        <color rgb="FFFFEF9C"/>
        <color rgb="FFFF7128"/>
      </colorScale>
    </cfRule>
  </conditionalFormatting>
  <conditionalFormatting sqref="F366:M367">
    <cfRule type="containsBlanks" dxfId="22" priority="2094">
      <formula>LEN(TRIM(F366))=0</formula>
    </cfRule>
  </conditionalFormatting>
  <conditionalFormatting sqref="F366:M366">
    <cfRule type="colorScale" priority="2093">
      <colorScale>
        <cfvo type="min"/>
        <cfvo type="max"/>
        <color rgb="FFFFEF9C"/>
        <color rgb="FFFF7128"/>
      </colorScale>
    </cfRule>
  </conditionalFormatting>
  <conditionalFormatting sqref="F368:M369">
    <cfRule type="containsBlanks" dxfId="21" priority="2092">
      <formula>LEN(TRIM(F368))=0</formula>
    </cfRule>
  </conditionalFormatting>
  <conditionalFormatting sqref="F368:M368">
    <cfRule type="colorScale" priority="2091">
      <colorScale>
        <cfvo type="min"/>
        <cfvo type="max"/>
        <color rgb="FFFFEF9C"/>
        <color rgb="FFFF7128"/>
      </colorScale>
    </cfRule>
  </conditionalFormatting>
  <conditionalFormatting sqref="F370:M371">
    <cfRule type="containsBlanks" dxfId="20" priority="2090">
      <formula>LEN(TRIM(F370))=0</formula>
    </cfRule>
  </conditionalFormatting>
  <conditionalFormatting sqref="F370:M370">
    <cfRule type="colorScale" priority="2089">
      <colorScale>
        <cfvo type="min"/>
        <cfvo type="max"/>
        <color rgb="FFFFEF9C"/>
        <color rgb="FFFF7128"/>
      </colorScale>
    </cfRule>
  </conditionalFormatting>
  <conditionalFormatting sqref="F372:M373">
    <cfRule type="containsBlanks" dxfId="19" priority="2088">
      <formula>LEN(TRIM(F372))=0</formula>
    </cfRule>
  </conditionalFormatting>
  <conditionalFormatting sqref="F372:M372">
    <cfRule type="colorScale" priority="2087">
      <colorScale>
        <cfvo type="min"/>
        <cfvo type="max"/>
        <color rgb="FFFFEF9C"/>
        <color rgb="FFFF7128"/>
      </colorScale>
    </cfRule>
  </conditionalFormatting>
  <conditionalFormatting sqref="F374:M375">
    <cfRule type="containsBlanks" dxfId="18" priority="2086">
      <formula>LEN(TRIM(F374))=0</formula>
    </cfRule>
  </conditionalFormatting>
  <conditionalFormatting sqref="F374:M374">
    <cfRule type="colorScale" priority="2085">
      <colorScale>
        <cfvo type="min"/>
        <cfvo type="max"/>
        <color rgb="FFFFEF9C"/>
        <color rgb="FFFF7128"/>
      </colorScale>
    </cfRule>
  </conditionalFormatting>
  <conditionalFormatting sqref="F376:M377">
    <cfRule type="containsBlanks" dxfId="17" priority="2084">
      <formula>LEN(TRIM(F376))=0</formula>
    </cfRule>
  </conditionalFormatting>
  <conditionalFormatting sqref="F376:M376">
    <cfRule type="colorScale" priority="2083">
      <colorScale>
        <cfvo type="min"/>
        <cfvo type="max"/>
        <color rgb="FFFFEF9C"/>
        <color rgb="FFFF7128"/>
      </colorScale>
    </cfRule>
  </conditionalFormatting>
  <conditionalFormatting sqref="F378:M379">
    <cfRule type="containsBlanks" dxfId="16" priority="2082">
      <formula>LEN(TRIM(F378))=0</formula>
    </cfRule>
  </conditionalFormatting>
  <conditionalFormatting sqref="F378:M378">
    <cfRule type="colorScale" priority="2081">
      <colorScale>
        <cfvo type="min"/>
        <cfvo type="max"/>
        <color rgb="FFFFEF9C"/>
        <color rgb="FFFF7128"/>
      </colorScale>
    </cfRule>
  </conditionalFormatting>
  <conditionalFormatting sqref="F380:M381">
    <cfRule type="containsBlanks" dxfId="15" priority="2080">
      <formula>LEN(TRIM(F380))=0</formula>
    </cfRule>
  </conditionalFormatting>
  <conditionalFormatting sqref="F380:M380">
    <cfRule type="colorScale" priority="2079">
      <colorScale>
        <cfvo type="min"/>
        <cfvo type="max"/>
        <color rgb="FFFFEF9C"/>
        <color rgb="FFFF7128"/>
      </colorScale>
    </cfRule>
  </conditionalFormatting>
  <conditionalFormatting sqref="F382:M383">
    <cfRule type="containsBlanks" dxfId="14" priority="2078">
      <formula>LEN(TRIM(F382))=0</formula>
    </cfRule>
  </conditionalFormatting>
  <conditionalFormatting sqref="F382:M382">
    <cfRule type="colorScale" priority="2077">
      <colorScale>
        <cfvo type="min"/>
        <cfvo type="max"/>
        <color rgb="FFFFEF9C"/>
        <color rgb="FFFF7128"/>
      </colorScale>
    </cfRule>
  </conditionalFormatting>
  <conditionalFormatting sqref="F384:M385">
    <cfRule type="containsBlanks" dxfId="13" priority="2076">
      <formula>LEN(TRIM(F384))=0</formula>
    </cfRule>
  </conditionalFormatting>
  <conditionalFormatting sqref="F384:M384">
    <cfRule type="colorScale" priority="2075">
      <colorScale>
        <cfvo type="min"/>
        <cfvo type="max"/>
        <color rgb="FFFFEF9C"/>
        <color rgb="FFFF7128"/>
      </colorScale>
    </cfRule>
  </conditionalFormatting>
  <conditionalFormatting sqref="F386:M387">
    <cfRule type="containsBlanks" dxfId="12" priority="2074">
      <formula>LEN(TRIM(F386))=0</formula>
    </cfRule>
  </conditionalFormatting>
  <conditionalFormatting sqref="F386:M386">
    <cfRule type="colorScale" priority="2073">
      <colorScale>
        <cfvo type="min"/>
        <cfvo type="max"/>
        <color rgb="FFFFEF9C"/>
        <color rgb="FFFF7128"/>
      </colorScale>
    </cfRule>
  </conditionalFormatting>
  <conditionalFormatting sqref="F388:M389">
    <cfRule type="containsBlanks" dxfId="11" priority="2072">
      <formula>LEN(TRIM(F388))=0</formula>
    </cfRule>
  </conditionalFormatting>
  <conditionalFormatting sqref="F388:M388">
    <cfRule type="colorScale" priority="2071">
      <colorScale>
        <cfvo type="min"/>
        <cfvo type="max"/>
        <color rgb="FFFFEF9C"/>
        <color rgb="FFFF7128"/>
      </colorScale>
    </cfRule>
  </conditionalFormatting>
  <conditionalFormatting sqref="F390:M391">
    <cfRule type="containsBlanks" dxfId="10" priority="2070">
      <formula>LEN(TRIM(F390))=0</formula>
    </cfRule>
  </conditionalFormatting>
  <conditionalFormatting sqref="F390:M390">
    <cfRule type="colorScale" priority="2069">
      <colorScale>
        <cfvo type="min"/>
        <cfvo type="max"/>
        <color rgb="FFFFEF9C"/>
        <color rgb="FFFF7128"/>
      </colorScale>
    </cfRule>
  </conditionalFormatting>
  <conditionalFormatting sqref="F392:M393">
    <cfRule type="containsBlanks" dxfId="9" priority="2068">
      <formula>LEN(TRIM(F392))=0</formula>
    </cfRule>
  </conditionalFormatting>
  <conditionalFormatting sqref="F392:M392">
    <cfRule type="colorScale" priority="2067">
      <colorScale>
        <cfvo type="min"/>
        <cfvo type="max"/>
        <color rgb="FFFFEF9C"/>
        <color rgb="FFFF7128"/>
      </colorScale>
    </cfRule>
  </conditionalFormatting>
  <conditionalFormatting sqref="F394:M395">
    <cfRule type="containsBlanks" dxfId="8" priority="2066">
      <formula>LEN(TRIM(F394))=0</formula>
    </cfRule>
  </conditionalFormatting>
  <conditionalFormatting sqref="F394:M394">
    <cfRule type="colorScale" priority="2065">
      <colorScale>
        <cfvo type="min"/>
        <cfvo type="max"/>
        <color rgb="FFFFEF9C"/>
        <color rgb="FFFF7128"/>
      </colorScale>
    </cfRule>
  </conditionalFormatting>
  <conditionalFormatting sqref="F396:M397">
    <cfRule type="containsBlanks" dxfId="7" priority="2064">
      <formula>LEN(TRIM(F396))=0</formula>
    </cfRule>
  </conditionalFormatting>
  <conditionalFormatting sqref="F396:M396">
    <cfRule type="colorScale" priority="2063">
      <colorScale>
        <cfvo type="min"/>
        <cfvo type="max"/>
        <color rgb="FFFFEF9C"/>
        <color rgb="FFFF7128"/>
      </colorScale>
    </cfRule>
  </conditionalFormatting>
  <conditionalFormatting sqref="F398:M399">
    <cfRule type="containsBlanks" dxfId="6" priority="2062">
      <formula>LEN(TRIM(F398))=0</formula>
    </cfRule>
  </conditionalFormatting>
  <conditionalFormatting sqref="F398:M398">
    <cfRule type="colorScale" priority="2061">
      <colorScale>
        <cfvo type="min"/>
        <cfvo type="max"/>
        <color rgb="FFFFEF9C"/>
        <color rgb="FFFF7128"/>
      </colorScale>
    </cfRule>
  </conditionalFormatting>
  <hyperlinks>
    <hyperlink ref="B8" location="Contents!A1" display="Back to Contents page" xr:uid="{00000000-0004-0000-1000-000000000000}"/>
  </hyperlinks>
  <pageMargins left="0.70866141732283472" right="0.70866141732283472" top="0.74803149606299213" bottom="0.74803149606299213" header="0.31496062992125984" footer="0.31496062992125984"/>
  <pageSetup paperSize="9" scale="10" orientation="portrait" r:id="rId1"/>
  <colBreaks count="1" manualBreakCount="1">
    <brk id="13" max="1048575" man="1"/>
  </colBreaks>
  <ignoredErrors>
    <ignoredError sqref="F9:M9 F11:M39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40577" r:id="rId4" name="List Box 1">
              <controlPr defaultSize="0" autoLine="0" autoPict="0">
                <anchor moveWithCells="1">
                  <from>
                    <xdr:col>1</xdr:col>
                    <xdr:colOff>0</xdr:colOff>
                    <xdr:row>5</xdr:row>
                    <xdr:rowOff>0</xdr:rowOff>
                  </from>
                  <to>
                    <xdr:col>2</xdr:col>
                    <xdr:colOff>0</xdr:colOff>
                    <xdr:row>6</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7" tint="0.59999389629810485"/>
  </sheetPr>
  <dimension ref="A1:AD838"/>
  <sheetViews>
    <sheetView workbookViewId="0"/>
  </sheetViews>
  <sheetFormatPr defaultRowHeight="15" x14ac:dyDescent="0.25"/>
  <cols>
    <col min="1" max="1" width="80.42578125" bestFit="1" customWidth="1"/>
    <col min="2" max="2" width="9.7109375" bestFit="1" customWidth="1"/>
    <col min="4" max="4" width="23" bestFit="1" customWidth="1"/>
    <col min="5" max="5" width="6.140625" bestFit="1" customWidth="1"/>
    <col min="6" max="6" width="6.7109375" bestFit="1" customWidth="1"/>
    <col min="7" max="7" width="13.42578125" bestFit="1" customWidth="1"/>
    <col min="8" max="8" width="10.140625" customWidth="1"/>
    <col min="9" max="10" width="9.7109375" bestFit="1" customWidth="1"/>
    <col min="13" max="14" width="23" bestFit="1" customWidth="1"/>
    <col min="15" max="16" width="6.140625" bestFit="1" customWidth="1"/>
    <col min="18" max="18" width="9.85546875" bestFit="1" customWidth="1"/>
    <col min="19" max="19" width="10.5703125" bestFit="1" customWidth="1"/>
    <col min="20" max="20" width="10.85546875" bestFit="1" customWidth="1"/>
    <col min="21" max="21" width="9.5703125" bestFit="1" customWidth="1"/>
    <col min="22" max="22" width="10.7109375" customWidth="1"/>
    <col min="23" max="24" width="9.85546875" bestFit="1" customWidth="1"/>
    <col min="25" max="26" width="10.5703125" bestFit="1" customWidth="1"/>
    <col min="27" max="28" width="10.85546875" bestFit="1" customWidth="1"/>
    <col min="29" max="30" width="9.5703125" bestFit="1" customWidth="1"/>
  </cols>
  <sheetData>
    <row r="1" spans="1:30" x14ac:dyDescent="0.25">
      <c r="Q1" t="s">
        <v>489</v>
      </c>
    </row>
    <row r="2" spans="1:30" x14ac:dyDescent="0.25">
      <c r="F2" s="91"/>
      <c r="G2" s="91"/>
      <c r="H2" s="91"/>
      <c r="I2" s="91"/>
      <c r="J2" s="91"/>
      <c r="K2" s="91"/>
      <c r="L2" s="91"/>
      <c r="M2" s="91"/>
      <c r="N2" s="91"/>
      <c r="O2" s="91"/>
      <c r="P2" s="91"/>
      <c r="Q2" s="91"/>
      <c r="R2" s="91"/>
      <c r="S2" s="91"/>
      <c r="T2" s="91"/>
      <c r="U2" s="91"/>
      <c r="V2" s="91"/>
      <c r="W2" s="91"/>
      <c r="X2" s="91"/>
      <c r="Y2" s="91"/>
      <c r="Z2" s="91"/>
      <c r="AA2" s="91"/>
      <c r="AB2" s="91"/>
      <c r="AC2" s="91"/>
      <c r="AD2" s="91"/>
    </row>
    <row r="3" spans="1:30" x14ac:dyDescent="0.25">
      <c r="A3">
        <v>1</v>
      </c>
      <c r="B3">
        <v>2</v>
      </c>
      <c r="C3">
        <v>3</v>
      </c>
      <c r="D3">
        <v>4</v>
      </c>
      <c r="E3">
        <v>5</v>
      </c>
      <c r="F3">
        <v>6</v>
      </c>
      <c r="G3">
        <v>7</v>
      </c>
      <c r="H3">
        <v>8</v>
      </c>
      <c r="I3">
        <v>9</v>
      </c>
      <c r="J3">
        <v>10</v>
      </c>
      <c r="K3">
        <v>11</v>
      </c>
      <c r="L3">
        <v>12</v>
      </c>
      <c r="M3">
        <v>13</v>
      </c>
      <c r="N3">
        <v>14</v>
      </c>
      <c r="O3">
        <v>15</v>
      </c>
      <c r="P3">
        <v>16</v>
      </c>
      <c r="Q3">
        <v>17</v>
      </c>
      <c r="R3">
        <v>18</v>
      </c>
      <c r="S3" s="91">
        <v>19</v>
      </c>
      <c r="T3" s="91">
        <v>20</v>
      </c>
      <c r="U3" s="91">
        <v>21</v>
      </c>
      <c r="V3" s="91">
        <v>22</v>
      </c>
      <c r="W3" s="91">
        <v>23</v>
      </c>
      <c r="X3" s="91">
        <v>24</v>
      </c>
      <c r="Y3" s="91">
        <v>25</v>
      </c>
      <c r="Z3" s="91">
        <v>26</v>
      </c>
      <c r="AA3" s="91">
        <v>27</v>
      </c>
      <c r="AB3" s="91">
        <v>28</v>
      </c>
      <c r="AC3" s="91">
        <v>29</v>
      </c>
      <c r="AD3" s="91">
        <v>30</v>
      </c>
    </row>
    <row r="4" spans="1:30" x14ac:dyDescent="0.25">
      <c r="A4" t="s">
        <v>348</v>
      </c>
      <c r="B4" t="s">
        <v>344</v>
      </c>
      <c r="C4" t="s">
        <v>149</v>
      </c>
      <c r="D4" t="s">
        <v>9</v>
      </c>
      <c r="E4" t="s">
        <v>150</v>
      </c>
      <c r="F4" t="s">
        <v>32</v>
      </c>
      <c r="G4" t="s">
        <v>345</v>
      </c>
      <c r="I4" t="s">
        <v>344</v>
      </c>
      <c r="J4" t="s">
        <v>344</v>
      </c>
      <c r="K4" t="s">
        <v>149</v>
      </c>
      <c r="L4" t="s">
        <v>149</v>
      </c>
      <c r="M4" t="s">
        <v>9</v>
      </c>
      <c r="N4" t="s">
        <v>9</v>
      </c>
      <c r="O4" t="s">
        <v>150</v>
      </c>
      <c r="P4" t="s">
        <v>150</v>
      </c>
      <c r="Q4" s="214" t="s">
        <v>346</v>
      </c>
      <c r="R4" s="91" t="s">
        <v>344</v>
      </c>
      <c r="S4" s="91" t="s">
        <v>149</v>
      </c>
      <c r="T4" s="125" t="s">
        <v>347</v>
      </c>
      <c r="U4" s="125" t="s">
        <v>150</v>
      </c>
      <c r="V4" s="125"/>
      <c r="W4" s="91" t="s">
        <v>344</v>
      </c>
      <c r="X4" s="91" t="s">
        <v>344</v>
      </c>
      <c r="Y4" s="91" t="s">
        <v>149</v>
      </c>
      <c r="Z4" s="91" t="s">
        <v>149</v>
      </c>
      <c r="AA4" s="125" t="s">
        <v>347</v>
      </c>
      <c r="AB4" s="125" t="s">
        <v>347</v>
      </c>
      <c r="AC4" s="125" t="s">
        <v>150</v>
      </c>
      <c r="AD4" s="125" t="s">
        <v>150</v>
      </c>
    </row>
    <row r="5" spans="1:30" x14ac:dyDescent="0.25">
      <c r="A5" t="s">
        <v>2149</v>
      </c>
      <c r="B5" s="170">
        <v>7.5430522885690243E-2</v>
      </c>
      <c r="C5" s="170">
        <v>0.5319709100325859</v>
      </c>
      <c r="D5" s="170">
        <v>0.24228511620880899</v>
      </c>
      <c r="E5" s="170">
        <v>0.15031345087291481</v>
      </c>
      <c r="F5" s="169">
        <v>1</v>
      </c>
      <c r="G5" s="173">
        <v>370712</v>
      </c>
      <c r="H5" s="91"/>
      <c r="I5" s="170">
        <v>7.4999999999999997E-2</v>
      </c>
      <c r="J5" s="170">
        <v>7.5999999999999998E-2</v>
      </c>
      <c r="K5" s="170">
        <v>0.53</v>
      </c>
      <c r="L5" s="170">
        <v>0.53400000000000003</v>
      </c>
      <c r="M5" s="170">
        <v>0.24099999999999999</v>
      </c>
      <c r="N5" s="170">
        <v>0.24399999999999999</v>
      </c>
      <c r="O5" s="170">
        <v>0.14899999999999999</v>
      </c>
      <c r="P5" s="170">
        <v>0.151</v>
      </c>
      <c r="Q5" s="91"/>
      <c r="S5" s="211"/>
      <c r="T5" s="211"/>
      <c r="U5" s="211"/>
      <c r="V5" s="211"/>
      <c r="W5" s="211"/>
      <c r="X5" s="211"/>
      <c r="Y5" s="211"/>
      <c r="Z5" s="211"/>
      <c r="AA5" s="211"/>
      <c r="AB5" s="211"/>
      <c r="AC5" s="211"/>
      <c r="AD5" s="211"/>
    </row>
    <row r="6" spans="1:30" x14ac:dyDescent="0.25">
      <c r="A6" s="91" t="s">
        <v>2151</v>
      </c>
      <c r="B6" s="170">
        <v>0.28273761820804616</v>
      </c>
      <c r="C6" s="170">
        <v>0.59795907463802955</v>
      </c>
      <c r="D6" s="170">
        <v>4.2173425228401985E-2</v>
      </c>
      <c r="E6" s="170">
        <v>7.7129881925522253E-2</v>
      </c>
      <c r="F6" s="169">
        <v>1</v>
      </c>
      <c r="G6" s="173">
        <v>467925</v>
      </c>
      <c r="H6" s="91"/>
      <c r="I6" s="170">
        <v>0.28100000000000003</v>
      </c>
      <c r="J6" s="170">
        <v>0.28399999999999997</v>
      </c>
      <c r="K6" s="170">
        <v>0.59699999999999998</v>
      </c>
      <c r="L6" s="170">
        <v>0.59899999999999998</v>
      </c>
      <c r="M6" s="170">
        <v>4.2000000000000003E-2</v>
      </c>
      <c r="N6" s="170">
        <v>4.2999999999999997E-2</v>
      </c>
      <c r="O6" s="170">
        <v>7.5999999999999998E-2</v>
      </c>
      <c r="P6" s="170">
        <v>7.8E-2</v>
      </c>
      <c r="Q6" s="91"/>
      <c r="R6" s="211"/>
      <c r="S6" s="211"/>
      <c r="T6" s="211"/>
      <c r="U6" s="211"/>
      <c r="V6" s="211"/>
      <c r="W6" s="211"/>
      <c r="X6" s="211"/>
      <c r="Y6" s="211"/>
      <c r="Z6" s="211"/>
      <c r="AA6" s="211"/>
      <c r="AB6" s="211"/>
      <c r="AC6" s="211"/>
      <c r="AD6" s="211"/>
    </row>
    <row r="7" spans="1:30" x14ac:dyDescent="0.25">
      <c r="A7" s="91" t="s">
        <v>2164</v>
      </c>
      <c r="B7" s="170" t="s">
        <v>143</v>
      </c>
      <c r="C7" s="170">
        <v>0.48203827671030486</v>
      </c>
      <c r="D7" s="170">
        <v>0.35963302286499071</v>
      </c>
      <c r="E7" s="170">
        <v>0.15832870042470445</v>
      </c>
      <c r="F7" s="169">
        <v>1</v>
      </c>
      <c r="G7" s="173">
        <v>393921</v>
      </c>
      <c r="H7" s="91"/>
      <c r="I7" s="170" t="s">
        <v>143</v>
      </c>
      <c r="J7" s="170" t="s">
        <v>143</v>
      </c>
      <c r="K7" s="170">
        <v>0.48</v>
      </c>
      <c r="L7" s="170">
        <v>0.48399999999999999</v>
      </c>
      <c r="M7" s="170">
        <v>0.35799999999999998</v>
      </c>
      <c r="N7" s="170">
        <v>0.36099999999999999</v>
      </c>
      <c r="O7" s="170">
        <v>0.157</v>
      </c>
      <c r="P7" s="170">
        <v>0.159</v>
      </c>
      <c r="Q7" s="91"/>
      <c r="R7" s="211"/>
      <c r="S7" s="211"/>
      <c r="T7" s="211"/>
      <c r="U7" s="211"/>
      <c r="V7" s="211"/>
      <c r="W7" s="211"/>
      <c r="X7" s="211"/>
      <c r="Y7" s="211"/>
      <c r="Z7" s="211"/>
      <c r="AA7" s="211"/>
      <c r="AB7" s="211"/>
      <c r="AC7" s="211"/>
      <c r="AD7" s="211"/>
    </row>
    <row r="8" spans="1:30" x14ac:dyDescent="0.25">
      <c r="A8" s="91" t="s">
        <v>2178</v>
      </c>
      <c r="B8" s="170" t="s">
        <v>143</v>
      </c>
      <c r="C8" s="170">
        <v>0.76058537302822682</v>
      </c>
      <c r="D8" s="170">
        <v>8.4879089092892421E-2</v>
      </c>
      <c r="E8" s="170">
        <v>0.15453553787888072</v>
      </c>
      <c r="F8" s="169">
        <v>1</v>
      </c>
      <c r="G8" s="173">
        <v>407945</v>
      </c>
      <c r="H8" s="91"/>
      <c r="I8" s="170" t="s">
        <v>143</v>
      </c>
      <c r="J8" s="170" t="s">
        <v>143</v>
      </c>
      <c r="K8" s="170">
        <v>0.75900000000000001</v>
      </c>
      <c r="L8" s="170">
        <v>0.76200000000000001</v>
      </c>
      <c r="M8" s="170">
        <v>8.4000000000000005E-2</v>
      </c>
      <c r="N8" s="170">
        <v>8.5999999999999993E-2</v>
      </c>
      <c r="O8" s="170">
        <v>0.153</v>
      </c>
      <c r="P8" s="170">
        <v>0.156</v>
      </c>
      <c r="Q8" s="91"/>
      <c r="R8" s="211"/>
      <c r="S8" s="211"/>
      <c r="T8" s="211"/>
      <c r="U8" s="211"/>
      <c r="V8" s="211"/>
      <c r="W8" s="211"/>
      <c r="X8" s="211"/>
      <c r="Y8" s="211"/>
      <c r="Z8" s="211"/>
      <c r="AA8" s="211"/>
      <c r="AB8" s="211"/>
      <c r="AC8" s="211"/>
      <c r="AD8" s="211"/>
    </row>
    <row r="9" spans="1:30" x14ac:dyDescent="0.25">
      <c r="A9" s="91" t="s">
        <v>5265</v>
      </c>
      <c r="B9" s="170">
        <v>7.3141486810551562E-2</v>
      </c>
      <c r="C9" s="170">
        <v>0.53397282174260596</v>
      </c>
      <c r="D9" s="170">
        <v>0.27897681854516387</v>
      </c>
      <c r="E9" s="170">
        <v>0.11390887290167866</v>
      </c>
      <c r="F9" s="169">
        <v>1</v>
      </c>
      <c r="G9" s="173">
        <v>2502</v>
      </c>
      <c r="H9" s="91"/>
      <c r="I9" s="170">
        <v>6.4000000000000001E-2</v>
      </c>
      <c r="J9" s="170">
        <v>8.4000000000000005E-2</v>
      </c>
      <c r="K9" s="170">
        <v>0.51400000000000001</v>
      </c>
      <c r="L9" s="170">
        <v>0.55300000000000005</v>
      </c>
      <c r="M9" s="170">
        <v>0.26200000000000001</v>
      </c>
      <c r="N9" s="170">
        <v>0.29699999999999999</v>
      </c>
      <c r="O9" s="170">
        <v>0.10199999999999999</v>
      </c>
      <c r="P9" s="170">
        <v>0.127</v>
      </c>
      <c r="Q9" s="91"/>
      <c r="R9" s="211"/>
      <c r="S9" s="211"/>
      <c r="T9" s="211"/>
      <c r="U9" s="211"/>
      <c r="V9" s="211"/>
      <c r="W9" s="211"/>
      <c r="X9" s="211"/>
      <c r="Y9" s="211"/>
      <c r="Z9" s="211"/>
      <c r="AA9" s="211"/>
      <c r="AB9" s="211"/>
      <c r="AC9" s="211"/>
      <c r="AD9" s="211"/>
    </row>
    <row r="10" spans="1:30" x14ac:dyDescent="0.25">
      <c r="A10" s="91" t="s">
        <v>5266</v>
      </c>
      <c r="B10" s="170">
        <v>0.28965517241379313</v>
      </c>
      <c r="C10" s="170">
        <v>0.59592476489028212</v>
      </c>
      <c r="D10" s="170">
        <v>4.8902821316614421E-2</v>
      </c>
      <c r="E10" s="170">
        <v>6.5517241379310351E-2</v>
      </c>
      <c r="F10" s="169">
        <v>1</v>
      </c>
      <c r="G10" s="173">
        <v>3190</v>
      </c>
      <c r="H10" s="91"/>
      <c r="I10" s="170">
        <v>0.27400000000000002</v>
      </c>
      <c r="J10" s="170">
        <v>0.30599999999999999</v>
      </c>
      <c r="K10" s="170">
        <v>0.57899999999999996</v>
      </c>
      <c r="L10" s="170">
        <v>0.61299999999999999</v>
      </c>
      <c r="M10" s="170">
        <v>4.2000000000000003E-2</v>
      </c>
      <c r="N10" s="170">
        <v>5.7000000000000002E-2</v>
      </c>
      <c r="O10" s="170">
        <v>5.7000000000000002E-2</v>
      </c>
      <c r="P10" s="170">
        <v>7.4999999999999997E-2</v>
      </c>
      <c r="Q10" s="91"/>
      <c r="R10" s="211"/>
      <c r="S10" s="211"/>
      <c r="T10" s="211"/>
      <c r="U10" s="211"/>
      <c r="V10" s="211"/>
      <c r="W10" s="211"/>
      <c r="X10" s="211"/>
      <c r="Y10" s="211"/>
      <c r="Z10" s="211"/>
      <c r="AA10" s="211"/>
      <c r="AB10" s="211"/>
      <c r="AC10" s="211"/>
      <c r="AD10" s="211"/>
    </row>
    <row r="11" spans="1:30" x14ac:dyDescent="0.25">
      <c r="A11" s="91" t="s">
        <v>5267</v>
      </c>
      <c r="B11" s="170" t="s">
        <v>143</v>
      </c>
      <c r="C11" s="170">
        <v>0.50688210652304011</v>
      </c>
      <c r="D11" s="170">
        <v>0.35368043087971274</v>
      </c>
      <c r="E11" s="170">
        <v>0.13943746259724715</v>
      </c>
      <c r="F11" s="169">
        <v>1</v>
      </c>
      <c r="G11" s="173">
        <v>3342</v>
      </c>
      <c r="H11" s="91"/>
      <c r="I11" s="170" t="s">
        <v>143</v>
      </c>
      <c r="J11" s="170" t="s">
        <v>143</v>
      </c>
      <c r="K11" s="170">
        <v>0.49</v>
      </c>
      <c r="L11" s="170">
        <v>0.52400000000000002</v>
      </c>
      <c r="M11" s="170">
        <v>0.33800000000000002</v>
      </c>
      <c r="N11" s="170">
        <v>0.37</v>
      </c>
      <c r="O11" s="170">
        <v>0.128</v>
      </c>
      <c r="P11" s="170">
        <v>0.152</v>
      </c>
      <c r="Q11" s="91"/>
      <c r="R11" s="211"/>
      <c r="S11" s="211"/>
      <c r="T11" s="211"/>
      <c r="U11" s="211"/>
      <c r="V11" s="211"/>
      <c r="W11" s="211"/>
      <c r="X11" s="211"/>
      <c r="Y11" s="211"/>
      <c r="Z11" s="211"/>
      <c r="AA11" s="211"/>
      <c r="AB11" s="211"/>
      <c r="AC11" s="211"/>
      <c r="AD11" s="211"/>
    </row>
    <row r="12" spans="1:30" x14ac:dyDescent="0.25">
      <c r="A12" s="91" t="s">
        <v>5268</v>
      </c>
      <c r="B12" s="170" t="s">
        <v>143</v>
      </c>
      <c r="C12" s="170">
        <v>0.7366151634926339</v>
      </c>
      <c r="D12" s="170">
        <v>0.10923463887890765</v>
      </c>
      <c r="E12" s="170">
        <v>0.1541501976284585</v>
      </c>
      <c r="F12" s="169">
        <v>1</v>
      </c>
      <c r="G12" s="173">
        <v>2783</v>
      </c>
      <c r="H12" s="91"/>
      <c r="I12" s="170" t="s">
        <v>143</v>
      </c>
      <c r="J12" s="170" t="s">
        <v>143</v>
      </c>
      <c r="K12" s="170">
        <v>0.72</v>
      </c>
      <c r="L12" s="170">
        <v>0.753</v>
      </c>
      <c r="M12" s="170">
        <v>9.8000000000000004E-2</v>
      </c>
      <c r="N12" s="170">
        <v>0.121</v>
      </c>
      <c r="O12" s="170">
        <v>0.14099999999999999</v>
      </c>
      <c r="P12" s="170">
        <v>0.16800000000000001</v>
      </c>
      <c r="Q12" s="91"/>
      <c r="R12" s="211"/>
      <c r="S12" s="211"/>
      <c r="T12" s="211"/>
      <c r="U12" s="211"/>
      <c r="V12" s="211"/>
      <c r="W12" s="211"/>
      <c r="X12" s="211"/>
      <c r="Y12" s="211"/>
      <c r="Z12" s="211"/>
      <c r="AA12" s="211"/>
      <c r="AB12" s="211"/>
      <c r="AC12" s="211"/>
      <c r="AD12" s="211"/>
    </row>
    <row r="13" spans="1:30" x14ac:dyDescent="0.25">
      <c r="A13" s="91" t="s">
        <v>5269</v>
      </c>
      <c r="B13" s="170">
        <v>4.8131728942368585E-2</v>
      </c>
      <c r="C13" s="170">
        <v>0.52818239392020261</v>
      </c>
      <c r="D13" s="170">
        <v>0.25839138695376823</v>
      </c>
      <c r="E13" s="170">
        <v>0.16529449018366055</v>
      </c>
      <c r="F13" s="169">
        <v>1</v>
      </c>
      <c r="G13" s="173">
        <v>1579</v>
      </c>
      <c r="H13" s="91"/>
      <c r="I13" s="170">
        <v>3.9E-2</v>
      </c>
      <c r="J13" s="170">
        <v>0.06</v>
      </c>
      <c r="K13" s="170">
        <v>0.504</v>
      </c>
      <c r="L13" s="170">
        <v>0.55300000000000005</v>
      </c>
      <c r="M13" s="170">
        <v>0.23699999999999999</v>
      </c>
      <c r="N13" s="170">
        <v>0.28100000000000003</v>
      </c>
      <c r="O13" s="170">
        <v>0.14799999999999999</v>
      </c>
      <c r="P13" s="170">
        <v>0.184</v>
      </c>
      <c r="Q13" s="91"/>
      <c r="R13" s="211"/>
      <c r="S13" s="211"/>
      <c r="T13" s="211"/>
      <c r="U13" s="211"/>
      <c r="V13" s="211"/>
      <c r="W13" s="211"/>
      <c r="X13" s="211"/>
      <c r="Y13" s="211"/>
      <c r="Z13" s="211"/>
      <c r="AA13" s="211"/>
      <c r="AB13" s="211"/>
      <c r="AC13" s="211"/>
      <c r="AD13" s="211"/>
    </row>
    <row r="14" spans="1:30" x14ac:dyDescent="0.25">
      <c r="A14" s="91" t="s">
        <v>5270</v>
      </c>
      <c r="B14" s="170">
        <v>0.29008746355685133</v>
      </c>
      <c r="C14" s="170">
        <v>0.58017492711370267</v>
      </c>
      <c r="D14" s="170">
        <v>3.8872691933916424E-2</v>
      </c>
      <c r="E14" s="170">
        <v>9.086491739552964E-2</v>
      </c>
      <c r="F14" s="169">
        <v>1</v>
      </c>
      <c r="G14" s="173">
        <v>2058</v>
      </c>
      <c r="H14" s="91"/>
      <c r="I14" s="170">
        <v>0.27100000000000002</v>
      </c>
      <c r="J14" s="170">
        <v>0.31</v>
      </c>
      <c r="K14" s="170">
        <v>0.55900000000000005</v>
      </c>
      <c r="L14" s="170">
        <v>0.60099999999999998</v>
      </c>
      <c r="M14" s="170">
        <v>3.1E-2</v>
      </c>
      <c r="N14" s="170">
        <v>4.8000000000000001E-2</v>
      </c>
      <c r="O14" s="170">
        <v>7.9000000000000001E-2</v>
      </c>
      <c r="P14" s="170">
        <v>0.104</v>
      </c>
      <c r="Q14" s="91"/>
      <c r="R14" s="211"/>
      <c r="S14" s="211"/>
      <c r="T14" s="211"/>
      <c r="U14" s="211"/>
      <c r="V14" s="211"/>
      <c r="W14" s="211"/>
      <c r="X14" s="211"/>
      <c r="Y14" s="211"/>
      <c r="Z14" s="211"/>
      <c r="AA14" s="211"/>
      <c r="AB14" s="211"/>
      <c r="AC14" s="211"/>
      <c r="AD14" s="211"/>
    </row>
    <row r="15" spans="1:30" x14ac:dyDescent="0.25">
      <c r="A15" s="91" t="s">
        <v>5271</v>
      </c>
      <c r="B15" s="170" t="s">
        <v>143</v>
      </c>
      <c r="C15" s="170">
        <v>0.51950078003120126</v>
      </c>
      <c r="D15" s="170">
        <v>0.31201248049921998</v>
      </c>
      <c r="E15" s="170">
        <v>0.16848673946957879</v>
      </c>
      <c r="F15" s="169">
        <v>1</v>
      </c>
      <c r="G15" s="173">
        <v>1923</v>
      </c>
      <c r="H15" s="91"/>
      <c r="I15" s="170" t="s">
        <v>143</v>
      </c>
      <c r="J15" s="170" t="s">
        <v>143</v>
      </c>
      <c r="K15" s="170">
        <v>0.497</v>
      </c>
      <c r="L15" s="170">
        <v>0.54200000000000004</v>
      </c>
      <c r="M15" s="170">
        <v>0.29199999999999998</v>
      </c>
      <c r="N15" s="170">
        <v>0.33300000000000002</v>
      </c>
      <c r="O15" s="170">
        <v>0.152</v>
      </c>
      <c r="P15" s="170">
        <v>0.186</v>
      </c>
      <c r="Q15" s="91"/>
      <c r="R15" s="211"/>
      <c r="S15" s="211"/>
      <c r="T15" s="211"/>
      <c r="U15" s="211"/>
      <c r="V15" s="211"/>
      <c r="W15" s="211"/>
      <c r="X15" s="211"/>
      <c r="Y15" s="211"/>
      <c r="Z15" s="211"/>
      <c r="AA15" s="211"/>
      <c r="AB15" s="211"/>
      <c r="AC15" s="211"/>
      <c r="AD15" s="211"/>
    </row>
    <row r="16" spans="1:30" x14ac:dyDescent="0.25">
      <c r="A16" s="91" t="s">
        <v>5272</v>
      </c>
      <c r="B16" s="170" t="s">
        <v>143</v>
      </c>
      <c r="C16" s="170">
        <v>0.74282223579718998</v>
      </c>
      <c r="D16" s="170">
        <v>7.3915699450213812E-2</v>
      </c>
      <c r="E16" s="170">
        <v>0.18326206475259621</v>
      </c>
      <c r="F16" s="169">
        <v>1</v>
      </c>
      <c r="G16" s="173">
        <v>1637</v>
      </c>
      <c r="H16" s="91"/>
      <c r="I16" s="170" t="s">
        <v>143</v>
      </c>
      <c r="J16" s="170" t="s">
        <v>143</v>
      </c>
      <c r="K16" s="170">
        <v>0.72099999999999997</v>
      </c>
      <c r="L16" s="170">
        <v>0.76300000000000001</v>
      </c>
      <c r="M16" s="170">
        <v>6.2E-2</v>
      </c>
      <c r="N16" s="170">
        <v>8.7999999999999995E-2</v>
      </c>
      <c r="O16" s="170">
        <v>0.16500000000000001</v>
      </c>
      <c r="P16" s="170">
        <v>0.20300000000000001</v>
      </c>
      <c r="Q16" s="91"/>
      <c r="R16" s="211"/>
      <c r="S16" s="211"/>
      <c r="T16" s="211"/>
      <c r="U16" s="211"/>
      <c r="V16" s="211"/>
      <c r="W16" s="211"/>
      <c r="X16" s="211"/>
      <c r="Y16" s="211"/>
      <c r="Z16" s="211"/>
      <c r="AA16" s="211"/>
      <c r="AB16" s="211"/>
      <c r="AC16" s="211"/>
      <c r="AD16" s="211"/>
    </row>
    <row r="17" spans="1:30" x14ac:dyDescent="0.25">
      <c r="A17" s="91" t="s">
        <v>5273</v>
      </c>
      <c r="B17" s="170">
        <v>8.2568807339449546E-2</v>
      </c>
      <c r="C17" s="170">
        <v>0.45788156797331109</v>
      </c>
      <c r="D17" s="170">
        <v>0.29190992493744788</v>
      </c>
      <c r="E17" s="170">
        <v>0.16763969974979148</v>
      </c>
      <c r="F17" s="169">
        <v>1</v>
      </c>
      <c r="G17" s="173">
        <v>1199</v>
      </c>
      <c r="H17" s="91"/>
      <c r="I17" s="170">
        <v>6.8000000000000005E-2</v>
      </c>
      <c r="J17" s="170">
        <v>0.1</v>
      </c>
      <c r="K17" s="170">
        <v>0.43</v>
      </c>
      <c r="L17" s="170">
        <v>0.48599999999999999</v>
      </c>
      <c r="M17" s="170">
        <v>0.26700000000000002</v>
      </c>
      <c r="N17" s="170">
        <v>0.318</v>
      </c>
      <c r="O17" s="170">
        <v>0.14799999999999999</v>
      </c>
      <c r="P17" s="170">
        <v>0.19</v>
      </c>
      <c r="Q17" s="91"/>
      <c r="R17" s="211"/>
      <c r="S17" s="211"/>
      <c r="T17" s="211"/>
      <c r="U17" s="211"/>
      <c r="V17" s="211"/>
      <c r="W17" s="211"/>
      <c r="X17" s="211"/>
      <c r="Y17" s="211"/>
      <c r="Z17" s="211"/>
      <c r="AA17" s="211"/>
      <c r="AB17" s="211"/>
      <c r="AC17" s="211"/>
      <c r="AD17" s="211"/>
    </row>
    <row r="18" spans="1:30" x14ac:dyDescent="0.25">
      <c r="A18" s="91" t="s">
        <v>5274</v>
      </c>
      <c r="B18" s="170">
        <v>0.24482758620689654</v>
      </c>
      <c r="C18" s="170">
        <v>0.60287356321839081</v>
      </c>
      <c r="D18" s="170">
        <v>4.9425287356321838E-2</v>
      </c>
      <c r="E18" s="170">
        <v>0.10287356321839081</v>
      </c>
      <c r="F18" s="169">
        <v>0.99999999999999989</v>
      </c>
      <c r="G18" s="173">
        <v>1740</v>
      </c>
      <c r="H18" s="91"/>
      <c r="I18" s="170">
        <v>0.22500000000000001</v>
      </c>
      <c r="J18" s="170">
        <v>0.26600000000000001</v>
      </c>
      <c r="K18" s="170">
        <v>0.57999999999999996</v>
      </c>
      <c r="L18" s="170">
        <v>0.626</v>
      </c>
      <c r="M18" s="170">
        <v>0.04</v>
      </c>
      <c r="N18" s="170">
        <v>6.0999999999999999E-2</v>
      </c>
      <c r="O18" s="170">
        <v>8.8999999999999996E-2</v>
      </c>
      <c r="P18" s="170">
        <v>0.11799999999999999</v>
      </c>
      <c r="Q18" s="91"/>
      <c r="R18" s="211"/>
      <c r="S18" s="211"/>
      <c r="T18" s="211"/>
      <c r="U18" s="211"/>
      <c r="V18" s="211"/>
      <c r="W18" s="211"/>
      <c r="X18" s="211"/>
      <c r="Y18" s="211"/>
      <c r="Z18" s="211"/>
      <c r="AA18" s="211"/>
      <c r="AB18" s="211"/>
      <c r="AC18" s="211"/>
      <c r="AD18" s="211"/>
    </row>
    <row r="19" spans="1:30" x14ac:dyDescent="0.25">
      <c r="A19" s="91" t="s">
        <v>5275</v>
      </c>
      <c r="B19" s="170" t="s">
        <v>143</v>
      </c>
      <c r="C19" s="170">
        <v>0.38625954198473283</v>
      </c>
      <c r="D19" s="170">
        <v>0.39541984732824426</v>
      </c>
      <c r="E19" s="170">
        <v>0.21832061068702291</v>
      </c>
      <c r="F19" s="169">
        <v>1</v>
      </c>
      <c r="G19" s="173">
        <v>1310</v>
      </c>
      <c r="H19" s="91"/>
      <c r="I19" s="170" t="s">
        <v>143</v>
      </c>
      <c r="J19" s="170" t="s">
        <v>143</v>
      </c>
      <c r="K19" s="170">
        <v>0.36</v>
      </c>
      <c r="L19" s="170">
        <v>0.41299999999999998</v>
      </c>
      <c r="M19" s="170">
        <v>0.36899999999999999</v>
      </c>
      <c r="N19" s="170">
        <v>0.42199999999999999</v>
      </c>
      <c r="O19" s="170">
        <v>0.19700000000000001</v>
      </c>
      <c r="P19" s="170">
        <v>0.24099999999999999</v>
      </c>
      <c r="Q19" s="91"/>
      <c r="R19" s="211"/>
      <c r="S19" s="211"/>
      <c r="T19" s="211"/>
      <c r="U19" s="211"/>
      <c r="V19" s="211"/>
      <c r="W19" s="211"/>
      <c r="X19" s="211"/>
      <c r="Y19" s="211"/>
      <c r="Z19" s="211"/>
      <c r="AA19" s="211"/>
      <c r="AB19" s="211"/>
      <c r="AC19" s="211"/>
      <c r="AD19" s="211"/>
    </row>
    <row r="20" spans="1:30" x14ac:dyDescent="0.25">
      <c r="A20" s="91" t="s">
        <v>5276</v>
      </c>
      <c r="B20" s="170" t="s">
        <v>143</v>
      </c>
      <c r="C20" s="170">
        <v>0.74579439252336444</v>
      </c>
      <c r="D20" s="170">
        <v>0.10342679127725857</v>
      </c>
      <c r="E20" s="170">
        <v>0.15077881619937694</v>
      </c>
      <c r="F20" s="169">
        <v>0.99999999999999989</v>
      </c>
      <c r="G20" s="173">
        <v>1605</v>
      </c>
      <c r="H20" s="91"/>
      <c r="I20" s="170" t="s">
        <v>143</v>
      </c>
      <c r="J20" s="170" t="s">
        <v>143</v>
      </c>
      <c r="K20" s="170">
        <v>0.72399999999999998</v>
      </c>
      <c r="L20" s="170">
        <v>0.76600000000000001</v>
      </c>
      <c r="M20" s="170">
        <v>8.8999999999999996E-2</v>
      </c>
      <c r="N20" s="170">
        <v>0.11899999999999999</v>
      </c>
      <c r="O20" s="170">
        <v>0.13400000000000001</v>
      </c>
      <c r="P20" s="170">
        <v>0.16900000000000001</v>
      </c>
      <c r="Q20" s="91"/>
      <c r="R20" s="211"/>
      <c r="S20" s="211"/>
      <c r="T20" s="211"/>
      <c r="U20" s="211"/>
      <c r="V20" s="211"/>
      <c r="W20" s="211"/>
      <c r="X20" s="211"/>
      <c r="Y20" s="211"/>
      <c r="Z20" s="211"/>
      <c r="AA20" s="211"/>
      <c r="AB20" s="211"/>
      <c r="AC20" s="211"/>
      <c r="AD20" s="211"/>
    </row>
    <row r="21" spans="1:30" x14ac:dyDescent="0.25">
      <c r="A21" s="91" t="s">
        <v>5277</v>
      </c>
      <c r="B21" s="170">
        <v>9.0721649484536079E-2</v>
      </c>
      <c r="C21" s="170">
        <v>0.47766323024054985</v>
      </c>
      <c r="D21" s="170">
        <v>0.21649484536082475</v>
      </c>
      <c r="E21" s="170">
        <v>0.21512027491408936</v>
      </c>
      <c r="F21" s="169">
        <v>1</v>
      </c>
      <c r="G21" s="173">
        <v>1455</v>
      </c>
      <c r="H21" s="91"/>
      <c r="I21" s="170">
        <v>7.6999999999999999E-2</v>
      </c>
      <c r="J21" s="170">
        <v>0.107</v>
      </c>
      <c r="K21" s="170">
        <v>0.45200000000000001</v>
      </c>
      <c r="L21" s="170">
        <v>0.503</v>
      </c>
      <c r="M21" s="170">
        <v>0.19600000000000001</v>
      </c>
      <c r="N21" s="170">
        <v>0.23799999999999999</v>
      </c>
      <c r="O21" s="170">
        <v>0.19500000000000001</v>
      </c>
      <c r="P21" s="170">
        <v>0.23699999999999999</v>
      </c>
      <c r="Q21" s="91"/>
      <c r="R21" s="211"/>
      <c r="S21" s="211"/>
      <c r="T21" s="211"/>
      <c r="U21" s="211"/>
      <c r="V21" s="211"/>
      <c r="W21" s="211"/>
      <c r="X21" s="211"/>
      <c r="Y21" s="211"/>
      <c r="Z21" s="211"/>
      <c r="AA21" s="211"/>
      <c r="AB21" s="211"/>
      <c r="AC21" s="211"/>
      <c r="AD21" s="211"/>
    </row>
    <row r="22" spans="1:30" x14ac:dyDescent="0.25">
      <c r="A22" s="91" t="s">
        <v>5278</v>
      </c>
      <c r="B22" s="170">
        <v>0.27577450482478416</v>
      </c>
      <c r="C22" s="170">
        <v>0.55764347384459112</v>
      </c>
      <c r="D22" s="170">
        <v>3.0472320975114271E-2</v>
      </c>
      <c r="E22" s="170">
        <v>0.1361097003555104</v>
      </c>
      <c r="F22" s="169">
        <v>1</v>
      </c>
      <c r="G22" s="173">
        <v>1969</v>
      </c>
      <c r="H22" s="91"/>
      <c r="I22" s="170">
        <v>0.25600000000000001</v>
      </c>
      <c r="J22" s="170">
        <v>0.29599999999999999</v>
      </c>
      <c r="K22" s="170">
        <v>0.53600000000000003</v>
      </c>
      <c r="L22" s="170">
        <v>0.57899999999999996</v>
      </c>
      <c r="M22" s="170">
        <v>2.4E-2</v>
      </c>
      <c r="N22" s="170">
        <v>3.9E-2</v>
      </c>
      <c r="O22" s="170">
        <v>0.122</v>
      </c>
      <c r="P22" s="170">
        <v>0.152</v>
      </c>
      <c r="Q22" s="91"/>
      <c r="R22" s="211"/>
      <c r="S22" s="211"/>
      <c r="T22" s="211"/>
      <c r="U22" s="211"/>
      <c r="V22" s="211"/>
      <c r="W22" s="211"/>
      <c r="X22" s="211"/>
      <c r="Y22" s="211"/>
      <c r="Z22" s="211"/>
      <c r="AA22" s="211"/>
      <c r="AB22" s="211"/>
      <c r="AC22" s="211"/>
      <c r="AD22" s="211"/>
    </row>
    <row r="23" spans="1:30" x14ac:dyDescent="0.25">
      <c r="A23" s="91" t="s">
        <v>5279</v>
      </c>
      <c r="B23" s="170" t="s">
        <v>143</v>
      </c>
      <c r="C23" s="170">
        <v>0.39242685025817559</v>
      </c>
      <c r="D23" s="170">
        <v>0.33304647160068845</v>
      </c>
      <c r="E23" s="170">
        <v>0.27452667814113596</v>
      </c>
      <c r="F23" s="169">
        <v>1</v>
      </c>
      <c r="G23" s="173">
        <v>1162</v>
      </c>
      <c r="H23" s="91"/>
      <c r="I23" s="170" t="s">
        <v>143</v>
      </c>
      <c r="J23" s="170" t="s">
        <v>143</v>
      </c>
      <c r="K23" s="170">
        <v>0.36499999999999999</v>
      </c>
      <c r="L23" s="170">
        <v>0.42099999999999999</v>
      </c>
      <c r="M23" s="170">
        <v>0.307</v>
      </c>
      <c r="N23" s="170">
        <v>0.36099999999999999</v>
      </c>
      <c r="O23" s="170">
        <v>0.25</v>
      </c>
      <c r="P23" s="170">
        <v>0.30099999999999999</v>
      </c>
      <c r="Q23" s="91"/>
      <c r="R23" s="211"/>
      <c r="S23" s="211"/>
      <c r="T23" s="211"/>
      <c r="U23" s="211"/>
      <c r="V23" s="211"/>
      <c r="W23" s="211"/>
      <c r="X23" s="211"/>
      <c r="Y23" s="211"/>
      <c r="Z23" s="211"/>
      <c r="AA23" s="211"/>
      <c r="AB23" s="211"/>
      <c r="AC23" s="211"/>
      <c r="AD23" s="211"/>
    </row>
    <row r="24" spans="1:30" x14ac:dyDescent="0.25">
      <c r="A24" s="91" t="s">
        <v>5280</v>
      </c>
      <c r="B24" s="170" t="s">
        <v>143</v>
      </c>
      <c r="C24" s="170">
        <v>0.54716981132075471</v>
      </c>
      <c r="D24" s="170">
        <v>6.7784765897973442E-2</v>
      </c>
      <c r="E24" s="170">
        <v>0.38504542278127185</v>
      </c>
      <c r="F24" s="169">
        <v>1</v>
      </c>
      <c r="G24" s="173">
        <v>1431</v>
      </c>
      <c r="H24" s="91"/>
      <c r="I24" s="170" t="s">
        <v>143</v>
      </c>
      <c r="J24" s="170" t="s">
        <v>143</v>
      </c>
      <c r="K24" s="170">
        <v>0.52100000000000002</v>
      </c>
      <c r="L24" s="170">
        <v>0.57299999999999995</v>
      </c>
      <c r="M24" s="170">
        <v>5.6000000000000001E-2</v>
      </c>
      <c r="N24" s="170">
        <v>8.2000000000000003E-2</v>
      </c>
      <c r="O24" s="170">
        <v>0.36</v>
      </c>
      <c r="P24" s="170">
        <v>0.41099999999999998</v>
      </c>
      <c r="Q24" s="91"/>
      <c r="R24" s="211"/>
      <c r="S24" s="211"/>
      <c r="T24" s="211"/>
      <c r="U24" s="211"/>
      <c r="V24" s="211"/>
      <c r="W24" s="211"/>
      <c r="X24" s="211"/>
      <c r="Y24" s="211"/>
      <c r="Z24" s="211"/>
      <c r="AA24" s="211"/>
      <c r="AB24" s="211"/>
      <c r="AC24" s="211"/>
      <c r="AD24" s="211"/>
    </row>
    <row r="25" spans="1:30" x14ac:dyDescent="0.25">
      <c r="A25" s="91" t="s">
        <v>5281</v>
      </c>
      <c r="B25" s="170">
        <v>6.7014147431124355E-2</v>
      </c>
      <c r="C25" s="170">
        <v>0.58413998510796727</v>
      </c>
      <c r="D25" s="170">
        <v>0.25241995532390171</v>
      </c>
      <c r="E25" s="170">
        <v>9.64259121370067E-2</v>
      </c>
      <c r="F25" s="169">
        <v>1</v>
      </c>
      <c r="G25" s="173">
        <v>2686</v>
      </c>
      <c r="H25" s="91"/>
      <c r="I25" s="170">
        <v>5.8000000000000003E-2</v>
      </c>
      <c r="J25" s="170">
        <v>7.6999999999999999E-2</v>
      </c>
      <c r="K25" s="170">
        <v>0.56499999999999995</v>
      </c>
      <c r="L25" s="170">
        <v>0.60299999999999998</v>
      </c>
      <c r="M25" s="170">
        <v>0.23599999999999999</v>
      </c>
      <c r="N25" s="170">
        <v>0.26900000000000002</v>
      </c>
      <c r="O25" s="170">
        <v>8.5999999999999993E-2</v>
      </c>
      <c r="P25" s="170">
        <v>0.108</v>
      </c>
      <c r="Q25" s="91"/>
      <c r="R25" s="211"/>
      <c r="S25" s="211"/>
      <c r="T25" s="211"/>
      <c r="U25" s="211"/>
      <c r="V25" s="211"/>
      <c r="W25" s="211"/>
      <c r="X25" s="211"/>
      <c r="Y25" s="211"/>
      <c r="Z25" s="211"/>
      <c r="AA25" s="211"/>
      <c r="AB25" s="211"/>
      <c r="AC25" s="211"/>
      <c r="AD25" s="211"/>
    </row>
    <row r="26" spans="1:30" x14ac:dyDescent="0.25">
      <c r="A26" s="91" t="s">
        <v>5282</v>
      </c>
      <c r="B26" s="170">
        <v>0.28387492335990189</v>
      </c>
      <c r="C26" s="170">
        <v>0.61802575107296143</v>
      </c>
      <c r="D26" s="170">
        <v>4.5984058859595341E-2</v>
      </c>
      <c r="E26" s="170">
        <v>5.2115266707541387E-2</v>
      </c>
      <c r="F26" s="169">
        <v>1</v>
      </c>
      <c r="G26" s="173">
        <v>3262</v>
      </c>
      <c r="H26" s="91"/>
      <c r="I26" s="170">
        <v>0.26900000000000002</v>
      </c>
      <c r="J26" s="170">
        <v>0.3</v>
      </c>
      <c r="K26" s="170">
        <v>0.60099999999999998</v>
      </c>
      <c r="L26" s="170">
        <v>0.63500000000000001</v>
      </c>
      <c r="M26" s="170">
        <v>3.9E-2</v>
      </c>
      <c r="N26" s="170">
        <v>5.3999999999999999E-2</v>
      </c>
      <c r="O26" s="170">
        <v>4.4999999999999998E-2</v>
      </c>
      <c r="P26" s="170">
        <v>0.06</v>
      </c>
      <c r="Q26" s="91"/>
      <c r="R26" s="211"/>
      <c r="S26" s="211"/>
      <c r="T26" s="211"/>
      <c r="U26" s="211"/>
      <c r="V26" s="211"/>
      <c r="W26" s="211"/>
      <c r="X26" s="211"/>
      <c r="Y26" s="211"/>
      <c r="Z26" s="211"/>
      <c r="AA26" s="211"/>
      <c r="AB26" s="211"/>
      <c r="AC26" s="211"/>
      <c r="AD26" s="211"/>
    </row>
    <row r="27" spans="1:30" x14ac:dyDescent="0.25">
      <c r="A27" s="91" t="s">
        <v>5283</v>
      </c>
      <c r="B27" s="170" t="s">
        <v>143</v>
      </c>
      <c r="C27" s="170">
        <v>0.50908540278619019</v>
      </c>
      <c r="D27" s="170">
        <v>0.37189582071471833</v>
      </c>
      <c r="E27" s="170">
        <v>0.11901877649909146</v>
      </c>
      <c r="F27" s="169">
        <v>0.99999999999999989</v>
      </c>
      <c r="G27" s="173">
        <v>3302</v>
      </c>
      <c r="H27" s="91"/>
      <c r="I27" s="170" t="s">
        <v>143</v>
      </c>
      <c r="J27" s="170" t="s">
        <v>143</v>
      </c>
      <c r="K27" s="170">
        <v>0.49199999999999999</v>
      </c>
      <c r="L27" s="170">
        <v>0.52600000000000002</v>
      </c>
      <c r="M27" s="170">
        <v>0.35599999999999998</v>
      </c>
      <c r="N27" s="170">
        <v>0.38900000000000001</v>
      </c>
      <c r="O27" s="170">
        <v>0.108</v>
      </c>
      <c r="P27" s="170">
        <v>0.13100000000000001</v>
      </c>
      <c r="Q27" s="91"/>
      <c r="R27" s="211"/>
      <c r="S27" s="211"/>
      <c r="T27" s="211"/>
      <c r="U27" s="211"/>
      <c r="V27" s="211"/>
      <c r="W27" s="211"/>
      <c r="X27" s="211"/>
      <c r="Y27" s="211"/>
      <c r="Z27" s="211"/>
      <c r="AA27" s="211"/>
      <c r="AB27" s="211"/>
      <c r="AC27" s="211"/>
      <c r="AD27" s="211"/>
    </row>
    <row r="28" spans="1:30" x14ac:dyDescent="0.25">
      <c r="A28" s="91" t="s">
        <v>5284</v>
      </c>
      <c r="B28" s="170" t="s">
        <v>143</v>
      </c>
      <c r="C28" s="170">
        <v>0.76962025316455696</v>
      </c>
      <c r="D28" s="170">
        <v>0.11717902350813743</v>
      </c>
      <c r="E28" s="170">
        <v>0.1132007233273056</v>
      </c>
      <c r="F28" s="169">
        <v>1</v>
      </c>
      <c r="G28" s="173">
        <v>2765</v>
      </c>
      <c r="H28" s="91"/>
      <c r="I28" s="170" t="s">
        <v>143</v>
      </c>
      <c r="J28" s="170" t="s">
        <v>143</v>
      </c>
      <c r="K28" s="170">
        <v>0.754</v>
      </c>
      <c r="L28" s="170">
        <v>0.78500000000000003</v>
      </c>
      <c r="M28" s="170">
        <v>0.106</v>
      </c>
      <c r="N28" s="170">
        <v>0.13</v>
      </c>
      <c r="O28" s="170">
        <v>0.10199999999999999</v>
      </c>
      <c r="P28" s="170">
        <v>0.126</v>
      </c>
      <c r="Q28" s="91"/>
      <c r="R28" s="211"/>
      <c r="S28" s="211"/>
      <c r="T28" s="211"/>
      <c r="U28" s="211"/>
      <c r="V28" s="211"/>
      <c r="W28" s="211"/>
      <c r="X28" s="211"/>
      <c r="Y28" s="211"/>
      <c r="Z28" s="211"/>
      <c r="AA28" s="211"/>
      <c r="AB28" s="211"/>
      <c r="AC28" s="211"/>
      <c r="AD28" s="211"/>
    </row>
    <row r="29" spans="1:30" x14ac:dyDescent="0.25">
      <c r="A29" s="91" t="s">
        <v>5285</v>
      </c>
      <c r="B29" s="170">
        <v>6.8389057750759874E-2</v>
      </c>
      <c r="C29" s="170">
        <v>0.50911854103343468</v>
      </c>
      <c r="D29" s="170">
        <v>0.23860182370820668</v>
      </c>
      <c r="E29" s="170">
        <v>0.1838905775075988</v>
      </c>
      <c r="F29" s="169">
        <v>1</v>
      </c>
      <c r="G29" s="173">
        <v>1316</v>
      </c>
      <c r="H29" s="91"/>
      <c r="I29" s="170">
        <v>5.6000000000000001E-2</v>
      </c>
      <c r="J29" s="170">
        <v>8.3000000000000004E-2</v>
      </c>
      <c r="K29" s="170">
        <v>0.48199999999999998</v>
      </c>
      <c r="L29" s="170">
        <v>0.53600000000000003</v>
      </c>
      <c r="M29" s="170">
        <v>0.216</v>
      </c>
      <c r="N29" s="170">
        <v>0.26200000000000001</v>
      </c>
      <c r="O29" s="170">
        <v>0.16400000000000001</v>
      </c>
      <c r="P29" s="170">
        <v>0.20599999999999999</v>
      </c>
      <c r="Q29" s="91"/>
      <c r="R29" s="211"/>
      <c r="S29" s="211"/>
      <c r="T29" s="211"/>
      <c r="U29" s="211"/>
      <c r="V29" s="211"/>
      <c r="W29" s="211"/>
      <c r="X29" s="211"/>
      <c r="Y29" s="211"/>
      <c r="Z29" s="211"/>
      <c r="AA29" s="211"/>
      <c r="AB29" s="211"/>
      <c r="AC29" s="211"/>
      <c r="AD29" s="211"/>
    </row>
    <row r="30" spans="1:30" x14ac:dyDescent="0.25">
      <c r="A30" s="91" t="s">
        <v>5286</v>
      </c>
      <c r="B30" s="170">
        <v>0.2861005949161709</v>
      </c>
      <c r="C30" s="170">
        <v>0.57328285559762038</v>
      </c>
      <c r="D30" s="170">
        <v>4.1644131963223363E-2</v>
      </c>
      <c r="E30" s="170">
        <v>9.8972417522985398E-2</v>
      </c>
      <c r="F30" s="169">
        <v>1</v>
      </c>
      <c r="G30" s="173">
        <v>1849</v>
      </c>
      <c r="H30" s="91"/>
      <c r="I30" s="170">
        <v>0.26600000000000001</v>
      </c>
      <c r="J30" s="170">
        <v>0.307</v>
      </c>
      <c r="K30" s="170">
        <v>0.55100000000000005</v>
      </c>
      <c r="L30" s="170">
        <v>0.59599999999999997</v>
      </c>
      <c r="M30" s="170">
        <v>3.3000000000000002E-2</v>
      </c>
      <c r="N30" s="170">
        <v>5.1999999999999998E-2</v>
      </c>
      <c r="O30" s="170">
        <v>8.5999999999999993E-2</v>
      </c>
      <c r="P30" s="170">
        <v>0.113</v>
      </c>
      <c r="Q30" s="91"/>
      <c r="R30" s="211"/>
      <c r="S30" s="211"/>
      <c r="T30" s="211"/>
      <c r="U30" s="211"/>
      <c r="V30" s="211"/>
      <c r="W30" s="211"/>
      <c r="X30" s="211"/>
      <c r="Y30" s="211"/>
      <c r="Z30" s="211"/>
      <c r="AA30" s="211"/>
      <c r="AB30" s="211"/>
      <c r="AC30" s="211"/>
      <c r="AD30" s="211"/>
    </row>
    <row r="31" spans="1:30" x14ac:dyDescent="0.25">
      <c r="A31" s="91" t="s">
        <v>5287</v>
      </c>
      <c r="B31" s="170" t="s">
        <v>143</v>
      </c>
      <c r="C31" s="170">
        <v>0.51082677165354329</v>
      </c>
      <c r="D31" s="170">
        <v>0.33169291338582679</v>
      </c>
      <c r="E31" s="170">
        <v>0.15748031496062992</v>
      </c>
      <c r="F31" s="169">
        <v>1</v>
      </c>
      <c r="G31" s="173">
        <v>1016</v>
      </c>
      <c r="H31" s="91"/>
      <c r="I31" s="170" t="s">
        <v>143</v>
      </c>
      <c r="J31" s="170" t="s">
        <v>143</v>
      </c>
      <c r="K31" s="170">
        <v>0.48</v>
      </c>
      <c r="L31" s="170">
        <v>0.54100000000000004</v>
      </c>
      <c r="M31" s="170">
        <v>0.30299999999999999</v>
      </c>
      <c r="N31" s="170">
        <v>0.36099999999999999</v>
      </c>
      <c r="O31" s="170">
        <v>0.13600000000000001</v>
      </c>
      <c r="P31" s="170">
        <v>0.18099999999999999</v>
      </c>
      <c r="Q31" s="91"/>
      <c r="R31" s="211"/>
      <c r="S31" s="211"/>
      <c r="T31" s="211"/>
      <c r="U31" s="211"/>
      <c r="V31" s="211"/>
      <c r="W31" s="211"/>
      <c r="X31" s="211"/>
      <c r="Y31" s="211"/>
      <c r="Z31" s="211"/>
      <c r="AA31" s="211"/>
      <c r="AB31" s="211"/>
      <c r="AC31" s="211"/>
      <c r="AD31" s="211"/>
    </row>
    <row r="32" spans="1:30" x14ac:dyDescent="0.25">
      <c r="A32" s="91" t="s">
        <v>5288</v>
      </c>
      <c r="B32" s="170" t="s">
        <v>143</v>
      </c>
      <c r="C32" s="170">
        <v>0.78090216754540132</v>
      </c>
      <c r="D32" s="170">
        <v>8.7873462214411252E-2</v>
      </c>
      <c r="E32" s="170">
        <v>0.13122437024018746</v>
      </c>
      <c r="F32" s="169">
        <v>1</v>
      </c>
      <c r="G32" s="173">
        <v>1707</v>
      </c>
      <c r="H32" s="91"/>
      <c r="I32" s="170" t="s">
        <v>143</v>
      </c>
      <c r="J32" s="170" t="s">
        <v>143</v>
      </c>
      <c r="K32" s="170">
        <v>0.76100000000000001</v>
      </c>
      <c r="L32" s="170">
        <v>0.8</v>
      </c>
      <c r="M32" s="170">
        <v>7.4999999999999997E-2</v>
      </c>
      <c r="N32" s="170">
        <v>0.10199999999999999</v>
      </c>
      <c r="O32" s="170">
        <v>0.11600000000000001</v>
      </c>
      <c r="P32" s="170">
        <v>0.14799999999999999</v>
      </c>
      <c r="Q32" s="91"/>
      <c r="R32" s="211"/>
      <c r="S32" s="211"/>
      <c r="T32" s="211"/>
      <c r="U32" s="211"/>
      <c r="V32" s="211"/>
      <c r="W32" s="211"/>
      <c r="X32" s="211"/>
      <c r="Y32" s="211"/>
      <c r="Z32" s="211"/>
      <c r="AA32" s="211"/>
      <c r="AB32" s="211"/>
      <c r="AC32" s="211"/>
      <c r="AD32" s="211"/>
    </row>
    <row r="33" spans="1:30" x14ac:dyDescent="0.25">
      <c r="A33" s="91" t="s">
        <v>5289</v>
      </c>
      <c r="B33" s="170">
        <v>9.166666666666666E-2</v>
      </c>
      <c r="C33" s="170">
        <v>0.51666666666666672</v>
      </c>
      <c r="D33" s="170">
        <v>0.25694444444444442</v>
      </c>
      <c r="E33" s="170">
        <v>0.13472222222222222</v>
      </c>
      <c r="F33" s="169">
        <v>1</v>
      </c>
      <c r="G33" s="173">
        <v>720</v>
      </c>
      <c r="H33" s="91"/>
      <c r="I33" s="170">
        <v>7.2999999999999995E-2</v>
      </c>
      <c r="J33" s="170">
        <v>0.115</v>
      </c>
      <c r="K33" s="170">
        <v>0.48</v>
      </c>
      <c r="L33" s="170">
        <v>0.55300000000000005</v>
      </c>
      <c r="M33" s="170">
        <v>0.22600000000000001</v>
      </c>
      <c r="N33" s="170">
        <v>0.28999999999999998</v>
      </c>
      <c r="O33" s="170">
        <v>0.112</v>
      </c>
      <c r="P33" s="170">
        <v>0.16200000000000001</v>
      </c>
      <c r="Q33" s="91"/>
      <c r="R33" s="211"/>
      <c r="S33" s="211"/>
      <c r="T33" s="211"/>
      <c r="U33" s="211"/>
      <c r="V33" s="211"/>
      <c r="W33" s="211"/>
      <c r="X33" s="211"/>
      <c r="Y33" s="211"/>
      <c r="Z33" s="211"/>
      <c r="AA33" s="211"/>
      <c r="AB33" s="211"/>
      <c r="AC33" s="211"/>
      <c r="AD33" s="211"/>
    </row>
    <row r="34" spans="1:30" x14ac:dyDescent="0.25">
      <c r="A34" s="91" t="s">
        <v>5290</v>
      </c>
      <c r="B34" s="170">
        <v>0.27590511860174782</v>
      </c>
      <c r="C34" s="170">
        <v>0.62047440699126089</v>
      </c>
      <c r="D34" s="170">
        <v>4.1198501872659173E-2</v>
      </c>
      <c r="E34" s="170">
        <v>6.2421972534332085E-2</v>
      </c>
      <c r="F34" s="169">
        <v>1</v>
      </c>
      <c r="G34" s="173">
        <v>801</v>
      </c>
      <c r="H34" s="91"/>
      <c r="I34" s="170">
        <v>0.246</v>
      </c>
      <c r="J34" s="170">
        <v>0.308</v>
      </c>
      <c r="K34" s="170">
        <v>0.58599999999999997</v>
      </c>
      <c r="L34" s="170">
        <v>0.65300000000000002</v>
      </c>
      <c r="M34" s="170">
        <v>2.9000000000000001E-2</v>
      </c>
      <c r="N34" s="170">
        <v>5.7000000000000002E-2</v>
      </c>
      <c r="O34" s="170">
        <v>4.8000000000000001E-2</v>
      </c>
      <c r="P34" s="170">
        <v>8.1000000000000003E-2</v>
      </c>
      <c r="Q34" s="91"/>
      <c r="R34" s="211"/>
      <c r="S34" s="211"/>
      <c r="T34" s="211"/>
      <c r="U34" s="211"/>
      <c r="V34" s="211"/>
      <c r="W34" s="211"/>
      <c r="X34" s="211"/>
      <c r="Y34" s="211"/>
      <c r="Z34" s="211"/>
      <c r="AA34" s="211"/>
      <c r="AB34" s="211"/>
      <c r="AC34" s="211"/>
      <c r="AD34" s="211"/>
    </row>
    <row r="35" spans="1:30" x14ac:dyDescent="0.25">
      <c r="A35" s="91" t="s">
        <v>5291</v>
      </c>
      <c r="B35" s="170" t="s">
        <v>143</v>
      </c>
      <c r="C35" s="170">
        <v>0.44297719087635051</v>
      </c>
      <c r="D35" s="170">
        <v>0.38415366146458585</v>
      </c>
      <c r="E35" s="170">
        <v>0.17286914765906364</v>
      </c>
      <c r="F35" s="169">
        <v>1</v>
      </c>
      <c r="G35" s="173">
        <v>833</v>
      </c>
      <c r="H35" s="91"/>
      <c r="I35" s="170" t="s">
        <v>143</v>
      </c>
      <c r="J35" s="170" t="s">
        <v>143</v>
      </c>
      <c r="K35" s="170">
        <v>0.41</v>
      </c>
      <c r="L35" s="170">
        <v>0.47699999999999998</v>
      </c>
      <c r="M35" s="170">
        <v>0.35199999999999998</v>
      </c>
      <c r="N35" s="170">
        <v>0.41799999999999998</v>
      </c>
      <c r="O35" s="170">
        <v>0.14899999999999999</v>
      </c>
      <c r="P35" s="170">
        <v>0.2</v>
      </c>
      <c r="Q35" s="91"/>
      <c r="R35" s="211"/>
      <c r="S35" s="211"/>
      <c r="T35" s="211"/>
      <c r="U35" s="211"/>
      <c r="V35" s="211"/>
      <c r="W35" s="211"/>
      <c r="X35" s="211"/>
      <c r="Y35" s="211"/>
      <c r="Z35" s="211"/>
      <c r="AA35" s="211"/>
      <c r="AB35" s="211"/>
      <c r="AC35" s="211"/>
      <c r="AD35" s="211"/>
    </row>
    <row r="36" spans="1:30" x14ac:dyDescent="0.25">
      <c r="A36" s="91" t="s">
        <v>5292</v>
      </c>
      <c r="B36" s="170" t="s">
        <v>143</v>
      </c>
      <c r="C36" s="170">
        <v>0.68087318087318083</v>
      </c>
      <c r="D36" s="170">
        <v>7.172557172557173E-2</v>
      </c>
      <c r="E36" s="170">
        <v>0.24740124740124741</v>
      </c>
      <c r="F36" s="169">
        <v>1</v>
      </c>
      <c r="G36" s="173">
        <v>962</v>
      </c>
      <c r="H36" s="91"/>
      <c r="I36" s="170" t="s">
        <v>143</v>
      </c>
      <c r="J36" s="170" t="s">
        <v>143</v>
      </c>
      <c r="K36" s="170">
        <v>0.65100000000000002</v>
      </c>
      <c r="L36" s="170">
        <v>0.71</v>
      </c>
      <c r="M36" s="170">
        <v>5.7000000000000002E-2</v>
      </c>
      <c r="N36" s="170">
        <v>0.09</v>
      </c>
      <c r="O36" s="170">
        <v>0.221</v>
      </c>
      <c r="P36" s="170">
        <v>0.27600000000000002</v>
      </c>
      <c r="Q36" s="91"/>
      <c r="R36" s="211"/>
      <c r="S36" s="211"/>
      <c r="T36" s="211"/>
      <c r="U36" s="211"/>
      <c r="V36" s="211"/>
      <c r="W36" s="211"/>
      <c r="X36" s="211"/>
      <c r="Y36" s="211"/>
      <c r="Z36" s="211"/>
      <c r="AA36" s="211"/>
      <c r="AB36" s="211"/>
      <c r="AC36" s="211"/>
      <c r="AD36" s="211"/>
    </row>
    <row r="37" spans="1:30" x14ac:dyDescent="0.25">
      <c r="A37" s="91" t="s">
        <v>5293</v>
      </c>
      <c r="B37" s="170">
        <v>7.6086956521739135E-2</v>
      </c>
      <c r="C37" s="170">
        <v>0.49616368286445012</v>
      </c>
      <c r="D37" s="170">
        <v>0.21611253196930946</v>
      </c>
      <c r="E37" s="170">
        <v>0.21163682864450128</v>
      </c>
      <c r="F37" s="169">
        <v>1</v>
      </c>
      <c r="G37" s="173">
        <v>1564</v>
      </c>
      <c r="H37" s="91"/>
      <c r="I37" s="170">
        <v>6.4000000000000001E-2</v>
      </c>
      <c r="J37" s="170">
        <v>0.09</v>
      </c>
      <c r="K37" s="170">
        <v>0.47099999999999997</v>
      </c>
      <c r="L37" s="170">
        <v>0.52100000000000002</v>
      </c>
      <c r="M37" s="170">
        <v>0.19600000000000001</v>
      </c>
      <c r="N37" s="170">
        <v>0.23699999999999999</v>
      </c>
      <c r="O37" s="170">
        <v>0.192</v>
      </c>
      <c r="P37" s="170">
        <v>0.23300000000000001</v>
      </c>
      <c r="Q37" s="91"/>
      <c r="R37" s="211"/>
      <c r="S37" s="211"/>
      <c r="T37" s="211"/>
      <c r="U37" s="211"/>
      <c r="V37" s="211"/>
      <c r="W37" s="211"/>
      <c r="X37" s="211"/>
      <c r="Y37" s="211"/>
      <c r="Z37" s="211"/>
      <c r="AA37" s="211"/>
      <c r="AB37" s="211"/>
      <c r="AC37" s="211"/>
      <c r="AD37" s="211"/>
    </row>
    <row r="38" spans="1:30" x14ac:dyDescent="0.25">
      <c r="A38" s="91" t="s">
        <v>5294</v>
      </c>
      <c r="B38" s="170">
        <v>0.26727272727272727</v>
      </c>
      <c r="C38" s="170">
        <v>0.58909090909090911</v>
      </c>
      <c r="D38" s="170">
        <v>3.6818181818181819E-2</v>
      </c>
      <c r="E38" s="170">
        <v>0.10681818181818181</v>
      </c>
      <c r="F38" s="169">
        <v>1</v>
      </c>
      <c r="G38" s="173">
        <v>2200</v>
      </c>
      <c r="H38" s="91"/>
      <c r="I38" s="170">
        <v>0.249</v>
      </c>
      <c r="J38" s="170">
        <v>0.28599999999999998</v>
      </c>
      <c r="K38" s="170">
        <v>0.56799999999999995</v>
      </c>
      <c r="L38" s="170">
        <v>0.60899999999999999</v>
      </c>
      <c r="M38" s="170">
        <v>0.03</v>
      </c>
      <c r="N38" s="170">
        <v>4.5999999999999999E-2</v>
      </c>
      <c r="O38" s="170">
        <v>9.5000000000000001E-2</v>
      </c>
      <c r="P38" s="170">
        <v>0.12</v>
      </c>
      <c r="Q38" s="91"/>
      <c r="R38" s="211"/>
      <c r="S38" s="211"/>
      <c r="T38" s="211"/>
      <c r="U38" s="211"/>
      <c r="V38" s="211"/>
      <c r="W38" s="211"/>
      <c r="X38" s="211"/>
      <c r="Y38" s="211"/>
      <c r="Z38" s="211"/>
      <c r="AA38" s="211"/>
      <c r="AB38" s="211"/>
      <c r="AC38" s="211"/>
      <c r="AD38" s="211"/>
    </row>
    <row r="39" spans="1:30" x14ac:dyDescent="0.25">
      <c r="A39" s="91" t="s">
        <v>5295</v>
      </c>
      <c r="B39" s="170" t="s">
        <v>143</v>
      </c>
      <c r="C39" s="170">
        <v>0.47363636363636363</v>
      </c>
      <c r="D39" s="170">
        <v>0.36</v>
      </c>
      <c r="E39" s="170">
        <v>0.16636363636363635</v>
      </c>
      <c r="F39" s="169">
        <v>1</v>
      </c>
      <c r="G39" s="173">
        <v>1100</v>
      </c>
      <c r="H39" s="91"/>
      <c r="I39" s="170" t="s">
        <v>143</v>
      </c>
      <c r="J39" s="170" t="s">
        <v>143</v>
      </c>
      <c r="K39" s="170">
        <v>0.44400000000000001</v>
      </c>
      <c r="L39" s="170">
        <v>0.503</v>
      </c>
      <c r="M39" s="170">
        <v>0.33200000000000002</v>
      </c>
      <c r="N39" s="170">
        <v>0.38900000000000001</v>
      </c>
      <c r="O39" s="170">
        <v>0.14599999999999999</v>
      </c>
      <c r="P39" s="170">
        <v>0.19</v>
      </c>
      <c r="Q39" s="91"/>
      <c r="R39" s="211"/>
      <c r="S39" s="211"/>
      <c r="T39" s="211"/>
      <c r="U39" s="211"/>
      <c r="V39" s="211"/>
      <c r="W39" s="211"/>
      <c r="X39" s="211"/>
      <c r="Y39" s="211"/>
      <c r="Z39" s="211"/>
      <c r="AA39" s="211"/>
      <c r="AB39" s="211"/>
      <c r="AC39" s="211"/>
      <c r="AD39" s="211"/>
    </row>
    <row r="40" spans="1:30" x14ac:dyDescent="0.25">
      <c r="A40" s="91" t="s">
        <v>5296</v>
      </c>
      <c r="B40" s="170" t="s">
        <v>143</v>
      </c>
      <c r="C40" s="170">
        <v>0.76751117734724295</v>
      </c>
      <c r="D40" s="170">
        <v>7.2528564331843015E-2</v>
      </c>
      <c r="E40" s="170">
        <v>0.15996025832091407</v>
      </c>
      <c r="F40" s="169">
        <v>1</v>
      </c>
      <c r="G40" s="173">
        <v>2013</v>
      </c>
      <c r="H40" s="91"/>
      <c r="I40" s="170" t="s">
        <v>143</v>
      </c>
      <c r="J40" s="170" t="s">
        <v>143</v>
      </c>
      <c r="K40" s="170">
        <v>0.749</v>
      </c>
      <c r="L40" s="170">
        <v>0.78500000000000003</v>
      </c>
      <c r="M40" s="170">
        <v>6.2E-2</v>
      </c>
      <c r="N40" s="170">
        <v>8.5000000000000006E-2</v>
      </c>
      <c r="O40" s="170">
        <v>0.14499999999999999</v>
      </c>
      <c r="P40" s="170">
        <v>0.17699999999999999</v>
      </c>
      <c r="Q40" s="91"/>
      <c r="R40" s="211"/>
      <c r="S40" s="211"/>
      <c r="T40" s="211"/>
      <c r="U40" s="211"/>
      <c r="V40" s="211"/>
      <c r="W40" s="211"/>
      <c r="X40" s="211"/>
      <c r="Y40" s="211"/>
      <c r="Z40" s="211"/>
      <c r="AA40" s="211"/>
      <c r="AB40" s="211"/>
      <c r="AC40" s="211"/>
      <c r="AD40" s="211"/>
    </row>
    <row r="41" spans="1:30" x14ac:dyDescent="0.25">
      <c r="A41" s="91" t="s">
        <v>5297</v>
      </c>
      <c r="B41" s="170">
        <v>7.5722808627810917E-2</v>
      </c>
      <c r="C41" s="170">
        <v>0.54703992657182199</v>
      </c>
      <c r="D41" s="170">
        <v>0.25195043597980726</v>
      </c>
      <c r="E41" s="170">
        <v>0.12528682882055989</v>
      </c>
      <c r="F41" s="169">
        <v>1</v>
      </c>
      <c r="G41" s="173">
        <v>2179</v>
      </c>
      <c r="H41" s="91"/>
      <c r="I41" s="170">
        <v>6.5000000000000002E-2</v>
      </c>
      <c r="J41" s="170">
        <v>8.7999999999999995E-2</v>
      </c>
      <c r="K41" s="170">
        <v>0.52600000000000002</v>
      </c>
      <c r="L41" s="170">
        <v>0.56799999999999995</v>
      </c>
      <c r="M41" s="170">
        <v>0.23400000000000001</v>
      </c>
      <c r="N41" s="170">
        <v>0.27100000000000002</v>
      </c>
      <c r="O41" s="170">
        <v>0.112</v>
      </c>
      <c r="P41" s="170">
        <v>0.14000000000000001</v>
      </c>
      <c r="Q41" s="91"/>
      <c r="R41" s="211"/>
      <c r="S41" s="211"/>
      <c r="T41" s="211"/>
      <c r="U41" s="211"/>
      <c r="V41" s="211"/>
      <c r="W41" s="211"/>
      <c r="X41" s="211"/>
      <c r="Y41" s="211"/>
      <c r="Z41" s="211"/>
      <c r="AA41" s="211"/>
      <c r="AB41" s="211"/>
      <c r="AC41" s="211"/>
      <c r="AD41" s="211"/>
    </row>
    <row r="42" spans="1:30" x14ac:dyDescent="0.25">
      <c r="A42" s="91" t="s">
        <v>5298</v>
      </c>
      <c r="B42" s="170">
        <v>0.27365415986949432</v>
      </c>
      <c r="C42" s="170">
        <v>0.64029363784665583</v>
      </c>
      <c r="D42" s="170">
        <v>5.2610114192495921E-2</v>
      </c>
      <c r="E42" s="170">
        <v>3.3442088091353996E-2</v>
      </c>
      <c r="F42" s="169">
        <v>1</v>
      </c>
      <c r="G42" s="173">
        <v>2452</v>
      </c>
      <c r="H42" s="91"/>
      <c r="I42" s="170">
        <v>0.25600000000000001</v>
      </c>
      <c r="J42" s="170">
        <v>0.29199999999999998</v>
      </c>
      <c r="K42" s="170">
        <v>0.621</v>
      </c>
      <c r="L42" s="170">
        <v>0.65900000000000003</v>
      </c>
      <c r="M42" s="170">
        <v>4.3999999999999997E-2</v>
      </c>
      <c r="N42" s="170">
        <v>6.2E-2</v>
      </c>
      <c r="O42" s="170">
        <v>2.7E-2</v>
      </c>
      <c r="P42" s="170">
        <v>4.1000000000000002E-2</v>
      </c>
      <c r="Q42" s="91"/>
      <c r="R42" s="211"/>
      <c r="S42" s="211"/>
      <c r="T42" s="211"/>
      <c r="U42" s="211"/>
      <c r="V42" s="211"/>
      <c r="W42" s="211"/>
      <c r="X42" s="211"/>
      <c r="Y42" s="211"/>
      <c r="Z42" s="211"/>
      <c r="AA42" s="211"/>
      <c r="AB42" s="211"/>
      <c r="AC42" s="211"/>
      <c r="AD42" s="211"/>
    </row>
    <row r="43" spans="1:30" x14ac:dyDescent="0.25">
      <c r="A43" s="91" t="s">
        <v>5299</v>
      </c>
      <c r="B43" s="170" t="s">
        <v>143</v>
      </c>
      <c r="C43" s="170">
        <v>0.54220269846250391</v>
      </c>
      <c r="D43" s="170">
        <v>0.36084091622215247</v>
      </c>
      <c r="E43" s="170">
        <v>9.6956385315343577E-2</v>
      </c>
      <c r="F43" s="169">
        <v>0.99999999999999989</v>
      </c>
      <c r="G43" s="173">
        <v>3187</v>
      </c>
      <c r="H43" s="91"/>
      <c r="I43" s="170" t="s">
        <v>143</v>
      </c>
      <c r="J43" s="170" t="s">
        <v>143</v>
      </c>
      <c r="K43" s="170">
        <v>0.52500000000000002</v>
      </c>
      <c r="L43" s="170">
        <v>0.55900000000000005</v>
      </c>
      <c r="M43" s="170">
        <v>0.34399999999999997</v>
      </c>
      <c r="N43" s="170">
        <v>0.378</v>
      </c>
      <c r="O43" s="170">
        <v>8.6999999999999994E-2</v>
      </c>
      <c r="P43" s="170">
        <v>0.108</v>
      </c>
      <c r="Q43" s="91"/>
      <c r="R43" s="211"/>
      <c r="S43" s="211"/>
      <c r="T43" s="211"/>
      <c r="U43" s="211"/>
      <c r="V43" s="211"/>
      <c r="W43" s="211"/>
      <c r="X43" s="211"/>
      <c r="Y43" s="211"/>
      <c r="Z43" s="211"/>
      <c r="AA43" s="211"/>
      <c r="AB43" s="211"/>
      <c r="AC43" s="211"/>
      <c r="AD43" s="211"/>
    </row>
    <row r="44" spans="1:30" x14ac:dyDescent="0.25">
      <c r="A44" s="91" t="s">
        <v>5300</v>
      </c>
      <c r="B44" s="170" t="s">
        <v>143</v>
      </c>
      <c r="C44" s="170">
        <v>0.8618576143328619</v>
      </c>
      <c r="D44" s="170">
        <v>7.9207920792079209E-2</v>
      </c>
      <c r="E44" s="170">
        <v>5.8934464875058934E-2</v>
      </c>
      <c r="F44" s="169">
        <v>1</v>
      </c>
      <c r="G44" s="173">
        <v>2121</v>
      </c>
      <c r="H44" s="91"/>
      <c r="I44" s="170" t="s">
        <v>143</v>
      </c>
      <c r="J44" s="170" t="s">
        <v>143</v>
      </c>
      <c r="K44" s="170">
        <v>0.84699999999999998</v>
      </c>
      <c r="L44" s="170">
        <v>0.876</v>
      </c>
      <c r="M44" s="170">
        <v>6.8000000000000005E-2</v>
      </c>
      <c r="N44" s="170">
        <v>9.0999999999999998E-2</v>
      </c>
      <c r="O44" s="170">
        <v>0.05</v>
      </c>
      <c r="P44" s="170">
        <v>7.0000000000000007E-2</v>
      </c>
      <c r="Q44" s="91"/>
      <c r="R44" s="211"/>
      <c r="S44" s="211"/>
      <c r="T44" s="211"/>
      <c r="U44" s="211"/>
      <c r="V44" s="211"/>
      <c r="W44" s="211"/>
      <c r="X44" s="211"/>
      <c r="Y44" s="211"/>
      <c r="Z44" s="211"/>
      <c r="AA44" s="211"/>
      <c r="AB44" s="211"/>
      <c r="AC44" s="211"/>
      <c r="AD44" s="211"/>
    </row>
    <row r="45" spans="1:30" x14ac:dyDescent="0.25">
      <c r="A45" s="91" t="s">
        <v>5301</v>
      </c>
      <c r="B45" s="170">
        <v>8.4315503173164094E-2</v>
      </c>
      <c r="C45" s="170">
        <v>0.50317316409791479</v>
      </c>
      <c r="D45" s="170">
        <v>0.20580235720761558</v>
      </c>
      <c r="E45" s="170">
        <v>0.20670897552130554</v>
      </c>
      <c r="F45" s="169">
        <v>0.99999999999999989</v>
      </c>
      <c r="G45" s="173">
        <v>1103</v>
      </c>
      <c r="H45" s="91"/>
      <c r="I45" s="170">
        <v>6.9000000000000006E-2</v>
      </c>
      <c r="J45" s="170">
        <v>0.10199999999999999</v>
      </c>
      <c r="K45" s="170">
        <v>0.47399999999999998</v>
      </c>
      <c r="L45" s="170">
        <v>0.53300000000000003</v>
      </c>
      <c r="M45" s="170">
        <v>0.183</v>
      </c>
      <c r="N45" s="170">
        <v>0.23100000000000001</v>
      </c>
      <c r="O45" s="170">
        <v>0.184</v>
      </c>
      <c r="P45" s="170">
        <v>0.23200000000000001</v>
      </c>
      <c r="Q45" s="91"/>
      <c r="R45" s="211"/>
      <c r="S45" s="211"/>
      <c r="T45" s="211"/>
      <c r="U45" s="211"/>
      <c r="V45" s="211"/>
      <c r="W45" s="211"/>
      <c r="X45" s="211"/>
      <c r="Y45" s="211"/>
      <c r="Z45" s="211"/>
      <c r="AA45" s="211"/>
      <c r="AB45" s="211"/>
      <c r="AC45" s="211"/>
      <c r="AD45" s="211"/>
    </row>
    <row r="46" spans="1:30" x14ac:dyDescent="0.25">
      <c r="A46" s="91" t="s">
        <v>5302</v>
      </c>
      <c r="B46" s="170">
        <v>0.26176808266360507</v>
      </c>
      <c r="C46" s="170">
        <v>0.57520091848450061</v>
      </c>
      <c r="D46" s="170">
        <v>3.5591274397244549E-2</v>
      </c>
      <c r="E46" s="170">
        <v>0.12743972445464982</v>
      </c>
      <c r="F46" s="169">
        <v>1</v>
      </c>
      <c r="G46" s="173">
        <v>1742</v>
      </c>
      <c r="H46" s="91"/>
      <c r="I46" s="170">
        <v>0.24199999999999999</v>
      </c>
      <c r="J46" s="170">
        <v>0.28299999999999997</v>
      </c>
      <c r="K46" s="170">
        <v>0.55200000000000005</v>
      </c>
      <c r="L46" s="170">
        <v>0.59799999999999998</v>
      </c>
      <c r="M46" s="170">
        <v>2.8000000000000001E-2</v>
      </c>
      <c r="N46" s="170">
        <v>4.4999999999999998E-2</v>
      </c>
      <c r="O46" s="170">
        <v>0.113</v>
      </c>
      <c r="P46" s="170">
        <v>0.14399999999999999</v>
      </c>
      <c r="Q46" s="91"/>
      <c r="R46" s="211"/>
      <c r="S46" s="211"/>
      <c r="T46" s="211"/>
      <c r="U46" s="211"/>
      <c r="V46" s="211"/>
      <c r="W46" s="211"/>
      <c r="X46" s="211"/>
      <c r="Y46" s="211"/>
      <c r="Z46" s="211"/>
      <c r="AA46" s="211"/>
      <c r="AB46" s="211"/>
      <c r="AC46" s="211"/>
      <c r="AD46" s="211"/>
    </row>
    <row r="47" spans="1:30" x14ac:dyDescent="0.25">
      <c r="A47" s="91" t="s">
        <v>5303</v>
      </c>
      <c r="B47" s="170" t="s">
        <v>143</v>
      </c>
      <c r="C47" s="170">
        <v>0.44092219020172913</v>
      </c>
      <c r="D47" s="170">
        <v>0.34678194044188282</v>
      </c>
      <c r="E47" s="170">
        <v>0.21229586935638808</v>
      </c>
      <c r="F47" s="169">
        <v>1</v>
      </c>
      <c r="G47" s="173">
        <v>1041</v>
      </c>
      <c r="H47" s="91"/>
      <c r="I47" s="170" t="s">
        <v>143</v>
      </c>
      <c r="J47" s="170" t="s">
        <v>143</v>
      </c>
      <c r="K47" s="170">
        <v>0.41099999999999998</v>
      </c>
      <c r="L47" s="170">
        <v>0.47099999999999997</v>
      </c>
      <c r="M47" s="170">
        <v>0.318</v>
      </c>
      <c r="N47" s="170">
        <v>0.376</v>
      </c>
      <c r="O47" s="170">
        <v>0.189</v>
      </c>
      <c r="P47" s="170">
        <v>0.23799999999999999</v>
      </c>
      <c r="Q47" s="91"/>
      <c r="R47" s="211"/>
      <c r="S47" s="211"/>
      <c r="T47" s="211"/>
      <c r="U47" s="211"/>
      <c r="V47" s="211"/>
      <c r="W47" s="211"/>
      <c r="X47" s="211"/>
      <c r="Y47" s="211"/>
      <c r="Z47" s="211"/>
      <c r="AA47" s="211"/>
      <c r="AB47" s="211"/>
      <c r="AC47" s="211"/>
      <c r="AD47" s="211"/>
    </row>
    <row r="48" spans="1:30" x14ac:dyDescent="0.25">
      <c r="A48" s="91" t="s">
        <v>5304</v>
      </c>
      <c r="B48" s="170" t="s">
        <v>143</v>
      </c>
      <c r="C48" s="170">
        <v>0.73002159827213819</v>
      </c>
      <c r="D48" s="170">
        <v>9.1432685385169188E-2</v>
      </c>
      <c r="E48" s="170">
        <v>0.17854571634269259</v>
      </c>
      <c r="F48" s="169">
        <v>0.99999999999999989</v>
      </c>
      <c r="G48" s="173">
        <v>1389</v>
      </c>
      <c r="H48" s="91"/>
      <c r="I48" s="170" t="s">
        <v>143</v>
      </c>
      <c r="J48" s="170" t="s">
        <v>143</v>
      </c>
      <c r="K48" s="170">
        <v>0.70599999999999996</v>
      </c>
      <c r="L48" s="170">
        <v>0.753</v>
      </c>
      <c r="M48" s="170">
        <v>7.6999999999999999E-2</v>
      </c>
      <c r="N48" s="170">
        <v>0.108</v>
      </c>
      <c r="O48" s="170">
        <v>0.159</v>
      </c>
      <c r="P48" s="170">
        <v>0.2</v>
      </c>
      <c r="Q48" s="91"/>
      <c r="R48" s="211"/>
      <c r="S48" s="211"/>
      <c r="T48" s="211"/>
      <c r="U48" s="211"/>
      <c r="V48" s="211"/>
      <c r="W48" s="211"/>
      <c r="X48" s="211"/>
      <c r="Y48" s="211"/>
      <c r="Z48" s="211"/>
      <c r="AA48" s="211"/>
      <c r="AB48" s="211"/>
      <c r="AC48" s="211"/>
      <c r="AD48" s="211"/>
    </row>
    <row r="49" spans="1:30" x14ac:dyDescent="0.25">
      <c r="A49" s="91" t="s">
        <v>5305</v>
      </c>
      <c r="B49" s="170">
        <v>7.577955039883974E-2</v>
      </c>
      <c r="C49" s="170">
        <v>0.57396664249456131</v>
      </c>
      <c r="D49" s="170">
        <v>0.22226250906453951</v>
      </c>
      <c r="E49" s="170">
        <v>0.12799129804205947</v>
      </c>
      <c r="F49" s="169">
        <v>1</v>
      </c>
      <c r="G49" s="173">
        <v>2758</v>
      </c>
      <c r="H49" s="91"/>
      <c r="I49" s="170">
        <v>6.6000000000000003E-2</v>
      </c>
      <c r="J49" s="170">
        <v>8.5999999999999993E-2</v>
      </c>
      <c r="K49" s="170">
        <v>0.55500000000000005</v>
      </c>
      <c r="L49" s="170">
        <v>0.59199999999999997</v>
      </c>
      <c r="M49" s="170">
        <v>0.20699999999999999</v>
      </c>
      <c r="N49" s="170">
        <v>0.23799999999999999</v>
      </c>
      <c r="O49" s="170">
        <v>0.11600000000000001</v>
      </c>
      <c r="P49" s="170">
        <v>0.14099999999999999</v>
      </c>
      <c r="Q49" s="91"/>
      <c r="R49" s="211"/>
      <c r="S49" s="211"/>
      <c r="T49" s="211"/>
      <c r="U49" s="211"/>
      <c r="V49" s="211"/>
      <c r="W49" s="211"/>
      <c r="X49" s="211"/>
      <c r="Y49" s="211"/>
      <c r="Z49" s="211"/>
      <c r="AA49" s="211"/>
      <c r="AB49" s="211"/>
      <c r="AC49" s="211"/>
      <c r="AD49" s="211"/>
    </row>
    <row r="50" spans="1:30" x14ac:dyDescent="0.25">
      <c r="A50" s="91" t="s">
        <v>5306</v>
      </c>
      <c r="B50" s="170">
        <v>0.31420418516169946</v>
      </c>
      <c r="C50" s="170">
        <v>0.59733671528218135</v>
      </c>
      <c r="D50" s="170">
        <v>2.8218135700697526E-2</v>
      </c>
      <c r="E50" s="170">
        <v>6.0240963855421686E-2</v>
      </c>
      <c r="F50" s="169">
        <v>1</v>
      </c>
      <c r="G50" s="173">
        <v>3154</v>
      </c>
      <c r="H50" s="91"/>
      <c r="I50" s="170">
        <v>0.29799999999999999</v>
      </c>
      <c r="J50" s="170">
        <v>0.33100000000000002</v>
      </c>
      <c r="K50" s="170">
        <v>0.57999999999999996</v>
      </c>
      <c r="L50" s="170">
        <v>0.61399999999999999</v>
      </c>
      <c r="M50" s="170">
        <v>2.3E-2</v>
      </c>
      <c r="N50" s="170">
        <v>3.5000000000000003E-2</v>
      </c>
      <c r="O50" s="170">
        <v>5.1999999999999998E-2</v>
      </c>
      <c r="P50" s="170">
        <v>6.9000000000000006E-2</v>
      </c>
      <c r="Q50" s="91"/>
      <c r="R50" s="211"/>
      <c r="S50" s="211"/>
      <c r="T50" s="211"/>
      <c r="U50" s="211"/>
      <c r="V50" s="211"/>
      <c r="W50" s="211"/>
      <c r="X50" s="211"/>
      <c r="Y50" s="211"/>
      <c r="Z50" s="211"/>
      <c r="AA50" s="211"/>
      <c r="AB50" s="211"/>
      <c r="AC50" s="211"/>
      <c r="AD50" s="211"/>
    </row>
    <row r="51" spans="1:30" x14ac:dyDescent="0.25">
      <c r="A51" s="91" t="s">
        <v>5307</v>
      </c>
      <c r="B51" s="170" t="s">
        <v>143</v>
      </c>
      <c r="C51" s="170">
        <v>0.50402453047144502</v>
      </c>
      <c r="D51" s="170">
        <v>0.37792257569950172</v>
      </c>
      <c r="E51" s="170">
        <v>0.11805289382905328</v>
      </c>
      <c r="F51" s="169">
        <v>1</v>
      </c>
      <c r="G51" s="173">
        <v>2609</v>
      </c>
      <c r="H51" s="91"/>
      <c r="I51" s="170" t="s">
        <v>143</v>
      </c>
      <c r="J51" s="170" t="s">
        <v>143</v>
      </c>
      <c r="K51" s="170">
        <v>0.48499999999999999</v>
      </c>
      <c r="L51" s="170">
        <v>0.52300000000000002</v>
      </c>
      <c r="M51" s="170">
        <v>0.36</v>
      </c>
      <c r="N51" s="170">
        <v>0.39700000000000002</v>
      </c>
      <c r="O51" s="170">
        <v>0.106</v>
      </c>
      <c r="P51" s="170">
        <v>0.13100000000000001</v>
      </c>
      <c r="Q51" s="91"/>
      <c r="R51" s="211"/>
      <c r="S51" s="211"/>
      <c r="T51" s="211"/>
      <c r="U51" s="211"/>
      <c r="V51" s="211"/>
      <c r="W51" s="211"/>
      <c r="X51" s="211"/>
      <c r="Y51" s="211"/>
      <c r="Z51" s="211"/>
      <c r="AA51" s="211"/>
      <c r="AB51" s="211"/>
      <c r="AC51" s="211"/>
      <c r="AD51" s="211"/>
    </row>
    <row r="52" spans="1:30" x14ac:dyDescent="0.25">
      <c r="A52" s="91" t="s">
        <v>5308</v>
      </c>
      <c r="B52" s="170" t="s">
        <v>143</v>
      </c>
      <c r="C52" s="170">
        <v>0.74211938296445334</v>
      </c>
      <c r="D52" s="170">
        <v>6.5057008718980555E-2</v>
      </c>
      <c r="E52" s="170">
        <v>0.19282360831656606</v>
      </c>
      <c r="F52" s="169">
        <v>1</v>
      </c>
      <c r="G52" s="173">
        <v>2982</v>
      </c>
      <c r="H52" s="91"/>
      <c r="I52" s="170" t="s">
        <v>143</v>
      </c>
      <c r="J52" s="170" t="s">
        <v>143</v>
      </c>
      <c r="K52" s="170">
        <v>0.72599999999999998</v>
      </c>
      <c r="L52" s="170">
        <v>0.75800000000000001</v>
      </c>
      <c r="M52" s="170">
        <v>5.7000000000000002E-2</v>
      </c>
      <c r="N52" s="170">
        <v>7.3999999999999996E-2</v>
      </c>
      <c r="O52" s="170">
        <v>0.17899999999999999</v>
      </c>
      <c r="P52" s="170">
        <v>0.20699999999999999</v>
      </c>
      <c r="Q52" s="91"/>
      <c r="R52" s="211"/>
      <c r="S52" s="211"/>
      <c r="T52" s="211"/>
      <c r="U52" s="211"/>
      <c r="V52" s="211"/>
      <c r="W52" s="211"/>
      <c r="X52" s="211"/>
      <c r="Y52" s="211"/>
      <c r="Z52" s="211"/>
      <c r="AA52" s="211"/>
      <c r="AB52" s="211"/>
      <c r="AC52" s="211"/>
      <c r="AD52" s="211"/>
    </row>
    <row r="53" spans="1:30" x14ac:dyDescent="0.25">
      <c r="A53" s="91" t="s">
        <v>5309</v>
      </c>
      <c r="B53" s="170">
        <v>5.0350804787453567E-2</v>
      </c>
      <c r="C53" s="170">
        <v>0.50639702847709456</v>
      </c>
      <c r="D53" s="170">
        <v>0.30004127115146512</v>
      </c>
      <c r="E53" s="170">
        <v>0.14321089558398678</v>
      </c>
      <c r="F53" s="169">
        <v>1</v>
      </c>
      <c r="G53" s="173">
        <v>2423</v>
      </c>
      <c r="H53" s="91"/>
      <c r="I53" s="170">
        <v>4.2000000000000003E-2</v>
      </c>
      <c r="J53" s="170">
        <v>0.06</v>
      </c>
      <c r="K53" s="170">
        <v>0.48599999999999999</v>
      </c>
      <c r="L53" s="170">
        <v>0.52600000000000002</v>
      </c>
      <c r="M53" s="170">
        <v>0.28199999999999997</v>
      </c>
      <c r="N53" s="170">
        <v>0.31900000000000001</v>
      </c>
      <c r="O53" s="170">
        <v>0.13</v>
      </c>
      <c r="P53" s="170">
        <v>0.158</v>
      </c>
      <c r="Q53" s="91"/>
      <c r="R53" s="211"/>
      <c r="S53" s="211"/>
      <c r="T53" s="211"/>
      <c r="U53" s="211"/>
      <c r="V53" s="211"/>
      <c r="W53" s="211"/>
      <c r="X53" s="211"/>
      <c r="Y53" s="211"/>
      <c r="Z53" s="211"/>
      <c r="AA53" s="211"/>
      <c r="AB53" s="211"/>
      <c r="AC53" s="211"/>
      <c r="AD53" s="211"/>
    </row>
    <row r="54" spans="1:30" x14ac:dyDescent="0.25">
      <c r="A54" s="91" t="s">
        <v>5310</v>
      </c>
      <c r="B54" s="170">
        <v>0.25224625623960067</v>
      </c>
      <c r="C54" s="170">
        <v>0.64991680532445928</v>
      </c>
      <c r="D54" s="170">
        <v>4.8252911813643926E-2</v>
      </c>
      <c r="E54" s="170">
        <v>4.9584026622296176E-2</v>
      </c>
      <c r="F54" s="169">
        <v>1</v>
      </c>
      <c r="G54" s="173">
        <v>3005</v>
      </c>
      <c r="H54" s="91"/>
      <c r="I54" s="170">
        <v>0.23699999999999999</v>
      </c>
      <c r="J54" s="170">
        <v>0.26800000000000002</v>
      </c>
      <c r="K54" s="170">
        <v>0.63300000000000001</v>
      </c>
      <c r="L54" s="170">
        <v>0.66700000000000004</v>
      </c>
      <c r="M54" s="170">
        <v>4.1000000000000002E-2</v>
      </c>
      <c r="N54" s="170">
        <v>5.7000000000000002E-2</v>
      </c>
      <c r="O54" s="170">
        <v>4.2000000000000003E-2</v>
      </c>
      <c r="P54" s="170">
        <v>5.8000000000000003E-2</v>
      </c>
      <c r="Q54" s="91"/>
      <c r="R54" s="211"/>
      <c r="S54" s="211"/>
      <c r="T54" s="211"/>
      <c r="U54" s="211"/>
      <c r="V54" s="211"/>
      <c r="W54" s="211"/>
      <c r="X54" s="211"/>
      <c r="Y54" s="211"/>
      <c r="Z54" s="211"/>
      <c r="AA54" s="211"/>
      <c r="AB54" s="211"/>
      <c r="AC54" s="211"/>
      <c r="AD54" s="211"/>
    </row>
    <row r="55" spans="1:30" x14ac:dyDescent="0.25">
      <c r="A55" s="91" t="s">
        <v>5311</v>
      </c>
      <c r="B55" s="170" t="s">
        <v>143</v>
      </c>
      <c r="C55" s="170">
        <v>0.47234643445516594</v>
      </c>
      <c r="D55" s="170">
        <v>0.38432572369969403</v>
      </c>
      <c r="E55" s="170">
        <v>0.14332784184514002</v>
      </c>
      <c r="F55" s="169">
        <v>1</v>
      </c>
      <c r="G55" s="173">
        <v>4249</v>
      </c>
      <c r="H55" s="91"/>
      <c r="I55" s="170" t="s">
        <v>143</v>
      </c>
      <c r="J55" s="170" t="s">
        <v>143</v>
      </c>
      <c r="K55" s="170">
        <v>0.45700000000000002</v>
      </c>
      <c r="L55" s="170">
        <v>0.48699999999999999</v>
      </c>
      <c r="M55" s="170">
        <v>0.37</v>
      </c>
      <c r="N55" s="170">
        <v>0.39900000000000002</v>
      </c>
      <c r="O55" s="170">
        <v>0.13300000000000001</v>
      </c>
      <c r="P55" s="170">
        <v>0.154</v>
      </c>
      <c r="Q55" s="91"/>
      <c r="R55" s="211"/>
      <c r="S55" s="211"/>
      <c r="T55" s="211"/>
      <c r="U55" s="211"/>
      <c r="V55" s="211"/>
      <c r="W55" s="211"/>
      <c r="X55" s="211"/>
      <c r="Y55" s="211"/>
      <c r="Z55" s="211"/>
      <c r="AA55" s="211"/>
      <c r="AB55" s="211"/>
      <c r="AC55" s="211"/>
      <c r="AD55" s="211"/>
    </row>
    <row r="56" spans="1:30" x14ac:dyDescent="0.25">
      <c r="A56" s="91" t="s">
        <v>5312</v>
      </c>
      <c r="B56" s="170" t="s">
        <v>143</v>
      </c>
      <c r="C56" s="170">
        <v>0.75610924772400578</v>
      </c>
      <c r="D56" s="170">
        <v>0.13033061811212265</v>
      </c>
      <c r="E56" s="170">
        <v>0.11356013416387159</v>
      </c>
      <c r="F56" s="169">
        <v>1</v>
      </c>
      <c r="G56" s="173">
        <v>2087</v>
      </c>
      <c r="H56" s="91"/>
      <c r="I56" s="170" t="s">
        <v>143</v>
      </c>
      <c r="J56" s="170" t="s">
        <v>143</v>
      </c>
      <c r="K56" s="170">
        <v>0.73699999999999999</v>
      </c>
      <c r="L56" s="170">
        <v>0.77400000000000002</v>
      </c>
      <c r="M56" s="170">
        <v>0.11700000000000001</v>
      </c>
      <c r="N56" s="170">
        <v>0.14499999999999999</v>
      </c>
      <c r="O56" s="170">
        <v>0.10100000000000001</v>
      </c>
      <c r="P56" s="170">
        <v>0.128</v>
      </c>
      <c r="Q56" s="91"/>
      <c r="R56" s="211"/>
      <c r="S56" s="211"/>
      <c r="T56" s="211"/>
      <c r="U56" s="211"/>
      <c r="V56" s="211"/>
      <c r="W56" s="211"/>
      <c r="X56" s="211"/>
      <c r="Y56" s="211"/>
      <c r="Z56" s="211"/>
      <c r="AA56" s="211"/>
      <c r="AB56" s="211"/>
      <c r="AC56" s="211"/>
      <c r="AD56" s="211"/>
    </row>
    <row r="57" spans="1:30" x14ac:dyDescent="0.25">
      <c r="A57" s="91" t="s">
        <v>5313</v>
      </c>
      <c r="B57" s="170">
        <v>8.7635869565217392E-2</v>
      </c>
      <c r="C57" s="170">
        <v>0.56114130434782605</v>
      </c>
      <c r="D57" s="170">
        <v>0.25339673913043476</v>
      </c>
      <c r="E57" s="170">
        <v>9.7826086956521743E-2</v>
      </c>
      <c r="F57" s="169">
        <v>1</v>
      </c>
      <c r="G57" s="173">
        <v>1472</v>
      </c>
      <c r="H57" s="91"/>
      <c r="I57" s="170">
        <v>7.3999999999999996E-2</v>
      </c>
      <c r="J57" s="170">
        <v>0.10299999999999999</v>
      </c>
      <c r="K57" s="170">
        <v>0.53600000000000003</v>
      </c>
      <c r="L57" s="170">
        <v>0.58599999999999997</v>
      </c>
      <c r="M57" s="170">
        <v>0.23200000000000001</v>
      </c>
      <c r="N57" s="170">
        <v>0.27600000000000002</v>
      </c>
      <c r="O57" s="170">
        <v>8.4000000000000005E-2</v>
      </c>
      <c r="P57" s="170">
        <v>0.114</v>
      </c>
      <c r="Q57" s="91"/>
      <c r="R57" s="211"/>
      <c r="S57" s="211"/>
      <c r="T57" s="211"/>
      <c r="U57" s="211"/>
      <c r="V57" s="211"/>
      <c r="W57" s="211"/>
      <c r="X57" s="211"/>
      <c r="Y57" s="211"/>
      <c r="Z57" s="211"/>
      <c r="AA57" s="211"/>
      <c r="AB57" s="211"/>
      <c r="AC57" s="211"/>
      <c r="AD57" s="211"/>
    </row>
    <row r="58" spans="1:30" x14ac:dyDescent="0.25">
      <c r="A58" s="91" t="s">
        <v>5314</v>
      </c>
      <c r="B58" s="170">
        <v>0.26352067868504769</v>
      </c>
      <c r="C58" s="170">
        <v>0.62884411452810185</v>
      </c>
      <c r="D58" s="170">
        <v>4.1887592788971369E-2</v>
      </c>
      <c r="E58" s="170">
        <v>6.5747613997879109E-2</v>
      </c>
      <c r="F58" s="169">
        <v>1</v>
      </c>
      <c r="G58" s="173">
        <v>1886</v>
      </c>
      <c r="H58" s="91"/>
      <c r="I58" s="170">
        <v>0.24399999999999999</v>
      </c>
      <c r="J58" s="170">
        <v>0.28399999999999997</v>
      </c>
      <c r="K58" s="170">
        <v>0.60699999999999998</v>
      </c>
      <c r="L58" s="170">
        <v>0.65</v>
      </c>
      <c r="M58" s="170">
        <v>3.4000000000000002E-2</v>
      </c>
      <c r="N58" s="170">
        <v>5.1999999999999998E-2</v>
      </c>
      <c r="O58" s="170">
        <v>5.5E-2</v>
      </c>
      <c r="P58" s="170">
        <v>7.8E-2</v>
      </c>
      <c r="Q58" s="91"/>
      <c r="R58" s="211"/>
      <c r="S58" s="211"/>
      <c r="T58" s="211"/>
      <c r="U58" s="211"/>
      <c r="V58" s="211"/>
      <c r="W58" s="211"/>
      <c r="X58" s="211"/>
      <c r="Y58" s="211"/>
      <c r="Z58" s="211"/>
      <c r="AA58" s="211"/>
      <c r="AB58" s="211"/>
      <c r="AC58" s="211"/>
      <c r="AD58" s="211"/>
    </row>
    <row r="59" spans="1:30" x14ac:dyDescent="0.25">
      <c r="A59" s="91" t="s">
        <v>5315</v>
      </c>
      <c r="B59" s="170" t="s">
        <v>143</v>
      </c>
      <c r="C59" s="170">
        <v>0.52034383954154728</v>
      </c>
      <c r="D59" s="170">
        <v>0.38739255014326646</v>
      </c>
      <c r="E59" s="170">
        <v>9.2263610315186248E-2</v>
      </c>
      <c r="F59" s="169">
        <v>1</v>
      </c>
      <c r="G59" s="173">
        <v>1745</v>
      </c>
      <c r="H59" s="91"/>
      <c r="I59" s="170" t="s">
        <v>143</v>
      </c>
      <c r="J59" s="170" t="s">
        <v>143</v>
      </c>
      <c r="K59" s="170">
        <v>0.497</v>
      </c>
      <c r="L59" s="170">
        <v>0.54400000000000004</v>
      </c>
      <c r="M59" s="170">
        <v>0.36499999999999999</v>
      </c>
      <c r="N59" s="170">
        <v>0.41</v>
      </c>
      <c r="O59" s="170">
        <v>0.08</v>
      </c>
      <c r="P59" s="170">
        <v>0.107</v>
      </c>
      <c r="Q59" s="91"/>
      <c r="R59" s="211"/>
      <c r="S59" s="211"/>
      <c r="T59" s="211"/>
      <c r="U59" s="211"/>
      <c r="V59" s="211"/>
      <c r="W59" s="211"/>
      <c r="X59" s="211"/>
      <c r="Y59" s="211"/>
      <c r="Z59" s="211"/>
      <c r="AA59" s="211"/>
      <c r="AB59" s="211"/>
      <c r="AC59" s="211"/>
      <c r="AD59" s="211"/>
    </row>
    <row r="60" spans="1:30" x14ac:dyDescent="0.25">
      <c r="A60" s="91" t="s">
        <v>5316</v>
      </c>
      <c r="B60" s="170" t="s">
        <v>143</v>
      </c>
      <c r="C60" s="170">
        <v>0.78329809725158561</v>
      </c>
      <c r="D60" s="170">
        <v>0.10253699788583509</v>
      </c>
      <c r="E60" s="170">
        <v>0.11416490486257928</v>
      </c>
      <c r="F60" s="169">
        <v>1</v>
      </c>
      <c r="G60" s="173">
        <v>1892</v>
      </c>
      <c r="H60" s="91"/>
      <c r="I60" s="170" t="s">
        <v>143</v>
      </c>
      <c r="J60" s="170" t="s">
        <v>143</v>
      </c>
      <c r="K60" s="170">
        <v>0.76400000000000001</v>
      </c>
      <c r="L60" s="170">
        <v>0.80100000000000005</v>
      </c>
      <c r="M60" s="170">
        <v>0.09</v>
      </c>
      <c r="N60" s="170">
        <v>0.11700000000000001</v>
      </c>
      <c r="O60" s="170">
        <v>0.10100000000000001</v>
      </c>
      <c r="P60" s="170">
        <v>0.129</v>
      </c>
      <c r="Q60" s="91"/>
      <c r="R60" s="211"/>
      <c r="S60" s="211"/>
      <c r="T60" s="211"/>
      <c r="U60" s="211"/>
      <c r="V60" s="211"/>
      <c r="W60" s="211"/>
      <c r="X60" s="211"/>
      <c r="Y60" s="211"/>
      <c r="Z60" s="211"/>
      <c r="AA60" s="211"/>
      <c r="AB60" s="211"/>
      <c r="AC60" s="211"/>
      <c r="AD60" s="211"/>
    </row>
    <row r="61" spans="1:30" x14ac:dyDescent="0.25">
      <c r="A61" s="91" t="s">
        <v>5317</v>
      </c>
      <c r="B61" s="170">
        <v>5.5775142731664472E-2</v>
      </c>
      <c r="C61" s="170">
        <v>0.53754940711462451</v>
      </c>
      <c r="D61" s="170">
        <v>0.25120772946859904</v>
      </c>
      <c r="E61" s="170">
        <v>0.155467720685112</v>
      </c>
      <c r="F61" s="169">
        <v>1</v>
      </c>
      <c r="G61" s="173">
        <v>2277</v>
      </c>
      <c r="H61" s="91"/>
      <c r="I61" s="170">
        <v>4.7E-2</v>
      </c>
      <c r="J61" s="170">
        <v>6.6000000000000003E-2</v>
      </c>
      <c r="K61" s="170">
        <v>0.51700000000000002</v>
      </c>
      <c r="L61" s="170">
        <v>0.55800000000000005</v>
      </c>
      <c r="M61" s="170">
        <v>0.23400000000000001</v>
      </c>
      <c r="N61" s="170">
        <v>0.26900000000000002</v>
      </c>
      <c r="O61" s="170">
        <v>0.14099999999999999</v>
      </c>
      <c r="P61" s="170">
        <v>0.17100000000000001</v>
      </c>
      <c r="Q61" s="91"/>
      <c r="R61" s="211"/>
      <c r="S61" s="211"/>
      <c r="T61" s="211"/>
      <c r="U61" s="211"/>
      <c r="V61" s="211"/>
      <c r="W61" s="211"/>
      <c r="X61" s="211"/>
      <c r="Y61" s="211"/>
      <c r="Z61" s="211"/>
      <c r="AA61" s="211"/>
      <c r="AB61" s="211"/>
      <c r="AC61" s="211"/>
      <c r="AD61" s="211"/>
    </row>
    <row r="62" spans="1:30" x14ac:dyDescent="0.25">
      <c r="A62" s="91" t="s">
        <v>5318</v>
      </c>
      <c r="B62" s="170">
        <v>0.22836984775343483</v>
      </c>
      <c r="C62" s="170">
        <v>0.62346825102116599</v>
      </c>
      <c r="D62" s="170">
        <v>5.1615298923134052E-2</v>
      </c>
      <c r="E62" s="170">
        <v>9.6546602302265139E-2</v>
      </c>
      <c r="F62" s="169">
        <v>1</v>
      </c>
      <c r="G62" s="173">
        <v>2693</v>
      </c>
      <c r="H62" s="91"/>
      <c r="I62" s="170">
        <v>0.21299999999999999</v>
      </c>
      <c r="J62" s="170">
        <v>0.245</v>
      </c>
      <c r="K62" s="170">
        <v>0.60499999999999998</v>
      </c>
      <c r="L62" s="170">
        <v>0.64200000000000002</v>
      </c>
      <c r="M62" s="170">
        <v>4.3999999999999997E-2</v>
      </c>
      <c r="N62" s="170">
        <v>6.0999999999999999E-2</v>
      </c>
      <c r="O62" s="170">
        <v>8.5999999999999993E-2</v>
      </c>
      <c r="P62" s="170">
        <v>0.108</v>
      </c>
      <c r="Q62" s="91"/>
      <c r="R62" s="211"/>
      <c r="S62" s="211"/>
      <c r="T62" s="211"/>
      <c r="U62" s="211"/>
      <c r="V62" s="211"/>
      <c r="W62" s="211"/>
      <c r="X62" s="211"/>
      <c r="Y62" s="211"/>
      <c r="Z62" s="211"/>
      <c r="AA62" s="211"/>
      <c r="AB62" s="211"/>
      <c r="AC62" s="211"/>
      <c r="AD62" s="211"/>
    </row>
    <row r="63" spans="1:30" x14ac:dyDescent="0.25">
      <c r="A63" s="91" t="s">
        <v>5319</v>
      </c>
      <c r="B63" s="170" t="s">
        <v>143</v>
      </c>
      <c r="C63" s="170">
        <v>0.34809098294069862</v>
      </c>
      <c r="D63" s="170">
        <v>0.36433793663688058</v>
      </c>
      <c r="E63" s="170">
        <v>0.2875710804224208</v>
      </c>
      <c r="F63" s="169">
        <v>1</v>
      </c>
      <c r="G63" s="173">
        <v>2462</v>
      </c>
      <c r="H63" s="91"/>
      <c r="I63" s="170" t="s">
        <v>143</v>
      </c>
      <c r="J63" s="170" t="s">
        <v>143</v>
      </c>
      <c r="K63" s="170">
        <v>0.33</v>
      </c>
      <c r="L63" s="170">
        <v>0.36699999999999999</v>
      </c>
      <c r="M63" s="170">
        <v>0.34599999999999997</v>
      </c>
      <c r="N63" s="170">
        <v>0.38400000000000001</v>
      </c>
      <c r="O63" s="170">
        <v>0.27</v>
      </c>
      <c r="P63" s="170">
        <v>0.30599999999999999</v>
      </c>
      <c r="Q63" s="91"/>
      <c r="R63" s="211"/>
      <c r="S63" s="211"/>
      <c r="T63" s="211"/>
      <c r="U63" s="211"/>
      <c r="V63" s="211"/>
      <c r="W63" s="211"/>
      <c r="X63" s="211"/>
      <c r="Y63" s="211"/>
      <c r="Z63" s="211"/>
      <c r="AA63" s="211"/>
      <c r="AB63" s="211"/>
      <c r="AC63" s="211"/>
      <c r="AD63" s="211"/>
    </row>
    <row r="64" spans="1:30" x14ac:dyDescent="0.25">
      <c r="A64" s="91" t="s">
        <v>5320</v>
      </c>
      <c r="B64" s="170" t="s">
        <v>143</v>
      </c>
      <c r="C64" s="170">
        <v>0.73902894491129789</v>
      </c>
      <c r="D64" s="170">
        <v>0.1111111111111111</v>
      </c>
      <c r="E64" s="170">
        <v>0.14985994397759103</v>
      </c>
      <c r="F64" s="169">
        <v>1</v>
      </c>
      <c r="G64" s="173">
        <v>2142</v>
      </c>
      <c r="H64" s="91"/>
      <c r="I64" s="170" t="s">
        <v>143</v>
      </c>
      <c r="J64" s="170" t="s">
        <v>143</v>
      </c>
      <c r="K64" s="170">
        <v>0.72</v>
      </c>
      <c r="L64" s="170">
        <v>0.75700000000000001</v>
      </c>
      <c r="M64" s="170">
        <v>9.8000000000000004E-2</v>
      </c>
      <c r="N64" s="170">
        <v>0.125</v>
      </c>
      <c r="O64" s="170">
        <v>0.13500000000000001</v>
      </c>
      <c r="P64" s="170">
        <v>0.16600000000000001</v>
      </c>
      <c r="Q64" s="91"/>
      <c r="R64" s="211"/>
      <c r="S64" s="211"/>
      <c r="T64" s="211"/>
      <c r="U64" s="211"/>
      <c r="V64" s="211"/>
      <c r="W64" s="211"/>
      <c r="X64" s="211"/>
      <c r="Y64" s="211"/>
      <c r="Z64" s="211"/>
      <c r="AA64" s="211"/>
      <c r="AB64" s="211"/>
      <c r="AC64" s="211"/>
      <c r="AD64" s="211"/>
    </row>
    <row r="65" spans="1:30" x14ac:dyDescent="0.25">
      <c r="A65" s="91" t="s">
        <v>5321</v>
      </c>
      <c r="B65" s="170">
        <v>7.2859216255442671E-2</v>
      </c>
      <c r="C65" s="170">
        <v>0.53759071117561685</v>
      </c>
      <c r="D65" s="170">
        <v>0.25195936139332364</v>
      </c>
      <c r="E65" s="170">
        <v>0.13759071117561683</v>
      </c>
      <c r="F65" s="169">
        <v>1</v>
      </c>
      <c r="G65" s="173">
        <v>3445</v>
      </c>
      <c r="H65" s="91"/>
      <c r="I65" s="170">
        <v>6.5000000000000002E-2</v>
      </c>
      <c r="J65" s="170">
        <v>8.2000000000000003E-2</v>
      </c>
      <c r="K65" s="170">
        <v>0.52100000000000002</v>
      </c>
      <c r="L65" s="170">
        <v>0.55400000000000005</v>
      </c>
      <c r="M65" s="170">
        <v>0.23799999999999999</v>
      </c>
      <c r="N65" s="170">
        <v>0.26700000000000002</v>
      </c>
      <c r="O65" s="170">
        <v>0.126</v>
      </c>
      <c r="P65" s="170">
        <v>0.14899999999999999</v>
      </c>
      <c r="Q65" s="91"/>
      <c r="R65" s="211"/>
      <c r="S65" s="211"/>
      <c r="T65" s="211"/>
      <c r="U65" s="211"/>
      <c r="V65" s="211"/>
      <c r="W65" s="211"/>
      <c r="X65" s="211"/>
      <c r="Y65" s="211"/>
      <c r="Z65" s="211"/>
      <c r="AA65" s="211"/>
      <c r="AB65" s="211"/>
      <c r="AC65" s="211"/>
      <c r="AD65" s="211"/>
    </row>
    <row r="66" spans="1:30" x14ac:dyDescent="0.25">
      <c r="A66" s="91" t="s">
        <v>5322</v>
      </c>
      <c r="B66" s="170">
        <v>0.28264248704663214</v>
      </c>
      <c r="C66" s="170">
        <v>0.6113989637305699</v>
      </c>
      <c r="D66" s="170">
        <v>4.5336787564766841E-2</v>
      </c>
      <c r="E66" s="170">
        <v>6.0621761658031091E-2</v>
      </c>
      <c r="F66" s="169">
        <v>1</v>
      </c>
      <c r="G66" s="173">
        <v>3860</v>
      </c>
      <c r="H66" s="91"/>
      <c r="I66" s="170">
        <v>0.26900000000000002</v>
      </c>
      <c r="J66" s="170">
        <v>0.29699999999999999</v>
      </c>
      <c r="K66" s="170">
        <v>0.59599999999999997</v>
      </c>
      <c r="L66" s="170">
        <v>0.627</v>
      </c>
      <c r="M66" s="170">
        <v>3.9E-2</v>
      </c>
      <c r="N66" s="170">
        <v>5.1999999999999998E-2</v>
      </c>
      <c r="O66" s="170">
        <v>5.3999999999999999E-2</v>
      </c>
      <c r="P66" s="170">
        <v>6.9000000000000006E-2</v>
      </c>
      <c r="Q66" s="91"/>
      <c r="R66" s="211"/>
      <c r="S66" s="211"/>
      <c r="T66" s="211"/>
      <c r="U66" s="211"/>
      <c r="V66" s="211"/>
      <c r="W66" s="211"/>
      <c r="X66" s="211"/>
      <c r="Y66" s="211"/>
      <c r="Z66" s="211"/>
      <c r="AA66" s="211"/>
      <c r="AB66" s="211"/>
      <c r="AC66" s="211"/>
      <c r="AD66" s="211"/>
    </row>
    <row r="67" spans="1:30" x14ac:dyDescent="0.25">
      <c r="A67" s="91" t="s">
        <v>5323</v>
      </c>
      <c r="B67" s="170" t="s">
        <v>143</v>
      </c>
      <c r="C67" s="170">
        <v>0.5118559458013906</v>
      </c>
      <c r="D67" s="170">
        <v>0.36423604920663222</v>
      </c>
      <c r="E67" s="170">
        <v>0.12390800499197718</v>
      </c>
      <c r="F67" s="169">
        <v>1</v>
      </c>
      <c r="G67" s="173">
        <v>5609</v>
      </c>
      <c r="H67" s="91"/>
      <c r="I67" s="170" t="s">
        <v>143</v>
      </c>
      <c r="J67" s="170" t="s">
        <v>143</v>
      </c>
      <c r="K67" s="170">
        <v>0.499</v>
      </c>
      <c r="L67" s="170">
        <v>0.52500000000000002</v>
      </c>
      <c r="M67" s="170">
        <v>0.35199999999999998</v>
      </c>
      <c r="N67" s="170">
        <v>0.377</v>
      </c>
      <c r="O67" s="170">
        <v>0.11600000000000001</v>
      </c>
      <c r="P67" s="170">
        <v>0.13300000000000001</v>
      </c>
      <c r="Q67" s="91"/>
      <c r="R67" s="211"/>
      <c r="S67" s="211"/>
      <c r="T67" s="211"/>
      <c r="U67" s="211"/>
      <c r="V67" s="211"/>
      <c r="W67" s="211"/>
      <c r="X67" s="211"/>
      <c r="Y67" s="211"/>
      <c r="Z67" s="211"/>
      <c r="AA67" s="211"/>
      <c r="AB67" s="211"/>
      <c r="AC67" s="211"/>
      <c r="AD67" s="211"/>
    </row>
    <row r="68" spans="1:30" x14ac:dyDescent="0.25">
      <c r="A68" s="91" t="s">
        <v>5324</v>
      </c>
      <c r="B68" s="170" t="s">
        <v>143</v>
      </c>
      <c r="C68" s="170">
        <v>0.75569705093833783</v>
      </c>
      <c r="D68" s="170">
        <v>7.8753351206434313E-2</v>
      </c>
      <c r="E68" s="170">
        <v>0.16554959785522788</v>
      </c>
      <c r="F68" s="169">
        <v>1</v>
      </c>
      <c r="G68" s="173">
        <v>2984</v>
      </c>
      <c r="H68" s="91"/>
      <c r="I68" s="170" t="s">
        <v>143</v>
      </c>
      <c r="J68" s="170" t="s">
        <v>143</v>
      </c>
      <c r="K68" s="170">
        <v>0.74</v>
      </c>
      <c r="L68" s="170">
        <v>0.77100000000000002</v>
      </c>
      <c r="M68" s="170">
        <v>7.0000000000000007E-2</v>
      </c>
      <c r="N68" s="170">
        <v>8.8999999999999996E-2</v>
      </c>
      <c r="O68" s="170">
        <v>0.153</v>
      </c>
      <c r="P68" s="170">
        <v>0.17899999999999999</v>
      </c>
      <c r="Q68" s="91"/>
      <c r="R68" s="211"/>
      <c r="S68" s="211"/>
      <c r="T68" s="211"/>
      <c r="U68" s="211"/>
      <c r="V68" s="211"/>
      <c r="W68" s="211"/>
      <c r="X68" s="211"/>
      <c r="Y68" s="211"/>
      <c r="Z68" s="211"/>
      <c r="AA68" s="211"/>
      <c r="AB68" s="211"/>
      <c r="AC68" s="211"/>
      <c r="AD68" s="211"/>
    </row>
    <row r="69" spans="1:30" x14ac:dyDescent="0.25">
      <c r="A69" s="91" t="s">
        <v>5325</v>
      </c>
      <c r="B69" s="170">
        <v>6.0606060606060608E-2</v>
      </c>
      <c r="C69" s="170">
        <v>0.48917748917748916</v>
      </c>
      <c r="D69" s="170">
        <v>0.26406926406926406</v>
      </c>
      <c r="E69" s="170">
        <v>0.18614718614718614</v>
      </c>
      <c r="F69" s="169">
        <v>1</v>
      </c>
      <c r="G69" s="173">
        <v>231</v>
      </c>
      <c r="H69" s="91"/>
      <c r="I69" s="170">
        <v>3.5999999999999997E-2</v>
      </c>
      <c r="J69" s="170">
        <v>9.9000000000000005E-2</v>
      </c>
      <c r="K69" s="170">
        <v>0.42499999999999999</v>
      </c>
      <c r="L69" s="170">
        <v>0.55300000000000005</v>
      </c>
      <c r="M69" s="170">
        <v>0.21099999999999999</v>
      </c>
      <c r="N69" s="170">
        <v>0.32400000000000001</v>
      </c>
      <c r="O69" s="170">
        <v>0.14099999999999999</v>
      </c>
      <c r="P69" s="170">
        <v>0.24099999999999999</v>
      </c>
      <c r="Q69" s="91"/>
      <c r="R69" s="211"/>
      <c r="S69" s="211"/>
      <c r="T69" s="211"/>
      <c r="U69" s="211"/>
      <c r="V69" s="211"/>
      <c r="W69" s="211"/>
      <c r="X69" s="211"/>
      <c r="Y69" s="211"/>
      <c r="Z69" s="211"/>
      <c r="AA69" s="211"/>
      <c r="AB69" s="211"/>
      <c r="AC69" s="211"/>
      <c r="AD69" s="211"/>
    </row>
    <row r="70" spans="1:30" x14ac:dyDescent="0.25">
      <c r="A70" s="91" t="s">
        <v>5326</v>
      </c>
      <c r="B70" s="170">
        <v>0.21785714285714286</v>
      </c>
      <c r="C70" s="170">
        <v>0.6785714285714286</v>
      </c>
      <c r="D70" s="170">
        <v>5.7142857142857141E-2</v>
      </c>
      <c r="E70" s="170">
        <v>4.642857142857143E-2</v>
      </c>
      <c r="F70" s="169">
        <v>1</v>
      </c>
      <c r="G70" s="173">
        <v>280</v>
      </c>
      <c r="H70" s="91"/>
      <c r="I70" s="170">
        <v>0.17399999999999999</v>
      </c>
      <c r="J70" s="170">
        <v>0.27</v>
      </c>
      <c r="K70" s="170">
        <v>0.622</v>
      </c>
      <c r="L70" s="170">
        <v>0.73099999999999998</v>
      </c>
      <c r="M70" s="170">
        <v>3.5000000000000003E-2</v>
      </c>
      <c r="N70" s="170">
        <v>9.0999999999999998E-2</v>
      </c>
      <c r="O70" s="170">
        <v>2.7E-2</v>
      </c>
      <c r="P70" s="170">
        <v>7.8E-2</v>
      </c>
      <c r="Q70" s="91"/>
      <c r="R70" s="211"/>
      <c r="S70" s="211"/>
      <c r="T70" s="211"/>
      <c r="U70" s="211"/>
      <c r="V70" s="211"/>
      <c r="W70" s="211"/>
      <c r="X70" s="211"/>
      <c r="Y70" s="211"/>
      <c r="Z70" s="211"/>
      <c r="AA70" s="211"/>
      <c r="AB70" s="211"/>
      <c r="AC70" s="211"/>
      <c r="AD70" s="211"/>
    </row>
    <row r="71" spans="1:30" x14ac:dyDescent="0.25">
      <c r="A71" s="91" t="s">
        <v>5327</v>
      </c>
      <c r="B71" s="170" t="s">
        <v>143</v>
      </c>
      <c r="C71" s="170">
        <v>0.4405940594059406</v>
      </c>
      <c r="D71" s="170">
        <v>0.36138613861386137</v>
      </c>
      <c r="E71" s="170">
        <v>0.19801980198019803</v>
      </c>
      <c r="F71" s="169">
        <v>1</v>
      </c>
      <c r="G71" s="173">
        <v>404</v>
      </c>
      <c r="H71" s="91"/>
      <c r="I71" s="170" t="s">
        <v>143</v>
      </c>
      <c r="J71" s="170" t="s">
        <v>143</v>
      </c>
      <c r="K71" s="170">
        <v>0.39300000000000002</v>
      </c>
      <c r="L71" s="170">
        <v>0.48899999999999999</v>
      </c>
      <c r="M71" s="170">
        <v>0.316</v>
      </c>
      <c r="N71" s="170">
        <v>0.40899999999999997</v>
      </c>
      <c r="O71" s="170">
        <v>0.16200000000000001</v>
      </c>
      <c r="P71" s="170">
        <v>0.24</v>
      </c>
      <c r="Q71" s="91"/>
      <c r="R71" s="211"/>
      <c r="S71" s="211"/>
      <c r="T71" s="211"/>
      <c r="U71" s="211"/>
      <c r="V71" s="211"/>
      <c r="W71" s="211"/>
      <c r="X71" s="211"/>
      <c r="Y71" s="211"/>
      <c r="Z71" s="211"/>
      <c r="AA71" s="211"/>
      <c r="AB71" s="211"/>
      <c r="AC71" s="211"/>
      <c r="AD71" s="211"/>
    </row>
    <row r="72" spans="1:30" x14ac:dyDescent="0.25">
      <c r="A72" s="91" t="s">
        <v>5328</v>
      </c>
      <c r="B72" s="170" t="s">
        <v>143</v>
      </c>
      <c r="C72" s="170">
        <v>0.71022727272727271</v>
      </c>
      <c r="D72" s="170">
        <v>8.5227272727272721E-2</v>
      </c>
      <c r="E72" s="170">
        <v>0.20454545454545456</v>
      </c>
      <c r="F72" s="169">
        <v>1</v>
      </c>
      <c r="G72" s="173">
        <v>176</v>
      </c>
      <c r="H72" s="91"/>
      <c r="I72" s="170" t="s">
        <v>143</v>
      </c>
      <c r="J72" s="170" t="s">
        <v>143</v>
      </c>
      <c r="K72" s="170">
        <v>0.63900000000000001</v>
      </c>
      <c r="L72" s="170">
        <v>0.77200000000000002</v>
      </c>
      <c r="M72" s="170">
        <v>5.1999999999999998E-2</v>
      </c>
      <c r="N72" s="170">
        <v>0.13600000000000001</v>
      </c>
      <c r="O72" s="170">
        <v>0.152</v>
      </c>
      <c r="P72" s="170">
        <v>0.27</v>
      </c>
      <c r="Q72" s="91"/>
      <c r="R72" s="211"/>
      <c r="S72" s="211"/>
      <c r="T72" s="211"/>
      <c r="U72" s="211"/>
      <c r="V72" s="211"/>
      <c r="W72" s="211"/>
      <c r="X72" s="211"/>
      <c r="Y72" s="211"/>
      <c r="Z72" s="211"/>
      <c r="AA72" s="211"/>
      <c r="AB72" s="211"/>
      <c r="AC72" s="211"/>
      <c r="AD72" s="211"/>
    </row>
    <row r="73" spans="1:30" x14ac:dyDescent="0.25">
      <c r="A73" s="91" t="s">
        <v>5329</v>
      </c>
      <c r="B73" s="170">
        <v>6.4111498257839725E-2</v>
      </c>
      <c r="C73" s="170">
        <v>0.55540069686411153</v>
      </c>
      <c r="D73" s="170">
        <v>0.21742160278745645</v>
      </c>
      <c r="E73" s="170">
        <v>0.16306620209059233</v>
      </c>
      <c r="F73" s="169">
        <v>1</v>
      </c>
      <c r="G73" s="173">
        <v>1435</v>
      </c>
      <c r="H73" s="91"/>
      <c r="I73" s="170">
        <v>5.2999999999999999E-2</v>
      </c>
      <c r="J73" s="170">
        <v>7.8E-2</v>
      </c>
      <c r="K73" s="170">
        <v>0.53</v>
      </c>
      <c r="L73" s="170">
        <v>0.58099999999999996</v>
      </c>
      <c r="M73" s="170">
        <v>0.19700000000000001</v>
      </c>
      <c r="N73" s="170">
        <v>0.24</v>
      </c>
      <c r="O73" s="170">
        <v>0.14499999999999999</v>
      </c>
      <c r="P73" s="170">
        <v>0.183</v>
      </c>
      <c r="Q73" s="91"/>
      <c r="R73" s="211"/>
      <c r="S73" s="211"/>
      <c r="T73" s="211"/>
      <c r="U73" s="211"/>
      <c r="V73" s="211"/>
      <c r="W73" s="211"/>
      <c r="X73" s="211"/>
      <c r="Y73" s="211"/>
      <c r="Z73" s="211"/>
      <c r="AA73" s="211"/>
      <c r="AB73" s="211"/>
      <c r="AC73" s="211"/>
      <c r="AD73" s="211"/>
    </row>
    <row r="74" spans="1:30" x14ac:dyDescent="0.25">
      <c r="A74" s="91" t="s">
        <v>5330</v>
      </c>
      <c r="B74" s="170">
        <v>0.27262753702687875</v>
      </c>
      <c r="C74" s="170">
        <v>0.60065825562260011</v>
      </c>
      <c r="D74" s="170">
        <v>4.607789358200768E-2</v>
      </c>
      <c r="E74" s="170">
        <v>8.0636313768513435E-2</v>
      </c>
      <c r="F74" s="169">
        <v>0.99999999999999989</v>
      </c>
      <c r="G74" s="173">
        <v>1823</v>
      </c>
      <c r="H74" s="91"/>
      <c r="I74" s="170">
        <v>0.253</v>
      </c>
      <c r="J74" s="170">
        <v>0.29399999999999998</v>
      </c>
      <c r="K74" s="170">
        <v>0.57799999999999996</v>
      </c>
      <c r="L74" s="170">
        <v>0.623</v>
      </c>
      <c r="M74" s="170">
        <v>3.6999999999999998E-2</v>
      </c>
      <c r="N74" s="170">
        <v>5.7000000000000002E-2</v>
      </c>
      <c r="O74" s="170">
        <v>6.9000000000000006E-2</v>
      </c>
      <c r="P74" s="170">
        <v>9.4E-2</v>
      </c>
      <c r="Q74" s="91"/>
      <c r="R74" s="211"/>
      <c r="S74" s="211"/>
      <c r="T74" s="211"/>
      <c r="U74" s="211"/>
      <c r="V74" s="211"/>
      <c r="W74" s="211"/>
      <c r="X74" s="211"/>
      <c r="Y74" s="211"/>
      <c r="Z74" s="211"/>
      <c r="AA74" s="211"/>
      <c r="AB74" s="211"/>
      <c r="AC74" s="211"/>
      <c r="AD74" s="211"/>
    </row>
    <row r="75" spans="1:30" x14ac:dyDescent="0.25">
      <c r="A75" s="91" t="s">
        <v>5331</v>
      </c>
      <c r="B75" s="170" t="s">
        <v>143</v>
      </c>
      <c r="C75" s="170">
        <v>0.52199413489736068</v>
      </c>
      <c r="D75" s="170">
        <v>0.35874877810361683</v>
      </c>
      <c r="E75" s="170">
        <v>0.11925708699902249</v>
      </c>
      <c r="F75" s="169">
        <v>1</v>
      </c>
      <c r="G75" s="173">
        <v>1023</v>
      </c>
      <c r="H75" s="91"/>
      <c r="I75" s="170" t="s">
        <v>143</v>
      </c>
      <c r="J75" s="170" t="s">
        <v>143</v>
      </c>
      <c r="K75" s="170">
        <v>0.49099999999999999</v>
      </c>
      <c r="L75" s="170">
        <v>0.55200000000000005</v>
      </c>
      <c r="M75" s="170">
        <v>0.33</v>
      </c>
      <c r="N75" s="170">
        <v>0.38900000000000001</v>
      </c>
      <c r="O75" s="170">
        <v>0.10100000000000001</v>
      </c>
      <c r="P75" s="170">
        <v>0.14099999999999999</v>
      </c>
      <c r="Q75" s="91"/>
      <c r="R75" s="211"/>
      <c r="S75" s="211"/>
      <c r="T75" s="211"/>
      <c r="U75" s="211"/>
      <c r="V75" s="211"/>
      <c r="W75" s="211"/>
      <c r="X75" s="211"/>
      <c r="Y75" s="211"/>
      <c r="Z75" s="211"/>
      <c r="AA75" s="211"/>
      <c r="AB75" s="211"/>
      <c r="AC75" s="211"/>
      <c r="AD75" s="211"/>
    </row>
    <row r="76" spans="1:30" x14ac:dyDescent="0.25">
      <c r="A76" s="91" t="s">
        <v>5332</v>
      </c>
      <c r="B76" s="170" t="s">
        <v>143</v>
      </c>
      <c r="C76" s="170">
        <v>0.76369426751592362</v>
      </c>
      <c r="D76" s="170">
        <v>0.10382165605095542</v>
      </c>
      <c r="E76" s="170">
        <v>0.13248407643312102</v>
      </c>
      <c r="F76" s="169">
        <v>1</v>
      </c>
      <c r="G76" s="173">
        <v>1570</v>
      </c>
      <c r="H76" s="91"/>
      <c r="I76" s="170" t="s">
        <v>143</v>
      </c>
      <c r="J76" s="170" t="s">
        <v>143</v>
      </c>
      <c r="K76" s="170">
        <v>0.74199999999999999</v>
      </c>
      <c r="L76" s="170">
        <v>0.78400000000000003</v>
      </c>
      <c r="M76" s="170">
        <v>0.09</v>
      </c>
      <c r="N76" s="170">
        <v>0.12</v>
      </c>
      <c r="O76" s="170">
        <v>0.11700000000000001</v>
      </c>
      <c r="P76" s="170">
        <v>0.15</v>
      </c>
      <c r="Q76" s="91"/>
      <c r="R76" s="211"/>
      <c r="S76" s="211"/>
      <c r="T76" s="211"/>
      <c r="U76" s="211"/>
      <c r="V76" s="211"/>
      <c r="W76" s="211"/>
      <c r="X76" s="211"/>
      <c r="Y76" s="211"/>
      <c r="Z76" s="211"/>
      <c r="AA76" s="211"/>
      <c r="AB76" s="211"/>
      <c r="AC76" s="211"/>
      <c r="AD76" s="211"/>
    </row>
    <row r="77" spans="1:30" x14ac:dyDescent="0.25">
      <c r="A77" s="91" t="s">
        <v>5333</v>
      </c>
      <c r="B77" s="170">
        <v>8.3584488647779787E-2</v>
      </c>
      <c r="C77" s="170">
        <v>0.5161744022503516</v>
      </c>
      <c r="D77" s="170">
        <v>0.24834237492465341</v>
      </c>
      <c r="E77" s="170">
        <v>0.15189873417721519</v>
      </c>
      <c r="F77" s="169">
        <v>1</v>
      </c>
      <c r="G77" s="173">
        <v>4977</v>
      </c>
      <c r="H77" s="91"/>
      <c r="I77" s="170">
        <v>7.5999999999999998E-2</v>
      </c>
      <c r="J77" s="170">
        <v>9.1999999999999998E-2</v>
      </c>
      <c r="K77" s="170">
        <v>0.502</v>
      </c>
      <c r="L77" s="170">
        <v>0.53</v>
      </c>
      <c r="M77" s="170">
        <v>0.23699999999999999</v>
      </c>
      <c r="N77" s="170">
        <v>0.26100000000000001</v>
      </c>
      <c r="O77" s="170">
        <v>0.14199999999999999</v>
      </c>
      <c r="P77" s="170">
        <v>0.16200000000000001</v>
      </c>
      <c r="Q77" s="91"/>
      <c r="R77" s="211"/>
      <c r="S77" s="211"/>
      <c r="T77" s="211"/>
      <c r="U77" s="211"/>
      <c r="V77" s="211"/>
      <c r="W77" s="211"/>
      <c r="X77" s="211"/>
      <c r="Y77" s="211"/>
      <c r="Z77" s="211"/>
      <c r="AA77" s="211"/>
      <c r="AB77" s="211"/>
      <c r="AC77" s="211"/>
      <c r="AD77" s="211"/>
    </row>
    <row r="78" spans="1:30" x14ac:dyDescent="0.25">
      <c r="A78" s="91" t="s">
        <v>5334</v>
      </c>
      <c r="B78" s="170">
        <v>0.31942612137203164</v>
      </c>
      <c r="C78" s="170">
        <v>0.54650395778364114</v>
      </c>
      <c r="D78" s="170">
        <v>3.4960422163588391E-2</v>
      </c>
      <c r="E78" s="170">
        <v>9.9109498680738789E-2</v>
      </c>
      <c r="F78" s="169">
        <v>1</v>
      </c>
      <c r="G78" s="173">
        <v>6064</v>
      </c>
      <c r="H78" s="91"/>
      <c r="I78" s="170">
        <v>0.308</v>
      </c>
      <c r="J78" s="170">
        <v>0.33100000000000002</v>
      </c>
      <c r="K78" s="170">
        <v>0.53400000000000003</v>
      </c>
      <c r="L78" s="170">
        <v>0.55900000000000005</v>
      </c>
      <c r="M78" s="170">
        <v>3.1E-2</v>
      </c>
      <c r="N78" s="170">
        <v>0.04</v>
      </c>
      <c r="O78" s="170">
        <v>9.1999999999999998E-2</v>
      </c>
      <c r="P78" s="170">
        <v>0.107</v>
      </c>
      <c r="Q78" s="91"/>
      <c r="R78" s="211"/>
      <c r="S78" s="211"/>
      <c r="T78" s="211"/>
      <c r="U78" s="211"/>
      <c r="V78" s="211"/>
      <c r="W78" s="211"/>
      <c r="X78" s="211"/>
      <c r="Y78" s="211"/>
      <c r="Z78" s="211"/>
      <c r="AA78" s="211"/>
      <c r="AB78" s="211"/>
      <c r="AC78" s="211"/>
      <c r="AD78" s="211"/>
    </row>
    <row r="79" spans="1:30" x14ac:dyDescent="0.25">
      <c r="A79" s="91" t="s">
        <v>5335</v>
      </c>
      <c r="B79" s="170" t="s">
        <v>143</v>
      </c>
      <c r="C79" s="170">
        <v>0.47973823307324442</v>
      </c>
      <c r="D79" s="170">
        <v>0.37377296753083311</v>
      </c>
      <c r="E79" s="170">
        <v>0.14648879939592246</v>
      </c>
      <c r="F79" s="169">
        <v>1</v>
      </c>
      <c r="G79" s="173">
        <v>3973</v>
      </c>
      <c r="H79" s="91"/>
      <c r="I79" s="170" t="s">
        <v>143</v>
      </c>
      <c r="J79" s="170" t="s">
        <v>143</v>
      </c>
      <c r="K79" s="170">
        <v>0.46400000000000002</v>
      </c>
      <c r="L79" s="170">
        <v>0.495</v>
      </c>
      <c r="M79" s="170">
        <v>0.35899999999999999</v>
      </c>
      <c r="N79" s="170">
        <v>0.38900000000000001</v>
      </c>
      <c r="O79" s="170">
        <v>0.13600000000000001</v>
      </c>
      <c r="P79" s="170">
        <v>0.158</v>
      </c>
      <c r="Q79" s="91"/>
      <c r="R79" s="211"/>
      <c r="S79" s="211"/>
      <c r="T79" s="211"/>
      <c r="U79" s="211"/>
      <c r="V79" s="211"/>
      <c r="W79" s="211"/>
      <c r="X79" s="211"/>
      <c r="Y79" s="211"/>
      <c r="Z79" s="211"/>
      <c r="AA79" s="211"/>
      <c r="AB79" s="211"/>
      <c r="AC79" s="211"/>
      <c r="AD79" s="211"/>
    </row>
    <row r="80" spans="1:30" x14ac:dyDescent="0.25">
      <c r="A80" s="91" t="s">
        <v>5336</v>
      </c>
      <c r="B80" s="170" t="s">
        <v>143</v>
      </c>
      <c r="C80" s="170">
        <v>0.7023567655424624</v>
      </c>
      <c r="D80" s="170">
        <v>9.4676960585127992E-2</v>
      </c>
      <c r="E80" s="170">
        <v>0.20296627387240959</v>
      </c>
      <c r="F80" s="169">
        <v>1</v>
      </c>
      <c r="G80" s="173">
        <v>4922</v>
      </c>
      <c r="H80" s="91"/>
      <c r="I80" s="170" t="s">
        <v>143</v>
      </c>
      <c r="J80" s="170" t="s">
        <v>143</v>
      </c>
      <c r="K80" s="170">
        <v>0.68899999999999995</v>
      </c>
      <c r="L80" s="170">
        <v>0.71499999999999997</v>
      </c>
      <c r="M80" s="170">
        <v>8.6999999999999994E-2</v>
      </c>
      <c r="N80" s="170">
        <v>0.10299999999999999</v>
      </c>
      <c r="O80" s="170">
        <v>0.192</v>
      </c>
      <c r="P80" s="170">
        <v>0.214</v>
      </c>
      <c r="Q80" s="91"/>
      <c r="R80" s="211"/>
      <c r="S80" s="211"/>
      <c r="T80" s="211"/>
      <c r="U80" s="211"/>
      <c r="V80" s="211"/>
      <c r="W80" s="211"/>
      <c r="X80" s="211"/>
      <c r="Y80" s="211"/>
      <c r="Z80" s="211"/>
      <c r="AA80" s="211"/>
      <c r="AB80" s="211"/>
      <c r="AC80" s="211"/>
      <c r="AD80" s="211"/>
    </row>
    <row r="81" spans="1:30" x14ac:dyDescent="0.25">
      <c r="A81" s="91" t="s">
        <v>5337</v>
      </c>
      <c r="B81" s="170">
        <v>5.3226879574184961E-2</v>
      </c>
      <c r="C81" s="170">
        <v>0.53426480372588159</v>
      </c>
      <c r="D81" s="170">
        <v>0.25016633399866933</v>
      </c>
      <c r="E81" s="170">
        <v>0.16234198270126413</v>
      </c>
      <c r="F81" s="169">
        <v>0.99999999999999989</v>
      </c>
      <c r="G81" s="173">
        <v>1503</v>
      </c>
      <c r="H81" s="91"/>
      <c r="I81" s="170">
        <v>4.2999999999999997E-2</v>
      </c>
      <c r="J81" s="170">
        <v>6.6000000000000003E-2</v>
      </c>
      <c r="K81" s="170">
        <v>0.50900000000000001</v>
      </c>
      <c r="L81" s="170">
        <v>0.55900000000000005</v>
      </c>
      <c r="M81" s="170">
        <v>0.22900000000000001</v>
      </c>
      <c r="N81" s="170">
        <v>0.27300000000000002</v>
      </c>
      <c r="O81" s="170">
        <v>0.14499999999999999</v>
      </c>
      <c r="P81" s="170">
        <v>0.182</v>
      </c>
      <c r="Q81" s="91"/>
      <c r="R81" s="211"/>
      <c r="S81" s="211"/>
      <c r="T81" s="211"/>
      <c r="U81" s="211"/>
      <c r="V81" s="211"/>
      <c r="W81" s="211"/>
      <c r="X81" s="211"/>
      <c r="Y81" s="211"/>
      <c r="Z81" s="211"/>
      <c r="AA81" s="211"/>
      <c r="AB81" s="211"/>
      <c r="AC81" s="211"/>
      <c r="AD81" s="211"/>
    </row>
    <row r="82" spans="1:30" x14ac:dyDescent="0.25">
      <c r="A82" s="91" t="s">
        <v>5338</v>
      </c>
      <c r="B82" s="170">
        <v>0.27945619335347432</v>
      </c>
      <c r="C82" s="170">
        <v>0.58358509566968786</v>
      </c>
      <c r="D82" s="170">
        <v>4.2799597180261835E-2</v>
      </c>
      <c r="E82" s="170">
        <v>9.415911379657603E-2</v>
      </c>
      <c r="F82" s="169">
        <v>1</v>
      </c>
      <c r="G82" s="173">
        <v>1986</v>
      </c>
      <c r="H82" s="91"/>
      <c r="I82" s="170">
        <v>0.26</v>
      </c>
      <c r="J82" s="170">
        <v>0.3</v>
      </c>
      <c r="K82" s="170">
        <v>0.56200000000000006</v>
      </c>
      <c r="L82" s="170">
        <v>0.60499999999999998</v>
      </c>
      <c r="M82" s="170">
        <v>3.5000000000000003E-2</v>
      </c>
      <c r="N82" s="170">
        <v>5.2999999999999999E-2</v>
      </c>
      <c r="O82" s="170">
        <v>8.2000000000000003E-2</v>
      </c>
      <c r="P82" s="170">
        <v>0.108</v>
      </c>
      <c r="Q82" s="91"/>
      <c r="R82" s="211"/>
      <c r="S82" s="211"/>
      <c r="T82" s="211"/>
      <c r="U82" s="211"/>
      <c r="V82" s="211"/>
      <c r="W82" s="211"/>
      <c r="X82" s="211"/>
      <c r="Y82" s="211"/>
      <c r="Z82" s="211"/>
      <c r="AA82" s="211"/>
      <c r="AB82" s="211"/>
      <c r="AC82" s="211"/>
      <c r="AD82" s="211"/>
    </row>
    <row r="83" spans="1:30" x14ac:dyDescent="0.25">
      <c r="A83" s="91" t="s">
        <v>5339</v>
      </c>
      <c r="B83" s="170" t="s">
        <v>143</v>
      </c>
      <c r="C83" s="170">
        <v>0.46026300743281873</v>
      </c>
      <c r="D83" s="170">
        <v>0.35620354488279016</v>
      </c>
      <c r="E83" s="170">
        <v>0.18353344768439109</v>
      </c>
      <c r="F83" s="169">
        <v>1</v>
      </c>
      <c r="G83" s="173">
        <v>1749</v>
      </c>
      <c r="H83" s="91"/>
      <c r="I83" s="170" t="s">
        <v>143</v>
      </c>
      <c r="J83" s="170" t="s">
        <v>143</v>
      </c>
      <c r="K83" s="170">
        <v>0.437</v>
      </c>
      <c r="L83" s="170">
        <v>0.48399999999999999</v>
      </c>
      <c r="M83" s="170">
        <v>0.33400000000000002</v>
      </c>
      <c r="N83" s="170">
        <v>0.379</v>
      </c>
      <c r="O83" s="170">
        <v>0.16600000000000001</v>
      </c>
      <c r="P83" s="170">
        <v>0.20200000000000001</v>
      </c>
      <c r="Q83" s="91"/>
      <c r="R83" s="211"/>
      <c r="S83" s="211"/>
      <c r="T83" s="211"/>
      <c r="U83" s="211"/>
      <c r="V83" s="211"/>
      <c r="W83" s="211"/>
      <c r="X83" s="211"/>
      <c r="Y83" s="211"/>
      <c r="Z83" s="211"/>
      <c r="AA83" s="211"/>
      <c r="AB83" s="211"/>
      <c r="AC83" s="211"/>
      <c r="AD83" s="211"/>
    </row>
    <row r="84" spans="1:30" x14ac:dyDescent="0.25">
      <c r="A84" s="91" t="s">
        <v>5340</v>
      </c>
      <c r="B84" s="170" t="s">
        <v>143</v>
      </c>
      <c r="C84" s="170">
        <v>0.71550855991943607</v>
      </c>
      <c r="D84" s="170">
        <v>7.6535750251762333E-2</v>
      </c>
      <c r="E84" s="170">
        <v>0.20795568982880161</v>
      </c>
      <c r="F84" s="169">
        <v>1</v>
      </c>
      <c r="G84" s="173">
        <v>1986</v>
      </c>
      <c r="H84" s="91"/>
      <c r="I84" s="170" t="s">
        <v>143</v>
      </c>
      <c r="J84" s="170" t="s">
        <v>143</v>
      </c>
      <c r="K84" s="170">
        <v>0.69499999999999995</v>
      </c>
      <c r="L84" s="170">
        <v>0.73499999999999999</v>
      </c>
      <c r="M84" s="170">
        <v>6.6000000000000003E-2</v>
      </c>
      <c r="N84" s="170">
        <v>8.8999999999999996E-2</v>
      </c>
      <c r="O84" s="170">
        <v>0.191</v>
      </c>
      <c r="P84" s="170">
        <v>0.22600000000000001</v>
      </c>
      <c r="Q84" s="91"/>
      <c r="R84" s="211"/>
      <c r="S84" s="211"/>
      <c r="T84" s="211"/>
      <c r="U84" s="211"/>
      <c r="V84" s="211"/>
      <c r="W84" s="211"/>
      <c r="X84" s="211"/>
      <c r="Y84" s="211"/>
      <c r="Z84" s="211"/>
      <c r="AA84" s="211"/>
      <c r="AB84" s="211"/>
      <c r="AC84" s="211"/>
      <c r="AD84" s="211"/>
    </row>
    <row r="85" spans="1:30" x14ac:dyDescent="0.25">
      <c r="A85" s="91" t="s">
        <v>5341</v>
      </c>
      <c r="B85" s="170">
        <v>7.811877241929055E-2</v>
      </c>
      <c r="C85" s="170">
        <v>0.49262654444001597</v>
      </c>
      <c r="D85" s="170">
        <v>0.25348744519728977</v>
      </c>
      <c r="E85" s="170">
        <v>0.17576723794340374</v>
      </c>
      <c r="F85" s="169">
        <v>1</v>
      </c>
      <c r="G85" s="173">
        <v>2509</v>
      </c>
      <c r="H85" s="91"/>
      <c r="I85" s="170">
        <v>6.8000000000000005E-2</v>
      </c>
      <c r="J85" s="170">
        <v>8.8999999999999996E-2</v>
      </c>
      <c r="K85" s="170">
        <v>0.47299999999999998</v>
      </c>
      <c r="L85" s="170">
        <v>0.51200000000000001</v>
      </c>
      <c r="M85" s="170">
        <v>0.23699999999999999</v>
      </c>
      <c r="N85" s="170">
        <v>0.27100000000000002</v>
      </c>
      <c r="O85" s="170">
        <v>0.161</v>
      </c>
      <c r="P85" s="170">
        <v>0.191</v>
      </c>
      <c r="Q85" s="91"/>
      <c r="R85" s="211"/>
      <c r="S85" s="211"/>
      <c r="T85" s="211"/>
      <c r="U85" s="211"/>
      <c r="V85" s="211"/>
      <c r="W85" s="211"/>
      <c r="X85" s="211"/>
      <c r="Y85" s="211"/>
      <c r="Z85" s="211"/>
      <c r="AA85" s="211"/>
      <c r="AB85" s="211"/>
      <c r="AC85" s="211"/>
      <c r="AD85" s="211"/>
    </row>
    <row r="86" spans="1:30" x14ac:dyDescent="0.25">
      <c r="A86" s="91" t="s">
        <v>5342</v>
      </c>
      <c r="B86" s="170">
        <v>0.28218918063903831</v>
      </c>
      <c r="C86" s="170">
        <v>0.55457133818411897</v>
      </c>
      <c r="D86" s="170">
        <v>3.8911736792154379E-2</v>
      </c>
      <c r="E86" s="170">
        <v>0.1243277443846884</v>
      </c>
      <c r="F86" s="169">
        <v>1</v>
      </c>
      <c r="G86" s="173">
        <v>3161</v>
      </c>
      <c r="H86" s="91"/>
      <c r="I86" s="170">
        <v>0.26700000000000002</v>
      </c>
      <c r="J86" s="170">
        <v>0.29799999999999999</v>
      </c>
      <c r="K86" s="170">
        <v>0.53700000000000003</v>
      </c>
      <c r="L86" s="170">
        <v>0.57199999999999995</v>
      </c>
      <c r="M86" s="170">
        <v>3.3000000000000002E-2</v>
      </c>
      <c r="N86" s="170">
        <v>4.5999999999999999E-2</v>
      </c>
      <c r="O86" s="170">
        <v>0.113</v>
      </c>
      <c r="P86" s="170">
        <v>0.13600000000000001</v>
      </c>
      <c r="Q86" s="91"/>
      <c r="R86" s="211"/>
      <c r="S86" s="211"/>
      <c r="T86" s="211"/>
      <c r="U86" s="211"/>
      <c r="V86" s="211"/>
      <c r="W86" s="211"/>
      <c r="X86" s="211"/>
      <c r="Y86" s="211"/>
      <c r="Z86" s="211"/>
      <c r="AA86" s="211"/>
      <c r="AB86" s="211"/>
      <c r="AC86" s="211"/>
      <c r="AD86" s="211"/>
    </row>
    <row r="87" spans="1:30" x14ac:dyDescent="0.25">
      <c r="A87" s="91" t="s">
        <v>5343</v>
      </c>
      <c r="B87" s="170" t="s">
        <v>143</v>
      </c>
      <c r="C87" s="170">
        <v>0.47863247863247865</v>
      </c>
      <c r="D87" s="170">
        <v>0.32668566001899335</v>
      </c>
      <c r="E87" s="170">
        <v>0.19468186134852802</v>
      </c>
      <c r="F87" s="169">
        <v>1</v>
      </c>
      <c r="G87" s="173">
        <v>2106</v>
      </c>
      <c r="H87" s="91"/>
      <c r="I87" s="170" t="s">
        <v>143</v>
      </c>
      <c r="J87" s="170" t="s">
        <v>143</v>
      </c>
      <c r="K87" s="170">
        <v>0.45700000000000002</v>
      </c>
      <c r="L87" s="170">
        <v>0.5</v>
      </c>
      <c r="M87" s="170">
        <v>0.307</v>
      </c>
      <c r="N87" s="170">
        <v>0.34699999999999998</v>
      </c>
      <c r="O87" s="170">
        <v>0.17799999999999999</v>
      </c>
      <c r="P87" s="170">
        <v>0.21199999999999999</v>
      </c>
      <c r="Q87" s="91"/>
      <c r="R87" s="211"/>
      <c r="S87" s="211"/>
      <c r="T87" s="211"/>
      <c r="U87" s="211"/>
      <c r="V87" s="211"/>
      <c r="W87" s="211"/>
      <c r="X87" s="211"/>
      <c r="Y87" s="211"/>
      <c r="Z87" s="211"/>
      <c r="AA87" s="211"/>
      <c r="AB87" s="211"/>
      <c r="AC87" s="211"/>
      <c r="AD87" s="211"/>
    </row>
    <row r="88" spans="1:30" x14ac:dyDescent="0.25">
      <c r="A88" s="91" t="s">
        <v>5344</v>
      </c>
      <c r="B88" s="170" t="s">
        <v>143</v>
      </c>
      <c r="C88" s="170">
        <v>0.70905511811023625</v>
      </c>
      <c r="D88" s="170">
        <v>0.11850393700787401</v>
      </c>
      <c r="E88" s="170">
        <v>0.17244094488188977</v>
      </c>
      <c r="F88" s="169">
        <v>1</v>
      </c>
      <c r="G88" s="173">
        <v>2540</v>
      </c>
      <c r="H88" s="91"/>
      <c r="I88" s="170" t="s">
        <v>143</v>
      </c>
      <c r="J88" s="170" t="s">
        <v>143</v>
      </c>
      <c r="K88" s="170">
        <v>0.69099999999999995</v>
      </c>
      <c r="L88" s="170">
        <v>0.72599999999999998</v>
      </c>
      <c r="M88" s="170">
        <v>0.107</v>
      </c>
      <c r="N88" s="170">
        <v>0.13200000000000001</v>
      </c>
      <c r="O88" s="170">
        <v>0.158</v>
      </c>
      <c r="P88" s="170">
        <v>0.188</v>
      </c>
      <c r="Q88" s="91"/>
      <c r="R88" s="211"/>
      <c r="S88" s="211"/>
      <c r="T88" s="211"/>
      <c r="U88" s="211"/>
      <c r="V88" s="211"/>
      <c r="W88" s="211"/>
      <c r="X88" s="211"/>
      <c r="Y88" s="211"/>
      <c r="Z88" s="211"/>
      <c r="AA88" s="211"/>
      <c r="AB88" s="211"/>
      <c r="AC88" s="211"/>
      <c r="AD88" s="211"/>
    </row>
    <row r="89" spans="1:30" x14ac:dyDescent="0.25">
      <c r="A89" s="91" t="s">
        <v>5345</v>
      </c>
      <c r="B89" s="170">
        <v>7.8651685393258425E-2</v>
      </c>
      <c r="C89" s="170">
        <v>0.54710458081244595</v>
      </c>
      <c r="D89" s="170">
        <v>0.27398444252376836</v>
      </c>
      <c r="E89" s="170">
        <v>0.10025929127052723</v>
      </c>
      <c r="F89" s="169">
        <v>0.99999999999999989</v>
      </c>
      <c r="G89" s="173">
        <v>1157</v>
      </c>
      <c r="H89" s="91"/>
      <c r="I89" s="170">
        <v>6.4000000000000001E-2</v>
      </c>
      <c r="J89" s="170">
        <v>9.6000000000000002E-2</v>
      </c>
      <c r="K89" s="170">
        <v>0.51800000000000002</v>
      </c>
      <c r="L89" s="170">
        <v>0.57599999999999996</v>
      </c>
      <c r="M89" s="170">
        <v>0.249</v>
      </c>
      <c r="N89" s="170">
        <v>0.3</v>
      </c>
      <c r="O89" s="170">
        <v>8.4000000000000005E-2</v>
      </c>
      <c r="P89" s="170">
        <v>0.11899999999999999</v>
      </c>
      <c r="Q89" s="91"/>
      <c r="R89" s="211"/>
      <c r="S89" s="211"/>
      <c r="T89" s="211"/>
      <c r="U89" s="211"/>
      <c r="V89" s="211"/>
      <c r="W89" s="211"/>
      <c r="X89" s="211"/>
      <c r="Y89" s="211"/>
      <c r="Z89" s="211"/>
      <c r="AA89" s="211"/>
      <c r="AB89" s="211"/>
      <c r="AC89" s="211"/>
      <c r="AD89" s="211"/>
    </row>
    <row r="90" spans="1:30" x14ac:dyDescent="0.25">
      <c r="A90" s="91" t="s">
        <v>5346</v>
      </c>
      <c r="B90" s="170">
        <v>0.27753623188405796</v>
      </c>
      <c r="C90" s="170">
        <v>0.61884057971014494</v>
      </c>
      <c r="D90" s="170">
        <v>6.0144927536231886E-2</v>
      </c>
      <c r="E90" s="170">
        <v>4.3478260869565216E-2</v>
      </c>
      <c r="F90" s="169">
        <v>1</v>
      </c>
      <c r="G90" s="173">
        <v>1380</v>
      </c>
      <c r="H90" s="91"/>
      <c r="I90" s="170">
        <v>0.255</v>
      </c>
      <c r="J90" s="170">
        <v>0.30199999999999999</v>
      </c>
      <c r="K90" s="170">
        <v>0.59299999999999997</v>
      </c>
      <c r="L90" s="170">
        <v>0.64400000000000002</v>
      </c>
      <c r="M90" s="170">
        <v>4.9000000000000002E-2</v>
      </c>
      <c r="N90" s="170">
        <v>7.3999999999999996E-2</v>
      </c>
      <c r="O90" s="170">
        <v>3.4000000000000002E-2</v>
      </c>
      <c r="P90" s="170">
        <v>5.6000000000000001E-2</v>
      </c>
      <c r="Q90" s="91"/>
      <c r="R90" s="211"/>
      <c r="S90" s="211"/>
      <c r="T90" s="211"/>
      <c r="U90" s="211"/>
      <c r="V90" s="211"/>
      <c r="W90" s="211"/>
      <c r="X90" s="211"/>
      <c r="Y90" s="211"/>
      <c r="Z90" s="211"/>
      <c r="AA90" s="211"/>
      <c r="AB90" s="211"/>
      <c r="AC90" s="211"/>
      <c r="AD90" s="211"/>
    </row>
    <row r="91" spans="1:30" x14ac:dyDescent="0.25">
      <c r="A91" s="91" t="s">
        <v>5347</v>
      </c>
      <c r="B91" s="170" t="s">
        <v>143</v>
      </c>
      <c r="C91" s="170">
        <v>0.47362181387077651</v>
      </c>
      <c r="D91" s="170">
        <v>0.41078838174273857</v>
      </c>
      <c r="E91" s="170">
        <v>0.11558980438648489</v>
      </c>
      <c r="F91" s="169">
        <v>1</v>
      </c>
      <c r="G91" s="173">
        <v>1687</v>
      </c>
      <c r="H91" s="91"/>
      <c r="I91" s="170" t="s">
        <v>143</v>
      </c>
      <c r="J91" s="170" t="s">
        <v>143</v>
      </c>
      <c r="K91" s="170">
        <v>0.45</v>
      </c>
      <c r="L91" s="170">
        <v>0.497</v>
      </c>
      <c r="M91" s="170">
        <v>0.38800000000000001</v>
      </c>
      <c r="N91" s="170">
        <v>0.434</v>
      </c>
      <c r="O91" s="170">
        <v>0.10100000000000001</v>
      </c>
      <c r="P91" s="170">
        <v>0.13200000000000001</v>
      </c>
      <c r="Q91" s="91"/>
      <c r="R91" s="211"/>
      <c r="S91" s="211"/>
      <c r="T91" s="211"/>
      <c r="U91" s="211"/>
      <c r="V91" s="211"/>
      <c r="W91" s="211"/>
      <c r="X91" s="211"/>
      <c r="Y91" s="211"/>
      <c r="Z91" s="211"/>
      <c r="AA91" s="211"/>
      <c r="AB91" s="211"/>
      <c r="AC91" s="211"/>
      <c r="AD91" s="211"/>
    </row>
    <row r="92" spans="1:30" x14ac:dyDescent="0.25">
      <c r="A92" s="91" t="s">
        <v>5348</v>
      </c>
      <c r="B92" s="170" t="s">
        <v>143</v>
      </c>
      <c r="C92" s="170">
        <v>0.74168797953964194</v>
      </c>
      <c r="D92" s="170">
        <v>0.16112531969309463</v>
      </c>
      <c r="E92" s="170">
        <v>9.718670076726342E-2</v>
      </c>
      <c r="F92" s="169">
        <v>1</v>
      </c>
      <c r="G92" s="173">
        <v>1173</v>
      </c>
      <c r="H92" s="91"/>
      <c r="I92" s="170" t="s">
        <v>143</v>
      </c>
      <c r="J92" s="170" t="s">
        <v>143</v>
      </c>
      <c r="K92" s="170">
        <v>0.71599999999999997</v>
      </c>
      <c r="L92" s="170">
        <v>0.76600000000000001</v>
      </c>
      <c r="M92" s="170">
        <v>0.14099999999999999</v>
      </c>
      <c r="N92" s="170">
        <v>0.183</v>
      </c>
      <c r="O92" s="170">
        <v>8.2000000000000003E-2</v>
      </c>
      <c r="P92" s="170">
        <v>0.115</v>
      </c>
      <c r="Q92" s="91"/>
      <c r="R92" s="211"/>
      <c r="S92" s="211"/>
      <c r="T92" s="211"/>
      <c r="U92" s="211"/>
      <c r="V92" s="211"/>
      <c r="W92" s="211"/>
      <c r="X92" s="211"/>
      <c r="Y92" s="211"/>
      <c r="Z92" s="211"/>
      <c r="AA92" s="211"/>
      <c r="AB92" s="211"/>
      <c r="AC92" s="211"/>
      <c r="AD92" s="211"/>
    </row>
    <row r="93" spans="1:30" x14ac:dyDescent="0.25">
      <c r="A93" s="91" t="s">
        <v>5349</v>
      </c>
      <c r="B93" s="170">
        <v>7.6978417266187052E-2</v>
      </c>
      <c r="C93" s="170">
        <v>0.49496402877697843</v>
      </c>
      <c r="D93" s="170">
        <v>0.27769784172661871</v>
      </c>
      <c r="E93" s="170">
        <v>0.15035971223021583</v>
      </c>
      <c r="F93" s="169">
        <v>1</v>
      </c>
      <c r="G93" s="173">
        <v>1390</v>
      </c>
      <c r="H93" s="91"/>
      <c r="I93" s="170">
        <v>6.4000000000000001E-2</v>
      </c>
      <c r="J93" s="170">
        <v>9.1999999999999998E-2</v>
      </c>
      <c r="K93" s="170">
        <v>0.46899999999999997</v>
      </c>
      <c r="L93" s="170">
        <v>0.52100000000000002</v>
      </c>
      <c r="M93" s="170">
        <v>0.255</v>
      </c>
      <c r="N93" s="170">
        <v>0.30199999999999999</v>
      </c>
      <c r="O93" s="170">
        <v>0.13300000000000001</v>
      </c>
      <c r="P93" s="170">
        <v>0.17</v>
      </c>
      <c r="Q93" s="91"/>
      <c r="R93" s="211"/>
      <c r="S93" s="211"/>
      <c r="T93" s="211"/>
      <c r="U93" s="211"/>
      <c r="V93" s="211"/>
      <c r="W93" s="211"/>
      <c r="X93" s="211"/>
      <c r="Y93" s="211"/>
      <c r="Z93" s="211"/>
      <c r="AA93" s="211"/>
      <c r="AB93" s="211"/>
      <c r="AC93" s="211"/>
      <c r="AD93" s="211"/>
    </row>
    <row r="94" spans="1:30" x14ac:dyDescent="0.25">
      <c r="A94" s="91" t="s">
        <v>5350</v>
      </c>
      <c r="B94" s="170">
        <v>0.27097203728362185</v>
      </c>
      <c r="C94" s="170">
        <v>0.6358189081225033</v>
      </c>
      <c r="D94" s="170">
        <v>5.0599201065246339E-2</v>
      </c>
      <c r="E94" s="170">
        <v>4.2609853528628498E-2</v>
      </c>
      <c r="F94" s="169">
        <v>0.99999999999999989</v>
      </c>
      <c r="G94" s="173">
        <v>1502</v>
      </c>
      <c r="H94" s="91"/>
      <c r="I94" s="170">
        <v>0.249</v>
      </c>
      <c r="J94" s="170">
        <v>0.29399999999999998</v>
      </c>
      <c r="K94" s="170">
        <v>0.61099999999999999</v>
      </c>
      <c r="L94" s="170">
        <v>0.66</v>
      </c>
      <c r="M94" s="170">
        <v>4.1000000000000002E-2</v>
      </c>
      <c r="N94" s="170">
        <v>6.3E-2</v>
      </c>
      <c r="O94" s="170">
        <v>3.4000000000000002E-2</v>
      </c>
      <c r="P94" s="170">
        <v>5.3999999999999999E-2</v>
      </c>
      <c r="Q94" s="91"/>
      <c r="R94" s="211"/>
      <c r="S94" s="211"/>
      <c r="T94" s="211"/>
      <c r="U94" s="211"/>
      <c r="V94" s="211"/>
      <c r="W94" s="211"/>
      <c r="X94" s="211"/>
      <c r="Y94" s="211"/>
      <c r="Z94" s="211"/>
      <c r="AA94" s="211"/>
      <c r="AB94" s="211"/>
      <c r="AC94" s="211"/>
      <c r="AD94" s="211"/>
    </row>
    <row r="95" spans="1:30" x14ac:dyDescent="0.25">
      <c r="A95" s="91" t="s">
        <v>5351</v>
      </c>
      <c r="B95" s="170" t="s">
        <v>143</v>
      </c>
      <c r="C95" s="170">
        <v>0.45721393034825869</v>
      </c>
      <c r="D95" s="170">
        <v>0.35771144278606964</v>
      </c>
      <c r="E95" s="170">
        <v>0.18507462686567164</v>
      </c>
      <c r="F95" s="169">
        <v>1</v>
      </c>
      <c r="G95" s="173">
        <v>2010</v>
      </c>
      <c r="H95" s="91"/>
      <c r="I95" s="170" t="s">
        <v>143</v>
      </c>
      <c r="J95" s="170" t="s">
        <v>143</v>
      </c>
      <c r="K95" s="170">
        <v>0.436</v>
      </c>
      <c r="L95" s="170">
        <v>0.47899999999999998</v>
      </c>
      <c r="M95" s="170">
        <v>0.33700000000000002</v>
      </c>
      <c r="N95" s="170">
        <v>0.379</v>
      </c>
      <c r="O95" s="170">
        <v>0.16900000000000001</v>
      </c>
      <c r="P95" s="170">
        <v>0.20300000000000001</v>
      </c>
      <c r="Q95" s="91"/>
      <c r="R95" s="211"/>
      <c r="S95" s="211"/>
      <c r="T95" s="211"/>
      <c r="U95" s="211"/>
      <c r="V95" s="211"/>
      <c r="W95" s="211"/>
      <c r="X95" s="211"/>
      <c r="Y95" s="211"/>
      <c r="Z95" s="211"/>
      <c r="AA95" s="211"/>
      <c r="AB95" s="211"/>
      <c r="AC95" s="211"/>
      <c r="AD95" s="211"/>
    </row>
    <row r="96" spans="1:30" x14ac:dyDescent="0.25">
      <c r="A96" s="91" t="s">
        <v>5352</v>
      </c>
      <c r="B96" s="170" t="s">
        <v>143</v>
      </c>
      <c r="C96" s="170">
        <v>0.74373040752351094</v>
      </c>
      <c r="D96" s="170">
        <v>0.1152037617554859</v>
      </c>
      <c r="E96" s="170">
        <v>0.14106583072100312</v>
      </c>
      <c r="F96" s="169">
        <v>0.99999999999999989</v>
      </c>
      <c r="G96" s="173">
        <v>1276</v>
      </c>
      <c r="H96" s="91"/>
      <c r="I96" s="170" t="s">
        <v>143</v>
      </c>
      <c r="J96" s="170" t="s">
        <v>143</v>
      </c>
      <c r="K96" s="170">
        <v>0.71899999999999997</v>
      </c>
      <c r="L96" s="170">
        <v>0.76700000000000002</v>
      </c>
      <c r="M96" s="170">
        <v>9.9000000000000005E-2</v>
      </c>
      <c r="N96" s="170">
        <v>0.13400000000000001</v>
      </c>
      <c r="O96" s="170">
        <v>0.123</v>
      </c>
      <c r="P96" s="170">
        <v>0.161</v>
      </c>
      <c r="Q96" s="91"/>
      <c r="R96" s="211"/>
      <c r="S96" s="211"/>
      <c r="T96" s="211"/>
      <c r="U96" s="211"/>
      <c r="V96" s="211"/>
      <c r="W96" s="211"/>
      <c r="X96" s="211"/>
      <c r="Y96" s="211"/>
      <c r="Z96" s="211"/>
      <c r="AA96" s="211"/>
      <c r="AB96" s="211"/>
      <c r="AC96" s="211"/>
      <c r="AD96" s="211"/>
    </row>
    <row r="97" spans="1:30" x14ac:dyDescent="0.25">
      <c r="A97" s="91" t="s">
        <v>5353</v>
      </c>
      <c r="B97" s="170">
        <v>7.5443786982248517E-2</v>
      </c>
      <c r="C97" s="170">
        <v>0.50961538461538458</v>
      </c>
      <c r="D97" s="170">
        <v>0.21301775147928995</v>
      </c>
      <c r="E97" s="170">
        <v>0.20192307692307693</v>
      </c>
      <c r="F97" s="169">
        <v>1</v>
      </c>
      <c r="G97" s="173">
        <v>1352</v>
      </c>
      <c r="H97" s="91"/>
      <c r="I97" s="170">
        <v>6.3E-2</v>
      </c>
      <c r="J97" s="170">
        <v>9.0999999999999998E-2</v>
      </c>
      <c r="K97" s="170">
        <v>0.48299999999999998</v>
      </c>
      <c r="L97" s="170">
        <v>0.53600000000000003</v>
      </c>
      <c r="M97" s="170">
        <v>0.192</v>
      </c>
      <c r="N97" s="170">
        <v>0.23599999999999999</v>
      </c>
      <c r="O97" s="170">
        <v>0.18099999999999999</v>
      </c>
      <c r="P97" s="170">
        <v>0.224</v>
      </c>
      <c r="Q97" s="91"/>
      <c r="R97" s="211"/>
      <c r="S97" s="211"/>
      <c r="T97" s="211"/>
      <c r="U97" s="211"/>
      <c r="V97" s="211"/>
      <c r="W97" s="211"/>
      <c r="X97" s="211"/>
      <c r="Y97" s="211"/>
      <c r="Z97" s="211"/>
      <c r="AA97" s="211"/>
      <c r="AB97" s="211"/>
      <c r="AC97" s="211"/>
      <c r="AD97" s="211"/>
    </row>
    <row r="98" spans="1:30" x14ac:dyDescent="0.25">
      <c r="A98" s="91" t="s">
        <v>5354</v>
      </c>
      <c r="B98" s="170">
        <v>0.23891767415083479</v>
      </c>
      <c r="C98" s="170">
        <v>0.54058721934369602</v>
      </c>
      <c r="D98" s="170">
        <v>3.6269430051813469E-2</v>
      </c>
      <c r="E98" s="170">
        <v>0.18422567645365573</v>
      </c>
      <c r="F98" s="169">
        <v>1</v>
      </c>
      <c r="G98" s="173">
        <v>1737</v>
      </c>
      <c r="H98" s="91"/>
      <c r="I98" s="170">
        <v>0.219</v>
      </c>
      <c r="J98" s="170">
        <v>0.26</v>
      </c>
      <c r="K98" s="170">
        <v>0.51700000000000002</v>
      </c>
      <c r="L98" s="170">
        <v>0.56399999999999995</v>
      </c>
      <c r="M98" s="170">
        <v>2.8000000000000001E-2</v>
      </c>
      <c r="N98" s="170">
        <v>4.5999999999999999E-2</v>
      </c>
      <c r="O98" s="170">
        <v>0.16700000000000001</v>
      </c>
      <c r="P98" s="170">
        <v>0.20300000000000001</v>
      </c>
      <c r="Q98" s="91"/>
      <c r="R98" s="211"/>
      <c r="S98" s="211"/>
      <c r="T98" s="211"/>
      <c r="U98" s="211"/>
      <c r="V98" s="211"/>
      <c r="W98" s="211"/>
      <c r="X98" s="211"/>
      <c r="Y98" s="211"/>
      <c r="Z98" s="211"/>
      <c r="AA98" s="211"/>
      <c r="AB98" s="211"/>
      <c r="AC98" s="211"/>
      <c r="AD98" s="211"/>
    </row>
    <row r="99" spans="1:30" x14ac:dyDescent="0.25">
      <c r="A99" s="91" t="s">
        <v>5355</v>
      </c>
      <c r="B99" s="170" t="s">
        <v>143</v>
      </c>
      <c r="C99" s="170">
        <v>0.2857142857142857</v>
      </c>
      <c r="D99" s="170">
        <v>0.32967032967032966</v>
      </c>
      <c r="E99" s="170">
        <v>0.38461538461538464</v>
      </c>
      <c r="F99" s="169">
        <v>1</v>
      </c>
      <c r="G99" s="173">
        <v>1183</v>
      </c>
      <c r="H99" s="91"/>
      <c r="I99" s="170" t="s">
        <v>143</v>
      </c>
      <c r="J99" s="170" t="s">
        <v>143</v>
      </c>
      <c r="K99" s="170">
        <v>0.26100000000000001</v>
      </c>
      <c r="L99" s="170">
        <v>0.312</v>
      </c>
      <c r="M99" s="170">
        <v>0.30299999999999999</v>
      </c>
      <c r="N99" s="170">
        <v>0.35699999999999998</v>
      </c>
      <c r="O99" s="170">
        <v>0.35699999999999998</v>
      </c>
      <c r="P99" s="170">
        <v>0.41299999999999998</v>
      </c>
      <c r="Q99" s="91"/>
      <c r="R99" s="211"/>
      <c r="S99" s="211"/>
      <c r="T99" s="211"/>
      <c r="U99" s="211"/>
      <c r="V99" s="211"/>
      <c r="W99" s="211"/>
      <c r="X99" s="211"/>
      <c r="Y99" s="211"/>
      <c r="Z99" s="211"/>
      <c r="AA99" s="211"/>
      <c r="AB99" s="211"/>
      <c r="AC99" s="211"/>
      <c r="AD99" s="211"/>
    </row>
    <row r="100" spans="1:30" x14ac:dyDescent="0.25">
      <c r="A100" s="91" t="s">
        <v>5356</v>
      </c>
      <c r="B100" s="170" t="s">
        <v>143</v>
      </c>
      <c r="C100" s="170">
        <v>0.6843946815955213</v>
      </c>
      <c r="D100" s="170">
        <v>6.2281315605318403E-2</v>
      </c>
      <c r="E100" s="170">
        <v>0.25332400279916023</v>
      </c>
      <c r="F100" s="169">
        <v>0.99999999999999989</v>
      </c>
      <c r="G100" s="173">
        <v>1429</v>
      </c>
      <c r="H100" s="91"/>
      <c r="I100" s="170" t="s">
        <v>143</v>
      </c>
      <c r="J100" s="170" t="s">
        <v>143</v>
      </c>
      <c r="K100" s="170">
        <v>0.66</v>
      </c>
      <c r="L100" s="170">
        <v>0.70799999999999996</v>
      </c>
      <c r="M100" s="170">
        <v>5.0999999999999997E-2</v>
      </c>
      <c r="N100" s="170">
        <v>7.5999999999999998E-2</v>
      </c>
      <c r="O100" s="170">
        <v>0.23100000000000001</v>
      </c>
      <c r="P100" s="170">
        <v>0.27700000000000002</v>
      </c>
      <c r="Q100" s="91"/>
      <c r="R100" s="211"/>
      <c r="S100" s="211"/>
      <c r="T100" s="211"/>
      <c r="U100" s="211"/>
      <c r="V100" s="211"/>
      <c r="W100" s="211"/>
      <c r="X100" s="211"/>
      <c r="Y100" s="211"/>
      <c r="Z100" s="211"/>
      <c r="AA100" s="211"/>
      <c r="AB100" s="211"/>
      <c r="AC100" s="211"/>
      <c r="AD100" s="211"/>
    </row>
    <row r="101" spans="1:30" x14ac:dyDescent="0.25">
      <c r="A101" s="91" t="s">
        <v>5357</v>
      </c>
      <c r="B101" s="170">
        <v>6.1824953445065174E-2</v>
      </c>
      <c r="C101" s="170">
        <v>0.58175046554934828</v>
      </c>
      <c r="D101" s="170">
        <v>0.21899441340782122</v>
      </c>
      <c r="E101" s="170">
        <v>0.13743016759776536</v>
      </c>
      <c r="F101" s="169">
        <v>1</v>
      </c>
      <c r="G101" s="173">
        <v>2685</v>
      </c>
      <c r="H101" s="91"/>
      <c r="I101" s="170">
        <v>5.2999999999999999E-2</v>
      </c>
      <c r="J101" s="170">
        <v>7.1999999999999995E-2</v>
      </c>
      <c r="K101" s="170">
        <v>0.56299999999999994</v>
      </c>
      <c r="L101" s="170">
        <v>0.6</v>
      </c>
      <c r="M101" s="170">
        <v>0.20399999999999999</v>
      </c>
      <c r="N101" s="170">
        <v>0.23499999999999999</v>
      </c>
      <c r="O101" s="170">
        <v>0.125</v>
      </c>
      <c r="P101" s="170">
        <v>0.151</v>
      </c>
      <c r="Q101" s="91"/>
      <c r="R101" s="211"/>
      <c r="S101" s="211"/>
      <c r="T101" s="211"/>
      <c r="U101" s="211"/>
      <c r="V101" s="211"/>
      <c r="W101" s="211"/>
      <c r="X101" s="211"/>
      <c r="Y101" s="211"/>
      <c r="Z101" s="211"/>
      <c r="AA101" s="211"/>
      <c r="AB101" s="211"/>
      <c r="AC101" s="211"/>
      <c r="AD101" s="211"/>
    </row>
    <row r="102" spans="1:30" x14ac:dyDescent="0.25">
      <c r="A102" s="91" t="s">
        <v>5358</v>
      </c>
      <c r="B102" s="170">
        <v>0.31688804554079697</v>
      </c>
      <c r="C102" s="170">
        <v>0.59962049335863377</v>
      </c>
      <c r="D102" s="170">
        <v>3.7634408602150539E-2</v>
      </c>
      <c r="E102" s="170">
        <v>4.5857052498418725E-2</v>
      </c>
      <c r="F102" s="169">
        <v>1</v>
      </c>
      <c r="G102" s="173">
        <v>3162</v>
      </c>
      <c r="H102" s="91"/>
      <c r="I102" s="170">
        <v>0.30099999999999999</v>
      </c>
      <c r="J102" s="170">
        <v>0.33300000000000002</v>
      </c>
      <c r="K102" s="170">
        <v>0.58199999999999996</v>
      </c>
      <c r="L102" s="170">
        <v>0.61699999999999999</v>
      </c>
      <c r="M102" s="170">
        <v>3.2000000000000001E-2</v>
      </c>
      <c r="N102" s="170">
        <v>4.4999999999999998E-2</v>
      </c>
      <c r="O102" s="170">
        <v>3.9E-2</v>
      </c>
      <c r="P102" s="170">
        <v>5.3999999999999999E-2</v>
      </c>
      <c r="Q102" s="91"/>
      <c r="R102" s="211"/>
      <c r="S102" s="211"/>
      <c r="T102" s="211"/>
      <c r="U102" s="211"/>
      <c r="V102" s="211"/>
      <c r="W102" s="211"/>
      <c r="X102" s="211"/>
      <c r="Y102" s="211"/>
      <c r="Z102" s="211"/>
      <c r="AA102" s="211"/>
      <c r="AB102" s="211"/>
      <c r="AC102" s="211"/>
      <c r="AD102" s="211"/>
    </row>
    <row r="103" spans="1:30" x14ac:dyDescent="0.25">
      <c r="A103" s="91" t="s">
        <v>5359</v>
      </c>
      <c r="B103" s="170" t="s">
        <v>143</v>
      </c>
      <c r="C103" s="170">
        <v>0.52036395147313697</v>
      </c>
      <c r="D103" s="170">
        <v>0.36395147313691506</v>
      </c>
      <c r="E103" s="170">
        <v>0.115684575389948</v>
      </c>
      <c r="F103" s="169">
        <v>1</v>
      </c>
      <c r="G103" s="173">
        <v>2308</v>
      </c>
      <c r="H103" s="91"/>
      <c r="I103" s="170" t="s">
        <v>143</v>
      </c>
      <c r="J103" s="170" t="s">
        <v>143</v>
      </c>
      <c r="K103" s="170">
        <v>0.5</v>
      </c>
      <c r="L103" s="170">
        <v>0.54100000000000004</v>
      </c>
      <c r="M103" s="170">
        <v>0.34499999999999997</v>
      </c>
      <c r="N103" s="170">
        <v>0.38400000000000001</v>
      </c>
      <c r="O103" s="170">
        <v>0.10299999999999999</v>
      </c>
      <c r="P103" s="170">
        <v>0.129</v>
      </c>
      <c r="Q103" s="91"/>
      <c r="R103" s="211"/>
      <c r="S103" s="211"/>
      <c r="T103" s="211"/>
      <c r="U103" s="211"/>
      <c r="V103" s="211"/>
      <c r="W103" s="211"/>
      <c r="X103" s="211"/>
      <c r="Y103" s="211"/>
      <c r="Z103" s="211"/>
      <c r="AA103" s="211"/>
      <c r="AB103" s="211"/>
      <c r="AC103" s="211"/>
      <c r="AD103" s="211"/>
    </row>
    <row r="104" spans="1:30" x14ac:dyDescent="0.25">
      <c r="A104" s="91" t="s">
        <v>5360</v>
      </c>
      <c r="B104" s="170" t="s">
        <v>143</v>
      </c>
      <c r="C104" s="170">
        <v>0.79381443298969068</v>
      </c>
      <c r="D104" s="170">
        <v>6.6666666666666666E-2</v>
      </c>
      <c r="E104" s="170">
        <v>0.13951890034364262</v>
      </c>
      <c r="F104" s="169">
        <v>1</v>
      </c>
      <c r="G104" s="173">
        <v>2910</v>
      </c>
      <c r="H104" s="91"/>
      <c r="I104" s="170" t="s">
        <v>143</v>
      </c>
      <c r="J104" s="170" t="s">
        <v>143</v>
      </c>
      <c r="K104" s="170">
        <v>0.77900000000000003</v>
      </c>
      <c r="L104" s="170">
        <v>0.80800000000000005</v>
      </c>
      <c r="M104" s="170">
        <v>5.8000000000000003E-2</v>
      </c>
      <c r="N104" s="170">
        <v>7.5999999999999998E-2</v>
      </c>
      <c r="O104" s="170">
        <v>0.127</v>
      </c>
      <c r="P104" s="170">
        <v>0.153</v>
      </c>
      <c r="Q104" s="91"/>
      <c r="R104" s="211"/>
      <c r="S104" s="211"/>
      <c r="T104" s="211"/>
      <c r="U104" s="211"/>
      <c r="V104" s="211"/>
      <c r="W104" s="211"/>
      <c r="X104" s="211"/>
      <c r="Y104" s="211"/>
      <c r="Z104" s="211"/>
      <c r="AA104" s="211"/>
      <c r="AB104" s="211"/>
      <c r="AC104" s="211"/>
      <c r="AD104" s="211"/>
    </row>
    <row r="105" spans="1:30" x14ac:dyDescent="0.25">
      <c r="A105" s="91" t="s">
        <v>5361</v>
      </c>
      <c r="B105" s="170">
        <v>5.9693318729463304E-2</v>
      </c>
      <c r="C105" s="170">
        <v>0.61117196056955092</v>
      </c>
      <c r="D105" s="170">
        <v>0.21577217962760131</v>
      </c>
      <c r="E105" s="170">
        <v>0.11336254107338445</v>
      </c>
      <c r="F105" s="169">
        <v>1</v>
      </c>
      <c r="G105" s="173">
        <v>1826</v>
      </c>
      <c r="H105" s="91"/>
      <c r="I105" s="170">
        <v>0.05</v>
      </c>
      <c r="J105" s="170">
        <v>7.1999999999999995E-2</v>
      </c>
      <c r="K105" s="170">
        <v>0.58899999999999997</v>
      </c>
      <c r="L105" s="170">
        <v>0.63300000000000001</v>
      </c>
      <c r="M105" s="170">
        <v>0.19800000000000001</v>
      </c>
      <c r="N105" s="170">
        <v>0.23499999999999999</v>
      </c>
      <c r="O105" s="170">
        <v>0.1</v>
      </c>
      <c r="P105" s="170">
        <v>0.129</v>
      </c>
      <c r="Q105" s="91"/>
      <c r="R105" s="211"/>
      <c r="S105" s="211"/>
      <c r="T105" s="211"/>
      <c r="U105" s="211"/>
      <c r="V105" s="211"/>
      <c r="W105" s="211"/>
      <c r="X105" s="211"/>
      <c r="Y105" s="211"/>
      <c r="Z105" s="211"/>
      <c r="AA105" s="211"/>
      <c r="AB105" s="211"/>
      <c r="AC105" s="211"/>
      <c r="AD105" s="211"/>
    </row>
    <row r="106" spans="1:30" x14ac:dyDescent="0.25">
      <c r="A106" s="91" t="s">
        <v>5362</v>
      </c>
      <c r="B106" s="170">
        <v>0.26591576885406465</v>
      </c>
      <c r="C106" s="170">
        <v>0.60626836434867781</v>
      </c>
      <c r="D106" s="170">
        <v>5.190989226248776E-2</v>
      </c>
      <c r="E106" s="170">
        <v>7.5905974534769827E-2</v>
      </c>
      <c r="F106" s="169">
        <v>1</v>
      </c>
      <c r="G106" s="173">
        <v>2042</v>
      </c>
      <c r="H106" s="91"/>
      <c r="I106" s="170">
        <v>0.247</v>
      </c>
      <c r="J106" s="170">
        <v>0.28599999999999998</v>
      </c>
      <c r="K106" s="170">
        <v>0.58499999999999996</v>
      </c>
      <c r="L106" s="170">
        <v>0.627</v>
      </c>
      <c r="M106" s="170">
        <v>4.2999999999999997E-2</v>
      </c>
      <c r="N106" s="170">
        <v>6.2E-2</v>
      </c>
      <c r="O106" s="170">
        <v>6.5000000000000002E-2</v>
      </c>
      <c r="P106" s="170">
        <v>8.7999999999999995E-2</v>
      </c>
      <c r="Q106" s="91"/>
      <c r="R106" s="211"/>
      <c r="S106" s="211"/>
      <c r="T106" s="211"/>
      <c r="U106" s="211"/>
      <c r="V106" s="211"/>
      <c r="W106" s="211"/>
      <c r="X106" s="211"/>
      <c r="Y106" s="211"/>
      <c r="Z106" s="211"/>
      <c r="AA106" s="211"/>
      <c r="AB106" s="211"/>
      <c r="AC106" s="211"/>
      <c r="AD106" s="211"/>
    </row>
    <row r="107" spans="1:30" x14ac:dyDescent="0.25">
      <c r="A107" s="91" t="s">
        <v>5363</v>
      </c>
      <c r="B107" s="170" t="s">
        <v>143</v>
      </c>
      <c r="C107" s="170">
        <v>0.54983713355048858</v>
      </c>
      <c r="D107" s="170">
        <v>0.3283387622149837</v>
      </c>
      <c r="E107" s="170">
        <v>0.12182410423452769</v>
      </c>
      <c r="F107" s="169">
        <v>1</v>
      </c>
      <c r="G107" s="173">
        <v>1535</v>
      </c>
      <c r="H107" s="91"/>
      <c r="I107" s="170" t="s">
        <v>143</v>
      </c>
      <c r="J107" s="170" t="s">
        <v>143</v>
      </c>
      <c r="K107" s="170">
        <v>0.52500000000000002</v>
      </c>
      <c r="L107" s="170">
        <v>0.57499999999999996</v>
      </c>
      <c r="M107" s="170">
        <v>0.30499999999999999</v>
      </c>
      <c r="N107" s="170">
        <v>0.35199999999999998</v>
      </c>
      <c r="O107" s="170">
        <v>0.106</v>
      </c>
      <c r="P107" s="170">
        <v>0.13900000000000001</v>
      </c>
      <c r="Q107" s="91"/>
      <c r="R107" s="211"/>
      <c r="S107" s="211"/>
      <c r="T107" s="211"/>
      <c r="U107" s="211"/>
      <c r="V107" s="211"/>
      <c r="W107" s="211"/>
      <c r="X107" s="211"/>
      <c r="Y107" s="211"/>
      <c r="Z107" s="211"/>
      <c r="AA107" s="211"/>
      <c r="AB107" s="211"/>
      <c r="AC107" s="211"/>
      <c r="AD107" s="211"/>
    </row>
    <row r="108" spans="1:30" x14ac:dyDescent="0.25">
      <c r="A108" s="91" t="s">
        <v>5364</v>
      </c>
      <c r="B108" s="170" t="s">
        <v>143</v>
      </c>
      <c r="C108" s="170">
        <v>0.77962347729789594</v>
      </c>
      <c r="D108" s="170">
        <v>9.9114064230343302E-2</v>
      </c>
      <c r="E108" s="170">
        <v>0.1212624584717608</v>
      </c>
      <c r="F108" s="169">
        <v>1</v>
      </c>
      <c r="G108" s="173">
        <v>1806</v>
      </c>
      <c r="H108" s="91"/>
      <c r="I108" s="170" t="s">
        <v>143</v>
      </c>
      <c r="J108" s="170" t="s">
        <v>143</v>
      </c>
      <c r="K108" s="170">
        <v>0.76</v>
      </c>
      <c r="L108" s="170">
        <v>0.79800000000000004</v>
      </c>
      <c r="M108" s="170">
        <v>8.5999999999999993E-2</v>
      </c>
      <c r="N108" s="170">
        <v>0.114</v>
      </c>
      <c r="O108" s="170">
        <v>0.107</v>
      </c>
      <c r="P108" s="170">
        <v>0.13700000000000001</v>
      </c>
      <c r="Q108" s="91"/>
      <c r="R108" s="211"/>
      <c r="S108" s="211"/>
      <c r="T108" s="211"/>
      <c r="U108" s="211"/>
      <c r="V108" s="211"/>
      <c r="W108" s="211"/>
      <c r="X108" s="211"/>
      <c r="Y108" s="211"/>
      <c r="Z108" s="211"/>
      <c r="AA108" s="211"/>
      <c r="AB108" s="211"/>
      <c r="AC108" s="211"/>
      <c r="AD108" s="211"/>
    </row>
    <row r="109" spans="1:30" x14ac:dyDescent="0.25">
      <c r="A109" s="91" t="s">
        <v>5365</v>
      </c>
      <c r="B109" s="170">
        <v>7.2615384615384609E-2</v>
      </c>
      <c r="C109" s="170">
        <v>0.60061538461538466</v>
      </c>
      <c r="D109" s="170">
        <v>0.21415384615384617</v>
      </c>
      <c r="E109" s="170">
        <v>0.11261538461538462</v>
      </c>
      <c r="F109" s="169">
        <v>1</v>
      </c>
      <c r="G109" s="173">
        <v>1625</v>
      </c>
      <c r="H109" s="91"/>
      <c r="I109" s="170">
        <v>6.0999999999999999E-2</v>
      </c>
      <c r="J109" s="170">
        <v>8.5999999999999993E-2</v>
      </c>
      <c r="K109" s="170">
        <v>0.57699999999999996</v>
      </c>
      <c r="L109" s="170">
        <v>0.624</v>
      </c>
      <c r="M109" s="170">
        <v>0.19500000000000001</v>
      </c>
      <c r="N109" s="170">
        <v>0.23499999999999999</v>
      </c>
      <c r="O109" s="170">
        <v>9.8000000000000004E-2</v>
      </c>
      <c r="P109" s="170">
        <v>0.129</v>
      </c>
      <c r="Q109" s="91"/>
      <c r="R109" s="211"/>
      <c r="S109" s="211"/>
      <c r="T109" s="211"/>
      <c r="U109" s="211"/>
      <c r="V109" s="211"/>
      <c r="W109" s="211"/>
      <c r="X109" s="211"/>
      <c r="Y109" s="211"/>
      <c r="Z109" s="211"/>
      <c r="AA109" s="211"/>
      <c r="AB109" s="211"/>
      <c r="AC109" s="211"/>
      <c r="AD109" s="211"/>
    </row>
    <row r="110" spans="1:30" x14ac:dyDescent="0.25">
      <c r="A110" s="91" t="s">
        <v>5366</v>
      </c>
      <c r="B110" s="170">
        <v>0.26959745762711862</v>
      </c>
      <c r="C110" s="170">
        <v>0.64141949152542377</v>
      </c>
      <c r="D110" s="170">
        <v>3.8665254237288137E-2</v>
      </c>
      <c r="E110" s="170">
        <v>5.0317796610169489E-2</v>
      </c>
      <c r="F110" s="169">
        <v>1</v>
      </c>
      <c r="G110" s="173">
        <v>1888</v>
      </c>
      <c r="H110" s="91"/>
      <c r="I110" s="170">
        <v>0.25</v>
      </c>
      <c r="J110" s="170">
        <v>0.28999999999999998</v>
      </c>
      <c r="K110" s="170">
        <v>0.62</v>
      </c>
      <c r="L110" s="170">
        <v>0.66300000000000003</v>
      </c>
      <c r="M110" s="170">
        <v>3.1E-2</v>
      </c>
      <c r="N110" s="170">
        <v>4.8000000000000001E-2</v>
      </c>
      <c r="O110" s="170">
        <v>4.1000000000000002E-2</v>
      </c>
      <c r="P110" s="170">
        <v>6.0999999999999999E-2</v>
      </c>
      <c r="Q110" s="91"/>
      <c r="R110" s="211"/>
      <c r="S110" s="211"/>
      <c r="T110" s="211"/>
      <c r="U110" s="211"/>
      <c r="V110" s="211"/>
      <c r="W110" s="211"/>
      <c r="X110" s="211"/>
      <c r="Y110" s="211"/>
      <c r="Z110" s="211"/>
      <c r="AA110" s="211"/>
      <c r="AB110" s="211"/>
      <c r="AC110" s="211"/>
      <c r="AD110" s="211"/>
    </row>
    <row r="111" spans="1:30" x14ac:dyDescent="0.25">
      <c r="A111" s="91" t="s">
        <v>5367</v>
      </c>
      <c r="B111" s="170" t="s">
        <v>143</v>
      </c>
      <c r="C111" s="170">
        <v>0.56717763751127137</v>
      </c>
      <c r="D111" s="170">
        <v>0.348512173128945</v>
      </c>
      <c r="E111" s="170">
        <v>8.4310189359783586E-2</v>
      </c>
      <c r="F111" s="169">
        <v>1</v>
      </c>
      <c r="G111" s="173">
        <v>2218</v>
      </c>
      <c r="H111" s="91"/>
      <c r="I111" s="170" t="s">
        <v>143</v>
      </c>
      <c r="J111" s="170" t="s">
        <v>143</v>
      </c>
      <c r="K111" s="170">
        <v>0.54600000000000004</v>
      </c>
      <c r="L111" s="170">
        <v>0.58799999999999997</v>
      </c>
      <c r="M111" s="170">
        <v>0.32900000000000001</v>
      </c>
      <c r="N111" s="170">
        <v>0.36899999999999999</v>
      </c>
      <c r="O111" s="170">
        <v>7.2999999999999995E-2</v>
      </c>
      <c r="P111" s="170">
        <v>9.7000000000000003E-2</v>
      </c>
      <c r="Q111" s="91"/>
      <c r="R111" s="211"/>
      <c r="S111" s="211"/>
      <c r="T111" s="211"/>
      <c r="U111" s="211"/>
      <c r="V111" s="211"/>
      <c r="W111" s="211"/>
      <c r="X111" s="211"/>
      <c r="Y111" s="211"/>
      <c r="Z111" s="211"/>
      <c r="AA111" s="211"/>
      <c r="AB111" s="211"/>
      <c r="AC111" s="211"/>
      <c r="AD111" s="211"/>
    </row>
    <row r="112" spans="1:30" x14ac:dyDescent="0.25">
      <c r="A112" s="91" t="s">
        <v>5368</v>
      </c>
      <c r="B112" s="170" t="s">
        <v>143</v>
      </c>
      <c r="C112" s="170">
        <v>0.80148883374689828</v>
      </c>
      <c r="D112" s="170">
        <v>8.0024813895781644E-2</v>
      </c>
      <c r="E112" s="170">
        <v>0.11848635235732009</v>
      </c>
      <c r="F112" s="169">
        <v>1</v>
      </c>
      <c r="G112" s="173">
        <v>1612</v>
      </c>
      <c r="H112" s="91"/>
      <c r="I112" s="170" t="s">
        <v>143</v>
      </c>
      <c r="J112" s="170" t="s">
        <v>143</v>
      </c>
      <c r="K112" s="170">
        <v>0.78100000000000003</v>
      </c>
      <c r="L112" s="170">
        <v>0.82</v>
      </c>
      <c r="M112" s="170">
        <v>6.8000000000000005E-2</v>
      </c>
      <c r="N112" s="170">
        <v>9.4E-2</v>
      </c>
      <c r="O112" s="170">
        <v>0.104</v>
      </c>
      <c r="P112" s="170">
        <v>0.13500000000000001</v>
      </c>
      <c r="Q112" s="91"/>
      <c r="R112" s="211"/>
      <c r="S112" s="211"/>
      <c r="T112" s="211"/>
      <c r="U112" s="211"/>
      <c r="V112" s="211"/>
      <c r="W112" s="211"/>
      <c r="X112" s="211"/>
      <c r="Y112" s="211"/>
      <c r="Z112" s="211"/>
      <c r="AA112" s="211"/>
      <c r="AB112" s="211"/>
      <c r="AC112" s="211"/>
      <c r="AD112" s="211"/>
    </row>
    <row r="113" spans="1:30" x14ac:dyDescent="0.25">
      <c r="A113" s="91" t="s">
        <v>5369</v>
      </c>
      <c r="B113" s="170">
        <v>8.9839152608866227E-2</v>
      </c>
      <c r="C113" s="170">
        <v>0.5013730874852883</v>
      </c>
      <c r="D113" s="170">
        <v>0.23577873675951352</v>
      </c>
      <c r="E113" s="170">
        <v>0.1730090231463319</v>
      </c>
      <c r="F113" s="169">
        <v>1</v>
      </c>
      <c r="G113" s="173">
        <v>2549</v>
      </c>
      <c r="H113" s="91"/>
      <c r="I113" s="170">
        <v>7.9000000000000001E-2</v>
      </c>
      <c r="J113" s="170">
        <v>0.10199999999999999</v>
      </c>
      <c r="K113" s="170">
        <v>0.48199999999999998</v>
      </c>
      <c r="L113" s="170">
        <v>0.52100000000000002</v>
      </c>
      <c r="M113" s="170">
        <v>0.22</v>
      </c>
      <c r="N113" s="170">
        <v>0.253</v>
      </c>
      <c r="O113" s="170">
        <v>0.159</v>
      </c>
      <c r="P113" s="170">
        <v>0.188</v>
      </c>
      <c r="Q113" s="91"/>
      <c r="R113" s="211"/>
      <c r="S113" s="211"/>
      <c r="T113" s="211"/>
      <c r="U113" s="211"/>
      <c r="V113" s="211"/>
      <c r="W113" s="211"/>
      <c r="X113" s="211"/>
      <c r="Y113" s="211"/>
      <c r="Z113" s="211"/>
      <c r="AA113" s="211"/>
      <c r="AB113" s="211"/>
      <c r="AC113" s="211"/>
      <c r="AD113" s="211"/>
    </row>
    <row r="114" spans="1:30" x14ac:dyDescent="0.25">
      <c r="A114" s="91" t="s">
        <v>5370</v>
      </c>
      <c r="B114" s="170">
        <v>0.34364358683314417</v>
      </c>
      <c r="C114" s="170">
        <v>0.56725312145289442</v>
      </c>
      <c r="D114" s="170">
        <v>3.3768444948921679E-2</v>
      </c>
      <c r="E114" s="170">
        <v>5.5334846765039726E-2</v>
      </c>
      <c r="F114" s="169">
        <v>1</v>
      </c>
      <c r="G114" s="173">
        <v>3524</v>
      </c>
      <c r="H114" s="91"/>
      <c r="I114" s="170">
        <v>0.32800000000000001</v>
      </c>
      <c r="J114" s="170">
        <v>0.35899999999999999</v>
      </c>
      <c r="K114" s="170">
        <v>0.55100000000000005</v>
      </c>
      <c r="L114" s="170">
        <v>0.58399999999999996</v>
      </c>
      <c r="M114" s="170">
        <v>2.8000000000000001E-2</v>
      </c>
      <c r="N114" s="170">
        <v>0.04</v>
      </c>
      <c r="O114" s="170">
        <v>4.8000000000000001E-2</v>
      </c>
      <c r="P114" s="170">
        <v>6.3E-2</v>
      </c>
      <c r="Q114" s="91"/>
      <c r="R114" s="211"/>
      <c r="S114" s="211"/>
      <c r="T114" s="211"/>
      <c r="U114" s="211"/>
      <c r="V114" s="211"/>
      <c r="W114" s="211"/>
      <c r="X114" s="211"/>
      <c r="Y114" s="211"/>
      <c r="Z114" s="211"/>
      <c r="AA114" s="211"/>
      <c r="AB114" s="211"/>
      <c r="AC114" s="211"/>
      <c r="AD114" s="211"/>
    </row>
    <row r="115" spans="1:30" x14ac:dyDescent="0.25">
      <c r="A115" s="91" t="s">
        <v>5371</v>
      </c>
      <c r="B115" s="170" t="s">
        <v>143</v>
      </c>
      <c r="C115" s="170">
        <v>0.49939295831647107</v>
      </c>
      <c r="D115" s="170">
        <v>0.35127478753541075</v>
      </c>
      <c r="E115" s="170">
        <v>0.14933225414811818</v>
      </c>
      <c r="F115" s="169">
        <v>1</v>
      </c>
      <c r="G115" s="173">
        <v>2471</v>
      </c>
      <c r="H115" s="91"/>
      <c r="I115" s="170" t="s">
        <v>143</v>
      </c>
      <c r="J115" s="170" t="s">
        <v>143</v>
      </c>
      <c r="K115" s="170">
        <v>0.48</v>
      </c>
      <c r="L115" s="170">
        <v>0.51900000000000002</v>
      </c>
      <c r="M115" s="170">
        <v>0.33300000000000002</v>
      </c>
      <c r="N115" s="170">
        <v>0.37</v>
      </c>
      <c r="O115" s="170">
        <v>0.13600000000000001</v>
      </c>
      <c r="P115" s="170">
        <v>0.16400000000000001</v>
      </c>
      <c r="Q115" s="91"/>
      <c r="R115" s="211"/>
      <c r="S115" s="211"/>
      <c r="T115" s="211"/>
      <c r="U115" s="211"/>
      <c r="V115" s="211"/>
      <c r="W115" s="211"/>
      <c r="X115" s="211"/>
      <c r="Y115" s="211"/>
      <c r="Z115" s="211"/>
      <c r="AA115" s="211"/>
      <c r="AB115" s="211"/>
      <c r="AC115" s="211"/>
      <c r="AD115" s="211"/>
    </row>
    <row r="116" spans="1:30" x14ac:dyDescent="0.25">
      <c r="A116" s="91" t="s">
        <v>5372</v>
      </c>
      <c r="B116" s="170" t="s">
        <v>143</v>
      </c>
      <c r="C116" s="170">
        <v>0.72998430141287285</v>
      </c>
      <c r="D116" s="170">
        <v>8.3202511773940349E-2</v>
      </c>
      <c r="E116" s="170">
        <v>0.18681318681318682</v>
      </c>
      <c r="F116" s="169">
        <v>1</v>
      </c>
      <c r="G116" s="173">
        <v>2548</v>
      </c>
      <c r="H116" s="91"/>
      <c r="I116" s="170" t="s">
        <v>143</v>
      </c>
      <c r="J116" s="170" t="s">
        <v>143</v>
      </c>
      <c r="K116" s="170">
        <v>0.71199999999999997</v>
      </c>
      <c r="L116" s="170">
        <v>0.747</v>
      </c>
      <c r="M116" s="170">
        <v>7.2999999999999995E-2</v>
      </c>
      <c r="N116" s="170">
        <v>9.5000000000000001E-2</v>
      </c>
      <c r="O116" s="170">
        <v>0.17199999999999999</v>
      </c>
      <c r="P116" s="170">
        <v>0.20200000000000001</v>
      </c>
      <c r="Q116" s="91"/>
      <c r="R116" s="211"/>
      <c r="S116" s="211"/>
      <c r="T116" s="211"/>
      <c r="U116" s="211"/>
      <c r="V116" s="211"/>
      <c r="W116" s="211"/>
      <c r="X116" s="211"/>
      <c r="Y116" s="211"/>
      <c r="Z116" s="211"/>
      <c r="AA116" s="211"/>
      <c r="AB116" s="211"/>
      <c r="AC116" s="211"/>
      <c r="AD116" s="211"/>
    </row>
    <row r="117" spans="1:30" x14ac:dyDescent="0.25">
      <c r="A117" s="91" t="s">
        <v>5373</v>
      </c>
      <c r="B117" s="170">
        <v>8.8421658986175114E-2</v>
      </c>
      <c r="C117" s="170">
        <v>0.46831797235023043</v>
      </c>
      <c r="D117" s="170">
        <v>0.22537442396313365</v>
      </c>
      <c r="E117" s="170">
        <v>0.21788594470046083</v>
      </c>
      <c r="F117" s="169">
        <v>1</v>
      </c>
      <c r="G117" s="173">
        <v>6944</v>
      </c>
      <c r="H117" s="91"/>
      <c r="I117" s="170">
        <v>8.2000000000000003E-2</v>
      </c>
      <c r="J117" s="170">
        <v>9.5000000000000001E-2</v>
      </c>
      <c r="K117" s="170">
        <v>0.45700000000000002</v>
      </c>
      <c r="L117" s="170">
        <v>0.48</v>
      </c>
      <c r="M117" s="170">
        <v>0.216</v>
      </c>
      <c r="N117" s="170">
        <v>0.23499999999999999</v>
      </c>
      <c r="O117" s="170">
        <v>0.20799999999999999</v>
      </c>
      <c r="P117" s="170">
        <v>0.22800000000000001</v>
      </c>
      <c r="Q117" s="91"/>
      <c r="R117" s="211"/>
      <c r="S117" s="211"/>
      <c r="T117" s="211"/>
      <c r="U117" s="211"/>
      <c r="V117" s="211"/>
      <c r="W117" s="211"/>
      <c r="X117" s="211"/>
      <c r="Y117" s="211"/>
      <c r="Z117" s="211"/>
      <c r="AA117" s="211"/>
      <c r="AB117" s="211"/>
      <c r="AC117" s="211"/>
      <c r="AD117" s="211"/>
    </row>
    <row r="118" spans="1:30" x14ac:dyDescent="0.25">
      <c r="A118" s="91" t="s">
        <v>5374</v>
      </c>
      <c r="B118" s="170">
        <v>0.29900058788947675</v>
      </c>
      <c r="C118" s="170">
        <v>0.59271017048794827</v>
      </c>
      <c r="D118" s="170">
        <v>4.5620223398001175E-2</v>
      </c>
      <c r="E118" s="170">
        <v>6.2669018224573783E-2</v>
      </c>
      <c r="F118" s="169">
        <v>1</v>
      </c>
      <c r="G118" s="173">
        <v>8505</v>
      </c>
      <c r="H118" s="91"/>
      <c r="I118" s="170">
        <v>0.28899999999999998</v>
      </c>
      <c r="J118" s="170">
        <v>0.309</v>
      </c>
      <c r="K118" s="170">
        <v>0.58199999999999996</v>
      </c>
      <c r="L118" s="170">
        <v>0.60299999999999998</v>
      </c>
      <c r="M118" s="170">
        <v>4.1000000000000002E-2</v>
      </c>
      <c r="N118" s="170">
        <v>0.05</v>
      </c>
      <c r="O118" s="170">
        <v>5.8000000000000003E-2</v>
      </c>
      <c r="P118" s="170">
        <v>6.8000000000000005E-2</v>
      </c>
      <c r="Q118" s="91"/>
      <c r="R118" s="211"/>
      <c r="S118" s="211"/>
      <c r="T118" s="211"/>
      <c r="U118" s="211"/>
      <c r="V118" s="211"/>
      <c r="W118" s="211"/>
      <c r="X118" s="211"/>
      <c r="Y118" s="211"/>
      <c r="Z118" s="211"/>
      <c r="AA118" s="211"/>
      <c r="AB118" s="211"/>
      <c r="AC118" s="211"/>
      <c r="AD118" s="211"/>
    </row>
    <row r="119" spans="1:30" x14ac:dyDescent="0.25">
      <c r="A119" s="91" t="s">
        <v>5375</v>
      </c>
      <c r="B119" s="170" t="s">
        <v>143</v>
      </c>
      <c r="C119" s="170">
        <v>0.50282679458626012</v>
      </c>
      <c r="D119" s="170">
        <v>0.3556621552167209</v>
      </c>
      <c r="E119" s="170">
        <v>0.14151105019701901</v>
      </c>
      <c r="F119" s="169">
        <v>1</v>
      </c>
      <c r="G119" s="173">
        <v>5837</v>
      </c>
      <c r="H119" s="91"/>
      <c r="I119" s="170" t="s">
        <v>143</v>
      </c>
      <c r="J119" s="170" t="s">
        <v>143</v>
      </c>
      <c r="K119" s="170">
        <v>0.49</v>
      </c>
      <c r="L119" s="170">
        <v>0.51600000000000001</v>
      </c>
      <c r="M119" s="170">
        <v>0.34300000000000003</v>
      </c>
      <c r="N119" s="170">
        <v>0.36799999999999999</v>
      </c>
      <c r="O119" s="170">
        <v>0.13300000000000001</v>
      </c>
      <c r="P119" s="170">
        <v>0.151</v>
      </c>
      <c r="Q119" s="91"/>
      <c r="R119" s="211"/>
      <c r="S119" s="211"/>
      <c r="T119" s="211"/>
      <c r="U119" s="211"/>
      <c r="V119" s="211"/>
      <c r="W119" s="211"/>
      <c r="X119" s="211"/>
      <c r="Y119" s="211"/>
      <c r="Z119" s="211"/>
      <c r="AA119" s="211"/>
      <c r="AB119" s="211"/>
      <c r="AC119" s="211"/>
      <c r="AD119" s="211"/>
    </row>
    <row r="120" spans="1:30" x14ac:dyDescent="0.25">
      <c r="A120" s="91" t="s">
        <v>5376</v>
      </c>
      <c r="B120" s="170" t="s">
        <v>143</v>
      </c>
      <c r="C120" s="170">
        <v>0.76993633322542354</v>
      </c>
      <c r="D120" s="170">
        <v>8.6327829934175024E-2</v>
      </c>
      <c r="E120" s="170">
        <v>0.14373583684040142</v>
      </c>
      <c r="F120" s="169">
        <v>1</v>
      </c>
      <c r="G120" s="173">
        <v>9267</v>
      </c>
      <c r="H120" s="91"/>
      <c r="I120" s="170" t="s">
        <v>143</v>
      </c>
      <c r="J120" s="170" t="s">
        <v>143</v>
      </c>
      <c r="K120" s="170">
        <v>0.76100000000000001</v>
      </c>
      <c r="L120" s="170">
        <v>0.77800000000000002</v>
      </c>
      <c r="M120" s="170">
        <v>8.1000000000000003E-2</v>
      </c>
      <c r="N120" s="170">
        <v>9.1999999999999998E-2</v>
      </c>
      <c r="O120" s="170">
        <v>0.13700000000000001</v>
      </c>
      <c r="P120" s="170">
        <v>0.151</v>
      </c>
      <c r="Q120" s="91"/>
      <c r="R120" s="211"/>
      <c r="S120" s="211"/>
      <c r="T120" s="211"/>
      <c r="U120" s="211"/>
      <c r="V120" s="211"/>
      <c r="W120" s="211"/>
      <c r="X120" s="211"/>
      <c r="Y120" s="211"/>
      <c r="Z120" s="211"/>
      <c r="AA120" s="211"/>
      <c r="AB120" s="211"/>
      <c r="AC120" s="211"/>
      <c r="AD120" s="211"/>
    </row>
    <row r="121" spans="1:30" x14ac:dyDescent="0.25">
      <c r="A121" s="91" t="s">
        <v>5377</v>
      </c>
      <c r="B121" s="170">
        <v>7.28744939271255E-2</v>
      </c>
      <c r="C121" s="170">
        <v>0.55963874182497664</v>
      </c>
      <c r="D121" s="170">
        <v>0.24011211460604173</v>
      </c>
      <c r="E121" s="170">
        <v>0.12737464964185613</v>
      </c>
      <c r="F121" s="169">
        <v>1</v>
      </c>
      <c r="G121" s="173">
        <v>3211</v>
      </c>
      <c r="H121" s="91"/>
      <c r="I121" s="170">
        <v>6.4000000000000001E-2</v>
      </c>
      <c r="J121" s="170">
        <v>8.2000000000000003E-2</v>
      </c>
      <c r="K121" s="170">
        <v>0.54200000000000004</v>
      </c>
      <c r="L121" s="170">
        <v>0.57699999999999996</v>
      </c>
      <c r="M121" s="170">
        <v>0.22600000000000001</v>
      </c>
      <c r="N121" s="170">
        <v>0.255</v>
      </c>
      <c r="O121" s="170">
        <v>0.11600000000000001</v>
      </c>
      <c r="P121" s="170">
        <v>0.13900000000000001</v>
      </c>
      <c r="Q121" s="91"/>
      <c r="R121" s="211"/>
      <c r="S121" s="211"/>
      <c r="T121" s="211"/>
      <c r="U121" s="211"/>
      <c r="V121" s="211"/>
      <c r="W121" s="211"/>
      <c r="X121" s="211"/>
      <c r="Y121" s="211"/>
      <c r="Z121" s="211"/>
      <c r="AA121" s="211"/>
      <c r="AB121" s="211"/>
      <c r="AC121" s="211"/>
      <c r="AD121" s="211"/>
    </row>
    <row r="122" spans="1:30" x14ac:dyDescent="0.25">
      <c r="A122" s="91" t="s">
        <v>5378</v>
      </c>
      <c r="B122" s="170">
        <v>0.28043178686265502</v>
      </c>
      <c r="C122" s="170">
        <v>0.57349563619660082</v>
      </c>
      <c r="D122" s="170">
        <v>3.5599448782728527E-2</v>
      </c>
      <c r="E122" s="170">
        <v>0.11047312815801562</v>
      </c>
      <c r="F122" s="169">
        <v>1</v>
      </c>
      <c r="G122" s="173">
        <v>4354</v>
      </c>
      <c r="H122" s="91"/>
      <c r="I122" s="170">
        <v>0.26700000000000002</v>
      </c>
      <c r="J122" s="170">
        <v>0.29399999999999998</v>
      </c>
      <c r="K122" s="170">
        <v>0.55900000000000005</v>
      </c>
      <c r="L122" s="170">
        <v>0.58799999999999997</v>
      </c>
      <c r="M122" s="170">
        <v>0.03</v>
      </c>
      <c r="N122" s="170">
        <v>4.2000000000000003E-2</v>
      </c>
      <c r="O122" s="170">
        <v>0.10199999999999999</v>
      </c>
      <c r="P122" s="170">
        <v>0.12</v>
      </c>
      <c r="Q122" s="91"/>
      <c r="R122" s="211"/>
      <c r="S122" s="211"/>
      <c r="T122" s="211"/>
      <c r="U122" s="211"/>
      <c r="V122" s="211"/>
      <c r="W122" s="211"/>
      <c r="X122" s="211"/>
      <c r="Y122" s="211"/>
      <c r="Z122" s="211"/>
      <c r="AA122" s="211"/>
      <c r="AB122" s="211"/>
      <c r="AC122" s="211"/>
      <c r="AD122" s="211"/>
    </row>
    <row r="123" spans="1:30" x14ac:dyDescent="0.25">
      <c r="A123" s="91" t="s">
        <v>5379</v>
      </c>
      <c r="B123" s="170" t="s">
        <v>143</v>
      </c>
      <c r="C123" s="170">
        <v>0.51108687749909121</v>
      </c>
      <c r="D123" s="170">
        <v>0.34969102144674663</v>
      </c>
      <c r="E123" s="170">
        <v>0.13922210105416213</v>
      </c>
      <c r="F123" s="169">
        <v>1</v>
      </c>
      <c r="G123" s="173">
        <v>2751</v>
      </c>
      <c r="H123" s="91"/>
      <c r="I123" s="170" t="s">
        <v>143</v>
      </c>
      <c r="J123" s="170" t="s">
        <v>143</v>
      </c>
      <c r="K123" s="170">
        <v>0.49199999999999999</v>
      </c>
      <c r="L123" s="170">
        <v>0.53</v>
      </c>
      <c r="M123" s="170">
        <v>0.33200000000000002</v>
      </c>
      <c r="N123" s="170">
        <v>0.36799999999999999</v>
      </c>
      <c r="O123" s="170">
        <v>0.127</v>
      </c>
      <c r="P123" s="170">
        <v>0.153</v>
      </c>
      <c r="Q123" s="91"/>
      <c r="R123" s="211"/>
      <c r="S123" s="211"/>
      <c r="T123" s="211"/>
      <c r="U123" s="211"/>
      <c r="V123" s="211"/>
      <c r="W123" s="211"/>
      <c r="X123" s="211"/>
      <c r="Y123" s="211"/>
      <c r="Z123" s="211"/>
      <c r="AA123" s="211"/>
      <c r="AB123" s="211"/>
      <c r="AC123" s="211"/>
      <c r="AD123" s="211"/>
    </row>
    <row r="124" spans="1:30" x14ac:dyDescent="0.25">
      <c r="A124" s="91" t="s">
        <v>5380</v>
      </c>
      <c r="B124" s="170" t="s">
        <v>143</v>
      </c>
      <c r="C124" s="170">
        <v>0.79298418972332019</v>
      </c>
      <c r="D124" s="170">
        <v>7.6086956521739135E-2</v>
      </c>
      <c r="E124" s="170">
        <v>0.1309288537549407</v>
      </c>
      <c r="F124" s="169">
        <v>1</v>
      </c>
      <c r="G124" s="173">
        <v>4048</v>
      </c>
      <c r="H124" s="91"/>
      <c r="I124" s="170" t="s">
        <v>143</v>
      </c>
      <c r="J124" s="170" t="s">
        <v>143</v>
      </c>
      <c r="K124" s="170">
        <v>0.78</v>
      </c>
      <c r="L124" s="170">
        <v>0.80500000000000005</v>
      </c>
      <c r="M124" s="170">
        <v>6.8000000000000005E-2</v>
      </c>
      <c r="N124" s="170">
        <v>8.5000000000000006E-2</v>
      </c>
      <c r="O124" s="170">
        <v>0.121</v>
      </c>
      <c r="P124" s="170">
        <v>0.14199999999999999</v>
      </c>
      <c r="Q124" s="91"/>
      <c r="R124" s="211"/>
      <c r="S124" s="211"/>
      <c r="T124" s="211"/>
      <c r="U124" s="211"/>
      <c r="V124" s="211"/>
      <c r="W124" s="211"/>
      <c r="X124" s="211"/>
      <c r="Y124" s="211"/>
      <c r="Z124" s="211"/>
      <c r="AA124" s="211"/>
      <c r="AB124" s="211"/>
      <c r="AC124" s="211"/>
      <c r="AD124" s="211"/>
    </row>
    <row r="125" spans="1:30" x14ac:dyDescent="0.25">
      <c r="A125" s="91" t="s">
        <v>5381</v>
      </c>
      <c r="B125" s="170">
        <v>7.0410729253981563E-2</v>
      </c>
      <c r="C125" s="170">
        <v>0.53562447611064545</v>
      </c>
      <c r="D125" s="170">
        <v>0.27912824811399833</v>
      </c>
      <c r="E125" s="170">
        <v>0.11483654652137469</v>
      </c>
      <c r="F125" s="169">
        <v>0.99999999999999989</v>
      </c>
      <c r="G125" s="173">
        <v>1193</v>
      </c>
      <c r="H125" s="91"/>
      <c r="I125" s="170">
        <v>5.7000000000000002E-2</v>
      </c>
      <c r="J125" s="170">
        <v>8.5999999999999993E-2</v>
      </c>
      <c r="K125" s="170">
        <v>0.50700000000000001</v>
      </c>
      <c r="L125" s="170">
        <v>0.56399999999999995</v>
      </c>
      <c r="M125" s="170">
        <v>0.254</v>
      </c>
      <c r="N125" s="170">
        <v>0.30499999999999999</v>
      </c>
      <c r="O125" s="170">
        <v>9.8000000000000004E-2</v>
      </c>
      <c r="P125" s="170">
        <v>0.13400000000000001</v>
      </c>
      <c r="Q125" s="91"/>
      <c r="R125" s="211"/>
      <c r="S125" s="211"/>
      <c r="T125" s="211"/>
      <c r="U125" s="211"/>
      <c r="V125" s="211"/>
      <c r="W125" s="211"/>
      <c r="X125" s="211"/>
      <c r="Y125" s="211"/>
      <c r="Z125" s="211"/>
      <c r="AA125" s="211"/>
      <c r="AB125" s="211"/>
      <c r="AC125" s="211"/>
      <c r="AD125" s="211"/>
    </row>
    <row r="126" spans="1:30" x14ac:dyDescent="0.25">
      <c r="A126" s="91" t="s">
        <v>5382</v>
      </c>
      <c r="B126" s="170">
        <v>0.27442702050663448</v>
      </c>
      <c r="C126" s="170">
        <v>0.6164053075995175</v>
      </c>
      <c r="D126" s="170">
        <v>3.7997587454764774E-2</v>
      </c>
      <c r="E126" s="170">
        <v>7.1170084439083237E-2</v>
      </c>
      <c r="F126" s="169">
        <v>1</v>
      </c>
      <c r="G126" s="173">
        <v>1658</v>
      </c>
      <c r="H126" s="91"/>
      <c r="I126" s="170">
        <v>0.253</v>
      </c>
      <c r="J126" s="170">
        <v>0.29599999999999999</v>
      </c>
      <c r="K126" s="170">
        <v>0.59299999999999997</v>
      </c>
      <c r="L126" s="170">
        <v>0.64</v>
      </c>
      <c r="M126" s="170">
        <v>0.03</v>
      </c>
      <c r="N126" s="170">
        <v>4.8000000000000001E-2</v>
      </c>
      <c r="O126" s="170">
        <v>0.06</v>
      </c>
      <c r="P126" s="170">
        <v>8.5000000000000006E-2</v>
      </c>
      <c r="Q126" s="91"/>
      <c r="R126" s="211"/>
      <c r="S126" s="211"/>
      <c r="T126" s="211"/>
      <c r="U126" s="211"/>
      <c r="V126" s="211"/>
      <c r="W126" s="211"/>
      <c r="X126" s="211"/>
      <c r="Y126" s="211"/>
      <c r="Z126" s="211"/>
      <c r="AA126" s="211"/>
      <c r="AB126" s="211"/>
      <c r="AC126" s="211"/>
      <c r="AD126" s="211"/>
    </row>
    <row r="127" spans="1:30" x14ac:dyDescent="0.25">
      <c r="A127" s="91" t="s">
        <v>5383</v>
      </c>
      <c r="B127" s="170" t="s">
        <v>143</v>
      </c>
      <c r="C127" s="170">
        <v>0.48934426229508199</v>
      </c>
      <c r="D127" s="170">
        <v>0.40737704918032785</v>
      </c>
      <c r="E127" s="170">
        <v>0.10327868852459017</v>
      </c>
      <c r="F127" s="169">
        <v>1</v>
      </c>
      <c r="G127" s="173">
        <v>1220</v>
      </c>
      <c r="H127" s="91"/>
      <c r="I127" s="170" t="s">
        <v>143</v>
      </c>
      <c r="J127" s="170" t="s">
        <v>143</v>
      </c>
      <c r="K127" s="170">
        <v>0.46100000000000002</v>
      </c>
      <c r="L127" s="170">
        <v>0.51700000000000002</v>
      </c>
      <c r="M127" s="170">
        <v>0.38</v>
      </c>
      <c r="N127" s="170">
        <v>0.435</v>
      </c>
      <c r="O127" s="170">
        <v>8.6999999999999994E-2</v>
      </c>
      <c r="P127" s="170">
        <v>0.122</v>
      </c>
      <c r="Q127" s="91"/>
      <c r="R127" s="211"/>
      <c r="S127" s="211"/>
      <c r="T127" s="211"/>
      <c r="U127" s="211"/>
      <c r="V127" s="211"/>
      <c r="W127" s="211"/>
      <c r="X127" s="211"/>
      <c r="Y127" s="211"/>
      <c r="Z127" s="211"/>
      <c r="AA127" s="211"/>
      <c r="AB127" s="211"/>
      <c r="AC127" s="211"/>
      <c r="AD127" s="211"/>
    </row>
    <row r="128" spans="1:30" x14ac:dyDescent="0.25">
      <c r="A128" s="91" t="s">
        <v>5384</v>
      </c>
      <c r="B128" s="170" t="s">
        <v>143</v>
      </c>
      <c r="C128" s="170">
        <v>0.74556213017751483</v>
      </c>
      <c r="D128" s="170">
        <v>0.12764158918005072</v>
      </c>
      <c r="E128" s="170">
        <v>0.12679628064243448</v>
      </c>
      <c r="F128" s="169">
        <v>1</v>
      </c>
      <c r="G128" s="173">
        <v>1183</v>
      </c>
      <c r="H128" s="91"/>
      <c r="I128" s="170" t="s">
        <v>143</v>
      </c>
      <c r="J128" s="170" t="s">
        <v>143</v>
      </c>
      <c r="K128" s="170">
        <v>0.72</v>
      </c>
      <c r="L128" s="170">
        <v>0.77</v>
      </c>
      <c r="M128" s="170">
        <v>0.11</v>
      </c>
      <c r="N128" s="170">
        <v>0.14799999999999999</v>
      </c>
      <c r="O128" s="170">
        <v>0.109</v>
      </c>
      <c r="P128" s="170">
        <v>0.14699999999999999</v>
      </c>
      <c r="Q128" s="91"/>
      <c r="R128" s="211"/>
      <c r="S128" s="211"/>
      <c r="T128" s="211"/>
      <c r="U128" s="211"/>
      <c r="V128" s="211"/>
      <c r="W128" s="211"/>
      <c r="X128" s="211"/>
      <c r="Y128" s="211"/>
      <c r="Z128" s="211"/>
      <c r="AA128" s="211"/>
      <c r="AB128" s="211"/>
      <c r="AC128" s="211"/>
      <c r="AD128" s="211"/>
    </row>
    <row r="129" spans="1:30" x14ac:dyDescent="0.25">
      <c r="A129" s="91" t="s">
        <v>5385</v>
      </c>
      <c r="B129" s="170">
        <v>5.2631578947368418E-2</v>
      </c>
      <c r="C129" s="170">
        <v>0.47076023391812866</v>
      </c>
      <c r="D129" s="170">
        <v>0.27680311890838205</v>
      </c>
      <c r="E129" s="170">
        <v>0.19980506822612085</v>
      </c>
      <c r="F129" s="169">
        <v>1</v>
      </c>
      <c r="G129" s="173">
        <v>1026</v>
      </c>
      <c r="H129" s="91"/>
      <c r="I129" s="170">
        <v>4.1000000000000002E-2</v>
      </c>
      <c r="J129" s="170">
        <v>6.8000000000000005E-2</v>
      </c>
      <c r="K129" s="170">
        <v>0.44</v>
      </c>
      <c r="L129" s="170">
        <v>0.501</v>
      </c>
      <c r="M129" s="170">
        <v>0.25</v>
      </c>
      <c r="N129" s="170">
        <v>0.30499999999999999</v>
      </c>
      <c r="O129" s="170">
        <v>0.17599999999999999</v>
      </c>
      <c r="P129" s="170">
        <v>0.22500000000000001</v>
      </c>
      <c r="Q129" s="91"/>
      <c r="R129" s="211"/>
      <c r="S129" s="211"/>
      <c r="T129" s="211"/>
      <c r="U129" s="211"/>
      <c r="V129" s="211"/>
      <c r="W129" s="211"/>
      <c r="X129" s="211"/>
      <c r="Y129" s="211"/>
      <c r="Z129" s="211"/>
      <c r="AA129" s="211"/>
      <c r="AB129" s="211"/>
      <c r="AC129" s="211"/>
      <c r="AD129" s="211"/>
    </row>
    <row r="130" spans="1:30" x14ac:dyDescent="0.25">
      <c r="A130" s="91" t="s">
        <v>5386</v>
      </c>
      <c r="B130" s="170">
        <v>0.23272035510462905</v>
      </c>
      <c r="C130" s="170">
        <v>0.61826252377932789</v>
      </c>
      <c r="D130" s="170">
        <v>6.7850348763474955E-2</v>
      </c>
      <c r="E130" s="170">
        <v>8.1166772352568167E-2</v>
      </c>
      <c r="F130" s="169">
        <v>1</v>
      </c>
      <c r="G130" s="173">
        <v>1577</v>
      </c>
      <c r="H130" s="91"/>
      <c r="I130" s="170">
        <v>0.21299999999999999</v>
      </c>
      <c r="J130" s="170">
        <v>0.254</v>
      </c>
      <c r="K130" s="170">
        <v>0.59399999999999997</v>
      </c>
      <c r="L130" s="170">
        <v>0.64200000000000002</v>
      </c>
      <c r="M130" s="170">
        <v>5.6000000000000001E-2</v>
      </c>
      <c r="N130" s="170">
        <v>8.1000000000000003E-2</v>
      </c>
      <c r="O130" s="170">
        <v>6.9000000000000006E-2</v>
      </c>
      <c r="P130" s="170">
        <v>9.6000000000000002E-2</v>
      </c>
      <c r="Q130" s="91"/>
      <c r="R130" s="211"/>
      <c r="S130" s="211"/>
      <c r="T130" s="211"/>
      <c r="U130" s="211"/>
      <c r="V130" s="211"/>
      <c r="W130" s="211"/>
      <c r="X130" s="211"/>
      <c r="Y130" s="211"/>
      <c r="Z130" s="211"/>
      <c r="AA130" s="211"/>
      <c r="AB130" s="211"/>
      <c r="AC130" s="211"/>
      <c r="AD130" s="211"/>
    </row>
    <row r="131" spans="1:30" x14ac:dyDescent="0.25">
      <c r="A131" s="91" t="s">
        <v>5387</v>
      </c>
      <c r="B131" s="170" t="s">
        <v>143</v>
      </c>
      <c r="C131" s="170">
        <v>0.39092495636998253</v>
      </c>
      <c r="D131" s="170">
        <v>0.43455497382198954</v>
      </c>
      <c r="E131" s="170">
        <v>0.17452006980802792</v>
      </c>
      <c r="F131" s="169">
        <v>1</v>
      </c>
      <c r="G131" s="173">
        <v>1146</v>
      </c>
      <c r="H131" s="91"/>
      <c r="I131" s="170" t="s">
        <v>143</v>
      </c>
      <c r="J131" s="170" t="s">
        <v>143</v>
      </c>
      <c r="K131" s="170">
        <v>0.36299999999999999</v>
      </c>
      <c r="L131" s="170">
        <v>0.41899999999999998</v>
      </c>
      <c r="M131" s="170">
        <v>0.40600000000000003</v>
      </c>
      <c r="N131" s="170">
        <v>0.46300000000000002</v>
      </c>
      <c r="O131" s="170">
        <v>0.154</v>
      </c>
      <c r="P131" s="170">
        <v>0.19800000000000001</v>
      </c>
      <c r="Q131" s="91"/>
      <c r="R131" s="211"/>
      <c r="S131" s="211"/>
      <c r="T131" s="211"/>
      <c r="U131" s="211"/>
      <c r="V131" s="211"/>
      <c r="W131" s="211"/>
      <c r="X131" s="211"/>
      <c r="Y131" s="211"/>
      <c r="Z131" s="211"/>
      <c r="AA131" s="211"/>
      <c r="AB131" s="211"/>
      <c r="AC131" s="211"/>
      <c r="AD131" s="211"/>
    </row>
    <row r="132" spans="1:30" x14ac:dyDescent="0.25">
      <c r="A132" s="91" t="s">
        <v>5388</v>
      </c>
      <c r="B132" s="170" t="s">
        <v>143</v>
      </c>
      <c r="C132" s="170">
        <v>0.67691301504251145</v>
      </c>
      <c r="D132" s="170">
        <v>0.1092217135382603</v>
      </c>
      <c r="E132" s="170">
        <v>0.21386527141922826</v>
      </c>
      <c r="F132" s="169">
        <v>1</v>
      </c>
      <c r="G132" s="173">
        <v>1529</v>
      </c>
      <c r="H132" s="91"/>
      <c r="I132" s="170" t="s">
        <v>143</v>
      </c>
      <c r="J132" s="170" t="s">
        <v>143</v>
      </c>
      <c r="K132" s="170">
        <v>0.65300000000000002</v>
      </c>
      <c r="L132" s="170">
        <v>0.7</v>
      </c>
      <c r="M132" s="170">
        <v>9.5000000000000001E-2</v>
      </c>
      <c r="N132" s="170">
        <v>0.126</v>
      </c>
      <c r="O132" s="170">
        <v>0.19400000000000001</v>
      </c>
      <c r="P132" s="170">
        <v>0.23499999999999999</v>
      </c>
      <c r="Q132" s="91"/>
      <c r="R132" s="211"/>
      <c r="S132" s="211"/>
      <c r="T132" s="211"/>
      <c r="U132" s="211"/>
      <c r="V132" s="211"/>
      <c r="W132" s="211"/>
      <c r="X132" s="211"/>
      <c r="Y132" s="211"/>
      <c r="Z132" s="211"/>
      <c r="AA132" s="211"/>
      <c r="AB132" s="211"/>
      <c r="AC132" s="211"/>
      <c r="AD132" s="211"/>
    </row>
    <row r="133" spans="1:30" x14ac:dyDescent="0.25">
      <c r="A133" s="91" t="s">
        <v>5389</v>
      </c>
      <c r="B133" s="170">
        <v>7.390873015873016E-2</v>
      </c>
      <c r="C133" s="170">
        <v>0.54811507936507942</v>
      </c>
      <c r="D133" s="170">
        <v>0.23561507936507936</v>
      </c>
      <c r="E133" s="170">
        <v>0.1423611111111111</v>
      </c>
      <c r="F133" s="169">
        <v>1</v>
      </c>
      <c r="G133" s="173">
        <v>2016</v>
      </c>
      <c r="H133" s="91"/>
      <c r="I133" s="170">
        <v>6.3E-2</v>
      </c>
      <c r="J133" s="170">
        <v>8.5999999999999993E-2</v>
      </c>
      <c r="K133" s="170">
        <v>0.52600000000000002</v>
      </c>
      <c r="L133" s="170">
        <v>0.56999999999999995</v>
      </c>
      <c r="M133" s="170">
        <v>0.218</v>
      </c>
      <c r="N133" s="170">
        <v>0.255</v>
      </c>
      <c r="O133" s="170">
        <v>0.128</v>
      </c>
      <c r="P133" s="170">
        <v>0.158</v>
      </c>
      <c r="Q133" s="91"/>
      <c r="R133" s="211"/>
      <c r="S133" s="211"/>
      <c r="T133" s="211"/>
      <c r="U133" s="211"/>
      <c r="V133" s="211"/>
      <c r="W133" s="211"/>
      <c r="X133" s="211"/>
      <c r="Y133" s="211"/>
      <c r="Z133" s="211"/>
      <c r="AA133" s="211"/>
      <c r="AB133" s="211"/>
      <c r="AC133" s="211"/>
      <c r="AD133" s="211"/>
    </row>
    <row r="134" spans="1:30" x14ac:dyDescent="0.25">
      <c r="A134" s="91" t="s">
        <v>5390</v>
      </c>
      <c r="B134" s="170">
        <v>0.2964926590538336</v>
      </c>
      <c r="C134" s="170">
        <v>0.59461663947797716</v>
      </c>
      <c r="D134" s="170">
        <v>4.3637846655791193E-2</v>
      </c>
      <c r="E134" s="170">
        <v>6.5252854812398037E-2</v>
      </c>
      <c r="F134" s="169">
        <v>1</v>
      </c>
      <c r="G134" s="173">
        <v>2452</v>
      </c>
      <c r="H134" s="91"/>
      <c r="I134" s="170">
        <v>0.27900000000000003</v>
      </c>
      <c r="J134" s="170">
        <v>0.315</v>
      </c>
      <c r="K134" s="170">
        <v>0.57499999999999996</v>
      </c>
      <c r="L134" s="170">
        <v>0.61399999999999999</v>
      </c>
      <c r="M134" s="170">
        <v>3.5999999999999997E-2</v>
      </c>
      <c r="N134" s="170">
        <v>5.1999999999999998E-2</v>
      </c>
      <c r="O134" s="170">
        <v>5.6000000000000001E-2</v>
      </c>
      <c r="P134" s="170">
        <v>7.5999999999999998E-2</v>
      </c>
      <c r="Q134" s="91"/>
      <c r="R134" s="211"/>
      <c r="S134" s="211"/>
      <c r="T134" s="211"/>
      <c r="U134" s="211"/>
      <c r="V134" s="211"/>
      <c r="W134" s="211"/>
      <c r="X134" s="211"/>
      <c r="Y134" s="211"/>
      <c r="Z134" s="211"/>
      <c r="AA134" s="211"/>
      <c r="AB134" s="211"/>
      <c r="AC134" s="211"/>
      <c r="AD134" s="211"/>
    </row>
    <row r="135" spans="1:30" x14ac:dyDescent="0.25">
      <c r="A135" s="91" t="s">
        <v>5391</v>
      </c>
      <c r="B135" s="170" t="s">
        <v>143</v>
      </c>
      <c r="C135" s="170">
        <v>0.50927734375</v>
      </c>
      <c r="D135" s="170">
        <v>0.361328125</v>
      </c>
      <c r="E135" s="170">
        <v>0.12939453125</v>
      </c>
      <c r="F135" s="169">
        <v>1</v>
      </c>
      <c r="G135" s="173">
        <v>2048</v>
      </c>
      <c r="H135" s="91"/>
      <c r="I135" s="170" t="s">
        <v>143</v>
      </c>
      <c r="J135" s="170" t="s">
        <v>143</v>
      </c>
      <c r="K135" s="170">
        <v>0.48799999999999999</v>
      </c>
      <c r="L135" s="170">
        <v>0.53100000000000003</v>
      </c>
      <c r="M135" s="170">
        <v>0.34100000000000003</v>
      </c>
      <c r="N135" s="170">
        <v>0.38200000000000001</v>
      </c>
      <c r="O135" s="170">
        <v>0.11600000000000001</v>
      </c>
      <c r="P135" s="170">
        <v>0.14499999999999999</v>
      </c>
      <c r="Q135" s="91"/>
      <c r="R135" s="211"/>
      <c r="S135" s="211"/>
      <c r="T135" s="211"/>
      <c r="U135" s="211"/>
      <c r="V135" s="211"/>
      <c r="W135" s="211"/>
      <c r="X135" s="211"/>
      <c r="Y135" s="211"/>
      <c r="Z135" s="211"/>
      <c r="AA135" s="211"/>
      <c r="AB135" s="211"/>
      <c r="AC135" s="211"/>
      <c r="AD135" s="211"/>
    </row>
    <row r="136" spans="1:30" x14ac:dyDescent="0.25">
      <c r="A136" s="91" t="s">
        <v>5392</v>
      </c>
      <c r="B136" s="170" t="s">
        <v>143</v>
      </c>
      <c r="C136" s="170">
        <v>0.76278859212313266</v>
      </c>
      <c r="D136" s="170">
        <v>8.8275237664101405E-2</v>
      </c>
      <c r="E136" s="170">
        <v>0.14893617021276595</v>
      </c>
      <c r="F136" s="169">
        <v>1</v>
      </c>
      <c r="G136" s="173">
        <v>2209</v>
      </c>
      <c r="H136" s="91"/>
      <c r="I136" s="170" t="s">
        <v>143</v>
      </c>
      <c r="J136" s="170" t="s">
        <v>143</v>
      </c>
      <c r="K136" s="170">
        <v>0.745</v>
      </c>
      <c r="L136" s="170">
        <v>0.78</v>
      </c>
      <c r="M136" s="170">
        <v>7.6999999999999999E-2</v>
      </c>
      <c r="N136" s="170">
        <v>0.10100000000000001</v>
      </c>
      <c r="O136" s="170">
        <v>0.13500000000000001</v>
      </c>
      <c r="P136" s="170">
        <v>0.16400000000000001</v>
      </c>
      <c r="Q136" s="91"/>
      <c r="R136" s="211"/>
      <c r="S136" s="211"/>
      <c r="T136" s="211"/>
      <c r="U136" s="211"/>
      <c r="V136" s="211"/>
      <c r="W136" s="211"/>
      <c r="X136" s="211"/>
      <c r="Y136" s="211"/>
      <c r="Z136" s="211"/>
      <c r="AA136" s="211"/>
      <c r="AB136" s="211"/>
      <c r="AC136" s="211"/>
      <c r="AD136" s="211"/>
    </row>
    <row r="137" spans="1:30" x14ac:dyDescent="0.25">
      <c r="A137" s="91" t="s">
        <v>5393</v>
      </c>
      <c r="B137" s="170">
        <v>8.7223587223587223E-2</v>
      </c>
      <c r="C137" s="170">
        <v>0.54545454545454541</v>
      </c>
      <c r="D137" s="170">
        <v>0.29852579852579852</v>
      </c>
      <c r="E137" s="170">
        <v>6.8796068796068796E-2</v>
      </c>
      <c r="F137" s="169">
        <v>1</v>
      </c>
      <c r="G137" s="173">
        <v>1628</v>
      </c>
      <c r="H137" s="91"/>
      <c r="I137" s="170">
        <v>7.3999999999999996E-2</v>
      </c>
      <c r="J137" s="170">
        <v>0.10199999999999999</v>
      </c>
      <c r="K137" s="170">
        <v>0.52100000000000002</v>
      </c>
      <c r="L137" s="170">
        <v>0.56999999999999995</v>
      </c>
      <c r="M137" s="170">
        <v>0.27700000000000002</v>
      </c>
      <c r="N137" s="170">
        <v>0.32100000000000001</v>
      </c>
      <c r="O137" s="170">
        <v>5.7000000000000002E-2</v>
      </c>
      <c r="P137" s="170">
        <v>8.2000000000000003E-2</v>
      </c>
      <c r="Q137" s="91"/>
      <c r="R137" s="211"/>
      <c r="S137" s="211"/>
      <c r="T137" s="211"/>
      <c r="U137" s="211"/>
      <c r="V137" s="211"/>
      <c r="W137" s="211"/>
      <c r="X137" s="211"/>
      <c r="Y137" s="211"/>
      <c r="Z137" s="211"/>
      <c r="AA137" s="211"/>
      <c r="AB137" s="211"/>
      <c r="AC137" s="211"/>
      <c r="AD137" s="211"/>
    </row>
    <row r="138" spans="1:30" x14ac:dyDescent="0.25">
      <c r="A138" s="91" t="s">
        <v>5394</v>
      </c>
      <c r="B138" s="170">
        <v>0.28148959474260676</v>
      </c>
      <c r="C138" s="170">
        <v>0.62869660460021903</v>
      </c>
      <c r="D138" s="170">
        <v>5.257393209200438E-2</v>
      </c>
      <c r="E138" s="170">
        <v>3.7239868565169768E-2</v>
      </c>
      <c r="F138" s="169">
        <v>0.99999999999999989</v>
      </c>
      <c r="G138" s="173">
        <v>1826</v>
      </c>
      <c r="H138" s="91"/>
      <c r="I138" s="170">
        <v>0.26100000000000001</v>
      </c>
      <c r="J138" s="170">
        <v>0.30299999999999999</v>
      </c>
      <c r="K138" s="170">
        <v>0.60599999999999998</v>
      </c>
      <c r="L138" s="170">
        <v>0.65100000000000002</v>
      </c>
      <c r="M138" s="170">
        <v>4.2999999999999997E-2</v>
      </c>
      <c r="N138" s="170">
        <v>6.4000000000000001E-2</v>
      </c>
      <c r="O138" s="170">
        <v>2.9000000000000001E-2</v>
      </c>
      <c r="P138" s="170">
        <v>4.7E-2</v>
      </c>
      <c r="Q138" s="91"/>
      <c r="R138" s="211"/>
      <c r="S138" s="211"/>
      <c r="T138" s="211"/>
      <c r="U138" s="211"/>
      <c r="V138" s="211"/>
      <c r="W138" s="211"/>
      <c r="X138" s="211"/>
      <c r="Y138" s="211"/>
      <c r="Z138" s="211"/>
      <c r="AA138" s="211"/>
      <c r="AB138" s="211"/>
      <c r="AC138" s="211"/>
      <c r="AD138" s="211"/>
    </row>
    <row r="139" spans="1:30" x14ac:dyDescent="0.25">
      <c r="A139" s="91" t="s">
        <v>5395</v>
      </c>
      <c r="B139" s="170" t="s">
        <v>143</v>
      </c>
      <c r="C139" s="170">
        <v>0.52721563154221907</v>
      </c>
      <c r="D139" s="170">
        <v>0.39951151430565246</v>
      </c>
      <c r="E139" s="170">
        <v>7.3272854152128405E-2</v>
      </c>
      <c r="F139" s="169">
        <v>0.99999999999999989</v>
      </c>
      <c r="G139" s="173">
        <v>2866</v>
      </c>
      <c r="H139" s="91"/>
      <c r="I139" s="170" t="s">
        <v>143</v>
      </c>
      <c r="J139" s="170" t="s">
        <v>143</v>
      </c>
      <c r="K139" s="170">
        <v>0.50900000000000001</v>
      </c>
      <c r="L139" s="170">
        <v>0.54500000000000004</v>
      </c>
      <c r="M139" s="170">
        <v>0.38200000000000001</v>
      </c>
      <c r="N139" s="170">
        <v>0.41799999999999998</v>
      </c>
      <c r="O139" s="170">
        <v>6.4000000000000001E-2</v>
      </c>
      <c r="P139" s="170">
        <v>8.3000000000000004E-2</v>
      </c>
      <c r="Q139" s="91"/>
      <c r="R139" s="211"/>
      <c r="S139" s="211"/>
      <c r="T139" s="211"/>
      <c r="U139" s="211"/>
      <c r="V139" s="211"/>
      <c r="W139" s="211"/>
      <c r="X139" s="211"/>
      <c r="Y139" s="211"/>
      <c r="Z139" s="211"/>
      <c r="AA139" s="211"/>
      <c r="AB139" s="211"/>
      <c r="AC139" s="211"/>
      <c r="AD139" s="211"/>
    </row>
    <row r="140" spans="1:30" x14ac:dyDescent="0.25">
      <c r="A140" s="91" t="s">
        <v>5396</v>
      </c>
      <c r="B140" s="170" t="s">
        <v>143</v>
      </c>
      <c r="C140" s="170">
        <v>0.85260115606936415</v>
      </c>
      <c r="D140" s="170">
        <v>8.4393063583815028E-2</v>
      </c>
      <c r="E140" s="170">
        <v>6.3005780346820806E-2</v>
      </c>
      <c r="F140" s="169">
        <v>1</v>
      </c>
      <c r="G140" s="173">
        <v>1730</v>
      </c>
      <c r="H140" s="91"/>
      <c r="I140" s="170" t="s">
        <v>143</v>
      </c>
      <c r="J140" s="170" t="s">
        <v>143</v>
      </c>
      <c r="K140" s="170">
        <v>0.83499999999999996</v>
      </c>
      <c r="L140" s="170">
        <v>0.86899999999999999</v>
      </c>
      <c r="M140" s="170">
        <v>7.1999999999999995E-2</v>
      </c>
      <c r="N140" s="170">
        <v>9.8000000000000004E-2</v>
      </c>
      <c r="O140" s="170">
        <v>5.1999999999999998E-2</v>
      </c>
      <c r="P140" s="170">
        <v>7.4999999999999997E-2</v>
      </c>
      <c r="Q140" s="91"/>
      <c r="R140" s="211"/>
      <c r="S140" s="211"/>
      <c r="T140" s="211"/>
      <c r="U140" s="211"/>
      <c r="V140" s="211"/>
      <c r="W140" s="211"/>
      <c r="X140" s="211"/>
      <c r="Y140" s="211"/>
      <c r="Z140" s="211"/>
      <c r="AA140" s="211"/>
      <c r="AB140" s="211"/>
      <c r="AC140" s="211"/>
      <c r="AD140" s="211"/>
    </row>
    <row r="141" spans="1:30" x14ac:dyDescent="0.25">
      <c r="A141" s="91" t="s">
        <v>5397</v>
      </c>
      <c r="B141" s="170">
        <v>7.501476668635558E-2</v>
      </c>
      <c r="C141" s="170">
        <v>0.51624335499113994</v>
      </c>
      <c r="D141" s="170">
        <v>0.24158298877731837</v>
      </c>
      <c r="E141" s="170">
        <v>0.16715888954518607</v>
      </c>
      <c r="F141" s="169">
        <v>1</v>
      </c>
      <c r="G141" s="173">
        <v>1693</v>
      </c>
      <c r="H141" s="91"/>
      <c r="I141" s="170">
        <v>6.3E-2</v>
      </c>
      <c r="J141" s="170">
        <v>8.8999999999999996E-2</v>
      </c>
      <c r="K141" s="170">
        <v>0.49199999999999999</v>
      </c>
      <c r="L141" s="170">
        <v>0.54</v>
      </c>
      <c r="M141" s="170">
        <v>0.222</v>
      </c>
      <c r="N141" s="170">
        <v>0.26300000000000001</v>
      </c>
      <c r="O141" s="170">
        <v>0.15</v>
      </c>
      <c r="P141" s="170">
        <v>0.186</v>
      </c>
      <c r="Q141" s="91"/>
      <c r="R141" s="211"/>
      <c r="S141" s="211"/>
      <c r="T141" s="211"/>
      <c r="U141" s="211"/>
      <c r="V141" s="211"/>
      <c r="W141" s="211"/>
      <c r="X141" s="211"/>
      <c r="Y141" s="211"/>
      <c r="Z141" s="211"/>
      <c r="AA141" s="211"/>
      <c r="AB141" s="211"/>
      <c r="AC141" s="211"/>
      <c r="AD141" s="211"/>
    </row>
    <row r="142" spans="1:30" x14ac:dyDescent="0.25">
      <c r="A142" s="91" t="s">
        <v>5398</v>
      </c>
      <c r="B142" s="170">
        <v>0.29208416833667333</v>
      </c>
      <c r="C142" s="170">
        <v>0.59318637274549102</v>
      </c>
      <c r="D142" s="170">
        <v>4.6593186372745489E-2</v>
      </c>
      <c r="E142" s="170">
        <v>6.8136272545090179E-2</v>
      </c>
      <c r="F142" s="169">
        <v>1</v>
      </c>
      <c r="G142" s="173">
        <v>1996</v>
      </c>
      <c r="H142" s="91"/>
      <c r="I142" s="170">
        <v>0.27300000000000002</v>
      </c>
      <c r="J142" s="170">
        <v>0.312</v>
      </c>
      <c r="K142" s="170">
        <v>0.57099999999999995</v>
      </c>
      <c r="L142" s="170">
        <v>0.61499999999999999</v>
      </c>
      <c r="M142" s="170">
        <v>3.7999999999999999E-2</v>
      </c>
      <c r="N142" s="170">
        <v>5.7000000000000002E-2</v>
      </c>
      <c r="O142" s="170">
        <v>5.8000000000000003E-2</v>
      </c>
      <c r="P142" s="170">
        <v>0.08</v>
      </c>
      <c r="Q142" s="91"/>
      <c r="R142" s="211"/>
      <c r="S142" s="211"/>
      <c r="T142" s="211"/>
      <c r="U142" s="211"/>
      <c r="V142" s="211"/>
      <c r="W142" s="211"/>
      <c r="X142" s="211"/>
      <c r="Y142" s="211"/>
      <c r="Z142" s="211"/>
      <c r="AA142" s="211"/>
      <c r="AB142" s="211"/>
      <c r="AC142" s="211"/>
      <c r="AD142" s="211"/>
    </row>
    <row r="143" spans="1:30" x14ac:dyDescent="0.25">
      <c r="A143" s="91" t="s">
        <v>5399</v>
      </c>
      <c r="B143" s="170" t="s">
        <v>143</v>
      </c>
      <c r="C143" s="170">
        <v>0.47203579418344521</v>
      </c>
      <c r="D143" s="170">
        <v>0.35961968680089484</v>
      </c>
      <c r="E143" s="170">
        <v>0.16834451901565994</v>
      </c>
      <c r="F143" s="169">
        <v>1</v>
      </c>
      <c r="G143" s="173">
        <v>1788</v>
      </c>
      <c r="H143" s="91"/>
      <c r="I143" s="170" t="s">
        <v>143</v>
      </c>
      <c r="J143" s="170" t="s">
        <v>143</v>
      </c>
      <c r="K143" s="170">
        <v>0.44900000000000001</v>
      </c>
      <c r="L143" s="170">
        <v>0.495</v>
      </c>
      <c r="M143" s="170">
        <v>0.33800000000000002</v>
      </c>
      <c r="N143" s="170">
        <v>0.38200000000000001</v>
      </c>
      <c r="O143" s="170">
        <v>0.152</v>
      </c>
      <c r="P143" s="170">
        <v>0.186</v>
      </c>
      <c r="Q143" s="91"/>
      <c r="R143" s="211"/>
      <c r="S143" s="211"/>
      <c r="T143" s="211"/>
      <c r="U143" s="211"/>
      <c r="V143" s="211"/>
      <c r="W143" s="211"/>
      <c r="X143" s="211"/>
      <c r="Y143" s="211"/>
      <c r="Z143" s="211"/>
      <c r="AA143" s="211"/>
      <c r="AB143" s="211"/>
      <c r="AC143" s="211"/>
      <c r="AD143" s="211"/>
    </row>
    <row r="144" spans="1:30" x14ac:dyDescent="0.25">
      <c r="A144" s="91" t="s">
        <v>5400</v>
      </c>
      <c r="B144" s="170" t="s">
        <v>143</v>
      </c>
      <c r="C144" s="170">
        <v>0.77086956521739125</v>
      </c>
      <c r="D144" s="170">
        <v>8.739130434782609E-2</v>
      </c>
      <c r="E144" s="170">
        <v>0.14173913043478262</v>
      </c>
      <c r="F144" s="169">
        <v>0.99999999999999989</v>
      </c>
      <c r="G144" s="173">
        <v>2300</v>
      </c>
      <c r="H144" s="91"/>
      <c r="I144" s="170" t="s">
        <v>143</v>
      </c>
      <c r="J144" s="170" t="s">
        <v>143</v>
      </c>
      <c r="K144" s="170">
        <v>0.753</v>
      </c>
      <c r="L144" s="170">
        <v>0.78800000000000003</v>
      </c>
      <c r="M144" s="170">
        <v>7.6999999999999999E-2</v>
      </c>
      <c r="N144" s="170">
        <v>0.1</v>
      </c>
      <c r="O144" s="170">
        <v>0.128</v>
      </c>
      <c r="P144" s="170">
        <v>0.157</v>
      </c>
      <c r="Q144" s="91"/>
      <c r="R144" s="211"/>
      <c r="S144" s="211"/>
      <c r="T144" s="211"/>
      <c r="U144" s="211"/>
      <c r="V144" s="211"/>
      <c r="W144" s="211"/>
      <c r="X144" s="211"/>
      <c r="Y144" s="211"/>
      <c r="Z144" s="211"/>
      <c r="AA144" s="211"/>
      <c r="AB144" s="211"/>
      <c r="AC144" s="211"/>
      <c r="AD144" s="211"/>
    </row>
    <row r="145" spans="1:30" x14ac:dyDescent="0.25">
      <c r="A145" s="91" t="s">
        <v>5401</v>
      </c>
      <c r="B145" s="170">
        <v>4.4538209095171123E-2</v>
      </c>
      <c r="C145" s="170">
        <v>0.57899671823722454</v>
      </c>
      <c r="D145" s="170">
        <v>0.25503984997655882</v>
      </c>
      <c r="E145" s="170">
        <v>0.12142522269104547</v>
      </c>
      <c r="F145" s="169">
        <v>1</v>
      </c>
      <c r="G145" s="173">
        <v>2133</v>
      </c>
      <c r="H145" s="91"/>
      <c r="I145" s="170">
        <v>3.6999999999999998E-2</v>
      </c>
      <c r="J145" s="170">
        <v>5.3999999999999999E-2</v>
      </c>
      <c r="K145" s="170">
        <v>0.55800000000000005</v>
      </c>
      <c r="L145" s="170">
        <v>0.6</v>
      </c>
      <c r="M145" s="170">
        <v>0.23699999999999999</v>
      </c>
      <c r="N145" s="170">
        <v>0.27400000000000002</v>
      </c>
      <c r="O145" s="170">
        <v>0.108</v>
      </c>
      <c r="P145" s="170">
        <v>0.13600000000000001</v>
      </c>
      <c r="Q145" s="91"/>
      <c r="R145" s="211"/>
      <c r="S145" s="211"/>
      <c r="T145" s="211"/>
      <c r="U145" s="211"/>
      <c r="V145" s="211"/>
      <c r="W145" s="211"/>
      <c r="X145" s="211"/>
      <c r="Y145" s="211"/>
      <c r="Z145" s="211"/>
      <c r="AA145" s="211"/>
      <c r="AB145" s="211"/>
      <c r="AC145" s="211"/>
      <c r="AD145" s="211"/>
    </row>
    <row r="146" spans="1:30" x14ac:dyDescent="0.25">
      <c r="A146" s="91" t="s">
        <v>5402</v>
      </c>
      <c r="B146" s="170">
        <v>0.27627939142461966</v>
      </c>
      <c r="C146" s="170">
        <v>0.5885200553250346</v>
      </c>
      <c r="D146" s="170">
        <v>4.3568464730290454E-2</v>
      </c>
      <c r="E146" s="170">
        <v>9.1632088520055319E-2</v>
      </c>
      <c r="F146" s="169">
        <v>1</v>
      </c>
      <c r="G146" s="173">
        <v>2892</v>
      </c>
      <c r="H146" s="91"/>
      <c r="I146" s="170">
        <v>0.26</v>
      </c>
      <c r="J146" s="170">
        <v>0.29299999999999998</v>
      </c>
      <c r="K146" s="170">
        <v>0.56999999999999995</v>
      </c>
      <c r="L146" s="170">
        <v>0.60599999999999998</v>
      </c>
      <c r="M146" s="170">
        <v>3.6999999999999998E-2</v>
      </c>
      <c r="N146" s="170">
        <v>5.1999999999999998E-2</v>
      </c>
      <c r="O146" s="170">
        <v>8.2000000000000003E-2</v>
      </c>
      <c r="P146" s="170">
        <v>0.10299999999999999</v>
      </c>
      <c r="Q146" s="91"/>
      <c r="R146" s="211"/>
      <c r="S146" s="211"/>
      <c r="T146" s="211"/>
      <c r="U146" s="211"/>
      <c r="V146" s="211"/>
      <c r="W146" s="211"/>
      <c r="X146" s="211"/>
      <c r="Y146" s="211"/>
      <c r="Z146" s="211"/>
      <c r="AA146" s="211"/>
      <c r="AB146" s="211"/>
      <c r="AC146" s="211"/>
      <c r="AD146" s="211"/>
    </row>
    <row r="147" spans="1:30" x14ac:dyDescent="0.25">
      <c r="A147" s="91" t="s">
        <v>5403</v>
      </c>
      <c r="B147" s="170" t="s">
        <v>143</v>
      </c>
      <c r="C147" s="170">
        <v>0.5073375262054507</v>
      </c>
      <c r="D147" s="170">
        <v>0.36740041928721173</v>
      </c>
      <c r="E147" s="170">
        <v>0.12526205450733752</v>
      </c>
      <c r="F147" s="169">
        <v>1</v>
      </c>
      <c r="G147" s="173">
        <v>1908</v>
      </c>
      <c r="H147" s="91"/>
      <c r="I147" s="170" t="s">
        <v>143</v>
      </c>
      <c r="J147" s="170" t="s">
        <v>143</v>
      </c>
      <c r="K147" s="170">
        <v>0.48499999999999999</v>
      </c>
      <c r="L147" s="170">
        <v>0.53</v>
      </c>
      <c r="M147" s="170">
        <v>0.34599999999999997</v>
      </c>
      <c r="N147" s="170">
        <v>0.38900000000000001</v>
      </c>
      <c r="O147" s="170">
        <v>0.111</v>
      </c>
      <c r="P147" s="170">
        <v>0.14099999999999999</v>
      </c>
      <c r="Q147" s="91"/>
      <c r="R147" s="211"/>
      <c r="S147" s="211"/>
      <c r="T147" s="211"/>
      <c r="U147" s="211"/>
      <c r="V147" s="211"/>
      <c r="W147" s="211"/>
      <c r="X147" s="211"/>
      <c r="Y147" s="211"/>
      <c r="Z147" s="211"/>
      <c r="AA147" s="211"/>
      <c r="AB147" s="211"/>
      <c r="AC147" s="211"/>
      <c r="AD147" s="211"/>
    </row>
    <row r="148" spans="1:30" x14ac:dyDescent="0.25">
      <c r="A148" s="91" t="s">
        <v>5404</v>
      </c>
      <c r="B148" s="170" t="s">
        <v>143</v>
      </c>
      <c r="C148" s="170">
        <v>0.7583333333333333</v>
      </c>
      <c r="D148" s="170">
        <v>0.10992063492063492</v>
      </c>
      <c r="E148" s="170">
        <v>0.13174603174603175</v>
      </c>
      <c r="F148" s="169">
        <v>1</v>
      </c>
      <c r="G148" s="173">
        <v>2520</v>
      </c>
      <c r="H148" s="91"/>
      <c r="I148" s="170" t="s">
        <v>143</v>
      </c>
      <c r="J148" s="170" t="s">
        <v>143</v>
      </c>
      <c r="K148" s="170">
        <v>0.74099999999999999</v>
      </c>
      <c r="L148" s="170">
        <v>0.77500000000000002</v>
      </c>
      <c r="M148" s="170">
        <v>9.8000000000000004E-2</v>
      </c>
      <c r="N148" s="170">
        <v>0.123</v>
      </c>
      <c r="O148" s="170">
        <v>0.11899999999999999</v>
      </c>
      <c r="P148" s="170">
        <v>0.14599999999999999</v>
      </c>
      <c r="Q148" s="91"/>
      <c r="R148" s="211"/>
      <c r="S148" s="211"/>
      <c r="T148" s="211"/>
      <c r="U148" s="211"/>
      <c r="V148" s="211"/>
      <c r="W148" s="211"/>
      <c r="X148" s="211"/>
      <c r="Y148" s="211"/>
      <c r="Z148" s="211"/>
      <c r="AA148" s="211"/>
      <c r="AB148" s="211"/>
      <c r="AC148" s="211"/>
      <c r="AD148" s="211"/>
    </row>
    <row r="149" spans="1:30" x14ac:dyDescent="0.25">
      <c r="A149" s="91" t="s">
        <v>5405</v>
      </c>
      <c r="B149" s="170">
        <v>4.6153846153846156E-2</v>
      </c>
      <c r="C149" s="170">
        <v>0.54326923076923073</v>
      </c>
      <c r="D149" s="170">
        <v>0.29903846153846153</v>
      </c>
      <c r="E149" s="170">
        <v>0.11153846153846154</v>
      </c>
      <c r="F149" s="169">
        <v>1</v>
      </c>
      <c r="G149" s="173">
        <v>1040</v>
      </c>
      <c r="H149" s="91"/>
      <c r="I149" s="170">
        <v>3.5000000000000003E-2</v>
      </c>
      <c r="J149" s="170">
        <v>6.0999999999999999E-2</v>
      </c>
      <c r="K149" s="170">
        <v>0.51300000000000001</v>
      </c>
      <c r="L149" s="170">
        <v>0.57299999999999995</v>
      </c>
      <c r="M149" s="170">
        <v>0.27200000000000002</v>
      </c>
      <c r="N149" s="170">
        <v>0.32800000000000001</v>
      </c>
      <c r="O149" s="170">
        <v>9.4E-2</v>
      </c>
      <c r="P149" s="170">
        <v>0.13200000000000001</v>
      </c>
      <c r="Q149" s="91"/>
      <c r="R149" s="211"/>
      <c r="S149" s="211"/>
      <c r="T149" s="211"/>
      <c r="U149" s="211"/>
      <c r="V149" s="211"/>
      <c r="W149" s="211"/>
      <c r="X149" s="211"/>
      <c r="Y149" s="211"/>
      <c r="Z149" s="211"/>
      <c r="AA149" s="211"/>
      <c r="AB149" s="211"/>
      <c r="AC149" s="211"/>
      <c r="AD149" s="211"/>
    </row>
    <row r="150" spans="1:30" x14ac:dyDescent="0.25">
      <c r="A150" s="91" t="s">
        <v>5406</v>
      </c>
      <c r="B150" s="170">
        <v>0.21736292428198434</v>
      </c>
      <c r="C150" s="170">
        <v>0.65013054830287209</v>
      </c>
      <c r="D150" s="170">
        <v>4.960835509138381E-2</v>
      </c>
      <c r="E150" s="170">
        <v>8.2898172323759789E-2</v>
      </c>
      <c r="F150" s="169">
        <v>1</v>
      </c>
      <c r="G150" s="173">
        <v>1532</v>
      </c>
      <c r="H150" s="91"/>
      <c r="I150" s="170">
        <v>0.19700000000000001</v>
      </c>
      <c r="J150" s="170">
        <v>0.23899999999999999</v>
      </c>
      <c r="K150" s="170">
        <v>0.626</v>
      </c>
      <c r="L150" s="170">
        <v>0.67400000000000004</v>
      </c>
      <c r="M150" s="170">
        <v>0.04</v>
      </c>
      <c r="N150" s="170">
        <v>6.2E-2</v>
      </c>
      <c r="O150" s="170">
        <v>7.0000000000000007E-2</v>
      </c>
      <c r="P150" s="170">
        <v>9.8000000000000004E-2</v>
      </c>
      <c r="Q150" s="91"/>
      <c r="R150" s="211"/>
      <c r="S150" s="211"/>
      <c r="T150" s="211"/>
      <c r="U150" s="211"/>
      <c r="V150" s="211"/>
      <c r="W150" s="211"/>
      <c r="X150" s="211"/>
      <c r="Y150" s="211"/>
      <c r="Z150" s="211"/>
      <c r="AA150" s="211"/>
      <c r="AB150" s="211"/>
      <c r="AC150" s="211"/>
      <c r="AD150" s="211"/>
    </row>
    <row r="151" spans="1:30" x14ac:dyDescent="0.25">
      <c r="A151" s="91" t="s">
        <v>5407</v>
      </c>
      <c r="B151" s="170" t="s">
        <v>143</v>
      </c>
      <c r="C151" s="170">
        <v>0.44752475247524753</v>
      </c>
      <c r="D151" s="170">
        <v>0.41848184818481848</v>
      </c>
      <c r="E151" s="170">
        <v>0.13399339933993398</v>
      </c>
      <c r="F151" s="169">
        <v>1</v>
      </c>
      <c r="G151" s="173">
        <v>1515</v>
      </c>
      <c r="H151" s="91"/>
      <c r="I151" s="170" t="s">
        <v>143</v>
      </c>
      <c r="J151" s="170" t="s">
        <v>143</v>
      </c>
      <c r="K151" s="170">
        <v>0.42299999999999999</v>
      </c>
      <c r="L151" s="170">
        <v>0.47299999999999998</v>
      </c>
      <c r="M151" s="170">
        <v>0.39400000000000002</v>
      </c>
      <c r="N151" s="170">
        <v>0.443</v>
      </c>
      <c r="O151" s="170">
        <v>0.11799999999999999</v>
      </c>
      <c r="P151" s="170">
        <v>0.152</v>
      </c>
      <c r="Q151" s="91"/>
      <c r="R151" s="211"/>
      <c r="S151" s="211"/>
      <c r="T151" s="211"/>
      <c r="U151" s="211"/>
      <c r="V151" s="211"/>
      <c r="W151" s="211"/>
      <c r="X151" s="211"/>
      <c r="Y151" s="211"/>
      <c r="Z151" s="211"/>
      <c r="AA151" s="211"/>
      <c r="AB151" s="211"/>
      <c r="AC151" s="211"/>
      <c r="AD151" s="211"/>
    </row>
    <row r="152" spans="1:30" x14ac:dyDescent="0.25">
      <c r="A152" s="91" t="s">
        <v>5408</v>
      </c>
      <c r="B152" s="170" t="s">
        <v>143</v>
      </c>
      <c r="C152" s="170">
        <v>0.81759656652360513</v>
      </c>
      <c r="D152" s="170">
        <v>0.10586552217453506</v>
      </c>
      <c r="E152" s="170">
        <v>7.6537911301859801E-2</v>
      </c>
      <c r="F152" s="169">
        <v>1</v>
      </c>
      <c r="G152" s="173">
        <v>1398</v>
      </c>
      <c r="H152" s="91"/>
      <c r="I152" s="170" t="s">
        <v>143</v>
      </c>
      <c r="J152" s="170" t="s">
        <v>143</v>
      </c>
      <c r="K152" s="170">
        <v>0.79600000000000004</v>
      </c>
      <c r="L152" s="170">
        <v>0.83699999999999997</v>
      </c>
      <c r="M152" s="170">
        <v>9.0999999999999998E-2</v>
      </c>
      <c r="N152" s="170">
        <v>0.123</v>
      </c>
      <c r="O152" s="170">
        <v>6.4000000000000001E-2</v>
      </c>
      <c r="P152" s="170">
        <v>9.1999999999999998E-2</v>
      </c>
      <c r="Q152" s="91"/>
      <c r="R152" s="211"/>
      <c r="S152" s="211"/>
      <c r="T152" s="211"/>
      <c r="U152" s="211"/>
      <c r="V152" s="211"/>
      <c r="W152" s="211"/>
      <c r="X152" s="211"/>
      <c r="Y152" s="211"/>
      <c r="Z152" s="211"/>
      <c r="AA152" s="211"/>
      <c r="AB152" s="211"/>
      <c r="AC152" s="211"/>
      <c r="AD152" s="211"/>
    </row>
    <row r="153" spans="1:30" x14ac:dyDescent="0.25">
      <c r="A153" s="91" t="s">
        <v>5409</v>
      </c>
      <c r="B153" s="170">
        <v>6.7669172932330823E-2</v>
      </c>
      <c r="C153" s="170">
        <v>0.46031746031746029</v>
      </c>
      <c r="D153" s="170">
        <v>0.25647451963241436</v>
      </c>
      <c r="E153" s="170">
        <v>0.21553884711779447</v>
      </c>
      <c r="F153" s="169">
        <v>0.99999999999999989</v>
      </c>
      <c r="G153" s="173">
        <v>1197</v>
      </c>
      <c r="H153" s="91"/>
      <c r="I153" s="170">
        <v>5.5E-2</v>
      </c>
      <c r="J153" s="170">
        <v>8.3000000000000004E-2</v>
      </c>
      <c r="K153" s="170">
        <v>0.432</v>
      </c>
      <c r="L153" s="170">
        <v>0.48899999999999999</v>
      </c>
      <c r="M153" s="170">
        <v>0.23300000000000001</v>
      </c>
      <c r="N153" s="170">
        <v>0.28199999999999997</v>
      </c>
      <c r="O153" s="170">
        <v>0.193</v>
      </c>
      <c r="P153" s="170">
        <v>0.24</v>
      </c>
      <c r="Q153" s="91"/>
      <c r="R153" s="211"/>
      <c r="S153" s="211"/>
      <c r="T153" s="211"/>
      <c r="U153" s="211"/>
      <c r="V153" s="211"/>
      <c r="W153" s="211"/>
      <c r="X153" s="211"/>
      <c r="Y153" s="211"/>
      <c r="Z153" s="211"/>
      <c r="AA153" s="211"/>
      <c r="AB153" s="211"/>
      <c r="AC153" s="211"/>
      <c r="AD153" s="211"/>
    </row>
    <row r="154" spans="1:30" x14ac:dyDescent="0.25">
      <c r="A154" s="91" t="s">
        <v>5410</v>
      </c>
      <c r="B154" s="170">
        <v>0.2233910891089109</v>
      </c>
      <c r="C154" s="170">
        <v>0.62933168316831678</v>
      </c>
      <c r="D154" s="170">
        <v>5.1980198019801978E-2</v>
      </c>
      <c r="E154" s="170">
        <v>9.5297029702970298E-2</v>
      </c>
      <c r="F154" s="169">
        <v>1</v>
      </c>
      <c r="G154" s="173">
        <v>1616</v>
      </c>
      <c r="H154" s="91"/>
      <c r="I154" s="170">
        <v>0.20399999999999999</v>
      </c>
      <c r="J154" s="170">
        <v>0.24399999999999999</v>
      </c>
      <c r="K154" s="170">
        <v>0.60599999999999998</v>
      </c>
      <c r="L154" s="170">
        <v>0.65300000000000002</v>
      </c>
      <c r="M154" s="170">
        <v>4.2000000000000003E-2</v>
      </c>
      <c r="N154" s="170">
        <v>6.4000000000000001E-2</v>
      </c>
      <c r="O154" s="170">
        <v>8.2000000000000003E-2</v>
      </c>
      <c r="P154" s="170">
        <v>0.111</v>
      </c>
      <c r="Q154" s="91"/>
      <c r="R154" s="211"/>
      <c r="S154" s="211"/>
      <c r="T154" s="211"/>
      <c r="U154" s="211"/>
      <c r="V154" s="211"/>
      <c r="W154" s="211"/>
      <c r="X154" s="211"/>
      <c r="Y154" s="211"/>
      <c r="Z154" s="211"/>
      <c r="AA154" s="211"/>
      <c r="AB154" s="211"/>
      <c r="AC154" s="211"/>
      <c r="AD154" s="211"/>
    </row>
    <row r="155" spans="1:30" x14ac:dyDescent="0.25">
      <c r="A155" s="91" t="s">
        <v>5411</v>
      </c>
      <c r="B155" s="170" t="s">
        <v>143</v>
      </c>
      <c r="C155" s="170">
        <v>0.50490566037735851</v>
      </c>
      <c r="D155" s="170">
        <v>0.37132075471698112</v>
      </c>
      <c r="E155" s="170">
        <v>0.12377358490566037</v>
      </c>
      <c r="F155" s="169">
        <v>1</v>
      </c>
      <c r="G155" s="173">
        <v>1325</v>
      </c>
      <c r="H155" s="91"/>
      <c r="I155" s="170" t="s">
        <v>143</v>
      </c>
      <c r="J155" s="170" t="s">
        <v>143</v>
      </c>
      <c r="K155" s="170">
        <v>0.47799999999999998</v>
      </c>
      <c r="L155" s="170">
        <v>0.53200000000000003</v>
      </c>
      <c r="M155" s="170">
        <v>0.34599999999999997</v>
      </c>
      <c r="N155" s="170">
        <v>0.39800000000000002</v>
      </c>
      <c r="O155" s="170">
        <v>0.107</v>
      </c>
      <c r="P155" s="170">
        <v>0.14299999999999999</v>
      </c>
      <c r="Q155" s="91"/>
      <c r="R155" s="211"/>
      <c r="S155" s="211"/>
      <c r="T155" s="211"/>
      <c r="U155" s="211"/>
      <c r="V155" s="211"/>
      <c r="W155" s="211"/>
      <c r="X155" s="211"/>
      <c r="Y155" s="211"/>
      <c r="Z155" s="211"/>
      <c r="AA155" s="211"/>
      <c r="AB155" s="211"/>
      <c r="AC155" s="211"/>
      <c r="AD155" s="211"/>
    </row>
    <row r="156" spans="1:30" x14ac:dyDescent="0.25">
      <c r="A156" s="91" t="s">
        <v>5412</v>
      </c>
      <c r="B156" s="170" t="s">
        <v>143</v>
      </c>
      <c r="C156" s="170">
        <v>0.74099616858237549</v>
      </c>
      <c r="D156" s="170">
        <v>8.8888888888888892E-2</v>
      </c>
      <c r="E156" s="170">
        <v>0.17011494252873563</v>
      </c>
      <c r="F156" s="169">
        <v>1</v>
      </c>
      <c r="G156" s="173">
        <v>1305</v>
      </c>
      <c r="H156" s="91"/>
      <c r="I156" s="170" t="s">
        <v>143</v>
      </c>
      <c r="J156" s="170" t="s">
        <v>143</v>
      </c>
      <c r="K156" s="170">
        <v>0.71699999999999997</v>
      </c>
      <c r="L156" s="170">
        <v>0.76400000000000001</v>
      </c>
      <c r="M156" s="170">
        <v>7.4999999999999997E-2</v>
      </c>
      <c r="N156" s="170">
        <v>0.106</v>
      </c>
      <c r="O156" s="170">
        <v>0.151</v>
      </c>
      <c r="P156" s="170">
        <v>0.191</v>
      </c>
      <c r="Q156" s="91"/>
      <c r="R156" s="211"/>
      <c r="S156" s="211"/>
      <c r="T156" s="211"/>
      <c r="U156" s="211"/>
      <c r="V156" s="211"/>
      <c r="W156" s="211"/>
      <c r="X156" s="211"/>
      <c r="Y156" s="211"/>
      <c r="Z156" s="211"/>
      <c r="AA156" s="211"/>
      <c r="AB156" s="211"/>
      <c r="AC156" s="211"/>
      <c r="AD156" s="211"/>
    </row>
    <row r="157" spans="1:30" x14ac:dyDescent="0.25">
      <c r="A157" s="91" t="s">
        <v>5413</v>
      </c>
      <c r="B157" s="170">
        <v>6.855879100626612E-2</v>
      </c>
      <c r="C157" s="170">
        <v>0.5436785845927018</v>
      </c>
      <c r="D157" s="170">
        <v>0.21452266863251013</v>
      </c>
      <c r="E157" s="170">
        <v>0.17323995576852194</v>
      </c>
      <c r="F157" s="169">
        <v>1</v>
      </c>
      <c r="G157" s="173">
        <v>2713</v>
      </c>
      <c r="H157" s="91"/>
      <c r="I157" s="170">
        <v>0.06</v>
      </c>
      <c r="J157" s="170">
        <v>7.9000000000000001E-2</v>
      </c>
      <c r="K157" s="170">
        <v>0.52500000000000002</v>
      </c>
      <c r="L157" s="170">
        <v>0.56200000000000006</v>
      </c>
      <c r="M157" s="170">
        <v>0.19900000000000001</v>
      </c>
      <c r="N157" s="170">
        <v>0.23</v>
      </c>
      <c r="O157" s="170">
        <v>0.159</v>
      </c>
      <c r="P157" s="170">
        <v>0.188</v>
      </c>
      <c r="Q157" s="91"/>
      <c r="R157" s="211"/>
      <c r="S157" s="211"/>
      <c r="T157" s="211"/>
      <c r="U157" s="211"/>
      <c r="V157" s="211"/>
      <c r="W157" s="211"/>
      <c r="X157" s="211"/>
      <c r="Y157" s="211"/>
      <c r="Z157" s="211"/>
      <c r="AA157" s="211"/>
      <c r="AB157" s="211"/>
      <c r="AC157" s="211"/>
      <c r="AD157" s="211"/>
    </row>
    <row r="158" spans="1:30" x14ac:dyDescent="0.25">
      <c r="A158" s="91" t="s">
        <v>5414</v>
      </c>
      <c r="B158" s="170">
        <v>0.29136566907464739</v>
      </c>
      <c r="C158" s="170">
        <v>0.60061919504643968</v>
      </c>
      <c r="D158" s="170">
        <v>3.3367733058135535E-2</v>
      </c>
      <c r="E158" s="170">
        <v>7.4647402820777434E-2</v>
      </c>
      <c r="F158" s="169">
        <v>1</v>
      </c>
      <c r="G158" s="173">
        <v>2907</v>
      </c>
      <c r="H158" s="91"/>
      <c r="I158" s="170">
        <v>0.27500000000000002</v>
      </c>
      <c r="J158" s="170">
        <v>0.308</v>
      </c>
      <c r="K158" s="170">
        <v>0.58299999999999996</v>
      </c>
      <c r="L158" s="170">
        <v>0.61799999999999999</v>
      </c>
      <c r="M158" s="170">
        <v>2.7E-2</v>
      </c>
      <c r="N158" s="170">
        <v>4.1000000000000002E-2</v>
      </c>
      <c r="O158" s="170">
        <v>6.6000000000000003E-2</v>
      </c>
      <c r="P158" s="170">
        <v>8.5000000000000006E-2</v>
      </c>
      <c r="Q158" s="91"/>
      <c r="R158" s="211"/>
      <c r="S158" s="211"/>
      <c r="T158" s="211"/>
      <c r="U158" s="211"/>
      <c r="V158" s="211"/>
      <c r="W158" s="211"/>
      <c r="X158" s="211"/>
      <c r="Y158" s="211"/>
      <c r="Z158" s="211"/>
      <c r="AA158" s="211"/>
      <c r="AB158" s="211"/>
      <c r="AC158" s="211"/>
      <c r="AD158" s="211"/>
    </row>
    <row r="159" spans="1:30" x14ac:dyDescent="0.25">
      <c r="A159" s="91" t="s">
        <v>5415</v>
      </c>
      <c r="B159" s="170" t="s">
        <v>143</v>
      </c>
      <c r="C159" s="170">
        <v>0.53098290598290598</v>
      </c>
      <c r="D159" s="170">
        <v>0.3231837606837607</v>
      </c>
      <c r="E159" s="170">
        <v>0.14583333333333334</v>
      </c>
      <c r="F159" s="169">
        <v>1</v>
      </c>
      <c r="G159" s="173">
        <v>1872</v>
      </c>
      <c r="H159" s="91"/>
      <c r="I159" s="170" t="s">
        <v>143</v>
      </c>
      <c r="J159" s="170" t="s">
        <v>143</v>
      </c>
      <c r="K159" s="170">
        <v>0.50800000000000001</v>
      </c>
      <c r="L159" s="170">
        <v>0.55400000000000005</v>
      </c>
      <c r="M159" s="170">
        <v>0.30199999999999999</v>
      </c>
      <c r="N159" s="170">
        <v>0.34499999999999997</v>
      </c>
      <c r="O159" s="170">
        <v>0.13100000000000001</v>
      </c>
      <c r="P159" s="170">
        <v>0.16300000000000001</v>
      </c>
      <c r="Q159" s="91"/>
      <c r="R159" s="211"/>
      <c r="S159" s="211"/>
      <c r="T159" s="211"/>
      <c r="U159" s="211"/>
      <c r="V159" s="211"/>
      <c r="W159" s="211"/>
      <c r="X159" s="211"/>
      <c r="Y159" s="211"/>
      <c r="Z159" s="211"/>
      <c r="AA159" s="211"/>
      <c r="AB159" s="211"/>
      <c r="AC159" s="211"/>
      <c r="AD159" s="211"/>
    </row>
    <row r="160" spans="1:30" x14ac:dyDescent="0.25">
      <c r="A160" s="91" t="s">
        <v>5416</v>
      </c>
      <c r="B160" s="170" t="s">
        <v>143</v>
      </c>
      <c r="C160" s="170">
        <v>0.74123376623376624</v>
      </c>
      <c r="D160" s="170">
        <v>5.1298701298701302E-2</v>
      </c>
      <c r="E160" s="170">
        <v>0.20746753246753247</v>
      </c>
      <c r="F160" s="169">
        <v>1</v>
      </c>
      <c r="G160" s="173">
        <v>3080</v>
      </c>
      <c r="H160" s="91"/>
      <c r="I160" s="170" t="s">
        <v>143</v>
      </c>
      <c r="J160" s="170" t="s">
        <v>143</v>
      </c>
      <c r="K160" s="170">
        <v>0.72499999999999998</v>
      </c>
      <c r="L160" s="170">
        <v>0.75600000000000001</v>
      </c>
      <c r="M160" s="170">
        <v>4.3999999999999997E-2</v>
      </c>
      <c r="N160" s="170">
        <v>0.06</v>
      </c>
      <c r="O160" s="170">
        <v>0.19400000000000001</v>
      </c>
      <c r="P160" s="170">
        <v>0.222</v>
      </c>
      <c r="Q160" s="91"/>
      <c r="R160" s="211"/>
      <c r="S160" s="211"/>
      <c r="T160" s="211"/>
      <c r="U160" s="211"/>
      <c r="V160" s="211"/>
      <c r="W160" s="211"/>
      <c r="X160" s="211"/>
      <c r="Y160" s="211"/>
      <c r="Z160" s="211"/>
      <c r="AA160" s="211"/>
      <c r="AB160" s="211"/>
      <c r="AC160" s="211"/>
      <c r="AD160" s="211"/>
    </row>
    <row r="161" spans="1:30" x14ac:dyDescent="0.25">
      <c r="A161" s="91" t="s">
        <v>5417</v>
      </c>
      <c r="B161" s="170">
        <v>5.9481743227326266E-2</v>
      </c>
      <c r="C161" s="170">
        <v>0.55594817432273258</v>
      </c>
      <c r="D161" s="170">
        <v>0.27738515901060068</v>
      </c>
      <c r="E161" s="170">
        <v>0.1071849234393404</v>
      </c>
      <c r="F161" s="169">
        <v>0.99999999999999989</v>
      </c>
      <c r="G161" s="173">
        <v>1698</v>
      </c>
      <c r="H161" s="91"/>
      <c r="I161" s="170">
        <v>4.9000000000000002E-2</v>
      </c>
      <c r="J161" s="170">
        <v>7.1999999999999995E-2</v>
      </c>
      <c r="K161" s="170">
        <v>0.53200000000000003</v>
      </c>
      <c r="L161" s="170">
        <v>0.57899999999999996</v>
      </c>
      <c r="M161" s="170">
        <v>0.25700000000000001</v>
      </c>
      <c r="N161" s="170">
        <v>0.29899999999999999</v>
      </c>
      <c r="O161" s="170">
        <v>9.2999999999999999E-2</v>
      </c>
      <c r="P161" s="170">
        <v>0.123</v>
      </c>
      <c r="Q161" s="91"/>
      <c r="R161" s="211"/>
      <c r="S161" s="211"/>
      <c r="T161" s="211"/>
      <c r="U161" s="211"/>
      <c r="V161" s="211"/>
      <c r="W161" s="211"/>
      <c r="X161" s="211"/>
      <c r="Y161" s="211"/>
      <c r="Z161" s="211"/>
      <c r="AA161" s="211"/>
      <c r="AB161" s="211"/>
      <c r="AC161" s="211"/>
      <c r="AD161" s="211"/>
    </row>
    <row r="162" spans="1:30" x14ac:dyDescent="0.25">
      <c r="A162" s="91" t="s">
        <v>5418</v>
      </c>
      <c r="B162" s="170">
        <v>0.25675675675675674</v>
      </c>
      <c r="C162" s="170">
        <v>0.63613613613613618</v>
      </c>
      <c r="D162" s="170">
        <v>4.8048048048048048E-2</v>
      </c>
      <c r="E162" s="170">
        <v>5.905905905905906E-2</v>
      </c>
      <c r="F162" s="169">
        <v>1</v>
      </c>
      <c r="G162" s="173">
        <v>1998</v>
      </c>
      <c r="H162" s="91"/>
      <c r="I162" s="170">
        <v>0.23799999999999999</v>
      </c>
      <c r="J162" s="170">
        <v>0.27600000000000002</v>
      </c>
      <c r="K162" s="170">
        <v>0.61499999999999999</v>
      </c>
      <c r="L162" s="170">
        <v>0.65700000000000003</v>
      </c>
      <c r="M162" s="170">
        <v>0.04</v>
      </c>
      <c r="N162" s="170">
        <v>5.8000000000000003E-2</v>
      </c>
      <c r="O162" s="170">
        <v>0.05</v>
      </c>
      <c r="P162" s="170">
        <v>7.0000000000000007E-2</v>
      </c>
      <c r="Q162" s="91"/>
      <c r="R162" s="211"/>
      <c r="S162" s="211"/>
      <c r="T162" s="211"/>
      <c r="U162" s="211"/>
      <c r="V162" s="211"/>
      <c r="W162" s="211"/>
      <c r="X162" s="211"/>
      <c r="Y162" s="211"/>
      <c r="Z162" s="211"/>
      <c r="AA162" s="211"/>
      <c r="AB162" s="211"/>
      <c r="AC162" s="211"/>
      <c r="AD162" s="211"/>
    </row>
    <row r="163" spans="1:30" x14ac:dyDescent="0.25">
      <c r="A163" s="91" t="s">
        <v>5419</v>
      </c>
      <c r="B163" s="170" t="s">
        <v>143</v>
      </c>
      <c r="C163" s="170">
        <v>0.49722050648548488</v>
      </c>
      <c r="D163" s="170">
        <v>0.3835701050030883</v>
      </c>
      <c r="E163" s="170">
        <v>0.1192093885114268</v>
      </c>
      <c r="F163" s="169">
        <v>1</v>
      </c>
      <c r="G163" s="173">
        <v>1619</v>
      </c>
      <c r="H163" s="91"/>
      <c r="I163" s="170" t="s">
        <v>143</v>
      </c>
      <c r="J163" s="170" t="s">
        <v>143</v>
      </c>
      <c r="K163" s="170">
        <v>0.47299999999999998</v>
      </c>
      <c r="L163" s="170">
        <v>0.52200000000000002</v>
      </c>
      <c r="M163" s="170">
        <v>0.36</v>
      </c>
      <c r="N163" s="170">
        <v>0.40799999999999997</v>
      </c>
      <c r="O163" s="170">
        <v>0.104</v>
      </c>
      <c r="P163" s="170">
        <v>0.13600000000000001</v>
      </c>
      <c r="Q163" s="91"/>
      <c r="R163" s="211"/>
      <c r="S163" s="211"/>
      <c r="T163" s="211"/>
      <c r="U163" s="211"/>
      <c r="V163" s="211"/>
      <c r="W163" s="211"/>
      <c r="X163" s="211"/>
      <c r="Y163" s="211"/>
      <c r="Z163" s="211"/>
      <c r="AA163" s="211"/>
      <c r="AB163" s="211"/>
      <c r="AC163" s="211"/>
      <c r="AD163" s="211"/>
    </row>
    <row r="164" spans="1:30" x14ac:dyDescent="0.25">
      <c r="A164" s="91" t="s">
        <v>5420</v>
      </c>
      <c r="B164" s="170" t="s">
        <v>143</v>
      </c>
      <c r="C164" s="170">
        <v>0.80655919955530853</v>
      </c>
      <c r="D164" s="170">
        <v>9.2273485269594224E-2</v>
      </c>
      <c r="E164" s="170">
        <v>0.10116731517509728</v>
      </c>
      <c r="F164" s="169">
        <v>1</v>
      </c>
      <c r="G164" s="173">
        <v>1799</v>
      </c>
      <c r="H164" s="91"/>
      <c r="I164" s="170" t="s">
        <v>143</v>
      </c>
      <c r="J164" s="170" t="s">
        <v>143</v>
      </c>
      <c r="K164" s="170">
        <v>0.78800000000000003</v>
      </c>
      <c r="L164" s="170">
        <v>0.82399999999999995</v>
      </c>
      <c r="M164" s="170">
        <v>0.08</v>
      </c>
      <c r="N164" s="170">
        <v>0.107</v>
      </c>
      <c r="O164" s="170">
        <v>8.7999999999999995E-2</v>
      </c>
      <c r="P164" s="170">
        <v>0.11600000000000001</v>
      </c>
      <c r="Q164" s="91"/>
      <c r="R164" s="211"/>
      <c r="S164" s="211"/>
      <c r="T164" s="211"/>
      <c r="U164" s="211"/>
      <c r="V164" s="211"/>
      <c r="W164" s="211"/>
      <c r="X164" s="211"/>
      <c r="Y164" s="211"/>
      <c r="Z164" s="211"/>
      <c r="AA164" s="211"/>
      <c r="AB164" s="211"/>
      <c r="AC164" s="211"/>
      <c r="AD164" s="211"/>
    </row>
    <row r="165" spans="1:30" x14ac:dyDescent="0.25">
      <c r="A165" s="91" t="s">
        <v>5421</v>
      </c>
      <c r="B165" s="170">
        <v>9.7570093457943929E-2</v>
      </c>
      <c r="C165" s="170">
        <v>0.51700934579439251</v>
      </c>
      <c r="D165" s="170">
        <v>0.23102803738317756</v>
      </c>
      <c r="E165" s="170">
        <v>0.15439252336448597</v>
      </c>
      <c r="F165" s="169">
        <v>1</v>
      </c>
      <c r="G165" s="173">
        <v>2675</v>
      </c>
      <c r="H165" s="91"/>
      <c r="I165" s="170">
        <v>8.6999999999999994E-2</v>
      </c>
      <c r="J165" s="170">
        <v>0.109</v>
      </c>
      <c r="K165" s="170">
        <v>0.498</v>
      </c>
      <c r="L165" s="170">
        <v>0.53600000000000003</v>
      </c>
      <c r="M165" s="170">
        <v>0.215</v>
      </c>
      <c r="N165" s="170">
        <v>0.247</v>
      </c>
      <c r="O165" s="170">
        <v>0.14099999999999999</v>
      </c>
      <c r="P165" s="170">
        <v>0.16900000000000001</v>
      </c>
      <c r="Q165" s="91"/>
      <c r="R165" s="211"/>
      <c r="S165" s="211"/>
      <c r="T165" s="211"/>
      <c r="U165" s="211"/>
      <c r="V165" s="211"/>
      <c r="W165" s="211"/>
      <c r="X165" s="211"/>
      <c r="Y165" s="211"/>
      <c r="Z165" s="211"/>
      <c r="AA165" s="211"/>
      <c r="AB165" s="211"/>
      <c r="AC165" s="211"/>
      <c r="AD165" s="211"/>
    </row>
    <row r="166" spans="1:30" x14ac:dyDescent="0.25">
      <c r="A166" s="91" t="s">
        <v>5422</v>
      </c>
      <c r="B166" s="170">
        <v>0.26014990630855717</v>
      </c>
      <c r="C166" s="170">
        <v>0.62991880074953155</v>
      </c>
      <c r="D166" s="170">
        <v>4.4034978138663333E-2</v>
      </c>
      <c r="E166" s="170">
        <v>6.5896314803247966E-2</v>
      </c>
      <c r="F166" s="169">
        <v>1</v>
      </c>
      <c r="G166" s="173">
        <v>3202</v>
      </c>
      <c r="H166" s="91"/>
      <c r="I166" s="170">
        <v>0.245</v>
      </c>
      <c r="J166" s="170">
        <v>0.27600000000000002</v>
      </c>
      <c r="K166" s="170">
        <v>0.61299999999999999</v>
      </c>
      <c r="L166" s="170">
        <v>0.64600000000000002</v>
      </c>
      <c r="M166" s="170">
        <v>3.6999999999999998E-2</v>
      </c>
      <c r="N166" s="170">
        <v>5.1999999999999998E-2</v>
      </c>
      <c r="O166" s="170">
        <v>5.8000000000000003E-2</v>
      </c>
      <c r="P166" s="170">
        <v>7.4999999999999997E-2</v>
      </c>
      <c r="Q166" s="91"/>
      <c r="R166" s="211"/>
      <c r="S166" s="211"/>
      <c r="T166" s="211"/>
      <c r="U166" s="211"/>
      <c r="V166" s="211"/>
      <c r="W166" s="211"/>
      <c r="X166" s="211"/>
      <c r="Y166" s="211"/>
      <c r="Z166" s="211"/>
      <c r="AA166" s="211"/>
      <c r="AB166" s="211"/>
      <c r="AC166" s="211"/>
      <c r="AD166" s="211"/>
    </row>
    <row r="167" spans="1:30" x14ac:dyDescent="0.25">
      <c r="A167" s="91" t="s">
        <v>5423</v>
      </c>
      <c r="B167" s="170" t="s">
        <v>143</v>
      </c>
      <c r="C167" s="170">
        <v>0.47867892976588627</v>
      </c>
      <c r="D167" s="170">
        <v>0.36538461538461536</v>
      </c>
      <c r="E167" s="170">
        <v>0.15593645484949833</v>
      </c>
      <c r="F167" s="169">
        <v>1</v>
      </c>
      <c r="G167" s="173">
        <v>2392</v>
      </c>
      <c r="H167" s="91"/>
      <c r="I167" s="170" t="s">
        <v>143</v>
      </c>
      <c r="J167" s="170" t="s">
        <v>143</v>
      </c>
      <c r="K167" s="170">
        <v>0.45900000000000002</v>
      </c>
      <c r="L167" s="170">
        <v>0.499</v>
      </c>
      <c r="M167" s="170">
        <v>0.34599999999999997</v>
      </c>
      <c r="N167" s="170">
        <v>0.38500000000000001</v>
      </c>
      <c r="O167" s="170">
        <v>0.14199999999999999</v>
      </c>
      <c r="P167" s="170">
        <v>0.17100000000000001</v>
      </c>
      <c r="Q167" s="91"/>
      <c r="R167" s="211"/>
      <c r="S167" s="211"/>
      <c r="T167" s="211"/>
      <c r="U167" s="211"/>
      <c r="V167" s="211"/>
      <c r="W167" s="211"/>
      <c r="X167" s="211"/>
      <c r="Y167" s="211"/>
      <c r="Z167" s="211"/>
      <c r="AA167" s="211"/>
      <c r="AB167" s="211"/>
      <c r="AC167" s="211"/>
      <c r="AD167" s="211"/>
    </row>
    <row r="168" spans="1:30" x14ac:dyDescent="0.25">
      <c r="A168" s="91" t="s">
        <v>5424</v>
      </c>
      <c r="B168" s="170" t="s">
        <v>143</v>
      </c>
      <c r="C168" s="170">
        <v>0.7363665698612456</v>
      </c>
      <c r="D168" s="170">
        <v>9.8418844788641491E-2</v>
      </c>
      <c r="E168" s="170">
        <v>0.16521458535011294</v>
      </c>
      <c r="F168" s="169">
        <v>1</v>
      </c>
      <c r="G168" s="173">
        <v>3099</v>
      </c>
      <c r="H168" s="91"/>
      <c r="I168" s="170" t="s">
        <v>143</v>
      </c>
      <c r="J168" s="170" t="s">
        <v>143</v>
      </c>
      <c r="K168" s="170">
        <v>0.72099999999999997</v>
      </c>
      <c r="L168" s="170">
        <v>0.752</v>
      </c>
      <c r="M168" s="170">
        <v>8.7999999999999995E-2</v>
      </c>
      <c r="N168" s="170">
        <v>0.109</v>
      </c>
      <c r="O168" s="170">
        <v>0.153</v>
      </c>
      <c r="P168" s="170">
        <v>0.17899999999999999</v>
      </c>
      <c r="Q168" s="91"/>
      <c r="R168" s="211"/>
      <c r="S168" s="211"/>
      <c r="T168" s="211"/>
      <c r="U168" s="211"/>
      <c r="V168" s="211"/>
      <c r="W168" s="211"/>
      <c r="X168" s="211"/>
      <c r="Y168" s="211"/>
      <c r="Z168" s="211"/>
      <c r="AA168" s="211"/>
      <c r="AB168" s="211"/>
      <c r="AC168" s="211"/>
      <c r="AD168" s="211"/>
    </row>
    <row r="169" spans="1:30" x14ac:dyDescent="0.25">
      <c r="A169" s="91" t="s">
        <v>5425</v>
      </c>
      <c r="B169" s="170">
        <v>8.505154639175258E-2</v>
      </c>
      <c r="C169" s="170">
        <v>0.54982817869415812</v>
      </c>
      <c r="D169" s="170">
        <v>0.19587628865979381</v>
      </c>
      <c r="E169" s="170">
        <v>0.16924398625429554</v>
      </c>
      <c r="F169" s="169">
        <v>1</v>
      </c>
      <c r="G169" s="173">
        <v>1164</v>
      </c>
      <c r="H169" s="91"/>
      <c r="I169" s="170">
        <v>7.0000000000000007E-2</v>
      </c>
      <c r="J169" s="170">
        <v>0.10199999999999999</v>
      </c>
      <c r="K169" s="170">
        <v>0.52100000000000002</v>
      </c>
      <c r="L169" s="170">
        <v>0.57799999999999996</v>
      </c>
      <c r="M169" s="170">
        <v>0.17399999999999999</v>
      </c>
      <c r="N169" s="170">
        <v>0.22</v>
      </c>
      <c r="O169" s="170">
        <v>0.14899999999999999</v>
      </c>
      <c r="P169" s="170">
        <v>0.192</v>
      </c>
      <c r="Q169" s="91"/>
      <c r="R169" s="211"/>
      <c r="S169" s="211"/>
      <c r="T169" s="211"/>
      <c r="U169" s="211"/>
      <c r="V169" s="211"/>
      <c r="W169" s="211"/>
      <c r="X169" s="211"/>
      <c r="Y169" s="211"/>
      <c r="Z169" s="211"/>
      <c r="AA169" s="211"/>
      <c r="AB169" s="211"/>
      <c r="AC169" s="211"/>
      <c r="AD169" s="211"/>
    </row>
    <row r="170" spans="1:30" x14ac:dyDescent="0.25">
      <c r="A170" s="91" t="s">
        <v>5426</v>
      </c>
      <c r="B170" s="170">
        <v>0.25923392612859097</v>
      </c>
      <c r="C170" s="170">
        <v>0.62311901504787959</v>
      </c>
      <c r="D170" s="170">
        <v>4.240766073871409E-2</v>
      </c>
      <c r="E170" s="170">
        <v>7.523939808481532E-2</v>
      </c>
      <c r="F170" s="169">
        <v>0.99999999999999989</v>
      </c>
      <c r="G170" s="173">
        <v>1462</v>
      </c>
      <c r="H170" s="91"/>
      <c r="I170" s="170">
        <v>0.23699999999999999</v>
      </c>
      <c r="J170" s="170">
        <v>0.28199999999999997</v>
      </c>
      <c r="K170" s="170">
        <v>0.59799999999999998</v>
      </c>
      <c r="L170" s="170">
        <v>0.64800000000000002</v>
      </c>
      <c r="M170" s="170">
        <v>3.3000000000000002E-2</v>
      </c>
      <c r="N170" s="170">
        <v>5.3999999999999999E-2</v>
      </c>
      <c r="O170" s="170">
        <v>6.3E-2</v>
      </c>
      <c r="P170" s="170">
        <v>0.09</v>
      </c>
      <c r="Q170" s="91"/>
      <c r="R170" s="211"/>
      <c r="S170" s="211"/>
      <c r="T170" s="211"/>
      <c r="U170" s="211"/>
      <c r="V170" s="211"/>
      <c r="W170" s="211"/>
      <c r="X170" s="211"/>
      <c r="Y170" s="211"/>
      <c r="Z170" s="211"/>
      <c r="AA170" s="211"/>
      <c r="AB170" s="211"/>
      <c r="AC170" s="211"/>
      <c r="AD170" s="211"/>
    </row>
    <row r="171" spans="1:30" x14ac:dyDescent="0.25">
      <c r="A171" s="91" t="s">
        <v>5427</v>
      </c>
      <c r="B171" s="170" t="s">
        <v>143</v>
      </c>
      <c r="C171" s="170">
        <v>0.48887293610911703</v>
      </c>
      <c r="D171" s="170">
        <v>0.312275664034458</v>
      </c>
      <c r="E171" s="170">
        <v>0.19885139985642497</v>
      </c>
      <c r="F171" s="169">
        <v>1</v>
      </c>
      <c r="G171" s="173">
        <v>1393</v>
      </c>
      <c r="H171" s="91"/>
      <c r="I171" s="170" t="s">
        <v>143</v>
      </c>
      <c r="J171" s="170" t="s">
        <v>143</v>
      </c>
      <c r="K171" s="170">
        <v>0.46300000000000002</v>
      </c>
      <c r="L171" s="170">
        <v>0.51500000000000001</v>
      </c>
      <c r="M171" s="170">
        <v>0.28799999999999998</v>
      </c>
      <c r="N171" s="170">
        <v>0.33700000000000002</v>
      </c>
      <c r="O171" s="170">
        <v>0.17899999999999999</v>
      </c>
      <c r="P171" s="170">
        <v>0.221</v>
      </c>
      <c r="Q171" s="91"/>
      <c r="R171" s="211"/>
      <c r="S171" s="211"/>
      <c r="T171" s="211"/>
      <c r="U171" s="211"/>
      <c r="V171" s="211"/>
      <c r="W171" s="211"/>
      <c r="X171" s="211"/>
      <c r="Y171" s="211"/>
      <c r="Z171" s="211"/>
      <c r="AA171" s="211"/>
      <c r="AB171" s="211"/>
      <c r="AC171" s="211"/>
      <c r="AD171" s="211"/>
    </row>
    <row r="172" spans="1:30" x14ac:dyDescent="0.25">
      <c r="A172" s="91" t="s">
        <v>5428</v>
      </c>
      <c r="B172" s="170" t="s">
        <v>143</v>
      </c>
      <c r="C172" s="170">
        <v>0.7857142857142857</v>
      </c>
      <c r="D172" s="170">
        <v>5.9270516717325229E-2</v>
      </c>
      <c r="E172" s="170">
        <v>0.15501519756838905</v>
      </c>
      <c r="F172" s="169">
        <v>1</v>
      </c>
      <c r="G172" s="173">
        <v>1316</v>
      </c>
      <c r="H172" s="91"/>
      <c r="I172" s="170" t="s">
        <v>143</v>
      </c>
      <c r="J172" s="170" t="s">
        <v>143</v>
      </c>
      <c r="K172" s="170">
        <v>0.76300000000000001</v>
      </c>
      <c r="L172" s="170">
        <v>0.80700000000000005</v>
      </c>
      <c r="M172" s="170">
        <v>4.8000000000000001E-2</v>
      </c>
      <c r="N172" s="170">
        <v>7.2999999999999995E-2</v>
      </c>
      <c r="O172" s="170">
        <v>0.13600000000000001</v>
      </c>
      <c r="P172" s="170">
        <v>0.17599999999999999</v>
      </c>
      <c r="Q172" s="91"/>
      <c r="R172" s="211"/>
      <c r="S172" s="211"/>
      <c r="T172" s="211"/>
      <c r="U172" s="211"/>
      <c r="V172" s="211"/>
      <c r="W172" s="211"/>
      <c r="X172" s="211"/>
      <c r="Y172" s="211"/>
      <c r="Z172" s="211"/>
      <c r="AA172" s="211"/>
      <c r="AB172" s="211"/>
      <c r="AC172" s="211"/>
      <c r="AD172" s="211"/>
    </row>
    <row r="173" spans="1:30" x14ac:dyDescent="0.25">
      <c r="A173" s="91" t="s">
        <v>5429</v>
      </c>
      <c r="B173" s="170">
        <v>7.4181818181818182E-2</v>
      </c>
      <c r="C173" s="170">
        <v>0.54981818181818187</v>
      </c>
      <c r="D173" s="170">
        <v>0.22036363636363637</v>
      </c>
      <c r="E173" s="170">
        <v>0.15563636363636363</v>
      </c>
      <c r="F173" s="169">
        <v>1</v>
      </c>
      <c r="G173" s="173">
        <v>1375</v>
      </c>
      <c r="H173" s="91"/>
      <c r="I173" s="170">
        <v>6.0999999999999999E-2</v>
      </c>
      <c r="J173" s="170">
        <v>8.8999999999999996E-2</v>
      </c>
      <c r="K173" s="170">
        <v>0.52300000000000002</v>
      </c>
      <c r="L173" s="170">
        <v>0.57599999999999996</v>
      </c>
      <c r="M173" s="170">
        <v>0.19900000000000001</v>
      </c>
      <c r="N173" s="170">
        <v>0.24299999999999999</v>
      </c>
      <c r="O173" s="170">
        <v>0.13700000000000001</v>
      </c>
      <c r="P173" s="170">
        <v>0.17599999999999999</v>
      </c>
      <c r="Q173" s="91"/>
      <c r="R173" s="211"/>
      <c r="S173" s="211"/>
      <c r="T173" s="211"/>
      <c r="U173" s="211"/>
      <c r="V173" s="211"/>
      <c r="W173" s="211"/>
      <c r="X173" s="211"/>
      <c r="Y173" s="211"/>
      <c r="Z173" s="211"/>
      <c r="AA173" s="211"/>
      <c r="AB173" s="211"/>
      <c r="AC173" s="211"/>
      <c r="AD173" s="211"/>
    </row>
    <row r="174" spans="1:30" x14ac:dyDescent="0.25">
      <c r="A174" s="91" t="s">
        <v>5430</v>
      </c>
      <c r="B174" s="170">
        <v>0.29622641509433961</v>
      </c>
      <c r="C174" s="170">
        <v>0.57672955974842766</v>
      </c>
      <c r="D174" s="170">
        <v>5.157232704402516E-2</v>
      </c>
      <c r="E174" s="170">
        <v>7.5471698113207544E-2</v>
      </c>
      <c r="F174" s="169">
        <v>1</v>
      </c>
      <c r="G174" s="173">
        <v>1590</v>
      </c>
      <c r="H174" s="91"/>
      <c r="I174" s="170">
        <v>0.27400000000000002</v>
      </c>
      <c r="J174" s="170">
        <v>0.31900000000000001</v>
      </c>
      <c r="K174" s="170">
        <v>0.55200000000000005</v>
      </c>
      <c r="L174" s="170">
        <v>0.60099999999999998</v>
      </c>
      <c r="M174" s="170">
        <v>4.2000000000000003E-2</v>
      </c>
      <c r="N174" s="170">
        <v>6.4000000000000001E-2</v>
      </c>
      <c r="O174" s="170">
        <v>6.3E-2</v>
      </c>
      <c r="P174" s="170">
        <v>0.09</v>
      </c>
      <c r="Q174" s="91"/>
      <c r="R174" s="211"/>
      <c r="S174" s="211"/>
      <c r="T174" s="211"/>
      <c r="U174" s="211"/>
      <c r="V174" s="211"/>
      <c r="W174" s="211"/>
      <c r="X174" s="211"/>
      <c r="Y174" s="211"/>
      <c r="Z174" s="211"/>
      <c r="AA174" s="211"/>
      <c r="AB174" s="211"/>
      <c r="AC174" s="211"/>
      <c r="AD174" s="211"/>
    </row>
    <row r="175" spans="1:30" x14ac:dyDescent="0.25">
      <c r="A175" s="91" t="s">
        <v>5431</v>
      </c>
      <c r="B175" s="170" t="s">
        <v>143</v>
      </c>
      <c r="C175" s="170">
        <v>0.526071842410197</v>
      </c>
      <c r="D175" s="170">
        <v>0.32966396292004635</v>
      </c>
      <c r="E175" s="170">
        <v>0.14426419466975665</v>
      </c>
      <c r="F175" s="169">
        <v>1</v>
      </c>
      <c r="G175" s="173">
        <v>1726</v>
      </c>
      <c r="H175" s="91"/>
      <c r="I175" s="170" t="s">
        <v>143</v>
      </c>
      <c r="J175" s="170" t="s">
        <v>143</v>
      </c>
      <c r="K175" s="170">
        <v>0.502</v>
      </c>
      <c r="L175" s="170">
        <v>0.55000000000000004</v>
      </c>
      <c r="M175" s="170">
        <v>0.308</v>
      </c>
      <c r="N175" s="170">
        <v>0.35199999999999998</v>
      </c>
      <c r="O175" s="170">
        <v>0.128</v>
      </c>
      <c r="P175" s="170">
        <v>0.16200000000000001</v>
      </c>
      <c r="Q175" s="91"/>
      <c r="R175" s="211"/>
      <c r="S175" s="211"/>
      <c r="T175" s="211"/>
      <c r="U175" s="211"/>
      <c r="V175" s="211"/>
      <c r="W175" s="211"/>
      <c r="X175" s="211"/>
      <c r="Y175" s="211"/>
      <c r="Z175" s="211"/>
      <c r="AA175" s="211"/>
      <c r="AB175" s="211"/>
      <c r="AC175" s="211"/>
      <c r="AD175" s="211"/>
    </row>
    <row r="176" spans="1:30" x14ac:dyDescent="0.25">
      <c r="A176" s="91" t="s">
        <v>5432</v>
      </c>
      <c r="B176" s="170" t="s">
        <v>143</v>
      </c>
      <c r="C176" s="170">
        <v>0.76227897838899805</v>
      </c>
      <c r="D176" s="170">
        <v>8.9718402095612312E-2</v>
      </c>
      <c r="E176" s="170">
        <v>0.14800261951538965</v>
      </c>
      <c r="F176" s="169">
        <v>1</v>
      </c>
      <c r="G176" s="173">
        <v>1527</v>
      </c>
      <c r="H176" s="91"/>
      <c r="I176" s="170" t="s">
        <v>143</v>
      </c>
      <c r="J176" s="170" t="s">
        <v>143</v>
      </c>
      <c r="K176" s="170">
        <v>0.74</v>
      </c>
      <c r="L176" s="170">
        <v>0.78300000000000003</v>
      </c>
      <c r="M176" s="170">
        <v>7.5999999999999998E-2</v>
      </c>
      <c r="N176" s="170">
        <v>0.105</v>
      </c>
      <c r="O176" s="170">
        <v>0.13100000000000001</v>
      </c>
      <c r="P176" s="170">
        <v>0.16700000000000001</v>
      </c>
      <c r="Q176" s="91"/>
      <c r="R176" s="211"/>
      <c r="S176" s="211"/>
      <c r="T176" s="211"/>
      <c r="U176" s="211"/>
      <c r="V176" s="211"/>
      <c r="W176" s="211"/>
      <c r="X176" s="211"/>
      <c r="Y176" s="211"/>
      <c r="Z176" s="211"/>
      <c r="AA176" s="211"/>
      <c r="AB176" s="211"/>
      <c r="AC176" s="211"/>
      <c r="AD176" s="211"/>
    </row>
    <row r="177" spans="1:30" x14ac:dyDescent="0.25">
      <c r="A177" s="91" t="s">
        <v>5433</v>
      </c>
      <c r="B177" s="170">
        <v>8.7971274685816878E-2</v>
      </c>
      <c r="C177" s="170">
        <v>0.49012567324955114</v>
      </c>
      <c r="D177" s="170">
        <v>0.22172351885098743</v>
      </c>
      <c r="E177" s="170">
        <v>0.20017953321364451</v>
      </c>
      <c r="F177" s="169">
        <v>1</v>
      </c>
      <c r="G177" s="173">
        <v>1114</v>
      </c>
      <c r="H177" s="91"/>
      <c r="I177" s="170">
        <v>7.2999999999999995E-2</v>
      </c>
      <c r="J177" s="170">
        <v>0.106</v>
      </c>
      <c r="K177" s="170">
        <v>0.46100000000000002</v>
      </c>
      <c r="L177" s="170">
        <v>0.51900000000000002</v>
      </c>
      <c r="M177" s="170">
        <v>0.19800000000000001</v>
      </c>
      <c r="N177" s="170">
        <v>0.247</v>
      </c>
      <c r="O177" s="170">
        <v>0.17799999999999999</v>
      </c>
      <c r="P177" s="170">
        <v>0.22500000000000001</v>
      </c>
      <c r="Q177" s="91"/>
      <c r="R177" s="211"/>
      <c r="S177" s="211"/>
      <c r="T177" s="211"/>
      <c r="U177" s="211"/>
      <c r="V177" s="211"/>
      <c r="W177" s="211"/>
      <c r="X177" s="211"/>
      <c r="Y177" s="211"/>
      <c r="Z177" s="211"/>
      <c r="AA177" s="211"/>
      <c r="AB177" s="211"/>
      <c r="AC177" s="211"/>
      <c r="AD177" s="211"/>
    </row>
    <row r="178" spans="1:30" x14ac:dyDescent="0.25">
      <c r="A178" s="91" t="s">
        <v>5434</v>
      </c>
      <c r="B178" s="170">
        <v>0.29223744292237441</v>
      </c>
      <c r="C178" s="170">
        <v>0.60806697108066976</v>
      </c>
      <c r="D178" s="170">
        <v>3.6529680365296802E-2</v>
      </c>
      <c r="E178" s="170">
        <v>6.3165905631659053E-2</v>
      </c>
      <c r="F178" s="169">
        <v>1</v>
      </c>
      <c r="G178" s="173">
        <v>1314</v>
      </c>
      <c r="H178" s="91"/>
      <c r="I178" s="170">
        <v>0.26800000000000002</v>
      </c>
      <c r="J178" s="170">
        <v>0.317</v>
      </c>
      <c r="K178" s="170">
        <v>0.58099999999999996</v>
      </c>
      <c r="L178" s="170">
        <v>0.63400000000000001</v>
      </c>
      <c r="M178" s="170">
        <v>2.8000000000000001E-2</v>
      </c>
      <c r="N178" s="170">
        <v>4.8000000000000001E-2</v>
      </c>
      <c r="O178" s="170">
        <v>5.0999999999999997E-2</v>
      </c>
      <c r="P178" s="170">
        <v>7.8E-2</v>
      </c>
      <c r="Q178" s="91"/>
      <c r="R178" s="211"/>
      <c r="S178" s="211"/>
      <c r="T178" s="211"/>
      <c r="U178" s="211"/>
      <c r="V178" s="211"/>
      <c r="W178" s="211"/>
      <c r="X178" s="211"/>
      <c r="Y178" s="211"/>
      <c r="Z178" s="211"/>
      <c r="AA178" s="211"/>
      <c r="AB178" s="211"/>
      <c r="AC178" s="211"/>
      <c r="AD178" s="211"/>
    </row>
    <row r="179" spans="1:30" x14ac:dyDescent="0.25">
      <c r="A179" s="91" t="s">
        <v>5435</v>
      </c>
      <c r="B179" s="170" t="s">
        <v>143</v>
      </c>
      <c r="C179" s="170">
        <v>0.4764862466725821</v>
      </c>
      <c r="D179" s="170">
        <v>0.35936113575865131</v>
      </c>
      <c r="E179" s="170">
        <v>0.16415261756876665</v>
      </c>
      <c r="F179" s="169">
        <v>1</v>
      </c>
      <c r="G179" s="173">
        <v>1127</v>
      </c>
      <c r="H179" s="91"/>
      <c r="I179" s="170" t="s">
        <v>143</v>
      </c>
      <c r="J179" s="170" t="s">
        <v>143</v>
      </c>
      <c r="K179" s="170">
        <v>0.44700000000000001</v>
      </c>
      <c r="L179" s="170">
        <v>0.50600000000000001</v>
      </c>
      <c r="M179" s="170">
        <v>0.33200000000000002</v>
      </c>
      <c r="N179" s="170">
        <v>0.38800000000000001</v>
      </c>
      <c r="O179" s="170">
        <v>0.14399999999999999</v>
      </c>
      <c r="P179" s="170">
        <v>0.187</v>
      </c>
      <c r="Q179" s="91"/>
      <c r="R179" s="211"/>
      <c r="S179" s="211"/>
      <c r="T179" s="211"/>
      <c r="U179" s="211"/>
      <c r="V179" s="211"/>
      <c r="W179" s="211"/>
      <c r="X179" s="211"/>
      <c r="Y179" s="211"/>
      <c r="Z179" s="211"/>
      <c r="AA179" s="211"/>
      <c r="AB179" s="211"/>
      <c r="AC179" s="211"/>
      <c r="AD179" s="211"/>
    </row>
    <row r="180" spans="1:30" x14ac:dyDescent="0.25">
      <c r="A180" s="91" t="s">
        <v>5436</v>
      </c>
      <c r="B180" s="170" t="s">
        <v>143</v>
      </c>
      <c r="C180" s="170">
        <v>0.73066424021838039</v>
      </c>
      <c r="D180" s="170">
        <v>8.2802547770700632E-2</v>
      </c>
      <c r="E180" s="170">
        <v>0.18653321201091902</v>
      </c>
      <c r="F180" s="169">
        <v>1</v>
      </c>
      <c r="G180" s="173">
        <v>1099</v>
      </c>
      <c r="H180" s="91"/>
      <c r="I180" s="170" t="s">
        <v>143</v>
      </c>
      <c r="J180" s="170" t="s">
        <v>143</v>
      </c>
      <c r="K180" s="170">
        <v>0.70399999999999996</v>
      </c>
      <c r="L180" s="170">
        <v>0.75600000000000001</v>
      </c>
      <c r="M180" s="170">
        <v>6.8000000000000005E-2</v>
      </c>
      <c r="N180" s="170">
        <v>0.10100000000000001</v>
      </c>
      <c r="O180" s="170">
        <v>0.16500000000000001</v>
      </c>
      <c r="P180" s="170">
        <v>0.21099999999999999</v>
      </c>
      <c r="Q180" s="91"/>
      <c r="R180" s="211"/>
      <c r="S180" s="211"/>
      <c r="T180" s="211"/>
      <c r="U180" s="211"/>
      <c r="V180" s="211"/>
      <c r="W180" s="211"/>
      <c r="X180" s="211"/>
      <c r="Y180" s="211"/>
      <c r="Z180" s="211"/>
      <c r="AA180" s="211"/>
      <c r="AB180" s="211"/>
      <c r="AC180" s="211"/>
      <c r="AD180" s="211"/>
    </row>
    <row r="181" spans="1:30" x14ac:dyDescent="0.25">
      <c r="A181" s="91" t="s">
        <v>5437</v>
      </c>
      <c r="B181" s="170">
        <v>8.3333333333333329E-2</v>
      </c>
      <c r="C181" s="170">
        <v>0.49561403508771928</v>
      </c>
      <c r="D181" s="170">
        <v>0.28563596491228072</v>
      </c>
      <c r="E181" s="170">
        <v>0.13541666666666666</v>
      </c>
      <c r="F181" s="169">
        <v>1</v>
      </c>
      <c r="G181" s="173">
        <v>1824</v>
      </c>
      <c r="H181" s="91"/>
      <c r="I181" s="170">
        <v>7.1999999999999995E-2</v>
      </c>
      <c r="J181" s="170">
        <v>9.7000000000000003E-2</v>
      </c>
      <c r="K181" s="170">
        <v>0.47299999999999998</v>
      </c>
      <c r="L181" s="170">
        <v>0.51900000000000002</v>
      </c>
      <c r="M181" s="170">
        <v>0.26500000000000001</v>
      </c>
      <c r="N181" s="170">
        <v>0.307</v>
      </c>
      <c r="O181" s="170">
        <v>0.12</v>
      </c>
      <c r="P181" s="170">
        <v>0.152</v>
      </c>
      <c r="Q181" s="91"/>
      <c r="R181" s="211"/>
      <c r="S181" s="211"/>
      <c r="T181" s="211"/>
      <c r="U181" s="211"/>
      <c r="V181" s="211"/>
      <c r="W181" s="211"/>
      <c r="X181" s="211"/>
      <c r="Y181" s="211"/>
      <c r="Z181" s="211"/>
      <c r="AA181" s="211"/>
      <c r="AB181" s="211"/>
      <c r="AC181" s="211"/>
      <c r="AD181" s="211"/>
    </row>
    <row r="182" spans="1:30" x14ac:dyDescent="0.25">
      <c r="A182" s="91" t="s">
        <v>5438</v>
      </c>
      <c r="B182" s="170">
        <v>0.25846447305674775</v>
      </c>
      <c r="C182" s="170">
        <v>0.63233190271816886</v>
      </c>
      <c r="D182" s="170">
        <v>6.0085836909871244E-2</v>
      </c>
      <c r="E182" s="170">
        <v>4.9117787315212207E-2</v>
      </c>
      <c r="F182" s="169">
        <v>1</v>
      </c>
      <c r="G182" s="173">
        <v>2097</v>
      </c>
      <c r="H182" s="91"/>
      <c r="I182" s="170">
        <v>0.24</v>
      </c>
      <c r="J182" s="170">
        <v>0.27800000000000002</v>
      </c>
      <c r="K182" s="170">
        <v>0.61099999999999999</v>
      </c>
      <c r="L182" s="170">
        <v>0.65300000000000002</v>
      </c>
      <c r="M182" s="170">
        <v>5.0999999999999997E-2</v>
      </c>
      <c r="N182" s="170">
        <v>7.0999999999999994E-2</v>
      </c>
      <c r="O182" s="170">
        <v>4.1000000000000002E-2</v>
      </c>
      <c r="P182" s="170">
        <v>5.8999999999999997E-2</v>
      </c>
      <c r="Q182" s="91"/>
      <c r="R182" s="211"/>
      <c r="S182" s="211"/>
      <c r="T182" s="211"/>
      <c r="U182" s="211"/>
      <c r="V182" s="211"/>
      <c r="W182" s="211"/>
      <c r="X182" s="211"/>
      <c r="Y182" s="211"/>
      <c r="Z182" s="211"/>
      <c r="AA182" s="211"/>
      <c r="AB182" s="211"/>
      <c r="AC182" s="211"/>
      <c r="AD182" s="211"/>
    </row>
    <row r="183" spans="1:30" x14ac:dyDescent="0.25">
      <c r="A183" s="91" t="s">
        <v>5439</v>
      </c>
      <c r="B183" s="170" t="s">
        <v>143</v>
      </c>
      <c r="C183" s="170">
        <v>0.46705020920502094</v>
      </c>
      <c r="D183" s="170">
        <v>0.36663179916317989</v>
      </c>
      <c r="E183" s="170">
        <v>0.16631799163179917</v>
      </c>
      <c r="F183" s="169">
        <v>1</v>
      </c>
      <c r="G183" s="173">
        <v>1912</v>
      </c>
      <c r="H183" s="91"/>
      <c r="I183" s="170" t="s">
        <v>143</v>
      </c>
      <c r="J183" s="170" t="s">
        <v>143</v>
      </c>
      <c r="K183" s="170">
        <v>0.44500000000000001</v>
      </c>
      <c r="L183" s="170">
        <v>0.48899999999999999</v>
      </c>
      <c r="M183" s="170">
        <v>0.34499999999999997</v>
      </c>
      <c r="N183" s="170">
        <v>0.38800000000000001</v>
      </c>
      <c r="O183" s="170">
        <v>0.15</v>
      </c>
      <c r="P183" s="170">
        <v>0.184</v>
      </c>
      <c r="Q183" s="91"/>
      <c r="R183" s="211"/>
      <c r="S183" s="211"/>
      <c r="T183" s="211"/>
      <c r="U183" s="211"/>
      <c r="V183" s="211"/>
      <c r="W183" s="211"/>
      <c r="X183" s="211"/>
      <c r="Y183" s="211"/>
      <c r="Z183" s="211"/>
      <c r="AA183" s="211"/>
      <c r="AB183" s="211"/>
      <c r="AC183" s="211"/>
      <c r="AD183" s="211"/>
    </row>
    <row r="184" spans="1:30" x14ac:dyDescent="0.25">
      <c r="A184" s="91" t="s">
        <v>5440</v>
      </c>
      <c r="B184" s="170" t="s">
        <v>143</v>
      </c>
      <c r="C184" s="170">
        <v>0.78551686014372579</v>
      </c>
      <c r="D184" s="170">
        <v>8.899944720840243E-2</v>
      </c>
      <c r="E184" s="170">
        <v>0.12548369264787176</v>
      </c>
      <c r="F184" s="169">
        <v>1</v>
      </c>
      <c r="G184" s="173">
        <v>1809</v>
      </c>
      <c r="H184" s="91"/>
      <c r="I184" s="170" t="s">
        <v>143</v>
      </c>
      <c r="J184" s="170" t="s">
        <v>143</v>
      </c>
      <c r="K184" s="170">
        <v>0.76600000000000001</v>
      </c>
      <c r="L184" s="170">
        <v>0.80400000000000005</v>
      </c>
      <c r="M184" s="170">
        <v>7.6999999999999999E-2</v>
      </c>
      <c r="N184" s="170">
        <v>0.10299999999999999</v>
      </c>
      <c r="O184" s="170">
        <v>0.111</v>
      </c>
      <c r="P184" s="170">
        <v>0.14199999999999999</v>
      </c>
      <c r="Q184" s="91"/>
      <c r="R184" s="211"/>
      <c r="S184" s="211"/>
      <c r="T184" s="211"/>
      <c r="U184" s="211"/>
      <c r="V184" s="211"/>
      <c r="W184" s="211"/>
      <c r="X184" s="211"/>
      <c r="Y184" s="211"/>
      <c r="Z184" s="211"/>
      <c r="AA184" s="211"/>
      <c r="AB184" s="211"/>
      <c r="AC184" s="211"/>
      <c r="AD184" s="211"/>
    </row>
    <row r="185" spans="1:30" x14ac:dyDescent="0.25">
      <c r="A185" s="91" t="s">
        <v>5441</v>
      </c>
      <c r="B185" s="170">
        <v>8.6577571179546772E-2</v>
      </c>
      <c r="C185" s="170">
        <v>0.53050552004648455</v>
      </c>
      <c r="D185" s="170">
        <v>0.23126089482858803</v>
      </c>
      <c r="E185" s="170">
        <v>0.15165601394538059</v>
      </c>
      <c r="F185" s="169">
        <v>1</v>
      </c>
      <c r="G185" s="173">
        <v>1721</v>
      </c>
      <c r="H185" s="91"/>
      <c r="I185" s="170">
        <v>7.3999999999999996E-2</v>
      </c>
      <c r="J185" s="170">
        <v>0.10100000000000001</v>
      </c>
      <c r="K185" s="170">
        <v>0.50700000000000001</v>
      </c>
      <c r="L185" s="170">
        <v>0.55400000000000005</v>
      </c>
      <c r="M185" s="170">
        <v>0.21199999999999999</v>
      </c>
      <c r="N185" s="170">
        <v>0.252</v>
      </c>
      <c r="O185" s="170">
        <v>0.13500000000000001</v>
      </c>
      <c r="P185" s="170">
        <v>0.16900000000000001</v>
      </c>
      <c r="Q185" s="91"/>
      <c r="R185" s="211"/>
      <c r="S185" s="211"/>
      <c r="T185" s="211"/>
      <c r="U185" s="211"/>
      <c r="V185" s="211"/>
      <c r="W185" s="211"/>
      <c r="X185" s="211"/>
      <c r="Y185" s="211"/>
      <c r="Z185" s="211"/>
      <c r="AA185" s="211"/>
      <c r="AB185" s="211"/>
      <c r="AC185" s="211"/>
      <c r="AD185" s="211"/>
    </row>
    <row r="186" spans="1:30" x14ac:dyDescent="0.25">
      <c r="A186" s="91" t="s">
        <v>5442</v>
      </c>
      <c r="B186" s="170">
        <v>0.24209575429087624</v>
      </c>
      <c r="C186" s="170">
        <v>0.61382113821138207</v>
      </c>
      <c r="D186" s="170">
        <v>4.0198735320686539E-2</v>
      </c>
      <c r="E186" s="170">
        <v>0.10388437217705511</v>
      </c>
      <c r="F186" s="169">
        <v>1</v>
      </c>
      <c r="G186" s="173">
        <v>2214</v>
      </c>
      <c r="H186" s="91"/>
      <c r="I186" s="170">
        <v>0.22500000000000001</v>
      </c>
      <c r="J186" s="170">
        <v>0.26</v>
      </c>
      <c r="K186" s="170">
        <v>0.59299999999999997</v>
      </c>
      <c r="L186" s="170">
        <v>0.63400000000000001</v>
      </c>
      <c r="M186" s="170">
        <v>3.3000000000000002E-2</v>
      </c>
      <c r="N186" s="170">
        <v>4.9000000000000002E-2</v>
      </c>
      <c r="O186" s="170">
        <v>9.1999999999999998E-2</v>
      </c>
      <c r="P186" s="170">
        <v>0.11700000000000001</v>
      </c>
      <c r="Q186" s="91"/>
      <c r="R186" s="211"/>
      <c r="S186" s="211"/>
      <c r="T186" s="211"/>
      <c r="U186" s="211"/>
      <c r="V186" s="211"/>
      <c r="W186" s="211"/>
      <c r="X186" s="211"/>
      <c r="Y186" s="211"/>
      <c r="Z186" s="211"/>
      <c r="AA186" s="211"/>
      <c r="AB186" s="211"/>
      <c r="AC186" s="211"/>
      <c r="AD186" s="211"/>
    </row>
    <row r="187" spans="1:30" x14ac:dyDescent="0.25">
      <c r="A187" s="91" t="s">
        <v>5443</v>
      </c>
      <c r="B187" s="170" t="s">
        <v>143</v>
      </c>
      <c r="C187" s="170">
        <v>0.47155858930602956</v>
      </c>
      <c r="D187" s="170">
        <v>0.39931740614334471</v>
      </c>
      <c r="E187" s="170">
        <v>0.1291240045506257</v>
      </c>
      <c r="F187" s="169">
        <v>1</v>
      </c>
      <c r="G187" s="173">
        <v>1758</v>
      </c>
      <c r="H187" s="91"/>
      <c r="I187" s="170" t="s">
        <v>143</v>
      </c>
      <c r="J187" s="170" t="s">
        <v>143</v>
      </c>
      <c r="K187" s="170">
        <v>0.44800000000000001</v>
      </c>
      <c r="L187" s="170">
        <v>0.495</v>
      </c>
      <c r="M187" s="170">
        <v>0.377</v>
      </c>
      <c r="N187" s="170">
        <v>0.42199999999999999</v>
      </c>
      <c r="O187" s="170">
        <v>0.114</v>
      </c>
      <c r="P187" s="170">
        <v>0.14599999999999999</v>
      </c>
      <c r="Q187" s="91"/>
      <c r="R187" s="211"/>
      <c r="S187" s="211"/>
      <c r="T187" s="211"/>
      <c r="U187" s="211"/>
      <c r="V187" s="211"/>
      <c r="W187" s="211"/>
      <c r="X187" s="211"/>
      <c r="Y187" s="211"/>
      <c r="Z187" s="211"/>
      <c r="AA187" s="211"/>
      <c r="AB187" s="211"/>
      <c r="AC187" s="211"/>
      <c r="AD187" s="211"/>
    </row>
    <row r="188" spans="1:30" x14ac:dyDescent="0.25">
      <c r="A188" s="91" t="s">
        <v>5444</v>
      </c>
      <c r="B188" s="170" t="s">
        <v>143</v>
      </c>
      <c r="C188" s="170">
        <v>0.74971098265895952</v>
      </c>
      <c r="D188" s="170">
        <v>8.5549132947976878E-2</v>
      </c>
      <c r="E188" s="170">
        <v>0.16473988439306358</v>
      </c>
      <c r="F188" s="169">
        <v>1</v>
      </c>
      <c r="G188" s="173">
        <v>1730</v>
      </c>
      <c r="H188" s="91"/>
      <c r="I188" s="170" t="s">
        <v>143</v>
      </c>
      <c r="J188" s="170" t="s">
        <v>143</v>
      </c>
      <c r="K188" s="170">
        <v>0.72899999999999998</v>
      </c>
      <c r="L188" s="170">
        <v>0.77</v>
      </c>
      <c r="M188" s="170">
        <v>7.2999999999999995E-2</v>
      </c>
      <c r="N188" s="170">
        <v>0.1</v>
      </c>
      <c r="O188" s="170">
        <v>0.14799999999999999</v>
      </c>
      <c r="P188" s="170">
        <v>0.183</v>
      </c>
      <c r="Q188" s="91"/>
      <c r="R188" s="211"/>
      <c r="S188" s="211"/>
      <c r="T188" s="211"/>
      <c r="U188" s="211"/>
      <c r="V188" s="211"/>
      <c r="W188" s="211"/>
      <c r="X188" s="211"/>
      <c r="Y188" s="211"/>
      <c r="Z188" s="211"/>
      <c r="AA188" s="211"/>
      <c r="AB188" s="211"/>
      <c r="AC188" s="211"/>
      <c r="AD188" s="211"/>
    </row>
    <row r="189" spans="1:30" x14ac:dyDescent="0.25">
      <c r="A189" s="91" t="s">
        <v>5445</v>
      </c>
      <c r="B189" s="170">
        <v>7.7481840193704604E-2</v>
      </c>
      <c r="C189" s="170">
        <v>0.61440677966101698</v>
      </c>
      <c r="D189" s="170">
        <v>0.2009685230024213</v>
      </c>
      <c r="E189" s="170">
        <v>0.10714285714285714</v>
      </c>
      <c r="F189" s="169">
        <v>1</v>
      </c>
      <c r="G189" s="173">
        <v>1652</v>
      </c>
      <c r="H189" s="91"/>
      <c r="I189" s="170">
        <v>6.6000000000000003E-2</v>
      </c>
      <c r="J189" s="170">
        <v>9.0999999999999998E-2</v>
      </c>
      <c r="K189" s="170">
        <v>0.59099999999999997</v>
      </c>
      <c r="L189" s="170">
        <v>0.63800000000000001</v>
      </c>
      <c r="M189" s="170">
        <v>0.182</v>
      </c>
      <c r="N189" s="170">
        <v>0.221</v>
      </c>
      <c r="O189" s="170">
        <v>9.2999999999999999E-2</v>
      </c>
      <c r="P189" s="170">
        <v>0.123</v>
      </c>
      <c r="Q189" s="91"/>
      <c r="R189" s="211"/>
      <c r="S189" s="211"/>
      <c r="T189" s="211"/>
      <c r="U189" s="211"/>
      <c r="V189" s="211"/>
      <c r="W189" s="211"/>
      <c r="X189" s="211"/>
      <c r="Y189" s="211"/>
      <c r="Z189" s="211"/>
      <c r="AA189" s="211"/>
      <c r="AB189" s="211"/>
      <c r="AC189" s="211"/>
      <c r="AD189" s="211"/>
    </row>
    <row r="190" spans="1:30" x14ac:dyDescent="0.25">
      <c r="A190" s="91" t="s">
        <v>5446</v>
      </c>
      <c r="B190" s="170">
        <v>0.30552712384851588</v>
      </c>
      <c r="C190" s="170">
        <v>0.60133060388945747</v>
      </c>
      <c r="D190" s="170">
        <v>3.0706243602865915E-2</v>
      </c>
      <c r="E190" s="170">
        <v>6.2436028659160696E-2</v>
      </c>
      <c r="F190" s="169">
        <v>0.99999999999999989</v>
      </c>
      <c r="G190" s="173">
        <v>1954</v>
      </c>
      <c r="H190" s="91"/>
      <c r="I190" s="170">
        <v>0.28599999999999998</v>
      </c>
      <c r="J190" s="170">
        <v>0.32600000000000001</v>
      </c>
      <c r="K190" s="170">
        <v>0.57899999999999996</v>
      </c>
      <c r="L190" s="170">
        <v>0.623</v>
      </c>
      <c r="M190" s="170">
        <v>2.4E-2</v>
      </c>
      <c r="N190" s="170">
        <v>3.9E-2</v>
      </c>
      <c r="O190" s="170">
        <v>5.2999999999999999E-2</v>
      </c>
      <c r="P190" s="170">
        <v>7.3999999999999996E-2</v>
      </c>
      <c r="Q190" s="91"/>
      <c r="R190" s="211"/>
      <c r="S190" s="211"/>
      <c r="T190" s="211"/>
      <c r="U190" s="211"/>
      <c r="V190" s="211"/>
      <c r="W190" s="211"/>
      <c r="X190" s="211"/>
      <c r="Y190" s="211"/>
      <c r="Z190" s="211"/>
      <c r="AA190" s="211"/>
      <c r="AB190" s="211"/>
      <c r="AC190" s="211"/>
      <c r="AD190" s="211"/>
    </row>
    <row r="191" spans="1:30" x14ac:dyDescent="0.25">
      <c r="A191" s="91" t="s">
        <v>5447</v>
      </c>
      <c r="B191" s="170" t="s">
        <v>143</v>
      </c>
      <c r="C191" s="170">
        <v>0.52153110047846885</v>
      </c>
      <c r="D191" s="170">
        <v>0.28468899521531099</v>
      </c>
      <c r="E191" s="170">
        <v>0.19377990430622011</v>
      </c>
      <c r="F191" s="169">
        <v>1</v>
      </c>
      <c r="G191" s="173">
        <v>1254</v>
      </c>
      <c r="H191" s="91"/>
      <c r="I191" s="170" t="s">
        <v>143</v>
      </c>
      <c r="J191" s="170" t="s">
        <v>143</v>
      </c>
      <c r="K191" s="170">
        <v>0.49399999999999999</v>
      </c>
      <c r="L191" s="170">
        <v>0.54900000000000004</v>
      </c>
      <c r="M191" s="170">
        <v>0.26</v>
      </c>
      <c r="N191" s="170">
        <v>0.31</v>
      </c>
      <c r="O191" s="170">
        <v>0.17299999999999999</v>
      </c>
      <c r="P191" s="170">
        <v>0.217</v>
      </c>
      <c r="Q191" s="91"/>
      <c r="R191" s="211"/>
      <c r="S191" s="211"/>
      <c r="T191" s="211"/>
      <c r="U191" s="211"/>
      <c r="V191" s="211"/>
      <c r="W191" s="211"/>
      <c r="X191" s="211"/>
      <c r="Y191" s="211"/>
      <c r="Z191" s="211"/>
      <c r="AA191" s="211"/>
      <c r="AB191" s="211"/>
      <c r="AC191" s="211"/>
      <c r="AD191" s="211"/>
    </row>
    <row r="192" spans="1:30" x14ac:dyDescent="0.25">
      <c r="A192" s="91" t="s">
        <v>5448</v>
      </c>
      <c r="B192" s="170" t="s">
        <v>143</v>
      </c>
      <c r="C192" s="170">
        <v>0.82108108108108113</v>
      </c>
      <c r="D192" s="170">
        <v>4.7027027027027025E-2</v>
      </c>
      <c r="E192" s="170">
        <v>0.1318918918918919</v>
      </c>
      <c r="F192" s="169">
        <v>1</v>
      </c>
      <c r="G192" s="173">
        <v>1850</v>
      </c>
      <c r="H192" s="91"/>
      <c r="I192" s="170" t="s">
        <v>143</v>
      </c>
      <c r="J192" s="170" t="s">
        <v>143</v>
      </c>
      <c r="K192" s="170">
        <v>0.80300000000000005</v>
      </c>
      <c r="L192" s="170">
        <v>0.83799999999999997</v>
      </c>
      <c r="M192" s="170">
        <v>3.7999999999999999E-2</v>
      </c>
      <c r="N192" s="170">
        <v>5.8000000000000003E-2</v>
      </c>
      <c r="O192" s="170">
        <v>0.11700000000000001</v>
      </c>
      <c r="P192" s="170">
        <v>0.14799999999999999</v>
      </c>
      <c r="Q192" s="91"/>
      <c r="R192" s="211"/>
      <c r="S192" s="211"/>
      <c r="T192" s="211"/>
      <c r="U192" s="211"/>
      <c r="V192" s="211"/>
      <c r="W192" s="211"/>
      <c r="X192" s="211"/>
      <c r="Y192" s="211"/>
      <c r="Z192" s="211"/>
      <c r="AA192" s="211"/>
      <c r="AB192" s="211"/>
      <c r="AC192" s="211"/>
      <c r="AD192" s="211"/>
    </row>
    <row r="193" spans="1:30" x14ac:dyDescent="0.25">
      <c r="A193" s="91" t="s">
        <v>5449</v>
      </c>
      <c r="B193" s="170">
        <v>8.1395348837209308E-2</v>
      </c>
      <c r="C193" s="170">
        <v>0.58139534883720934</v>
      </c>
      <c r="D193" s="170">
        <v>0.23613595706618962</v>
      </c>
      <c r="E193" s="170">
        <v>0.10107334525939177</v>
      </c>
      <c r="F193" s="169">
        <v>1</v>
      </c>
      <c r="G193" s="173">
        <v>1118</v>
      </c>
      <c r="H193" s="91"/>
      <c r="I193" s="170">
        <v>6.7000000000000004E-2</v>
      </c>
      <c r="J193" s="170">
        <v>9.9000000000000005E-2</v>
      </c>
      <c r="K193" s="170">
        <v>0.55200000000000005</v>
      </c>
      <c r="L193" s="170">
        <v>0.61</v>
      </c>
      <c r="M193" s="170">
        <v>0.21199999999999999</v>
      </c>
      <c r="N193" s="170">
        <v>0.26200000000000001</v>
      </c>
      <c r="O193" s="170">
        <v>8.5000000000000006E-2</v>
      </c>
      <c r="P193" s="170">
        <v>0.12</v>
      </c>
      <c r="Q193" s="91"/>
      <c r="R193" s="211"/>
      <c r="S193" s="211"/>
      <c r="T193" s="211"/>
      <c r="U193" s="211"/>
      <c r="V193" s="211"/>
      <c r="W193" s="211"/>
      <c r="X193" s="211"/>
      <c r="Y193" s="211"/>
      <c r="Z193" s="211"/>
      <c r="AA193" s="211"/>
      <c r="AB193" s="211"/>
      <c r="AC193" s="211"/>
      <c r="AD193" s="211"/>
    </row>
    <row r="194" spans="1:30" x14ac:dyDescent="0.25">
      <c r="A194" s="91" t="s">
        <v>5450</v>
      </c>
      <c r="B194" s="170">
        <v>0.27635542168674698</v>
      </c>
      <c r="C194" s="170">
        <v>0.63403614457831325</v>
      </c>
      <c r="D194" s="170">
        <v>4.5180722891566265E-2</v>
      </c>
      <c r="E194" s="170">
        <v>4.4427710843373491E-2</v>
      </c>
      <c r="F194" s="169">
        <v>1</v>
      </c>
      <c r="G194" s="173">
        <v>1328</v>
      </c>
      <c r="H194" s="91"/>
      <c r="I194" s="170">
        <v>0.253</v>
      </c>
      <c r="J194" s="170">
        <v>0.30099999999999999</v>
      </c>
      <c r="K194" s="170">
        <v>0.60799999999999998</v>
      </c>
      <c r="L194" s="170">
        <v>0.66</v>
      </c>
      <c r="M194" s="170">
        <v>3.5000000000000003E-2</v>
      </c>
      <c r="N194" s="170">
        <v>5.8000000000000003E-2</v>
      </c>
      <c r="O194" s="170">
        <v>3.5000000000000003E-2</v>
      </c>
      <c r="P194" s="170">
        <v>5.7000000000000002E-2</v>
      </c>
      <c r="Q194" s="91"/>
      <c r="R194" s="211"/>
      <c r="S194" s="211"/>
      <c r="T194" s="211"/>
      <c r="U194" s="211"/>
      <c r="V194" s="211"/>
      <c r="W194" s="211"/>
      <c r="X194" s="211"/>
      <c r="Y194" s="211"/>
      <c r="Z194" s="211"/>
      <c r="AA194" s="211"/>
      <c r="AB194" s="211"/>
      <c r="AC194" s="211"/>
      <c r="AD194" s="211"/>
    </row>
    <row r="195" spans="1:30" x14ac:dyDescent="0.25">
      <c r="A195" s="91" t="s">
        <v>5451</v>
      </c>
      <c r="B195" s="170" t="s">
        <v>143</v>
      </c>
      <c r="C195" s="170">
        <v>0.5180327868852459</v>
      </c>
      <c r="D195" s="170">
        <v>0.37442622950819671</v>
      </c>
      <c r="E195" s="170">
        <v>0.10754098360655738</v>
      </c>
      <c r="F195" s="169">
        <v>1</v>
      </c>
      <c r="G195" s="173">
        <v>1525</v>
      </c>
      <c r="H195" s="91"/>
      <c r="I195" s="170" t="s">
        <v>143</v>
      </c>
      <c r="J195" s="170" t="s">
        <v>143</v>
      </c>
      <c r="K195" s="170">
        <v>0.49299999999999999</v>
      </c>
      <c r="L195" s="170">
        <v>0.54300000000000004</v>
      </c>
      <c r="M195" s="170">
        <v>0.35</v>
      </c>
      <c r="N195" s="170">
        <v>0.39900000000000002</v>
      </c>
      <c r="O195" s="170">
        <v>9.2999999999999999E-2</v>
      </c>
      <c r="P195" s="170">
        <v>0.124</v>
      </c>
      <c r="Q195" s="91"/>
      <c r="R195" s="211"/>
      <c r="S195" s="211"/>
      <c r="T195" s="211"/>
      <c r="U195" s="211"/>
      <c r="V195" s="211"/>
      <c r="W195" s="211"/>
      <c r="X195" s="211"/>
      <c r="Y195" s="211"/>
      <c r="Z195" s="211"/>
      <c r="AA195" s="211"/>
      <c r="AB195" s="211"/>
      <c r="AC195" s="211"/>
      <c r="AD195" s="211"/>
    </row>
    <row r="196" spans="1:30" x14ac:dyDescent="0.25">
      <c r="A196" s="91" t="s">
        <v>5452</v>
      </c>
      <c r="B196" s="170" t="s">
        <v>143</v>
      </c>
      <c r="C196" s="170">
        <v>0.81912144702842382</v>
      </c>
      <c r="D196" s="170">
        <v>0.10163652024117141</v>
      </c>
      <c r="E196" s="170">
        <v>7.9242032730404824E-2</v>
      </c>
      <c r="F196" s="169">
        <v>1</v>
      </c>
      <c r="G196" s="173">
        <v>1161</v>
      </c>
      <c r="H196" s="91"/>
      <c r="I196" s="170" t="s">
        <v>143</v>
      </c>
      <c r="J196" s="170" t="s">
        <v>143</v>
      </c>
      <c r="K196" s="170">
        <v>0.79600000000000004</v>
      </c>
      <c r="L196" s="170">
        <v>0.84</v>
      </c>
      <c r="M196" s="170">
        <v>8.5999999999999993E-2</v>
      </c>
      <c r="N196" s="170">
        <v>0.12</v>
      </c>
      <c r="O196" s="170">
        <v>6.5000000000000002E-2</v>
      </c>
      <c r="P196" s="170">
        <v>9.6000000000000002E-2</v>
      </c>
      <c r="Q196" s="91"/>
      <c r="R196" s="211"/>
      <c r="S196" s="211"/>
      <c r="T196" s="211"/>
      <c r="U196" s="211"/>
      <c r="V196" s="211"/>
      <c r="W196" s="211"/>
      <c r="X196" s="211"/>
      <c r="Y196" s="211"/>
      <c r="Z196" s="211"/>
      <c r="AA196" s="211"/>
      <c r="AB196" s="211"/>
      <c r="AC196" s="211"/>
      <c r="AD196" s="211"/>
    </row>
    <row r="197" spans="1:30" x14ac:dyDescent="0.25">
      <c r="A197" s="91" t="s">
        <v>5453</v>
      </c>
      <c r="B197" s="170">
        <v>6.7280046003450264E-2</v>
      </c>
      <c r="C197" s="170">
        <v>0.57159286946520993</v>
      </c>
      <c r="D197" s="170">
        <v>0.24669350201265094</v>
      </c>
      <c r="E197" s="170">
        <v>0.1144335825186889</v>
      </c>
      <c r="F197" s="169">
        <v>1</v>
      </c>
      <c r="G197" s="173">
        <v>1739</v>
      </c>
      <c r="H197" s="91"/>
      <c r="I197" s="170">
        <v>5.6000000000000001E-2</v>
      </c>
      <c r="J197" s="170">
        <v>0.08</v>
      </c>
      <c r="K197" s="170">
        <v>0.54800000000000004</v>
      </c>
      <c r="L197" s="170">
        <v>0.59499999999999997</v>
      </c>
      <c r="M197" s="170">
        <v>0.22700000000000001</v>
      </c>
      <c r="N197" s="170">
        <v>0.26700000000000002</v>
      </c>
      <c r="O197" s="170">
        <v>0.1</v>
      </c>
      <c r="P197" s="170">
        <v>0.13</v>
      </c>
      <c r="Q197" s="91"/>
      <c r="R197" s="211"/>
      <c r="S197" s="211"/>
      <c r="T197" s="211"/>
      <c r="U197" s="211"/>
      <c r="V197" s="211"/>
      <c r="W197" s="211"/>
      <c r="X197" s="211"/>
      <c r="Y197" s="211"/>
      <c r="Z197" s="211"/>
      <c r="AA197" s="211"/>
      <c r="AB197" s="211"/>
      <c r="AC197" s="211"/>
      <c r="AD197" s="211"/>
    </row>
    <row r="198" spans="1:30" x14ac:dyDescent="0.25">
      <c r="A198" s="91" t="s">
        <v>5454</v>
      </c>
      <c r="B198" s="170">
        <v>0.32132963988919666</v>
      </c>
      <c r="C198" s="170">
        <v>0.58725761772853191</v>
      </c>
      <c r="D198" s="170">
        <v>3.4626038781163437E-2</v>
      </c>
      <c r="E198" s="170">
        <v>5.6786703601108032E-2</v>
      </c>
      <c r="F198" s="169">
        <v>1</v>
      </c>
      <c r="G198" s="173">
        <v>2166</v>
      </c>
      <c r="H198" s="91"/>
      <c r="I198" s="170">
        <v>0.30199999999999999</v>
      </c>
      <c r="J198" s="170">
        <v>0.34100000000000003</v>
      </c>
      <c r="K198" s="170">
        <v>0.56599999999999995</v>
      </c>
      <c r="L198" s="170">
        <v>0.60799999999999998</v>
      </c>
      <c r="M198" s="170">
        <v>2.8000000000000001E-2</v>
      </c>
      <c r="N198" s="170">
        <v>4.2999999999999997E-2</v>
      </c>
      <c r="O198" s="170">
        <v>4.8000000000000001E-2</v>
      </c>
      <c r="P198" s="170">
        <v>6.7000000000000004E-2</v>
      </c>
      <c r="Q198" s="91"/>
      <c r="R198" s="211"/>
      <c r="S198" s="211"/>
      <c r="T198" s="211"/>
      <c r="U198" s="211"/>
      <c r="V198" s="211"/>
      <c r="W198" s="211"/>
      <c r="X198" s="211"/>
      <c r="Y198" s="211"/>
      <c r="Z198" s="211"/>
      <c r="AA198" s="211"/>
      <c r="AB198" s="211"/>
      <c r="AC198" s="211"/>
      <c r="AD198" s="211"/>
    </row>
    <row r="199" spans="1:30" x14ac:dyDescent="0.25">
      <c r="A199" s="91" t="s">
        <v>5455</v>
      </c>
      <c r="B199" s="170" t="s">
        <v>143</v>
      </c>
      <c r="C199" s="170">
        <v>0.49216867469879516</v>
      </c>
      <c r="D199" s="170">
        <v>0.39759036144578314</v>
      </c>
      <c r="E199" s="170">
        <v>0.11024096385542169</v>
      </c>
      <c r="F199" s="169">
        <v>1</v>
      </c>
      <c r="G199" s="173">
        <v>1660</v>
      </c>
      <c r="H199" s="91"/>
      <c r="I199" s="170" t="s">
        <v>143</v>
      </c>
      <c r="J199" s="170" t="s">
        <v>143</v>
      </c>
      <c r="K199" s="170">
        <v>0.46800000000000003</v>
      </c>
      <c r="L199" s="170">
        <v>0.51600000000000001</v>
      </c>
      <c r="M199" s="170">
        <v>0.374</v>
      </c>
      <c r="N199" s="170">
        <v>0.42099999999999999</v>
      </c>
      <c r="O199" s="170">
        <v>9.6000000000000002E-2</v>
      </c>
      <c r="P199" s="170">
        <v>0.126</v>
      </c>
      <c r="Q199" s="91"/>
      <c r="R199" s="211"/>
      <c r="S199" s="211"/>
      <c r="T199" s="211"/>
      <c r="U199" s="211"/>
      <c r="V199" s="211"/>
      <c r="W199" s="211"/>
      <c r="X199" s="211"/>
      <c r="Y199" s="211"/>
      <c r="Z199" s="211"/>
      <c r="AA199" s="211"/>
      <c r="AB199" s="211"/>
      <c r="AC199" s="211"/>
      <c r="AD199" s="211"/>
    </row>
    <row r="200" spans="1:30" x14ac:dyDescent="0.25">
      <c r="A200" s="91" t="s">
        <v>5456</v>
      </c>
      <c r="B200" s="170" t="s">
        <v>143</v>
      </c>
      <c r="C200" s="170">
        <v>0.76869391824526423</v>
      </c>
      <c r="D200" s="170">
        <v>6.7298105682951151E-2</v>
      </c>
      <c r="E200" s="170">
        <v>0.16400797607178463</v>
      </c>
      <c r="F200" s="169">
        <v>1</v>
      </c>
      <c r="G200" s="173">
        <v>2006</v>
      </c>
      <c r="H200" s="91"/>
      <c r="I200" s="170" t="s">
        <v>143</v>
      </c>
      <c r="J200" s="170" t="s">
        <v>143</v>
      </c>
      <c r="K200" s="170">
        <v>0.75</v>
      </c>
      <c r="L200" s="170">
        <v>0.78700000000000003</v>
      </c>
      <c r="M200" s="170">
        <v>5.7000000000000002E-2</v>
      </c>
      <c r="N200" s="170">
        <v>7.9000000000000001E-2</v>
      </c>
      <c r="O200" s="170">
        <v>0.14799999999999999</v>
      </c>
      <c r="P200" s="170">
        <v>0.18099999999999999</v>
      </c>
      <c r="Q200" s="91"/>
      <c r="R200" s="211"/>
      <c r="S200" s="211"/>
      <c r="T200" s="211"/>
      <c r="U200" s="211"/>
      <c r="V200" s="211"/>
      <c r="W200" s="211"/>
      <c r="X200" s="211"/>
      <c r="Y200" s="211"/>
      <c r="Z200" s="211"/>
      <c r="AA200" s="211"/>
      <c r="AB200" s="211"/>
      <c r="AC200" s="211"/>
      <c r="AD200" s="211"/>
    </row>
    <row r="201" spans="1:30" x14ac:dyDescent="0.25">
      <c r="A201" s="91" t="s">
        <v>5457</v>
      </c>
      <c r="B201" s="170">
        <v>4.4133476856835309E-2</v>
      </c>
      <c r="C201" s="170">
        <v>0.44456404736275568</v>
      </c>
      <c r="D201" s="170">
        <v>0.23681377825618946</v>
      </c>
      <c r="E201" s="170">
        <v>0.27448869752421962</v>
      </c>
      <c r="F201" s="169">
        <v>1</v>
      </c>
      <c r="G201" s="173">
        <v>929</v>
      </c>
      <c r="H201" s="91"/>
      <c r="I201" s="170">
        <v>3.3000000000000002E-2</v>
      </c>
      <c r="J201" s="170">
        <v>5.8999999999999997E-2</v>
      </c>
      <c r="K201" s="170">
        <v>0.41299999999999998</v>
      </c>
      <c r="L201" s="170">
        <v>0.47699999999999998</v>
      </c>
      <c r="M201" s="170">
        <v>0.21099999999999999</v>
      </c>
      <c r="N201" s="170">
        <v>0.26500000000000001</v>
      </c>
      <c r="O201" s="170">
        <v>0.247</v>
      </c>
      <c r="P201" s="170">
        <v>0.30399999999999999</v>
      </c>
      <c r="Q201" s="91"/>
      <c r="R201" s="211"/>
      <c r="S201" s="211"/>
      <c r="T201" s="211"/>
      <c r="U201" s="211"/>
      <c r="V201" s="211"/>
      <c r="W201" s="211"/>
      <c r="X201" s="211"/>
      <c r="Y201" s="211"/>
      <c r="Z201" s="211"/>
      <c r="AA201" s="211"/>
      <c r="AB201" s="211"/>
      <c r="AC201" s="211"/>
      <c r="AD201" s="211"/>
    </row>
    <row r="202" spans="1:30" x14ac:dyDescent="0.25">
      <c r="A202" s="91" t="s">
        <v>5458</v>
      </c>
      <c r="B202" s="170">
        <v>0.18110236220472442</v>
      </c>
      <c r="C202" s="170">
        <v>0.49540682414698162</v>
      </c>
      <c r="D202" s="170">
        <v>4.3963254593175856E-2</v>
      </c>
      <c r="E202" s="170">
        <v>0.27952755905511811</v>
      </c>
      <c r="F202" s="169">
        <v>1</v>
      </c>
      <c r="G202" s="173">
        <v>1524</v>
      </c>
      <c r="H202" s="91"/>
      <c r="I202" s="170">
        <v>0.16300000000000001</v>
      </c>
      <c r="J202" s="170">
        <v>0.20100000000000001</v>
      </c>
      <c r="K202" s="170">
        <v>0.47</v>
      </c>
      <c r="L202" s="170">
        <v>0.52</v>
      </c>
      <c r="M202" s="170">
        <v>3.5000000000000003E-2</v>
      </c>
      <c r="N202" s="170">
        <v>5.5E-2</v>
      </c>
      <c r="O202" s="170">
        <v>0.25800000000000001</v>
      </c>
      <c r="P202" s="170">
        <v>0.30299999999999999</v>
      </c>
      <c r="Q202" s="91"/>
      <c r="R202" s="211"/>
      <c r="S202" s="211"/>
      <c r="T202" s="211"/>
      <c r="U202" s="211"/>
      <c r="V202" s="211"/>
      <c r="W202" s="211"/>
      <c r="X202" s="211"/>
      <c r="Y202" s="211"/>
      <c r="Z202" s="211"/>
      <c r="AA202" s="211"/>
      <c r="AB202" s="211"/>
      <c r="AC202" s="211"/>
      <c r="AD202" s="211"/>
    </row>
    <row r="203" spans="1:30" x14ac:dyDescent="0.25">
      <c r="A203" s="91" t="s">
        <v>5459</v>
      </c>
      <c r="B203" s="170" t="s">
        <v>143</v>
      </c>
      <c r="C203" s="170">
        <v>0.32910321489001693</v>
      </c>
      <c r="D203" s="170">
        <v>0.31472081218274112</v>
      </c>
      <c r="E203" s="170">
        <v>0.35617597292724196</v>
      </c>
      <c r="F203" s="169">
        <v>1</v>
      </c>
      <c r="G203" s="173">
        <v>1182</v>
      </c>
      <c r="H203" s="91"/>
      <c r="I203" s="170" t="s">
        <v>143</v>
      </c>
      <c r="J203" s="170" t="s">
        <v>143</v>
      </c>
      <c r="K203" s="170">
        <v>0.30299999999999999</v>
      </c>
      <c r="L203" s="170">
        <v>0.35599999999999998</v>
      </c>
      <c r="M203" s="170">
        <v>0.28899999999999998</v>
      </c>
      <c r="N203" s="170">
        <v>0.34200000000000003</v>
      </c>
      <c r="O203" s="170">
        <v>0.32900000000000001</v>
      </c>
      <c r="P203" s="170">
        <v>0.38400000000000001</v>
      </c>
      <c r="Q203" s="91"/>
      <c r="R203" s="211"/>
      <c r="S203" s="211"/>
      <c r="T203" s="211"/>
      <c r="U203" s="211"/>
      <c r="V203" s="211"/>
      <c r="W203" s="211"/>
      <c r="X203" s="211"/>
      <c r="Y203" s="211"/>
      <c r="Z203" s="211"/>
      <c r="AA203" s="211"/>
      <c r="AB203" s="211"/>
      <c r="AC203" s="211"/>
      <c r="AD203" s="211"/>
    </row>
    <row r="204" spans="1:30" x14ac:dyDescent="0.25">
      <c r="A204" s="91" t="s">
        <v>5460</v>
      </c>
      <c r="B204" s="170" t="s">
        <v>143</v>
      </c>
      <c r="C204" s="170">
        <v>0.53769841269841268</v>
      </c>
      <c r="D204" s="170">
        <v>8.3333333333333329E-2</v>
      </c>
      <c r="E204" s="170">
        <v>0.37896825396825395</v>
      </c>
      <c r="F204" s="169">
        <v>1</v>
      </c>
      <c r="G204" s="173">
        <v>1008</v>
      </c>
      <c r="H204" s="91"/>
      <c r="I204" s="170" t="s">
        <v>143</v>
      </c>
      <c r="J204" s="170" t="s">
        <v>143</v>
      </c>
      <c r="K204" s="170">
        <v>0.50700000000000001</v>
      </c>
      <c r="L204" s="170">
        <v>0.56799999999999995</v>
      </c>
      <c r="M204" s="170">
        <v>6.8000000000000005E-2</v>
      </c>
      <c r="N204" s="170">
        <v>0.10199999999999999</v>
      </c>
      <c r="O204" s="170">
        <v>0.35</v>
      </c>
      <c r="P204" s="170">
        <v>0.40899999999999997</v>
      </c>
      <c r="Q204" s="91"/>
      <c r="R204" s="211"/>
      <c r="S204" s="211"/>
      <c r="T204" s="211"/>
      <c r="U204" s="211"/>
      <c r="V204" s="211"/>
      <c r="W204" s="211"/>
      <c r="X204" s="211"/>
      <c r="Y204" s="211"/>
      <c r="Z204" s="211"/>
      <c r="AA204" s="211"/>
      <c r="AB204" s="211"/>
      <c r="AC204" s="211"/>
      <c r="AD204" s="211"/>
    </row>
    <row r="205" spans="1:30" x14ac:dyDescent="0.25">
      <c r="A205" s="91" t="s">
        <v>5461</v>
      </c>
      <c r="B205" s="170">
        <v>6.7350865939704935E-2</v>
      </c>
      <c r="C205" s="170">
        <v>0.50801796023091728</v>
      </c>
      <c r="D205" s="170">
        <v>0.24823604874919819</v>
      </c>
      <c r="E205" s="170">
        <v>0.1763951250801796</v>
      </c>
      <c r="F205" s="169">
        <v>1</v>
      </c>
      <c r="G205" s="173">
        <v>1559</v>
      </c>
      <c r="H205" s="91"/>
      <c r="I205" s="170">
        <v>5.6000000000000001E-2</v>
      </c>
      <c r="J205" s="170">
        <v>8.1000000000000003E-2</v>
      </c>
      <c r="K205" s="170">
        <v>0.48299999999999998</v>
      </c>
      <c r="L205" s="170">
        <v>0.53300000000000003</v>
      </c>
      <c r="M205" s="170">
        <v>0.22700000000000001</v>
      </c>
      <c r="N205" s="170">
        <v>0.27</v>
      </c>
      <c r="O205" s="170">
        <v>0.158</v>
      </c>
      <c r="P205" s="170">
        <v>0.19600000000000001</v>
      </c>
      <c r="Q205" s="91"/>
      <c r="R205" s="211"/>
      <c r="S205" s="211"/>
      <c r="T205" s="211"/>
      <c r="U205" s="211"/>
      <c r="V205" s="211"/>
      <c r="W205" s="211"/>
      <c r="X205" s="211"/>
      <c r="Y205" s="211"/>
      <c r="Z205" s="211"/>
      <c r="AA205" s="211"/>
      <c r="AB205" s="211"/>
      <c r="AC205" s="211"/>
      <c r="AD205" s="211"/>
    </row>
    <row r="206" spans="1:30" x14ac:dyDescent="0.25">
      <c r="A206" s="91" t="s">
        <v>5462</v>
      </c>
      <c r="B206" s="170">
        <v>0.27077747989276141</v>
      </c>
      <c r="C206" s="170">
        <v>0.6000893655049151</v>
      </c>
      <c r="D206" s="170">
        <v>3.798033958891868E-2</v>
      </c>
      <c r="E206" s="170">
        <v>9.1152815013404831E-2</v>
      </c>
      <c r="F206" s="169">
        <v>1</v>
      </c>
      <c r="G206" s="173">
        <v>2238</v>
      </c>
      <c r="H206" s="91"/>
      <c r="I206" s="170">
        <v>0.253</v>
      </c>
      <c r="J206" s="170">
        <v>0.28999999999999998</v>
      </c>
      <c r="K206" s="170">
        <v>0.57999999999999996</v>
      </c>
      <c r="L206" s="170">
        <v>0.62</v>
      </c>
      <c r="M206" s="170">
        <v>3.1E-2</v>
      </c>
      <c r="N206" s="170">
        <v>4.7E-2</v>
      </c>
      <c r="O206" s="170">
        <v>0.08</v>
      </c>
      <c r="P206" s="170">
        <v>0.104</v>
      </c>
      <c r="Q206" s="91"/>
      <c r="R206" s="211"/>
      <c r="S206" s="211"/>
      <c r="T206" s="211"/>
      <c r="U206" s="211"/>
      <c r="V206" s="211"/>
      <c r="W206" s="211"/>
      <c r="X206" s="211"/>
      <c r="Y206" s="211"/>
      <c r="Z206" s="211"/>
      <c r="AA206" s="211"/>
      <c r="AB206" s="211"/>
      <c r="AC206" s="211"/>
      <c r="AD206" s="211"/>
    </row>
    <row r="207" spans="1:30" x14ac:dyDescent="0.25">
      <c r="A207" s="91" t="s">
        <v>5463</v>
      </c>
      <c r="B207" s="170" t="s">
        <v>143</v>
      </c>
      <c r="C207" s="170">
        <v>0.50171428571428567</v>
      </c>
      <c r="D207" s="170">
        <v>0.34742857142857142</v>
      </c>
      <c r="E207" s="170">
        <v>0.15085714285714286</v>
      </c>
      <c r="F207" s="169">
        <v>1</v>
      </c>
      <c r="G207" s="173">
        <v>1750</v>
      </c>
      <c r="H207" s="91"/>
      <c r="I207" s="170" t="s">
        <v>143</v>
      </c>
      <c r="J207" s="170" t="s">
        <v>143</v>
      </c>
      <c r="K207" s="170">
        <v>0.47799999999999998</v>
      </c>
      <c r="L207" s="170">
        <v>0.52500000000000002</v>
      </c>
      <c r="M207" s="170">
        <v>0.32500000000000001</v>
      </c>
      <c r="N207" s="170">
        <v>0.37</v>
      </c>
      <c r="O207" s="170">
        <v>0.13500000000000001</v>
      </c>
      <c r="P207" s="170">
        <v>0.16800000000000001</v>
      </c>
      <c r="Q207" s="91"/>
      <c r="R207" s="211"/>
      <c r="S207" s="211"/>
      <c r="T207" s="211"/>
      <c r="U207" s="211"/>
      <c r="V207" s="211"/>
      <c r="W207" s="211"/>
      <c r="X207" s="211"/>
      <c r="Y207" s="211"/>
      <c r="Z207" s="211"/>
      <c r="AA207" s="211"/>
      <c r="AB207" s="211"/>
      <c r="AC207" s="211"/>
      <c r="AD207" s="211"/>
    </row>
    <row r="208" spans="1:30" x14ac:dyDescent="0.25">
      <c r="A208" s="91" t="s">
        <v>5464</v>
      </c>
      <c r="B208" s="170" t="s">
        <v>143</v>
      </c>
      <c r="C208" s="170">
        <v>0.75428859737638754</v>
      </c>
      <c r="D208" s="170">
        <v>8.9808274470232083E-2</v>
      </c>
      <c r="E208" s="170">
        <v>0.15590312815338042</v>
      </c>
      <c r="F208" s="169">
        <v>1</v>
      </c>
      <c r="G208" s="173">
        <v>1982</v>
      </c>
      <c r="H208" s="91"/>
      <c r="I208" s="170" t="s">
        <v>143</v>
      </c>
      <c r="J208" s="170" t="s">
        <v>143</v>
      </c>
      <c r="K208" s="170">
        <v>0.73499999999999999</v>
      </c>
      <c r="L208" s="170">
        <v>0.77300000000000002</v>
      </c>
      <c r="M208" s="170">
        <v>7.8E-2</v>
      </c>
      <c r="N208" s="170">
        <v>0.10299999999999999</v>
      </c>
      <c r="O208" s="170">
        <v>0.14099999999999999</v>
      </c>
      <c r="P208" s="170">
        <v>0.17299999999999999</v>
      </c>
      <c r="Q208" s="91"/>
      <c r="R208" s="211"/>
      <c r="S208" s="211"/>
      <c r="T208" s="211"/>
      <c r="U208" s="211"/>
      <c r="V208" s="211"/>
      <c r="W208" s="211"/>
      <c r="X208" s="211"/>
      <c r="Y208" s="211"/>
      <c r="Z208" s="211"/>
      <c r="AA208" s="211"/>
      <c r="AB208" s="211"/>
      <c r="AC208" s="211"/>
      <c r="AD208" s="211"/>
    </row>
    <row r="209" spans="1:30" x14ac:dyDescent="0.25">
      <c r="A209" s="91" t="s">
        <v>5465</v>
      </c>
      <c r="B209" s="170">
        <v>7.1889606053861563E-2</v>
      </c>
      <c r="C209" s="170">
        <v>0.57111061651457828</v>
      </c>
      <c r="D209" s="170">
        <v>0.21922991319830848</v>
      </c>
      <c r="E209" s="170">
        <v>0.13776986423325172</v>
      </c>
      <c r="F209" s="169">
        <v>1</v>
      </c>
      <c r="G209" s="173">
        <v>4493</v>
      </c>
      <c r="H209" s="91"/>
      <c r="I209" s="170">
        <v>6.5000000000000002E-2</v>
      </c>
      <c r="J209" s="170">
        <v>0.08</v>
      </c>
      <c r="K209" s="170">
        <v>0.55700000000000005</v>
      </c>
      <c r="L209" s="170">
        <v>0.58599999999999997</v>
      </c>
      <c r="M209" s="170">
        <v>0.20699999999999999</v>
      </c>
      <c r="N209" s="170">
        <v>0.23200000000000001</v>
      </c>
      <c r="O209" s="170">
        <v>0.128</v>
      </c>
      <c r="P209" s="170">
        <v>0.14799999999999999</v>
      </c>
      <c r="Q209" s="91"/>
      <c r="R209" s="211"/>
      <c r="S209" s="211"/>
      <c r="T209" s="211"/>
      <c r="U209" s="211"/>
      <c r="V209" s="211"/>
      <c r="W209" s="211"/>
      <c r="X209" s="211"/>
      <c r="Y209" s="211"/>
      <c r="Z209" s="211"/>
      <c r="AA209" s="211"/>
      <c r="AB209" s="211"/>
      <c r="AC209" s="211"/>
      <c r="AD209" s="211"/>
    </row>
    <row r="210" spans="1:30" x14ac:dyDescent="0.25">
      <c r="A210" s="91" t="s">
        <v>5466</v>
      </c>
      <c r="B210" s="170">
        <v>0.26262626262626265</v>
      </c>
      <c r="C210" s="170">
        <v>0.61474393053340426</v>
      </c>
      <c r="D210" s="170">
        <v>3.5442140705298601E-2</v>
      </c>
      <c r="E210" s="170">
        <v>8.718766613503455E-2</v>
      </c>
      <c r="F210" s="169">
        <v>1</v>
      </c>
      <c r="G210" s="173">
        <v>5643</v>
      </c>
      <c r="H210" s="91"/>
      <c r="I210" s="170">
        <v>0.251</v>
      </c>
      <c r="J210" s="170">
        <v>0.27400000000000002</v>
      </c>
      <c r="K210" s="170">
        <v>0.60199999999999998</v>
      </c>
      <c r="L210" s="170">
        <v>0.627</v>
      </c>
      <c r="M210" s="170">
        <v>3.1E-2</v>
      </c>
      <c r="N210" s="170">
        <v>4.1000000000000002E-2</v>
      </c>
      <c r="O210" s="170">
        <v>0.08</v>
      </c>
      <c r="P210" s="170">
        <v>9.5000000000000001E-2</v>
      </c>
      <c r="Q210" s="91"/>
      <c r="R210" s="211"/>
      <c r="S210" s="211"/>
      <c r="T210" s="211"/>
      <c r="U210" s="211"/>
      <c r="V210" s="211"/>
      <c r="W210" s="211"/>
      <c r="X210" s="211"/>
      <c r="Y210" s="211"/>
      <c r="Z210" s="211"/>
      <c r="AA210" s="211"/>
      <c r="AB210" s="211"/>
      <c r="AC210" s="211"/>
      <c r="AD210" s="211"/>
    </row>
    <row r="211" spans="1:30" x14ac:dyDescent="0.25">
      <c r="A211" s="91" t="s">
        <v>5467</v>
      </c>
      <c r="B211" s="170" t="s">
        <v>143</v>
      </c>
      <c r="C211" s="170">
        <v>0.55817490494296573</v>
      </c>
      <c r="D211" s="170">
        <v>0.31102661596958175</v>
      </c>
      <c r="E211" s="170">
        <v>0.13079847908745248</v>
      </c>
      <c r="F211" s="169">
        <v>0.99999999999999989</v>
      </c>
      <c r="G211" s="173">
        <v>3945</v>
      </c>
      <c r="H211" s="91"/>
      <c r="I211" s="170" t="s">
        <v>143</v>
      </c>
      <c r="J211" s="170" t="s">
        <v>143</v>
      </c>
      <c r="K211" s="170">
        <v>0.54300000000000004</v>
      </c>
      <c r="L211" s="170">
        <v>0.57399999999999995</v>
      </c>
      <c r="M211" s="170">
        <v>0.29699999999999999</v>
      </c>
      <c r="N211" s="170">
        <v>0.32600000000000001</v>
      </c>
      <c r="O211" s="170">
        <v>0.121</v>
      </c>
      <c r="P211" s="170">
        <v>0.14199999999999999</v>
      </c>
      <c r="Q211" s="91"/>
      <c r="R211" s="211"/>
      <c r="S211" s="211"/>
      <c r="T211" s="211"/>
      <c r="U211" s="211"/>
      <c r="V211" s="211"/>
      <c r="W211" s="211"/>
      <c r="X211" s="211"/>
      <c r="Y211" s="211"/>
      <c r="Z211" s="211"/>
      <c r="AA211" s="211"/>
      <c r="AB211" s="211"/>
      <c r="AC211" s="211"/>
      <c r="AD211" s="211"/>
    </row>
    <row r="212" spans="1:30" x14ac:dyDescent="0.25">
      <c r="A212" s="91" t="s">
        <v>5468</v>
      </c>
      <c r="B212" s="170" t="s">
        <v>143</v>
      </c>
      <c r="C212" s="170">
        <v>0.80867588558439096</v>
      </c>
      <c r="D212" s="170">
        <v>6.4406137526046597E-2</v>
      </c>
      <c r="E212" s="170">
        <v>0.12691797688956241</v>
      </c>
      <c r="F212" s="169">
        <v>1</v>
      </c>
      <c r="G212" s="173">
        <v>5279</v>
      </c>
      <c r="H212" s="91"/>
      <c r="I212" s="170" t="s">
        <v>143</v>
      </c>
      <c r="J212" s="170" t="s">
        <v>143</v>
      </c>
      <c r="K212" s="170">
        <v>0.79800000000000004</v>
      </c>
      <c r="L212" s="170">
        <v>0.81899999999999995</v>
      </c>
      <c r="M212" s="170">
        <v>5.8000000000000003E-2</v>
      </c>
      <c r="N212" s="170">
        <v>7.0999999999999994E-2</v>
      </c>
      <c r="O212" s="170">
        <v>0.11799999999999999</v>
      </c>
      <c r="P212" s="170">
        <v>0.13600000000000001</v>
      </c>
      <c r="Q212" s="91"/>
      <c r="R212" s="211"/>
      <c r="S212" s="211"/>
      <c r="T212" s="211"/>
      <c r="U212" s="211"/>
      <c r="V212" s="211"/>
      <c r="W212" s="211"/>
      <c r="X212" s="211"/>
      <c r="Y212" s="211"/>
      <c r="Z212" s="211"/>
      <c r="AA212" s="211"/>
      <c r="AB212" s="211"/>
      <c r="AC212" s="211"/>
      <c r="AD212" s="211"/>
    </row>
    <row r="213" spans="1:30" x14ac:dyDescent="0.25">
      <c r="A213" s="91" t="s">
        <v>5469</v>
      </c>
      <c r="B213" s="170">
        <v>4.8715677590788306E-2</v>
      </c>
      <c r="C213" s="170">
        <v>0.49689991142604073</v>
      </c>
      <c r="D213" s="170">
        <v>0.27280779450841453</v>
      </c>
      <c r="E213" s="170">
        <v>0.18157661647475642</v>
      </c>
      <c r="F213" s="169">
        <v>1</v>
      </c>
      <c r="G213" s="173">
        <v>1129</v>
      </c>
      <c r="H213" s="91"/>
      <c r="I213" s="170">
        <v>3.7999999999999999E-2</v>
      </c>
      <c r="J213" s="170">
        <v>6.3E-2</v>
      </c>
      <c r="K213" s="170">
        <v>0.46800000000000003</v>
      </c>
      <c r="L213" s="170">
        <v>0.52600000000000002</v>
      </c>
      <c r="M213" s="170">
        <v>0.248</v>
      </c>
      <c r="N213" s="170">
        <v>0.3</v>
      </c>
      <c r="O213" s="170">
        <v>0.16</v>
      </c>
      <c r="P213" s="170">
        <v>0.20499999999999999</v>
      </c>
      <c r="Q213" s="91"/>
      <c r="R213" s="211"/>
      <c r="S213" s="211"/>
      <c r="T213" s="211"/>
      <c r="U213" s="211"/>
      <c r="V213" s="211"/>
      <c r="W213" s="211"/>
      <c r="X213" s="211"/>
      <c r="Y213" s="211"/>
      <c r="Z213" s="211"/>
      <c r="AA213" s="211"/>
      <c r="AB213" s="211"/>
      <c r="AC213" s="211"/>
      <c r="AD213" s="211"/>
    </row>
    <row r="214" spans="1:30" x14ac:dyDescent="0.25">
      <c r="A214" s="91" t="s">
        <v>5470</v>
      </c>
      <c r="B214" s="170">
        <v>0.23314780457637602</v>
      </c>
      <c r="C214" s="170">
        <v>0.59245516388373531</v>
      </c>
      <c r="D214" s="170">
        <v>5.1329622758194186E-2</v>
      </c>
      <c r="E214" s="170">
        <v>0.12306740878169449</v>
      </c>
      <c r="F214" s="169">
        <v>1</v>
      </c>
      <c r="G214" s="173">
        <v>1617</v>
      </c>
      <c r="H214" s="91"/>
      <c r="I214" s="170">
        <v>0.21299999999999999</v>
      </c>
      <c r="J214" s="170">
        <v>0.254</v>
      </c>
      <c r="K214" s="170">
        <v>0.56799999999999995</v>
      </c>
      <c r="L214" s="170">
        <v>0.61599999999999999</v>
      </c>
      <c r="M214" s="170">
        <v>4.2000000000000003E-2</v>
      </c>
      <c r="N214" s="170">
        <v>6.3E-2</v>
      </c>
      <c r="O214" s="170">
        <v>0.108</v>
      </c>
      <c r="P214" s="170">
        <v>0.14000000000000001</v>
      </c>
      <c r="Q214" s="91"/>
      <c r="R214" s="211"/>
      <c r="S214" s="211"/>
      <c r="T214" s="211"/>
      <c r="U214" s="211"/>
      <c r="V214" s="211"/>
      <c r="W214" s="211"/>
      <c r="X214" s="211"/>
      <c r="Y214" s="211"/>
      <c r="Z214" s="211"/>
      <c r="AA214" s="211"/>
      <c r="AB214" s="211"/>
      <c r="AC214" s="211"/>
      <c r="AD214" s="211"/>
    </row>
    <row r="215" spans="1:30" x14ac:dyDescent="0.25">
      <c r="A215" s="91" t="s">
        <v>5471</v>
      </c>
      <c r="B215" s="170" t="s">
        <v>143</v>
      </c>
      <c r="C215" s="170">
        <v>0.43472498343273691</v>
      </c>
      <c r="D215" s="170">
        <v>0.35387673956262428</v>
      </c>
      <c r="E215" s="170">
        <v>0.21139827700463884</v>
      </c>
      <c r="F215" s="169">
        <v>1</v>
      </c>
      <c r="G215" s="173">
        <v>1509</v>
      </c>
      <c r="H215" s="91"/>
      <c r="I215" s="170" t="s">
        <v>143</v>
      </c>
      <c r="J215" s="170" t="s">
        <v>143</v>
      </c>
      <c r="K215" s="170">
        <v>0.41</v>
      </c>
      <c r="L215" s="170">
        <v>0.46</v>
      </c>
      <c r="M215" s="170">
        <v>0.33</v>
      </c>
      <c r="N215" s="170">
        <v>0.378</v>
      </c>
      <c r="O215" s="170">
        <v>0.192</v>
      </c>
      <c r="P215" s="170">
        <v>0.23300000000000001</v>
      </c>
      <c r="Q215" s="91"/>
      <c r="R215" s="211"/>
      <c r="S215" s="211"/>
      <c r="T215" s="211"/>
      <c r="U215" s="211"/>
      <c r="V215" s="211"/>
      <c r="W215" s="211"/>
      <c r="X215" s="211"/>
      <c r="Y215" s="211"/>
      <c r="Z215" s="211"/>
      <c r="AA215" s="211"/>
      <c r="AB215" s="211"/>
      <c r="AC215" s="211"/>
      <c r="AD215" s="211"/>
    </row>
    <row r="216" spans="1:30" x14ac:dyDescent="0.25">
      <c r="A216" s="91" t="s">
        <v>5472</v>
      </c>
      <c r="B216" s="170" t="s">
        <v>143</v>
      </c>
      <c r="C216" s="170">
        <v>0.71207012811867831</v>
      </c>
      <c r="D216" s="170">
        <v>8.0242751180040456E-2</v>
      </c>
      <c r="E216" s="170">
        <v>0.20768712070128117</v>
      </c>
      <c r="F216" s="169">
        <v>0.99999999999999989</v>
      </c>
      <c r="G216" s="173">
        <v>1483</v>
      </c>
      <c r="H216" s="91"/>
      <c r="I216" s="170" t="s">
        <v>143</v>
      </c>
      <c r="J216" s="170" t="s">
        <v>143</v>
      </c>
      <c r="K216" s="170">
        <v>0.68799999999999994</v>
      </c>
      <c r="L216" s="170">
        <v>0.73499999999999999</v>
      </c>
      <c r="M216" s="170">
        <v>6.7000000000000004E-2</v>
      </c>
      <c r="N216" s="170">
        <v>9.5000000000000001E-2</v>
      </c>
      <c r="O216" s="170">
        <v>0.188</v>
      </c>
      <c r="P216" s="170">
        <v>0.22900000000000001</v>
      </c>
      <c r="Q216" s="91"/>
      <c r="R216" s="211"/>
      <c r="S216" s="211"/>
      <c r="T216" s="211"/>
      <c r="U216" s="211"/>
      <c r="V216" s="211"/>
      <c r="W216" s="211"/>
      <c r="X216" s="211"/>
      <c r="Y216" s="211"/>
      <c r="Z216" s="211"/>
      <c r="AA216" s="211"/>
      <c r="AB216" s="211"/>
      <c r="AC216" s="211"/>
      <c r="AD216" s="211"/>
    </row>
    <row r="217" spans="1:30" x14ac:dyDescent="0.25">
      <c r="A217" s="91" t="s">
        <v>5473</v>
      </c>
      <c r="B217" s="170">
        <v>4.0687160940325498E-2</v>
      </c>
      <c r="C217" s="170">
        <v>0.55334538878842676</v>
      </c>
      <c r="D217" s="170">
        <v>0.30560578661844484</v>
      </c>
      <c r="E217" s="170">
        <v>0.1003616636528029</v>
      </c>
      <c r="F217" s="169">
        <v>1</v>
      </c>
      <c r="G217" s="173">
        <v>1106</v>
      </c>
      <c r="H217" s="91"/>
      <c r="I217" s="170">
        <v>3.1E-2</v>
      </c>
      <c r="J217" s="170">
        <v>5.3999999999999999E-2</v>
      </c>
      <c r="K217" s="170">
        <v>0.52400000000000002</v>
      </c>
      <c r="L217" s="170">
        <v>0.58199999999999996</v>
      </c>
      <c r="M217" s="170">
        <v>0.27900000000000003</v>
      </c>
      <c r="N217" s="170">
        <v>0.33300000000000002</v>
      </c>
      <c r="O217" s="170">
        <v>8.4000000000000005E-2</v>
      </c>
      <c r="P217" s="170">
        <v>0.11899999999999999</v>
      </c>
      <c r="Q217" s="91"/>
      <c r="R217" s="211"/>
      <c r="S217" s="211"/>
      <c r="T217" s="211"/>
      <c r="U217" s="211"/>
      <c r="V217" s="211"/>
      <c r="W217" s="211"/>
      <c r="X217" s="211"/>
      <c r="Y217" s="211"/>
      <c r="Z217" s="211"/>
      <c r="AA217" s="211"/>
      <c r="AB217" s="211"/>
      <c r="AC217" s="211"/>
      <c r="AD217" s="211"/>
    </row>
    <row r="218" spans="1:30" x14ac:dyDescent="0.25">
      <c r="A218" s="91" t="s">
        <v>5474</v>
      </c>
      <c r="B218" s="170">
        <v>0.21116504854368931</v>
      </c>
      <c r="C218" s="170">
        <v>0.66929611650485432</v>
      </c>
      <c r="D218" s="170">
        <v>4.6116504854368932E-2</v>
      </c>
      <c r="E218" s="170">
        <v>7.3422330097087374E-2</v>
      </c>
      <c r="F218" s="169">
        <v>1</v>
      </c>
      <c r="G218" s="173">
        <v>1648</v>
      </c>
      <c r="H218" s="91"/>
      <c r="I218" s="170">
        <v>0.192</v>
      </c>
      <c r="J218" s="170">
        <v>0.23200000000000001</v>
      </c>
      <c r="K218" s="170">
        <v>0.64600000000000002</v>
      </c>
      <c r="L218" s="170">
        <v>0.69199999999999995</v>
      </c>
      <c r="M218" s="170">
        <v>3.6999999999999998E-2</v>
      </c>
      <c r="N218" s="170">
        <v>5.7000000000000002E-2</v>
      </c>
      <c r="O218" s="170">
        <v>6.2E-2</v>
      </c>
      <c r="P218" s="170">
        <v>8.6999999999999994E-2</v>
      </c>
      <c r="Q218" s="91"/>
      <c r="R218" s="211"/>
      <c r="S218" s="211"/>
      <c r="T218" s="211"/>
      <c r="U218" s="211"/>
      <c r="V218" s="211"/>
      <c r="W218" s="211"/>
      <c r="X218" s="211"/>
      <c r="Y218" s="211"/>
      <c r="Z218" s="211"/>
      <c r="AA218" s="211"/>
      <c r="AB218" s="211"/>
      <c r="AC218" s="211"/>
      <c r="AD218" s="211"/>
    </row>
    <row r="219" spans="1:30" x14ac:dyDescent="0.25">
      <c r="A219" s="91" t="s">
        <v>5475</v>
      </c>
      <c r="B219" s="170" t="s">
        <v>143</v>
      </c>
      <c r="C219" s="170">
        <v>0.43530239099859352</v>
      </c>
      <c r="D219" s="170">
        <v>0.41350210970464135</v>
      </c>
      <c r="E219" s="170">
        <v>0.15119549929676512</v>
      </c>
      <c r="F219" s="169">
        <v>1</v>
      </c>
      <c r="G219" s="173">
        <v>1422</v>
      </c>
      <c r="H219" s="91"/>
      <c r="I219" s="170" t="s">
        <v>143</v>
      </c>
      <c r="J219" s="170" t="s">
        <v>143</v>
      </c>
      <c r="K219" s="170">
        <v>0.41</v>
      </c>
      <c r="L219" s="170">
        <v>0.46100000000000002</v>
      </c>
      <c r="M219" s="170">
        <v>0.38800000000000001</v>
      </c>
      <c r="N219" s="170">
        <v>0.439</v>
      </c>
      <c r="O219" s="170">
        <v>0.13400000000000001</v>
      </c>
      <c r="P219" s="170">
        <v>0.17100000000000001</v>
      </c>
      <c r="Q219" s="91"/>
      <c r="R219" s="211"/>
      <c r="S219" s="211"/>
      <c r="T219" s="211"/>
      <c r="U219" s="211"/>
      <c r="V219" s="211"/>
      <c r="W219" s="211"/>
      <c r="X219" s="211"/>
      <c r="Y219" s="211"/>
      <c r="Z219" s="211"/>
      <c r="AA219" s="211"/>
      <c r="AB219" s="211"/>
      <c r="AC219" s="211"/>
      <c r="AD219" s="211"/>
    </row>
    <row r="220" spans="1:30" x14ac:dyDescent="0.25">
      <c r="A220" s="91" t="s">
        <v>5476</v>
      </c>
      <c r="B220" s="170" t="s">
        <v>143</v>
      </c>
      <c r="C220" s="170">
        <v>0.8461095100864553</v>
      </c>
      <c r="D220" s="170">
        <v>7.8386167146974065E-2</v>
      </c>
      <c r="E220" s="170">
        <v>7.5504322766570611E-2</v>
      </c>
      <c r="F220" s="169">
        <v>1</v>
      </c>
      <c r="G220" s="173">
        <v>1735</v>
      </c>
      <c r="H220" s="91"/>
      <c r="I220" s="170" t="s">
        <v>143</v>
      </c>
      <c r="J220" s="170" t="s">
        <v>143</v>
      </c>
      <c r="K220" s="170">
        <v>0.82799999999999996</v>
      </c>
      <c r="L220" s="170">
        <v>0.86199999999999999</v>
      </c>
      <c r="M220" s="170">
        <v>6.7000000000000004E-2</v>
      </c>
      <c r="N220" s="170">
        <v>9.1999999999999998E-2</v>
      </c>
      <c r="O220" s="170">
        <v>6.4000000000000001E-2</v>
      </c>
      <c r="P220" s="170">
        <v>8.8999999999999996E-2</v>
      </c>
      <c r="Q220" s="91"/>
      <c r="R220" s="211"/>
      <c r="S220" s="211"/>
      <c r="T220" s="211"/>
      <c r="U220" s="211"/>
      <c r="V220" s="211"/>
      <c r="W220" s="211"/>
      <c r="X220" s="211"/>
      <c r="Y220" s="211"/>
      <c r="Z220" s="211"/>
      <c r="AA220" s="211"/>
      <c r="AB220" s="211"/>
      <c r="AC220" s="211"/>
      <c r="AD220" s="211"/>
    </row>
    <row r="221" spans="1:30" x14ac:dyDescent="0.25">
      <c r="A221" s="91" t="s">
        <v>5477</v>
      </c>
      <c r="B221" s="170">
        <v>8.6048454469507096E-2</v>
      </c>
      <c r="C221" s="170">
        <v>0.61487050960735168</v>
      </c>
      <c r="D221" s="170">
        <v>0.1946532999164578</v>
      </c>
      <c r="E221" s="170">
        <v>0.10442773600668337</v>
      </c>
      <c r="F221" s="169">
        <v>1</v>
      </c>
      <c r="G221" s="173">
        <v>1197</v>
      </c>
      <c r="H221" s="91"/>
      <c r="I221" s="170">
        <v>7.0999999999999994E-2</v>
      </c>
      <c r="J221" s="170">
        <v>0.10299999999999999</v>
      </c>
      <c r="K221" s="170">
        <v>0.58699999999999997</v>
      </c>
      <c r="L221" s="170">
        <v>0.64200000000000002</v>
      </c>
      <c r="M221" s="170">
        <v>0.17299999999999999</v>
      </c>
      <c r="N221" s="170">
        <v>0.218</v>
      </c>
      <c r="O221" s="170">
        <v>8.7999999999999995E-2</v>
      </c>
      <c r="P221" s="170">
        <v>0.123</v>
      </c>
      <c r="Q221" s="91"/>
      <c r="R221" s="211"/>
      <c r="S221" s="211"/>
      <c r="T221" s="211"/>
      <c r="U221" s="211"/>
      <c r="V221" s="211"/>
      <c r="W221" s="211"/>
      <c r="X221" s="211"/>
      <c r="Y221" s="211"/>
      <c r="Z221" s="211"/>
      <c r="AA221" s="211"/>
      <c r="AB221" s="211"/>
      <c r="AC221" s="211"/>
      <c r="AD221" s="211"/>
    </row>
    <row r="222" spans="1:30" x14ac:dyDescent="0.25">
      <c r="A222" s="91" t="s">
        <v>5478</v>
      </c>
      <c r="B222" s="170">
        <v>0.30182072829131651</v>
      </c>
      <c r="C222" s="170">
        <v>0.59733893557422968</v>
      </c>
      <c r="D222" s="170">
        <v>4.341736694677871E-2</v>
      </c>
      <c r="E222" s="170">
        <v>5.7422969187675067E-2</v>
      </c>
      <c r="F222" s="169">
        <v>0.99999999999999989</v>
      </c>
      <c r="G222" s="173">
        <v>1428</v>
      </c>
      <c r="H222" s="91"/>
      <c r="I222" s="170">
        <v>0.27900000000000003</v>
      </c>
      <c r="J222" s="170">
        <v>0.32600000000000001</v>
      </c>
      <c r="K222" s="170">
        <v>0.57199999999999995</v>
      </c>
      <c r="L222" s="170">
        <v>0.622</v>
      </c>
      <c r="M222" s="170">
        <v>3.4000000000000002E-2</v>
      </c>
      <c r="N222" s="170">
        <v>5.5E-2</v>
      </c>
      <c r="O222" s="170">
        <v>4.7E-2</v>
      </c>
      <c r="P222" s="170">
        <v>7.0999999999999994E-2</v>
      </c>
      <c r="Q222" s="91"/>
      <c r="R222" s="211"/>
      <c r="S222" s="211"/>
      <c r="T222" s="211"/>
      <c r="U222" s="211"/>
      <c r="V222" s="211"/>
      <c r="W222" s="211"/>
      <c r="X222" s="211"/>
      <c r="Y222" s="211"/>
      <c r="Z222" s="211"/>
      <c r="AA222" s="211"/>
      <c r="AB222" s="211"/>
      <c r="AC222" s="211"/>
      <c r="AD222" s="211"/>
    </row>
    <row r="223" spans="1:30" x14ac:dyDescent="0.25">
      <c r="A223" s="91" t="s">
        <v>5479</v>
      </c>
      <c r="B223" s="170" t="s">
        <v>143</v>
      </c>
      <c r="C223" s="170">
        <v>0.5765391014975042</v>
      </c>
      <c r="D223" s="170">
        <v>0.33028286189683859</v>
      </c>
      <c r="E223" s="170">
        <v>9.3178036605657238E-2</v>
      </c>
      <c r="F223" s="169">
        <v>1</v>
      </c>
      <c r="G223" s="173">
        <v>1202</v>
      </c>
      <c r="H223" s="91"/>
      <c r="I223" s="170" t="s">
        <v>143</v>
      </c>
      <c r="J223" s="170" t="s">
        <v>143</v>
      </c>
      <c r="K223" s="170">
        <v>0.54800000000000004</v>
      </c>
      <c r="L223" s="170">
        <v>0.60399999999999998</v>
      </c>
      <c r="M223" s="170">
        <v>0.30399999999999999</v>
      </c>
      <c r="N223" s="170">
        <v>0.35699999999999998</v>
      </c>
      <c r="O223" s="170">
        <v>7.8E-2</v>
      </c>
      <c r="P223" s="170">
        <v>0.111</v>
      </c>
      <c r="Q223" s="91"/>
      <c r="R223" s="211"/>
      <c r="S223" s="211"/>
      <c r="T223" s="211"/>
      <c r="U223" s="211"/>
      <c r="V223" s="211"/>
      <c r="W223" s="211"/>
      <c r="X223" s="211"/>
      <c r="Y223" s="211"/>
      <c r="Z223" s="211"/>
      <c r="AA223" s="211"/>
      <c r="AB223" s="211"/>
      <c r="AC223" s="211"/>
      <c r="AD223" s="211"/>
    </row>
    <row r="224" spans="1:30" x14ac:dyDescent="0.25">
      <c r="A224" s="91" t="s">
        <v>5480</v>
      </c>
      <c r="B224" s="170" t="s">
        <v>143</v>
      </c>
      <c r="C224" s="170">
        <v>0.8046511627906977</v>
      </c>
      <c r="D224" s="170">
        <v>6.589147286821706E-2</v>
      </c>
      <c r="E224" s="170">
        <v>0.12945736434108526</v>
      </c>
      <c r="F224" s="169">
        <v>1</v>
      </c>
      <c r="G224" s="173">
        <v>1290</v>
      </c>
      <c r="H224" s="91"/>
      <c r="I224" s="170" t="s">
        <v>143</v>
      </c>
      <c r="J224" s="170" t="s">
        <v>143</v>
      </c>
      <c r="K224" s="170">
        <v>0.78200000000000003</v>
      </c>
      <c r="L224" s="170">
        <v>0.82499999999999996</v>
      </c>
      <c r="M224" s="170">
        <v>5.3999999999999999E-2</v>
      </c>
      <c r="N224" s="170">
        <v>8.1000000000000003E-2</v>
      </c>
      <c r="O224" s="170">
        <v>0.112</v>
      </c>
      <c r="P224" s="170">
        <v>0.14899999999999999</v>
      </c>
      <c r="Q224" s="91"/>
      <c r="R224" s="211"/>
      <c r="S224" s="211"/>
      <c r="T224" s="211"/>
      <c r="U224" s="211"/>
      <c r="V224" s="211"/>
      <c r="W224" s="211"/>
      <c r="X224" s="211"/>
      <c r="Y224" s="211"/>
      <c r="Z224" s="211"/>
      <c r="AA224" s="211"/>
      <c r="AB224" s="211"/>
      <c r="AC224" s="211"/>
      <c r="AD224" s="211"/>
    </row>
    <row r="225" spans="1:30" x14ac:dyDescent="0.25">
      <c r="A225" s="91" t="s">
        <v>5481</v>
      </c>
      <c r="B225" s="170">
        <v>7.3377393662091173E-2</v>
      </c>
      <c r="C225" s="170">
        <v>0.56753092696153196</v>
      </c>
      <c r="D225" s="170">
        <v>0.23589222165734622</v>
      </c>
      <c r="E225" s="170">
        <v>0.12319945771903067</v>
      </c>
      <c r="F225" s="169">
        <v>1</v>
      </c>
      <c r="G225" s="173">
        <v>5901</v>
      </c>
      <c r="H225" s="91"/>
      <c r="I225" s="170">
        <v>6.7000000000000004E-2</v>
      </c>
      <c r="J225" s="170">
        <v>0.08</v>
      </c>
      <c r="K225" s="170">
        <v>0.55500000000000005</v>
      </c>
      <c r="L225" s="170">
        <v>0.57999999999999996</v>
      </c>
      <c r="M225" s="170">
        <v>0.22500000000000001</v>
      </c>
      <c r="N225" s="170">
        <v>0.247</v>
      </c>
      <c r="O225" s="170">
        <v>0.115</v>
      </c>
      <c r="P225" s="170">
        <v>0.13200000000000001</v>
      </c>
      <c r="Q225" s="91"/>
      <c r="R225" s="211"/>
      <c r="S225" s="211"/>
      <c r="T225" s="211"/>
      <c r="U225" s="211"/>
      <c r="V225" s="211"/>
      <c r="W225" s="211"/>
      <c r="X225" s="211"/>
      <c r="Y225" s="211"/>
      <c r="Z225" s="211"/>
      <c r="AA225" s="211"/>
      <c r="AB225" s="211"/>
      <c r="AC225" s="211"/>
      <c r="AD225" s="211"/>
    </row>
    <row r="226" spans="1:30" x14ac:dyDescent="0.25">
      <c r="A226" s="91" t="s">
        <v>5482</v>
      </c>
      <c r="B226" s="170">
        <v>0.29483826565726085</v>
      </c>
      <c r="C226" s="170">
        <v>0.60536820371644873</v>
      </c>
      <c r="D226" s="170">
        <v>3.6063317274604267E-2</v>
      </c>
      <c r="E226" s="170">
        <v>6.373021335168616E-2</v>
      </c>
      <c r="F226" s="169">
        <v>1</v>
      </c>
      <c r="G226" s="173">
        <v>7265</v>
      </c>
      <c r="H226" s="91"/>
      <c r="I226" s="170">
        <v>0.28399999999999997</v>
      </c>
      <c r="J226" s="170">
        <v>0.30499999999999999</v>
      </c>
      <c r="K226" s="170">
        <v>0.59399999999999997</v>
      </c>
      <c r="L226" s="170">
        <v>0.61699999999999999</v>
      </c>
      <c r="M226" s="170">
        <v>3.2000000000000001E-2</v>
      </c>
      <c r="N226" s="170">
        <v>4.1000000000000002E-2</v>
      </c>
      <c r="O226" s="170">
        <v>5.8000000000000003E-2</v>
      </c>
      <c r="P226" s="170">
        <v>7.0000000000000007E-2</v>
      </c>
      <c r="Q226" s="91"/>
      <c r="R226" s="211"/>
      <c r="S226" s="211"/>
      <c r="T226" s="211"/>
      <c r="U226" s="211"/>
      <c r="V226" s="211"/>
      <c r="W226" s="211"/>
      <c r="X226" s="211"/>
      <c r="Y226" s="211"/>
      <c r="Z226" s="211"/>
      <c r="AA226" s="211"/>
      <c r="AB226" s="211"/>
      <c r="AC226" s="211"/>
      <c r="AD226" s="211"/>
    </row>
    <row r="227" spans="1:30" x14ac:dyDescent="0.25">
      <c r="A227" s="91" t="s">
        <v>5483</v>
      </c>
      <c r="B227" s="170" t="s">
        <v>143</v>
      </c>
      <c r="C227" s="170">
        <v>0.5471335128895729</v>
      </c>
      <c r="D227" s="170">
        <v>0.29857637552904964</v>
      </c>
      <c r="E227" s="170">
        <v>0.15429011158137745</v>
      </c>
      <c r="F227" s="169">
        <v>1</v>
      </c>
      <c r="G227" s="173">
        <v>5198</v>
      </c>
      <c r="H227" s="91"/>
      <c r="I227" s="170" t="s">
        <v>143</v>
      </c>
      <c r="J227" s="170" t="s">
        <v>143</v>
      </c>
      <c r="K227" s="170">
        <v>0.53400000000000003</v>
      </c>
      <c r="L227" s="170">
        <v>0.56100000000000005</v>
      </c>
      <c r="M227" s="170">
        <v>0.28599999999999998</v>
      </c>
      <c r="N227" s="170">
        <v>0.311</v>
      </c>
      <c r="O227" s="170">
        <v>0.14499999999999999</v>
      </c>
      <c r="P227" s="170">
        <v>0.16400000000000001</v>
      </c>
      <c r="Q227" s="91"/>
      <c r="R227" s="211"/>
      <c r="S227" s="211"/>
      <c r="T227" s="211"/>
      <c r="U227" s="211"/>
      <c r="V227" s="211"/>
      <c r="W227" s="211"/>
      <c r="X227" s="211"/>
      <c r="Y227" s="211"/>
      <c r="Z227" s="211"/>
      <c r="AA227" s="211"/>
      <c r="AB227" s="211"/>
      <c r="AC227" s="211"/>
      <c r="AD227" s="211"/>
    </row>
    <row r="228" spans="1:30" x14ac:dyDescent="0.25">
      <c r="A228" s="91" t="s">
        <v>5484</v>
      </c>
      <c r="B228" s="170" t="s">
        <v>143</v>
      </c>
      <c r="C228" s="170">
        <v>0.81165528266240372</v>
      </c>
      <c r="D228" s="170">
        <v>5.2899287894201424E-2</v>
      </c>
      <c r="E228" s="170">
        <v>0.13544542944339485</v>
      </c>
      <c r="F228" s="169">
        <v>1</v>
      </c>
      <c r="G228" s="173">
        <v>6881</v>
      </c>
      <c r="H228" s="91"/>
      <c r="I228" s="170" t="s">
        <v>143</v>
      </c>
      <c r="J228" s="170" t="s">
        <v>143</v>
      </c>
      <c r="K228" s="170">
        <v>0.80200000000000005</v>
      </c>
      <c r="L228" s="170">
        <v>0.82099999999999995</v>
      </c>
      <c r="M228" s="170">
        <v>4.8000000000000001E-2</v>
      </c>
      <c r="N228" s="170">
        <v>5.8000000000000003E-2</v>
      </c>
      <c r="O228" s="170">
        <v>0.128</v>
      </c>
      <c r="P228" s="170">
        <v>0.14399999999999999</v>
      </c>
      <c r="Q228" s="91"/>
      <c r="R228" s="211"/>
      <c r="S228" s="211"/>
      <c r="T228" s="211"/>
      <c r="U228" s="211"/>
      <c r="V228" s="211"/>
      <c r="W228" s="211"/>
      <c r="X228" s="211"/>
      <c r="Y228" s="211"/>
      <c r="Z228" s="211"/>
      <c r="AA228" s="211"/>
      <c r="AB228" s="211"/>
      <c r="AC228" s="211"/>
      <c r="AD228" s="211"/>
    </row>
    <row r="229" spans="1:30" x14ac:dyDescent="0.25">
      <c r="A229" s="91" t="s">
        <v>5485</v>
      </c>
      <c r="B229" s="170">
        <v>7.0496083550913843E-2</v>
      </c>
      <c r="C229" s="170">
        <v>0.50195822454308092</v>
      </c>
      <c r="D229" s="170">
        <v>0.25783289817232374</v>
      </c>
      <c r="E229" s="170">
        <v>0.16971279373368145</v>
      </c>
      <c r="F229" s="169">
        <v>0.99999999999999989</v>
      </c>
      <c r="G229" s="173">
        <v>1532</v>
      </c>
      <c r="H229" s="91"/>
      <c r="I229" s="170">
        <v>5.8999999999999997E-2</v>
      </c>
      <c r="J229" s="170">
        <v>8.4000000000000005E-2</v>
      </c>
      <c r="K229" s="170">
        <v>0.47699999999999998</v>
      </c>
      <c r="L229" s="170">
        <v>0.52700000000000002</v>
      </c>
      <c r="M229" s="170">
        <v>0.23699999999999999</v>
      </c>
      <c r="N229" s="170">
        <v>0.28000000000000003</v>
      </c>
      <c r="O229" s="170">
        <v>0.152</v>
      </c>
      <c r="P229" s="170">
        <v>0.189</v>
      </c>
      <c r="Q229" s="91"/>
      <c r="R229" s="211"/>
      <c r="S229" s="211"/>
      <c r="T229" s="211"/>
      <c r="U229" s="211"/>
      <c r="V229" s="211"/>
      <c r="W229" s="211"/>
      <c r="X229" s="211"/>
      <c r="Y229" s="211"/>
      <c r="Z229" s="211"/>
      <c r="AA229" s="211"/>
      <c r="AB229" s="211"/>
      <c r="AC229" s="211"/>
      <c r="AD229" s="211"/>
    </row>
    <row r="230" spans="1:30" x14ac:dyDescent="0.25">
      <c r="A230" s="91" t="s">
        <v>5486</v>
      </c>
      <c r="B230" s="170">
        <v>0.25022542831379624</v>
      </c>
      <c r="C230" s="170">
        <v>0.58476104598737599</v>
      </c>
      <c r="D230" s="170">
        <v>5.5906221821460773E-2</v>
      </c>
      <c r="E230" s="170">
        <v>0.109107303877367</v>
      </c>
      <c r="F230" s="169">
        <v>1</v>
      </c>
      <c r="G230" s="173">
        <v>2218</v>
      </c>
      <c r="H230" s="91"/>
      <c r="I230" s="170">
        <v>0.23300000000000001</v>
      </c>
      <c r="J230" s="170">
        <v>0.26900000000000002</v>
      </c>
      <c r="K230" s="170">
        <v>0.56399999999999995</v>
      </c>
      <c r="L230" s="170">
        <v>0.60499999999999998</v>
      </c>
      <c r="M230" s="170">
        <v>4.7E-2</v>
      </c>
      <c r="N230" s="170">
        <v>6.6000000000000003E-2</v>
      </c>
      <c r="O230" s="170">
        <v>9.7000000000000003E-2</v>
      </c>
      <c r="P230" s="170">
        <v>0.123</v>
      </c>
      <c r="Q230" s="91"/>
      <c r="R230" s="211"/>
      <c r="S230" s="211"/>
      <c r="T230" s="211"/>
      <c r="U230" s="211"/>
      <c r="V230" s="211"/>
      <c r="W230" s="211"/>
      <c r="X230" s="211"/>
      <c r="Y230" s="211"/>
      <c r="Z230" s="211"/>
      <c r="AA230" s="211"/>
      <c r="AB230" s="211"/>
      <c r="AC230" s="211"/>
      <c r="AD230" s="211"/>
    </row>
    <row r="231" spans="1:30" x14ac:dyDescent="0.25">
      <c r="A231" s="91" t="s">
        <v>5487</v>
      </c>
      <c r="B231" s="170" t="s">
        <v>143</v>
      </c>
      <c r="C231" s="170">
        <v>0.40856970428485212</v>
      </c>
      <c r="D231" s="170">
        <v>0.37356668678334337</v>
      </c>
      <c r="E231" s="170">
        <v>0.21786360893180445</v>
      </c>
      <c r="F231" s="169">
        <v>1</v>
      </c>
      <c r="G231" s="173">
        <v>1657</v>
      </c>
      <c r="H231" s="91"/>
      <c r="I231" s="170" t="s">
        <v>143</v>
      </c>
      <c r="J231" s="170" t="s">
        <v>143</v>
      </c>
      <c r="K231" s="170">
        <v>0.38500000000000001</v>
      </c>
      <c r="L231" s="170">
        <v>0.432</v>
      </c>
      <c r="M231" s="170">
        <v>0.35099999999999998</v>
      </c>
      <c r="N231" s="170">
        <v>0.39700000000000002</v>
      </c>
      <c r="O231" s="170">
        <v>0.19900000000000001</v>
      </c>
      <c r="P231" s="170">
        <v>0.23799999999999999</v>
      </c>
      <c r="Q231" s="91"/>
      <c r="R231" s="211"/>
      <c r="S231" s="211"/>
      <c r="T231" s="211"/>
      <c r="U231" s="211"/>
      <c r="V231" s="211"/>
      <c r="W231" s="211"/>
      <c r="X231" s="211"/>
      <c r="Y231" s="211"/>
      <c r="Z231" s="211"/>
      <c r="AA231" s="211"/>
      <c r="AB231" s="211"/>
      <c r="AC231" s="211"/>
      <c r="AD231" s="211"/>
    </row>
    <row r="232" spans="1:30" x14ac:dyDescent="0.25">
      <c r="A232" s="91" t="s">
        <v>5488</v>
      </c>
      <c r="B232" s="170" t="s">
        <v>143</v>
      </c>
      <c r="C232" s="170">
        <v>0.69196205691462809</v>
      </c>
      <c r="D232" s="170">
        <v>7.7383924113829258E-2</v>
      </c>
      <c r="E232" s="170">
        <v>0.2306540189715427</v>
      </c>
      <c r="F232" s="169">
        <v>1</v>
      </c>
      <c r="G232" s="173">
        <v>2003</v>
      </c>
      <c r="H232" s="91"/>
      <c r="I232" s="170" t="s">
        <v>143</v>
      </c>
      <c r="J232" s="170" t="s">
        <v>143</v>
      </c>
      <c r="K232" s="170">
        <v>0.67100000000000004</v>
      </c>
      <c r="L232" s="170">
        <v>0.71199999999999997</v>
      </c>
      <c r="M232" s="170">
        <v>6.6000000000000003E-2</v>
      </c>
      <c r="N232" s="170">
        <v>0.09</v>
      </c>
      <c r="O232" s="170">
        <v>0.21299999999999999</v>
      </c>
      <c r="P232" s="170">
        <v>0.25</v>
      </c>
      <c r="Q232" s="91"/>
      <c r="R232" s="211"/>
      <c r="S232" s="211"/>
      <c r="T232" s="211"/>
      <c r="U232" s="211"/>
      <c r="V232" s="211"/>
      <c r="W232" s="211"/>
      <c r="X232" s="211"/>
      <c r="Y232" s="211"/>
      <c r="Z232" s="211"/>
      <c r="AA232" s="211"/>
      <c r="AB232" s="211"/>
      <c r="AC232" s="211"/>
      <c r="AD232" s="211"/>
    </row>
    <row r="233" spans="1:30" x14ac:dyDescent="0.25">
      <c r="A233" s="91" t="s">
        <v>5489</v>
      </c>
      <c r="B233" s="170">
        <v>8.2003918275958584E-2</v>
      </c>
      <c r="C233" s="170">
        <v>0.48306745032185838</v>
      </c>
      <c r="D233" s="170">
        <v>0.25272879932829556</v>
      </c>
      <c r="E233" s="170">
        <v>0.18219983207388749</v>
      </c>
      <c r="F233" s="169">
        <v>0.99999999999999989</v>
      </c>
      <c r="G233" s="173">
        <v>3573</v>
      </c>
      <c r="H233" s="91"/>
      <c r="I233" s="170">
        <v>7.2999999999999995E-2</v>
      </c>
      <c r="J233" s="170">
        <v>9.0999999999999998E-2</v>
      </c>
      <c r="K233" s="170">
        <v>0.46700000000000003</v>
      </c>
      <c r="L233" s="170">
        <v>0.499</v>
      </c>
      <c r="M233" s="170">
        <v>0.23899999999999999</v>
      </c>
      <c r="N233" s="170">
        <v>0.26700000000000002</v>
      </c>
      <c r="O233" s="170">
        <v>0.17</v>
      </c>
      <c r="P233" s="170">
        <v>0.19500000000000001</v>
      </c>
      <c r="Q233" s="91"/>
      <c r="R233" s="211"/>
      <c r="S233" s="211"/>
      <c r="T233" s="211"/>
      <c r="U233" s="211"/>
      <c r="V233" s="211"/>
      <c r="W233" s="211"/>
      <c r="X233" s="211"/>
      <c r="Y233" s="211"/>
      <c r="Z233" s="211"/>
      <c r="AA233" s="211"/>
      <c r="AB233" s="211"/>
      <c r="AC233" s="211"/>
      <c r="AD233" s="211"/>
    </row>
    <row r="234" spans="1:30" x14ac:dyDescent="0.25">
      <c r="A234" s="91" t="s">
        <v>5490</v>
      </c>
      <c r="B234" s="170">
        <v>0.23037716615698267</v>
      </c>
      <c r="C234" s="170">
        <v>0.61875637104994907</v>
      </c>
      <c r="D234" s="170">
        <v>3.1804281345565746E-2</v>
      </c>
      <c r="E234" s="170">
        <v>0.11906218144750255</v>
      </c>
      <c r="F234" s="169">
        <v>1</v>
      </c>
      <c r="G234" s="173">
        <v>4905</v>
      </c>
      <c r="H234" s="91"/>
      <c r="I234" s="170">
        <v>0.219</v>
      </c>
      <c r="J234" s="170">
        <v>0.24199999999999999</v>
      </c>
      <c r="K234" s="170">
        <v>0.60499999999999998</v>
      </c>
      <c r="L234" s="170">
        <v>0.63200000000000001</v>
      </c>
      <c r="M234" s="170">
        <v>2.7E-2</v>
      </c>
      <c r="N234" s="170">
        <v>3.6999999999999998E-2</v>
      </c>
      <c r="O234" s="170">
        <v>0.11</v>
      </c>
      <c r="P234" s="170">
        <v>0.128</v>
      </c>
      <c r="Q234" s="91"/>
      <c r="R234" s="211"/>
      <c r="S234" s="211"/>
      <c r="T234" s="211"/>
      <c r="U234" s="211"/>
      <c r="V234" s="211"/>
      <c r="W234" s="211"/>
      <c r="X234" s="211"/>
      <c r="Y234" s="211"/>
      <c r="Z234" s="211"/>
      <c r="AA234" s="211"/>
      <c r="AB234" s="211"/>
      <c r="AC234" s="211"/>
      <c r="AD234" s="211"/>
    </row>
    <row r="235" spans="1:30" x14ac:dyDescent="0.25">
      <c r="A235" s="91" t="s">
        <v>5491</v>
      </c>
      <c r="B235" s="170" t="s">
        <v>143</v>
      </c>
      <c r="C235" s="170">
        <v>0.47515620351085985</v>
      </c>
      <c r="D235" s="170">
        <v>0.37399583457304375</v>
      </c>
      <c r="E235" s="170">
        <v>0.1508479619160964</v>
      </c>
      <c r="F235" s="169">
        <v>1</v>
      </c>
      <c r="G235" s="173">
        <v>3361</v>
      </c>
      <c r="H235" s="91"/>
      <c r="I235" s="170" t="s">
        <v>143</v>
      </c>
      <c r="J235" s="170" t="s">
        <v>143</v>
      </c>
      <c r="K235" s="170">
        <v>0.45800000000000002</v>
      </c>
      <c r="L235" s="170">
        <v>0.49199999999999999</v>
      </c>
      <c r="M235" s="170">
        <v>0.35799999999999998</v>
      </c>
      <c r="N235" s="170">
        <v>0.39</v>
      </c>
      <c r="O235" s="170">
        <v>0.13900000000000001</v>
      </c>
      <c r="P235" s="170">
        <v>0.16300000000000001</v>
      </c>
      <c r="Q235" s="91"/>
      <c r="R235" s="211"/>
      <c r="S235" s="211"/>
      <c r="T235" s="211"/>
      <c r="U235" s="211"/>
      <c r="V235" s="211"/>
      <c r="W235" s="211"/>
      <c r="X235" s="211"/>
      <c r="Y235" s="211"/>
      <c r="Z235" s="211"/>
      <c r="AA235" s="211"/>
      <c r="AB235" s="211"/>
      <c r="AC235" s="211"/>
      <c r="AD235" s="211"/>
    </row>
    <row r="236" spans="1:30" x14ac:dyDescent="0.25">
      <c r="A236" s="91" t="s">
        <v>5492</v>
      </c>
      <c r="B236" s="170" t="s">
        <v>143</v>
      </c>
      <c r="C236" s="170">
        <v>0.75006408613176112</v>
      </c>
      <c r="D236" s="170">
        <v>7.6134324532171241E-2</v>
      </c>
      <c r="E236" s="170">
        <v>0.17380158933606768</v>
      </c>
      <c r="F236" s="169">
        <v>1</v>
      </c>
      <c r="G236" s="173">
        <v>3901</v>
      </c>
      <c r="H236" s="91"/>
      <c r="I236" s="170" t="s">
        <v>143</v>
      </c>
      <c r="J236" s="170" t="s">
        <v>143</v>
      </c>
      <c r="K236" s="170">
        <v>0.73599999999999999</v>
      </c>
      <c r="L236" s="170">
        <v>0.76300000000000001</v>
      </c>
      <c r="M236" s="170">
        <v>6.8000000000000005E-2</v>
      </c>
      <c r="N236" s="170">
        <v>8.5000000000000006E-2</v>
      </c>
      <c r="O236" s="170">
        <v>0.16200000000000001</v>
      </c>
      <c r="P236" s="170">
        <v>0.186</v>
      </c>
      <c r="Q236" s="91"/>
      <c r="R236" s="211"/>
      <c r="S236" s="211"/>
      <c r="T236" s="211"/>
      <c r="U236" s="211"/>
      <c r="V236" s="211"/>
      <c r="W236" s="211"/>
      <c r="X236" s="211"/>
      <c r="Y236" s="211"/>
      <c r="Z236" s="211"/>
      <c r="AA236" s="211"/>
      <c r="AB236" s="211"/>
      <c r="AC236" s="211"/>
      <c r="AD236" s="211"/>
    </row>
    <row r="237" spans="1:30" x14ac:dyDescent="0.25">
      <c r="A237" s="91" t="s">
        <v>5493</v>
      </c>
      <c r="B237" s="170">
        <v>6.8354430379746839E-2</v>
      </c>
      <c r="C237" s="170">
        <v>0.53417721518987338</v>
      </c>
      <c r="D237" s="170">
        <v>0.28544303797468357</v>
      </c>
      <c r="E237" s="170">
        <v>0.1120253164556962</v>
      </c>
      <c r="F237" s="169">
        <v>1</v>
      </c>
      <c r="G237" s="173">
        <v>1580</v>
      </c>
      <c r="H237" s="91"/>
      <c r="I237" s="170">
        <v>5.7000000000000002E-2</v>
      </c>
      <c r="J237" s="170">
        <v>8.2000000000000003E-2</v>
      </c>
      <c r="K237" s="170">
        <v>0.51</v>
      </c>
      <c r="L237" s="170">
        <v>0.55900000000000005</v>
      </c>
      <c r="M237" s="170">
        <v>0.26400000000000001</v>
      </c>
      <c r="N237" s="170">
        <v>0.308</v>
      </c>
      <c r="O237" s="170">
        <v>9.7000000000000003E-2</v>
      </c>
      <c r="P237" s="170">
        <v>0.129</v>
      </c>
      <c r="Q237" s="91"/>
      <c r="R237" s="211"/>
      <c r="S237" s="211"/>
      <c r="T237" s="211"/>
      <c r="U237" s="211"/>
      <c r="V237" s="211"/>
      <c r="W237" s="211"/>
      <c r="X237" s="211"/>
      <c r="Y237" s="211"/>
      <c r="Z237" s="211"/>
      <c r="AA237" s="211"/>
      <c r="AB237" s="211"/>
      <c r="AC237" s="211"/>
      <c r="AD237" s="211"/>
    </row>
    <row r="238" spans="1:30" x14ac:dyDescent="0.25">
      <c r="A238" s="91" t="s">
        <v>5494</v>
      </c>
      <c r="B238" s="170">
        <v>0.28983957219251338</v>
      </c>
      <c r="C238" s="170">
        <v>0.61176470588235299</v>
      </c>
      <c r="D238" s="170">
        <v>4.5989304812834225E-2</v>
      </c>
      <c r="E238" s="170">
        <v>5.2406417112299465E-2</v>
      </c>
      <c r="F238" s="169">
        <v>1</v>
      </c>
      <c r="G238" s="173">
        <v>1870</v>
      </c>
      <c r="H238" s="91"/>
      <c r="I238" s="170">
        <v>0.27</v>
      </c>
      <c r="J238" s="170">
        <v>0.311</v>
      </c>
      <c r="K238" s="170">
        <v>0.58899999999999997</v>
      </c>
      <c r="L238" s="170">
        <v>0.63400000000000001</v>
      </c>
      <c r="M238" s="170">
        <v>3.6999999999999998E-2</v>
      </c>
      <c r="N238" s="170">
        <v>5.6000000000000001E-2</v>
      </c>
      <c r="O238" s="170">
        <v>4.2999999999999997E-2</v>
      </c>
      <c r="P238" s="170">
        <v>6.3E-2</v>
      </c>
      <c r="Q238" s="91"/>
      <c r="R238" s="211"/>
      <c r="S238" s="211"/>
      <c r="T238" s="211"/>
      <c r="U238" s="211"/>
      <c r="V238" s="211"/>
      <c r="W238" s="211"/>
      <c r="X238" s="211"/>
      <c r="Y238" s="211"/>
      <c r="Z238" s="211"/>
      <c r="AA238" s="211"/>
      <c r="AB238" s="211"/>
      <c r="AC238" s="211"/>
      <c r="AD238" s="211"/>
    </row>
    <row r="239" spans="1:30" x14ac:dyDescent="0.25">
      <c r="A239" s="91" t="s">
        <v>5495</v>
      </c>
      <c r="B239" s="170" t="s">
        <v>143</v>
      </c>
      <c r="C239" s="170">
        <v>0.46679841897233204</v>
      </c>
      <c r="D239" s="170">
        <v>0.41739130434782606</v>
      </c>
      <c r="E239" s="170">
        <v>0.11581027667984189</v>
      </c>
      <c r="F239" s="169">
        <v>1</v>
      </c>
      <c r="G239" s="173">
        <v>2530</v>
      </c>
      <c r="H239" s="91"/>
      <c r="I239" s="170" t="s">
        <v>143</v>
      </c>
      <c r="J239" s="170" t="s">
        <v>143</v>
      </c>
      <c r="K239" s="170">
        <v>0.44700000000000001</v>
      </c>
      <c r="L239" s="170">
        <v>0.48599999999999999</v>
      </c>
      <c r="M239" s="170">
        <v>0.39800000000000002</v>
      </c>
      <c r="N239" s="170">
        <v>0.437</v>
      </c>
      <c r="O239" s="170">
        <v>0.104</v>
      </c>
      <c r="P239" s="170">
        <v>0.129</v>
      </c>
      <c r="Q239" s="91"/>
      <c r="R239" s="211"/>
      <c r="S239" s="211"/>
      <c r="T239" s="211"/>
      <c r="U239" s="211"/>
      <c r="V239" s="211"/>
      <c r="W239" s="211"/>
      <c r="X239" s="211"/>
      <c r="Y239" s="211"/>
      <c r="Z239" s="211"/>
      <c r="AA239" s="211"/>
      <c r="AB239" s="211"/>
      <c r="AC239" s="211"/>
      <c r="AD239" s="211"/>
    </row>
    <row r="240" spans="1:30" x14ac:dyDescent="0.25">
      <c r="A240" s="91" t="s">
        <v>5496</v>
      </c>
      <c r="B240" s="170" t="s">
        <v>143</v>
      </c>
      <c r="C240" s="170">
        <v>0.78045325779036823</v>
      </c>
      <c r="D240" s="170">
        <v>0.12039660056657224</v>
      </c>
      <c r="E240" s="170">
        <v>9.9150141643059492E-2</v>
      </c>
      <c r="F240" s="169">
        <v>0.99999999999999989</v>
      </c>
      <c r="G240" s="173">
        <v>1412</v>
      </c>
      <c r="H240" s="91"/>
      <c r="I240" s="170" t="s">
        <v>143</v>
      </c>
      <c r="J240" s="170" t="s">
        <v>143</v>
      </c>
      <c r="K240" s="170">
        <v>0.75800000000000001</v>
      </c>
      <c r="L240" s="170">
        <v>0.80100000000000005</v>
      </c>
      <c r="M240" s="170">
        <v>0.104</v>
      </c>
      <c r="N240" s="170">
        <v>0.13800000000000001</v>
      </c>
      <c r="O240" s="170">
        <v>8.5000000000000006E-2</v>
      </c>
      <c r="P240" s="170">
        <v>0.11600000000000001</v>
      </c>
      <c r="Q240" s="91"/>
      <c r="R240" s="211"/>
      <c r="S240" s="211"/>
      <c r="T240" s="211"/>
      <c r="U240" s="211"/>
      <c r="V240" s="211"/>
      <c r="W240" s="211"/>
      <c r="X240" s="211"/>
      <c r="Y240" s="211"/>
      <c r="Z240" s="211"/>
      <c r="AA240" s="211"/>
      <c r="AB240" s="211"/>
      <c r="AC240" s="211"/>
      <c r="AD240" s="211"/>
    </row>
    <row r="241" spans="1:30" x14ac:dyDescent="0.25">
      <c r="A241" s="91" t="s">
        <v>5497</v>
      </c>
      <c r="B241" s="170">
        <v>9.3567251461988299E-2</v>
      </c>
      <c r="C241" s="170">
        <v>0.54385964912280704</v>
      </c>
      <c r="D241" s="170">
        <v>0.24021592442645073</v>
      </c>
      <c r="E241" s="170">
        <v>0.12235717498875394</v>
      </c>
      <c r="F241" s="169">
        <v>1</v>
      </c>
      <c r="G241" s="173">
        <v>2223</v>
      </c>
      <c r="H241" s="91"/>
      <c r="I241" s="170">
        <v>8.2000000000000003E-2</v>
      </c>
      <c r="J241" s="170">
        <v>0.106</v>
      </c>
      <c r="K241" s="170">
        <v>0.52300000000000002</v>
      </c>
      <c r="L241" s="170">
        <v>0.56399999999999995</v>
      </c>
      <c r="M241" s="170">
        <v>0.223</v>
      </c>
      <c r="N241" s="170">
        <v>0.25800000000000001</v>
      </c>
      <c r="O241" s="170">
        <v>0.109</v>
      </c>
      <c r="P241" s="170">
        <v>0.13700000000000001</v>
      </c>
      <c r="Q241" s="91"/>
      <c r="R241" s="211"/>
      <c r="S241" s="211"/>
      <c r="T241" s="211"/>
      <c r="U241" s="211"/>
      <c r="V241" s="211"/>
      <c r="W241" s="211"/>
      <c r="X241" s="211"/>
      <c r="Y241" s="211"/>
      <c r="Z241" s="211"/>
      <c r="AA241" s="211"/>
      <c r="AB241" s="211"/>
      <c r="AC241" s="211"/>
      <c r="AD241" s="211"/>
    </row>
    <row r="242" spans="1:30" x14ac:dyDescent="0.25">
      <c r="A242" s="91" t="s">
        <v>5498</v>
      </c>
      <c r="B242" s="170">
        <v>0.2990580847723705</v>
      </c>
      <c r="C242" s="170">
        <v>0.58712715855572994</v>
      </c>
      <c r="D242" s="170">
        <v>5.2982731554160126E-2</v>
      </c>
      <c r="E242" s="170">
        <v>6.0832025117739406E-2</v>
      </c>
      <c r="F242" s="169">
        <v>1</v>
      </c>
      <c r="G242" s="173">
        <v>2548</v>
      </c>
      <c r="H242" s="91"/>
      <c r="I242" s="170">
        <v>0.28199999999999997</v>
      </c>
      <c r="J242" s="170">
        <v>0.317</v>
      </c>
      <c r="K242" s="170">
        <v>0.56799999999999995</v>
      </c>
      <c r="L242" s="170">
        <v>0.60599999999999998</v>
      </c>
      <c r="M242" s="170">
        <v>4.4999999999999998E-2</v>
      </c>
      <c r="N242" s="170">
        <v>6.2E-2</v>
      </c>
      <c r="O242" s="170">
        <v>5.1999999999999998E-2</v>
      </c>
      <c r="P242" s="170">
        <v>7.0999999999999994E-2</v>
      </c>
      <c r="Q242" s="91"/>
      <c r="R242" s="211"/>
      <c r="S242" s="211"/>
      <c r="T242" s="211"/>
      <c r="U242" s="211"/>
      <c r="V242" s="211"/>
      <c r="W242" s="211"/>
      <c r="X242" s="211"/>
      <c r="Y242" s="211"/>
      <c r="Z242" s="211"/>
      <c r="AA242" s="211"/>
      <c r="AB242" s="211"/>
      <c r="AC242" s="211"/>
      <c r="AD242" s="211"/>
    </row>
    <row r="243" spans="1:30" x14ac:dyDescent="0.25">
      <c r="A243" s="91" t="s">
        <v>5499</v>
      </c>
      <c r="B243" s="170" t="s">
        <v>143</v>
      </c>
      <c r="C243" s="170">
        <v>0.45367316341829084</v>
      </c>
      <c r="D243" s="170">
        <v>0.41709145427286359</v>
      </c>
      <c r="E243" s="170">
        <v>0.12923538230884557</v>
      </c>
      <c r="F243" s="169">
        <v>1</v>
      </c>
      <c r="G243" s="173">
        <v>3335</v>
      </c>
      <c r="H243" s="91"/>
      <c r="I243" s="170" t="s">
        <v>143</v>
      </c>
      <c r="J243" s="170" t="s">
        <v>143</v>
      </c>
      <c r="K243" s="170">
        <v>0.437</v>
      </c>
      <c r="L243" s="170">
        <v>0.47099999999999997</v>
      </c>
      <c r="M243" s="170">
        <v>0.4</v>
      </c>
      <c r="N243" s="170">
        <v>0.434</v>
      </c>
      <c r="O243" s="170">
        <v>0.11799999999999999</v>
      </c>
      <c r="P243" s="170">
        <v>0.14099999999999999</v>
      </c>
      <c r="Q243" s="91"/>
      <c r="R243" s="211"/>
      <c r="S243" s="211"/>
      <c r="T243" s="211"/>
      <c r="U243" s="211"/>
      <c r="V243" s="211"/>
      <c r="W243" s="211"/>
      <c r="X243" s="211"/>
      <c r="Y243" s="211"/>
      <c r="Z243" s="211"/>
      <c r="AA243" s="211"/>
      <c r="AB243" s="211"/>
      <c r="AC243" s="211"/>
      <c r="AD243" s="211"/>
    </row>
    <row r="244" spans="1:30" x14ac:dyDescent="0.25">
      <c r="A244" s="91" t="s">
        <v>5500</v>
      </c>
      <c r="B244" s="170" t="s">
        <v>143</v>
      </c>
      <c r="C244" s="170">
        <v>0.71137987905442546</v>
      </c>
      <c r="D244" s="170">
        <v>0.10775151181968114</v>
      </c>
      <c r="E244" s="170">
        <v>0.18086860912589334</v>
      </c>
      <c r="F244" s="169">
        <v>0.99999999999999989</v>
      </c>
      <c r="G244" s="173">
        <v>1819</v>
      </c>
      <c r="H244" s="91"/>
      <c r="I244" s="170" t="s">
        <v>143</v>
      </c>
      <c r="J244" s="170" t="s">
        <v>143</v>
      </c>
      <c r="K244" s="170">
        <v>0.69</v>
      </c>
      <c r="L244" s="170">
        <v>0.73199999999999998</v>
      </c>
      <c r="M244" s="170">
        <v>9.4E-2</v>
      </c>
      <c r="N244" s="170">
        <v>0.123</v>
      </c>
      <c r="O244" s="170">
        <v>0.16400000000000001</v>
      </c>
      <c r="P244" s="170">
        <v>0.19900000000000001</v>
      </c>
      <c r="Q244" s="91"/>
      <c r="R244" s="211"/>
      <c r="S244" s="211"/>
      <c r="T244" s="211"/>
      <c r="U244" s="211"/>
      <c r="V244" s="211"/>
      <c r="W244" s="211"/>
      <c r="X244" s="211"/>
      <c r="Y244" s="211"/>
      <c r="Z244" s="211"/>
      <c r="AA244" s="211"/>
      <c r="AB244" s="211"/>
      <c r="AC244" s="211"/>
      <c r="AD244" s="211"/>
    </row>
    <row r="245" spans="1:30" x14ac:dyDescent="0.25">
      <c r="A245" s="91" t="s">
        <v>5501</v>
      </c>
      <c r="B245" s="170">
        <v>9.3825665859564158E-2</v>
      </c>
      <c r="C245" s="170">
        <v>0.54721549636803879</v>
      </c>
      <c r="D245" s="170">
        <v>0.21004842615012106</v>
      </c>
      <c r="E245" s="170">
        <v>0.14891041162227603</v>
      </c>
      <c r="F245" s="169">
        <v>1</v>
      </c>
      <c r="G245" s="173">
        <v>1652</v>
      </c>
      <c r="H245" s="91"/>
      <c r="I245" s="170">
        <v>8.1000000000000003E-2</v>
      </c>
      <c r="J245" s="170">
        <v>0.109</v>
      </c>
      <c r="K245" s="170">
        <v>0.52300000000000002</v>
      </c>
      <c r="L245" s="170">
        <v>0.57099999999999995</v>
      </c>
      <c r="M245" s="170">
        <v>0.191</v>
      </c>
      <c r="N245" s="170">
        <v>0.23</v>
      </c>
      <c r="O245" s="170">
        <v>0.13300000000000001</v>
      </c>
      <c r="P245" s="170">
        <v>0.16700000000000001</v>
      </c>
      <c r="Q245" s="91"/>
      <c r="R245" s="211"/>
      <c r="S245" s="211"/>
      <c r="T245" s="211"/>
      <c r="U245" s="211"/>
      <c r="V245" s="211"/>
      <c r="W245" s="211"/>
      <c r="X245" s="211"/>
      <c r="Y245" s="211"/>
      <c r="Z245" s="211"/>
      <c r="AA245" s="211"/>
      <c r="AB245" s="211"/>
      <c r="AC245" s="211"/>
      <c r="AD245" s="211"/>
    </row>
    <row r="246" spans="1:30" x14ac:dyDescent="0.25">
      <c r="A246" s="91" t="s">
        <v>5502</v>
      </c>
      <c r="B246" s="170">
        <v>0.33965244865718797</v>
      </c>
      <c r="C246" s="170">
        <v>0.57030015797788314</v>
      </c>
      <c r="D246" s="170">
        <v>3.3175355450236969E-2</v>
      </c>
      <c r="E246" s="170">
        <v>5.6872037914691941E-2</v>
      </c>
      <c r="F246" s="169">
        <v>1</v>
      </c>
      <c r="G246" s="173">
        <v>1899</v>
      </c>
      <c r="H246" s="91"/>
      <c r="I246" s="170">
        <v>0.31900000000000001</v>
      </c>
      <c r="J246" s="170">
        <v>0.36099999999999999</v>
      </c>
      <c r="K246" s="170">
        <v>0.54800000000000004</v>
      </c>
      <c r="L246" s="170">
        <v>0.59199999999999997</v>
      </c>
      <c r="M246" s="170">
        <v>2.5999999999999999E-2</v>
      </c>
      <c r="N246" s="170">
        <v>4.2000000000000003E-2</v>
      </c>
      <c r="O246" s="170">
        <v>4.7E-2</v>
      </c>
      <c r="P246" s="170">
        <v>6.8000000000000005E-2</v>
      </c>
      <c r="Q246" s="91"/>
      <c r="R246" s="211"/>
      <c r="S246" s="211"/>
      <c r="T246" s="211"/>
      <c r="U246" s="211"/>
      <c r="V246" s="211"/>
      <c r="W246" s="211"/>
      <c r="X246" s="211"/>
      <c r="Y246" s="211"/>
      <c r="Z246" s="211"/>
      <c r="AA246" s="211"/>
      <c r="AB246" s="211"/>
      <c r="AC246" s="211"/>
      <c r="AD246" s="211"/>
    </row>
    <row r="247" spans="1:30" x14ac:dyDescent="0.25">
      <c r="A247" s="91" t="s">
        <v>5503</v>
      </c>
      <c r="B247" s="170" t="s">
        <v>143</v>
      </c>
      <c r="C247" s="170">
        <v>0.50510551395507153</v>
      </c>
      <c r="D247" s="170">
        <v>0.32675289312457456</v>
      </c>
      <c r="E247" s="170">
        <v>0.16814159292035399</v>
      </c>
      <c r="F247" s="169">
        <v>1</v>
      </c>
      <c r="G247" s="173">
        <v>1469</v>
      </c>
      <c r="H247" s="91"/>
      <c r="I247" s="170" t="s">
        <v>143</v>
      </c>
      <c r="J247" s="170" t="s">
        <v>143</v>
      </c>
      <c r="K247" s="170">
        <v>0.48</v>
      </c>
      <c r="L247" s="170">
        <v>0.53100000000000003</v>
      </c>
      <c r="M247" s="170">
        <v>0.30299999999999999</v>
      </c>
      <c r="N247" s="170">
        <v>0.35099999999999998</v>
      </c>
      <c r="O247" s="170">
        <v>0.15</v>
      </c>
      <c r="P247" s="170">
        <v>0.188</v>
      </c>
      <c r="Q247" s="91"/>
      <c r="R247" s="211"/>
      <c r="S247" s="211"/>
      <c r="T247" s="211"/>
      <c r="U247" s="211"/>
      <c r="V247" s="211"/>
      <c r="W247" s="211"/>
      <c r="X247" s="211"/>
      <c r="Y247" s="211"/>
      <c r="Z247" s="211"/>
      <c r="AA247" s="211"/>
      <c r="AB247" s="211"/>
      <c r="AC247" s="211"/>
      <c r="AD247" s="211"/>
    </row>
    <row r="248" spans="1:30" x14ac:dyDescent="0.25">
      <c r="A248" s="91" t="s">
        <v>5504</v>
      </c>
      <c r="B248" s="170" t="s">
        <v>143</v>
      </c>
      <c r="C248" s="170">
        <v>0.77071005917159763</v>
      </c>
      <c r="D248" s="170">
        <v>5.2761341222879683E-2</v>
      </c>
      <c r="E248" s="170">
        <v>0.1765285996055227</v>
      </c>
      <c r="F248" s="169">
        <v>1</v>
      </c>
      <c r="G248" s="173">
        <v>2028</v>
      </c>
      <c r="H248" s="91"/>
      <c r="I248" s="170" t="s">
        <v>143</v>
      </c>
      <c r="J248" s="170" t="s">
        <v>143</v>
      </c>
      <c r="K248" s="170">
        <v>0.752</v>
      </c>
      <c r="L248" s="170">
        <v>0.78800000000000003</v>
      </c>
      <c r="M248" s="170">
        <v>4.3999999999999997E-2</v>
      </c>
      <c r="N248" s="170">
        <v>6.3E-2</v>
      </c>
      <c r="O248" s="170">
        <v>0.161</v>
      </c>
      <c r="P248" s="170">
        <v>0.19400000000000001</v>
      </c>
      <c r="Q248" s="91"/>
      <c r="R248" s="211"/>
      <c r="S248" s="211"/>
      <c r="T248" s="211"/>
      <c r="U248" s="211"/>
      <c r="V248" s="211"/>
      <c r="W248" s="211"/>
      <c r="X248" s="211"/>
      <c r="Y248" s="211"/>
      <c r="Z248" s="211"/>
      <c r="AA248" s="211"/>
      <c r="AB248" s="211"/>
      <c r="AC248" s="211"/>
      <c r="AD248" s="211"/>
    </row>
    <row r="249" spans="1:30" x14ac:dyDescent="0.25">
      <c r="A249" s="91" t="s">
        <v>5505</v>
      </c>
      <c r="B249" s="170">
        <v>5.0039093041438623E-2</v>
      </c>
      <c r="C249" s="170">
        <v>0.55121188428459733</v>
      </c>
      <c r="D249" s="170">
        <v>0.25410476935105553</v>
      </c>
      <c r="E249" s="170">
        <v>0.14464425332290853</v>
      </c>
      <c r="F249" s="169">
        <v>1</v>
      </c>
      <c r="G249" s="173">
        <v>1279</v>
      </c>
      <c r="H249" s="91"/>
      <c r="I249" s="170">
        <v>3.9E-2</v>
      </c>
      <c r="J249" s="170">
        <v>6.3E-2</v>
      </c>
      <c r="K249" s="170">
        <v>0.52400000000000002</v>
      </c>
      <c r="L249" s="170">
        <v>0.57799999999999996</v>
      </c>
      <c r="M249" s="170">
        <v>0.23100000000000001</v>
      </c>
      <c r="N249" s="170">
        <v>0.27900000000000003</v>
      </c>
      <c r="O249" s="170">
        <v>0.126</v>
      </c>
      <c r="P249" s="170">
        <v>0.16500000000000001</v>
      </c>
      <c r="Q249" s="91"/>
      <c r="R249" s="211"/>
      <c r="S249" s="211"/>
      <c r="T249" s="211"/>
      <c r="U249" s="211"/>
      <c r="V249" s="211"/>
      <c r="W249" s="211"/>
      <c r="X249" s="211"/>
      <c r="Y249" s="211"/>
      <c r="Z249" s="211"/>
      <c r="AA249" s="211"/>
      <c r="AB249" s="211"/>
      <c r="AC249" s="211"/>
      <c r="AD249" s="211"/>
    </row>
    <row r="250" spans="1:30" x14ac:dyDescent="0.25">
      <c r="A250" s="91" t="s">
        <v>5506</v>
      </c>
      <c r="B250" s="170">
        <v>0.25563524590163933</v>
      </c>
      <c r="C250" s="170">
        <v>0.58504098360655743</v>
      </c>
      <c r="D250" s="170">
        <v>5.1229508196721313E-2</v>
      </c>
      <c r="E250" s="170">
        <v>0.10809426229508197</v>
      </c>
      <c r="F250" s="169">
        <v>1</v>
      </c>
      <c r="G250" s="173">
        <v>1952</v>
      </c>
      <c r="H250" s="91"/>
      <c r="I250" s="170">
        <v>0.23699999999999999</v>
      </c>
      <c r="J250" s="170">
        <v>0.27500000000000002</v>
      </c>
      <c r="K250" s="170">
        <v>0.56299999999999994</v>
      </c>
      <c r="L250" s="170">
        <v>0.60699999999999998</v>
      </c>
      <c r="M250" s="170">
        <v>4.2000000000000003E-2</v>
      </c>
      <c r="N250" s="170">
        <v>6.2E-2</v>
      </c>
      <c r="O250" s="170">
        <v>9.5000000000000001E-2</v>
      </c>
      <c r="P250" s="170">
        <v>0.123</v>
      </c>
      <c r="Q250" s="91"/>
      <c r="R250" s="211"/>
      <c r="S250" s="211"/>
      <c r="T250" s="211"/>
      <c r="U250" s="211"/>
      <c r="V250" s="211"/>
      <c r="W250" s="211"/>
      <c r="X250" s="211"/>
      <c r="Y250" s="211"/>
      <c r="Z250" s="211"/>
      <c r="AA250" s="211"/>
      <c r="AB250" s="211"/>
      <c r="AC250" s="211"/>
      <c r="AD250" s="211"/>
    </row>
    <row r="251" spans="1:30" x14ac:dyDescent="0.25">
      <c r="A251" s="91" t="s">
        <v>5507</v>
      </c>
      <c r="B251" s="170" t="s">
        <v>143</v>
      </c>
      <c r="C251" s="170">
        <v>0.42354865085854454</v>
      </c>
      <c r="D251" s="170">
        <v>0.40065412919051513</v>
      </c>
      <c r="E251" s="170">
        <v>0.1757972199509403</v>
      </c>
      <c r="F251" s="169">
        <v>1</v>
      </c>
      <c r="G251" s="173">
        <v>1223</v>
      </c>
      <c r="H251" s="91"/>
      <c r="I251" s="170" t="s">
        <v>143</v>
      </c>
      <c r="J251" s="170" t="s">
        <v>143</v>
      </c>
      <c r="K251" s="170">
        <v>0.39600000000000002</v>
      </c>
      <c r="L251" s="170">
        <v>0.45100000000000001</v>
      </c>
      <c r="M251" s="170">
        <v>0.374</v>
      </c>
      <c r="N251" s="170">
        <v>0.42799999999999999</v>
      </c>
      <c r="O251" s="170">
        <v>0.155</v>
      </c>
      <c r="P251" s="170">
        <v>0.19800000000000001</v>
      </c>
      <c r="Q251" s="91"/>
      <c r="R251" s="211"/>
      <c r="S251" s="211"/>
      <c r="T251" s="211"/>
      <c r="U251" s="211"/>
      <c r="V251" s="211"/>
      <c r="W251" s="211"/>
      <c r="X251" s="211"/>
      <c r="Y251" s="211"/>
      <c r="Z251" s="211"/>
      <c r="AA251" s="211"/>
      <c r="AB251" s="211"/>
      <c r="AC251" s="211"/>
      <c r="AD251" s="211"/>
    </row>
    <row r="252" spans="1:30" x14ac:dyDescent="0.25">
      <c r="A252" s="91" t="s">
        <v>5508</v>
      </c>
      <c r="B252" s="170" t="s">
        <v>143</v>
      </c>
      <c r="C252" s="170">
        <v>0.72399020807833536</v>
      </c>
      <c r="D252" s="170">
        <v>9.3023255813953487E-2</v>
      </c>
      <c r="E252" s="170">
        <v>0.18298653610771115</v>
      </c>
      <c r="F252" s="169">
        <v>1</v>
      </c>
      <c r="G252" s="173">
        <v>1634</v>
      </c>
      <c r="H252" s="91"/>
      <c r="I252" s="170" t="s">
        <v>143</v>
      </c>
      <c r="J252" s="170" t="s">
        <v>143</v>
      </c>
      <c r="K252" s="170">
        <v>0.70199999999999996</v>
      </c>
      <c r="L252" s="170">
        <v>0.745</v>
      </c>
      <c r="M252" s="170">
        <v>0.08</v>
      </c>
      <c r="N252" s="170">
        <v>0.108</v>
      </c>
      <c r="O252" s="170">
        <v>0.16500000000000001</v>
      </c>
      <c r="P252" s="170">
        <v>0.20200000000000001</v>
      </c>
      <c r="Q252" s="91"/>
      <c r="R252" s="211"/>
      <c r="S252" s="211"/>
      <c r="T252" s="211"/>
      <c r="U252" s="211"/>
      <c r="V252" s="211"/>
      <c r="W252" s="211"/>
      <c r="X252" s="211"/>
      <c r="Y252" s="211"/>
      <c r="Z252" s="211"/>
      <c r="AA252" s="211"/>
      <c r="AB252" s="211"/>
      <c r="AC252" s="211"/>
      <c r="AD252" s="211"/>
    </row>
    <row r="253" spans="1:30" x14ac:dyDescent="0.25">
      <c r="A253" s="91" t="s">
        <v>5509</v>
      </c>
      <c r="B253" s="170">
        <v>7.2399948193239222E-2</v>
      </c>
      <c r="C253" s="170">
        <v>0.54358243750809476</v>
      </c>
      <c r="D253" s="170">
        <v>0.22510037559901566</v>
      </c>
      <c r="E253" s="170">
        <v>0.1589172386996503</v>
      </c>
      <c r="F253" s="169">
        <v>1</v>
      </c>
      <c r="G253" s="173">
        <v>7721</v>
      </c>
      <c r="H253" s="91"/>
      <c r="I253" s="170">
        <v>6.7000000000000004E-2</v>
      </c>
      <c r="J253" s="170">
        <v>7.8E-2</v>
      </c>
      <c r="K253" s="170">
        <v>0.53200000000000003</v>
      </c>
      <c r="L253" s="170">
        <v>0.55500000000000005</v>
      </c>
      <c r="M253" s="170">
        <v>0.216</v>
      </c>
      <c r="N253" s="170">
        <v>0.23499999999999999</v>
      </c>
      <c r="O253" s="170">
        <v>0.151</v>
      </c>
      <c r="P253" s="170">
        <v>0.16700000000000001</v>
      </c>
      <c r="Q253" s="91"/>
      <c r="R253" s="211"/>
      <c r="S253" s="211"/>
      <c r="T253" s="211"/>
      <c r="U253" s="211"/>
      <c r="V253" s="211"/>
      <c r="W253" s="211"/>
      <c r="X253" s="211"/>
      <c r="Y253" s="211"/>
      <c r="Z253" s="211"/>
      <c r="AA253" s="211"/>
      <c r="AB253" s="211"/>
      <c r="AC253" s="211"/>
      <c r="AD253" s="211"/>
    </row>
    <row r="254" spans="1:30" x14ac:dyDescent="0.25">
      <c r="A254" s="91" t="s">
        <v>5510</v>
      </c>
      <c r="B254" s="170">
        <v>0.27614874733176048</v>
      </c>
      <c r="C254" s="170">
        <v>0.60936973373778225</v>
      </c>
      <c r="D254" s="170">
        <v>4.6286934052353665E-2</v>
      </c>
      <c r="E254" s="170">
        <v>6.8194584878103578E-2</v>
      </c>
      <c r="F254" s="169">
        <v>0.99999999999999989</v>
      </c>
      <c r="G254" s="173">
        <v>8901</v>
      </c>
      <c r="H254" s="91"/>
      <c r="I254" s="170">
        <v>0.26700000000000002</v>
      </c>
      <c r="J254" s="170">
        <v>0.28599999999999998</v>
      </c>
      <c r="K254" s="170">
        <v>0.59899999999999998</v>
      </c>
      <c r="L254" s="170">
        <v>0.61899999999999999</v>
      </c>
      <c r="M254" s="170">
        <v>4.2000000000000003E-2</v>
      </c>
      <c r="N254" s="170">
        <v>5.0999999999999997E-2</v>
      </c>
      <c r="O254" s="170">
        <v>6.3E-2</v>
      </c>
      <c r="P254" s="170">
        <v>7.3999999999999996E-2</v>
      </c>
      <c r="Q254" s="91"/>
      <c r="R254" s="211"/>
      <c r="S254" s="211"/>
      <c r="T254" s="211"/>
      <c r="U254" s="211"/>
      <c r="V254" s="211"/>
      <c r="W254" s="211"/>
      <c r="X254" s="211"/>
      <c r="Y254" s="211"/>
      <c r="Z254" s="211"/>
      <c r="AA254" s="211"/>
      <c r="AB254" s="211"/>
      <c r="AC254" s="211"/>
      <c r="AD254" s="211"/>
    </row>
    <row r="255" spans="1:30" x14ac:dyDescent="0.25">
      <c r="A255" s="91" t="s">
        <v>5511</v>
      </c>
      <c r="B255" s="170" t="s">
        <v>143</v>
      </c>
      <c r="C255" s="170">
        <v>0.52370237023702371</v>
      </c>
      <c r="D255" s="170">
        <v>0.34143414341434142</v>
      </c>
      <c r="E255" s="170">
        <v>0.13486348634863488</v>
      </c>
      <c r="F255" s="169">
        <v>1</v>
      </c>
      <c r="G255" s="173">
        <v>6666</v>
      </c>
      <c r="H255" s="91"/>
      <c r="I255" s="170" t="s">
        <v>143</v>
      </c>
      <c r="J255" s="170" t="s">
        <v>143</v>
      </c>
      <c r="K255" s="170">
        <v>0.51200000000000001</v>
      </c>
      <c r="L255" s="170">
        <v>0.53600000000000003</v>
      </c>
      <c r="M255" s="170">
        <v>0.33</v>
      </c>
      <c r="N255" s="170">
        <v>0.35299999999999998</v>
      </c>
      <c r="O255" s="170">
        <v>0.127</v>
      </c>
      <c r="P255" s="170">
        <v>0.14299999999999999</v>
      </c>
      <c r="Q255" s="91"/>
      <c r="R255" s="211"/>
      <c r="S255" s="211"/>
      <c r="T255" s="211"/>
      <c r="U255" s="211"/>
      <c r="V255" s="211"/>
      <c r="W255" s="211"/>
      <c r="X255" s="211"/>
      <c r="Y255" s="211"/>
      <c r="Z255" s="211"/>
      <c r="AA255" s="211"/>
      <c r="AB255" s="211"/>
      <c r="AC255" s="211"/>
      <c r="AD255" s="211"/>
    </row>
    <row r="256" spans="1:30" x14ac:dyDescent="0.25">
      <c r="A256" s="91" t="s">
        <v>5512</v>
      </c>
      <c r="B256" s="170" t="s">
        <v>143</v>
      </c>
      <c r="C256" s="170">
        <v>0.76940903823870221</v>
      </c>
      <c r="D256" s="170">
        <v>7.9142526071842412E-2</v>
      </c>
      <c r="E256" s="170">
        <v>0.1514484356894554</v>
      </c>
      <c r="F256" s="169">
        <v>1</v>
      </c>
      <c r="G256" s="173">
        <v>8630</v>
      </c>
      <c r="H256" s="91"/>
      <c r="I256" s="170" t="s">
        <v>143</v>
      </c>
      <c r="J256" s="170" t="s">
        <v>143</v>
      </c>
      <c r="K256" s="170">
        <v>0.76</v>
      </c>
      <c r="L256" s="170">
        <v>0.77800000000000002</v>
      </c>
      <c r="M256" s="170">
        <v>7.3999999999999996E-2</v>
      </c>
      <c r="N256" s="170">
        <v>8.5000000000000006E-2</v>
      </c>
      <c r="O256" s="170">
        <v>0.14399999999999999</v>
      </c>
      <c r="P256" s="170">
        <v>0.159</v>
      </c>
      <c r="Q256" s="91"/>
      <c r="R256" s="211"/>
      <c r="S256" s="211"/>
      <c r="T256" s="211"/>
      <c r="U256" s="211"/>
      <c r="V256" s="211"/>
      <c r="W256" s="211"/>
      <c r="X256" s="211"/>
      <c r="Y256" s="211"/>
      <c r="Z256" s="211"/>
      <c r="AA256" s="211"/>
      <c r="AB256" s="211"/>
      <c r="AC256" s="211"/>
      <c r="AD256" s="211"/>
    </row>
    <row r="257" spans="1:30" x14ac:dyDescent="0.25">
      <c r="A257" s="91" t="s">
        <v>5513</v>
      </c>
      <c r="B257" s="170">
        <v>6.2266500622665005E-2</v>
      </c>
      <c r="C257" s="170">
        <v>0.58156911581569115</v>
      </c>
      <c r="D257" s="170">
        <v>0.21917808219178081</v>
      </c>
      <c r="E257" s="170">
        <v>0.13698630136986301</v>
      </c>
      <c r="F257" s="169">
        <v>1</v>
      </c>
      <c r="G257" s="173">
        <v>803</v>
      </c>
      <c r="H257" s="91"/>
      <c r="I257" s="170">
        <v>4.8000000000000001E-2</v>
      </c>
      <c r="J257" s="170">
        <v>8.1000000000000003E-2</v>
      </c>
      <c r="K257" s="170">
        <v>0.54700000000000004</v>
      </c>
      <c r="L257" s="170">
        <v>0.61499999999999999</v>
      </c>
      <c r="M257" s="170">
        <v>0.192</v>
      </c>
      <c r="N257" s="170">
        <v>0.249</v>
      </c>
      <c r="O257" s="170">
        <v>0.115</v>
      </c>
      <c r="P257" s="170">
        <v>0.16300000000000001</v>
      </c>
      <c r="Q257" s="91"/>
      <c r="R257" s="211"/>
      <c r="S257" s="211"/>
      <c r="T257" s="211"/>
      <c r="U257" s="211"/>
      <c r="V257" s="211"/>
      <c r="W257" s="211"/>
      <c r="X257" s="211"/>
      <c r="Y257" s="211"/>
      <c r="Z257" s="211"/>
      <c r="AA257" s="211"/>
      <c r="AB257" s="211"/>
      <c r="AC257" s="211"/>
      <c r="AD257" s="211"/>
    </row>
    <row r="258" spans="1:30" x14ac:dyDescent="0.25">
      <c r="A258" s="91" t="s">
        <v>5514</v>
      </c>
      <c r="B258" s="170">
        <v>0.27648305084745761</v>
      </c>
      <c r="C258" s="170">
        <v>0.61122881355932202</v>
      </c>
      <c r="D258" s="170">
        <v>4.7669491525423727E-2</v>
      </c>
      <c r="E258" s="170">
        <v>6.4618644067796605E-2</v>
      </c>
      <c r="F258" s="169">
        <v>1</v>
      </c>
      <c r="G258" s="173">
        <v>944</v>
      </c>
      <c r="H258" s="91"/>
      <c r="I258" s="170">
        <v>0.249</v>
      </c>
      <c r="J258" s="170">
        <v>0.30599999999999999</v>
      </c>
      <c r="K258" s="170">
        <v>0.57999999999999996</v>
      </c>
      <c r="L258" s="170">
        <v>0.64200000000000002</v>
      </c>
      <c r="M258" s="170">
        <v>3.5999999999999997E-2</v>
      </c>
      <c r="N258" s="170">
        <v>6.3E-2</v>
      </c>
      <c r="O258" s="170">
        <v>5.0999999999999997E-2</v>
      </c>
      <c r="P258" s="170">
        <v>8.2000000000000003E-2</v>
      </c>
      <c r="Q258" s="91"/>
      <c r="R258" s="211"/>
      <c r="S258" s="211"/>
      <c r="T258" s="211"/>
      <c r="U258" s="211"/>
      <c r="V258" s="211"/>
      <c r="W258" s="211"/>
      <c r="X258" s="211"/>
      <c r="Y258" s="211"/>
      <c r="Z258" s="211"/>
      <c r="AA258" s="211"/>
      <c r="AB258" s="211"/>
      <c r="AC258" s="211"/>
      <c r="AD258" s="211"/>
    </row>
    <row r="259" spans="1:30" x14ac:dyDescent="0.25">
      <c r="A259" s="91" t="s">
        <v>5515</v>
      </c>
      <c r="B259" s="170" t="s">
        <v>143</v>
      </c>
      <c r="C259" s="170">
        <v>0.53050672182006209</v>
      </c>
      <c r="D259" s="170">
        <v>0.34332988624612204</v>
      </c>
      <c r="E259" s="170">
        <v>0.12616339193381593</v>
      </c>
      <c r="F259" s="169">
        <v>1</v>
      </c>
      <c r="G259" s="173">
        <v>967</v>
      </c>
      <c r="H259" s="91"/>
      <c r="I259" s="170" t="s">
        <v>143</v>
      </c>
      <c r="J259" s="170" t="s">
        <v>143</v>
      </c>
      <c r="K259" s="170">
        <v>0.499</v>
      </c>
      <c r="L259" s="170">
        <v>0.56200000000000006</v>
      </c>
      <c r="M259" s="170">
        <v>0.314</v>
      </c>
      <c r="N259" s="170">
        <v>0.374</v>
      </c>
      <c r="O259" s="170">
        <v>0.107</v>
      </c>
      <c r="P259" s="170">
        <v>0.14899999999999999</v>
      </c>
      <c r="Q259" s="91"/>
      <c r="R259" s="211"/>
      <c r="S259" s="211"/>
      <c r="T259" s="211"/>
      <c r="U259" s="211"/>
      <c r="V259" s="211"/>
      <c r="W259" s="211"/>
      <c r="X259" s="211"/>
      <c r="Y259" s="211"/>
      <c r="Z259" s="211"/>
      <c r="AA259" s="211"/>
      <c r="AB259" s="211"/>
      <c r="AC259" s="211"/>
      <c r="AD259" s="211"/>
    </row>
    <row r="260" spans="1:30" x14ac:dyDescent="0.25">
      <c r="A260" s="91" t="s">
        <v>5516</v>
      </c>
      <c r="B260" s="170" t="s">
        <v>143</v>
      </c>
      <c r="C260" s="170">
        <v>0.78795483061480553</v>
      </c>
      <c r="D260" s="170">
        <v>7.2772898368883315E-2</v>
      </c>
      <c r="E260" s="170">
        <v>0.13927227101631118</v>
      </c>
      <c r="F260" s="169">
        <v>1</v>
      </c>
      <c r="G260" s="173">
        <v>797</v>
      </c>
      <c r="H260" s="91"/>
      <c r="I260" s="170" t="s">
        <v>143</v>
      </c>
      <c r="J260" s="170" t="s">
        <v>143</v>
      </c>
      <c r="K260" s="170">
        <v>0.75800000000000001</v>
      </c>
      <c r="L260" s="170">
        <v>0.81499999999999995</v>
      </c>
      <c r="M260" s="170">
        <v>5.7000000000000002E-2</v>
      </c>
      <c r="N260" s="170">
        <v>9.2999999999999999E-2</v>
      </c>
      <c r="O260" s="170">
        <v>0.11700000000000001</v>
      </c>
      <c r="P260" s="170">
        <v>0.16500000000000001</v>
      </c>
      <c r="Q260" s="91"/>
      <c r="R260" s="211"/>
      <c r="S260" s="211"/>
      <c r="T260" s="211"/>
      <c r="U260" s="211"/>
      <c r="V260" s="211"/>
      <c r="W260" s="211"/>
      <c r="X260" s="211"/>
      <c r="Y260" s="211"/>
      <c r="Z260" s="211"/>
      <c r="AA260" s="211"/>
      <c r="AB260" s="211"/>
      <c r="AC260" s="211"/>
      <c r="AD260" s="211"/>
    </row>
    <row r="261" spans="1:30" x14ac:dyDescent="0.25">
      <c r="A261" s="91" t="s">
        <v>5517</v>
      </c>
      <c r="B261" s="170">
        <v>5.5921052631578948E-2</v>
      </c>
      <c r="C261" s="170">
        <v>0.67598684210526316</v>
      </c>
      <c r="D261" s="170">
        <v>0.16036184210526316</v>
      </c>
      <c r="E261" s="170">
        <v>0.10773026315789473</v>
      </c>
      <c r="F261" s="169">
        <v>1</v>
      </c>
      <c r="G261" s="173">
        <v>1216</v>
      </c>
      <c r="H261" s="91"/>
      <c r="I261" s="170">
        <v>4.3999999999999997E-2</v>
      </c>
      <c r="J261" s="170">
        <v>7.0000000000000007E-2</v>
      </c>
      <c r="K261" s="170">
        <v>0.64900000000000002</v>
      </c>
      <c r="L261" s="170">
        <v>0.70199999999999996</v>
      </c>
      <c r="M261" s="170">
        <v>0.14099999999999999</v>
      </c>
      <c r="N261" s="170">
        <v>0.182</v>
      </c>
      <c r="O261" s="170">
        <v>9.1999999999999998E-2</v>
      </c>
      <c r="P261" s="170">
        <v>0.126</v>
      </c>
      <c r="Q261" s="91"/>
      <c r="R261" s="211"/>
      <c r="S261" s="211"/>
      <c r="T261" s="211"/>
      <c r="U261" s="211"/>
      <c r="V261" s="211"/>
      <c r="W261" s="211"/>
      <c r="X261" s="211"/>
      <c r="Y261" s="211"/>
      <c r="Z261" s="211"/>
      <c r="AA261" s="211"/>
      <c r="AB261" s="211"/>
      <c r="AC261" s="211"/>
      <c r="AD261" s="211"/>
    </row>
    <row r="262" spans="1:30" x14ac:dyDescent="0.25">
      <c r="A262" s="91" t="s">
        <v>5518</v>
      </c>
      <c r="B262" s="170">
        <v>0.29032258064516131</v>
      </c>
      <c r="C262" s="170">
        <v>0.62126642771804064</v>
      </c>
      <c r="D262" s="170">
        <v>3.4647550776583033E-2</v>
      </c>
      <c r="E262" s="170">
        <v>5.3763440860215055E-2</v>
      </c>
      <c r="F262" s="169">
        <v>0.99999999999999989</v>
      </c>
      <c r="G262" s="173">
        <v>1674</v>
      </c>
      <c r="H262" s="91"/>
      <c r="I262" s="170">
        <v>0.26900000000000002</v>
      </c>
      <c r="J262" s="170">
        <v>0.313</v>
      </c>
      <c r="K262" s="170">
        <v>0.59799999999999998</v>
      </c>
      <c r="L262" s="170">
        <v>0.64400000000000002</v>
      </c>
      <c r="M262" s="170">
        <v>2.7E-2</v>
      </c>
      <c r="N262" s="170">
        <v>4.4999999999999998E-2</v>
      </c>
      <c r="O262" s="170">
        <v>4.3999999999999997E-2</v>
      </c>
      <c r="P262" s="170">
        <v>6.6000000000000003E-2</v>
      </c>
      <c r="Q262" s="91"/>
      <c r="R262" s="211"/>
      <c r="S262" s="211"/>
      <c r="T262" s="211"/>
      <c r="U262" s="211"/>
      <c r="V262" s="211"/>
      <c r="W262" s="211"/>
      <c r="X262" s="211"/>
      <c r="Y262" s="211"/>
      <c r="Z262" s="211"/>
      <c r="AA262" s="211"/>
      <c r="AB262" s="211"/>
      <c r="AC262" s="211"/>
      <c r="AD262" s="211"/>
    </row>
    <row r="263" spans="1:30" x14ac:dyDescent="0.25">
      <c r="A263" s="91" t="s">
        <v>5519</v>
      </c>
      <c r="B263" s="170" t="s">
        <v>143</v>
      </c>
      <c r="C263" s="170">
        <v>0.64273204903677761</v>
      </c>
      <c r="D263" s="170">
        <v>0.2635726795096322</v>
      </c>
      <c r="E263" s="170">
        <v>9.369527145359019E-2</v>
      </c>
      <c r="F263" s="169">
        <v>1</v>
      </c>
      <c r="G263" s="173">
        <v>1142</v>
      </c>
      <c r="H263" s="91"/>
      <c r="I263" s="170" t="s">
        <v>143</v>
      </c>
      <c r="J263" s="170" t="s">
        <v>143</v>
      </c>
      <c r="K263" s="170">
        <v>0.61499999999999999</v>
      </c>
      <c r="L263" s="170">
        <v>0.67</v>
      </c>
      <c r="M263" s="170">
        <v>0.23899999999999999</v>
      </c>
      <c r="N263" s="170">
        <v>0.28999999999999998</v>
      </c>
      <c r="O263" s="170">
        <v>7.8E-2</v>
      </c>
      <c r="P263" s="170">
        <v>0.112</v>
      </c>
      <c r="Q263" s="91"/>
      <c r="R263" s="211"/>
      <c r="S263" s="211"/>
      <c r="T263" s="211"/>
      <c r="U263" s="211"/>
      <c r="V263" s="211"/>
      <c r="W263" s="211"/>
      <c r="X263" s="211"/>
      <c r="Y263" s="211"/>
      <c r="Z263" s="211"/>
      <c r="AA263" s="211"/>
      <c r="AB263" s="211"/>
      <c r="AC263" s="211"/>
      <c r="AD263" s="211"/>
    </row>
    <row r="264" spans="1:30" x14ac:dyDescent="0.25">
      <c r="A264" s="91" t="s">
        <v>5520</v>
      </c>
      <c r="B264" s="170" t="s">
        <v>143</v>
      </c>
      <c r="C264" s="170">
        <v>0.82920110192837471</v>
      </c>
      <c r="D264" s="170">
        <v>8.1955922865013769E-2</v>
      </c>
      <c r="E264" s="170">
        <v>8.8842975206611566E-2</v>
      </c>
      <c r="F264" s="169">
        <v>1</v>
      </c>
      <c r="G264" s="173">
        <v>1452</v>
      </c>
      <c r="H264" s="91"/>
      <c r="I264" s="170" t="s">
        <v>143</v>
      </c>
      <c r="J264" s="170" t="s">
        <v>143</v>
      </c>
      <c r="K264" s="170">
        <v>0.80900000000000005</v>
      </c>
      <c r="L264" s="170">
        <v>0.84799999999999998</v>
      </c>
      <c r="M264" s="170">
        <v>6.9000000000000006E-2</v>
      </c>
      <c r="N264" s="170">
        <v>9.7000000000000003E-2</v>
      </c>
      <c r="O264" s="170">
        <v>7.4999999999999997E-2</v>
      </c>
      <c r="P264" s="170">
        <v>0.105</v>
      </c>
      <c r="Q264" s="91"/>
      <c r="R264" s="211"/>
      <c r="S264" s="211"/>
      <c r="T264" s="211"/>
      <c r="U264" s="211"/>
      <c r="V264" s="211"/>
      <c r="W264" s="211"/>
      <c r="X264" s="211"/>
      <c r="Y264" s="211"/>
      <c r="Z264" s="211"/>
      <c r="AA264" s="211"/>
      <c r="AB264" s="211"/>
      <c r="AC264" s="211"/>
      <c r="AD264" s="211"/>
    </row>
    <row r="265" spans="1:30" x14ac:dyDescent="0.25">
      <c r="A265" s="91" t="s">
        <v>5521</v>
      </c>
      <c r="B265" s="170">
        <v>6.295001028594939E-2</v>
      </c>
      <c r="C265" s="170">
        <v>0.58629911540835222</v>
      </c>
      <c r="D265" s="170">
        <v>0.21991359802509772</v>
      </c>
      <c r="E265" s="170">
        <v>0.13083727628060071</v>
      </c>
      <c r="F265" s="169">
        <v>1</v>
      </c>
      <c r="G265" s="173">
        <v>4861</v>
      </c>
      <c r="H265" s="91"/>
      <c r="I265" s="170">
        <v>5.6000000000000001E-2</v>
      </c>
      <c r="J265" s="170">
        <v>7.0000000000000007E-2</v>
      </c>
      <c r="K265" s="170">
        <v>0.57199999999999995</v>
      </c>
      <c r="L265" s="170">
        <v>0.6</v>
      </c>
      <c r="M265" s="170">
        <v>0.20799999999999999</v>
      </c>
      <c r="N265" s="170">
        <v>0.23200000000000001</v>
      </c>
      <c r="O265" s="170">
        <v>0.122</v>
      </c>
      <c r="P265" s="170">
        <v>0.14099999999999999</v>
      </c>
      <c r="Q265" s="91"/>
      <c r="R265" s="211"/>
      <c r="S265" s="211"/>
      <c r="T265" s="211"/>
      <c r="U265" s="211"/>
      <c r="V265" s="211"/>
      <c r="W265" s="211"/>
      <c r="X265" s="211"/>
      <c r="Y265" s="211"/>
      <c r="Z265" s="211"/>
      <c r="AA265" s="211"/>
      <c r="AB265" s="211"/>
      <c r="AC265" s="211"/>
      <c r="AD265" s="211"/>
    </row>
    <row r="266" spans="1:30" x14ac:dyDescent="0.25">
      <c r="A266" s="91" t="s">
        <v>5522</v>
      </c>
      <c r="B266" s="170">
        <v>0.3011177987962167</v>
      </c>
      <c r="C266" s="170">
        <v>0.58142734307824595</v>
      </c>
      <c r="D266" s="170">
        <v>4.3336199484092862E-2</v>
      </c>
      <c r="E266" s="170">
        <v>7.411865864144454E-2</v>
      </c>
      <c r="F266" s="169">
        <v>1</v>
      </c>
      <c r="G266" s="173">
        <v>5815</v>
      </c>
      <c r="H266" s="91"/>
      <c r="I266" s="170">
        <v>0.28899999999999998</v>
      </c>
      <c r="J266" s="170">
        <v>0.313</v>
      </c>
      <c r="K266" s="170">
        <v>0.56899999999999995</v>
      </c>
      <c r="L266" s="170">
        <v>0.59399999999999997</v>
      </c>
      <c r="M266" s="170">
        <v>3.7999999999999999E-2</v>
      </c>
      <c r="N266" s="170">
        <v>4.9000000000000002E-2</v>
      </c>
      <c r="O266" s="170">
        <v>6.8000000000000005E-2</v>
      </c>
      <c r="P266" s="170">
        <v>8.1000000000000003E-2</v>
      </c>
      <c r="Q266" s="91"/>
      <c r="R266" s="211"/>
      <c r="S266" s="211"/>
      <c r="T266" s="211"/>
      <c r="U266" s="211"/>
      <c r="V266" s="211"/>
      <c r="W266" s="211"/>
      <c r="X266" s="211"/>
      <c r="Y266" s="211"/>
      <c r="Z266" s="211"/>
      <c r="AA266" s="211"/>
      <c r="AB266" s="211"/>
      <c r="AC266" s="211"/>
      <c r="AD266" s="211"/>
    </row>
    <row r="267" spans="1:30" x14ac:dyDescent="0.25">
      <c r="A267" s="91" t="s">
        <v>5523</v>
      </c>
      <c r="B267" s="170" t="s">
        <v>143</v>
      </c>
      <c r="C267" s="170">
        <v>0.51233737101839394</v>
      </c>
      <c r="D267" s="170">
        <v>0.32794975325257963</v>
      </c>
      <c r="E267" s="170">
        <v>0.15971287572902648</v>
      </c>
      <c r="F267" s="169">
        <v>1</v>
      </c>
      <c r="G267" s="173">
        <v>4458</v>
      </c>
      <c r="H267" s="91"/>
      <c r="I267" s="170" t="s">
        <v>143</v>
      </c>
      <c r="J267" s="170" t="s">
        <v>143</v>
      </c>
      <c r="K267" s="170">
        <v>0.498</v>
      </c>
      <c r="L267" s="170">
        <v>0.52700000000000002</v>
      </c>
      <c r="M267" s="170">
        <v>0.314</v>
      </c>
      <c r="N267" s="170">
        <v>0.34200000000000003</v>
      </c>
      <c r="O267" s="170">
        <v>0.14899999999999999</v>
      </c>
      <c r="P267" s="170">
        <v>0.17100000000000001</v>
      </c>
      <c r="Q267" s="91"/>
      <c r="R267" s="211"/>
      <c r="S267" s="211"/>
      <c r="T267" s="211"/>
      <c r="U267" s="211"/>
      <c r="V267" s="211"/>
      <c r="W267" s="211"/>
      <c r="X267" s="211"/>
      <c r="Y267" s="211"/>
      <c r="Z267" s="211"/>
      <c r="AA267" s="211"/>
      <c r="AB267" s="211"/>
      <c r="AC267" s="211"/>
      <c r="AD267" s="211"/>
    </row>
    <row r="268" spans="1:30" x14ac:dyDescent="0.25">
      <c r="A268" s="91" t="s">
        <v>5524</v>
      </c>
      <c r="B268" s="170" t="s">
        <v>143</v>
      </c>
      <c r="C268" s="170">
        <v>0.75988869012124827</v>
      </c>
      <c r="D268" s="170">
        <v>7.910952096998608E-2</v>
      </c>
      <c r="E268" s="170">
        <v>0.16100178890876565</v>
      </c>
      <c r="F268" s="169">
        <v>1</v>
      </c>
      <c r="G268" s="173">
        <v>5031</v>
      </c>
      <c r="H268" s="91"/>
      <c r="I268" s="170" t="s">
        <v>143</v>
      </c>
      <c r="J268" s="170" t="s">
        <v>143</v>
      </c>
      <c r="K268" s="170">
        <v>0.748</v>
      </c>
      <c r="L268" s="170">
        <v>0.77100000000000002</v>
      </c>
      <c r="M268" s="170">
        <v>7.1999999999999995E-2</v>
      </c>
      <c r="N268" s="170">
        <v>8.6999999999999994E-2</v>
      </c>
      <c r="O268" s="170">
        <v>0.151</v>
      </c>
      <c r="P268" s="170">
        <v>0.17100000000000001</v>
      </c>
      <c r="Q268" s="91"/>
      <c r="R268" s="211"/>
      <c r="S268" s="211"/>
      <c r="T268" s="211"/>
      <c r="U268" s="211"/>
      <c r="V268" s="211"/>
      <c r="W268" s="211"/>
      <c r="X268" s="211"/>
      <c r="Y268" s="211"/>
      <c r="Z268" s="211"/>
      <c r="AA268" s="211"/>
      <c r="AB268" s="211"/>
      <c r="AC268" s="211"/>
      <c r="AD268" s="211"/>
    </row>
    <row r="269" spans="1:30" x14ac:dyDescent="0.25">
      <c r="A269" s="91" t="s">
        <v>5525</v>
      </c>
      <c r="B269" s="170">
        <v>0.10424286759326994</v>
      </c>
      <c r="C269" s="170">
        <v>0.57900512070226773</v>
      </c>
      <c r="D269" s="170">
        <v>0.22201901975128019</v>
      </c>
      <c r="E269" s="170">
        <v>9.4732991953182147E-2</v>
      </c>
      <c r="F269" s="169">
        <v>1</v>
      </c>
      <c r="G269" s="173">
        <v>2734</v>
      </c>
      <c r="H269" s="91"/>
      <c r="I269" s="170">
        <v>9.2999999999999999E-2</v>
      </c>
      <c r="J269" s="170">
        <v>0.11600000000000001</v>
      </c>
      <c r="K269" s="170">
        <v>0.56000000000000005</v>
      </c>
      <c r="L269" s="170">
        <v>0.59699999999999998</v>
      </c>
      <c r="M269" s="170">
        <v>0.20699999999999999</v>
      </c>
      <c r="N269" s="170">
        <v>0.23799999999999999</v>
      </c>
      <c r="O269" s="170">
        <v>8.4000000000000005E-2</v>
      </c>
      <c r="P269" s="170">
        <v>0.106</v>
      </c>
      <c r="Q269" s="91"/>
      <c r="R269" s="211"/>
      <c r="S269" s="211"/>
      <c r="T269" s="211"/>
      <c r="U269" s="211"/>
      <c r="V269" s="211"/>
      <c r="W269" s="211"/>
      <c r="X269" s="211"/>
      <c r="Y269" s="211"/>
      <c r="Z269" s="211"/>
      <c r="AA269" s="211"/>
      <c r="AB269" s="211"/>
      <c r="AC269" s="211"/>
      <c r="AD269" s="211"/>
    </row>
    <row r="270" spans="1:30" x14ac:dyDescent="0.25">
      <c r="A270" s="91" t="s">
        <v>5526</v>
      </c>
      <c r="B270" s="170">
        <v>0.3</v>
      </c>
      <c r="C270" s="170">
        <v>0.61547619047619051</v>
      </c>
      <c r="D270" s="170">
        <v>2.9166666666666667E-2</v>
      </c>
      <c r="E270" s="170">
        <v>5.5357142857142855E-2</v>
      </c>
      <c r="F270" s="169">
        <v>1</v>
      </c>
      <c r="G270" s="173">
        <v>3360</v>
      </c>
      <c r="H270" s="91"/>
      <c r="I270" s="170">
        <v>0.28499999999999998</v>
      </c>
      <c r="J270" s="170">
        <v>0.316</v>
      </c>
      <c r="K270" s="170">
        <v>0.59899999999999998</v>
      </c>
      <c r="L270" s="170">
        <v>0.63200000000000001</v>
      </c>
      <c r="M270" s="170">
        <v>2.4E-2</v>
      </c>
      <c r="N270" s="170">
        <v>3.5000000000000003E-2</v>
      </c>
      <c r="O270" s="170">
        <v>4.8000000000000001E-2</v>
      </c>
      <c r="P270" s="170">
        <v>6.4000000000000001E-2</v>
      </c>
      <c r="Q270" s="91"/>
      <c r="R270" s="211"/>
      <c r="S270" s="211"/>
      <c r="T270" s="211"/>
      <c r="U270" s="211"/>
      <c r="V270" s="211"/>
      <c r="W270" s="211"/>
      <c r="X270" s="211"/>
      <c r="Y270" s="211"/>
      <c r="Z270" s="211"/>
      <c r="AA270" s="211"/>
      <c r="AB270" s="211"/>
      <c r="AC270" s="211"/>
      <c r="AD270" s="211"/>
    </row>
    <row r="271" spans="1:30" x14ac:dyDescent="0.25">
      <c r="A271" s="91" t="s">
        <v>5527</v>
      </c>
      <c r="B271" s="170" t="s">
        <v>143</v>
      </c>
      <c r="C271" s="170">
        <v>0.5767649074708705</v>
      </c>
      <c r="D271" s="170">
        <v>0.34235777930089101</v>
      </c>
      <c r="E271" s="170">
        <v>8.0877313228238518E-2</v>
      </c>
      <c r="F271" s="169">
        <v>1</v>
      </c>
      <c r="G271" s="173">
        <v>2918</v>
      </c>
      <c r="H271" s="91"/>
      <c r="I271" s="170" t="s">
        <v>143</v>
      </c>
      <c r="J271" s="170" t="s">
        <v>143</v>
      </c>
      <c r="K271" s="170">
        <v>0.55900000000000005</v>
      </c>
      <c r="L271" s="170">
        <v>0.59499999999999997</v>
      </c>
      <c r="M271" s="170">
        <v>0.32500000000000001</v>
      </c>
      <c r="N271" s="170">
        <v>0.36</v>
      </c>
      <c r="O271" s="170">
        <v>7.1999999999999995E-2</v>
      </c>
      <c r="P271" s="170">
        <v>9.0999999999999998E-2</v>
      </c>
      <c r="Q271" s="91"/>
      <c r="R271" s="211"/>
      <c r="S271" s="211"/>
      <c r="T271" s="211"/>
      <c r="U271" s="211"/>
      <c r="V271" s="211"/>
      <c r="W271" s="211"/>
      <c r="X271" s="211"/>
      <c r="Y271" s="211"/>
      <c r="Z271" s="211"/>
      <c r="AA271" s="211"/>
      <c r="AB271" s="211"/>
      <c r="AC271" s="211"/>
      <c r="AD271" s="211"/>
    </row>
    <row r="272" spans="1:30" x14ac:dyDescent="0.25">
      <c r="A272" s="91" t="s">
        <v>5528</v>
      </c>
      <c r="B272" s="170" t="s">
        <v>143</v>
      </c>
      <c r="C272" s="170">
        <v>0.83650190114068446</v>
      </c>
      <c r="D272" s="170">
        <v>6.9903480549868377E-2</v>
      </c>
      <c r="E272" s="170">
        <v>9.3594618309447208E-2</v>
      </c>
      <c r="F272" s="169">
        <v>1</v>
      </c>
      <c r="G272" s="173">
        <v>3419</v>
      </c>
      <c r="H272" s="91"/>
      <c r="I272" s="170" t="s">
        <v>143</v>
      </c>
      <c r="J272" s="170" t="s">
        <v>143</v>
      </c>
      <c r="K272" s="170">
        <v>0.82399999999999995</v>
      </c>
      <c r="L272" s="170">
        <v>0.84899999999999998</v>
      </c>
      <c r="M272" s="170">
        <v>6.2E-2</v>
      </c>
      <c r="N272" s="170">
        <v>7.9000000000000001E-2</v>
      </c>
      <c r="O272" s="170">
        <v>8.4000000000000005E-2</v>
      </c>
      <c r="P272" s="170">
        <v>0.104</v>
      </c>
      <c r="Q272" s="91"/>
      <c r="R272" s="211"/>
      <c r="S272" s="211"/>
      <c r="T272" s="211"/>
      <c r="U272" s="211"/>
      <c r="V272" s="211"/>
      <c r="W272" s="211"/>
      <c r="X272" s="211"/>
      <c r="Y272" s="211"/>
      <c r="Z272" s="211"/>
      <c r="AA272" s="211"/>
      <c r="AB272" s="211"/>
      <c r="AC272" s="211"/>
      <c r="AD272" s="211"/>
    </row>
    <row r="273" spans="1:30" x14ac:dyDescent="0.25">
      <c r="A273" s="91" t="s">
        <v>5529</v>
      </c>
      <c r="B273" s="170">
        <v>0.10826210826210826</v>
      </c>
      <c r="C273" s="170">
        <v>0.56125356125356129</v>
      </c>
      <c r="D273" s="170">
        <v>0.22051282051282051</v>
      </c>
      <c r="E273" s="170">
        <v>0.10997150997150996</v>
      </c>
      <c r="F273" s="169">
        <v>1</v>
      </c>
      <c r="G273" s="173">
        <v>1755</v>
      </c>
      <c r="H273" s="91"/>
      <c r="I273" s="170">
        <v>9.5000000000000001E-2</v>
      </c>
      <c r="J273" s="170">
        <v>0.124</v>
      </c>
      <c r="K273" s="170">
        <v>0.53800000000000003</v>
      </c>
      <c r="L273" s="170">
        <v>0.58399999999999996</v>
      </c>
      <c r="M273" s="170">
        <v>0.20200000000000001</v>
      </c>
      <c r="N273" s="170">
        <v>0.24099999999999999</v>
      </c>
      <c r="O273" s="170">
        <v>9.6000000000000002E-2</v>
      </c>
      <c r="P273" s="170">
        <v>0.125</v>
      </c>
      <c r="Q273" s="91"/>
      <c r="R273" s="211"/>
      <c r="S273" s="211"/>
      <c r="T273" s="211"/>
      <c r="U273" s="211"/>
      <c r="V273" s="211"/>
      <c r="W273" s="211"/>
      <c r="X273" s="211"/>
      <c r="Y273" s="211"/>
      <c r="Z273" s="211"/>
      <c r="AA273" s="211"/>
      <c r="AB273" s="211"/>
      <c r="AC273" s="211"/>
      <c r="AD273" s="211"/>
    </row>
    <row r="274" spans="1:30" x14ac:dyDescent="0.25">
      <c r="A274" s="91" t="s">
        <v>5530</v>
      </c>
      <c r="B274" s="170">
        <v>0.29775561097256859</v>
      </c>
      <c r="C274" s="170">
        <v>0.61695760598503746</v>
      </c>
      <c r="D274" s="170">
        <v>3.890274314214464E-2</v>
      </c>
      <c r="E274" s="170">
        <v>4.6384039900249377E-2</v>
      </c>
      <c r="F274" s="169">
        <v>1</v>
      </c>
      <c r="G274" s="173">
        <v>2005</v>
      </c>
      <c r="H274" s="91"/>
      <c r="I274" s="170">
        <v>0.27800000000000002</v>
      </c>
      <c r="J274" s="170">
        <v>0.318</v>
      </c>
      <c r="K274" s="170">
        <v>0.59499999999999997</v>
      </c>
      <c r="L274" s="170">
        <v>0.63800000000000001</v>
      </c>
      <c r="M274" s="170">
        <v>3.1E-2</v>
      </c>
      <c r="N274" s="170">
        <v>4.8000000000000001E-2</v>
      </c>
      <c r="O274" s="170">
        <v>3.7999999999999999E-2</v>
      </c>
      <c r="P274" s="170">
        <v>5.6000000000000001E-2</v>
      </c>
      <c r="Q274" s="91"/>
      <c r="R274" s="211"/>
      <c r="S274" s="211"/>
      <c r="T274" s="211"/>
      <c r="U274" s="211"/>
      <c r="V274" s="211"/>
      <c r="W274" s="211"/>
      <c r="X274" s="211"/>
      <c r="Y274" s="211"/>
      <c r="Z274" s="211"/>
      <c r="AA274" s="211"/>
      <c r="AB274" s="211"/>
      <c r="AC274" s="211"/>
      <c r="AD274" s="211"/>
    </row>
    <row r="275" spans="1:30" x14ac:dyDescent="0.25">
      <c r="A275" s="91" t="s">
        <v>5531</v>
      </c>
      <c r="B275" s="170" t="s">
        <v>143</v>
      </c>
      <c r="C275" s="170">
        <v>0.31895332390381897</v>
      </c>
      <c r="D275" s="170">
        <v>0.32248939179632247</v>
      </c>
      <c r="E275" s="170">
        <v>0.35855728429985856</v>
      </c>
      <c r="F275" s="169">
        <v>1</v>
      </c>
      <c r="G275" s="173">
        <v>1414</v>
      </c>
      <c r="H275" s="91"/>
      <c r="I275" s="170" t="s">
        <v>143</v>
      </c>
      <c r="J275" s="170" t="s">
        <v>143</v>
      </c>
      <c r="K275" s="170">
        <v>0.29499999999999998</v>
      </c>
      <c r="L275" s="170">
        <v>0.34399999999999997</v>
      </c>
      <c r="M275" s="170">
        <v>0.29899999999999999</v>
      </c>
      <c r="N275" s="170">
        <v>0.34699999999999998</v>
      </c>
      <c r="O275" s="170">
        <v>0.33400000000000002</v>
      </c>
      <c r="P275" s="170">
        <v>0.38400000000000001</v>
      </c>
      <c r="Q275" s="91"/>
      <c r="R275" s="211"/>
      <c r="S275" s="211"/>
      <c r="T275" s="211"/>
      <c r="U275" s="211"/>
      <c r="V275" s="211"/>
      <c r="W275" s="211"/>
      <c r="X275" s="211"/>
      <c r="Y275" s="211"/>
      <c r="Z275" s="211"/>
      <c r="AA275" s="211"/>
      <c r="AB275" s="211"/>
      <c r="AC275" s="211"/>
      <c r="AD275" s="211"/>
    </row>
    <row r="276" spans="1:30" x14ac:dyDescent="0.25">
      <c r="A276" s="91" t="s">
        <v>5532</v>
      </c>
      <c r="B276" s="170" t="s">
        <v>143</v>
      </c>
      <c r="C276" s="170">
        <v>0.85225225225225221</v>
      </c>
      <c r="D276" s="170">
        <v>5.8558558558558557E-2</v>
      </c>
      <c r="E276" s="170">
        <v>8.9189189189189194E-2</v>
      </c>
      <c r="F276" s="169">
        <v>0.99999999999999989</v>
      </c>
      <c r="G276" s="173">
        <v>2220</v>
      </c>
      <c r="H276" s="91"/>
      <c r="I276" s="170" t="s">
        <v>143</v>
      </c>
      <c r="J276" s="170" t="s">
        <v>143</v>
      </c>
      <c r="K276" s="170">
        <v>0.83699999999999997</v>
      </c>
      <c r="L276" s="170">
        <v>0.86599999999999999</v>
      </c>
      <c r="M276" s="170">
        <v>0.05</v>
      </c>
      <c r="N276" s="170">
        <v>6.9000000000000006E-2</v>
      </c>
      <c r="O276" s="170">
        <v>7.8E-2</v>
      </c>
      <c r="P276" s="170">
        <v>0.10199999999999999</v>
      </c>
      <c r="Q276" s="91"/>
      <c r="R276" s="211"/>
      <c r="S276" s="211"/>
      <c r="T276" s="211"/>
      <c r="U276" s="211"/>
      <c r="V276" s="211"/>
      <c r="W276" s="211"/>
      <c r="X276" s="211"/>
      <c r="Y276" s="211"/>
      <c r="Z276" s="211"/>
      <c r="AA276" s="211"/>
      <c r="AB276" s="211"/>
      <c r="AC276" s="211"/>
      <c r="AD276" s="211"/>
    </row>
    <row r="277" spans="1:30" x14ac:dyDescent="0.25">
      <c r="A277" s="91" t="s">
        <v>5533</v>
      </c>
      <c r="B277" s="170">
        <v>8.9611872146118723E-2</v>
      </c>
      <c r="C277" s="170">
        <v>0.52568493150684936</v>
      </c>
      <c r="D277" s="170">
        <v>0.23059360730593606</v>
      </c>
      <c r="E277" s="170">
        <v>0.1541095890410959</v>
      </c>
      <c r="F277" s="169">
        <v>1</v>
      </c>
      <c r="G277" s="173">
        <v>1752</v>
      </c>
      <c r="H277" s="91"/>
      <c r="I277" s="170">
        <v>7.6999999999999999E-2</v>
      </c>
      <c r="J277" s="170">
        <v>0.104</v>
      </c>
      <c r="K277" s="170">
        <v>0.502</v>
      </c>
      <c r="L277" s="170">
        <v>0.54900000000000004</v>
      </c>
      <c r="M277" s="170">
        <v>0.21099999999999999</v>
      </c>
      <c r="N277" s="170">
        <v>0.251</v>
      </c>
      <c r="O277" s="170">
        <v>0.13800000000000001</v>
      </c>
      <c r="P277" s="170">
        <v>0.17199999999999999</v>
      </c>
      <c r="Q277" s="91"/>
      <c r="R277" s="211"/>
      <c r="S277" s="211"/>
      <c r="T277" s="211"/>
      <c r="U277" s="211"/>
      <c r="V277" s="211"/>
      <c r="W277" s="211"/>
      <c r="X277" s="211"/>
      <c r="Y277" s="211"/>
      <c r="Z277" s="211"/>
      <c r="AA277" s="211"/>
      <c r="AB277" s="211"/>
      <c r="AC277" s="211"/>
      <c r="AD277" s="211"/>
    </row>
    <row r="278" spans="1:30" x14ac:dyDescent="0.25">
      <c r="A278" s="91" t="s">
        <v>5534</v>
      </c>
      <c r="B278" s="170">
        <v>0.29783393501805056</v>
      </c>
      <c r="C278" s="170">
        <v>0.5672382671480144</v>
      </c>
      <c r="D278" s="170">
        <v>3.5198555956678701E-2</v>
      </c>
      <c r="E278" s="170">
        <v>9.9729241877256319E-2</v>
      </c>
      <c r="F278" s="169">
        <v>0.99999999999999989</v>
      </c>
      <c r="G278" s="173">
        <v>2216</v>
      </c>
      <c r="H278" s="91"/>
      <c r="I278" s="170">
        <v>0.27900000000000003</v>
      </c>
      <c r="J278" s="170">
        <v>0.317</v>
      </c>
      <c r="K278" s="170">
        <v>0.54700000000000004</v>
      </c>
      <c r="L278" s="170">
        <v>0.58799999999999997</v>
      </c>
      <c r="M278" s="170">
        <v>2.8000000000000001E-2</v>
      </c>
      <c r="N278" s="170">
        <v>4.3999999999999997E-2</v>
      </c>
      <c r="O278" s="170">
        <v>8.7999999999999995E-2</v>
      </c>
      <c r="P278" s="170">
        <v>0.113</v>
      </c>
      <c r="Q278" s="91"/>
      <c r="R278" s="211"/>
      <c r="S278" s="211"/>
      <c r="T278" s="211"/>
      <c r="U278" s="211"/>
      <c r="V278" s="211"/>
      <c r="W278" s="211"/>
      <c r="X278" s="211"/>
      <c r="Y278" s="211"/>
      <c r="Z278" s="211"/>
      <c r="AA278" s="211"/>
      <c r="AB278" s="211"/>
      <c r="AC278" s="211"/>
      <c r="AD278" s="211"/>
    </row>
    <row r="279" spans="1:30" x14ac:dyDescent="0.25">
      <c r="A279" s="91" t="s">
        <v>5535</v>
      </c>
      <c r="B279" s="170" t="s">
        <v>143</v>
      </c>
      <c r="C279" s="170">
        <v>0.30141388174807199</v>
      </c>
      <c r="D279" s="170">
        <v>0.33804627249357327</v>
      </c>
      <c r="E279" s="170">
        <v>0.36053984575835474</v>
      </c>
      <c r="F279" s="169">
        <v>1</v>
      </c>
      <c r="G279" s="173">
        <v>1556</v>
      </c>
      <c r="H279" s="91"/>
      <c r="I279" s="170" t="s">
        <v>143</v>
      </c>
      <c r="J279" s="170" t="s">
        <v>143</v>
      </c>
      <c r="K279" s="170">
        <v>0.27900000000000003</v>
      </c>
      <c r="L279" s="170">
        <v>0.32500000000000001</v>
      </c>
      <c r="M279" s="170">
        <v>0.315</v>
      </c>
      <c r="N279" s="170">
        <v>0.36199999999999999</v>
      </c>
      <c r="O279" s="170">
        <v>0.33700000000000002</v>
      </c>
      <c r="P279" s="170">
        <v>0.38500000000000001</v>
      </c>
      <c r="Q279" s="91"/>
      <c r="R279" s="211"/>
      <c r="S279" s="211"/>
      <c r="T279" s="211"/>
      <c r="U279" s="211"/>
      <c r="V279" s="211"/>
      <c r="W279" s="211"/>
      <c r="X279" s="211"/>
      <c r="Y279" s="211"/>
      <c r="Z279" s="211"/>
      <c r="AA279" s="211"/>
      <c r="AB279" s="211"/>
      <c r="AC279" s="211"/>
      <c r="AD279" s="211"/>
    </row>
    <row r="280" spans="1:30" x14ac:dyDescent="0.25">
      <c r="A280" s="91" t="s">
        <v>5536</v>
      </c>
      <c r="B280" s="170" t="s">
        <v>143</v>
      </c>
      <c r="C280" s="170">
        <v>0.74808711006474393</v>
      </c>
      <c r="D280" s="170">
        <v>0.11183048852266039</v>
      </c>
      <c r="E280" s="170">
        <v>0.14008240141259565</v>
      </c>
      <c r="F280" s="169">
        <v>1</v>
      </c>
      <c r="G280" s="173">
        <v>1699</v>
      </c>
      <c r="H280" s="91"/>
      <c r="I280" s="170" t="s">
        <v>143</v>
      </c>
      <c r="J280" s="170" t="s">
        <v>143</v>
      </c>
      <c r="K280" s="170">
        <v>0.72699999999999998</v>
      </c>
      <c r="L280" s="170">
        <v>0.76800000000000002</v>
      </c>
      <c r="M280" s="170">
        <v>9.8000000000000004E-2</v>
      </c>
      <c r="N280" s="170">
        <v>0.128</v>
      </c>
      <c r="O280" s="170">
        <v>0.124</v>
      </c>
      <c r="P280" s="170">
        <v>0.157</v>
      </c>
      <c r="Q280" s="91"/>
      <c r="R280" s="211"/>
      <c r="S280" s="211"/>
      <c r="T280" s="211"/>
      <c r="U280" s="211"/>
      <c r="V280" s="211"/>
      <c r="W280" s="211"/>
      <c r="X280" s="211"/>
      <c r="Y280" s="211"/>
      <c r="Z280" s="211"/>
      <c r="AA280" s="211"/>
      <c r="AB280" s="211"/>
      <c r="AC280" s="211"/>
      <c r="AD280" s="211"/>
    </row>
    <row r="281" spans="1:30" x14ac:dyDescent="0.25">
      <c r="A281" s="91" t="s">
        <v>5537</v>
      </c>
      <c r="B281" s="170">
        <v>8.1508515815085156E-2</v>
      </c>
      <c r="C281" s="170">
        <v>0.51703163017031628</v>
      </c>
      <c r="D281" s="170">
        <v>0.20194647201946472</v>
      </c>
      <c r="E281" s="170">
        <v>0.19951338199513383</v>
      </c>
      <c r="F281" s="169">
        <v>0.99999999999999989</v>
      </c>
      <c r="G281" s="173">
        <v>822</v>
      </c>
      <c r="H281" s="91"/>
      <c r="I281" s="170">
        <v>6.5000000000000002E-2</v>
      </c>
      <c r="J281" s="170">
        <v>0.10199999999999999</v>
      </c>
      <c r="K281" s="170">
        <v>0.48299999999999998</v>
      </c>
      <c r="L281" s="170">
        <v>0.55100000000000005</v>
      </c>
      <c r="M281" s="170">
        <v>0.17599999999999999</v>
      </c>
      <c r="N281" s="170">
        <v>0.23100000000000001</v>
      </c>
      <c r="O281" s="170">
        <v>0.17399999999999999</v>
      </c>
      <c r="P281" s="170">
        <v>0.22800000000000001</v>
      </c>
      <c r="Q281" s="91"/>
      <c r="R281" s="211"/>
      <c r="S281" s="211"/>
      <c r="T281" s="211"/>
      <c r="U281" s="211"/>
      <c r="V281" s="211"/>
      <c r="W281" s="211"/>
      <c r="X281" s="211"/>
      <c r="Y281" s="211"/>
      <c r="Z281" s="211"/>
      <c r="AA281" s="211"/>
      <c r="AB281" s="211"/>
      <c r="AC281" s="211"/>
      <c r="AD281" s="211"/>
    </row>
    <row r="282" spans="1:30" x14ac:dyDescent="0.25">
      <c r="A282" s="91" t="s">
        <v>5538</v>
      </c>
      <c r="B282" s="170">
        <v>0.31104033970276007</v>
      </c>
      <c r="C282" s="170">
        <v>0.60297239915074308</v>
      </c>
      <c r="D282" s="170">
        <v>3.5031847133757961E-2</v>
      </c>
      <c r="E282" s="170">
        <v>5.0955414012738856E-2</v>
      </c>
      <c r="F282" s="169">
        <v>0.99999999999999989</v>
      </c>
      <c r="G282" s="173">
        <v>942</v>
      </c>
      <c r="H282" s="91"/>
      <c r="I282" s="170">
        <v>0.28199999999999997</v>
      </c>
      <c r="J282" s="170">
        <v>0.34100000000000003</v>
      </c>
      <c r="K282" s="170">
        <v>0.57099999999999995</v>
      </c>
      <c r="L282" s="170">
        <v>0.63400000000000001</v>
      </c>
      <c r="M282" s="170">
        <v>2.5000000000000001E-2</v>
      </c>
      <c r="N282" s="170">
        <v>4.9000000000000002E-2</v>
      </c>
      <c r="O282" s="170">
        <v>3.9E-2</v>
      </c>
      <c r="P282" s="170">
        <v>6.7000000000000004E-2</v>
      </c>
      <c r="Q282" s="91"/>
      <c r="R282" s="211"/>
      <c r="S282" s="211"/>
      <c r="T282" s="211"/>
      <c r="U282" s="211"/>
      <c r="V282" s="211"/>
      <c r="W282" s="211"/>
      <c r="X282" s="211"/>
      <c r="Y282" s="211"/>
      <c r="Z282" s="211"/>
      <c r="AA282" s="211"/>
      <c r="AB282" s="211"/>
      <c r="AC282" s="211"/>
      <c r="AD282" s="211"/>
    </row>
    <row r="283" spans="1:30" x14ac:dyDescent="0.25">
      <c r="A283" s="91" t="s">
        <v>5539</v>
      </c>
      <c r="B283" s="170" t="s">
        <v>143</v>
      </c>
      <c r="C283" s="170">
        <v>0.47569444444444442</v>
      </c>
      <c r="D283" s="170">
        <v>0.36574074074074076</v>
      </c>
      <c r="E283" s="170">
        <v>0.15856481481481483</v>
      </c>
      <c r="F283" s="169">
        <v>1</v>
      </c>
      <c r="G283" s="173">
        <v>864</v>
      </c>
      <c r="H283" s="91"/>
      <c r="I283" s="170" t="s">
        <v>143</v>
      </c>
      <c r="J283" s="170" t="s">
        <v>143</v>
      </c>
      <c r="K283" s="170">
        <v>0.443</v>
      </c>
      <c r="L283" s="170">
        <v>0.50900000000000001</v>
      </c>
      <c r="M283" s="170">
        <v>0.33400000000000002</v>
      </c>
      <c r="N283" s="170">
        <v>0.39800000000000002</v>
      </c>
      <c r="O283" s="170">
        <v>0.13600000000000001</v>
      </c>
      <c r="P283" s="170">
        <v>0.184</v>
      </c>
      <c r="Q283" s="91"/>
      <c r="R283" s="211"/>
      <c r="S283" s="211"/>
      <c r="T283" s="211"/>
      <c r="U283" s="211"/>
      <c r="V283" s="211"/>
      <c r="W283" s="211"/>
      <c r="X283" s="211"/>
      <c r="Y283" s="211"/>
      <c r="Z283" s="211"/>
      <c r="AA283" s="211"/>
      <c r="AB283" s="211"/>
      <c r="AC283" s="211"/>
      <c r="AD283" s="211"/>
    </row>
    <row r="284" spans="1:30" x14ac:dyDescent="0.25">
      <c r="A284" s="91" t="s">
        <v>5540</v>
      </c>
      <c r="B284" s="170" t="s">
        <v>143</v>
      </c>
      <c r="C284" s="170">
        <v>0.75270108043217288</v>
      </c>
      <c r="D284" s="170">
        <v>8.4033613445378158E-2</v>
      </c>
      <c r="E284" s="170">
        <v>0.16326530612244897</v>
      </c>
      <c r="F284" s="169">
        <v>1</v>
      </c>
      <c r="G284" s="173">
        <v>833</v>
      </c>
      <c r="H284" s="91"/>
      <c r="I284" s="170" t="s">
        <v>143</v>
      </c>
      <c r="J284" s="170" t="s">
        <v>143</v>
      </c>
      <c r="K284" s="170">
        <v>0.72199999999999998</v>
      </c>
      <c r="L284" s="170">
        <v>0.78100000000000003</v>
      </c>
      <c r="M284" s="170">
        <v>6.7000000000000004E-2</v>
      </c>
      <c r="N284" s="170">
        <v>0.105</v>
      </c>
      <c r="O284" s="170">
        <v>0.14000000000000001</v>
      </c>
      <c r="P284" s="170">
        <v>0.19</v>
      </c>
      <c r="Q284" s="91"/>
      <c r="R284" s="211"/>
      <c r="S284" s="211"/>
      <c r="T284" s="211"/>
      <c r="U284" s="211"/>
      <c r="V284" s="211"/>
      <c r="W284" s="211"/>
      <c r="X284" s="211"/>
      <c r="Y284" s="211"/>
      <c r="Z284" s="211"/>
      <c r="AA284" s="211"/>
      <c r="AB284" s="211"/>
      <c r="AC284" s="211"/>
      <c r="AD284" s="211"/>
    </row>
    <row r="285" spans="1:30" x14ac:dyDescent="0.25">
      <c r="A285" s="91" t="s">
        <v>5541</v>
      </c>
      <c r="B285" s="170">
        <v>8.727746417716023E-2</v>
      </c>
      <c r="C285" s="170">
        <v>0.52019105514546249</v>
      </c>
      <c r="D285" s="170">
        <v>0.25575336517585756</v>
      </c>
      <c r="E285" s="170">
        <v>0.13677811550151975</v>
      </c>
      <c r="F285" s="169">
        <v>1</v>
      </c>
      <c r="G285" s="173">
        <v>2303</v>
      </c>
      <c r="H285" s="91"/>
      <c r="I285" s="170">
        <v>7.5999999999999998E-2</v>
      </c>
      <c r="J285" s="170">
        <v>0.1</v>
      </c>
      <c r="K285" s="170">
        <v>0.5</v>
      </c>
      <c r="L285" s="170">
        <v>0.54100000000000004</v>
      </c>
      <c r="M285" s="170">
        <v>0.23799999999999999</v>
      </c>
      <c r="N285" s="170">
        <v>0.27400000000000002</v>
      </c>
      <c r="O285" s="170">
        <v>0.123</v>
      </c>
      <c r="P285" s="170">
        <v>0.151</v>
      </c>
      <c r="Q285" s="91"/>
      <c r="R285" s="211"/>
      <c r="S285" s="211"/>
      <c r="T285" s="211"/>
      <c r="U285" s="211"/>
      <c r="V285" s="211"/>
      <c r="W285" s="211"/>
      <c r="X285" s="211"/>
      <c r="Y285" s="211"/>
      <c r="Z285" s="211"/>
      <c r="AA285" s="211"/>
      <c r="AB285" s="211"/>
      <c r="AC285" s="211"/>
      <c r="AD285" s="211"/>
    </row>
    <row r="286" spans="1:30" x14ac:dyDescent="0.25">
      <c r="A286" s="91" t="s">
        <v>5542</v>
      </c>
      <c r="B286" s="170">
        <v>0.2843831531867313</v>
      </c>
      <c r="C286" s="170">
        <v>0.6134923592992918</v>
      </c>
      <c r="D286" s="170">
        <v>4.8825941110696984E-2</v>
      </c>
      <c r="E286" s="170">
        <v>5.3298546403279912E-2</v>
      </c>
      <c r="F286" s="169">
        <v>1</v>
      </c>
      <c r="G286" s="173">
        <v>2683</v>
      </c>
      <c r="H286" s="91"/>
      <c r="I286" s="170">
        <v>0.26800000000000002</v>
      </c>
      <c r="J286" s="170">
        <v>0.30199999999999999</v>
      </c>
      <c r="K286" s="170">
        <v>0.59499999999999997</v>
      </c>
      <c r="L286" s="170">
        <v>0.63200000000000001</v>
      </c>
      <c r="M286" s="170">
        <v>4.1000000000000002E-2</v>
      </c>
      <c r="N286" s="170">
        <v>5.8000000000000003E-2</v>
      </c>
      <c r="O286" s="170">
        <v>4.4999999999999998E-2</v>
      </c>
      <c r="P286" s="170">
        <v>6.2E-2</v>
      </c>
      <c r="Q286" s="91"/>
      <c r="R286" s="211"/>
      <c r="S286" s="211"/>
      <c r="T286" s="211"/>
      <c r="U286" s="211"/>
      <c r="V286" s="211"/>
      <c r="W286" s="211"/>
      <c r="X286" s="211"/>
      <c r="Y286" s="211"/>
      <c r="Z286" s="211"/>
      <c r="AA286" s="211"/>
      <c r="AB286" s="211"/>
      <c r="AC286" s="211"/>
      <c r="AD286" s="211"/>
    </row>
    <row r="287" spans="1:30" x14ac:dyDescent="0.25">
      <c r="A287" s="91" t="s">
        <v>5543</v>
      </c>
      <c r="B287" s="170" t="s">
        <v>143</v>
      </c>
      <c r="C287" s="170">
        <v>0.4184443715129636</v>
      </c>
      <c r="D287" s="170">
        <v>0.40269117164424023</v>
      </c>
      <c r="E287" s="170">
        <v>0.1788644568427962</v>
      </c>
      <c r="F287" s="169">
        <v>1</v>
      </c>
      <c r="G287" s="173">
        <v>3047</v>
      </c>
      <c r="H287" s="91"/>
      <c r="I287" s="170" t="s">
        <v>143</v>
      </c>
      <c r="J287" s="170" t="s">
        <v>143</v>
      </c>
      <c r="K287" s="170">
        <v>0.40100000000000002</v>
      </c>
      <c r="L287" s="170">
        <v>0.436</v>
      </c>
      <c r="M287" s="170">
        <v>0.38500000000000001</v>
      </c>
      <c r="N287" s="170">
        <v>0.42</v>
      </c>
      <c r="O287" s="170">
        <v>0.16600000000000001</v>
      </c>
      <c r="P287" s="170">
        <v>0.193</v>
      </c>
      <c r="Q287" s="91"/>
      <c r="R287" s="211"/>
      <c r="S287" s="211"/>
      <c r="T287" s="211"/>
      <c r="U287" s="211"/>
      <c r="V287" s="211"/>
      <c r="W287" s="211"/>
      <c r="X287" s="211"/>
      <c r="Y287" s="211"/>
      <c r="Z287" s="211"/>
      <c r="AA287" s="211"/>
      <c r="AB287" s="211"/>
      <c r="AC287" s="211"/>
      <c r="AD287" s="211"/>
    </row>
    <row r="288" spans="1:30" x14ac:dyDescent="0.25">
      <c r="A288" s="91" t="s">
        <v>5544</v>
      </c>
      <c r="B288" s="170" t="s">
        <v>143</v>
      </c>
      <c r="C288" s="170">
        <v>0.76074925500212853</v>
      </c>
      <c r="D288" s="170">
        <v>0.10642826734780758</v>
      </c>
      <c r="E288" s="170">
        <v>0.13282247765006386</v>
      </c>
      <c r="F288" s="169">
        <v>0.99999999999999989</v>
      </c>
      <c r="G288" s="173">
        <v>2349</v>
      </c>
      <c r="H288" s="91"/>
      <c r="I288" s="170" t="s">
        <v>143</v>
      </c>
      <c r="J288" s="170" t="s">
        <v>143</v>
      </c>
      <c r="K288" s="170">
        <v>0.74299999999999999</v>
      </c>
      <c r="L288" s="170">
        <v>0.77800000000000002</v>
      </c>
      <c r="M288" s="170">
        <v>9.5000000000000001E-2</v>
      </c>
      <c r="N288" s="170">
        <v>0.12</v>
      </c>
      <c r="O288" s="170">
        <v>0.12</v>
      </c>
      <c r="P288" s="170">
        <v>0.14699999999999999</v>
      </c>
      <c r="Q288" s="91"/>
      <c r="R288" s="211"/>
      <c r="S288" s="211"/>
      <c r="T288" s="211"/>
      <c r="U288" s="211"/>
      <c r="V288" s="211"/>
      <c r="W288" s="211"/>
      <c r="X288" s="211"/>
      <c r="Y288" s="211"/>
      <c r="Z288" s="211"/>
      <c r="AA288" s="211"/>
      <c r="AB288" s="211"/>
      <c r="AC288" s="211"/>
      <c r="AD288" s="211"/>
    </row>
    <row r="289" spans="1:30" x14ac:dyDescent="0.25">
      <c r="A289" s="91" t="s">
        <v>5545</v>
      </c>
      <c r="B289" s="170">
        <v>7.8706957132817987E-2</v>
      </c>
      <c r="C289" s="170">
        <v>0.54778636683063953</v>
      </c>
      <c r="D289" s="170">
        <v>0.23436401967673928</v>
      </c>
      <c r="E289" s="170">
        <v>0.13914265635980325</v>
      </c>
      <c r="F289" s="169">
        <v>1</v>
      </c>
      <c r="G289" s="173">
        <v>2846</v>
      </c>
      <c r="H289" s="91"/>
      <c r="I289" s="170">
        <v>6.9000000000000006E-2</v>
      </c>
      <c r="J289" s="170">
        <v>8.8999999999999996E-2</v>
      </c>
      <c r="K289" s="170">
        <v>0.52900000000000003</v>
      </c>
      <c r="L289" s="170">
        <v>0.56599999999999995</v>
      </c>
      <c r="M289" s="170">
        <v>0.219</v>
      </c>
      <c r="N289" s="170">
        <v>0.25</v>
      </c>
      <c r="O289" s="170">
        <v>0.127</v>
      </c>
      <c r="P289" s="170">
        <v>0.152</v>
      </c>
      <c r="Q289" s="91"/>
      <c r="R289" s="211"/>
      <c r="S289" s="211"/>
      <c r="T289" s="211"/>
      <c r="U289" s="211"/>
      <c r="V289" s="211"/>
      <c r="W289" s="211"/>
      <c r="X289" s="211"/>
      <c r="Y289" s="211"/>
      <c r="Z289" s="211"/>
      <c r="AA289" s="211"/>
      <c r="AB289" s="211"/>
      <c r="AC289" s="211"/>
      <c r="AD289" s="211"/>
    </row>
    <row r="290" spans="1:30" x14ac:dyDescent="0.25">
      <c r="A290" s="91" t="s">
        <v>5546</v>
      </c>
      <c r="B290" s="170">
        <v>0.30451807228915662</v>
      </c>
      <c r="C290" s="170">
        <v>0.59849397590361442</v>
      </c>
      <c r="D290" s="170">
        <v>3.9759036144578312E-2</v>
      </c>
      <c r="E290" s="170">
        <v>5.7228915662650599E-2</v>
      </c>
      <c r="F290" s="169">
        <v>1</v>
      </c>
      <c r="G290" s="173">
        <v>3320</v>
      </c>
      <c r="H290" s="91"/>
      <c r="I290" s="170">
        <v>0.28899999999999998</v>
      </c>
      <c r="J290" s="170">
        <v>0.32</v>
      </c>
      <c r="K290" s="170">
        <v>0.58199999999999996</v>
      </c>
      <c r="L290" s="170">
        <v>0.61499999999999999</v>
      </c>
      <c r="M290" s="170">
        <v>3.4000000000000002E-2</v>
      </c>
      <c r="N290" s="170">
        <v>4.7E-2</v>
      </c>
      <c r="O290" s="170">
        <v>0.05</v>
      </c>
      <c r="P290" s="170">
        <v>6.6000000000000003E-2</v>
      </c>
      <c r="Q290" s="91"/>
      <c r="R290" s="211"/>
      <c r="S290" s="211"/>
      <c r="T290" s="211"/>
      <c r="U290" s="211"/>
      <c r="V290" s="211"/>
      <c r="W290" s="211"/>
      <c r="X290" s="211"/>
      <c r="Y290" s="211"/>
      <c r="Z290" s="211"/>
      <c r="AA290" s="211"/>
      <c r="AB290" s="211"/>
      <c r="AC290" s="211"/>
      <c r="AD290" s="211"/>
    </row>
    <row r="291" spans="1:30" x14ac:dyDescent="0.25">
      <c r="A291" s="91" t="s">
        <v>5547</v>
      </c>
      <c r="B291" s="170" t="s">
        <v>143</v>
      </c>
      <c r="C291" s="170">
        <v>0.51609403254972874</v>
      </c>
      <c r="D291" s="170">
        <v>0.35334538878842675</v>
      </c>
      <c r="E291" s="170">
        <v>0.13056057866184448</v>
      </c>
      <c r="F291" s="169">
        <v>1</v>
      </c>
      <c r="G291" s="173">
        <v>2765</v>
      </c>
      <c r="H291" s="91"/>
      <c r="I291" s="170" t="s">
        <v>143</v>
      </c>
      <c r="J291" s="170" t="s">
        <v>143</v>
      </c>
      <c r="K291" s="170">
        <v>0.497</v>
      </c>
      <c r="L291" s="170">
        <v>0.53500000000000003</v>
      </c>
      <c r="M291" s="170">
        <v>0.33600000000000002</v>
      </c>
      <c r="N291" s="170">
        <v>0.371</v>
      </c>
      <c r="O291" s="170">
        <v>0.11899999999999999</v>
      </c>
      <c r="P291" s="170">
        <v>0.14399999999999999</v>
      </c>
      <c r="Q291" s="91"/>
      <c r="R291" s="211"/>
      <c r="S291" s="211"/>
      <c r="T291" s="211"/>
      <c r="U291" s="211"/>
      <c r="V291" s="211"/>
      <c r="W291" s="211"/>
      <c r="X291" s="211"/>
      <c r="Y291" s="211"/>
      <c r="Z291" s="211"/>
      <c r="AA291" s="211"/>
      <c r="AB291" s="211"/>
      <c r="AC291" s="211"/>
      <c r="AD291" s="211"/>
    </row>
    <row r="292" spans="1:30" x14ac:dyDescent="0.25">
      <c r="A292" s="91" t="s">
        <v>5548</v>
      </c>
      <c r="B292" s="170" t="s">
        <v>143</v>
      </c>
      <c r="C292" s="170">
        <v>0.7795815295815296</v>
      </c>
      <c r="D292" s="170">
        <v>9.0187590187590191E-2</v>
      </c>
      <c r="E292" s="170">
        <v>0.13023088023088022</v>
      </c>
      <c r="F292" s="169">
        <v>1</v>
      </c>
      <c r="G292" s="173">
        <v>2772</v>
      </c>
      <c r="H292" s="91"/>
      <c r="I292" s="170" t="s">
        <v>143</v>
      </c>
      <c r="J292" s="170" t="s">
        <v>143</v>
      </c>
      <c r="K292" s="170">
        <v>0.76400000000000001</v>
      </c>
      <c r="L292" s="170">
        <v>0.79500000000000004</v>
      </c>
      <c r="M292" s="170">
        <v>0.08</v>
      </c>
      <c r="N292" s="170">
        <v>0.10100000000000001</v>
      </c>
      <c r="O292" s="170">
        <v>0.11799999999999999</v>
      </c>
      <c r="P292" s="170">
        <v>0.14299999999999999</v>
      </c>
      <c r="Q292" s="91"/>
      <c r="R292" s="211"/>
      <c r="S292" s="211"/>
      <c r="T292" s="211"/>
      <c r="U292" s="211"/>
      <c r="V292" s="211"/>
      <c r="W292" s="211"/>
      <c r="X292" s="211"/>
      <c r="Y292" s="211"/>
      <c r="Z292" s="211"/>
      <c r="AA292" s="211"/>
      <c r="AB292" s="211"/>
      <c r="AC292" s="211"/>
      <c r="AD292" s="211"/>
    </row>
    <row r="293" spans="1:30" x14ac:dyDescent="0.25">
      <c r="A293" s="91" t="s">
        <v>5549</v>
      </c>
      <c r="B293" s="170">
        <v>8.6470831609433182E-2</v>
      </c>
      <c r="C293" s="170">
        <v>0.49979313198179559</v>
      </c>
      <c r="D293" s="170">
        <v>0.23210591642532064</v>
      </c>
      <c r="E293" s="170">
        <v>0.18163011998345055</v>
      </c>
      <c r="F293" s="169">
        <v>1</v>
      </c>
      <c r="G293" s="173">
        <v>2417</v>
      </c>
      <c r="H293" s="91"/>
      <c r="I293" s="170">
        <v>7.5999999999999998E-2</v>
      </c>
      <c r="J293" s="170">
        <v>9.8000000000000004E-2</v>
      </c>
      <c r="K293" s="170">
        <v>0.48</v>
      </c>
      <c r="L293" s="170">
        <v>0.52</v>
      </c>
      <c r="M293" s="170">
        <v>0.216</v>
      </c>
      <c r="N293" s="170">
        <v>0.249</v>
      </c>
      <c r="O293" s="170">
        <v>0.16700000000000001</v>
      </c>
      <c r="P293" s="170">
        <v>0.19800000000000001</v>
      </c>
      <c r="Q293" s="91"/>
      <c r="R293" s="211"/>
      <c r="S293" s="211"/>
      <c r="T293" s="211"/>
      <c r="U293" s="211"/>
      <c r="V293" s="211"/>
      <c r="W293" s="211"/>
      <c r="X293" s="211"/>
      <c r="Y293" s="211"/>
      <c r="Z293" s="211"/>
      <c r="AA293" s="211"/>
      <c r="AB293" s="211"/>
      <c r="AC293" s="211"/>
      <c r="AD293" s="211"/>
    </row>
    <row r="294" spans="1:30" x14ac:dyDescent="0.25">
      <c r="A294" s="91" t="s">
        <v>5550</v>
      </c>
      <c r="B294" s="170">
        <v>0.2761656341701989</v>
      </c>
      <c r="C294" s="170">
        <v>0.6305836322138898</v>
      </c>
      <c r="D294" s="170">
        <v>3.8474078904466906E-2</v>
      </c>
      <c r="E294" s="170">
        <v>5.4776654711444411E-2</v>
      </c>
      <c r="F294" s="169">
        <v>1</v>
      </c>
      <c r="G294" s="173">
        <v>3067</v>
      </c>
      <c r="H294" s="91"/>
      <c r="I294" s="170">
        <v>0.26100000000000001</v>
      </c>
      <c r="J294" s="170">
        <v>0.29199999999999998</v>
      </c>
      <c r="K294" s="170">
        <v>0.61299999999999999</v>
      </c>
      <c r="L294" s="170">
        <v>0.64700000000000002</v>
      </c>
      <c r="M294" s="170">
        <v>3.2000000000000001E-2</v>
      </c>
      <c r="N294" s="170">
        <v>4.5999999999999999E-2</v>
      </c>
      <c r="O294" s="170">
        <v>4.7E-2</v>
      </c>
      <c r="P294" s="170">
        <v>6.3E-2</v>
      </c>
      <c r="Q294" s="91"/>
      <c r="R294" s="211"/>
      <c r="S294" s="211"/>
      <c r="T294" s="211"/>
      <c r="U294" s="211"/>
      <c r="V294" s="211"/>
      <c r="W294" s="211"/>
      <c r="X294" s="211"/>
      <c r="Y294" s="211"/>
      <c r="Z294" s="211"/>
      <c r="AA294" s="211"/>
      <c r="AB294" s="211"/>
      <c r="AC294" s="211"/>
      <c r="AD294" s="211"/>
    </row>
    <row r="295" spans="1:30" x14ac:dyDescent="0.25">
      <c r="A295" s="91" t="s">
        <v>5551</v>
      </c>
      <c r="B295" s="170" t="s">
        <v>143</v>
      </c>
      <c r="C295" s="170">
        <v>0.51063829787234039</v>
      </c>
      <c r="D295" s="170">
        <v>0.34259661311333045</v>
      </c>
      <c r="E295" s="170">
        <v>0.14676508901432914</v>
      </c>
      <c r="F295" s="169">
        <v>1</v>
      </c>
      <c r="G295" s="173">
        <v>2303</v>
      </c>
      <c r="H295" s="91"/>
      <c r="I295" s="170" t="s">
        <v>143</v>
      </c>
      <c r="J295" s="170" t="s">
        <v>143</v>
      </c>
      <c r="K295" s="170">
        <v>0.49</v>
      </c>
      <c r="L295" s="170">
        <v>0.53100000000000003</v>
      </c>
      <c r="M295" s="170">
        <v>0.32300000000000001</v>
      </c>
      <c r="N295" s="170">
        <v>0.36199999999999999</v>
      </c>
      <c r="O295" s="170">
        <v>0.13300000000000001</v>
      </c>
      <c r="P295" s="170">
        <v>0.16200000000000001</v>
      </c>
      <c r="Q295" s="91"/>
      <c r="R295" s="211"/>
      <c r="S295" s="211"/>
      <c r="T295" s="211"/>
      <c r="U295" s="211"/>
      <c r="V295" s="211"/>
      <c r="W295" s="211"/>
      <c r="X295" s="211"/>
      <c r="Y295" s="211"/>
      <c r="Z295" s="211"/>
      <c r="AA295" s="211"/>
      <c r="AB295" s="211"/>
      <c r="AC295" s="211"/>
      <c r="AD295" s="211"/>
    </row>
    <row r="296" spans="1:30" x14ac:dyDescent="0.25">
      <c r="A296" s="91" t="s">
        <v>5552</v>
      </c>
      <c r="B296" s="170" t="s">
        <v>143</v>
      </c>
      <c r="C296" s="170">
        <v>0.80802675585284278</v>
      </c>
      <c r="D296" s="170">
        <v>6.4548494983277596E-2</v>
      </c>
      <c r="E296" s="170">
        <v>0.12742474916387961</v>
      </c>
      <c r="F296" s="169">
        <v>1</v>
      </c>
      <c r="G296" s="173">
        <v>2990</v>
      </c>
      <c r="H296" s="91"/>
      <c r="I296" s="170" t="s">
        <v>143</v>
      </c>
      <c r="J296" s="170" t="s">
        <v>143</v>
      </c>
      <c r="K296" s="170">
        <v>0.79400000000000004</v>
      </c>
      <c r="L296" s="170">
        <v>0.82199999999999995</v>
      </c>
      <c r="M296" s="170">
        <v>5.6000000000000001E-2</v>
      </c>
      <c r="N296" s="170">
        <v>7.3999999999999996E-2</v>
      </c>
      <c r="O296" s="170">
        <v>0.11600000000000001</v>
      </c>
      <c r="P296" s="170">
        <v>0.14000000000000001</v>
      </c>
      <c r="Q296" s="91"/>
      <c r="R296" s="211"/>
      <c r="S296" s="211"/>
      <c r="T296" s="211"/>
      <c r="U296" s="211"/>
      <c r="V296" s="211"/>
      <c r="W296" s="211"/>
      <c r="X296" s="211"/>
      <c r="Y296" s="211"/>
      <c r="Z296" s="211"/>
      <c r="AA296" s="211"/>
      <c r="AB296" s="211"/>
      <c r="AC296" s="211"/>
      <c r="AD296" s="211"/>
    </row>
    <row r="297" spans="1:30" x14ac:dyDescent="0.25">
      <c r="A297" s="91" t="s">
        <v>5553</v>
      </c>
      <c r="B297" s="170">
        <v>8.3881578947368418E-2</v>
      </c>
      <c r="C297" s="170">
        <v>0.50548245614035092</v>
      </c>
      <c r="D297" s="170">
        <v>0.25219298245614036</v>
      </c>
      <c r="E297" s="170">
        <v>0.15844298245614036</v>
      </c>
      <c r="F297" s="169">
        <v>1.0000000000000002</v>
      </c>
      <c r="G297" s="173">
        <v>1824</v>
      </c>
      <c r="H297" s="91"/>
      <c r="I297" s="170">
        <v>7.1999999999999995E-2</v>
      </c>
      <c r="J297" s="170">
        <v>9.7000000000000003E-2</v>
      </c>
      <c r="K297" s="170">
        <v>0.48299999999999998</v>
      </c>
      <c r="L297" s="170">
        <v>0.52800000000000002</v>
      </c>
      <c r="M297" s="170">
        <v>0.23300000000000001</v>
      </c>
      <c r="N297" s="170">
        <v>0.27300000000000002</v>
      </c>
      <c r="O297" s="170">
        <v>0.14199999999999999</v>
      </c>
      <c r="P297" s="170">
        <v>0.17599999999999999</v>
      </c>
      <c r="Q297" s="91"/>
      <c r="R297" s="211"/>
      <c r="S297" s="211"/>
      <c r="T297" s="211"/>
      <c r="U297" s="211"/>
      <c r="V297" s="211"/>
      <c r="W297" s="211"/>
      <c r="X297" s="211"/>
      <c r="Y297" s="211"/>
      <c r="Z297" s="211"/>
      <c r="AA297" s="211"/>
      <c r="AB297" s="211"/>
      <c r="AC297" s="211"/>
      <c r="AD297" s="211"/>
    </row>
    <row r="298" spans="1:30" x14ac:dyDescent="0.25">
      <c r="A298" s="91" t="s">
        <v>5554</v>
      </c>
      <c r="B298" s="170">
        <v>0.31326392032593936</v>
      </c>
      <c r="C298" s="170">
        <v>0.58397464916251696</v>
      </c>
      <c r="D298" s="170">
        <v>4.1195110909913991E-2</v>
      </c>
      <c r="E298" s="170">
        <v>6.1566319601629699E-2</v>
      </c>
      <c r="F298" s="169">
        <v>1</v>
      </c>
      <c r="G298" s="173">
        <v>2209</v>
      </c>
      <c r="H298" s="91"/>
      <c r="I298" s="170">
        <v>0.29399999999999998</v>
      </c>
      <c r="J298" s="170">
        <v>0.33300000000000002</v>
      </c>
      <c r="K298" s="170">
        <v>0.56299999999999994</v>
      </c>
      <c r="L298" s="170">
        <v>0.60399999999999998</v>
      </c>
      <c r="M298" s="170">
        <v>3.4000000000000002E-2</v>
      </c>
      <c r="N298" s="170">
        <v>0.05</v>
      </c>
      <c r="O298" s="170">
        <v>5.1999999999999998E-2</v>
      </c>
      <c r="P298" s="170">
        <v>7.1999999999999995E-2</v>
      </c>
      <c r="Q298" s="91"/>
      <c r="R298" s="211"/>
      <c r="S298" s="211"/>
      <c r="T298" s="211"/>
      <c r="U298" s="211"/>
      <c r="V298" s="211"/>
      <c r="W298" s="211"/>
      <c r="X298" s="211"/>
      <c r="Y298" s="211"/>
      <c r="Z298" s="211"/>
      <c r="AA298" s="211"/>
      <c r="AB298" s="211"/>
      <c r="AC298" s="211"/>
      <c r="AD298" s="211"/>
    </row>
    <row r="299" spans="1:30" x14ac:dyDescent="0.25">
      <c r="A299" s="91" t="s">
        <v>5555</v>
      </c>
      <c r="B299" s="170" t="s">
        <v>143</v>
      </c>
      <c r="C299" s="170">
        <v>0.48497672450275076</v>
      </c>
      <c r="D299" s="170">
        <v>0.31527719001269572</v>
      </c>
      <c r="E299" s="170">
        <v>0.19974608548455353</v>
      </c>
      <c r="F299" s="169">
        <v>1</v>
      </c>
      <c r="G299" s="173">
        <v>2363</v>
      </c>
      <c r="H299" s="91"/>
      <c r="I299" s="170" t="s">
        <v>143</v>
      </c>
      <c r="J299" s="170" t="s">
        <v>143</v>
      </c>
      <c r="K299" s="170">
        <v>0.46500000000000002</v>
      </c>
      <c r="L299" s="170">
        <v>0.505</v>
      </c>
      <c r="M299" s="170">
        <v>0.29699999999999999</v>
      </c>
      <c r="N299" s="170">
        <v>0.33400000000000002</v>
      </c>
      <c r="O299" s="170">
        <v>0.184</v>
      </c>
      <c r="P299" s="170">
        <v>0.216</v>
      </c>
      <c r="Q299" s="91"/>
      <c r="R299" s="211"/>
      <c r="S299" s="211"/>
      <c r="T299" s="211"/>
      <c r="U299" s="211"/>
      <c r="V299" s="211"/>
      <c r="W299" s="211"/>
      <c r="X299" s="211"/>
      <c r="Y299" s="211"/>
      <c r="Z299" s="211"/>
      <c r="AA299" s="211"/>
      <c r="AB299" s="211"/>
      <c r="AC299" s="211"/>
      <c r="AD299" s="211"/>
    </row>
    <row r="300" spans="1:30" x14ac:dyDescent="0.25">
      <c r="A300" s="91" t="s">
        <v>5556</v>
      </c>
      <c r="B300" s="170" t="s">
        <v>143</v>
      </c>
      <c r="C300" s="170">
        <v>0.75468483816013632</v>
      </c>
      <c r="D300" s="170">
        <v>8.4611016467915953E-2</v>
      </c>
      <c r="E300" s="170">
        <v>0.16070414537194777</v>
      </c>
      <c r="F300" s="169">
        <v>1</v>
      </c>
      <c r="G300" s="173">
        <v>1761</v>
      </c>
      <c r="H300" s="91"/>
      <c r="I300" s="170" t="s">
        <v>143</v>
      </c>
      <c r="J300" s="170" t="s">
        <v>143</v>
      </c>
      <c r="K300" s="170">
        <v>0.73399999999999999</v>
      </c>
      <c r="L300" s="170">
        <v>0.77400000000000002</v>
      </c>
      <c r="M300" s="170">
        <v>7.1999999999999995E-2</v>
      </c>
      <c r="N300" s="170">
        <v>9.9000000000000005E-2</v>
      </c>
      <c r="O300" s="170">
        <v>0.14399999999999999</v>
      </c>
      <c r="P300" s="170">
        <v>0.17899999999999999</v>
      </c>
      <c r="Q300" s="91"/>
      <c r="R300" s="211"/>
      <c r="S300" s="211"/>
      <c r="T300" s="211"/>
      <c r="U300" s="211"/>
      <c r="V300" s="211"/>
      <c r="W300" s="211"/>
      <c r="X300" s="211"/>
      <c r="Y300" s="211"/>
      <c r="Z300" s="211"/>
      <c r="AA300" s="211"/>
      <c r="AB300" s="211"/>
      <c r="AC300" s="211"/>
      <c r="AD300" s="211"/>
    </row>
    <row r="301" spans="1:30" x14ac:dyDescent="0.25">
      <c r="A301" s="91" t="s">
        <v>5557</v>
      </c>
      <c r="B301" s="170">
        <v>7.0275403608736936E-2</v>
      </c>
      <c r="C301" s="170">
        <v>0.5474833808167141</v>
      </c>
      <c r="D301" s="170">
        <v>0.23029439696106363</v>
      </c>
      <c r="E301" s="170">
        <v>0.15194681861348527</v>
      </c>
      <c r="F301" s="169">
        <v>0.99999999999999989</v>
      </c>
      <c r="G301" s="173">
        <v>2106</v>
      </c>
      <c r="H301" s="91"/>
      <c r="I301" s="170">
        <v>0.06</v>
      </c>
      <c r="J301" s="170">
        <v>8.2000000000000003E-2</v>
      </c>
      <c r="K301" s="170">
        <v>0.52600000000000002</v>
      </c>
      <c r="L301" s="170">
        <v>0.56899999999999995</v>
      </c>
      <c r="M301" s="170">
        <v>0.21299999999999999</v>
      </c>
      <c r="N301" s="170">
        <v>0.249</v>
      </c>
      <c r="O301" s="170">
        <v>0.13700000000000001</v>
      </c>
      <c r="P301" s="170">
        <v>0.16800000000000001</v>
      </c>
      <c r="Q301" s="91"/>
      <c r="R301" s="211"/>
      <c r="S301" s="211"/>
      <c r="T301" s="211"/>
      <c r="U301" s="211"/>
      <c r="V301" s="211"/>
      <c r="W301" s="211"/>
      <c r="X301" s="211"/>
      <c r="Y301" s="211"/>
      <c r="Z301" s="211"/>
      <c r="AA301" s="211"/>
      <c r="AB301" s="211"/>
      <c r="AC301" s="211"/>
      <c r="AD301" s="211"/>
    </row>
    <row r="302" spans="1:30" x14ac:dyDescent="0.25">
      <c r="A302" s="91" t="s">
        <v>5558</v>
      </c>
      <c r="B302" s="170">
        <v>0.28602227811713976</v>
      </c>
      <c r="C302" s="170">
        <v>0.55623427955443761</v>
      </c>
      <c r="D302" s="170">
        <v>4.3478260869565216E-2</v>
      </c>
      <c r="E302" s="170">
        <v>0.11426518145885735</v>
      </c>
      <c r="F302" s="169">
        <v>0.99999999999999989</v>
      </c>
      <c r="G302" s="173">
        <v>2783</v>
      </c>
      <c r="H302" s="91"/>
      <c r="I302" s="170">
        <v>0.27</v>
      </c>
      <c r="J302" s="170">
        <v>0.30299999999999999</v>
      </c>
      <c r="K302" s="170">
        <v>0.53800000000000003</v>
      </c>
      <c r="L302" s="170">
        <v>0.57499999999999996</v>
      </c>
      <c r="M302" s="170">
        <v>3.6999999999999998E-2</v>
      </c>
      <c r="N302" s="170">
        <v>5.1999999999999998E-2</v>
      </c>
      <c r="O302" s="170">
        <v>0.10299999999999999</v>
      </c>
      <c r="P302" s="170">
        <v>0.127</v>
      </c>
      <c r="Q302" s="91"/>
      <c r="R302" s="211"/>
      <c r="S302" s="211"/>
      <c r="T302" s="211"/>
      <c r="U302" s="211"/>
      <c r="V302" s="211"/>
      <c r="W302" s="211"/>
      <c r="X302" s="211"/>
      <c r="Y302" s="211"/>
      <c r="Z302" s="211"/>
      <c r="AA302" s="211"/>
      <c r="AB302" s="211"/>
      <c r="AC302" s="211"/>
      <c r="AD302" s="211"/>
    </row>
    <row r="303" spans="1:30" x14ac:dyDescent="0.25">
      <c r="A303" s="91" t="s">
        <v>5559</v>
      </c>
      <c r="B303" s="170" t="s">
        <v>143</v>
      </c>
      <c r="C303" s="170">
        <v>0.48922929631402584</v>
      </c>
      <c r="D303" s="170">
        <v>0.35375777884155096</v>
      </c>
      <c r="E303" s="170">
        <v>0.15701292484442317</v>
      </c>
      <c r="F303" s="169">
        <v>1</v>
      </c>
      <c r="G303" s="173">
        <v>2089</v>
      </c>
      <c r="H303" s="91"/>
      <c r="I303" s="170" t="s">
        <v>143</v>
      </c>
      <c r="J303" s="170" t="s">
        <v>143</v>
      </c>
      <c r="K303" s="170">
        <v>0.46800000000000003</v>
      </c>
      <c r="L303" s="170">
        <v>0.51100000000000001</v>
      </c>
      <c r="M303" s="170">
        <v>0.33400000000000002</v>
      </c>
      <c r="N303" s="170">
        <v>0.375</v>
      </c>
      <c r="O303" s="170">
        <v>0.14199999999999999</v>
      </c>
      <c r="P303" s="170">
        <v>0.17299999999999999</v>
      </c>
      <c r="Q303" s="91"/>
      <c r="R303" s="211"/>
      <c r="S303" s="211"/>
      <c r="T303" s="211"/>
      <c r="U303" s="211"/>
      <c r="V303" s="211"/>
      <c r="W303" s="211"/>
      <c r="X303" s="211"/>
      <c r="Y303" s="211"/>
      <c r="Z303" s="211"/>
      <c r="AA303" s="211"/>
      <c r="AB303" s="211"/>
      <c r="AC303" s="211"/>
      <c r="AD303" s="211"/>
    </row>
    <row r="304" spans="1:30" x14ac:dyDescent="0.25">
      <c r="A304" s="91" t="s">
        <v>5560</v>
      </c>
      <c r="B304" s="170" t="s">
        <v>143</v>
      </c>
      <c r="C304" s="170">
        <v>0.77039274924471302</v>
      </c>
      <c r="D304" s="170">
        <v>6.4577039274924475E-2</v>
      </c>
      <c r="E304" s="170">
        <v>0.16503021148036254</v>
      </c>
      <c r="F304" s="169">
        <v>1</v>
      </c>
      <c r="G304" s="173">
        <v>2648</v>
      </c>
      <c r="H304" s="91"/>
      <c r="I304" s="170" t="s">
        <v>143</v>
      </c>
      <c r="J304" s="170" t="s">
        <v>143</v>
      </c>
      <c r="K304" s="170">
        <v>0.754</v>
      </c>
      <c r="L304" s="170">
        <v>0.78600000000000003</v>
      </c>
      <c r="M304" s="170">
        <v>5.6000000000000001E-2</v>
      </c>
      <c r="N304" s="170">
        <v>7.4999999999999997E-2</v>
      </c>
      <c r="O304" s="170">
        <v>0.151</v>
      </c>
      <c r="P304" s="170">
        <v>0.18</v>
      </c>
      <c r="Q304" s="91"/>
      <c r="R304" s="211"/>
      <c r="S304" s="211"/>
      <c r="T304" s="211"/>
      <c r="U304" s="211"/>
      <c r="V304" s="211"/>
      <c r="W304" s="211"/>
      <c r="X304" s="211"/>
      <c r="Y304" s="211"/>
      <c r="Z304" s="211"/>
      <c r="AA304" s="211"/>
      <c r="AB304" s="211"/>
      <c r="AC304" s="211"/>
      <c r="AD304" s="211"/>
    </row>
    <row r="305" spans="1:30" x14ac:dyDescent="0.25">
      <c r="A305" s="91" t="s">
        <v>5561</v>
      </c>
      <c r="B305" s="170">
        <v>4.4217687074829932E-2</v>
      </c>
      <c r="C305" s="170">
        <v>0.50340136054421769</v>
      </c>
      <c r="D305" s="170">
        <v>0.27891156462585032</v>
      </c>
      <c r="E305" s="170">
        <v>0.17346938775510204</v>
      </c>
      <c r="F305" s="169">
        <v>1</v>
      </c>
      <c r="G305" s="173">
        <v>882</v>
      </c>
      <c r="H305" s="91"/>
      <c r="I305" s="170">
        <v>3.3000000000000002E-2</v>
      </c>
      <c r="J305" s="170">
        <v>0.06</v>
      </c>
      <c r="K305" s="170">
        <v>0.47</v>
      </c>
      <c r="L305" s="170">
        <v>0.53600000000000003</v>
      </c>
      <c r="M305" s="170">
        <v>0.25</v>
      </c>
      <c r="N305" s="170">
        <v>0.309</v>
      </c>
      <c r="O305" s="170">
        <v>0.15</v>
      </c>
      <c r="P305" s="170">
        <v>0.2</v>
      </c>
      <c r="Q305" s="91"/>
      <c r="R305" s="211"/>
      <c r="S305" s="211"/>
      <c r="T305" s="211"/>
      <c r="U305" s="211"/>
      <c r="V305" s="211"/>
      <c r="W305" s="211"/>
      <c r="X305" s="211"/>
      <c r="Y305" s="211"/>
      <c r="Z305" s="211"/>
      <c r="AA305" s="211"/>
      <c r="AB305" s="211"/>
      <c r="AC305" s="211"/>
      <c r="AD305" s="211"/>
    </row>
    <row r="306" spans="1:30" x14ac:dyDescent="0.25">
      <c r="A306" s="91" t="s">
        <v>5562</v>
      </c>
      <c r="B306" s="170">
        <v>0.20067796610169492</v>
      </c>
      <c r="C306" s="170">
        <v>0.58915254237288139</v>
      </c>
      <c r="D306" s="170">
        <v>5.9661016949152545E-2</v>
      </c>
      <c r="E306" s="170">
        <v>0.15050847457627117</v>
      </c>
      <c r="F306" s="169">
        <v>0.99999999999999989</v>
      </c>
      <c r="G306" s="173">
        <v>1475</v>
      </c>
      <c r="H306" s="91"/>
      <c r="I306" s="170">
        <v>0.18099999999999999</v>
      </c>
      <c r="J306" s="170">
        <v>0.222</v>
      </c>
      <c r="K306" s="170">
        <v>0.56399999999999995</v>
      </c>
      <c r="L306" s="170">
        <v>0.61399999999999999</v>
      </c>
      <c r="M306" s="170">
        <v>4.9000000000000002E-2</v>
      </c>
      <c r="N306" s="170">
        <v>7.2999999999999995E-2</v>
      </c>
      <c r="O306" s="170">
        <v>0.13300000000000001</v>
      </c>
      <c r="P306" s="170">
        <v>0.17</v>
      </c>
      <c r="Q306" s="91"/>
      <c r="R306" s="211"/>
      <c r="S306" s="211"/>
      <c r="T306" s="211"/>
      <c r="U306" s="211"/>
      <c r="V306" s="211"/>
      <c r="W306" s="211"/>
      <c r="X306" s="211"/>
      <c r="Y306" s="211"/>
      <c r="Z306" s="211"/>
      <c r="AA306" s="211"/>
      <c r="AB306" s="211"/>
      <c r="AC306" s="211"/>
      <c r="AD306" s="211"/>
    </row>
    <row r="307" spans="1:30" x14ac:dyDescent="0.25">
      <c r="A307" s="91" t="s">
        <v>5563</v>
      </c>
      <c r="B307" s="170" t="s">
        <v>143</v>
      </c>
      <c r="C307" s="170">
        <v>0.43591905564924116</v>
      </c>
      <c r="D307" s="170">
        <v>0.37605396290050591</v>
      </c>
      <c r="E307" s="170">
        <v>0.18802698145025296</v>
      </c>
      <c r="F307" s="169">
        <v>1</v>
      </c>
      <c r="G307" s="173">
        <v>1186</v>
      </c>
      <c r="H307" s="91"/>
      <c r="I307" s="170" t="s">
        <v>143</v>
      </c>
      <c r="J307" s="170" t="s">
        <v>143</v>
      </c>
      <c r="K307" s="170">
        <v>0.40799999999999997</v>
      </c>
      <c r="L307" s="170">
        <v>0.46400000000000002</v>
      </c>
      <c r="M307" s="170">
        <v>0.34899999999999998</v>
      </c>
      <c r="N307" s="170">
        <v>0.40400000000000003</v>
      </c>
      <c r="O307" s="170">
        <v>0.16700000000000001</v>
      </c>
      <c r="P307" s="170">
        <v>0.21099999999999999</v>
      </c>
      <c r="Q307" s="91"/>
      <c r="R307" s="211"/>
      <c r="S307" s="211"/>
      <c r="T307" s="211"/>
      <c r="U307" s="211"/>
      <c r="V307" s="211"/>
      <c r="W307" s="211"/>
      <c r="X307" s="211"/>
      <c r="Y307" s="211"/>
      <c r="Z307" s="211"/>
      <c r="AA307" s="211"/>
      <c r="AB307" s="211"/>
      <c r="AC307" s="211"/>
      <c r="AD307" s="211"/>
    </row>
    <row r="308" spans="1:30" x14ac:dyDescent="0.25">
      <c r="A308" s="91" t="s">
        <v>5564</v>
      </c>
      <c r="B308" s="170" t="s">
        <v>143</v>
      </c>
      <c r="C308" s="170">
        <v>0.63855421686746983</v>
      </c>
      <c r="D308" s="170">
        <v>0.11847389558232932</v>
      </c>
      <c r="E308" s="170">
        <v>0.2429718875502008</v>
      </c>
      <c r="F308" s="169">
        <v>1</v>
      </c>
      <c r="G308" s="173">
        <v>996</v>
      </c>
      <c r="H308" s="91"/>
      <c r="I308" s="170" t="s">
        <v>143</v>
      </c>
      <c r="J308" s="170" t="s">
        <v>143</v>
      </c>
      <c r="K308" s="170">
        <v>0.60799999999999998</v>
      </c>
      <c r="L308" s="170">
        <v>0.66800000000000004</v>
      </c>
      <c r="M308" s="170">
        <v>0.1</v>
      </c>
      <c r="N308" s="170">
        <v>0.14000000000000001</v>
      </c>
      <c r="O308" s="170">
        <v>0.217</v>
      </c>
      <c r="P308" s="170">
        <v>0.27100000000000002</v>
      </c>
      <c r="Q308" s="91"/>
      <c r="R308" s="211"/>
      <c r="S308" s="211"/>
      <c r="T308" s="211"/>
      <c r="U308" s="211"/>
      <c r="V308" s="211"/>
      <c r="W308" s="211"/>
      <c r="X308" s="211"/>
      <c r="Y308" s="211"/>
      <c r="Z308" s="211"/>
      <c r="AA308" s="211"/>
      <c r="AB308" s="211"/>
      <c r="AC308" s="211"/>
      <c r="AD308" s="211"/>
    </row>
    <row r="309" spans="1:30" x14ac:dyDescent="0.25">
      <c r="A309" s="91" t="s">
        <v>5565</v>
      </c>
      <c r="B309" s="170">
        <v>6.2473071951744938E-2</v>
      </c>
      <c r="C309" s="170">
        <v>0.56268849633778539</v>
      </c>
      <c r="D309" s="170">
        <v>0.26454114605773371</v>
      </c>
      <c r="E309" s="170">
        <v>0.11029728565273589</v>
      </c>
      <c r="F309" s="169">
        <v>0.99999999999999989</v>
      </c>
      <c r="G309" s="173">
        <v>2321</v>
      </c>
      <c r="H309" s="91"/>
      <c r="I309" s="170">
        <v>5.2999999999999999E-2</v>
      </c>
      <c r="J309" s="170">
        <v>7.2999999999999995E-2</v>
      </c>
      <c r="K309" s="170">
        <v>0.54200000000000004</v>
      </c>
      <c r="L309" s="170">
        <v>0.58299999999999996</v>
      </c>
      <c r="M309" s="170">
        <v>0.247</v>
      </c>
      <c r="N309" s="170">
        <v>0.28299999999999997</v>
      </c>
      <c r="O309" s="170">
        <v>9.8000000000000004E-2</v>
      </c>
      <c r="P309" s="170">
        <v>0.124</v>
      </c>
      <c r="Q309" s="91"/>
      <c r="R309" s="211"/>
      <c r="S309" s="211"/>
      <c r="T309" s="211"/>
      <c r="U309" s="211"/>
      <c r="V309" s="211"/>
      <c r="W309" s="211"/>
      <c r="X309" s="211"/>
      <c r="Y309" s="211"/>
      <c r="Z309" s="211"/>
      <c r="AA309" s="211"/>
      <c r="AB309" s="211"/>
      <c r="AC309" s="211"/>
      <c r="AD309" s="211"/>
    </row>
    <row r="310" spans="1:30" x14ac:dyDescent="0.25">
      <c r="A310" s="91" t="s">
        <v>5566</v>
      </c>
      <c r="B310" s="170">
        <v>0.27875175315568024</v>
      </c>
      <c r="C310" s="170">
        <v>0.59502103786816274</v>
      </c>
      <c r="D310" s="170">
        <v>6.7671809256661997E-2</v>
      </c>
      <c r="E310" s="170">
        <v>5.855539971949509E-2</v>
      </c>
      <c r="F310" s="169">
        <v>1.0000000000000002</v>
      </c>
      <c r="G310" s="173">
        <v>2852</v>
      </c>
      <c r="H310" s="91"/>
      <c r="I310" s="170">
        <v>0.26300000000000001</v>
      </c>
      <c r="J310" s="170">
        <v>0.29499999999999998</v>
      </c>
      <c r="K310" s="170">
        <v>0.57699999999999996</v>
      </c>
      <c r="L310" s="170">
        <v>0.61299999999999999</v>
      </c>
      <c r="M310" s="170">
        <v>5.8999999999999997E-2</v>
      </c>
      <c r="N310" s="170">
        <v>7.6999999999999999E-2</v>
      </c>
      <c r="O310" s="170">
        <v>5.0999999999999997E-2</v>
      </c>
      <c r="P310" s="170">
        <v>6.8000000000000005E-2</v>
      </c>
      <c r="Q310" s="91"/>
      <c r="R310" s="211"/>
      <c r="S310" s="211"/>
      <c r="T310" s="211"/>
      <c r="U310" s="211"/>
      <c r="V310" s="211"/>
      <c r="W310" s="211"/>
      <c r="X310" s="211"/>
      <c r="Y310" s="211"/>
      <c r="Z310" s="211"/>
      <c r="AA310" s="211"/>
      <c r="AB310" s="211"/>
      <c r="AC310" s="211"/>
      <c r="AD310" s="211"/>
    </row>
    <row r="311" spans="1:30" x14ac:dyDescent="0.25">
      <c r="A311" s="91" t="s">
        <v>5567</v>
      </c>
      <c r="B311" s="170" t="s">
        <v>143</v>
      </c>
      <c r="C311" s="170">
        <v>0.52063213345039505</v>
      </c>
      <c r="D311" s="170">
        <v>0.38337723148961078</v>
      </c>
      <c r="E311" s="170">
        <v>9.5990635059994153E-2</v>
      </c>
      <c r="F311" s="169">
        <v>1</v>
      </c>
      <c r="G311" s="173">
        <v>3417</v>
      </c>
      <c r="H311" s="91"/>
      <c r="I311" s="170" t="s">
        <v>143</v>
      </c>
      <c r="J311" s="170" t="s">
        <v>143</v>
      </c>
      <c r="K311" s="170">
        <v>0.504</v>
      </c>
      <c r="L311" s="170">
        <v>0.53700000000000003</v>
      </c>
      <c r="M311" s="170">
        <v>0.36699999999999999</v>
      </c>
      <c r="N311" s="170">
        <v>0.4</v>
      </c>
      <c r="O311" s="170">
        <v>8.6999999999999994E-2</v>
      </c>
      <c r="P311" s="170">
        <v>0.106</v>
      </c>
      <c r="Q311" s="91"/>
      <c r="R311" s="211"/>
      <c r="S311" s="211"/>
      <c r="T311" s="211"/>
      <c r="U311" s="211"/>
      <c r="V311" s="211"/>
      <c r="W311" s="211"/>
      <c r="X311" s="211"/>
      <c r="Y311" s="211"/>
      <c r="Z311" s="211"/>
      <c r="AA311" s="211"/>
      <c r="AB311" s="211"/>
      <c r="AC311" s="211"/>
      <c r="AD311" s="211"/>
    </row>
    <row r="312" spans="1:30" x14ac:dyDescent="0.25">
      <c r="A312" s="91" t="s">
        <v>5568</v>
      </c>
      <c r="B312" s="170" t="s">
        <v>143</v>
      </c>
      <c r="C312" s="170">
        <v>0.76365085691510559</v>
      </c>
      <c r="D312" s="170">
        <v>0.11438820247110403</v>
      </c>
      <c r="E312" s="170">
        <v>0.12196094061379036</v>
      </c>
      <c r="F312" s="169">
        <v>1</v>
      </c>
      <c r="G312" s="173">
        <v>2509</v>
      </c>
      <c r="H312" s="91"/>
      <c r="I312" s="170" t="s">
        <v>143</v>
      </c>
      <c r="J312" s="170" t="s">
        <v>143</v>
      </c>
      <c r="K312" s="170">
        <v>0.747</v>
      </c>
      <c r="L312" s="170">
        <v>0.78</v>
      </c>
      <c r="M312" s="170">
        <v>0.10299999999999999</v>
      </c>
      <c r="N312" s="170">
        <v>0.127</v>
      </c>
      <c r="O312" s="170">
        <v>0.11</v>
      </c>
      <c r="P312" s="170">
        <v>0.13500000000000001</v>
      </c>
      <c r="Q312" s="91"/>
      <c r="R312" s="211"/>
      <c r="S312" s="211"/>
      <c r="T312" s="211"/>
      <c r="U312" s="211"/>
      <c r="V312" s="211"/>
      <c r="W312" s="211"/>
      <c r="X312" s="211"/>
      <c r="Y312" s="211"/>
      <c r="Z312" s="211"/>
      <c r="AA312" s="211"/>
      <c r="AB312" s="211"/>
      <c r="AC312" s="211"/>
      <c r="AD312" s="211"/>
    </row>
    <row r="313" spans="1:30" x14ac:dyDescent="0.25">
      <c r="A313" s="91" t="s">
        <v>5569</v>
      </c>
      <c r="B313" s="170">
        <v>7.3304473304473303E-2</v>
      </c>
      <c r="C313" s="170">
        <v>0.56854256854256857</v>
      </c>
      <c r="D313" s="170">
        <v>0.2227994227994228</v>
      </c>
      <c r="E313" s="170">
        <v>0.13535353535353536</v>
      </c>
      <c r="F313" s="169">
        <v>1</v>
      </c>
      <c r="G313" s="173">
        <v>3465</v>
      </c>
      <c r="H313" s="91"/>
      <c r="I313" s="170">
        <v>6.5000000000000002E-2</v>
      </c>
      <c r="J313" s="170">
        <v>8.2000000000000003E-2</v>
      </c>
      <c r="K313" s="170">
        <v>0.55200000000000005</v>
      </c>
      <c r="L313" s="170">
        <v>0.58499999999999996</v>
      </c>
      <c r="M313" s="170">
        <v>0.20899999999999999</v>
      </c>
      <c r="N313" s="170">
        <v>0.23699999999999999</v>
      </c>
      <c r="O313" s="170">
        <v>0.124</v>
      </c>
      <c r="P313" s="170">
        <v>0.14699999999999999</v>
      </c>
      <c r="Q313" s="91"/>
      <c r="R313" s="211"/>
      <c r="S313" s="211"/>
      <c r="T313" s="211"/>
      <c r="U313" s="211"/>
      <c r="V313" s="211"/>
      <c r="W313" s="211"/>
      <c r="X313" s="211"/>
      <c r="Y313" s="211"/>
      <c r="Z313" s="211"/>
      <c r="AA313" s="211"/>
      <c r="AB313" s="211"/>
      <c r="AC313" s="211"/>
      <c r="AD313" s="211"/>
    </row>
    <row r="314" spans="1:30" x14ac:dyDescent="0.25">
      <c r="A314" s="91" t="s">
        <v>5570</v>
      </c>
      <c r="B314" s="170">
        <v>0.31514657980456023</v>
      </c>
      <c r="C314" s="170">
        <v>0.59310532030401741</v>
      </c>
      <c r="D314" s="170">
        <v>3.1216069489685125E-2</v>
      </c>
      <c r="E314" s="170">
        <v>6.0532030401737241E-2</v>
      </c>
      <c r="F314" s="169">
        <v>1</v>
      </c>
      <c r="G314" s="173">
        <v>3684</v>
      </c>
      <c r="H314" s="91"/>
      <c r="I314" s="170">
        <v>0.3</v>
      </c>
      <c r="J314" s="170">
        <v>0.33</v>
      </c>
      <c r="K314" s="170">
        <v>0.57699999999999996</v>
      </c>
      <c r="L314" s="170">
        <v>0.60899999999999999</v>
      </c>
      <c r="M314" s="170">
        <v>2.5999999999999999E-2</v>
      </c>
      <c r="N314" s="170">
        <v>3.6999999999999998E-2</v>
      </c>
      <c r="O314" s="170">
        <v>5.2999999999999999E-2</v>
      </c>
      <c r="P314" s="170">
        <v>6.9000000000000006E-2</v>
      </c>
      <c r="Q314" s="91"/>
      <c r="R314" s="211"/>
      <c r="S314" s="211"/>
      <c r="T314" s="211"/>
      <c r="U314" s="211"/>
      <c r="V314" s="211"/>
      <c r="W314" s="211"/>
      <c r="X314" s="211"/>
      <c r="Y314" s="211"/>
      <c r="Z314" s="211"/>
      <c r="AA314" s="211"/>
      <c r="AB314" s="211"/>
      <c r="AC314" s="211"/>
      <c r="AD314" s="211"/>
    </row>
    <row r="315" spans="1:30" x14ac:dyDescent="0.25">
      <c r="A315" s="91" t="s">
        <v>5571</v>
      </c>
      <c r="B315" s="170" t="s">
        <v>143</v>
      </c>
      <c r="C315" s="170">
        <v>0.540475231574708</v>
      </c>
      <c r="D315" s="170">
        <v>0.33266210229561016</v>
      </c>
      <c r="E315" s="170">
        <v>0.12686266612968183</v>
      </c>
      <c r="F315" s="169">
        <v>1</v>
      </c>
      <c r="G315" s="173">
        <v>2483</v>
      </c>
      <c r="H315" s="91"/>
      <c r="I315" s="170" t="s">
        <v>143</v>
      </c>
      <c r="J315" s="170" t="s">
        <v>143</v>
      </c>
      <c r="K315" s="170">
        <v>0.52100000000000002</v>
      </c>
      <c r="L315" s="170">
        <v>0.56000000000000005</v>
      </c>
      <c r="M315" s="170">
        <v>0.314</v>
      </c>
      <c r="N315" s="170">
        <v>0.35099999999999998</v>
      </c>
      <c r="O315" s="170">
        <v>0.114</v>
      </c>
      <c r="P315" s="170">
        <v>0.14099999999999999</v>
      </c>
      <c r="Q315" s="91"/>
      <c r="R315" s="211"/>
      <c r="S315" s="211"/>
      <c r="T315" s="211"/>
      <c r="U315" s="211"/>
      <c r="V315" s="211"/>
      <c r="W315" s="211"/>
      <c r="X315" s="211"/>
      <c r="Y315" s="211"/>
      <c r="Z315" s="211"/>
      <c r="AA315" s="211"/>
      <c r="AB315" s="211"/>
      <c r="AC315" s="211"/>
      <c r="AD315" s="211"/>
    </row>
    <row r="316" spans="1:30" x14ac:dyDescent="0.25">
      <c r="A316" s="91" t="s">
        <v>5572</v>
      </c>
      <c r="B316" s="170" t="s">
        <v>143</v>
      </c>
      <c r="C316" s="170">
        <v>0.77043206663196251</v>
      </c>
      <c r="D316" s="170">
        <v>6.2988027069234773E-2</v>
      </c>
      <c r="E316" s="170">
        <v>0.1665799062988027</v>
      </c>
      <c r="F316" s="169">
        <v>1</v>
      </c>
      <c r="G316" s="173">
        <v>3842</v>
      </c>
      <c r="H316" s="91"/>
      <c r="I316" s="170" t="s">
        <v>143</v>
      </c>
      <c r="J316" s="170" t="s">
        <v>143</v>
      </c>
      <c r="K316" s="170">
        <v>0.75700000000000001</v>
      </c>
      <c r="L316" s="170">
        <v>0.78300000000000003</v>
      </c>
      <c r="M316" s="170">
        <v>5.6000000000000001E-2</v>
      </c>
      <c r="N316" s="170">
        <v>7.0999999999999994E-2</v>
      </c>
      <c r="O316" s="170">
        <v>0.155</v>
      </c>
      <c r="P316" s="170">
        <v>0.17899999999999999</v>
      </c>
      <c r="Q316" s="91"/>
      <c r="R316" s="211"/>
      <c r="S316" s="211"/>
      <c r="T316" s="211"/>
      <c r="U316" s="211"/>
      <c r="V316" s="211"/>
      <c r="W316" s="211"/>
      <c r="X316" s="211"/>
      <c r="Y316" s="211"/>
      <c r="Z316" s="211"/>
      <c r="AA316" s="211"/>
      <c r="AB316" s="211"/>
      <c r="AC316" s="211"/>
      <c r="AD316" s="211"/>
    </row>
    <row r="317" spans="1:30" x14ac:dyDescent="0.25">
      <c r="A317" s="91" t="s">
        <v>5573</v>
      </c>
      <c r="B317" s="170">
        <v>8.1649151172190779E-2</v>
      </c>
      <c r="C317" s="170">
        <v>0.5772029102667745</v>
      </c>
      <c r="D317" s="170">
        <v>0.26434923201293453</v>
      </c>
      <c r="E317" s="170">
        <v>7.679870654810024E-2</v>
      </c>
      <c r="F317" s="169">
        <v>1</v>
      </c>
      <c r="G317" s="173">
        <v>1237</v>
      </c>
      <c r="H317" s="91"/>
      <c r="I317" s="170">
        <v>6.8000000000000005E-2</v>
      </c>
      <c r="J317" s="170">
        <v>9.8000000000000004E-2</v>
      </c>
      <c r="K317" s="170">
        <v>0.54900000000000004</v>
      </c>
      <c r="L317" s="170">
        <v>0.60399999999999998</v>
      </c>
      <c r="M317" s="170">
        <v>0.24099999999999999</v>
      </c>
      <c r="N317" s="170">
        <v>0.28999999999999998</v>
      </c>
      <c r="O317" s="170">
        <v>6.3E-2</v>
      </c>
      <c r="P317" s="170">
        <v>9.2999999999999999E-2</v>
      </c>
      <c r="Q317" s="91"/>
      <c r="R317" s="211"/>
      <c r="S317" s="211"/>
      <c r="T317" s="211"/>
      <c r="U317" s="211"/>
      <c r="V317" s="211"/>
      <c r="W317" s="211"/>
      <c r="X317" s="211"/>
      <c r="Y317" s="211"/>
      <c r="Z317" s="211"/>
      <c r="AA317" s="211"/>
      <c r="AB317" s="211"/>
      <c r="AC317" s="211"/>
      <c r="AD317" s="211"/>
    </row>
    <row r="318" spans="1:30" x14ac:dyDescent="0.25">
      <c r="A318" s="91" t="s">
        <v>5574</v>
      </c>
      <c r="B318" s="170">
        <v>0.29295589203423306</v>
      </c>
      <c r="C318" s="170">
        <v>0.61619486504279131</v>
      </c>
      <c r="D318" s="170">
        <v>5.1349572086899276E-2</v>
      </c>
      <c r="E318" s="170">
        <v>3.9499670836076368E-2</v>
      </c>
      <c r="F318" s="169">
        <v>1</v>
      </c>
      <c r="G318" s="173">
        <v>1519</v>
      </c>
      <c r="H318" s="91"/>
      <c r="I318" s="170">
        <v>0.27100000000000002</v>
      </c>
      <c r="J318" s="170">
        <v>0.316</v>
      </c>
      <c r="K318" s="170">
        <v>0.59099999999999997</v>
      </c>
      <c r="L318" s="170">
        <v>0.64</v>
      </c>
      <c r="M318" s="170">
        <v>4.1000000000000002E-2</v>
      </c>
      <c r="N318" s="170">
        <v>6.4000000000000001E-2</v>
      </c>
      <c r="O318" s="170">
        <v>3.1E-2</v>
      </c>
      <c r="P318" s="170">
        <v>5.0999999999999997E-2</v>
      </c>
      <c r="Q318" s="91"/>
      <c r="R318" s="211"/>
      <c r="S318" s="211"/>
      <c r="T318" s="211"/>
      <c r="U318" s="211"/>
      <c r="V318" s="211"/>
      <c r="W318" s="211"/>
      <c r="X318" s="211"/>
      <c r="Y318" s="211"/>
      <c r="Z318" s="211"/>
      <c r="AA318" s="211"/>
      <c r="AB318" s="211"/>
      <c r="AC318" s="211"/>
      <c r="AD318" s="211"/>
    </row>
    <row r="319" spans="1:30" x14ac:dyDescent="0.25">
      <c r="A319" s="91" t="s">
        <v>5575</v>
      </c>
      <c r="B319" s="170" t="s">
        <v>143</v>
      </c>
      <c r="C319" s="170">
        <v>0.52116234996841437</v>
      </c>
      <c r="D319" s="170">
        <v>0.4061907770056854</v>
      </c>
      <c r="E319" s="170">
        <v>7.2646873025900185E-2</v>
      </c>
      <c r="F319" s="169">
        <v>1</v>
      </c>
      <c r="G319" s="173">
        <v>1583</v>
      </c>
      <c r="H319" s="91"/>
      <c r="I319" s="170" t="s">
        <v>143</v>
      </c>
      <c r="J319" s="170" t="s">
        <v>143</v>
      </c>
      <c r="K319" s="170">
        <v>0.497</v>
      </c>
      <c r="L319" s="170">
        <v>0.54600000000000004</v>
      </c>
      <c r="M319" s="170">
        <v>0.38200000000000001</v>
      </c>
      <c r="N319" s="170">
        <v>0.43099999999999999</v>
      </c>
      <c r="O319" s="170">
        <v>6.0999999999999999E-2</v>
      </c>
      <c r="P319" s="170">
        <v>8.5999999999999993E-2</v>
      </c>
      <c r="Q319" s="91"/>
      <c r="R319" s="211"/>
      <c r="S319" s="211"/>
      <c r="T319" s="211"/>
      <c r="U319" s="211"/>
      <c r="V319" s="211"/>
      <c r="W319" s="211"/>
      <c r="X319" s="211"/>
      <c r="Y319" s="211"/>
      <c r="Z319" s="211"/>
      <c r="AA319" s="211"/>
      <c r="AB319" s="211"/>
      <c r="AC319" s="211"/>
      <c r="AD319" s="211"/>
    </row>
    <row r="320" spans="1:30" x14ac:dyDescent="0.25">
      <c r="A320" s="91" t="s">
        <v>5576</v>
      </c>
      <c r="B320" s="170" t="s">
        <v>143</v>
      </c>
      <c r="C320" s="170">
        <v>0.78550295857988162</v>
      </c>
      <c r="D320" s="170">
        <v>0.10724852071005918</v>
      </c>
      <c r="E320" s="170">
        <v>0.10724852071005918</v>
      </c>
      <c r="F320" s="169">
        <v>1</v>
      </c>
      <c r="G320" s="173">
        <v>1352</v>
      </c>
      <c r="H320" s="91"/>
      <c r="I320" s="170" t="s">
        <v>143</v>
      </c>
      <c r="J320" s="170" t="s">
        <v>143</v>
      </c>
      <c r="K320" s="170">
        <v>0.76300000000000001</v>
      </c>
      <c r="L320" s="170">
        <v>0.80700000000000005</v>
      </c>
      <c r="M320" s="170">
        <v>9.1999999999999998E-2</v>
      </c>
      <c r="N320" s="170">
        <v>0.125</v>
      </c>
      <c r="O320" s="170">
        <v>9.1999999999999998E-2</v>
      </c>
      <c r="P320" s="170">
        <v>0.125</v>
      </c>
      <c r="Q320" s="91"/>
      <c r="R320" s="211"/>
      <c r="S320" s="211"/>
      <c r="T320" s="211"/>
      <c r="U320" s="211"/>
      <c r="V320" s="211"/>
      <c r="W320" s="211"/>
      <c r="X320" s="211"/>
      <c r="Y320" s="211"/>
      <c r="Z320" s="211"/>
      <c r="AA320" s="211"/>
      <c r="AB320" s="211"/>
      <c r="AC320" s="211"/>
      <c r="AD320" s="211"/>
    </row>
    <row r="321" spans="1:30" x14ac:dyDescent="0.25">
      <c r="A321" s="91" t="s">
        <v>5577</v>
      </c>
      <c r="B321" s="170">
        <v>9.2384519350811489E-2</v>
      </c>
      <c r="C321" s="170">
        <v>0.52933832709113604</v>
      </c>
      <c r="D321" s="170">
        <v>0.22846441947565543</v>
      </c>
      <c r="E321" s="170">
        <v>0.14981273408239701</v>
      </c>
      <c r="F321" s="169">
        <v>1</v>
      </c>
      <c r="G321" s="173">
        <v>1602</v>
      </c>
      <c r="H321" s="91"/>
      <c r="I321" s="170">
        <v>7.9000000000000001E-2</v>
      </c>
      <c r="J321" s="170">
        <v>0.108</v>
      </c>
      <c r="K321" s="170">
        <v>0.505</v>
      </c>
      <c r="L321" s="170">
        <v>0.55400000000000005</v>
      </c>
      <c r="M321" s="170">
        <v>0.20899999999999999</v>
      </c>
      <c r="N321" s="170">
        <v>0.25</v>
      </c>
      <c r="O321" s="170">
        <v>0.13300000000000001</v>
      </c>
      <c r="P321" s="170">
        <v>0.16800000000000001</v>
      </c>
      <c r="Q321" s="91"/>
      <c r="R321" s="211"/>
      <c r="S321" s="211"/>
      <c r="T321" s="211"/>
      <c r="U321" s="211"/>
      <c r="V321" s="211"/>
      <c r="W321" s="211"/>
      <c r="X321" s="211"/>
      <c r="Y321" s="211"/>
      <c r="Z321" s="211"/>
      <c r="AA321" s="211"/>
      <c r="AB321" s="211"/>
      <c r="AC321" s="211"/>
      <c r="AD321" s="211"/>
    </row>
    <row r="322" spans="1:30" x14ac:dyDescent="0.25">
      <c r="A322" s="91" t="s">
        <v>5578</v>
      </c>
      <c r="B322" s="170">
        <v>0.29421221864951769</v>
      </c>
      <c r="C322" s="170">
        <v>0.61897106109324762</v>
      </c>
      <c r="D322" s="170">
        <v>3.3762057877813507E-2</v>
      </c>
      <c r="E322" s="170">
        <v>5.3054662379421219E-2</v>
      </c>
      <c r="F322" s="169">
        <v>1</v>
      </c>
      <c r="G322" s="173">
        <v>1866</v>
      </c>
      <c r="H322" s="91"/>
      <c r="I322" s="170">
        <v>0.27400000000000002</v>
      </c>
      <c r="J322" s="170">
        <v>0.315</v>
      </c>
      <c r="K322" s="170">
        <v>0.59699999999999998</v>
      </c>
      <c r="L322" s="170">
        <v>0.64100000000000001</v>
      </c>
      <c r="M322" s="170">
        <v>2.5999999999999999E-2</v>
      </c>
      <c r="N322" s="170">
        <v>4.2999999999999997E-2</v>
      </c>
      <c r="O322" s="170">
        <v>4.3999999999999997E-2</v>
      </c>
      <c r="P322" s="170">
        <v>6.4000000000000001E-2</v>
      </c>
      <c r="Q322" s="91"/>
      <c r="R322" s="211"/>
      <c r="S322" s="211"/>
      <c r="T322" s="211"/>
      <c r="U322" s="211"/>
      <c r="V322" s="211"/>
      <c r="W322" s="211"/>
      <c r="X322" s="211"/>
      <c r="Y322" s="211"/>
      <c r="Z322" s="211"/>
      <c r="AA322" s="211"/>
      <c r="AB322" s="211"/>
      <c r="AC322" s="211"/>
      <c r="AD322" s="211"/>
    </row>
    <row r="323" spans="1:30" x14ac:dyDescent="0.25">
      <c r="A323" s="91" t="s">
        <v>5579</v>
      </c>
      <c r="B323" s="170" t="s">
        <v>143</v>
      </c>
      <c r="C323" s="170">
        <v>0.43733333333333335</v>
      </c>
      <c r="D323" s="170">
        <v>0.38622222222222224</v>
      </c>
      <c r="E323" s="170">
        <v>0.17644444444444443</v>
      </c>
      <c r="F323" s="169">
        <v>1</v>
      </c>
      <c r="G323" s="173">
        <v>2250</v>
      </c>
      <c r="H323" s="91"/>
      <c r="I323" s="170" t="s">
        <v>143</v>
      </c>
      <c r="J323" s="170" t="s">
        <v>143</v>
      </c>
      <c r="K323" s="170">
        <v>0.41699999999999998</v>
      </c>
      <c r="L323" s="170">
        <v>0.45800000000000002</v>
      </c>
      <c r="M323" s="170">
        <v>0.36599999999999999</v>
      </c>
      <c r="N323" s="170">
        <v>0.40699999999999997</v>
      </c>
      <c r="O323" s="170">
        <v>0.161</v>
      </c>
      <c r="P323" s="170">
        <v>0.193</v>
      </c>
      <c r="Q323" s="91"/>
      <c r="R323" s="211"/>
      <c r="S323" s="211"/>
      <c r="T323" s="211"/>
      <c r="U323" s="211"/>
      <c r="V323" s="211"/>
      <c r="W323" s="211"/>
      <c r="X323" s="211"/>
      <c r="Y323" s="211"/>
      <c r="Z323" s="211"/>
      <c r="AA323" s="211"/>
      <c r="AB323" s="211"/>
      <c r="AC323" s="211"/>
      <c r="AD323" s="211"/>
    </row>
    <row r="324" spans="1:30" x14ac:dyDescent="0.25">
      <c r="A324" s="91" t="s">
        <v>5580</v>
      </c>
      <c r="B324" s="170" t="s">
        <v>143</v>
      </c>
      <c r="C324" s="170">
        <v>0.77055599060297575</v>
      </c>
      <c r="D324" s="170">
        <v>0.10101801096319499</v>
      </c>
      <c r="E324" s="170">
        <v>0.12842599843382929</v>
      </c>
      <c r="F324" s="169">
        <v>1</v>
      </c>
      <c r="G324" s="173">
        <v>1277</v>
      </c>
      <c r="H324" s="91"/>
      <c r="I324" s="170" t="s">
        <v>143</v>
      </c>
      <c r="J324" s="170" t="s">
        <v>143</v>
      </c>
      <c r="K324" s="170">
        <v>0.747</v>
      </c>
      <c r="L324" s="170">
        <v>0.79300000000000004</v>
      </c>
      <c r="M324" s="170">
        <v>8.5999999999999993E-2</v>
      </c>
      <c r="N324" s="170">
        <v>0.11899999999999999</v>
      </c>
      <c r="O324" s="170">
        <v>0.111</v>
      </c>
      <c r="P324" s="170">
        <v>0.14799999999999999</v>
      </c>
      <c r="Q324" s="91"/>
      <c r="R324" s="211"/>
      <c r="S324" s="211"/>
      <c r="T324" s="211"/>
      <c r="U324" s="211"/>
      <c r="V324" s="211"/>
      <c r="W324" s="211"/>
      <c r="X324" s="211"/>
      <c r="Y324" s="211"/>
      <c r="Z324" s="211"/>
      <c r="AA324" s="211"/>
      <c r="AB324" s="211"/>
      <c r="AC324" s="211"/>
      <c r="AD324" s="211"/>
    </row>
    <row r="325" spans="1:30" x14ac:dyDescent="0.25">
      <c r="A325" s="91" t="s">
        <v>5581</v>
      </c>
      <c r="B325" s="170">
        <v>0.10154843356139719</v>
      </c>
      <c r="C325" s="170">
        <v>0.4663305725603169</v>
      </c>
      <c r="D325" s="170">
        <v>0.20705797623334535</v>
      </c>
      <c r="E325" s="170">
        <v>0.22506301764494058</v>
      </c>
      <c r="F325" s="169">
        <v>1</v>
      </c>
      <c r="G325" s="173">
        <v>2777</v>
      </c>
      <c r="H325" s="91"/>
      <c r="I325" s="170">
        <v>9.0999999999999998E-2</v>
      </c>
      <c r="J325" s="170">
        <v>0.113</v>
      </c>
      <c r="K325" s="170">
        <v>0.44800000000000001</v>
      </c>
      <c r="L325" s="170">
        <v>0.48499999999999999</v>
      </c>
      <c r="M325" s="170">
        <v>0.192</v>
      </c>
      <c r="N325" s="170">
        <v>0.223</v>
      </c>
      <c r="O325" s="170">
        <v>0.21</v>
      </c>
      <c r="P325" s="170">
        <v>0.24099999999999999</v>
      </c>
      <c r="Q325" s="91"/>
      <c r="R325" s="211"/>
      <c r="S325" s="211"/>
      <c r="T325" s="211"/>
      <c r="U325" s="211"/>
      <c r="V325" s="211"/>
      <c r="W325" s="211"/>
      <c r="X325" s="211"/>
      <c r="Y325" s="211"/>
      <c r="Z325" s="211"/>
      <c r="AA325" s="211"/>
      <c r="AB325" s="211"/>
      <c r="AC325" s="211"/>
      <c r="AD325" s="211"/>
    </row>
    <row r="326" spans="1:30" x14ac:dyDescent="0.25">
      <c r="A326" s="91" t="s">
        <v>5582</v>
      </c>
      <c r="B326" s="170">
        <v>0.30854674483184202</v>
      </c>
      <c r="C326" s="170">
        <v>0.59888923171860542</v>
      </c>
      <c r="D326" s="170">
        <v>3.2397408207343416E-2</v>
      </c>
      <c r="E326" s="170">
        <v>6.0166615242209197E-2</v>
      </c>
      <c r="F326" s="169">
        <v>1</v>
      </c>
      <c r="G326" s="173">
        <v>3241</v>
      </c>
      <c r="H326" s="91"/>
      <c r="I326" s="170">
        <v>0.29299999999999998</v>
      </c>
      <c r="J326" s="170">
        <v>0.32500000000000001</v>
      </c>
      <c r="K326" s="170">
        <v>0.58199999999999996</v>
      </c>
      <c r="L326" s="170">
        <v>0.61599999999999999</v>
      </c>
      <c r="M326" s="170">
        <v>2.7E-2</v>
      </c>
      <c r="N326" s="170">
        <v>3.9E-2</v>
      </c>
      <c r="O326" s="170">
        <v>5.1999999999999998E-2</v>
      </c>
      <c r="P326" s="170">
        <v>6.9000000000000006E-2</v>
      </c>
      <c r="Q326" s="91"/>
      <c r="R326" s="211"/>
      <c r="S326" s="211"/>
      <c r="T326" s="211"/>
      <c r="U326" s="211"/>
      <c r="V326" s="211"/>
      <c r="W326" s="211"/>
      <c r="X326" s="211"/>
      <c r="Y326" s="211"/>
      <c r="Z326" s="211"/>
      <c r="AA326" s="211"/>
      <c r="AB326" s="211"/>
      <c r="AC326" s="211"/>
      <c r="AD326" s="211"/>
    </row>
    <row r="327" spans="1:30" x14ac:dyDescent="0.25">
      <c r="A327" s="91" t="s">
        <v>5583</v>
      </c>
      <c r="B327" s="170" t="s">
        <v>143</v>
      </c>
      <c r="C327" s="170">
        <v>0.43711083437110837</v>
      </c>
      <c r="D327" s="170">
        <v>0.34184308841843086</v>
      </c>
      <c r="E327" s="170">
        <v>0.22104607721046077</v>
      </c>
      <c r="F327" s="169">
        <v>1</v>
      </c>
      <c r="G327" s="173">
        <v>3212</v>
      </c>
      <c r="H327" s="91"/>
      <c r="I327" s="170" t="s">
        <v>143</v>
      </c>
      <c r="J327" s="170" t="s">
        <v>143</v>
      </c>
      <c r="K327" s="170">
        <v>0.42</v>
      </c>
      <c r="L327" s="170">
        <v>0.45400000000000001</v>
      </c>
      <c r="M327" s="170">
        <v>0.32600000000000001</v>
      </c>
      <c r="N327" s="170">
        <v>0.35799999999999998</v>
      </c>
      <c r="O327" s="170">
        <v>0.20699999999999999</v>
      </c>
      <c r="P327" s="170">
        <v>0.23599999999999999</v>
      </c>
      <c r="Q327" s="91"/>
      <c r="R327" s="211"/>
      <c r="S327" s="211"/>
      <c r="T327" s="211"/>
      <c r="U327" s="211"/>
      <c r="V327" s="211"/>
      <c r="W327" s="211"/>
      <c r="X327" s="211"/>
      <c r="Y327" s="211"/>
      <c r="Z327" s="211"/>
      <c r="AA327" s="211"/>
      <c r="AB327" s="211"/>
      <c r="AC327" s="211"/>
      <c r="AD327" s="211"/>
    </row>
    <row r="328" spans="1:30" x14ac:dyDescent="0.25">
      <c r="A328" s="91" t="s">
        <v>5584</v>
      </c>
      <c r="B328" s="170" t="s">
        <v>143</v>
      </c>
      <c r="C328" s="170">
        <v>0.75629290617848965</v>
      </c>
      <c r="D328" s="170">
        <v>7.7040427154843633E-2</v>
      </c>
      <c r="E328" s="170">
        <v>0.16666666666666666</v>
      </c>
      <c r="F328" s="169">
        <v>0.99999999999999989</v>
      </c>
      <c r="G328" s="173">
        <v>2622</v>
      </c>
      <c r="H328" s="91"/>
      <c r="I328" s="170" t="s">
        <v>143</v>
      </c>
      <c r="J328" s="170" t="s">
        <v>143</v>
      </c>
      <c r="K328" s="170">
        <v>0.73899999999999999</v>
      </c>
      <c r="L328" s="170">
        <v>0.77200000000000002</v>
      </c>
      <c r="M328" s="170">
        <v>6.7000000000000004E-2</v>
      </c>
      <c r="N328" s="170">
        <v>8.7999999999999995E-2</v>
      </c>
      <c r="O328" s="170">
        <v>0.153</v>
      </c>
      <c r="P328" s="170">
        <v>0.18099999999999999</v>
      </c>
      <c r="Q328" s="91"/>
      <c r="R328" s="211"/>
      <c r="S328" s="211"/>
      <c r="T328" s="211"/>
      <c r="U328" s="211"/>
      <c r="V328" s="211"/>
      <c r="W328" s="211"/>
      <c r="X328" s="211"/>
      <c r="Y328" s="211"/>
      <c r="Z328" s="211"/>
      <c r="AA328" s="211"/>
      <c r="AB328" s="211"/>
      <c r="AC328" s="211"/>
      <c r="AD328" s="211"/>
    </row>
    <row r="329" spans="1:30" x14ac:dyDescent="0.25">
      <c r="A329" s="91" t="s">
        <v>5585</v>
      </c>
      <c r="B329" s="170">
        <v>8.3333333333333329E-2</v>
      </c>
      <c r="C329" s="170">
        <v>0.47692307692307695</v>
      </c>
      <c r="D329" s="170">
        <v>0.25641025641025639</v>
      </c>
      <c r="E329" s="170">
        <v>0.18333333333333332</v>
      </c>
      <c r="F329" s="169">
        <v>1</v>
      </c>
      <c r="G329" s="173">
        <v>780</v>
      </c>
      <c r="H329" s="91"/>
      <c r="I329" s="170">
        <v>6.6000000000000003E-2</v>
      </c>
      <c r="J329" s="170">
        <v>0.105</v>
      </c>
      <c r="K329" s="170">
        <v>0.442</v>
      </c>
      <c r="L329" s="170">
        <v>0.51200000000000001</v>
      </c>
      <c r="M329" s="170">
        <v>0.22700000000000001</v>
      </c>
      <c r="N329" s="170">
        <v>0.28799999999999998</v>
      </c>
      <c r="O329" s="170">
        <v>0.158</v>
      </c>
      <c r="P329" s="170">
        <v>0.21199999999999999</v>
      </c>
      <c r="Q329" s="91"/>
      <c r="R329" s="211"/>
      <c r="S329" s="211"/>
      <c r="T329" s="211"/>
      <c r="U329" s="211"/>
      <c r="V329" s="211"/>
      <c r="W329" s="211"/>
      <c r="X329" s="211"/>
      <c r="Y329" s="211"/>
      <c r="Z329" s="211"/>
      <c r="AA329" s="211"/>
      <c r="AB329" s="211"/>
      <c r="AC329" s="211"/>
      <c r="AD329" s="211"/>
    </row>
    <row r="330" spans="1:30" x14ac:dyDescent="0.25">
      <c r="A330" s="91" t="s">
        <v>5586</v>
      </c>
      <c r="B330" s="170">
        <v>0.29234972677595628</v>
      </c>
      <c r="C330" s="170">
        <v>0.60200364298724951</v>
      </c>
      <c r="D330" s="170">
        <v>3.7340619307832425E-2</v>
      </c>
      <c r="E330" s="170">
        <v>6.8306010928961755E-2</v>
      </c>
      <c r="F330" s="169">
        <v>0.99999999999999989</v>
      </c>
      <c r="G330" s="173">
        <v>1098</v>
      </c>
      <c r="H330" s="91"/>
      <c r="I330" s="170">
        <v>0.26600000000000001</v>
      </c>
      <c r="J330" s="170">
        <v>0.32</v>
      </c>
      <c r="K330" s="170">
        <v>0.57299999999999995</v>
      </c>
      <c r="L330" s="170">
        <v>0.63100000000000001</v>
      </c>
      <c r="M330" s="170">
        <v>2.8000000000000001E-2</v>
      </c>
      <c r="N330" s="170">
        <v>0.05</v>
      </c>
      <c r="O330" s="170">
        <v>5.5E-2</v>
      </c>
      <c r="P330" s="170">
        <v>8.5000000000000006E-2</v>
      </c>
      <c r="Q330" s="91"/>
      <c r="R330" s="211"/>
      <c r="S330" s="211"/>
      <c r="T330" s="211"/>
      <c r="U330" s="211"/>
      <c r="V330" s="211"/>
      <c r="W330" s="211"/>
      <c r="X330" s="211"/>
      <c r="Y330" s="211"/>
      <c r="Z330" s="211"/>
      <c r="AA330" s="211"/>
      <c r="AB330" s="211"/>
      <c r="AC330" s="211"/>
      <c r="AD330" s="211"/>
    </row>
    <row r="331" spans="1:30" x14ac:dyDescent="0.25">
      <c r="A331" s="91" t="s">
        <v>5587</v>
      </c>
      <c r="B331" s="170" t="s">
        <v>143</v>
      </c>
      <c r="C331" s="170">
        <v>0.47843137254901963</v>
      </c>
      <c r="D331" s="170">
        <v>0.35032679738562089</v>
      </c>
      <c r="E331" s="170">
        <v>0.17124183006535948</v>
      </c>
      <c r="F331" s="169">
        <v>1</v>
      </c>
      <c r="G331" s="173">
        <v>765</v>
      </c>
      <c r="H331" s="91"/>
      <c r="I331" s="170" t="s">
        <v>143</v>
      </c>
      <c r="J331" s="170" t="s">
        <v>143</v>
      </c>
      <c r="K331" s="170">
        <v>0.443</v>
      </c>
      <c r="L331" s="170">
        <v>0.51400000000000001</v>
      </c>
      <c r="M331" s="170">
        <v>0.317</v>
      </c>
      <c r="N331" s="170">
        <v>0.38500000000000001</v>
      </c>
      <c r="O331" s="170">
        <v>0.14599999999999999</v>
      </c>
      <c r="P331" s="170">
        <v>0.2</v>
      </c>
      <c r="Q331" s="91"/>
      <c r="R331" s="211"/>
      <c r="S331" s="211"/>
      <c r="T331" s="211"/>
      <c r="U331" s="211"/>
      <c r="V331" s="211"/>
      <c r="W331" s="211"/>
      <c r="X331" s="211"/>
      <c r="Y331" s="211"/>
      <c r="Z331" s="211"/>
      <c r="AA331" s="211"/>
      <c r="AB331" s="211"/>
      <c r="AC331" s="211"/>
      <c r="AD331" s="211"/>
    </row>
    <row r="332" spans="1:30" x14ac:dyDescent="0.25">
      <c r="A332" s="91" t="s">
        <v>5588</v>
      </c>
      <c r="B332" s="170" t="s">
        <v>143</v>
      </c>
      <c r="C332" s="170">
        <v>0.73600746268656714</v>
      </c>
      <c r="D332" s="170">
        <v>8.2089552238805971E-2</v>
      </c>
      <c r="E332" s="170">
        <v>0.18190298507462688</v>
      </c>
      <c r="F332" s="169">
        <v>1</v>
      </c>
      <c r="G332" s="173">
        <v>1072</v>
      </c>
      <c r="H332" s="91"/>
      <c r="I332" s="170" t="s">
        <v>143</v>
      </c>
      <c r="J332" s="170" t="s">
        <v>143</v>
      </c>
      <c r="K332" s="170">
        <v>0.70899999999999996</v>
      </c>
      <c r="L332" s="170">
        <v>0.76200000000000001</v>
      </c>
      <c r="M332" s="170">
        <v>6.7000000000000004E-2</v>
      </c>
      <c r="N332" s="170">
        <v>0.1</v>
      </c>
      <c r="O332" s="170">
        <v>0.16</v>
      </c>
      <c r="P332" s="170">
        <v>0.20599999999999999</v>
      </c>
      <c r="Q332" s="91"/>
      <c r="R332" s="211"/>
      <c r="S332" s="211"/>
      <c r="T332" s="211"/>
      <c r="U332" s="211"/>
      <c r="V332" s="211"/>
      <c r="W332" s="211"/>
      <c r="X332" s="211"/>
      <c r="Y332" s="211"/>
      <c r="Z332" s="211"/>
      <c r="AA332" s="211"/>
      <c r="AB332" s="211"/>
      <c r="AC332" s="211"/>
      <c r="AD332" s="211"/>
    </row>
    <row r="333" spans="1:30" x14ac:dyDescent="0.25">
      <c r="A333" s="91" t="s">
        <v>5589</v>
      </c>
      <c r="B333" s="170">
        <v>4.1095890410958902E-2</v>
      </c>
      <c r="C333" s="170">
        <v>0.51369863013698636</v>
      </c>
      <c r="D333" s="170">
        <v>0.3367579908675799</v>
      </c>
      <c r="E333" s="170">
        <v>0.10844748858447488</v>
      </c>
      <c r="F333" s="169">
        <v>1</v>
      </c>
      <c r="G333" s="173">
        <v>876</v>
      </c>
      <c r="H333" s="91"/>
      <c r="I333" s="170">
        <v>0.03</v>
      </c>
      <c r="J333" s="170">
        <v>5.6000000000000001E-2</v>
      </c>
      <c r="K333" s="170">
        <v>0.48099999999999998</v>
      </c>
      <c r="L333" s="170">
        <v>0.54700000000000004</v>
      </c>
      <c r="M333" s="170">
        <v>0.30599999999999999</v>
      </c>
      <c r="N333" s="170">
        <v>0.36899999999999999</v>
      </c>
      <c r="O333" s="170">
        <v>0.09</v>
      </c>
      <c r="P333" s="170">
        <v>0.13100000000000001</v>
      </c>
      <c r="Q333" s="91"/>
      <c r="R333" s="211"/>
      <c r="S333" s="211"/>
      <c r="T333" s="211"/>
      <c r="U333" s="211"/>
      <c r="V333" s="211"/>
      <c r="W333" s="211"/>
      <c r="X333" s="211"/>
      <c r="Y333" s="211"/>
      <c r="Z333" s="211"/>
      <c r="AA333" s="211"/>
      <c r="AB333" s="211"/>
      <c r="AC333" s="211"/>
      <c r="AD333" s="211"/>
    </row>
    <row r="334" spans="1:30" x14ac:dyDescent="0.25">
      <c r="A334" s="91" t="s">
        <v>5590</v>
      </c>
      <c r="B334" s="170">
        <v>0.22329246935201402</v>
      </c>
      <c r="C334" s="170">
        <v>0.65148861646234679</v>
      </c>
      <c r="D334" s="170">
        <v>5.4290718038528897E-2</v>
      </c>
      <c r="E334" s="170">
        <v>7.0928196147110337E-2</v>
      </c>
      <c r="F334" s="169">
        <v>1</v>
      </c>
      <c r="G334" s="173">
        <v>1142</v>
      </c>
      <c r="H334" s="91"/>
      <c r="I334" s="170">
        <v>0.2</v>
      </c>
      <c r="J334" s="170">
        <v>0.248</v>
      </c>
      <c r="K334" s="170">
        <v>0.623</v>
      </c>
      <c r="L334" s="170">
        <v>0.67900000000000005</v>
      </c>
      <c r="M334" s="170">
        <v>4.2999999999999997E-2</v>
      </c>
      <c r="N334" s="170">
        <v>6.9000000000000006E-2</v>
      </c>
      <c r="O334" s="170">
        <v>5.7000000000000002E-2</v>
      </c>
      <c r="P334" s="170">
        <v>8.6999999999999994E-2</v>
      </c>
      <c r="Q334" s="91"/>
      <c r="R334" s="211"/>
      <c r="S334" s="211"/>
      <c r="T334" s="211"/>
      <c r="U334" s="211"/>
      <c r="V334" s="211"/>
      <c r="W334" s="211"/>
      <c r="X334" s="211"/>
      <c r="Y334" s="211"/>
      <c r="Z334" s="211"/>
      <c r="AA334" s="211"/>
      <c r="AB334" s="211"/>
      <c r="AC334" s="211"/>
      <c r="AD334" s="211"/>
    </row>
    <row r="335" spans="1:30" x14ac:dyDescent="0.25">
      <c r="A335" s="91" t="s">
        <v>5591</v>
      </c>
      <c r="B335" s="170" t="s">
        <v>143</v>
      </c>
      <c r="C335" s="170">
        <v>0.41717325227963525</v>
      </c>
      <c r="D335" s="170">
        <v>0.43009118541033436</v>
      </c>
      <c r="E335" s="170">
        <v>0.15273556231003038</v>
      </c>
      <c r="F335" s="169">
        <v>1</v>
      </c>
      <c r="G335" s="173">
        <v>1316</v>
      </c>
      <c r="H335" s="91"/>
      <c r="I335" s="170" t="s">
        <v>143</v>
      </c>
      <c r="J335" s="170" t="s">
        <v>143</v>
      </c>
      <c r="K335" s="170">
        <v>0.39100000000000001</v>
      </c>
      <c r="L335" s="170">
        <v>0.44400000000000001</v>
      </c>
      <c r="M335" s="170">
        <v>0.40400000000000003</v>
      </c>
      <c r="N335" s="170">
        <v>0.45700000000000002</v>
      </c>
      <c r="O335" s="170">
        <v>0.13400000000000001</v>
      </c>
      <c r="P335" s="170">
        <v>0.17299999999999999</v>
      </c>
      <c r="Q335" s="91"/>
      <c r="R335" s="211"/>
      <c r="S335" s="211"/>
      <c r="T335" s="211"/>
      <c r="U335" s="211"/>
      <c r="V335" s="211"/>
      <c r="W335" s="211"/>
      <c r="X335" s="211"/>
      <c r="Y335" s="211"/>
      <c r="Z335" s="211"/>
      <c r="AA335" s="211"/>
      <c r="AB335" s="211"/>
      <c r="AC335" s="211"/>
      <c r="AD335" s="211"/>
    </row>
    <row r="336" spans="1:30" x14ac:dyDescent="0.25">
      <c r="A336" s="91" t="s">
        <v>5592</v>
      </c>
      <c r="B336" s="170" t="s">
        <v>143</v>
      </c>
      <c r="C336" s="170">
        <v>0.76215098241985524</v>
      </c>
      <c r="D336" s="170">
        <v>9.3071354705274043E-2</v>
      </c>
      <c r="E336" s="170">
        <v>0.14477766287487073</v>
      </c>
      <c r="F336" s="169">
        <v>1</v>
      </c>
      <c r="G336" s="173">
        <v>967</v>
      </c>
      <c r="H336" s="91"/>
      <c r="I336" s="170" t="s">
        <v>143</v>
      </c>
      <c r="J336" s="170" t="s">
        <v>143</v>
      </c>
      <c r="K336" s="170">
        <v>0.73399999999999999</v>
      </c>
      <c r="L336" s="170">
        <v>0.78800000000000003</v>
      </c>
      <c r="M336" s="170">
        <v>7.5999999999999998E-2</v>
      </c>
      <c r="N336" s="170">
        <v>0.113</v>
      </c>
      <c r="O336" s="170">
        <v>0.124</v>
      </c>
      <c r="P336" s="170">
        <v>0.16800000000000001</v>
      </c>
      <c r="Q336" s="91"/>
      <c r="R336" s="211"/>
      <c r="S336" s="211"/>
      <c r="T336" s="211"/>
      <c r="U336" s="211"/>
      <c r="V336" s="211"/>
      <c r="W336" s="211"/>
      <c r="X336" s="211"/>
      <c r="Y336" s="211"/>
      <c r="Z336" s="211"/>
      <c r="AA336" s="211"/>
      <c r="AB336" s="211"/>
      <c r="AC336" s="211"/>
      <c r="AD336" s="211"/>
    </row>
    <row r="337" spans="1:30" x14ac:dyDescent="0.25">
      <c r="A337" s="91" t="s">
        <v>5593</v>
      </c>
      <c r="B337" s="170">
        <v>6.07008760951189E-2</v>
      </c>
      <c r="C337" s="170">
        <v>0.44117647058823528</v>
      </c>
      <c r="D337" s="170">
        <v>0.2834793491864831</v>
      </c>
      <c r="E337" s="170">
        <v>0.21464330413016269</v>
      </c>
      <c r="F337" s="169">
        <v>1</v>
      </c>
      <c r="G337" s="173">
        <v>1598</v>
      </c>
      <c r="H337" s="91"/>
      <c r="I337" s="170">
        <v>0.05</v>
      </c>
      <c r="J337" s="170">
        <v>7.2999999999999995E-2</v>
      </c>
      <c r="K337" s="170">
        <v>0.41699999999999998</v>
      </c>
      <c r="L337" s="170">
        <v>0.46600000000000003</v>
      </c>
      <c r="M337" s="170">
        <v>0.26200000000000001</v>
      </c>
      <c r="N337" s="170">
        <v>0.30599999999999999</v>
      </c>
      <c r="O337" s="170">
        <v>0.19500000000000001</v>
      </c>
      <c r="P337" s="170">
        <v>0.23499999999999999</v>
      </c>
      <c r="Q337" s="91"/>
      <c r="R337" s="211"/>
      <c r="S337" s="211"/>
      <c r="T337" s="211"/>
      <c r="U337" s="211"/>
      <c r="V337" s="211"/>
      <c r="W337" s="211"/>
      <c r="X337" s="211"/>
      <c r="Y337" s="211"/>
      <c r="Z337" s="211"/>
      <c r="AA337" s="211"/>
      <c r="AB337" s="211"/>
      <c r="AC337" s="211"/>
      <c r="AD337" s="211"/>
    </row>
    <row r="338" spans="1:30" x14ac:dyDescent="0.25">
      <c r="A338" s="91" t="s">
        <v>5594</v>
      </c>
      <c r="B338" s="170">
        <v>0.23478260869565218</v>
      </c>
      <c r="C338" s="170">
        <v>0.63381642512077296</v>
      </c>
      <c r="D338" s="170">
        <v>5.2173913043478258E-2</v>
      </c>
      <c r="E338" s="170">
        <v>7.922705314009662E-2</v>
      </c>
      <c r="F338" s="169">
        <v>1</v>
      </c>
      <c r="G338" s="173">
        <v>2070</v>
      </c>
      <c r="H338" s="91"/>
      <c r="I338" s="170">
        <v>0.217</v>
      </c>
      <c r="J338" s="170">
        <v>0.254</v>
      </c>
      <c r="K338" s="170">
        <v>0.61299999999999999</v>
      </c>
      <c r="L338" s="170">
        <v>0.65400000000000003</v>
      </c>
      <c r="M338" s="170">
        <v>4.2999999999999997E-2</v>
      </c>
      <c r="N338" s="170">
        <v>6.3E-2</v>
      </c>
      <c r="O338" s="170">
        <v>6.8000000000000005E-2</v>
      </c>
      <c r="P338" s="170">
        <v>9.1999999999999998E-2</v>
      </c>
      <c r="Q338" s="91"/>
      <c r="R338" s="211"/>
      <c r="S338" s="211"/>
      <c r="T338" s="211"/>
      <c r="U338" s="211"/>
      <c r="V338" s="211"/>
      <c r="W338" s="211"/>
      <c r="X338" s="211"/>
      <c r="Y338" s="211"/>
      <c r="Z338" s="211"/>
      <c r="AA338" s="211"/>
      <c r="AB338" s="211"/>
      <c r="AC338" s="211"/>
      <c r="AD338" s="211"/>
    </row>
    <row r="339" spans="1:30" x14ac:dyDescent="0.25">
      <c r="A339" s="91" t="s">
        <v>5595</v>
      </c>
      <c r="B339" s="170" t="s">
        <v>143</v>
      </c>
      <c r="C339" s="170">
        <v>0.48692033293697978</v>
      </c>
      <c r="D339" s="170">
        <v>0.35612366230677767</v>
      </c>
      <c r="E339" s="170">
        <v>0.15695600475624258</v>
      </c>
      <c r="F339" s="169">
        <v>1</v>
      </c>
      <c r="G339" s="173">
        <v>1682</v>
      </c>
      <c r="H339" s="91"/>
      <c r="I339" s="170" t="s">
        <v>143</v>
      </c>
      <c r="J339" s="170" t="s">
        <v>143</v>
      </c>
      <c r="K339" s="170">
        <v>0.46300000000000002</v>
      </c>
      <c r="L339" s="170">
        <v>0.51100000000000001</v>
      </c>
      <c r="M339" s="170">
        <v>0.33400000000000002</v>
      </c>
      <c r="N339" s="170">
        <v>0.379</v>
      </c>
      <c r="O339" s="170">
        <v>0.14000000000000001</v>
      </c>
      <c r="P339" s="170">
        <v>0.17499999999999999</v>
      </c>
      <c r="Q339" s="91"/>
      <c r="R339" s="211"/>
      <c r="S339" s="211"/>
      <c r="T339" s="211"/>
      <c r="U339" s="211"/>
      <c r="V339" s="211"/>
      <c r="W339" s="211"/>
      <c r="X339" s="211"/>
      <c r="Y339" s="211"/>
      <c r="Z339" s="211"/>
      <c r="AA339" s="211"/>
      <c r="AB339" s="211"/>
      <c r="AC339" s="211"/>
      <c r="AD339" s="211"/>
    </row>
    <row r="340" spans="1:30" x14ac:dyDescent="0.25">
      <c r="A340" s="91" t="s">
        <v>5596</v>
      </c>
      <c r="B340" s="170" t="s">
        <v>143</v>
      </c>
      <c r="C340" s="170">
        <v>0.77039627039627034</v>
      </c>
      <c r="D340" s="170">
        <v>0.10198135198135198</v>
      </c>
      <c r="E340" s="170">
        <v>0.12762237762237763</v>
      </c>
      <c r="F340" s="169">
        <v>0.99999999999999989</v>
      </c>
      <c r="G340" s="173">
        <v>1716</v>
      </c>
      <c r="H340" s="91"/>
      <c r="I340" s="170" t="s">
        <v>143</v>
      </c>
      <c r="J340" s="170" t="s">
        <v>143</v>
      </c>
      <c r="K340" s="170">
        <v>0.75</v>
      </c>
      <c r="L340" s="170">
        <v>0.79</v>
      </c>
      <c r="M340" s="170">
        <v>8.8999999999999996E-2</v>
      </c>
      <c r="N340" s="170">
        <v>0.11700000000000001</v>
      </c>
      <c r="O340" s="170">
        <v>0.113</v>
      </c>
      <c r="P340" s="170">
        <v>0.14399999999999999</v>
      </c>
      <c r="Q340" s="91"/>
      <c r="R340" s="211"/>
      <c r="S340" s="211"/>
      <c r="T340" s="211"/>
      <c r="U340" s="211"/>
      <c r="V340" s="211"/>
      <c r="W340" s="211"/>
      <c r="X340" s="211"/>
      <c r="Y340" s="211"/>
      <c r="Z340" s="211"/>
      <c r="AA340" s="211"/>
      <c r="AB340" s="211"/>
      <c r="AC340" s="211"/>
      <c r="AD340" s="211"/>
    </row>
    <row r="341" spans="1:30" x14ac:dyDescent="0.25">
      <c r="A341" s="91" t="s">
        <v>5597</v>
      </c>
      <c r="B341" s="170">
        <v>6.4584811923349889E-2</v>
      </c>
      <c r="C341" s="170">
        <v>0.52058197303051812</v>
      </c>
      <c r="D341" s="170">
        <v>0.20546486870120653</v>
      </c>
      <c r="E341" s="170">
        <v>0.20936834634492549</v>
      </c>
      <c r="F341" s="169">
        <v>1</v>
      </c>
      <c r="G341" s="173">
        <v>2818</v>
      </c>
      <c r="H341" s="91"/>
      <c r="I341" s="170">
        <v>5.6000000000000001E-2</v>
      </c>
      <c r="J341" s="170">
        <v>7.3999999999999996E-2</v>
      </c>
      <c r="K341" s="170">
        <v>0.502</v>
      </c>
      <c r="L341" s="170">
        <v>0.53900000000000003</v>
      </c>
      <c r="M341" s="170">
        <v>0.191</v>
      </c>
      <c r="N341" s="170">
        <v>0.221</v>
      </c>
      <c r="O341" s="170">
        <v>0.19500000000000001</v>
      </c>
      <c r="P341" s="170">
        <v>0.22500000000000001</v>
      </c>
      <c r="Q341" s="91"/>
      <c r="R341" s="211"/>
      <c r="S341" s="211"/>
      <c r="T341" s="211"/>
      <c r="U341" s="211"/>
      <c r="V341" s="211"/>
      <c r="W341" s="211"/>
      <c r="X341" s="211"/>
      <c r="Y341" s="211"/>
      <c r="Z341" s="211"/>
      <c r="AA341" s="211"/>
      <c r="AB341" s="211"/>
      <c r="AC341" s="211"/>
      <c r="AD341" s="211"/>
    </row>
    <row r="342" spans="1:30" x14ac:dyDescent="0.25">
      <c r="A342" s="91" t="s">
        <v>5598</v>
      </c>
      <c r="B342" s="170">
        <v>0.30808845804301727</v>
      </c>
      <c r="C342" s="170">
        <v>0.57861254165404419</v>
      </c>
      <c r="D342" s="170">
        <v>3.0293850348379277E-2</v>
      </c>
      <c r="E342" s="170">
        <v>8.3005149954559224E-2</v>
      </c>
      <c r="F342" s="169">
        <v>0.99999999999999989</v>
      </c>
      <c r="G342" s="173">
        <v>3301</v>
      </c>
      <c r="H342" s="91"/>
      <c r="I342" s="170">
        <v>0.29299999999999998</v>
      </c>
      <c r="J342" s="170">
        <v>0.32400000000000001</v>
      </c>
      <c r="K342" s="170">
        <v>0.56200000000000006</v>
      </c>
      <c r="L342" s="170">
        <v>0.59499999999999997</v>
      </c>
      <c r="M342" s="170">
        <v>2.5000000000000001E-2</v>
      </c>
      <c r="N342" s="170">
        <v>3.6999999999999998E-2</v>
      </c>
      <c r="O342" s="170">
        <v>7.3999999999999996E-2</v>
      </c>
      <c r="P342" s="170">
        <v>9.2999999999999999E-2</v>
      </c>
      <c r="Q342" s="91"/>
      <c r="R342" s="211"/>
      <c r="S342" s="211"/>
      <c r="T342" s="211"/>
      <c r="U342" s="211"/>
      <c r="V342" s="211"/>
      <c r="W342" s="211"/>
      <c r="X342" s="211"/>
      <c r="Y342" s="211"/>
      <c r="Z342" s="211"/>
      <c r="AA342" s="211"/>
      <c r="AB342" s="211"/>
      <c r="AC342" s="211"/>
      <c r="AD342" s="211"/>
    </row>
    <row r="343" spans="1:30" x14ac:dyDescent="0.25">
      <c r="A343" s="91" t="s">
        <v>5599</v>
      </c>
      <c r="B343" s="170" t="s">
        <v>143</v>
      </c>
      <c r="C343" s="170">
        <v>0.42803209060877773</v>
      </c>
      <c r="D343" s="170">
        <v>0.30438886267107124</v>
      </c>
      <c r="E343" s="170">
        <v>0.26757904672015104</v>
      </c>
      <c r="F343" s="169">
        <v>1</v>
      </c>
      <c r="G343" s="173">
        <v>2119</v>
      </c>
      <c r="H343" s="91"/>
      <c r="I343" s="170" t="s">
        <v>143</v>
      </c>
      <c r="J343" s="170" t="s">
        <v>143</v>
      </c>
      <c r="K343" s="170">
        <v>0.40699999999999997</v>
      </c>
      <c r="L343" s="170">
        <v>0.44900000000000001</v>
      </c>
      <c r="M343" s="170">
        <v>0.28499999999999998</v>
      </c>
      <c r="N343" s="170">
        <v>0.32400000000000001</v>
      </c>
      <c r="O343" s="170">
        <v>0.249</v>
      </c>
      <c r="P343" s="170">
        <v>0.28699999999999998</v>
      </c>
      <c r="Q343" s="91"/>
      <c r="R343" s="211"/>
      <c r="S343" s="211"/>
      <c r="T343" s="211"/>
      <c r="U343" s="211"/>
      <c r="V343" s="211"/>
      <c r="W343" s="211"/>
      <c r="X343" s="211"/>
      <c r="Y343" s="211"/>
      <c r="Z343" s="211"/>
      <c r="AA343" s="211"/>
      <c r="AB343" s="211"/>
      <c r="AC343" s="211"/>
      <c r="AD343" s="211"/>
    </row>
    <row r="344" spans="1:30" x14ac:dyDescent="0.25">
      <c r="A344" s="91" t="s">
        <v>5600</v>
      </c>
      <c r="B344" s="170" t="s">
        <v>143</v>
      </c>
      <c r="C344" s="170">
        <v>0.76608863198458577</v>
      </c>
      <c r="D344" s="170">
        <v>4.8554913294797684E-2</v>
      </c>
      <c r="E344" s="170">
        <v>0.18535645472061657</v>
      </c>
      <c r="F344" s="169">
        <v>1</v>
      </c>
      <c r="G344" s="173">
        <v>2595</v>
      </c>
      <c r="H344" s="91"/>
      <c r="I344" s="170" t="s">
        <v>143</v>
      </c>
      <c r="J344" s="170" t="s">
        <v>143</v>
      </c>
      <c r="K344" s="170">
        <v>0.749</v>
      </c>
      <c r="L344" s="170">
        <v>0.78200000000000003</v>
      </c>
      <c r="M344" s="170">
        <v>4.1000000000000002E-2</v>
      </c>
      <c r="N344" s="170">
        <v>5.8000000000000003E-2</v>
      </c>
      <c r="O344" s="170">
        <v>0.17100000000000001</v>
      </c>
      <c r="P344" s="170">
        <v>0.20100000000000001</v>
      </c>
      <c r="Q344" s="91"/>
      <c r="R344" s="211"/>
      <c r="S344" s="211"/>
      <c r="T344" s="211"/>
      <c r="U344" s="211"/>
      <c r="V344" s="211"/>
      <c r="W344" s="211"/>
      <c r="X344" s="211"/>
      <c r="Y344" s="211"/>
      <c r="Z344" s="211"/>
      <c r="AA344" s="211"/>
      <c r="AB344" s="211"/>
      <c r="AC344" s="211"/>
      <c r="AD344" s="211"/>
    </row>
    <row r="345" spans="1:30" x14ac:dyDescent="0.25">
      <c r="A345" s="91" t="s">
        <v>5601</v>
      </c>
      <c r="B345" s="170">
        <v>0.10095011876484561</v>
      </c>
      <c r="C345" s="170">
        <v>0.53919239904988125</v>
      </c>
      <c r="D345" s="170">
        <v>0.26365795724465557</v>
      </c>
      <c r="E345" s="170">
        <v>9.6199524940617578E-2</v>
      </c>
      <c r="F345" s="169">
        <v>1</v>
      </c>
      <c r="G345" s="173">
        <v>842</v>
      </c>
      <c r="H345" s="91"/>
      <c r="I345" s="170">
        <v>8.2000000000000003E-2</v>
      </c>
      <c r="J345" s="170">
        <v>0.123</v>
      </c>
      <c r="K345" s="170">
        <v>0.505</v>
      </c>
      <c r="L345" s="170">
        <v>0.57299999999999995</v>
      </c>
      <c r="M345" s="170">
        <v>0.23499999999999999</v>
      </c>
      <c r="N345" s="170">
        <v>0.29399999999999998</v>
      </c>
      <c r="O345" s="170">
        <v>7.8E-2</v>
      </c>
      <c r="P345" s="170">
        <v>0.11799999999999999</v>
      </c>
      <c r="Q345" s="91"/>
      <c r="R345" s="211"/>
      <c r="S345" s="211"/>
      <c r="T345" s="211"/>
      <c r="U345" s="211"/>
      <c r="V345" s="211"/>
      <c r="W345" s="211"/>
      <c r="X345" s="211"/>
      <c r="Y345" s="211"/>
      <c r="Z345" s="211"/>
      <c r="AA345" s="211"/>
      <c r="AB345" s="211"/>
      <c r="AC345" s="211"/>
      <c r="AD345" s="211"/>
    </row>
    <row r="346" spans="1:30" x14ac:dyDescent="0.25">
      <c r="A346" s="91" t="s">
        <v>5602</v>
      </c>
      <c r="B346" s="170">
        <v>0.29523809523809524</v>
      </c>
      <c r="C346" s="170">
        <v>0.57714285714285718</v>
      </c>
      <c r="D346" s="170">
        <v>0.06</v>
      </c>
      <c r="E346" s="170">
        <v>6.761904761904762E-2</v>
      </c>
      <c r="F346" s="169">
        <v>1.0000000000000002</v>
      </c>
      <c r="G346" s="173">
        <v>1050</v>
      </c>
      <c r="H346" s="91"/>
      <c r="I346" s="170">
        <v>0.26800000000000002</v>
      </c>
      <c r="J346" s="170">
        <v>0.32400000000000001</v>
      </c>
      <c r="K346" s="170">
        <v>0.54700000000000004</v>
      </c>
      <c r="L346" s="170">
        <v>0.60699999999999998</v>
      </c>
      <c r="M346" s="170">
        <v>4.7E-2</v>
      </c>
      <c r="N346" s="170">
        <v>7.5999999999999998E-2</v>
      </c>
      <c r="O346" s="170">
        <v>5.3999999999999999E-2</v>
      </c>
      <c r="P346" s="170">
        <v>8.4000000000000005E-2</v>
      </c>
      <c r="Q346" s="91"/>
      <c r="R346" s="211"/>
      <c r="S346" s="211"/>
      <c r="T346" s="211"/>
      <c r="U346" s="211"/>
      <c r="V346" s="211"/>
      <c r="W346" s="211"/>
      <c r="X346" s="211"/>
      <c r="Y346" s="211"/>
      <c r="Z346" s="211"/>
      <c r="AA346" s="211"/>
      <c r="AB346" s="211"/>
      <c r="AC346" s="211"/>
      <c r="AD346" s="211"/>
    </row>
    <row r="347" spans="1:30" x14ac:dyDescent="0.25">
      <c r="A347" s="91" t="s">
        <v>5603</v>
      </c>
      <c r="B347" s="170" t="s">
        <v>143</v>
      </c>
      <c r="C347" s="170">
        <v>0.49460255152109911</v>
      </c>
      <c r="D347" s="170">
        <v>0.37095191364082436</v>
      </c>
      <c r="E347" s="170">
        <v>0.13444553483807656</v>
      </c>
      <c r="F347" s="169">
        <v>1</v>
      </c>
      <c r="G347" s="173">
        <v>1019</v>
      </c>
      <c r="H347" s="91"/>
      <c r="I347" s="170" t="s">
        <v>143</v>
      </c>
      <c r="J347" s="170" t="s">
        <v>143</v>
      </c>
      <c r="K347" s="170">
        <v>0.46400000000000002</v>
      </c>
      <c r="L347" s="170">
        <v>0.52500000000000002</v>
      </c>
      <c r="M347" s="170">
        <v>0.34200000000000003</v>
      </c>
      <c r="N347" s="170">
        <v>0.40100000000000002</v>
      </c>
      <c r="O347" s="170">
        <v>0.115</v>
      </c>
      <c r="P347" s="170">
        <v>0.157</v>
      </c>
      <c r="Q347" s="91"/>
      <c r="R347" s="211"/>
      <c r="S347" s="211"/>
      <c r="T347" s="211"/>
      <c r="U347" s="211"/>
      <c r="V347" s="211"/>
      <c r="W347" s="211"/>
      <c r="X347" s="211"/>
      <c r="Y347" s="211"/>
      <c r="Z347" s="211"/>
      <c r="AA347" s="211"/>
      <c r="AB347" s="211"/>
      <c r="AC347" s="211"/>
      <c r="AD347" s="211"/>
    </row>
    <row r="348" spans="1:30" x14ac:dyDescent="0.25">
      <c r="A348" s="91" t="s">
        <v>5604</v>
      </c>
      <c r="B348" s="170" t="s">
        <v>143</v>
      </c>
      <c r="C348" s="170">
        <v>0.71967380224260957</v>
      </c>
      <c r="D348" s="170">
        <v>0.11213047910295616</v>
      </c>
      <c r="E348" s="170">
        <v>0.16819571865443425</v>
      </c>
      <c r="F348" s="169">
        <v>1</v>
      </c>
      <c r="G348" s="173">
        <v>981</v>
      </c>
      <c r="H348" s="91"/>
      <c r="I348" s="170" t="s">
        <v>143</v>
      </c>
      <c r="J348" s="170" t="s">
        <v>143</v>
      </c>
      <c r="K348" s="170">
        <v>0.69099999999999995</v>
      </c>
      <c r="L348" s="170">
        <v>0.747</v>
      </c>
      <c r="M348" s="170">
        <v>9.4E-2</v>
      </c>
      <c r="N348" s="170">
        <v>0.13300000000000001</v>
      </c>
      <c r="O348" s="170">
        <v>0.14599999999999999</v>
      </c>
      <c r="P348" s="170">
        <v>0.193</v>
      </c>
      <c r="Q348" s="91"/>
      <c r="R348" s="211"/>
      <c r="S348" s="211"/>
      <c r="T348" s="211"/>
      <c r="U348" s="211"/>
      <c r="V348" s="211"/>
      <c r="W348" s="211"/>
      <c r="X348" s="211"/>
      <c r="Y348" s="211"/>
      <c r="Z348" s="211"/>
      <c r="AA348" s="211"/>
      <c r="AB348" s="211"/>
      <c r="AC348" s="211"/>
      <c r="AD348" s="211"/>
    </row>
    <row r="349" spans="1:30" x14ac:dyDescent="0.25">
      <c r="A349" s="91" t="s">
        <v>5605</v>
      </c>
      <c r="B349" s="170">
        <v>6.1093247588424437E-2</v>
      </c>
      <c r="C349" s="170">
        <v>0.52668810289389068</v>
      </c>
      <c r="D349" s="170">
        <v>0.2360128617363344</v>
      </c>
      <c r="E349" s="170">
        <v>0.17620578778135049</v>
      </c>
      <c r="F349" s="169">
        <v>1</v>
      </c>
      <c r="G349" s="173">
        <v>1555</v>
      </c>
      <c r="H349" s="91"/>
      <c r="I349" s="170">
        <v>0.05</v>
      </c>
      <c r="J349" s="170">
        <v>7.3999999999999996E-2</v>
      </c>
      <c r="K349" s="170">
        <v>0.502</v>
      </c>
      <c r="L349" s="170">
        <v>0.55100000000000005</v>
      </c>
      <c r="M349" s="170">
        <v>0.216</v>
      </c>
      <c r="N349" s="170">
        <v>0.25800000000000001</v>
      </c>
      <c r="O349" s="170">
        <v>0.158</v>
      </c>
      <c r="P349" s="170">
        <v>0.19600000000000001</v>
      </c>
      <c r="Q349" s="91"/>
      <c r="R349" s="211"/>
      <c r="S349" s="211"/>
      <c r="T349" s="211"/>
      <c r="U349" s="211"/>
      <c r="V349" s="211"/>
      <c r="W349" s="211"/>
      <c r="X349" s="211"/>
      <c r="Y349" s="211"/>
      <c r="Z349" s="211"/>
      <c r="AA349" s="211"/>
      <c r="AB349" s="211"/>
      <c r="AC349" s="211"/>
      <c r="AD349" s="211"/>
    </row>
    <row r="350" spans="1:30" x14ac:dyDescent="0.25">
      <c r="A350" s="91" t="s">
        <v>5606</v>
      </c>
      <c r="B350" s="170">
        <v>0.30386121992165643</v>
      </c>
      <c r="C350" s="170">
        <v>0.58757694459988807</v>
      </c>
      <c r="D350" s="170">
        <v>4.3088975937325129E-2</v>
      </c>
      <c r="E350" s="170">
        <v>6.5472859541130385E-2</v>
      </c>
      <c r="F350" s="169">
        <v>1</v>
      </c>
      <c r="G350" s="173">
        <v>1787</v>
      </c>
      <c r="H350" s="91"/>
      <c r="I350" s="170">
        <v>0.28299999999999997</v>
      </c>
      <c r="J350" s="170">
        <v>0.32600000000000001</v>
      </c>
      <c r="K350" s="170">
        <v>0.56499999999999995</v>
      </c>
      <c r="L350" s="170">
        <v>0.61</v>
      </c>
      <c r="M350" s="170">
        <v>3.5000000000000003E-2</v>
      </c>
      <c r="N350" s="170">
        <v>5.3999999999999999E-2</v>
      </c>
      <c r="O350" s="170">
        <v>5.5E-2</v>
      </c>
      <c r="P350" s="170">
        <v>7.8E-2</v>
      </c>
      <c r="Q350" s="91"/>
      <c r="R350" s="211"/>
      <c r="S350" s="211"/>
      <c r="T350" s="211"/>
      <c r="U350" s="211"/>
      <c r="V350" s="211"/>
      <c r="W350" s="211"/>
      <c r="X350" s="211"/>
      <c r="Y350" s="211"/>
      <c r="Z350" s="211"/>
      <c r="AA350" s="211"/>
      <c r="AB350" s="211"/>
      <c r="AC350" s="211"/>
      <c r="AD350" s="211"/>
    </row>
    <row r="351" spans="1:30" x14ac:dyDescent="0.25">
      <c r="A351" s="91" t="s">
        <v>5607</v>
      </c>
      <c r="B351" s="170" t="s">
        <v>143</v>
      </c>
      <c r="C351" s="170">
        <v>0.45853658536585368</v>
      </c>
      <c r="D351" s="170">
        <v>0.35609756097560974</v>
      </c>
      <c r="E351" s="170">
        <v>0.18536585365853658</v>
      </c>
      <c r="F351" s="169">
        <v>1</v>
      </c>
      <c r="G351" s="173">
        <v>1435</v>
      </c>
      <c r="H351" s="91"/>
      <c r="I351" s="170" t="s">
        <v>143</v>
      </c>
      <c r="J351" s="170" t="s">
        <v>143</v>
      </c>
      <c r="K351" s="170">
        <v>0.433</v>
      </c>
      <c r="L351" s="170">
        <v>0.48399999999999999</v>
      </c>
      <c r="M351" s="170">
        <v>0.33200000000000002</v>
      </c>
      <c r="N351" s="170">
        <v>0.38100000000000001</v>
      </c>
      <c r="O351" s="170">
        <v>0.16600000000000001</v>
      </c>
      <c r="P351" s="170">
        <v>0.20599999999999999</v>
      </c>
      <c r="Q351" s="91"/>
      <c r="R351" s="211"/>
      <c r="S351" s="211"/>
      <c r="T351" s="211"/>
      <c r="U351" s="211"/>
      <c r="V351" s="211"/>
      <c r="W351" s="211"/>
      <c r="X351" s="211"/>
      <c r="Y351" s="211"/>
      <c r="Z351" s="211"/>
      <c r="AA351" s="211"/>
      <c r="AB351" s="211"/>
      <c r="AC351" s="211"/>
      <c r="AD351" s="211"/>
    </row>
    <row r="352" spans="1:30" x14ac:dyDescent="0.25">
      <c r="A352" s="91" t="s">
        <v>5608</v>
      </c>
      <c r="B352" s="170" t="s">
        <v>143</v>
      </c>
      <c r="C352" s="170">
        <v>0.78305582761998038</v>
      </c>
      <c r="D352" s="170">
        <v>8.3251714005876595E-2</v>
      </c>
      <c r="E352" s="170">
        <v>0.13369245837414301</v>
      </c>
      <c r="F352" s="169">
        <v>1</v>
      </c>
      <c r="G352" s="173">
        <v>2042</v>
      </c>
      <c r="H352" s="91"/>
      <c r="I352" s="170" t="s">
        <v>143</v>
      </c>
      <c r="J352" s="170" t="s">
        <v>143</v>
      </c>
      <c r="K352" s="170">
        <v>0.76500000000000001</v>
      </c>
      <c r="L352" s="170">
        <v>0.8</v>
      </c>
      <c r="M352" s="170">
        <v>7.1999999999999995E-2</v>
      </c>
      <c r="N352" s="170">
        <v>9.6000000000000002E-2</v>
      </c>
      <c r="O352" s="170">
        <v>0.12</v>
      </c>
      <c r="P352" s="170">
        <v>0.14899999999999999</v>
      </c>
      <c r="Q352" s="91"/>
      <c r="R352" s="211"/>
      <c r="S352" s="211"/>
      <c r="T352" s="211"/>
      <c r="U352" s="211"/>
      <c r="V352" s="211"/>
      <c r="W352" s="211"/>
      <c r="X352" s="211"/>
      <c r="Y352" s="211"/>
      <c r="Z352" s="211"/>
      <c r="AA352" s="211"/>
      <c r="AB352" s="211"/>
      <c r="AC352" s="211"/>
      <c r="AD352" s="211"/>
    </row>
    <row r="353" spans="1:30" x14ac:dyDescent="0.25">
      <c r="A353" s="91" t="s">
        <v>5609</v>
      </c>
      <c r="B353" s="170">
        <v>8.4780388151174668E-2</v>
      </c>
      <c r="C353" s="170">
        <v>0.57099080694586313</v>
      </c>
      <c r="D353" s="170">
        <v>0.23391215526046988</v>
      </c>
      <c r="E353" s="170">
        <v>0.11031664964249234</v>
      </c>
      <c r="F353" s="169">
        <v>1</v>
      </c>
      <c r="G353" s="173">
        <v>1958</v>
      </c>
      <c r="H353" s="91"/>
      <c r="I353" s="170">
        <v>7.2999999999999995E-2</v>
      </c>
      <c r="J353" s="170">
        <v>9.8000000000000004E-2</v>
      </c>
      <c r="K353" s="170">
        <v>0.54900000000000004</v>
      </c>
      <c r="L353" s="170">
        <v>0.59299999999999997</v>
      </c>
      <c r="M353" s="170">
        <v>0.216</v>
      </c>
      <c r="N353" s="170">
        <v>0.253</v>
      </c>
      <c r="O353" s="170">
        <v>9.7000000000000003E-2</v>
      </c>
      <c r="P353" s="170">
        <v>0.125</v>
      </c>
      <c r="Q353" s="91"/>
      <c r="R353" s="211"/>
      <c r="S353" s="211"/>
      <c r="T353" s="211"/>
      <c r="U353" s="211"/>
      <c r="V353" s="211"/>
      <c r="W353" s="211"/>
      <c r="X353" s="211"/>
      <c r="Y353" s="211"/>
      <c r="Z353" s="211"/>
      <c r="AA353" s="211"/>
      <c r="AB353" s="211"/>
      <c r="AC353" s="211"/>
      <c r="AD353" s="211"/>
    </row>
    <row r="354" spans="1:30" x14ac:dyDescent="0.25">
      <c r="A354" s="91" t="s">
        <v>5610</v>
      </c>
      <c r="B354" s="170">
        <v>0.28484054172127565</v>
      </c>
      <c r="C354" s="170">
        <v>0.60157273918741805</v>
      </c>
      <c r="D354" s="170">
        <v>5.4608999563128001E-2</v>
      </c>
      <c r="E354" s="170">
        <v>5.8977719528178242E-2</v>
      </c>
      <c r="F354" s="169">
        <v>1</v>
      </c>
      <c r="G354" s="173">
        <v>2289</v>
      </c>
      <c r="H354" s="91"/>
      <c r="I354" s="170">
        <v>0.26700000000000002</v>
      </c>
      <c r="J354" s="170">
        <v>0.30399999999999999</v>
      </c>
      <c r="K354" s="170">
        <v>0.58099999999999996</v>
      </c>
      <c r="L354" s="170">
        <v>0.621</v>
      </c>
      <c r="M354" s="170">
        <v>4.5999999999999999E-2</v>
      </c>
      <c r="N354" s="170">
        <v>6.5000000000000002E-2</v>
      </c>
      <c r="O354" s="170">
        <v>0.05</v>
      </c>
      <c r="P354" s="170">
        <v>6.9000000000000006E-2</v>
      </c>
      <c r="Q354" s="91"/>
      <c r="R354" s="211"/>
      <c r="S354" s="211"/>
      <c r="T354" s="211"/>
      <c r="U354" s="211"/>
      <c r="V354" s="211"/>
      <c r="W354" s="211"/>
      <c r="X354" s="211"/>
      <c r="Y354" s="211"/>
      <c r="Z354" s="211"/>
      <c r="AA354" s="211"/>
      <c r="AB354" s="211"/>
      <c r="AC354" s="211"/>
      <c r="AD354" s="211"/>
    </row>
    <row r="355" spans="1:30" x14ac:dyDescent="0.25">
      <c r="A355" s="91" t="s">
        <v>5611</v>
      </c>
      <c r="B355" s="170" t="s">
        <v>143</v>
      </c>
      <c r="C355" s="170">
        <v>0.49842890809112333</v>
      </c>
      <c r="D355" s="170">
        <v>0.35624509033778479</v>
      </c>
      <c r="E355" s="170">
        <v>0.14532600157109191</v>
      </c>
      <c r="F355" s="169">
        <v>1</v>
      </c>
      <c r="G355" s="173">
        <v>2546</v>
      </c>
      <c r="H355" s="91"/>
      <c r="I355" s="170" t="s">
        <v>143</v>
      </c>
      <c r="J355" s="170" t="s">
        <v>143</v>
      </c>
      <c r="K355" s="170">
        <v>0.47899999999999998</v>
      </c>
      <c r="L355" s="170">
        <v>0.51800000000000002</v>
      </c>
      <c r="M355" s="170">
        <v>0.33800000000000002</v>
      </c>
      <c r="N355" s="170">
        <v>0.375</v>
      </c>
      <c r="O355" s="170">
        <v>0.13200000000000001</v>
      </c>
      <c r="P355" s="170">
        <v>0.16</v>
      </c>
      <c r="Q355" s="91"/>
      <c r="R355" s="211"/>
      <c r="S355" s="211"/>
      <c r="T355" s="211"/>
      <c r="U355" s="211"/>
      <c r="V355" s="211"/>
      <c r="W355" s="211"/>
      <c r="X355" s="211"/>
      <c r="Y355" s="211"/>
      <c r="Z355" s="211"/>
      <c r="AA355" s="211"/>
      <c r="AB355" s="211"/>
      <c r="AC355" s="211"/>
      <c r="AD355" s="211"/>
    </row>
    <row r="356" spans="1:30" x14ac:dyDescent="0.25">
      <c r="A356" s="91" t="s">
        <v>5612</v>
      </c>
      <c r="B356" s="170" t="s">
        <v>143</v>
      </c>
      <c r="C356" s="170">
        <v>0.66822429906542058</v>
      </c>
      <c r="D356" s="170">
        <v>0.11623831775700935</v>
      </c>
      <c r="E356" s="170">
        <v>0.2155373831775701</v>
      </c>
      <c r="F356" s="169">
        <v>1</v>
      </c>
      <c r="G356" s="173">
        <v>1712</v>
      </c>
      <c r="H356" s="91"/>
      <c r="I356" s="170" t="s">
        <v>143</v>
      </c>
      <c r="J356" s="170" t="s">
        <v>143</v>
      </c>
      <c r="K356" s="170">
        <v>0.64600000000000002</v>
      </c>
      <c r="L356" s="170">
        <v>0.69</v>
      </c>
      <c r="M356" s="170">
        <v>0.10199999999999999</v>
      </c>
      <c r="N356" s="170">
        <v>0.13200000000000001</v>
      </c>
      <c r="O356" s="170">
        <v>0.19700000000000001</v>
      </c>
      <c r="P356" s="170">
        <v>0.23599999999999999</v>
      </c>
      <c r="Q356" s="91"/>
      <c r="R356" s="211"/>
      <c r="S356" s="211"/>
      <c r="T356" s="211"/>
      <c r="U356" s="211"/>
      <c r="V356" s="211"/>
      <c r="W356" s="211"/>
      <c r="X356" s="211"/>
      <c r="Y356" s="211"/>
      <c r="Z356" s="211"/>
      <c r="AA356" s="211"/>
      <c r="AB356" s="211"/>
      <c r="AC356" s="211"/>
      <c r="AD356" s="211"/>
    </row>
    <row r="357" spans="1:30" x14ac:dyDescent="0.25">
      <c r="A357" s="91" t="s">
        <v>5613</v>
      </c>
      <c r="B357" s="170">
        <v>6.2612208258527827E-2</v>
      </c>
      <c r="C357" s="170">
        <v>0.49349192100538597</v>
      </c>
      <c r="D357" s="170">
        <v>0.22621184919210055</v>
      </c>
      <c r="E357" s="170">
        <v>0.21768402154398564</v>
      </c>
      <c r="F357" s="169">
        <v>1</v>
      </c>
      <c r="G357" s="173">
        <v>4456</v>
      </c>
      <c r="H357" s="91"/>
      <c r="I357" s="170">
        <v>5.6000000000000001E-2</v>
      </c>
      <c r="J357" s="170">
        <v>7.0000000000000007E-2</v>
      </c>
      <c r="K357" s="170">
        <v>0.47899999999999998</v>
      </c>
      <c r="L357" s="170">
        <v>0.50800000000000001</v>
      </c>
      <c r="M357" s="170">
        <v>0.214</v>
      </c>
      <c r="N357" s="170">
        <v>0.23899999999999999</v>
      </c>
      <c r="O357" s="170">
        <v>0.20599999999999999</v>
      </c>
      <c r="P357" s="170">
        <v>0.23</v>
      </c>
      <c r="Q357" s="91"/>
      <c r="R357" s="211"/>
      <c r="S357" s="211"/>
      <c r="T357" s="211"/>
      <c r="U357" s="211"/>
      <c r="V357" s="211"/>
      <c r="W357" s="211"/>
      <c r="X357" s="211"/>
      <c r="Y357" s="211"/>
      <c r="Z357" s="211"/>
      <c r="AA357" s="211"/>
      <c r="AB357" s="211"/>
      <c r="AC357" s="211"/>
      <c r="AD357" s="211"/>
    </row>
    <row r="358" spans="1:30" x14ac:dyDescent="0.25">
      <c r="A358" s="91" t="s">
        <v>5614</v>
      </c>
      <c r="B358" s="170">
        <v>0.28520889487870621</v>
      </c>
      <c r="C358" s="170">
        <v>0.59417115902964956</v>
      </c>
      <c r="D358" s="170">
        <v>3.487196765498652E-2</v>
      </c>
      <c r="E358" s="170">
        <v>8.5747978436657685E-2</v>
      </c>
      <c r="F358" s="169">
        <v>1</v>
      </c>
      <c r="G358" s="173">
        <v>5936</v>
      </c>
      <c r="H358" s="91"/>
      <c r="I358" s="170">
        <v>0.27400000000000002</v>
      </c>
      <c r="J358" s="170">
        <v>0.29699999999999999</v>
      </c>
      <c r="K358" s="170">
        <v>0.58199999999999996</v>
      </c>
      <c r="L358" s="170">
        <v>0.60699999999999998</v>
      </c>
      <c r="M358" s="170">
        <v>0.03</v>
      </c>
      <c r="N358" s="170">
        <v>0.04</v>
      </c>
      <c r="O358" s="170">
        <v>7.9000000000000001E-2</v>
      </c>
      <c r="P358" s="170">
        <v>9.2999999999999999E-2</v>
      </c>
      <c r="Q358" s="91"/>
      <c r="R358" s="211"/>
      <c r="S358" s="211"/>
      <c r="T358" s="211"/>
      <c r="U358" s="211"/>
      <c r="V358" s="211"/>
      <c r="W358" s="211"/>
      <c r="X358" s="211"/>
      <c r="Y358" s="211"/>
      <c r="Z358" s="211"/>
      <c r="AA358" s="211"/>
      <c r="AB358" s="211"/>
      <c r="AC358" s="211"/>
      <c r="AD358" s="211"/>
    </row>
    <row r="359" spans="1:30" x14ac:dyDescent="0.25">
      <c r="A359" s="91" t="s">
        <v>5615</v>
      </c>
      <c r="B359" s="170" t="s">
        <v>143</v>
      </c>
      <c r="C359" s="170">
        <v>0.49758971612212105</v>
      </c>
      <c r="D359" s="170">
        <v>0.31360471344402785</v>
      </c>
      <c r="E359" s="170">
        <v>0.1888055704338511</v>
      </c>
      <c r="F359" s="169">
        <v>1</v>
      </c>
      <c r="G359" s="173">
        <v>3734</v>
      </c>
      <c r="H359" s="91"/>
      <c r="I359" s="170" t="s">
        <v>143</v>
      </c>
      <c r="J359" s="170" t="s">
        <v>143</v>
      </c>
      <c r="K359" s="170">
        <v>0.48199999999999998</v>
      </c>
      <c r="L359" s="170">
        <v>0.51400000000000001</v>
      </c>
      <c r="M359" s="170">
        <v>0.29899999999999999</v>
      </c>
      <c r="N359" s="170">
        <v>0.32900000000000001</v>
      </c>
      <c r="O359" s="170">
        <v>0.17699999999999999</v>
      </c>
      <c r="P359" s="170">
        <v>0.20200000000000001</v>
      </c>
      <c r="Q359" s="91"/>
      <c r="R359" s="211"/>
      <c r="S359" s="211"/>
      <c r="T359" s="211"/>
      <c r="U359" s="211"/>
      <c r="V359" s="211"/>
      <c r="W359" s="211"/>
      <c r="X359" s="211"/>
      <c r="Y359" s="211"/>
      <c r="Z359" s="211"/>
      <c r="AA359" s="211"/>
      <c r="AB359" s="211"/>
      <c r="AC359" s="211"/>
      <c r="AD359" s="211"/>
    </row>
    <row r="360" spans="1:30" x14ac:dyDescent="0.25">
      <c r="A360" s="91" t="s">
        <v>5616</v>
      </c>
      <c r="B360" s="170" t="s">
        <v>143</v>
      </c>
      <c r="C360" s="170">
        <v>0.78696553023168203</v>
      </c>
      <c r="D360" s="170">
        <v>7.0258052363910348E-2</v>
      </c>
      <c r="E360" s="170">
        <v>0.14277641740440761</v>
      </c>
      <c r="F360" s="169">
        <v>1</v>
      </c>
      <c r="G360" s="173">
        <v>5309</v>
      </c>
      <c r="H360" s="91"/>
      <c r="I360" s="170" t="s">
        <v>143</v>
      </c>
      <c r="J360" s="170" t="s">
        <v>143</v>
      </c>
      <c r="K360" s="170">
        <v>0.77600000000000002</v>
      </c>
      <c r="L360" s="170">
        <v>0.79800000000000004</v>
      </c>
      <c r="M360" s="170">
        <v>6.4000000000000001E-2</v>
      </c>
      <c r="N360" s="170">
        <v>7.6999999999999999E-2</v>
      </c>
      <c r="O360" s="170">
        <v>0.13400000000000001</v>
      </c>
      <c r="P360" s="170">
        <v>0.152</v>
      </c>
      <c r="Q360" s="91"/>
      <c r="R360" s="211"/>
      <c r="S360" s="211"/>
      <c r="T360" s="211"/>
      <c r="U360" s="211"/>
      <c r="V360" s="211"/>
      <c r="W360" s="211"/>
      <c r="X360" s="211"/>
      <c r="Y360" s="211"/>
      <c r="Z360" s="211"/>
      <c r="AA360" s="211"/>
      <c r="AB360" s="211"/>
      <c r="AC360" s="211"/>
      <c r="AD360" s="211"/>
    </row>
    <row r="361" spans="1:30" x14ac:dyDescent="0.25">
      <c r="A361" s="91" t="s">
        <v>5617</v>
      </c>
      <c r="B361" s="170">
        <v>9.2651757188498399E-2</v>
      </c>
      <c r="C361" s="170">
        <v>0.51118210862619806</v>
      </c>
      <c r="D361" s="170">
        <v>0.25878594249201275</v>
      </c>
      <c r="E361" s="170">
        <v>0.13738019169329074</v>
      </c>
      <c r="F361" s="169">
        <v>0.99999999999999989</v>
      </c>
      <c r="G361" s="173">
        <v>1565</v>
      </c>
      <c r="H361" s="91"/>
      <c r="I361" s="170">
        <v>7.9000000000000001E-2</v>
      </c>
      <c r="J361" s="170">
        <v>0.108</v>
      </c>
      <c r="K361" s="170">
        <v>0.48599999999999999</v>
      </c>
      <c r="L361" s="170">
        <v>0.53600000000000003</v>
      </c>
      <c r="M361" s="170">
        <v>0.23799999999999999</v>
      </c>
      <c r="N361" s="170">
        <v>0.28100000000000003</v>
      </c>
      <c r="O361" s="170">
        <v>0.121</v>
      </c>
      <c r="P361" s="170">
        <v>0.155</v>
      </c>
      <c r="Q361" s="91"/>
      <c r="R361" s="211"/>
      <c r="S361" s="211"/>
      <c r="T361" s="211"/>
      <c r="U361" s="211"/>
      <c r="V361" s="211"/>
      <c r="W361" s="211"/>
      <c r="X361" s="211"/>
      <c r="Y361" s="211"/>
      <c r="Z361" s="211"/>
      <c r="AA361" s="211"/>
      <c r="AB361" s="211"/>
      <c r="AC361" s="211"/>
      <c r="AD361" s="211"/>
    </row>
    <row r="362" spans="1:30" x14ac:dyDescent="0.25">
      <c r="A362" s="91" t="s">
        <v>5618</v>
      </c>
      <c r="B362" s="170">
        <v>0.28557919621749411</v>
      </c>
      <c r="C362" s="170">
        <v>0.57399527186761234</v>
      </c>
      <c r="D362" s="170">
        <v>4.7754137115839243E-2</v>
      </c>
      <c r="E362" s="170">
        <v>9.2671394799054368E-2</v>
      </c>
      <c r="F362" s="169">
        <v>1</v>
      </c>
      <c r="G362" s="173">
        <v>2115</v>
      </c>
      <c r="H362" s="91"/>
      <c r="I362" s="170">
        <v>0.26700000000000002</v>
      </c>
      <c r="J362" s="170">
        <v>0.30499999999999999</v>
      </c>
      <c r="K362" s="170">
        <v>0.55300000000000005</v>
      </c>
      <c r="L362" s="170">
        <v>0.59499999999999997</v>
      </c>
      <c r="M362" s="170">
        <v>3.9E-2</v>
      </c>
      <c r="N362" s="170">
        <v>5.8000000000000003E-2</v>
      </c>
      <c r="O362" s="170">
        <v>8.1000000000000003E-2</v>
      </c>
      <c r="P362" s="170">
        <v>0.106</v>
      </c>
      <c r="Q362" s="91"/>
      <c r="R362" s="211"/>
      <c r="S362" s="211"/>
      <c r="T362" s="211"/>
      <c r="U362" s="211"/>
      <c r="V362" s="211"/>
      <c r="W362" s="211"/>
      <c r="X362" s="211"/>
      <c r="Y362" s="211"/>
      <c r="Z362" s="211"/>
      <c r="AA362" s="211"/>
      <c r="AB362" s="211"/>
      <c r="AC362" s="211"/>
      <c r="AD362" s="211"/>
    </row>
    <row r="363" spans="1:30" x14ac:dyDescent="0.25">
      <c r="A363" s="91" t="s">
        <v>5619</v>
      </c>
      <c r="B363" s="170" t="s">
        <v>143</v>
      </c>
      <c r="C363" s="170">
        <v>0.32498260264439804</v>
      </c>
      <c r="D363" s="170">
        <v>0.35699373695198328</v>
      </c>
      <c r="E363" s="170">
        <v>0.31802366040361862</v>
      </c>
      <c r="F363" s="169">
        <v>1</v>
      </c>
      <c r="G363" s="173">
        <v>1437</v>
      </c>
      <c r="H363" s="91"/>
      <c r="I363" s="170" t="s">
        <v>143</v>
      </c>
      <c r="J363" s="170" t="s">
        <v>143</v>
      </c>
      <c r="K363" s="170">
        <v>0.30099999999999999</v>
      </c>
      <c r="L363" s="170">
        <v>0.35</v>
      </c>
      <c r="M363" s="170">
        <v>0.33300000000000002</v>
      </c>
      <c r="N363" s="170">
        <v>0.38200000000000001</v>
      </c>
      <c r="O363" s="170">
        <v>0.29399999999999998</v>
      </c>
      <c r="P363" s="170">
        <v>0.34300000000000003</v>
      </c>
      <c r="Q363" s="91"/>
      <c r="R363" s="211"/>
      <c r="S363" s="211"/>
      <c r="T363" s="211"/>
      <c r="U363" s="211"/>
      <c r="V363" s="211"/>
      <c r="W363" s="211"/>
      <c r="X363" s="211"/>
      <c r="Y363" s="211"/>
      <c r="Z363" s="211"/>
      <c r="AA363" s="211"/>
      <c r="AB363" s="211"/>
      <c r="AC363" s="211"/>
      <c r="AD363" s="211"/>
    </row>
    <row r="364" spans="1:30" x14ac:dyDescent="0.25">
      <c r="A364" s="91" t="s">
        <v>5620</v>
      </c>
      <c r="B364" s="170" t="s">
        <v>143</v>
      </c>
      <c r="C364" s="170">
        <v>0.77622377622377625</v>
      </c>
      <c r="D364" s="170">
        <v>0.11398601398601399</v>
      </c>
      <c r="E364" s="170">
        <v>0.10979020979020979</v>
      </c>
      <c r="F364" s="169">
        <v>1</v>
      </c>
      <c r="G364" s="173">
        <v>1430</v>
      </c>
      <c r="H364" s="91"/>
      <c r="I364" s="170" t="s">
        <v>143</v>
      </c>
      <c r="J364" s="170" t="s">
        <v>143</v>
      </c>
      <c r="K364" s="170">
        <v>0.754</v>
      </c>
      <c r="L364" s="170">
        <v>0.79700000000000004</v>
      </c>
      <c r="M364" s="170">
        <v>9.9000000000000005E-2</v>
      </c>
      <c r="N364" s="170">
        <v>0.13200000000000001</v>
      </c>
      <c r="O364" s="170">
        <v>9.5000000000000001E-2</v>
      </c>
      <c r="P364" s="170">
        <v>0.127</v>
      </c>
      <c r="Q364" s="91"/>
      <c r="R364" s="211"/>
      <c r="S364" s="211"/>
      <c r="T364" s="211"/>
      <c r="U364" s="211"/>
      <c r="V364" s="211"/>
      <c r="W364" s="211"/>
      <c r="X364" s="211"/>
      <c r="Y364" s="211"/>
      <c r="Z364" s="211"/>
      <c r="AA364" s="211"/>
      <c r="AB364" s="211"/>
      <c r="AC364" s="211"/>
      <c r="AD364" s="211"/>
    </row>
    <row r="365" spans="1:30" x14ac:dyDescent="0.25">
      <c r="A365" s="91" t="s">
        <v>5621</v>
      </c>
      <c r="B365" s="170">
        <v>9.2830501450476582E-2</v>
      </c>
      <c r="C365" s="170">
        <v>0.49067550766680479</v>
      </c>
      <c r="D365" s="170">
        <v>0.24409448818897639</v>
      </c>
      <c r="E365" s="170">
        <v>0.17239950269374224</v>
      </c>
      <c r="F365" s="169">
        <v>1</v>
      </c>
      <c r="G365" s="173">
        <v>2413</v>
      </c>
      <c r="H365" s="91"/>
      <c r="I365" s="170">
        <v>8.2000000000000003E-2</v>
      </c>
      <c r="J365" s="170">
        <v>0.105</v>
      </c>
      <c r="K365" s="170">
        <v>0.47099999999999997</v>
      </c>
      <c r="L365" s="170">
        <v>0.51100000000000001</v>
      </c>
      <c r="M365" s="170">
        <v>0.22700000000000001</v>
      </c>
      <c r="N365" s="170">
        <v>0.26200000000000001</v>
      </c>
      <c r="O365" s="170">
        <v>0.158</v>
      </c>
      <c r="P365" s="170">
        <v>0.188</v>
      </c>
      <c r="Q365" s="91"/>
      <c r="R365" s="211"/>
      <c r="S365" s="211"/>
      <c r="T365" s="211"/>
      <c r="U365" s="211"/>
      <c r="V365" s="211"/>
      <c r="W365" s="211"/>
      <c r="X365" s="211"/>
      <c r="Y365" s="211"/>
      <c r="Z365" s="211"/>
      <c r="AA365" s="211"/>
      <c r="AB365" s="211"/>
      <c r="AC365" s="211"/>
      <c r="AD365" s="211"/>
    </row>
    <row r="366" spans="1:30" x14ac:dyDescent="0.25">
      <c r="A366" s="91" t="s">
        <v>5622</v>
      </c>
      <c r="B366" s="170">
        <v>0.31911002743066136</v>
      </c>
      <c r="C366" s="170">
        <v>0.58945443462359037</v>
      </c>
      <c r="D366" s="170">
        <v>2.6211520877781166E-2</v>
      </c>
      <c r="E366" s="170">
        <v>6.5224017067967086E-2</v>
      </c>
      <c r="F366" s="169">
        <v>0.99999999999999989</v>
      </c>
      <c r="G366" s="173">
        <v>3281</v>
      </c>
      <c r="H366" s="91"/>
      <c r="I366" s="170">
        <v>0.30299999999999999</v>
      </c>
      <c r="J366" s="170">
        <v>0.33500000000000002</v>
      </c>
      <c r="K366" s="170">
        <v>0.57299999999999995</v>
      </c>
      <c r="L366" s="170">
        <v>0.60599999999999998</v>
      </c>
      <c r="M366" s="170">
        <v>2.1000000000000001E-2</v>
      </c>
      <c r="N366" s="170">
        <v>3.2000000000000001E-2</v>
      </c>
      <c r="O366" s="170">
        <v>5.7000000000000002E-2</v>
      </c>
      <c r="P366" s="170">
        <v>7.3999999999999996E-2</v>
      </c>
      <c r="Q366" s="91"/>
      <c r="R366" s="211"/>
      <c r="S366" s="211"/>
      <c r="T366" s="211"/>
      <c r="U366" s="211"/>
      <c r="V366" s="211"/>
      <c r="W366" s="211"/>
      <c r="X366" s="211"/>
      <c r="Y366" s="211"/>
      <c r="Z366" s="211"/>
      <c r="AA366" s="211"/>
      <c r="AB366" s="211"/>
      <c r="AC366" s="211"/>
      <c r="AD366" s="211"/>
    </row>
    <row r="367" spans="1:30" x14ac:dyDescent="0.25">
      <c r="A367" s="91" t="s">
        <v>5623</v>
      </c>
      <c r="B367" s="170" t="s">
        <v>143</v>
      </c>
      <c r="C367" s="170">
        <v>0.50402271651680075</v>
      </c>
      <c r="D367" s="170">
        <v>0.34453383814481781</v>
      </c>
      <c r="E367" s="170">
        <v>0.15144344533838144</v>
      </c>
      <c r="F367" s="169">
        <v>1</v>
      </c>
      <c r="G367" s="173">
        <v>2113</v>
      </c>
      <c r="H367" s="91"/>
      <c r="I367" s="170" t="s">
        <v>143</v>
      </c>
      <c r="J367" s="170" t="s">
        <v>143</v>
      </c>
      <c r="K367" s="170">
        <v>0.48299999999999998</v>
      </c>
      <c r="L367" s="170">
        <v>0.52500000000000002</v>
      </c>
      <c r="M367" s="170">
        <v>0.32500000000000001</v>
      </c>
      <c r="N367" s="170">
        <v>0.36499999999999999</v>
      </c>
      <c r="O367" s="170">
        <v>0.13700000000000001</v>
      </c>
      <c r="P367" s="170">
        <v>0.16700000000000001</v>
      </c>
      <c r="Q367" s="91"/>
      <c r="R367" s="211"/>
      <c r="S367" s="211"/>
      <c r="T367" s="211"/>
      <c r="U367" s="211"/>
      <c r="V367" s="211"/>
      <c r="W367" s="211"/>
      <c r="X367" s="211"/>
      <c r="Y367" s="211"/>
      <c r="Z367" s="211"/>
      <c r="AA367" s="211"/>
      <c r="AB367" s="211"/>
      <c r="AC367" s="211"/>
      <c r="AD367" s="211"/>
    </row>
    <row r="368" spans="1:30" x14ac:dyDescent="0.25">
      <c r="A368" s="91" t="s">
        <v>5624</v>
      </c>
      <c r="B368" s="170" t="s">
        <v>143</v>
      </c>
      <c r="C368" s="170">
        <v>0.70621931260229132</v>
      </c>
      <c r="D368" s="170">
        <v>8.2242225859247134E-2</v>
      </c>
      <c r="E368" s="170">
        <v>0.21153846153846154</v>
      </c>
      <c r="F368" s="169">
        <v>1</v>
      </c>
      <c r="G368" s="173">
        <v>2444</v>
      </c>
      <c r="H368" s="91"/>
      <c r="I368" s="170" t="s">
        <v>143</v>
      </c>
      <c r="J368" s="170" t="s">
        <v>143</v>
      </c>
      <c r="K368" s="170">
        <v>0.68799999999999994</v>
      </c>
      <c r="L368" s="170">
        <v>0.72399999999999998</v>
      </c>
      <c r="M368" s="170">
        <v>7.1999999999999995E-2</v>
      </c>
      <c r="N368" s="170">
        <v>9.4E-2</v>
      </c>
      <c r="O368" s="170">
        <v>0.19600000000000001</v>
      </c>
      <c r="P368" s="170">
        <v>0.22800000000000001</v>
      </c>
      <c r="Q368" s="91"/>
      <c r="R368" s="211"/>
      <c r="S368" s="211"/>
      <c r="T368" s="211"/>
      <c r="U368" s="211"/>
      <c r="V368" s="211"/>
      <c r="W368" s="211"/>
      <c r="X368" s="211"/>
      <c r="Y368" s="211"/>
      <c r="Z368" s="211"/>
      <c r="AA368" s="211"/>
      <c r="AB368" s="211"/>
      <c r="AC368" s="211"/>
      <c r="AD368" s="211"/>
    </row>
    <row r="369" spans="1:30" x14ac:dyDescent="0.25">
      <c r="A369" s="91" t="s">
        <v>5625</v>
      </c>
      <c r="B369" s="170">
        <v>9.4339622641509441E-2</v>
      </c>
      <c r="C369" s="170">
        <v>0.54196486662329213</v>
      </c>
      <c r="D369" s="170">
        <v>0.24072869225764476</v>
      </c>
      <c r="E369" s="170">
        <v>0.12296681847755368</v>
      </c>
      <c r="F369" s="169">
        <v>1</v>
      </c>
      <c r="G369" s="173">
        <v>1537</v>
      </c>
      <c r="H369" s="91"/>
      <c r="I369" s="170">
        <v>8.1000000000000003E-2</v>
      </c>
      <c r="J369" s="170">
        <v>0.11</v>
      </c>
      <c r="K369" s="170">
        <v>0.51700000000000002</v>
      </c>
      <c r="L369" s="170">
        <v>0.56699999999999995</v>
      </c>
      <c r="M369" s="170">
        <v>0.22</v>
      </c>
      <c r="N369" s="170">
        <v>0.26300000000000001</v>
      </c>
      <c r="O369" s="170">
        <v>0.107</v>
      </c>
      <c r="P369" s="170">
        <v>0.14000000000000001</v>
      </c>
      <c r="Q369" s="91"/>
      <c r="R369" s="211"/>
      <c r="S369" s="211"/>
      <c r="T369" s="211"/>
      <c r="U369" s="211"/>
      <c r="V369" s="211"/>
      <c r="W369" s="211"/>
      <c r="X369" s="211"/>
      <c r="Y369" s="211"/>
      <c r="Z369" s="211"/>
      <c r="AA369" s="211"/>
      <c r="AB369" s="211"/>
      <c r="AC369" s="211"/>
      <c r="AD369" s="211"/>
    </row>
    <row r="370" spans="1:30" x14ac:dyDescent="0.25">
      <c r="A370" s="91" t="s">
        <v>5626</v>
      </c>
      <c r="B370" s="170">
        <v>0.30611045828437133</v>
      </c>
      <c r="C370" s="170">
        <v>0.60634547591069332</v>
      </c>
      <c r="D370" s="170">
        <v>4.0540540540540543E-2</v>
      </c>
      <c r="E370" s="170">
        <v>4.700352526439483E-2</v>
      </c>
      <c r="F370" s="169">
        <v>1</v>
      </c>
      <c r="G370" s="173">
        <v>1702</v>
      </c>
      <c r="H370" s="91"/>
      <c r="I370" s="170">
        <v>0.28499999999999998</v>
      </c>
      <c r="J370" s="170">
        <v>0.32800000000000001</v>
      </c>
      <c r="K370" s="170">
        <v>0.58299999999999996</v>
      </c>
      <c r="L370" s="170">
        <v>0.629</v>
      </c>
      <c r="M370" s="170">
        <v>3.2000000000000001E-2</v>
      </c>
      <c r="N370" s="170">
        <v>5.0999999999999997E-2</v>
      </c>
      <c r="O370" s="170">
        <v>3.7999999999999999E-2</v>
      </c>
      <c r="P370" s="170">
        <v>5.8000000000000003E-2</v>
      </c>
      <c r="Q370" s="91"/>
      <c r="R370" s="211"/>
      <c r="S370" s="211"/>
      <c r="T370" s="211"/>
      <c r="U370" s="211"/>
      <c r="V370" s="211"/>
      <c r="W370" s="211"/>
      <c r="X370" s="211"/>
      <c r="Y370" s="211"/>
      <c r="Z370" s="211"/>
      <c r="AA370" s="211"/>
      <c r="AB370" s="211"/>
      <c r="AC370" s="211"/>
      <c r="AD370" s="211"/>
    </row>
    <row r="371" spans="1:30" x14ac:dyDescent="0.25">
      <c r="A371" s="91" t="s">
        <v>5627</v>
      </c>
      <c r="B371" s="170" t="s">
        <v>143</v>
      </c>
      <c r="C371" s="170">
        <v>0.30290456431535268</v>
      </c>
      <c r="D371" s="170">
        <v>0.34024896265560167</v>
      </c>
      <c r="E371" s="170">
        <v>0.35684647302904565</v>
      </c>
      <c r="F371" s="169">
        <v>1</v>
      </c>
      <c r="G371" s="173">
        <v>1446</v>
      </c>
      <c r="H371" s="91"/>
      <c r="I371" s="170" t="s">
        <v>143</v>
      </c>
      <c r="J371" s="170" t="s">
        <v>143</v>
      </c>
      <c r="K371" s="170">
        <v>0.28000000000000003</v>
      </c>
      <c r="L371" s="170">
        <v>0.32700000000000001</v>
      </c>
      <c r="M371" s="170">
        <v>0.316</v>
      </c>
      <c r="N371" s="170">
        <v>0.36499999999999999</v>
      </c>
      <c r="O371" s="170">
        <v>0.33300000000000002</v>
      </c>
      <c r="P371" s="170">
        <v>0.38200000000000001</v>
      </c>
      <c r="Q371" s="91"/>
      <c r="R371" s="211"/>
      <c r="S371" s="211"/>
      <c r="T371" s="211"/>
      <c r="U371" s="211"/>
      <c r="V371" s="211"/>
      <c r="W371" s="211"/>
      <c r="X371" s="211"/>
      <c r="Y371" s="211"/>
      <c r="Z371" s="211"/>
      <c r="AA371" s="211"/>
      <c r="AB371" s="211"/>
      <c r="AC371" s="211"/>
      <c r="AD371" s="211"/>
    </row>
    <row r="372" spans="1:30" x14ac:dyDescent="0.25">
      <c r="A372" s="91" t="s">
        <v>5628</v>
      </c>
      <c r="B372" s="170" t="s">
        <v>143</v>
      </c>
      <c r="C372" s="170">
        <v>0.87567244471010164</v>
      </c>
      <c r="D372" s="170">
        <v>6.5750149432157803E-2</v>
      </c>
      <c r="E372" s="170">
        <v>5.8577405857740586E-2</v>
      </c>
      <c r="F372" s="169">
        <v>1</v>
      </c>
      <c r="G372" s="173">
        <v>1673</v>
      </c>
      <c r="H372" s="91"/>
      <c r="I372" s="170" t="s">
        <v>143</v>
      </c>
      <c r="J372" s="170" t="s">
        <v>143</v>
      </c>
      <c r="K372" s="170">
        <v>0.85899999999999999</v>
      </c>
      <c r="L372" s="170">
        <v>0.89100000000000001</v>
      </c>
      <c r="M372" s="170">
        <v>5.5E-2</v>
      </c>
      <c r="N372" s="170">
        <v>7.9000000000000001E-2</v>
      </c>
      <c r="O372" s="170">
        <v>4.8000000000000001E-2</v>
      </c>
      <c r="P372" s="170">
        <v>7.0999999999999994E-2</v>
      </c>
      <c r="Q372" s="91"/>
      <c r="R372" s="211"/>
      <c r="S372" s="211"/>
      <c r="T372" s="211"/>
      <c r="U372" s="211"/>
      <c r="V372" s="211"/>
      <c r="W372" s="211"/>
      <c r="X372" s="211"/>
      <c r="Y372" s="211"/>
      <c r="Z372" s="211"/>
      <c r="AA372" s="211"/>
      <c r="AB372" s="211"/>
      <c r="AC372" s="211"/>
      <c r="AD372" s="211"/>
    </row>
    <row r="373" spans="1:30" x14ac:dyDescent="0.25">
      <c r="A373" s="91" t="s">
        <v>5629</v>
      </c>
      <c r="B373" s="170">
        <v>8.6956521739130432E-2</v>
      </c>
      <c r="C373" s="170">
        <v>0.57075098814229253</v>
      </c>
      <c r="D373" s="170">
        <v>0.22845849802371543</v>
      </c>
      <c r="E373" s="170">
        <v>0.11383399209486166</v>
      </c>
      <c r="F373" s="169">
        <v>1</v>
      </c>
      <c r="G373" s="173">
        <v>1265</v>
      </c>
      <c r="H373" s="91"/>
      <c r="I373" s="170">
        <v>7.2999999999999995E-2</v>
      </c>
      <c r="J373" s="170">
        <v>0.104</v>
      </c>
      <c r="K373" s="170">
        <v>0.54300000000000004</v>
      </c>
      <c r="L373" s="170">
        <v>0.59799999999999998</v>
      </c>
      <c r="M373" s="170">
        <v>0.20599999999999999</v>
      </c>
      <c r="N373" s="170">
        <v>0.252</v>
      </c>
      <c r="O373" s="170">
        <v>9.7000000000000003E-2</v>
      </c>
      <c r="P373" s="170">
        <v>0.13300000000000001</v>
      </c>
      <c r="Q373" s="91"/>
      <c r="R373" s="211"/>
      <c r="S373" s="211"/>
      <c r="T373" s="211"/>
      <c r="U373" s="211"/>
      <c r="V373" s="211"/>
      <c r="W373" s="211"/>
      <c r="X373" s="211"/>
      <c r="Y373" s="211"/>
      <c r="Z373" s="211"/>
      <c r="AA373" s="211"/>
      <c r="AB373" s="211"/>
      <c r="AC373" s="211"/>
      <c r="AD373" s="211"/>
    </row>
    <row r="374" spans="1:30" x14ac:dyDescent="0.25">
      <c r="A374" s="91" t="s">
        <v>5630</v>
      </c>
      <c r="B374" s="170">
        <v>0.31245601688951441</v>
      </c>
      <c r="C374" s="170">
        <v>0.60309641097818434</v>
      </c>
      <c r="D374" s="170">
        <v>4.2223786066150598E-2</v>
      </c>
      <c r="E374" s="170">
        <v>4.2223786066150598E-2</v>
      </c>
      <c r="F374" s="169">
        <v>1</v>
      </c>
      <c r="G374" s="173">
        <v>1421</v>
      </c>
      <c r="H374" s="91"/>
      <c r="I374" s="170">
        <v>0.28899999999999998</v>
      </c>
      <c r="J374" s="170">
        <v>0.33700000000000002</v>
      </c>
      <c r="K374" s="170">
        <v>0.57699999999999996</v>
      </c>
      <c r="L374" s="170">
        <v>0.628</v>
      </c>
      <c r="M374" s="170">
        <v>3.3000000000000002E-2</v>
      </c>
      <c r="N374" s="170">
        <v>5.3999999999999999E-2</v>
      </c>
      <c r="O374" s="170">
        <v>3.3000000000000002E-2</v>
      </c>
      <c r="P374" s="170">
        <v>5.3999999999999999E-2</v>
      </c>
      <c r="Q374" s="91"/>
      <c r="R374" s="211"/>
      <c r="S374" s="211"/>
      <c r="T374" s="211"/>
      <c r="U374" s="211"/>
      <c r="V374" s="211"/>
      <c r="W374" s="211"/>
      <c r="X374" s="211"/>
      <c r="Y374" s="211"/>
      <c r="Z374" s="211"/>
      <c r="AA374" s="211"/>
      <c r="AB374" s="211"/>
      <c r="AC374" s="211"/>
      <c r="AD374" s="211"/>
    </row>
    <row r="375" spans="1:30" x14ac:dyDescent="0.25">
      <c r="A375" s="91" t="s">
        <v>5631</v>
      </c>
      <c r="B375" s="170" t="s">
        <v>143</v>
      </c>
      <c r="C375" s="170">
        <v>0.5714285714285714</v>
      </c>
      <c r="D375" s="170">
        <v>0.31025416301489922</v>
      </c>
      <c r="E375" s="170">
        <v>0.11831726555652936</v>
      </c>
      <c r="F375" s="169">
        <v>0.99999999999999989</v>
      </c>
      <c r="G375" s="173">
        <v>1141</v>
      </c>
      <c r="H375" s="91"/>
      <c r="I375" s="170" t="s">
        <v>143</v>
      </c>
      <c r="J375" s="170" t="s">
        <v>143</v>
      </c>
      <c r="K375" s="170">
        <v>0.54300000000000004</v>
      </c>
      <c r="L375" s="170">
        <v>0.6</v>
      </c>
      <c r="M375" s="170">
        <v>0.28399999999999997</v>
      </c>
      <c r="N375" s="170">
        <v>0.33800000000000002</v>
      </c>
      <c r="O375" s="170">
        <v>0.10100000000000001</v>
      </c>
      <c r="P375" s="170">
        <v>0.13800000000000001</v>
      </c>
      <c r="Q375" s="91"/>
      <c r="R375" s="211"/>
      <c r="S375" s="211"/>
      <c r="T375" s="211"/>
      <c r="U375" s="211"/>
      <c r="V375" s="211"/>
      <c r="W375" s="211"/>
      <c r="X375" s="211"/>
      <c r="Y375" s="211"/>
      <c r="Z375" s="211"/>
      <c r="AA375" s="211"/>
      <c r="AB375" s="211"/>
      <c r="AC375" s="211"/>
      <c r="AD375" s="211"/>
    </row>
    <row r="376" spans="1:30" x14ac:dyDescent="0.25">
      <c r="A376" s="91" t="s">
        <v>5632</v>
      </c>
      <c r="B376" s="170" t="s">
        <v>143</v>
      </c>
      <c r="C376" s="170">
        <v>0.84089414858645628</v>
      </c>
      <c r="D376" s="170">
        <v>6.2458908612754764E-2</v>
      </c>
      <c r="E376" s="170">
        <v>9.6646942800788949E-2</v>
      </c>
      <c r="F376" s="169">
        <v>1</v>
      </c>
      <c r="G376" s="173">
        <v>1521</v>
      </c>
      <c r="H376" s="91"/>
      <c r="I376" s="170" t="s">
        <v>143</v>
      </c>
      <c r="J376" s="170" t="s">
        <v>143</v>
      </c>
      <c r="K376" s="170">
        <v>0.82199999999999995</v>
      </c>
      <c r="L376" s="170">
        <v>0.85799999999999998</v>
      </c>
      <c r="M376" s="170">
        <v>5.0999999999999997E-2</v>
      </c>
      <c r="N376" s="170">
        <v>7.5999999999999998E-2</v>
      </c>
      <c r="O376" s="170">
        <v>8.3000000000000004E-2</v>
      </c>
      <c r="P376" s="170">
        <v>0.113</v>
      </c>
      <c r="Q376" s="91"/>
      <c r="R376" s="211"/>
      <c r="S376" s="211"/>
      <c r="T376" s="211"/>
      <c r="U376" s="211"/>
      <c r="V376" s="211"/>
      <c r="W376" s="211"/>
      <c r="X376" s="211"/>
      <c r="Y376" s="211"/>
      <c r="Z376" s="211"/>
      <c r="AA376" s="211"/>
      <c r="AB376" s="211"/>
      <c r="AC376" s="211"/>
      <c r="AD376" s="211"/>
    </row>
    <row r="377" spans="1:30" x14ac:dyDescent="0.25">
      <c r="A377" s="91" t="s">
        <v>5633</v>
      </c>
      <c r="B377" s="170">
        <v>6.416275430359937E-2</v>
      </c>
      <c r="C377" s="170">
        <v>0.58476786645800727</v>
      </c>
      <c r="D377" s="170">
        <v>0.26551904016692751</v>
      </c>
      <c r="E377" s="170">
        <v>8.5550339071465836E-2</v>
      </c>
      <c r="F377" s="169">
        <v>1</v>
      </c>
      <c r="G377" s="173">
        <v>1917</v>
      </c>
      <c r="H377" s="91"/>
      <c r="I377" s="170">
        <v>5.3999999999999999E-2</v>
      </c>
      <c r="J377" s="170">
        <v>7.5999999999999998E-2</v>
      </c>
      <c r="K377" s="170">
        <v>0.56299999999999994</v>
      </c>
      <c r="L377" s="170">
        <v>0.60699999999999998</v>
      </c>
      <c r="M377" s="170">
        <v>0.246</v>
      </c>
      <c r="N377" s="170">
        <v>0.28599999999999998</v>
      </c>
      <c r="O377" s="170">
        <v>7.3999999999999996E-2</v>
      </c>
      <c r="P377" s="170">
        <v>9.9000000000000005E-2</v>
      </c>
      <c r="Q377" s="91"/>
      <c r="R377" s="211"/>
      <c r="S377" s="211"/>
      <c r="T377" s="211"/>
      <c r="U377" s="211"/>
      <c r="V377" s="211"/>
      <c r="W377" s="211"/>
      <c r="X377" s="211"/>
      <c r="Y377" s="211"/>
      <c r="Z377" s="211"/>
      <c r="AA377" s="211"/>
      <c r="AB377" s="211"/>
      <c r="AC377" s="211"/>
      <c r="AD377" s="211"/>
    </row>
    <row r="378" spans="1:30" x14ac:dyDescent="0.25">
      <c r="A378" s="91" t="s">
        <v>5634</v>
      </c>
      <c r="B378" s="170">
        <v>0.28584433318161129</v>
      </c>
      <c r="C378" s="170">
        <v>0.62357760582612654</v>
      </c>
      <c r="D378" s="170">
        <v>4.6882111970869368E-2</v>
      </c>
      <c r="E378" s="170">
        <v>4.3695949021392809E-2</v>
      </c>
      <c r="F378" s="169">
        <v>1</v>
      </c>
      <c r="G378" s="173">
        <v>2197</v>
      </c>
      <c r="H378" s="91"/>
      <c r="I378" s="170">
        <v>0.26700000000000002</v>
      </c>
      <c r="J378" s="170">
        <v>0.30499999999999999</v>
      </c>
      <c r="K378" s="170">
        <v>0.60299999999999998</v>
      </c>
      <c r="L378" s="170">
        <v>0.64400000000000002</v>
      </c>
      <c r="M378" s="170">
        <v>3.9E-2</v>
      </c>
      <c r="N378" s="170">
        <v>5.7000000000000002E-2</v>
      </c>
      <c r="O378" s="170">
        <v>3.5999999999999997E-2</v>
      </c>
      <c r="P378" s="170">
        <v>5.2999999999999999E-2</v>
      </c>
      <c r="Q378" s="91"/>
      <c r="R378" s="211"/>
      <c r="S378" s="211"/>
      <c r="T378" s="211"/>
      <c r="U378" s="211"/>
      <c r="V378" s="211"/>
      <c r="W378" s="211"/>
      <c r="X378" s="211"/>
      <c r="Y378" s="211"/>
      <c r="Z378" s="211"/>
      <c r="AA378" s="211"/>
      <c r="AB378" s="211"/>
      <c r="AC378" s="211"/>
      <c r="AD378" s="211"/>
    </row>
    <row r="379" spans="1:30" x14ac:dyDescent="0.25">
      <c r="A379" s="91" t="s">
        <v>5635</v>
      </c>
      <c r="B379" s="170" t="s">
        <v>143</v>
      </c>
      <c r="C379" s="170">
        <v>0.54244719011558384</v>
      </c>
      <c r="D379" s="170">
        <v>0.33160621761658032</v>
      </c>
      <c r="E379" s="170">
        <v>0.12594659226783578</v>
      </c>
      <c r="F379" s="169">
        <v>1</v>
      </c>
      <c r="G379" s="173">
        <v>2509</v>
      </c>
      <c r="H379" s="91"/>
      <c r="I379" s="170" t="s">
        <v>143</v>
      </c>
      <c r="J379" s="170" t="s">
        <v>143</v>
      </c>
      <c r="K379" s="170">
        <v>0.52300000000000002</v>
      </c>
      <c r="L379" s="170">
        <v>0.56200000000000006</v>
      </c>
      <c r="M379" s="170">
        <v>0.313</v>
      </c>
      <c r="N379" s="170">
        <v>0.35</v>
      </c>
      <c r="O379" s="170">
        <v>0.114</v>
      </c>
      <c r="P379" s="170">
        <v>0.14000000000000001</v>
      </c>
      <c r="Q379" s="91"/>
      <c r="R379" s="211"/>
      <c r="S379" s="211"/>
      <c r="T379" s="211"/>
      <c r="U379" s="211"/>
      <c r="V379" s="211"/>
      <c r="W379" s="211"/>
      <c r="X379" s="211"/>
      <c r="Y379" s="211"/>
      <c r="Z379" s="211"/>
      <c r="AA379" s="211"/>
      <c r="AB379" s="211"/>
      <c r="AC379" s="211"/>
      <c r="AD379" s="211"/>
    </row>
    <row r="380" spans="1:30" x14ac:dyDescent="0.25">
      <c r="A380" s="91" t="s">
        <v>5636</v>
      </c>
      <c r="B380" s="170" t="s">
        <v>143</v>
      </c>
      <c r="C380" s="170">
        <v>0.86410102224894769</v>
      </c>
      <c r="D380" s="170">
        <v>7.8773301262778109E-2</v>
      </c>
      <c r="E380" s="170">
        <v>5.7125676488274206E-2</v>
      </c>
      <c r="F380" s="169">
        <v>1</v>
      </c>
      <c r="G380" s="173">
        <v>1663</v>
      </c>
      <c r="H380" s="91"/>
      <c r="I380" s="170" t="s">
        <v>143</v>
      </c>
      <c r="J380" s="170" t="s">
        <v>143</v>
      </c>
      <c r="K380" s="170">
        <v>0.84699999999999998</v>
      </c>
      <c r="L380" s="170">
        <v>0.88</v>
      </c>
      <c r="M380" s="170">
        <v>6.7000000000000004E-2</v>
      </c>
      <c r="N380" s="170">
        <v>9.2999999999999999E-2</v>
      </c>
      <c r="O380" s="170">
        <v>4.7E-2</v>
      </c>
      <c r="P380" s="170">
        <v>6.9000000000000006E-2</v>
      </c>
      <c r="Q380" s="91"/>
      <c r="R380" s="211"/>
      <c r="S380" s="211"/>
      <c r="T380" s="211"/>
      <c r="U380" s="211"/>
      <c r="V380" s="211"/>
      <c r="W380" s="211"/>
      <c r="X380" s="211"/>
      <c r="Y380" s="211"/>
      <c r="Z380" s="211"/>
      <c r="AA380" s="211"/>
      <c r="AB380" s="211"/>
      <c r="AC380" s="211"/>
      <c r="AD380" s="211"/>
    </row>
    <row r="381" spans="1:30" x14ac:dyDescent="0.25">
      <c r="A381" s="91" t="s">
        <v>5637</v>
      </c>
      <c r="B381" s="170">
        <v>4.3173862310385065E-2</v>
      </c>
      <c r="C381" s="170">
        <v>0.51458576429404901</v>
      </c>
      <c r="D381" s="170">
        <v>0.28588098016336055</v>
      </c>
      <c r="E381" s="170">
        <v>0.15635939323220538</v>
      </c>
      <c r="F381" s="169">
        <v>1</v>
      </c>
      <c r="G381" s="173">
        <v>857</v>
      </c>
      <c r="H381" s="91"/>
      <c r="I381" s="170">
        <v>3.1E-2</v>
      </c>
      <c r="J381" s="170">
        <v>5.8999999999999997E-2</v>
      </c>
      <c r="K381" s="170">
        <v>0.48099999999999998</v>
      </c>
      <c r="L381" s="170">
        <v>0.54800000000000004</v>
      </c>
      <c r="M381" s="170">
        <v>0.25700000000000001</v>
      </c>
      <c r="N381" s="170">
        <v>0.317</v>
      </c>
      <c r="O381" s="170">
        <v>0.13400000000000001</v>
      </c>
      <c r="P381" s="170">
        <v>0.182</v>
      </c>
      <c r="Q381" s="91"/>
      <c r="R381" s="211"/>
      <c r="S381" s="211"/>
      <c r="T381" s="211"/>
      <c r="U381" s="211"/>
      <c r="V381" s="211"/>
      <c r="W381" s="211"/>
      <c r="X381" s="211"/>
      <c r="Y381" s="211"/>
      <c r="Z381" s="211"/>
      <c r="AA381" s="211"/>
      <c r="AB381" s="211"/>
      <c r="AC381" s="211"/>
      <c r="AD381" s="211"/>
    </row>
    <row r="382" spans="1:30" x14ac:dyDescent="0.25">
      <c r="A382" s="91" t="s">
        <v>5638</v>
      </c>
      <c r="B382" s="170">
        <v>0.20447284345047922</v>
      </c>
      <c r="C382" s="170">
        <v>0.65335463258785942</v>
      </c>
      <c r="D382" s="170">
        <v>5.1118210862619806E-2</v>
      </c>
      <c r="E382" s="170">
        <v>9.1054313099041537E-2</v>
      </c>
      <c r="F382" s="169">
        <v>1</v>
      </c>
      <c r="G382" s="173">
        <v>1252</v>
      </c>
      <c r="H382" s="91"/>
      <c r="I382" s="170">
        <v>0.183</v>
      </c>
      <c r="J382" s="170">
        <v>0.22800000000000001</v>
      </c>
      <c r="K382" s="170">
        <v>0.627</v>
      </c>
      <c r="L382" s="170">
        <v>0.67900000000000005</v>
      </c>
      <c r="M382" s="170">
        <v>0.04</v>
      </c>
      <c r="N382" s="170">
        <v>6.5000000000000002E-2</v>
      </c>
      <c r="O382" s="170">
        <v>7.5999999999999998E-2</v>
      </c>
      <c r="P382" s="170">
        <v>0.108</v>
      </c>
      <c r="Q382" s="91"/>
      <c r="R382" s="211"/>
      <c r="S382" s="211"/>
      <c r="T382" s="211"/>
      <c r="U382" s="211"/>
      <c r="V382" s="211"/>
      <c r="W382" s="211"/>
      <c r="X382" s="211"/>
      <c r="Y382" s="211"/>
      <c r="Z382" s="211"/>
      <c r="AA382" s="211"/>
      <c r="AB382" s="211"/>
      <c r="AC382" s="211"/>
      <c r="AD382" s="211"/>
    </row>
    <row r="383" spans="1:30" x14ac:dyDescent="0.25">
      <c r="A383" s="91" t="s">
        <v>5639</v>
      </c>
      <c r="B383" s="170" t="s">
        <v>143</v>
      </c>
      <c r="C383" s="170">
        <v>0.45818505338078291</v>
      </c>
      <c r="D383" s="170">
        <v>0.35409252669039148</v>
      </c>
      <c r="E383" s="170">
        <v>0.18772241992882563</v>
      </c>
      <c r="F383" s="169">
        <v>1</v>
      </c>
      <c r="G383" s="173">
        <v>1124</v>
      </c>
      <c r="H383" s="91"/>
      <c r="I383" s="170" t="s">
        <v>143</v>
      </c>
      <c r="J383" s="170" t="s">
        <v>143</v>
      </c>
      <c r="K383" s="170">
        <v>0.42899999999999999</v>
      </c>
      <c r="L383" s="170">
        <v>0.48699999999999999</v>
      </c>
      <c r="M383" s="170">
        <v>0.32700000000000001</v>
      </c>
      <c r="N383" s="170">
        <v>0.38300000000000001</v>
      </c>
      <c r="O383" s="170">
        <v>0.16600000000000001</v>
      </c>
      <c r="P383" s="170">
        <v>0.21199999999999999</v>
      </c>
      <c r="Q383" s="91"/>
      <c r="R383" s="211"/>
      <c r="S383" s="211"/>
      <c r="T383" s="211"/>
      <c r="U383" s="211"/>
      <c r="V383" s="211"/>
      <c r="W383" s="211"/>
      <c r="X383" s="211"/>
      <c r="Y383" s="211"/>
      <c r="Z383" s="211"/>
      <c r="AA383" s="211"/>
      <c r="AB383" s="211"/>
      <c r="AC383" s="211"/>
      <c r="AD383" s="211"/>
    </row>
    <row r="384" spans="1:30" x14ac:dyDescent="0.25">
      <c r="A384" s="91" t="s">
        <v>5640</v>
      </c>
      <c r="B384" s="170" t="s">
        <v>143</v>
      </c>
      <c r="C384" s="170">
        <v>0.77967549103330491</v>
      </c>
      <c r="D384" s="170">
        <v>8.8812980358667803E-2</v>
      </c>
      <c r="E384" s="170">
        <v>0.13151152860802734</v>
      </c>
      <c r="F384" s="169">
        <v>1</v>
      </c>
      <c r="G384" s="173">
        <v>1171</v>
      </c>
      <c r="H384" s="91"/>
      <c r="I384" s="170" t="s">
        <v>143</v>
      </c>
      <c r="J384" s="170" t="s">
        <v>143</v>
      </c>
      <c r="K384" s="170">
        <v>0.755</v>
      </c>
      <c r="L384" s="170">
        <v>0.80200000000000005</v>
      </c>
      <c r="M384" s="170">
        <v>7.3999999999999996E-2</v>
      </c>
      <c r="N384" s="170">
        <v>0.106</v>
      </c>
      <c r="O384" s="170">
        <v>0.113</v>
      </c>
      <c r="P384" s="170">
        <v>0.152</v>
      </c>
      <c r="Q384" s="91"/>
      <c r="R384" s="211"/>
      <c r="S384" s="211"/>
      <c r="T384" s="211"/>
      <c r="U384" s="211"/>
      <c r="V384" s="211"/>
      <c r="W384" s="211"/>
      <c r="X384" s="211"/>
      <c r="Y384" s="211"/>
      <c r="Z384" s="211"/>
      <c r="AA384" s="211"/>
      <c r="AB384" s="211"/>
      <c r="AC384" s="211"/>
      <c r="AD384" s="211"/>
    </row>
    <row r="385" spans="1:30" x14ac:dyDescent="0.25">
      <c r="A385" s="91" t="s">
        <v>5641</v>
      </c>
      <c r="B385" s="170">
        <v>6.5818997756170533E-2</v>
      </c>
      <c r="C385" s="170">
        <v>0.5766641735228123</v>
      </c>
      <c r="D385" s="170">
        <v>0.20568436798803291</v>
      </c>
      <c r="E385" s="170">
        <v>0.15183246073298429</v>
      </c>
      <c r="F385" s="169">
        <v>1</v>
      </c>
      <c r="G385" s="173">
        <v>1337</v>
      </c>
      <c r="H385" s="91"/>
      <c r="I385" s="170">
        <v>5.3999999999999999E-2</v>
      </c>
      <c r="J385" s="170">
        <v>0.08</v>
      </c>
      <c r="K385" s="170">
        <v>0.55000000000000004</v>
      </c>
      <c r="L385" s="170">
        <v>0.60299999999999998</v>
      </c>
      <c r="M385" s="170">
        <v>0.185</v>
      </c>
      <c r="N385" s="170">
        <v>0.22800000000000001</v>
      </c>
      <c r="O385" s="170">
        <v>0.13400000000000001</v>
      </c>
      <c r="P385" s="170">
        <v>0.17199999999999999</v>
      </c>
      <c r="Q385" s="91"/>
      <c r="R385" s="211"/>
      <c r="S385" s="211"/>
      <c r="T385" s="211"/>
      <c r="U385" s="211"/>
      <c r="V385" s="211"/>
      <c r="W385" s="211"/>
      <c r="X385" s="211"/>
      <c r="Y385" s="211"/>
      <c r="Z385" s="211"/>
      <c r="AA385" s="211"/>
      <c r="AB385" s="211"/>
      <c r="AC385" s="211"/>
      <c r="AD385" s="211"/>
    </row>
    <row r="386" spans="1:30" x14ac:dyDescent="0.25">
      <c r="A386" s="91" t="s">
        <v>5642</v>
      </c>
      <c r="B386" s="170">
        <v>0.27261761158021713</v>
      </c>
      <c r="C386" s="170">
        <v>0.62665862484921597</v>
      </c>
      <c r="D386" s="170">
        <v>3.2569360675512665E-2</v>
      </c>
      <c r="E386" s="170">
        <v>6.8154402895054284E-2</v>
      </c>
      <c r="F386" s="169">
        <v>1</v>
      </c>
      <c r="G386" s="173">
        <v>1658</v>
      </c>
      <c r="H386" s="91"/>
      <c r="I386" s="170">
        <v>0.252</v>
      </c>
      <c r="J386" s="170">
        <v>0.29499999999999998</v>
      </c>
      <c r="K386" s="170">
        <v>0.60299999999999998</v>
      </c>
      <c r="L386" s="170">
        <v>0.65</v>
      </c>
      <c r="M386" s="170">
        <v>2.5000000000000001E-2</v>
      </c>
      <c r="N386" s="170">
        <v>4.2000000000000003E-2</v>
      </c>
      <c r="O386" s="170">
        <v>5.7000000000000002E-2</v>
      </c>
      <c r="P386" s="170">
        <v>8.1000000000000003E-2</v>
      </c>
      <c r="Q386" s="91"/>
      <c r="R386" s="211"/>
      <c r="S386" s="211"/>
      <c r="T386" s="211"/>
      <c r="U386" s="211"/>
      <c r="V386" s="211"/>
      <c r="W386" s="211"/>
      <c r="X386" s="211"/>
      <c r="Y386" s="211"/>
      <c r="Z386" s="211"/>
      <c r="AA386" s="211"/>
      <c r="AB386" s="211"/>
      <c r="AC386" s="211"/>
      <c r="AD386" s="211"/>
    </row>
    <row r="387" spans="1:30" x14ac:dyDescent="0.25">
      <c r="A387" s="91" t="s">
        <v>5643</v>
      </c>
      <c r="B387" s="170" t="s">
        <v>143</v>
      </c>
      <c r="C387" s="170">
        <v>0.47747183979974966</v>
      </c>
      <c r="D387" s="170">
        <v>0.34167709637046306</v>
      </c>
      <c r="E387" s="170">
        <v>0.18085106382978725</v>
      </c>
      <c r="F387" s="169">
        <v>0.99999999999999989</v>
      </c>
      <c r="G387" s="173">
        <v>1598</v>
      </c>
      <c r="H387" s="91"/>
      <c r="I387" s="170" t="s">
        <v>143</v>
      </c>
      <c r="J387" s="170" t="s">
        <v>143</v>
      </c>
      <c r="K387" s="170">
        <v>0.45300000000000001</v>
      </c>
      <c r="L387" s="170">
        <v>0.502</v>
      </c>
      <c r="M387" s="170">
        <v>0.31900000000000001</v>
      </c>
      <c r="N387" s="170">
        <v>0.36499999999999999</v>
      </c>
      <c r="O387" s="170">
        <v>0.16300000000000001</v>
      </c>
      <c r="P387" s="170">
        <v>0.2</v>
      </c>
      <c r="Q387" s="91"/>
      <c r="R387" s="211"/>
      <c r="S387" s="211"/>
      <c r="T387" s="211"/>
      <c r="U387" s="211"/>
      <c r="V387" s="211"/>
      <c r="W387" s="211"/>
      <c r="X387" s="211"/>
      <c r="Y387" s="211"/>
      <c r="Z387" s="211"/>
      <c r="AA387" s="211"/>
      <c r="AB387" s="211"/>
      <c r="AC387" s="211"/>
      <c r="AD387" s="211"/>
    </row>
    <row r="388" spans="1:30" x14ac:dyDescent="0.25">
      <c r="A388" s="91" t="s">
        <v>5644</v>
      </c>
      <c r="B388" s="170" t="s">
        <v>143</v>
      </c>
      <c r="C388" s="170">
        <v>0.78640059127864004</v>
      </c>
      <c r="D388" s="170">
        <v>5.2475979305247597E-2</v>
      </c>
      <c r="E388" s="170">
        <v>0.16112342941611235</v>
      </c>
      <c r="F388" s="169">
        <v>1</v>
      </c>
      <c r="G388" s="173">
        <v>1353</v>
      </c>
      <c r="H388" s="91"/>
      <c r="I388" s="170" t="s">
        <v>143</v>
      </c>
      <c r="J388" s="170" t="s">
        <v>143</v>
      </c>
      <c r="K388" s="170">
        <v>0.76400000000000001</v>
      </c>
      <c r="L388" s="170">
        <v>0.80700000000000005</v>
      </c>
      <c r="M388" s="170">
        <v>4.2000000000000003E-2</v>
      </c>
      <c r="N388" s="170">
        <v>6.6000000000000003E-2</v>
      </c>
      <c r="O388" s="170">
        <v>0.14199999999999999</v>
      </c>
      <c r="P388" s="170">
        <v>0.182</v>
      </c>
      <c r="Q388" s="91"/>
      <c r="R388" s="211"/>
      <c r="S388" s="211"/>
      <c r="T388" s="211"/>
      <c r="U388" s="211"/>
      <c r="V388" s="211"/>
      <c r="W388" s="211"/>
      <c r="X388" s="211"/>
      <c r="Y388" s="211"/>
      <c r="Z388" s="211"/>
      <c r="AA388" s="211"/>
      <c r="AB388" s="211"/>
      <c r="AC388" s="211"/>
      <c r="AD388" s="211"/>
    </row>
    <row r="389" spans="1:30" x14ac:dyDescent="0.25">
      <c r="A389" s="91" t="s">
        <v>5645</v>
      </c>
      <c r="B389" s="170">
        <v>7.2803347280334732E-2</v>
      </c>
      <c r="C389" s="170">
        <v>0.48535564853556484</v>
      </c>
      <c r="D389" s="170">
        <v>0.24602510460251045</v>
      </c>
      <c r="E389" s="170">
        <v>0.19581589958158996</v>
      </c>
      <c r="F389" s="169">
        <v>1</v>
      </c>
      <c r="G389" s="173">
        <v>1195</v>
      </c>
      <c r="H389" s="91"/>
      <c r="I389" s="170">
        <v>5.8999999999999997E-2</v>
      </c>
      <c r="J389" s="170">
        <v>8.8999999999999996E-2</v>
      </c>
      <c r="K389" s="170">
        <v>0.45700000000000002</v>
      </c>
      <c r="L389" s="170">
        <v>0.51400000000000001</v>
      </c>
      <c r="M389" s="170">
        <v>0.222</v>
      </c>
      <c r="N389" s="170">
        <v>0.27100000000000002</v>
      </c>
      <c r="O389" s="170">
        <v>0.17399999999999999</v>
      </c>
      <c r="P389" s="170">
        <v>0.219</v>
      </c>
      <c r="Q389" s="91"/>
      <c r="R389" s="211"/>
      <c r="S389" s="211"/>
      <c r="T389" s="211"/>
      <c r="U389" s="211"/>
      <c r="V389" s="211"/>
      <c r="W389" s="211"/>
      <c r="X389" s="211"/>
      <c r="Y389" s="211"/>
      <c r="Z389" s="211"/>
      <c r="AA389" s="211"/>
      <c r="AB389" s="211"/>
      <c r="AC389" s="211"/>
      <c r="AD389" s="211"/>
    </row>
    <row r="390" spans="1:30" x14ac:dyDescent="0.25">
      <c r="A390" s="91" t="s">
        <v>5646</v>
      </c>
      <c r="B390" s="170">
        <v>0.28957239309827459</v>
      </c>
      <c r="C390" s="170">
        <v>0.57464366091522878</v>
      </c>
      <c r="D390" s="170">
        <v>4.8762190547636912E-2</v>
      </c>
      <c r="E390" s="170">
        <v>8.7021755438859719E-2</v>
      </c>
      <c r="F390" s="169">
        <v>0.99999999999999989</v>
      </c>
      <c r="G390" s="173">
        <v>1333</v>
      </c>
      <c r="H390" s="91"/>
      <c r="I390" s="170">
        <v>0.26600000000000001</v>
      </c>
      <c r="J390" s="170">
        <v>0.314</v>
      </c>
      <c r="K390" s="170">
        <v>0.54800000000000004</v>
      </c>
      <c r="L390" s="170">
        <v>0.60099999999999998</v>
      </c>
      <c r="M390" s="170">
        <v>3.7999999999999999E-2</v>
      </c>
      <c r="N390" s="170">
        <v>6.2E-2</v>
      </c>
      <c r="O390" s="170">
        <v>7.2999999999999995E-2</v>
      </c>
      <c r="P390" s="170">
        <v>0.10299999999999999</v>
      </c>
      <c r="Q390" s="91"/>
      <c r="R390" s="211"/>
      <c r="S390" s="211"/>
      <c r="T390" s="211"/>
      <c r="U390" s="211"/>
      <c r="V390" s="211"/>
      <c r="W390" s="211"/>
      <c r="X390" s="211"/>
      <c r="Y390" s="211"/>
      <c r="Z390" s="211"/>
      <c r="AA390" s="211"/>
      <c r="AB390" s="211"/>
      <c r="AC390" s="211"/>
      <c r="AD390" s="211"/>
    </row>
    <row r="391" spans="1:30" x14ac:dyDescent="0.25">
      <c r="A391" s="91" t="s">
        <v>5647</v>
      </c>
      <c r="B391" s="170" t="s">
        <v>143</v>
      </c>
      <c r="C391" s="170">
        <v>0.39041578576462299</v>
      </c>
      <c r="D391" s="170">
        <v>0.40662438336856943</v>
      </c>
      <c r="E391" s="170">
        <v>0.20295983086680761</v>
      </c>
      <c r="F391" s="169">
        <v>1</v>
      </c>
      <c r="G391" s="173">
        <v>1419</v>
      </c>
      <c r="H391" s="91"/>
      <c r="I391" s="170" t="s">
        <v>143</v>
      </c>
      <c r="J391" s="170" t="s">
        <v>143</v>
      </c>
      <c r="K391" s="170">
        <v>0.36499999999999999</v>
      </c>
      <c r="L391" s="170">
        <v>0.41599999999999998</v>
      </c>
      <c r="M391" s="170">
        <v>0.38100000000000001</v>
      </c>
      <c r="N391" s="170">
        <v>0.432</v>
      </c>
      <c r="O391" s="170">
        <v>0.183</v>
      </c>
      <c r="P391" s="170">
        <v>0.22500000000000001</v>
      </c>
      <c r="Q391" s="91"/>
      <c r="R391" s="211"/>
      <c r="S391" s="211"/>
      <c r="T391" s="211"/>
      <c r="U391" s="211"/>
      <c r="V391" s="211"/>
      <c r="W391" s="211"/>
      <c r="X391" s="211"/>
      <c r="Y391" s="211"/>
      <c r="Z391" s="211"/>
      <c r="AA391" s="211"/>
      <c r="AB391" s="211"/>
      <c r="AC391" s="211"/>
      <c r="AD391" s="211"/>
    </row>
    <row r="392" spans="1:30" x14ac:dyDescent="0.25">
      <c r="A392" s="91" t="s">
        <v>5648</v>
      </c>
      <c r="B392" s="170" t="s">
        <v>143</v>
      </c>
      <c r="C392" s="170">
        <v>0.7767857142857143</v>
      </c>
      <c r="D392" s="170">
        <v>9.8214285714285712E-2</v>
      </c>
      <c r="E392" s="170">
        <v>0.125</v>
      </c>
      <c r="F392" s="169">
        <v>1</v>
      </c>
      <c r="G392" s="173">
        <v>1568</v>
      </c>
      <c r="H392" s="91"/>
      <c r="I392" s="170" t="s">
        <v>143</v>
      </c>
      <c r="J392" s="170" t="s">
        <v>143</v>
      </c>
      <c r="K392" s="170">
        <v>0.75600000000000001</v>
      </c>
      <c r="L392" s="170">
        <v>0.79700000000000004</v>
      </c>
      <c r="M392" s="170">
        <v>8.4000000000000005E-2</v>
      </c>
      <c r="N392" s="170">
        <v>0.114</v>
      </c>
      <c r="O392" s="170">
        <v>0.11</v>
      </c>
      <c r="P392" s="170">
        <v>0.14199999999999999</v>
      </c>
      <c r="Q392" s="91"/>
      <c r="R392" s="211"/>
      <c r="S392" s="211"/>
      <c r="T392" s="211"/>
      <c r="U392" s="211"/>
      <c r="V392" s="211"/>
      <c r="W392" s="211"/>
      <c r="X392" s="211"/>
      <c r="Y392" s="211"/>
      <c r="Z392" s="211"/>
      <c r="AA392" s="211"/>
      <c r="AB392" s="211"/>
      <c r="AC392" s="211"/>
      <c r="AD392" s="211"/>
    </row>
    <row r="393" spans="1:30" x14ac:dyDescent="0.25">
      <c r="A393" s="91" t="s">
        <v>5649</v>
      </c>
      <c r="B393" s="170">
        <v>7.0440251572327042E-2</v>
      </c>
      <c r="C393" s="170">
        <v>0.50440251572327044</v>
      </c>
      <c r="D393" s="170">
        <v>0.24150943396226415</v>
      </c>
      <c r="E393" s="170">
        <v>0.18364779874213835</v>
      </c>
      <c r="F393" s="169">
        <v>1</v>
      </c>
      <c r="G393" s="173">
        <v>795</v>
      </c>
      <c r="H393" s="91"/>
      <c r="I393" s="170">
        <v>5.5E-2</v>
      </c>
      <c r="J393" s="170">
        <v>0.09</v>
      </c>
      <c r="K393" s="170">
        <v>0.47</v>
      </c>
      <c r="L393" s="170">
        <v>0.53900000000000003</v>
      </c>
      <c r="M393" s="170">
        <v>0.21299999999999999</v>
      </c>
      <c r="N393" s="170">
        <v>0.27200000000000002</v>
      </c>
      <c r="O393" s="170">
        <v>0.158</v>
      </c>
      <c r="P393" s="170">
        <v>0.21199999999999999</v>
      </c>
      <c r="Q393" s="91"/>
      <c r="R393" s="211"/>
      <c r="S393" s="211"/>
      <c r="T393" s="211"/>
      <c r="U393" s="211"/>
      <c r="V393" s="211"/>
      <c r="W393" s="211"/>
      <c r="X393" s="211"/>
      <c r="Y393" s="211"/>
      <c r="Z393" s="211"/>
      <c r="AA393" s="211"/>
      <c r="AB393" s="211"/>
      <c r="AC393" s="211"/>
      <c r="AD393" s="211"/>
    </row>
    <row r="394" spans="1:30" x14ac:dyDescent="0.25">
      <c r="A394" s="91" t="s">
        <v>5650</v>
      </c>
      <c r="B394" s="170">
        <v>0.21513217866909753</v>
      </c>
      <c r="C394" s="170">
        <v>0.5897903372835005</v>
      </c>
      <c r="D394" s="170">
        <v>4.1932543299908843E-2</v>
      </c>
      <c r="E394" s="170">
        <v>0.15314494074749316</v>
      </c>
      <c r="F394" s="169">
        <v>1</v>
      </c>
      <c r="G394" s="173">
        <v>1097</v>
      </c>
      <c r="H394" s="91"/>
      <c r="I394" s="170">
        <v>0.192</v>
      </c>
      <c r="J394" s="170">
        <v>0.24</v>
      </c>
      <c r="K394" s="170">
        <v>0.56000000000000005</v>
      </c>
      <c r="L394" s="170">
        <v>0.61899999999999999</v>
      </c>
      <c r="M394" s="170">
        <v>3.2000000000000001E-2</v>
      </c>
      <c r="N394" s="170">
        <v>5.5E-2</v>
      </c>
      <c r="O394" s="170">
        <v>0.13300000000000001</v>
      </c>
      <c r="P394" s="170">
        <v>0.17599999999999999</v>
      </c>
      <c r="Q394" s="91"/>
      <c r="R394" s="211"/>
      <c r="S394" s="211"/>
      <c r="T394" s="211"/>
      <c r="U394" s="211"/>
      <c r="V394" s="211"/>
      <c r="W394" s="211"/>
      <c r="X394" s="211"/>
      <c r="Y394" s="211"/>
      <c r="Z394" s="211"/>
      <c r="AA394" s="211"/>
      <c r="AB394" s="211"/>
      <c r="AC394" s="211"/>
      <c r="AD394" s="211"/>
    </row>
    <row r="395" spans="1:30" x14ac:dyDescent="0.25">
      <c r="A395" s="91" t="s">
        <v>5651</v>
      </c>
      <c r="B395" s="170" t="s">
        <v>143</v>
      </c>
      <c r="C395" s="170">
        <v>0.33264675592173015</v>
      </c>
      <c r="D395" s="170">
        <v>0.38208032955715759</v>
      </c>
      <c r="E395" s="170">
        <v>0.28527291452111225</v>
      </c>
      <c r="F395" s="169">
        <v>1</v>
      </c>
      <c r="G395" s="173">
        <v>971</v>
      </c>
      <c r="H395" s="91"/>
      <c r="I395" s="170" t="s">
        <v>143</v>
      </c>
      <c r="J395" s="170" t="s">
        <v>143</v>
      </c>
      <c r="K395" s="170">
        <v>0.30399999999999999</v>
      </c>
      <c r="L395" s="170">
        <v>0.36299999999999999</v>
      </c>
      <c r="M395" s="170">
        <v>0.35199999999999998</v>
      </c>
      <c r="N395" s="170">
        <v>0.41299999999999998</v>
      </c>
      <c r="O395" s="170">
        <v>0.25800000000000001</v>
      </c>
      <c r="P395" s="170">
        <v>0.314</v>
      </c>
      <c r="Q395" s="91"/>
      <c r="R395" s="211"/>
      <c r="S395" s="211"/>
      <c r="T395" s="211"/>
      <c r="U395" s="211"/>
      <c r="V395" s="211"/>
      <c r="W395" s="211"/>
      <c r="X395" s="211"/>
      <c r="Y395" s="211"/>
      <c r="Z395" s="211"/>
      <c r="AA395" s="211"/>
      <c r="AB395" s="211"/>
      <c r="AC395" s="211"/>
      <c r="AD395" s="211"/>
    </row>
    <row r="396" spans="1:30" x14ac:dyDescent="0.25">
      <c r="A396" s="91" t="s">
        <v>5652</v>
      </c>
      <c r="B396" s="170" t="s">
        <v>143</v>
      </c>
      <c r="C396" s="170">
        <v>0.65068493150684936</v>
      </c>
      <c r="D396" s="170">
        <v>9.2465753424657529E-2</v>
      </c>
      <c r="E396" s="170">
        <v>0.25684931506849318</v>
      </c>
      <c r="F396" s="169">
        <v>1</v>
      </c>
      <c r="G396" s="173">
        <v>876</v>
      </c>
      <c r="H396" s="91"/>
      <c r="I396" s="170" t="s">
        <v>143</v>
      </c>
      <c r="J396" s="170" t="s">
        <v>143</v>
      </c>
      <c r="K396" s="170">
        <v>0.61899999999999999</v>
      </c>
      <c r="L396" s="170">
        <v>0.68200000000000005</v>
      </c>
      <c r="M396" s="170">
        <v>7.4999999999999997E-2</v>
      </c>
      <c r="N396" s="170">
        <v>0.113</v>
      </c>
      <c r="O396" s="170">
        <v>0.22900000000000001</v>
      </c>
      <c r="P396" s="170">
        <v>0.28699999999999998</v>
      </c>
      <c r="Q396" s="91"/>
      <c r="R396" s="211"/>
      <c r="S396" s="211"/>
      <c r="T396" s="211"/>
      <c r="U396" s="211"/>
      <c r="V396" s="211"/>
      <c r="W396" s="211"/>
      <c r="X396" s="211"/>
      <c r="Y396" s="211"/>
      <c r="Z396" s="211"/>
      <c r="AA396" s="211"/>
      <c r="AB396" s="211"/>
      <c r="AC396" s="211"/>
      <c r="AD396" s="211"/>
    </row>
    <row r="397" spans="1:30" x14ac:dyDescent="0.25">
      <c r="A397" s="91" t="s">
        <v>5653</v>
      </c>
      <c r="B397" s="170">
        <v>7.5836820083682005E-2</v>
      </c>
      <c r="C397" s="170">
        <v>0.53451882845188281</v>
      </c>
      <c r="D397" s="170">
        <v>0.23012552301255229</v>
      </c>
      <c r="E397" s="170">
        <v>0.15951882845188284</v>
      </c>
      <c r="F397" s="169">
        <v>0.99999999999999989</v>
      </c>
      <c r="G397" s="173">
        <v>1912</v>
      </c>
      <c r="H397" s="91"/>
      <c r="I397" s="170">
        <v>6.5000000000000002E-2</v>
      </c>
      <c r="J397" s="170">
        <v>8.8999999999999996E-2</v>
      </c>
      <c r="K397" s="170">
        <v>0.51200000000000001</v>
      </c>
      <c r="L397" s="170">
        <v>0.55700000000000005</v>
      </c>
      <c r="M397" s="170">
        <v>0.21199999999999999</v>
      </c>
      <c r="N397" s="170">
        <v>0.25</v>
      </c>
      <c r="O397" s="170">
        <v>0.14399999999999999</v>
      </c>
      <c r="P397" s="170">
        <v>0.17699999999999999</v>
      </c>
      <c r="Q397" s="91"/>
      <c r="R397" s="211"/>
      <c r="S397" s="211"/>
      <c r="T397" s="211"/>
      <c r="U397" s="211"/>
      <c r="V397" s="211"/>
      <c r="W397" s="211"/>
      <c r="X397" s="211"/>
      <c r="Y397" s="211"/>
      <c r="Z397" s="211"/>
      <c r="AA397" s="211"/>
      <c r="AB397" s="211"/>
      <c r="AC397" s="211"/>
      <c r="AD397" s="211"/>
    </row>
    <row r="398" spans="1:30" x14ac:dyDescent="0.25">
      <c r="A398" s="91" t="s">
        <v>5654</v>
      </c>
      <c r="B398" s="170">
        <v>0.27257799671592775</v>
      </c>
      <c r="C398" s="170">
        <v>0.60426929392446638</v>
      </c>
      <c r="D398" s="170">
        <v>4.7208538587848931E-2</v>
      </c>
      <c r="E398" s="170">
        <v>7.5944170771756983E-2</v>
      </c>
      <c r="F398" s="169">
        <v>1</v>
      </c>
      <c r="G398" s="173">
        <v>2436</v>
      </c>
      <c r="H398" s="91"/>
      <c r="I398" s="170">
        <v>0.255</v>
      </c>
      <c r="J398" s="170">
        <v>0.29099999999999998</v>
      </c>
      <c r="K398" s="170">
        <v>0.58499999999999996</v>
      </c>
      <c r="L398" s="170">
        <v>0.624</v>
      </c>
      <c r="M398" s="170">
        <v>3.9E-2</v>
      </c>
      <c r="N398" s="170">
        <v>5.6000000000000001E-2</v>
      </c>
      <c r="O398" s="170">
        <v>6.6000000000000003E-2</v>
      </c>
      <c r="P398" s="170">
        <v>8.6999999999999994E-2</v>
      </c>
      <c r="Q398" s="91"/>
      <c r="R398" s="211"/>
      <c r="S398" s="211"/>
      <c r="T398" s="211"/>
      <c r="U398" s="211"/>
      <c r="V398" s="211"/>
      <c r="W398" s="211"/>
      <c r="X398" s="211"/>
      <c r="Y398" s="211"/>
      <c r="Z398" s="211"/>
      <c r="AA398" s="211"/>
      <c r="AB398" s="211"/>
      <c r="AC398" s="211"/>
      <c r="AD398" s="211"/>
    </row>
    <row r="399" spans="1:30" x14ac:dyDescent="0.25">
      <c r="A399" s="91" t="s">
        <v>5655</v>
      </c>
      <c r="B399" s="170" t="s">
        <v>143</v>
      </c>
      <c r="C399" s="170">
        <v>0.51722832260507379</v>
      </c>
      <c r="D399" s="170">
        <v>0.32979931843998483</v>
      </c>
      <c r="E399" s="170">
        <v>0.15297235895494132</v>
      </c>
      <c r="F399" s="169">
        <v>0.99999999999999989</v>
      </c>
      <c r="G399" s="173">
        <v>2641</v>
      </c>
      <c r="H399" s="91"/>
      <c r="I399" s="170" t="s">
        <v>143</v>
      </c>
      <c r="J399" s="170" t="s">
        <v>143</v>
      </c>
      <c r="K399" s="170">
        <v>0.498</v>
      </c>
      <c r="L399" s="170">
        <v>0.53600000000000003</v>
      </c>
      <c r="M399" s="170">
        <v>0.312</v>
      </c>
      <c r="N399" s="170">
        <v>0.34799999999999998</v>
      </c>
      <c r="O399" s="170">
        <v>0.14000000000000001</v>
      </c>
      <c r="P399" s="170">
        <v>0.16700000000000001</v>
      </c>
      <c r="Q399" s="91"/>
      <c r="R399" s="211"/>
      <c r="S399" s="211"/>
      <c r="T399" s="211"/>
      <c r="U399" s="211"/>
      <c r="V399" s="211"/>
      <c r="W399" s="211"/>
      <c r="X399" s="211"/>
      <c r="Y399" s="211"/>
      <c r="Z399" s="211"/>
      <c r="AA399" s="211"/>
      <c r="AB399" s="211"/>
      <c r="AC399" s="211"/>
      <c r="AD399" s="211"/>
    </row>
    <row r="400" spans="1:30" x14ac:dyDescent="0.25">
      <c r="A400" s="91" t="s">
        <v>5656</v>
      </c>
      <c r="B400" s="170" t="s">
        <v>143</v>
      </c>
      <c r="C400" s="170">
        <v>0.74775280898876406</v>
      </c>
      <c r="D400" s="170">
        <v>6.6853932584269665E-2</v>
      </c>
      <c r="E400" s="170">
        <v>0.1853932584269663</v>
      </c>
      <c r="F400" s="169">
        <v>1</v>
      </c>
      <c r="G400" s="173">
        <v>1780</v>
      </c>
      <c r="H400" s="91"/>
      <c r="I400" s="170" t="s">
        <v>143</v>
      </c>
      <c r="J400" s="170" t="s">
        <v>143</v>
      </c>
      <c r="K400" s="170">
        <v>0.72699999999999998</v>
      </c>
      <c r="L400" s="170">
        <v>0.76700000000000002</v>
      </c>
      <c r="M400" s="170">
        <v>5.6000000000000001E-2</v>
      </c>
      <c r="N400" s="170">
        <v>7.9000000000000001E-2</v>
      </c>
      <c r="O400" s="170">
        <v>0.16800000000000001</v>
      </c>
      <c r="P400" s="170">
        <v>0.20399999999999999</v>
      </c>
      <c r="Q400" s="91"/>
      <c r="R400" s="211"/>
      <c r="S400" s="211"/>
      <c r="T400" s="211"/>
      <c r="U400" s="211"/>
      <c r="V400" s="211"/>
      <c r="W400" s="211"/>
      <c r="X400" s="211"/>
      <c r="Y400" s="211"/>
      <c r="Z400" s="211"/>
      <c r="AA400" s="211"/>
      <c r="AB400" s="211"/>
      <c r="AC400" s="211"/>
      <c r="AD400" s="211"/>
    </row>
    <row r="401" spans="1:30" x14ac:dyDescent="0.25">
      <c r="A401" s="91" t="s">
        <v>5657</v>
      </c>
      <c r="B401" s="170">
        <v>5.8279370952821465E-2</v>
      </c>
      <c r="C401" s="170">
        <v>0.4958371877890842</v>
      </c>
      <c r="D401" s="170">
        <v>0.26364477335800185</v>
      </c>
      <c r="E401" s="170">
        <v>0.18223866790009249</v>
      </c>
      <c r="F401" s="169">
        <v>1</v>
      </c>
      <c r="G401" s="173">
        <v>1081</v>
      </c>
      <c r="H401" s="91"/>
      <c r="I401" s="170">
        <v>4.5999999999999999E-2</v>
      </c>
      <c r="J401" s="170">
        <v>7.3999999999999996E-2</v>
      </c>
      <c r="K401" s="170">
        <v>0.46600000000000003</v>
      </c>
      <c r="L401" s="170">
        <v>0.52600000000000002</v>
      </c>
      <c r="M401" s="170">
        <v>0.23799999999999999</v>
      </c>
      <c r="N401" s="170">
        <v>0.29099999999999998</v>
      </c>
      <c r="O401" s="170">
        <v>0.16</v>
      </c>
      <c r="P401" s="170">
        <v>0.20599999999999999</v>
      </c>
      <c r="Q401" s="91"/>
      <c r="R401" s="211"/>
      <c r="S401" s="211"/>
      <c r="T401" s="211"/>
      <c r="U401" s="211"/>
      <c r="V401" s="211"/>
      <c r="W401" s="211"/>
      <c r="X401" s="211"/>
      <c r="Y401" s="211"/>
      <c r="Z401" s="211"/>
      <c r="AA401" s="211"/>
      <c r="AB401" s="211"/>
      <c r="AC401" s="211"/>
      <c r="AD401" s="211"/>
    </row>
    <row r="402" spans="1:30" x14ac:dyDescent="0.25">
      <c r="A402" s="91" t="s">
        <v>5658</v>
      </c>
      <c r="B402" s="170">
        <v>0.2698776758409786</v>
      </c>
      <c r="C402" s="170">
        <v>0.63914373088685017</v>
      </c>
      <c r="D402" s="170">
        <v>4.6636085626911315E-2</v>
      </c>
      <c r="E402" s="170">
        <v>4.4342507645259939E-2</v>
      </c>
      <c r="F402" s="169">
        <v>1.0000000000000002</v>
      </c>
      <c r="G402" s="173">
        <v>1308</v>
      </c>
      <c r="H402" s="91"/>
      <c r="I402" s="170">
        <v>0.247</v>
      </c>
      <c r="J402" s="170">
        <v>0.29499999999999998</v>
      </c>
      <c r="K402" s="170">
        <v>0.61299999999999999</v>
      </c>
      <c r="L402" s="170">
        <v>0.66500000000000004</v>
      </c>
      <c r="M402" s="170">
        <v>3.5999999999999997E-2</v>
      </c>
      <c r="N402" s="170">
        <v>5.8999999999999997E-2</v>
      </c>
      <c r="O402" s="170">
        <v>3.4000000000000002E-2</v>
      </c>
      <c r="P402" s="170">
        <v>5.7000000000000002E-2</v>
      </c>
      <c r="Q402" s="91"/>
      <c r="R402" s="211"/>
      <c r="S402" s="211"/>
      <c r="T402" s="211"/>
      <c r="U402" s="211"/>
      <c r="V402" s="211"/>
      <c r="W402" s="211"/>
      <c r="X402" s="211"/>
      <c r="Y402" s="211"/>
      <c r="Z402" s="211"/>
      <c r="AA402" s="211"/>
      <c r="AB402" s="211"/>
      <c r="AC402" s="211"/>
      <c r="AD402" s="211"/>
    </row>
    <row r="403" spans="1:30" x14ac:dyDescent="0.25">
      <c r="A403" s="91" t="s">
        <v>5659</v>
      </c>
      <c r="B403" s="170" t="s">
        <v>143</v>
      </c>
      <c r="C403" s="170">
        <v>0.4719626168224299</v>
      </c>
      <c r="D403" s="170">
        <v>0.3364485981308411</v>
      </c>
      <c r="E403" s="170">
        <v>0.19158878504672897</v>
      </c>
      <c r="F403" s="169">
        <v>0.99999999999999989</v>
      </c>
      <c r="G403" s="173">
        <v>1926</v>
      </c>
      <c r="H403" s="91"/>
      <c r="I403" s="170" t="s">
        <v>143</v>
      </c>
      <c r="J403" s="170" t="s">
        <v>143</v>
      </c>
      <c r="K403" s="170">
        <v>0.45</v>
      </c>
      <c r="L403" s="170">
        <v>0.49399999999999999</v>
      </c>
      <c r="M403" s="170">
        <v>0.316</v>
      </c>
      <c r="N403" s="170">
        <v>0.35799999999999998</v>
      </c>
      <c r="O403" s="170">
        <v>0.17499999999999999</v>
      </c>
      <c r="P403" s="170">
        <v>0.21</v>
      </c>
      <c r="Q403" s="91"/>
      <c r="R403" s="211"/>
      <c r="S403" s="211"/>
      <c r="T403" s="211"/>
      <c r="U403" s="211"/>
      <c r="V403" s="211"/>
      <c r="W403" s="211"/>
      <c r="X403" s="211"/>
      <c r="Y403" s="211"/>
      <c r="Z403" s="211"/>
      <c r="AA403" s="211"/>
      <c r="AB403" s="211"/>
      <c r="AC403" s="211"/>
      <c r="AD403" s="211"/>
    </row>
    <row r="404" spans="1:30" x14ac:dyDescent="0.25">
      <c r="A404" s="91" t="s">
        <v>5660</v>
      </c>
      <c r="B404" s="170" t="s">
        <v>143</v>
      </c>
      <c r="C404" s="170">
        <v>0.73152173913043483</v>
      </c>
      <c r="D404" s="170">
        <v>9.5652173913043481E-2</v>
      </c>
      <c r="E404" s="170">
        <v>0.17282608695652174</v>
      </c>
      <c r="F404" s="169">
        <v>1</v>
      </c>
      <c r="G404" s="173">
        <v>920</v>
      </c>
      <c r="H404" s="91"/>
      <c r="I404" s="170" t="s">
        <v>143</v>
      </c>
      <c r="J404" s="170" t="s">
        <v>143</v>
      </c>
      <c r="K404" s="170">
        <v>0.70199999999999996</v>
      </c>
      <c r="L404" s="170">
        <v>0.75900000000000001</v>
      </c>
      <c r="M404" s="170">
        <v>7.8E-2</v>
      </c>
      <c r="N404" s="170">
        <v>0.11600000000000001</v>
      </c>
      <c r="O404" s="170">
        <v>0.15</v>
      </c>
      <c r="P404" s="170">
        <v>0.19900000000000001</v>
      </c>
      <c r="Q404" s="91"/>
      <c r="R404" s="211"/>
      <c r="S404" s="211"/>
      <c r="T404" s="211"/>
      <c r="U404" s="211"/>
      <c r="V404" s="211"/>
      <c r="W404" s="211"/>
      <c r="X404" s="211"/>
      <c r="Y404" s="211"/>
      <c r="Z404" s="211"/>
      <c r="AA404" s="211"/>
      <c r="AB404" s="211"/>
      <c r="AC404" s="211"/>
      <c r="AD404" s="211"/>
    </row>
    <row r="405" spans="1:30" x14ac:dyDescent="0.25">
      <c r="A405" s="91" t="s">
        <v>5661</v>
      </c>
      <c r="B405" s="170">
        <v>7.0166041778253876E-2</v>
      </c>
      <c r="C405" s="170">
        <v>0.499196572040707</v>
      </c>
      <c r="D405" s="170">
        <v>0.28066416711301551</v>
      </c>
      <c r="E405" s="170">
        <v>0.14997321906802358</v>
      </c>
      <c r="F405" s="169">
        <v>1</v>
      </c>
      <c r="G405" s="173">
        <v>1867</v>
      </c>
      <c r="H405" s="91"/>
      <c r="I405" s="170">
        <v>5.8999999999999997E-2</v>
      </c>
      <c r="J405" s="170">
        <v>8.3000000000000004E-2</v>
      </c>
      <c r="K405" s="170">
        <v>0.47699999999999998</v>
      </c>
      <c r="L405" s="170">
        <v>0.52200000000000002</v>
      </c>
      <c r="M405" s="170">
        <v>0.26100000000000001</v>
      </c>
      <c r="N405" s="170">
        <v>0.30099999999999999</v>
      </c>
      <c r="O405" s="170">
        <v>0.13400000000000001</v>
      </c>
      <c r="P405" s="170">
        <v>0.16700000000000001</v>
      </c>
      <c r="Q405" s="91"/>
      <c r="R405" s="211"/>
      <c r="S405" s="211"/>
      <c r="T405" s="211"/>
      <c r="U405" s="211"/>
      <c r="V405" s="211"/>
      <c r="W405" s="211"/>
      <c r="X405" s="211"/>
      <c r="Y405" s="211"/>
      <c r="Z405" s="211"/>
      <c r="AA405" s="211"/>
      <c r="AB405" s="211"/>
      <c r="AC405" s="211"/>
      <c r="AD405" s="211"/>
    </row>
    <row r="406" spans="1:30" x14ac:dyDescent="0.25">
      <c r="A406" s="91" t="s">
        <v>5662</v>
      </c>
      <c r="B406" s="170">
        <v>0.26351099515467757</v>
      </c>
      <c r="C406" s="170">
        <v>0.59970182631382785</v>
      </c>
      <c r="D406" s="170">
        <v>5.2180395080134181E-2</v>
      </c>
      <c r="E406" s="170">
        <v>8.4606783451360412E-2</v>
      </c>
      <c r="F406" s="169">
        <v>1</v>
      </c>
      <c r="G406" s="173">
        <v>2683</v>
      </c>
      <c r="H406" s="91"/>
      <c r="I406" s="170">
        <v>0.247</v>
      </c>
      <c r="J406" s="170">
        <v>0.28100000000000003</v>
      </c>
      <c r="K406" s="170">
        <v>0.58099999999999996</v>
      </c>
      <c r="L406" s="170">
        <v>0.61799999999999999</v>
      </c>
      <c r="M406" s="170">
        <v>4.3999999999999997E-2</v>
      </c>
      <c r="N406" s="170">
        <v>6.0999999999999999E-2</v>
      </c>
      <c r="O406" s="170">
        <v>7.4999999999999997E-2</v>
      </c>
      <c r="P406" s="170">
        <v>9.6000000000000002E-2</v>
      </c>
      <c r="Q406" s="91"/>
      <c r="R406" s="211"/>
      <c r="S406" s="211"/>
      <c r="T406" s="211"/>
      <c r="U406" s="211"/>
      <c r="V406" s="211"/>
      <c r="W406" s="211"/>
      <c r="X406" s="211"/>
      <c r="Y406" s="211"/>
      <c r="Z406" s="211"/>
      <c r="AA406" s="211"/>
      <c r="AB406" s="211"/>
      <c r="AC406" s="211"/>
      <c r="AD406" s="211"/>
    </row>
    <row r="407" spans="1:30" x14ac:dyDescent="0.25">
      <c r="A407" s="91" t="s">
        <v>5663</v>
      </c>
      <c r="B407" s="170" t="s">
        <v>143</v>
      </c>
      <c r="C407" s="170">
        <v>0.45048966267682261</v>
      </c>
      <c r="D407" s="170">
        <v>0.40859630032644179</v>
      </c>
      <c r="E407" s="170">
        <v>0.14091403699673558</v>
      </c>
      <c r="F407" s="169">
        <v>0.99999999999999989</v>
      </c>
      <c r="G407" s="173">
        <v>1838</v>
      </c>
      <c r="H407" s="91"/>
      <c r="I407" s="170" t="s">
        <v>143</v>
      </c>
      <c r="J407" s="170" t="s">
        <v>143</v>
      </c>
      <c r="K407" s="170">
        <v>0.42799999999999999</v>
      </c>
      <c r="L407" s="170">
        <v>0.47299999999999998</v>
      </c>
      <c r="M407" s="170">
        <v>0.38600000000000001</v>
      </c>
      <c r="N407" s="170">
        <v>0.43099999999999999</v>
      </c>
      <c r="O407" s="170">
        <v>0.126</v>
      </c>
      <c r="P407" s="170">
        <v>0.158</v>
      </c>
      <c r="Q407" s="91"/>
      <c r="R407" s="211"/>
      <c r="S407" s="211"/>
      <c r="T407" s="211"/>
      <c r="U407" s="211"/>
      <c r="V407" s="211"/>
      <c r="W407" s="211"/>
      <c r="X407" s="211"/>
      <c r="Y407" s="211"/>
      <c r="Z407" s="211"/>
      <c r="AA407" s="211"/>
      <c r="AB407" s="211"/>
      <c r="AC407" s="211"/>
      <c r="AD407" s="211"/>
    </row>
    <row r="408" spans="1:30" x14ac:dyDescent="0.25">
      <c r="A408" s="91" t="s">
        <v>5664</v>
      </c>
      <c r="B408" s="170" t="s">
        <v>143</v>
      </c>
      <c r="C408" s="170">
        <v>0.74101796407185627</v>
      </c>
      <c r="D408" s="170">
        <v>0.11676646706586827</v>
      </c>
      <c r="E408" s="170">
        <v>0.14221556886227546</v>
      </c>
      <c r="F408" s="169">
        <v>1</v>
      </c>
      <c r="G408" s="173">
        <v>2672</v>
      </c>
      <c r="H408" s="91"/>
      <c r="I408" s="170" t="s">
        <v>143</v>
      </c>
      <c r="J408" s="170" t="s">
        <v>143</v>
      </c>
      <c r="K408" s="170">
        <v>0.72399999999999998</v>
      </c>
      <c r="L408" s="170">
        <v>0.75700000000000001</v>
      </c>
      <c r="M408" s="170">
        <v>0.105</v>
      </c>
      <c r="N408" s="170">
        <v>0.129</v>
      </c>
      <c r="O408" s="170">
        <v>0.129</v>
      </c>
      <c r="P408" s="170">
        <v>0.156</v>
      </c>
      <c r="Q408" s="91"/>
      <c r="R408" s="211"/>
      <c r="S408" s="211"/>
      <c r="T408" s="211"/>
      <c r="U408" s="211"/>
      <c r="V408" s="211"/>
      <c r="W408" s="211"/>
      <c r="X408" s="211"/>
      <c r="Y408" s="211"/>
      <c r="Z408" s="211"/>
      <c r="AA408" s="211"/>
      <c r="AB408" s="211"/>
      <c r="AC408" s="211"/>
      <c r="AD408" s="211"/>
    </row>
    <row r="409" spans="1:30" x14ac:dyDescent="0.25">
      <c r="A409" s="91" t="s">
        <v>5665</v>
      </c>
      <c r="B409" s="170">
        <v>7.1948261924009702E-2</v>
      </c>
      <c r="C409" s="170">
        <v>0.52627324171382373</v>
      </c>
      <c r="D409" s="170">
        <v>0.27890056588520612</v>
      </c>
      <c r="E409" s="170">
        <v>0.12287793047696038</v>
      </c>
      <c r="F409" s="169">
        <v>0.99999999999999989</v>
      </c>
      <c r="G409" s="173">
        <v>1237</v>
      </c>
      <c r="H409" s="91"/>
      <c r="I409" s="170">
        <v>5.8999999999999997E-2</v>
      </c>
      <c r="J409" s="170">
        <v>8.7999999999999995E-2</v>
      </c>
      <c r="K409" s="170">
        <v>0.498</v>
      </c>
      <c r="L409" s="170">
        <v>0.55400000000000005</v>
      </c>
      <c r="M409" s="170">
        <v>0.255</v>
      </c>
      <c r="N409" s="170">
        <v>0.30499999999999999</v>
      </c>
      <c r="O409" s="170">
        <v>0.106</v>
      </c>
      <c r="P409" s="170">
        <v>0.14199999999999999</v>
      </c>
      <c r="Q409" s="91"/>
      <c r="R409" s="211"/>
      <c r="S409" s="211"/>
      <c r="T409" s="211"/>
      <c r="U409" s="211"/>
      <c r="V409" s="211"/>
      <c r="W409" s="211"/>
      <c r="X409" s="211"/>
      <c r="Y409" s="211"/>
      <c r="Z409" s="211"/>
      <c r="AA409" s="211"/>
      <c r="AB409" s="211"/>
      <c r="AC409" s="211"/>
      <c r="AD409" s="211"/>
    </row>
    <row r="410" spans="1:30" x14ac:dyDescent="0.25">
      <c r="A410" s="91" t="s">
        <v>5666</v>
      </c>
      <c r="B410" s="170">
        <v>0.27873918417799753</v>
      </c>
      <c r="C410" s="170">
        <v>0.60012360939431397</v>
      </c>
      <c r="D410" s="170">
        <v>4.7589616810877623E-2</v>
      </c>
      <c r="E410" s="170">
        <v>7.3547589616810877E-2</v>
      </c>
      <c r="F410" s="169">
        <v>0.99999999999999989</v>
      </c>
      <c r="G410" s="173">
        <v>1618</v>
      </c>
      <c r="H410" s="91"/>
      <c r="I410" s="170">
        <v>0.25700000000000001</v>
      </c>
      <c r="J410" s="170">
        <v>0.30099999999999999</v>
      </c>
      <c r="K410" s="170">
        <v>0.57599999999999996</v>
      </c>
      <c r="L410" s="170">
        <v>0.624</v>
      </c>
      <c r="M410" s="170">
        <v>3.7999999999999999E-2</v>
      </c>
      <c r="N410" s="170">
        <v>5.8999999999999997E-2</v>
      </c>
      <c r="O410" s="170">
        <v>6.2E-2</v>
      </c>
      <c r="P410" s="170">
        <v>8.6999999999999994E-2</v>
      </c>
      <c r="Q410" s="91"/>
      <c r="R410" s="211"/>
      <c r="S410" s="211"/>
      <c r="T410" s="211"/>
      <c r="U410" s="211"/>
      <c r="V410" s="211"/>
      <c r="W410" s="211"/>
      <c r="X410" s="211"/>
      <c r="Y410" s="211"/>
      <c r="Z410" s="211"/>
      <c r="AA410" s="211"/>
      <c r="AB410" s="211"/>
      <c r="AC410" s="211"/>
      <c r="AD410" s="211"/>
    </row>
    <row r="411" spans="1:30" x14ac:dyDescent="0.25">
      <c r="A411" s="91" t="s">
        <v>5667</v>
      </c>
      <c r="B411" s="170" t="s">
        <v>143</v>
      </c>
      <c r="C411" s="170">
        <v>0.5189481825212684</v>
      </c>
      <c r="D411" s="170">
        <v>0.37896365042536734</v>
      </c>
      <c r="E411" s="170">
        <v>0.10208816705336426</v>
      </c>
      <c r="F411" s="169">
        <v>1</v>
      </c>
      <c r="G411" s="173">
        <v>1293</v>
      </c>
      <c r="H411" s="91"/>
      <c r="I411" s="170" t="s">
        <v>143</v>
      </c>
      <c r="J411" s="170" t="s">
        <v>143</v>
      </c>
      <c r="K411" s="170">
        <v>0.49199999999999999</v>
      </c>
      <c r="L411" s="170">
        <v>0.54600000000000004</v>
      </c>
      <c r="M411" s="170">
        <v>0.35299999999999998</v>
      </c>
      <c r="N411" s="170">
        <v>0.40600000000000003</v>
      </c>
      <c r="O411" s="170">
        <v>8.6999999999999994E-2</v>
      </c>
      <c r="P411" s="170">
        <v>0.12</v>
      </c>
      <c r="Q411" s="91"/>
      <c r="R411" s="211"/>
      <c r="S411" s="211"/>
      <c r="T411" s="211"/>
      <c r="U411" s="211"/>
      <c r="V411" s="211"/>
      <c r="W411" s="211"/>
      <c r="X411" s="211"/>
      <c r="Y411" s="211"/>
      <c r="Z411" s="211"/>
      <c r="AA411" s="211"/>
      <c r="AB411" s="211"/>
      <c r="AC411" s="211"/>
      <c r="AD411" s="211"/>
    </row>
    <row r="412" spans="1:30" x14ac:dyDescent="0.25">
      <c r="A412" s="91" t="s">
        <v>5668</v>
      </c>
      <c r="B412" s="170" t="s">
        <v>143</v>
      </c>
      <c r="C412" s="170">
        <v>0.77785190126751169</v>
      </c>
      <c r="D412" s="170">
        <v>0.10740493662441628</v>
      </c>
      <c r="E412" s="170">
        <v>0.11474316210807205</v>
      </c>
      <c r="F412" s="169">
        <v>1</v>
      </c>
      <c r="G412" s="173">
        <v>1499</v>
      </c>
      <c r="H412" s="91"/>
      <c r="I412" s="170" t="s">
        <v>143</v>
      </c>
      <c r="J412" s="170" t="s">
        <v>143</v>
      </c>
      <c r="K412" s="170">
        <v>0.75600000000000001</v>
      </c>
      <c r="L412" s="170">
        <v>0.79800000000000004</v>
      </c>
      <c r="M412" s="170">
        <v>9.2999999999999999E-2</v>
      </c>
      <c r="N412" s="170">
        <v>0.124</v>
      </c>
      <c r="O412" s="170">
        <v>0.1</v>
      </c>
      <c r="P412" s="170">
        <v>0.13200000000000001</v>
      </c>
      <c r="Q412" s="91"/>
      <c r="R412" s="211"/>
      <c r="S412" s="211"/>
      <c r="T412" s="211"/>
      <c r="U412" s="211"/>
      <c r="V412" s="211"/>
      <c r="W412" s="211"/>
      <c r="X412" s="211"/>
      <c r="Y412" s="211"/>
      <c r="Z412" s="211"/>
      <c r="AA412" s="211"/>
      <c r="AB412" s="211"/>
      <c r="AC412" s="211"/>
      <c r="AD412" s="211"/>
    </row>
    <row r="413" spans="1:30" x14ac:dyDescent="0.25">
      <c r="A413" s="91" t="s">
        <v>5669</v>
      </c>
      <c r="B413" s="170">
        <v>0.11532846715328467</v>
      </c>
      <c r="C413" s="170">
        <v>0.5445255474452555</v>
      </c>
      <c r="D413" s="170">
        <v>0.25255474452554744</v>
      </c>
      <c r="E413" s="170">
        <v>8.7591240875912413E-2</v>
      </c>
      <c r="F413" s="169">
        <v>1</v>
      </c>
      <c r="G413" s="173">
        <v>685</v>
      </c>
      <c r="H413" s="91"/>
      <c r="I413" s="170">
        <v>9.4E-2</v>
      </c>
      <c r="J413" s="170">
        <v>0.14099999999999999</v>
      </c>
      <c r="K413" s="170">
        <v>0.50700000000000001</v>
      </c>
      <c r="L413" s="170">
        <v>0.58099999999999996</v>
      </c>
      <c r="M413" s="170">
        <v>0.221</v>
      </c>
      <c r="N413" s="170">
        <v>0.28599999999999998</v>
      </c>
      <c r="O413" s="170">
        <v>6.9000000000000006E-2</v>
      </c>
      <c r="P413" s="170">
        <v>0.111</v>
      </c>
      <c r="Q413" s="91"/>
      <c r="R413" s="211"/>
      <c r="S413" s="211"/>
      <c r="T413" s="211"/>
      <c r="U413" s="211"/>
      <c r="V413" s="211"/>
      <c r="W413" s="211"/>
      <c r="X413" s="211"/>
      <c r="Y413" s="211"/>
      <c r="Z413" s="211"/>
      <c r="AA413" s="211"/>
      <c r="AB413" s="211"/>
      <c r="AC413" s="211"/>
      <c r="AD413" s="211"/>
    </row>
    <row r="414" spans="1:30" x14ac:dyDescent="0.25">
      <c r="A414" s="91" t="s">
        <v>5670</v>
      </c>
      <c r="B414" s="170">
        <v>0.33710407239819007</v>
      </c>
      <c r="C414" s="170">
        <v>0.56108597285067874</v>
      </c>
      <c r="D414" s="170">
        <v>5.4298642533936653E-2</v>
      </c>
      <c r="E414" s="170">
        <v>4.7511312217194568E-2</v>
      </c>
      <c r="F414" s="169">
        <v>1</v>
      </c>
      <c r="G414" s="173">
        <v>884</v>
      </c>
      <c r="H414" s="91"/>
      <c r="I414" s="170">
        <v>0.307</v>
      </c>
      <c r="J414" s="170">
        <v>0.36899999999999999</v>
      </c>
      <c r="K414" s="170">
        <v>0.52800000000000002</v>
      </c>
      <c r="L414" s="170">
        <v>0.59299999999999997</v>
      </c>
      <c r="M414" s="170">
        <v>4.1000000000000002E-2</v>
      </c>
      <c r="N414" s="170">
        <v>7.0999999999999994E-2</v>
      </c>
      <c r="O414" s="170">
        <v>3.5000000000000003E-2</v>
      </c>
      <c r="P414" s="170">
        <v>6.4000000000000001E-2</v>
      </c>
      <c r="Q414" s="91"/>
      <c r="R414" s="211"/>
      <c r="S414" s="211"/>
      <c r="T414" s="211"/>
      <c r="U414" s="211"/>
      <c r="V414" s="211"/>
      <c r="W414" s="211"/>
      <c r="X414" s="211"/>
      <c r="Y414" s="211"/>
      <c r="Z414" s="211"/>
      <c r="AA414" s="211"/>
      <c r="AB414" s="211"/>
      <c r="AC414" s="211"/>
      <c r="AD414" s="211"/>
    </row>
    <row r="415" spans="1:30" x14ac:dyDescent="0.25">
      <c r="A415" s="91" t="s">
        <v>5671</v>
      </c>
      <c r="B415" s="170" t="s">
        <v>143</v>
      </c>
      <c r="C415" s="170">
        <v>0.58151476251604617</v>
      </c>
      <c r="D415" s="170">
        <v>0.31193838254172013</v>
      </c>
      <c r="E415" s="170">
        <v>0.10654685494223363</v>
      </c>
      <c r="F415" s="169">
        <v>0.99999999999999989</v>
      </c>
      <c r="G415" s="173">
        <v>779</v>
      </c>
      <c r="H415" s="91"/>
      <c r="I415" s="170" t="s">
        <v>143</v>
      </c>
      <c r="J415" s="170" t="s">
        <v>143</v>
      </c>
      <c r="K415" s="170">
        <v>0.54700000000000004</v>
      </c>
      <c r="L415" s="170">
        <v>0.61599999999999999</v>
      </c>
      <c r="M415" s="170">
        <v>0.28000000000000003</v>
      </c>
      <c r="N415" s="170">
        <v>0.34499999999999997</v>
      </c>
      <c r="O415" s="170">
        <v>8.6999999999999994E-2</v>
      </c>
      <c r="P415" s="170">
        <v>0.13</v>
      </c>
      <c r="Q415" s="91"/>
      <c r="R415" s="211"/>
      <c r="S415" s="211"/>
      <c r="T415" s="211"/>
      <c r="U415" s="211"/>
      <c r="V415" s="211"/>
      <c r="W415" s="211"/>
      <c r="X415" s="211"/>
      <c r="Y415" s="211"/>
      <c r="Z415" s="211"/>
      <c r="AA415" s="211"/>
      <c r="AB415" s="211"/>
      <c r="AC415" s="211"/>
      <c r="AD415" s="211"/>
    </row>
    <row r="416" spans="1:30" x14ac:dyDescent="0.25">
      <c r="A416" s="91" t="s">
        <v>5672</v>
      </c>
      <c r="B416" s="170" t="s">
        <v>143</v>
      </c>
      <c r="C416" s="170">
        <v>0.72682119205298013</v>
      </c>
      <c r="D416" s="170">
        <v>0.10761589403973509</v>
      </c>
      <c r="E416" s="170">
        <v>0.16556291390728478</v>
      </c>
      <c r="F416" s="169">
        <v>1</v>
      </c>
      <c r="G416" s="173">
        <v>604</v>
      </c>
      <c r="H416" s="91"/>
      <c r="I416" s="170" t="s">
        <v>143</v>
      </c>
      <c r="J416" s="170" t="s">
        <v>143</v>
      </c>
      <c r="K416" s="170">
        <v>0.69</v>
      </c>
      <c r="L416" s="170">
        <v>0.76100000000000001</v>
      </c>
      <c r="M416" s="170">
        <v>8.5000000000000006E-2</v>
      </c>
      <c r="N416" s="170">
        <v>0.13500000000000001</v>
      </c>
      <c r="O416" s="170">
        <v>0.13800000000000001</v>
      </c>
      <c r="P416" s="170">
        <v>0.19700000000000001</v>
      </c>
      <c r="Q416" s="91"/>
      <c r="R416" s="211"/>
      <c r="S416" s="211"/>
      <c r="T416" s="211"/>
      <c r="U416" s="211"/>
      <c r="V416" s="211"/>
      <c r="W416" s="211"/>
      <c r="X416" s="211"/>
      <c r="Y416" s="211"/>
      <c r="Z416" s="211"/>
      <c r="AA416" s="211"/>
      <c r="AB416" s="211"/>
      <c r="AC416" s="211"/>
      <c r="AD416" s="211"/>
    </row>
    <row r="417" spans="1:30" x14ac:dyDescent="0.25">
      <c r="A417" s="91" t="s">
        <v>5673</v>
      </c>
      <c r="B417" s="170">
        <v>8.0990629183400262E-2</v>
      </c>
      <c r="C417" s="170">
        <v>0.49531459170013387</v>
      </c>
      <c r="D417" s="170">
        <v>0.27242302543507363</v>
      </c>
      <c r="E417" s="170">
        <v>0.15127175368139223</v>
      </c>
      <c r="F417" s="169">
        <v>0.99999999999999989</v>
      </c>
      <c r="G417" s="173">
        <v>1494</v>
      </c>
      <c r="H417" s="91"/>
      <c r="I417" s="170">
        <v>6.8000000000000005E-2</v>
      </c>
      <c r="J417" s="170">
        <v>9.6000000000000002E-2</v>
      </c>
      <c r="K417" s="170">
        <v>0.47</v>
      </c>
      <c r="L417" s="170">
        <v>0.52100000000000002</v>
      </c>
      <c r="M417" s="170">
        <v>0.25</v>
      </c>
      <c r="N417" s="170">
        <v>0.29599999999999999</v>
      </c>
      <c r="O417" s="170">
        <v>0.13400000000000001</v>
      </c>
      <c r="P417" s="170">
        <v>0.17</v>
      </c>
      <c r="Q417" s="91"/>
      <c r="R417" s="211"/>
      <c r="S417" s="211"/>
      <c r="T417" s="211"/>
      <c r="U417" s="211"/>
      <c r="V417" s="211"/>
      <c r="W417" s="211"/>
      <c r="X417" s="211"/>
      <c r="Y417" s="211"/>
      <c r="Z417" s="211"/>
      <c r="AA417" s="211"/>
      <c r="AB417" s="211"/>
      <c r="AC417" s="211"/>
      <c r="AD417" s="211"/>
    </row>
    <row r="418" spans="1:30" x14ac:dyDescent="0.25">
      <c r="A418" s="91" t="s">
        <v>5674</v>
      </c>
      <c r="B418" s="170">
        <v>0.21875</v>
      </c>
      <c r="C418" s="170">
        <v>0.61050724637681164</v>
      </c>
      <c r="D418" s="170">
        <v>5.6159420289855072E-2</v>
      </c>
      <c r="E418" s="170">
        <v>0.11458333333333333</v>
      </c>
      <c r="F418" s="169">
        <v>1</v>
      </c>
      <c r="G418" s="173">
        <v>2208</v>
      </c>
      <c r="H418" s="91"/>
      <c r="I418" s="170">
        <v>0.20200000000000001</v>
      </c>
      <c r="J418" s="170">
        <v>0.23599999999999999</v>
      </c>
      <c r="K418" s="170">
        <v>0.59</v>
      </c>
      <c r="L418" s="170">
        <v>0.63100000000000001</v>
      </c>
      <c r="M418" s="170">
        <v>4.7E-2</v>
      </c>
      <c r="N418" s="170">
        <v>6.7000000000000004E-2</v>
      </c>
      <c r="O418" s="170">
        <v>0.10199999999999999</v>
      </c>
      <c r="P418" s="170">
        <v>0.129</v>
      </c>
      <c r="Q418" s="91"/>
      <c r="R418" s="211"/>
      <c r="S418" s="211"/>
      <c r="T418" s="211"/>
      <c r="U418" s="211"/>
      <c r="V418" s="211"/>
      <c r="W418" s="211"/>
      <c r="X418" s="211"/>
      <c r="Y418" s="211"/>
      <c r="Z418" s="211"/>
      <c r="AA418" s="211"/>
      <c r="AB418" s="211"/>
      <c r="AC418" s="211"/>
      <c r="AD418" s="211"/>
    </row>
    <row r="419" spans="1:30" x14ac:dyDescent="0.25">
      <c r="A419" s="91" t="s">
        <v>5675</v>
      </c>
      <c r="B419" s="170" t="s">
        <v>143</v>
      </c>
      <c r="C419" s="170">
        <v>0.36571825121443441</v>
      </c>
      <c r="D419" s="170">
        <v>0.42331714087439276</v>
      </c>
      <c r="E419" s="170">
        <v>0.2109646079111728</v>
      </c>
      <c r="F419" s="169">
        <v>0.99999999999999989</v>
      </c>
      <c r="G419" s="173">
        <v>1441</v>
      </c>
      <c r="H419" s="91"/>
      <c r="I419" s="170" t="s">
        <v>143</v>
      </c>
      <c r="J419" s="170" t="s">
        <v>143</v>
      </c>
      <c r="K419" s="170">
        <v>0.34100000000000003</v>
      </c>
      <c r="L419" s="170">
        <v>0.39100000000000001</v>
      </c>
      <c r="M419" s="170">
        <v>0.39800000000000002</v>
      </c>
      <c r="N419" s="170">
        <v>0.44900000000000001</v>
      </c>
      <c r="O419" s="170">
        <v>0.191</v>
      </c>
      <c r="P419" s="170">
        <v>0.23300000000000001</v>
      </c>
      <c r="Q419" s="91"/>
      <c r="R419" s="211"/>
      <c r="S419" s="211"/>
      <c r="T419" s="211"/>
      <c r="U419" s="211"/>
      <c r="V419" s="211"/>
      <c r="W419" s="211"/>
      <c r="X419" s="211"/>
      <c r="Y419" s="211"/>
      <c r="Z419" s="211"/>
      <c r="AA419" s="211"/>
      <c r="AB419" s="211"/>
      <c r="AC419" s="211"/>
      <c r="AD419" s="211"/>
    </row>
    <row r="420" spans="1:30" x14ac:dyDescent="0.25">
      <c r="A420" s="91" t="s">
        <v>5676</v>
      </c>
      <c r="B420" s="170" t="s">
        <v>143</v>
      </c>
      <c r="C420" s="170">
        <v>0.72228773584905659</v>
      </c>
      <c r="D420" s="170">
        <v>0.10554245283018868</v>
      </c>
      <c r="E420" s="170">
        <v>0.17216981132075471</v>
      </c>
      <c r="F420" s="169">
        <v>1</v>
      </c>
      <c r="G420" s="173">
        <v>1696</v>
      </c>
      <c r="H420" s="91"/>
      <c r="I420" s="170" t="s">
        <v>143</v>
      </c>
      <c r="J420" s="170" t="s">
        <v>143</v>
      </c>
      <c r="K420" s="170">
        <v>0.7</v>
      </c>
      <c r="L420" s="170">
        <v>0.74299999999999999</v>
      </c>
      <c r="M420" s="170">
        <v>9.1999999999999998E-2</v>
      </c>
      <c r="N420" s="170">
        <v>0.121</v>
      </c>
      <c r="O420" s="170">
        <v>0.155</v>
      </c>
      <c r="P420" s="170">
        <v>0.191</v>
      </c>
      <c r="Q420" s="91"/>
      <c r="R420" s="211"/>
      <c r="S420" s="211"/>
      <c r="T420" s="211"/>
      <c r="U420" s="211"/>
      <c r="V420" s="211"/>
      <c r="W420" s="211"/>
      <c r="X420" s="211"/>
      <c r="Y420" s="211"/>
      <c r="Z420" s="211"/>
      <c r="AA420" s="211"/>
      <c r="AB420" s="211"/>
      <c r="AC420" s="211"/>
      <c r="AD420" s="211"/>
    </row>
    <row r="421" spans="1:30" x14ac:dyDescent="0.25">
      <c r="A421" s="91" t="s">
        <v>5677</v>
      </c>
      <c r="B421" s="170">
        <v>5.8721934369602762E-2</v>
      </c>
      <c r="C421" s="170">
        <v>0.5310880829015544</v>
      </c>
      <c r="D421" s="170">
        <v>0.24438687392055267</v>
      </c>
      <c r="E421" s="170">
        <v>0.16580310880829016</v>
      </c>
      <c r="F421" s="169">
        <v>1</v>
      </c>
      <c r="G421" s="173">
        <v>1158</v>
      </c>
      <c r="H421" s="91"/>
      <c r="I421" s="170">
        <v>4.7E-2</v>
      </c>
      <c r="J421" s="170">
        <v>7.3999999999999996E-2</v>
      </c>
      <c r="K421" s="170">
        <v>0.502</v>
      </c>
      <c r="L421" s="170">
        <v>0.56000000000000005</v>
      </c>
      <c r="M421" s="170">
        <v>0.221</v>
      </c>
      <c r="N421" s="170">
        <v>0.27</v>
      </c>
      <c r="O421" s="170">
        <v>0.14499999999999999</v>
      </c>
      <c r="P421" s="170">
        <v>0.188</v>
      </c>
      <c r="Q421" s="91"/>
      <c r="R421" s="211"/>
      <c r="S421" s="211"/>
      <c r="T421" s="211"/>
      <c r="U421" s="211"/>
      <c r="V421" s="211"/>
      <c r="W421" s="211"/>
      <c r="X421" s="211"/>
      <c r="Y421" s="211"/>
      <c r="Z421" s="211"/>
      <c r="AA421" s="211"/>
      <c r="AB421" s="211"/>
      <c r="AC421" s="211"/>
      <c r="AD421" s="211"/>
    </row>
    <row r="422" spans="1:30" x14ac:dyDescent="0.25">
      <c r="A422" s="91" t="s">
        <v>5678</v>
      </c>
      <c r="B422" s="170">
        <v>0.21138211382113822</v>
      </c>
      <c r="C422" s="170">
        <v>0.63588850174216027</v>
      </c>
      <c r="D422" s="170">
        <v>3.6585365853658534E-2</v>
      </c>
      <c r="E422" s="170">
        <v>0.11614401858304298</v>
      </c>
      <c r="F422" s="169">
        <v>1</v>
      </c>
      <c r="G422" s="173">
        <v>1722</v>
      </c>
      <c r="H422" s="91"/>
      <c r="I422" s="170">
        <v>0.193</v>
      </c>
      <c r="J422" s="170">
        <v>0.23100000000000001</v>
      </c>
      <c r="K422" s="170">
        <v>0.61299999999999999</v>
      </c>
      <c r="L422" s="170">
        <v>0.65800000000000003</v>
      </c>
      <c r="M422" s="170">
        <v>2.9000000000000001E-2</v>
      </c>
      <c r="N422" s="170">
        <v>4.7E-2</v>
      </c>
      <c r="O422" s="170">
        <v>0.10199999999999999</v>
      </c>
      <c r="P422" s="170">
        <v>0.13200000000000001</v>
      </c>
      <c r="Q422" s="91"/>
      <c r="R422" s="211"/>
      <c r="S422" s="211"/>
      <c r="T422" s="211"/>
      <c r="U422" s="211"/>
      <c r="V422" s="211"/>
      <c r="W422" s="211"/>
      <c r="X422" s="211"/>
      <c r="Y422" s="211"/>
      <c r="Z422" s="211"/>
      <c r="AA422" s="211"/>
      <c r="AB422" s="211"/>
      <c r="AC422" s="211"/>
      <c r="AD422" s="211"/>
    </row>
    <row r="423" spans="1:30" x14ac:dyDescent="0.25">
      <c r="A423" s="91" t="s">
        <v>5679</v>
      </c>
      <c r="B423" s="170" t="s">
        <v>143</v>
      </c>
      <c r="C423" s="170">
        <v>0.3927827897293546</v>
      </c>
      <c r="D423" s="170">
        <v>0.39139486467730744</v>
      </c>
      <c r="E423" s="170">
        <v>0.21582234559333796</v>
      </c>
      <c r="F423" s="169">
        <v>1</v>
      </c>
      <c r="G423" s="173">
        <v>1441</v>
      </c>
      <c r="H423" s="91"/>
      <c r="I423" s="170" t="s">
        <v>143</v>
      </c>
      <c r="J423" s="170" t="s">
        <v>143</v>
      </c>
      <c r="K423" s="170">
        <v>0.36799999999999999</v>
      </c>
      <c r="L423" s="170">
        <v>0.41799999999999998</v>
      </c>
      <c r="M423" s="170">
        <v>0.36699999999999999</v>
      </c>
      <c r="N423" s="170">
        <v>0.41699999999999998</v>
      </c>
      <c r="O423" s="170">
        <v>0.19500000000000001</v>
      </c>
      <c r="P423" s="170">
        <v>0.23799999999999999</v>
      </c>
      <c r="Q423" s="91"/>
      <c r="R423" s="211"/>
      <c r="S423" s="211"/>
      <c r="T423" s="211"/>
      <c r="U423" s="211"/>
      <c r="V423" s="211"/>
      <c r="W423" s="211"/>
      <c r="X423" s="211"/>
      <c r="Y423" s="211"/>
      <c r="Z423" s="211"/>
      <c r="AA423" s="211"/>
      <c r="AB423" s="211"/>
      <c r="AC423" s="211"/>
      <c r="AD423" s="211"/>
    </row>
    <row r="424" spans="1:30" x14ac:dyDescent="0.25">
      <c r="A424" s="91" t="s">
        <v>5680</v>
      </c>
      <c r="B424" s="170" t="s">
        <v>143</v>
      </c>
      <c r="C424" s="170">
        <v>0.82553191489361699</v>
      </c>
      <c r="D424" s="170">
        <v>7.1732522796352588E-2</v>
      </c>
      <c r="E424" s="170">
        <v>0.10273556231003039</v>
      </c>
      <c r="F424" s="169">
        <v>1</v>
      </c>
      <c r="G424" s="173">
        <v>1645</v>
      </c>
      <c r="H424" s="91"/>
      <c r="I424" s="170" t="s">
        <v>143</v>
      </c>
      <c r="J424" s="170" t="s">
        <v>143</v>
      </c>
      <c r="K424" s="170">
        <v>0.80600000000000005</v>
      </c>
      <c r="L424" s="170">
        <v>0.84299999999999997</v>
      </c>
      <c r="M424" s="170">
        <v>0.06</v>
      </c>
      <c r="N424" s="170">
        <v>8.5000000000000006E-2</v>
      </c>
      <c r="O424" s="170">
        <v>8.8999999999999996E-2</v>
      </c>
      <c r="P424" s="170">
        <v>0.11799999999999999</v>
      </c>
      <c r="Q424" s="91"/>
      <c r="R424" s="211"/>
      <c r="S424" s="211"/>
      <c r="T424" s="211"/>
      <c r="U424" s="211"/>
      <c r="V424" s="211"/>
      <c r="W424" s="211"/>
      <c r="X424" s="211"/>
      <c r="Y424" s="211"/>
      <c r="Z424" s="211"/>
      <c r="AA424" s="211"/>
      <c r="AB424" s="211"/>
      <c r="AC424" s="211"/>
      <c r="AD424" s="211"/>
    </row>
    <row r="425" spans="1:30" x14ac:dyDescent="0.25">
      <c r="A425" s="91" t="s">
        <v>5681</v>
      </c>
      <c r="B425" s="170">
        <v>9.7216084843128589E-2</v>
      </c>
      <c r="C425" s="170">
        <v>0.53247901016349974</v>
      </c>
      <c r="D425" s="170">
        <v>0.24701723376049492</v>
      </c>
      <c r="E425" s="170">
        <v>0.12328767123287671</v>
      </c>
      <c r="F425" s="169">
        <v>1</v>
      </c>
      <c r="G425" s="173">
        <v>2263</v>
      </c>
      <c r="H425" s="91"/>
      <c r="I425" s="170">
        <v>8.5999999999999993E-2</v>
      </c>
      <c r="J425" s="170">
        <v>0.11</v>
      </c>
      <c r="K425" s="170">
        <v>0.51200000000000001</v>
      </c>
      <c r="L425" s="170">
        <v>0.55300000000000005</v>
      </c>
      <c r="M425" s="170">
        <v>0.23</v>
      </c>
      <c r="N425" s="170">
        <v>0.26500000000000001</v>
      </c>
      <c r="O425" s="170">
        <v>0.11</v>
      </c>
      <c r="P425" s="170">
        <v>0.13700000000000001</v>
      </c>
      <c r="Q425" s="91"/>
      <c r="R425" s="211"/>
      <c r="S425" s="211"/>
      <c r="T425" s="211"/>
      <c r="U425" s="211"/>
      <c r="V425" s="211"/>
      <c r="W425" s="211"/>
      <c r="X425" s="211"/>
      <c r="Y425" s="211"/>
      <c r="Z425" s="211"/>
      <c r="AA425" s="211"/>
      <c r="AB425" s="211"/>
      <c r="AC425" s="211"/>
      <c r="AD425" s="211"/>
    </row>
    <row r="426" spans="1:30" x14ac:dyDescent="0.25">
      <c r="A426" s="91" t="s">
        <v>5682</v>
      </c>
      <c r="B426" s="170">
        <v>0.27114337568058078</v>
      </c>
      <c r="C426" s="170">
        <v>0.62105263157894741</v>
      </c>
      <c r="D426" s="170">
        <v>4.2105263157894736E-2</v>
      </c>
      <c r="E426" s="170">
        <v>6.5698729582577137E-2</v>
      </c>
      <c r="F426" s="169">
        <v>1</v>
      </c>
      <c r="G426" s="173">
        <v>2755</v>
      </c>
      <c r="H426" s="91"/>
      <c r="I426" s="170">
        <v>0.255</v>
      </c>
      <c r="J426" s="170">
        <v>0.28799999999999998</v>
      </c>
      <c r="K426" s="170">
        <v>0.60299999999999998</v>
      </c>
      <c r="L426" s="170">
        <v>0.63900000000000001</v>
      </c>
      <c r="M426" s="170">
        <v>3.5000000000000003E-2</v>
      </c>
      <c r="N426" s="170">
        <v>0.05</v>
      </c>
      <c r="O426" s="170">
        <v>5.7000000000000002E-2</v>
      </c>
      <c r="P426" s="170">
        <v>7.5999999999999998E-2</v>
      </c>
      <c r="Q426" s="91"/>
      <c r="R426" s="211"/>
      <c r="S426" s="211"/>
      <c r="T426" s="211"/>
      <c r="U426" s="211"/>
      <c r="V426" s="211"/>
      <c r="W426" s="211"/>
      <c r="X426" s="211"/>
      <c r="Y426" s="211"/>
      <c r="Z426" s="211"/>
      <c r="AA426" s="211"/>
      <c r="AB426" s="211"/>
      <c r="AC426" s="211"/>
      <c r="AD426" s="211"/>
    </row>
    <row r="427" spans="1:30" x14ac:dyDescent="0.25">
      <c r="A427" s="91" t="s">
        <v>5683</v>
      </c>
      <c r="B427" s="170" t="s">
        <v>143</v>
      </c>
      <c r="C427" s="170">
        <v>0.47772657450076805</v>
      </c>
      <c r="D427" s="170">
        <v>0.38248847926267282</v>
      </c>
      <c r="E427" s="170">
        <v>0.13978494623655913</v>
      </c>
      <c r="F427" s="169">
        <v>1</v>
      </c>
      <c r="G427" s="173">
        <v>3255</v>
      </c>
      <c r="H427" s="91"/>
      <c r="I427" s="170" t="s">
        <v>143</v>
      </c>
      <c r="J427" s="170" t="s">
        <v>143</v>
      </c>
      <c r="K427" s="170">
        <v>0.46100000000000002</v>
      </c>
      <c r="L427" s="170">
        <v>0.495</v>
      </c>
      <c r="M427" s="170">
        <v>0.36599999999999999</v>
      </c>
      <c r="N427" s="170">
        <v>0.39900000000000002</v>
      </c>
      <c r="O427" s="170">
        <v>0.128</v>
      </c>
      <c r="P427" s="170">
        <v>0.152</v>
      </c>
      <c r="Q427" s="91"/>
      <c r="R427" s="211"/>
      <c r="S427" s="211"/>
      <c r="T427" s="211"/>
      <c r="U427" s="211"/>
      <c r="V427" s="211"/>
      <c r="W427" s="211"/>
      <c r="X427" s="211"/>
      <c r="Y427" s="211"/>
      <c r="Z427" s="211"/>
      <c r="AA427" s="211"/>
      <c r="AB427" s="211"/>
      <c r="AC427" s="211"/>
      <c r="AD427" s="211"/>
    </row>
    <row r="428" spans="1:30" x14ac:dyDescent="0.25">
      <c r="A428" s="91" t="s">
        <v>5684</v>
      </c>
      <c r="B428" s="170" t="s">
        <v>143</v>
      </c>
      <c r="C428" s="170">
        <v>0.73280423280423279</v>
      </c>
      <c r="D428" s="170">
        <v>0.10890652557319223</v>
      </c>
      <c r="E428" s="170">
        <v>0.15828924162257496</v>
      </c>
      <c r="F428" s="169">
        <v>1</v>
      </c>
      <c r="G428" s="173">
        <v>2268</v>
      </c>
      <c r="H428" s="91"/>
      <c r="I428" s="170" t="s">
        <v>143</v>
      </c>
      <c r="J428" s="170" t="s">
        <v>143</v>
      </c>
      <c r="K428" s="170">
        <v>0.71399999999999997</v>
      </c>
      <c r="L428" s="170">
        <v>0.751</v>
      </c>
      <c r="M428" s="170">
        <v>9.7000000000000003E-2</v>
      </c>
      <c r="N428" s="170">
        <v>0.122</v>
      </c>
      <c r="O428" s="170">
        <v>0.14399999999999999</v>
      </c>
      <c r="P428" s="170">
        <v>0.17399999999999999</v>
      </c>
      <c r="Q428" s="91"/>
      <c r="R428" s="211"/>
      <c r="S428" s="211"/>
      <c r="T428" s="211"/>
      <c r="U428" s="211"/>
      <c r="V428" s="211"/>
      <c r="W428" s="211"/>
      <c r="X428" s="211"/>
      <c r="Y428" s="211"/>
      <c r="Z428" s="211"/>
      <c r="AA428" s="211"/>
      <c r="AB428" s="211"/>
      <c r="AC428" s="211"/>
      <c r="AD428" s="211"/>
    </row>
    <row r="429" spans="1:30" x14ac:dyDescent="0.25">
      <c r="A429" s="91" t="s">
        <v>5685</v>
      </c>
      <c r="B429" s="170">
        <v>8.4432717678100261E-2</v>
      </c>
      <c r="C429" s="170">
        <v>0.50571679859278806</v>
      </c>
      <c r="D429" s="170">
        <v>0.21459982409850484</v>
      </c>
      <c r="E429" s="170">
        <v>0.19525065963060687</v>
      </c>
      <c r="F429" s="169">
        <v>1</v>
      </c>
      <c r="G429" s="173">
        <v>1137</v>
      </c>
      <c r="H429" s="91"/>
      <c r="I429" s="170">
        <v>7.0000000000000007E-2</v>
      </c>
      <c r="J429" s="170">
        <v>0.10199999999999999</v>
      </c>
      <c r="K429" s="170">
        <v>0.47699999999999998</v>
      </c>
      <c r="L429" s="170">
        <v>0.53500000000000003</v>
      </c>
      <c r="M429" s="170">
        <v>0.192</v>
      </c>
      <c r="N429" s="170">
        <v>0.23899999999999999</v>
      </c>
      <c r="O429" s="170">
        <v>0.17299999999999999</v>
      </c>
      <c r="P429" s="170">
        <v>0.219</v>
      </c>
      <c r="Q429" s="91"/>
      <c r="R429" s="211"/>
      <c r="S429" s="211"/>
      <c r="T429" s="211"/>
      <c r="U429" s="211"/>
      <c r="V429" s="211"/>
      <c r="W429" s="211"/>
      <c r="X429" s="211"/>
      <c r="Y429" s="211"/>
      <c r="Z429" s="211"/>
      <c r="AA429" s="211"/>
      <c r="AB429" s="211"/>
      <c r="AC429" s="211"/>
      <c r="AD429" s="211"/>
    </row>
    <row r="430" spans="1:30" x14ac:dyDescent="0.25">
      <c r="A430" s="91" t="s">
        <v>5686</v>
      </c>
      <c r="B430" s="170">
        <v>0.24543849323131253</v>
      </c>
      <c r="C430" s="170">
        <v>0.58622719246615651</v>
      </c>
      <c r="D430" s="170">
        <v>4.061212477928193E-2</v>
      </c>
      <c r="E430" s="170">
        <v>0.12772218952324896</v>
      </c>
      <c r="F430" s="169">
        <v>0.99999999999999989</v>
      </c>
      <c r="G430" s="173">
        <v>1699</v>
      </c>
      <c r="H430" s="91"/>
      <c r="I430" s="170">
        <v>0.22600000000000001</v>
      </c>
      <c r="J430" s="170">
        <v>0.26600000000000001</v>
      </c>
      <c r="K430" s="170">
        <v>0.56299999999999994</v>
      </c>
      <c r="L430" s="170">
        <v>0.60899999999999999</v>
      </c>
      <c r="M430" s="170">
        <v>3.2000000000000001E-2</v>
      </c>
      <c r="N430" s="170">
        <v>5.0999999999999997E-2</v>
      </c>
      <c r="O430" s="170">
        <v>0.113</v>
      </c>
      <c r="P430" s="170">
        <v>0.14399999999999999</v>
      </c>
      <c r="Q430" s="91"/>
      <c r="R430" s="211"/>
      <c r="S430" s="211"/>
      <c r="T430" s="211"/>
      <c r="U430" s="211"/>
      <c r="V430" s="211"/>
      <c r="W430" s="211"/>
      <c r="X430" s="211"/>
      <c r="Y430" s="211"/>
      <c r="Z430" s="211"/>
      <c r="AA430" s="211"/>
      <c r="AB430" s="211"/>
      <c r="AC430" s="211"/>
      <c r="AD430" s="211"/>
    </row>
    <row r="431" spans="1:30" x14ac:dyDescent="0.25">
      <c r="A431" s="91" t="s">
        <v>5687</v>
      </c>
      <c r="B431" s="170" t="s">
        <v>143</v>
      </c>
      <c r="C431" s="170">
        <v>0.39848812095032399</v>
      </c>
      <c r="D431" s="170">
        <v>0.38660907127429806</v>
      </c>
      <c r="E431" s="170">
        <v>0.21490280777537796</v>
      </c>
      <c r="F431" s="169">
        <v>1</v>
      </c>
      <c r="G431" s="173">
        <v>926</v>
      </c>
      <c r="H431" s="91"/>
      <c r="I431" s="170" t="s">
        <v>143</v>
      </c>
      <c r="J431" s="170" t="s">
        <v>143</v>
      </c>
      <c r="K431" s="170">
        <v>0.36699999999999999</v>
      </c>
      <c r="L431" s="170">
        <v>0.43</v>
      </c>
      <c r="M431" s="170">
        <v>0.35599999999999998</v>
      </c>
      <c r="N431" s="170">
        <v>0.41799999999999998</v>
      </c>
      <c r="O431" s="170">
        <v>0.19</v>
      </c>
      <c r="P431" s="170">
        <v>0.24299999999999999</v>
      </c>
      <c r="Q431" s="91"/>
      <c r="R431" s="211"/>
      <c r="S431" s="211"/>
      <c r="T431" s="211"/>
      <c r="U431" s="211"/>
      <c r="V431" s="211"/>
      <c r="W431" s="211"/>
      <c r="X431" s="211"/>
      <c r="Y431" s="211"/>
      <c r="Z431" s="211"/>
      <c r="AA431" s="211"/>
      <c r="AB431" s="211"/>
      <c r="AC431" s="211"/>
      <c r="AD431" s="211"/>
    </row>
    <row r="432" spans="1:30" x14ac:dyDescent="0.25">
      <c r="A432" s="91" t="s">
        <v>5688</v>
      </c>
      <c r="B432" s="170" t="s">
        <v>143</v>
      </c>
      <c r="C432" s="170">
        <v>0.6796875</v>
      </c>
      <c r="D432" s="170">
        <v>8.2812499999999997E-2</v>
      </c>
      <c r="E432" s="170">
        <v>0.23749999999999999</v>
      </c>
      <c r="F432" s="169">
        <v>1</v>
      </c>
      <c r="G432" s="173">
        <v>1280</v>
      </c>
      <c r="H432" s="91"/>
      <c r="I432" s="170" t="s">
        <v>143</v>
      </c>
      <c r="J432" s="170" t="s">
        <v>143</v>
      </c>
      <c r="K432" s="170">
        <v>0.65400000000000003</v>
      </c>
      <c r="L432" s="170">
        <v>0.70499999999999996</v>
      </c>
      <c r="M432" s="170">
        <v>6.9000000000000006E-2</v>
      </c>
      <c r="N432" s="170">
        <v>9.9000000000000005E-2</v>
      </c>
      <c r="O432" s="170">
        <v>0.215</v>
      </c>
      <c r="P432" s="170">
        <v>0.26200000000000001</v>
      </c>
      <c r="Q432" s="91"/>
      <c r="R432" s="211"/>
      <c r="S432" s="211"/>
      <c r="T432" s="211"/>
      <c r="U432" s="211"/>
      <c r="V432" s="211"/>
      <c r="W432" s="211"/>
      <c r="X432" s="211"/>
      <c r="Y432" s="211"/>
      <c r="Z432" s="211"/>
      <c r="AA432" s="211"/>
      <c r="AB432" s="211"/>
      <c r="AC432" s="211"/>
      <c r="AD432" s="211"/>
    </row>
    <row r="433" spans="1:30" x14ac:dyDescent="0.25">
      <c r="A433" s="91" t="s">
        <v>5689</v>
      </c>
      <c r="B433" s="170">
        <v>6.8829113924050639E-2</v>
      </c>
      <c r="C433" s="170">
        <v>0.51582278481012656</v>
      </c>
      <c r="D433" s="170">
        <v>0.20965189873417722</v>
      </c>
      <c r="E433" s="170">
        <v>0.20569620253164558</v>
      </c>
      <c r="F433" s="169">
        <v>1</v>
      </c>
      <c r="G433" s="173">
        <v>1264</v>
      </c>
      <c r="H433" s="91"/>
      <c r="I433" s="170">
        <v>5.6000000000000001E-2</v>
      </c>
      <c r="J433" s="170">
        <v>8.4000000000000005E-2</v>
      </c>
      <c r="K433" s="170">
        <v>0.48799999999999999</v>
      </c>
      <c r="L433" s="170">
        <v>0.54300000000000004</v>
      </c>
      <c r="M433" s="170">
        <v>0.188</v>
      </c>
      <c r="N433" s="170">
        <v>0.23300000000000001</v>
      </c>
      <c r="O433" s="170">
        <v>0.184</v>
      </c>
      <c r="P433" s="170">
        <v>0.22900000000000001</v>
      </c>
      <c r="Q433" s="91"/>
      <c r="R433" s="211"/>
      <c r="S433" s="211"/>
      <c r="T433" s="211"/>
      <c r="U433" s="211"/>
      <c r="V433" s="211"/>
      <c r="W433" s="211"/>
      <c r="X433" s="211"/>
      <c r="Y433" s="211"/>
      <c r="Z433" s="211"/>
      <c r="AA433" s="211"/>
      <c r="AB433" s="211"/>
      <c r="AC433" s="211"/>
      <c r="AD433" s="211"/>
    </row>
    <row r="434" spans="1:30" x14ac:dyDescent="0.25">
      <c r="A434" s="91" t="s">
        <v>5690</v>
      </c>
      <c r="B434" s="170">
        <v>0.30197723187537445</v>
      </c>
      <c r="C434" s="170">
        <v>0.55242660275614142</v>
      </c>
      <c r="D434" s="170">
        <v>3.5949670461354104E-2</v>
      </c>
      <c r="E434" s="170">
        <v>0.10964649490713002</v>
      </c>
      <c r="F434" s="169">
        <v>1</v>
      </c>
      <c r="G434" s="173">
        <v>1669</v>
      </c>
      <c r="H434" s="91"/>
      <c r="I434" s="170">
        <v>0.28000000000000003</v>
      </c>
      <c r="J434" s="170">
        <v>0.32400000000000001</v>
      </c>
      <c r="K434" s="170">
        <v>0.52800000000000002</v>
      </c>
      <c r="L434" s="170">
        <v>0.57599999999999996</v>
      </c>
      <c r="M434" s="170">
        <v>2.8000000000000001E-2</v>
      </c>
      <c r="N434" s="170">
        <v>4.5999999999999999E-2</v>
      </c>
      <c r="O434" s="170">
        <v>9.6000000000000002E-2</v>
      </c>
      <c r="P434" s="170">
        <v>0.126</v>
      </c>
      <c r="Q434" s="91"/>
      <c r="R434" s="211"/>
      <c r="S434" s="211"/>
      <c r="T434" s="211"/>
      <c r="U434" s="211"/>
      <c r="V434" s="211"/>
      <c r="W434" s="211"/>
      <c r="X434" s="211"/>
      <c r="Y434" s="211"/>
      <c r="Z434" s="211"/>
      <c r="AA434" s="211"/>
      <c r="AB434" s="211"/>
      <c r="AC434" s="211"/>
      <c r="AD434" s="211"/>
    </row>
    <row r="435" spans="1:30" x14ac:dyDescent="0.25">
      <c r="A435" s="91" t="s">
        <v>5691</v>
      </c>
      <c r="B435" s="170" t="s">
        <v>143</v>
      </c>
      <c r="C435" s="170">
        <v>0.42524271844660194</v>
      </c>
      <c r="D435" s="170">
        <v>0.4116504854368932</v>
      </c>
      <c r="E435" s="170">
        <v>0.16310679611650486</v>
      </c>
      <c r="F435" s="169">
        <v>1</v>
      </c>
      <c r="G435" s="173">
        <v>1030</v>
      </c>
      <c r="H435" s="91"/>
      <c r="I435" s="170" t="s">
        <v>143</v>
      </c>
      <c r="J435" s="170" t="s">
        <v>143</v>
      </c>
      <c r="K435" s="170">
        <v>0.39500000000000002</v>
      </c>
      <c r="L435" s="170">
        <v>0.45600000000000002</v>
      </c>
      <c r="M435" s="170">
        <v>0.38200000000000001</v>
      </c>
      <c r="N435" s="170">
        <v>0.442</v>
      </c>
      <c r="O435" s="170">
        <v>0.14199999999999999</v>
      </c>
      <c r="P435" s="170">
        <v>0.187</v>
      </c>
      <c r="Q435" s="91"/>
      <c r="R435" s="211"/>
      <c r="S435" s="211"/>
      <c r="T435" s="211"/>
      <c r="U435" s="211"/>
      <c r="V435" s="211"/>
      <c r="W435" s="211"/>
      <c r="X435" s="211"/>
      <c r="Y435" s="211"/>
      <c r="Z435" s="211"/>
      <c r="AA435" s="211"/>
      <c r="AB435" s="211"/>
      <c r="AC435" s="211"/>
      <c r="AD435" s="211"/>
    </row>
    <row r="436" spans="1:30" x14ac:dyDescent="0.25">
      <c r="A436" s="91" t="s">
        <v>5692</v>
      </c>
      <c r="B436" s="170" t="s">
        <v>143</v>
      </c>
      <c r="C436" s="170">
        <v>0.73871906841339152</v>
      </c>
      <c r="D436" s="170">
        <v>8.5152838427947602E-2</v>
      </c>
      <c r="E436" s="170">
        <v>0.17612809315866085</v>
      </c>
      <c r="F436" s="169">
        <v>1</v>
      </c>
      <c r="G436" s="173">
        <v>1374</v>
      </c>
      <c r="H436" s="91"/>
      <c r="I436" s="170" t="s">
        <v>143</v>
      </c>
      <c r="J436" s="170" t="s">
        <v>143</v>
      </c>
      <c r="K436" s="170">
        <v>0.71499999999999997</v>
      </c>
      <c r="L436" s="170">
        <v>0.76100000000000001</v>
      </c>
      <c r="M436" s="170">
        <v>7.1999999999999995E-2</v>
      </c>
      <c r="N436" s="170">
        <v>0.10100000000000001</v>
      </c>
      <c r="O436" s="170">
        <v>0.157</v>
      </c>
      <c r="P436" s="170">
        <v>0.19700000000000001</v>
      </c>
      <c r="Q436" s="91"/>
      <c r="R436" s="211"/>
      <c r="S436" s="211"/>
      <c r="T436" s="211"/>
      <c r="U436" s="211"/>
      <c r="V436" s="211"/>
      <c r="W436" s="211"/>
      <c r="X436" s="211"/>
      <c r="Y436" s="211"/>
      <c r="Z436" s="211"/>
      <c r="AA436" s="211"/>
      <c r="AB436" s="211"/>
      <c r="AC436" s="211"/>
      <c r="AD436" s="211"/>
    </row>
    <row r="437" spans="1:30" x14ac:dyDescent="0.25">
      <c r="A437" s="91" t="s">
        <v>5693</v>
      </c>
      <c r="B437" s="170">
        <v>5.4698457223001401E-2</v>
      </c>
      <c r="C437" s="170">
        <v>0.39831697054698456</v>
      </c>
      <c r="D437" s="170">
        <v>0.2426367461430575</v>
      </c>
      <c r="E437" s="170">
        <v>0.30434782608695654</v>
      </c>
      <c r="F437" s="169">
        <v>1</v>
      </c>
      <c r="G437" s="173">
        <v>713</v>
      </c>
      <c r="H437" s="91"/>
      <c r="I437" s="170">
        <v>0.04</v>
      </c>
      <c r="J437" s="170">
        <v>7.3999999999999996E-2</v>
      </c>
      <c r="K437" s="170">
        <v>0.36299999999999999</v>
      </c>
      <c r="L437" s="170">
        <v>0.435</v>
      </c>
      <c r="M437" s="170">
        <v>0.21299999999999999</v>
      </c>
      <c r="N437" s="170">
        <v>0.27500000000000002</v>
      </c>
      <c r="O437" s="170">
        <v>0.27200000000000002</v>
      </c>
      <c r="P437" s="170">
        <v>0.33900000000000002</v>
      </c>
      <c r="Q437" s="91"/>
      <c r="R437" s="211"/>
      <c r="S437" s="211"/>
      <c r="T437" s="211"/>
      <c r="U437" s="211"/>
      <c r="V437" s="211"/>
      <c r="W437" s="211"/>
      <c r="X437" s="211"/>
      <c r="Y437" s="211"/>
      <c r="Z437" s="211"/>
      <c r="AA437" s="211"/>
      <c r="AB437" s="211"/>
      <c r="AC437" s="211"/>
      <c r="AD437" s="211"/>
    </row>
    <row r="438" spans="1:30" x14ac:dyDescent="0.25">
      <c r="A438" s="91" t="s">
        <v>5694</v>
      </c>
      <c r="B438" s="170">
        <v>0.17219730941704037</v>
      </c>
      <c r="C438" s="170">
        <v>0.46636771300448432</v>
      </c>
      <c r="D438" s="170">
        <v>3.9461883408071746E-2</v>
      </c>
      <c r="E438" s="170">
        <v>0.3219730941704036</v>
      </c>
      <c r="F438" s="169">
        <v>1</v>
      </c>
      <c r="G438" s="173">
        <v>1115</v>
      </c>
      <c r="H438" s="91"/>
      <c r="I438" s="170">
        <v>0.151</v>
      </c>
      <c r="J438" s="170">
        <v>0.19500000000000001</v>
      </c>
      <c r="K438" s="170">
        <v>0.437</v>
      </c>
      <c r="L438" s="170">
        <v>0.496</v>
      </c>
      <c r="M438" s="170">
        <v>0.03</v>
      </c>
      <c r="N438" s="170">
        <v>5.2999999999999999E-2</v>
      </c>
      <c r="O438" s="170">
        <v>0.29499999999999998</v>
      </c>
      <c r="P438" s="170">
        <v>0.35</v>
      </c>
      <c r="Q438" s="91"/>
      <c r="R438" s="211"/>
      <c r="S438" s="211"/>
      <c r="T438" s="211"/>
      <c r="U438" s="211"/>
      <c r="V438" s="211"/>
      <c r="W438" s="211"/>
      <c r="X438" s="211"/>
      <c r="Y438" s="211"/>
      <c r="Z438" s="211"/>
      <c r="AA438" s="211"/>
      <c r="AB438" s="211"/>
      <c r="AC438" s="211"/>
      <c r="AD438" s="211"/>
    </row>
    <row r="439" spans="1:30" x14ac:dyDescent="0.25">
      <c r="A439" s="91" t="s">
        <v>5695</v>
      </c>
      <c r="B439" s="170" t="s">
        <v>143</v>
      </c>
      <c r="C439" s="170">
        <v>0.30590961761297797</v>
      </c>
      <c r="D439" s="170">
        <v>0.35921205098493625</v>
      </c>
      <c r="E439" s="170">
        <v>0.33487833140208573</v>
      </c>
      <c r="F439" s="169">
        <v>1</v>
      </c>
      <c r="G439" s="173">
        <v>863</v>
      </c>
      <c r="H439" s="91"/>
      <c r="I439" s="170" t="s">
        <v>143</v>
      </c>
      <c r="J439" s="170" t="s">
        <v>143</v>
      </c>
      <c r="K439" s="170">
        <v>0.27600000000000002</v>
      </c>
      <c r="L439" s="170">
        <v>0.33700000000000002</v>
      </c>
      <c r="M439" s="170">
        <v>0.32800000000000001</v>
      </c>
      <c r="N439" s="170">
        <v>0.39200000000000002</v>
      </c>
      <c r="O439" s="170">
        <v>0.30399999999999999</v>
      </c>
      <c r="P439" s="170">
        <v>0.36699999999999999</v>
      </c>
      <c r="Q439" s="91"/>
      <c r="R439" s="211"/>
      <c r="S439" s="211"/>
      <c r="T439" s="211"/>
      <c r="U439" s="211"/>
      <c r="V439" s="211"/>
      <c r="W439" s="211"/>
      <c r="X439" s="211"/>
      <c r="Y439" s="211"/>
      <c r="Z439" s="211"/>
      <c r="AA439" s="211"/>
      <c r="AB439" s="211"/>
      <c r="AC439" s="211"/>
      <c r="AD439" s="211"/>
    </row>
    <row r="440" spans="1:30" x14ac:dyDescent="0.25">
      <c r="A440" s="91" t="s">
        <v>5696</v>
      </c>
      <c r="B440" s="170" t="s">
        <v>143</v>
      </c>
      <c r="C440" s="170">
        <v>0.5243741765480896</v>
      </c>
      <c r="D440" s="170">
        <v>9.8814229249011856E-2</v>
      </c>
      <c r="E440" s="170">
        <v>0.37681159420289856</v>
      </c>
      <c r="F440" s="169">
        <v>1</v>
      </c>
      <c r="G440" s="173">
        <v>759</v>
      </c>
      <c r="H440" s="91"/>
      <c r="I440" s="170" t="s">
        <v>143</v>
      </c>
      <c r="J440" s="170" t="s">
        <v>143</v>
      </c>
      <c r="K440" s="170">
        <v>0.48899999999999999</v>
      </c>
      <c r="L440" s="170">
        <v>0.56000000000000005</v>
      </c>
      <c r="M440" s="170">
        <v>0.08</v>
      </c>
      <c r="N440" s="170">
        <v>0.122</v>
      </c>
      <c r="O440" s="170">
        <v>0.34300000000000003</v>
      </c>
      <c r="P440" s="170">
        <v>0.41199999999999998</v>
      </c>
      <c r="Q440" s="91"/>
      <c r="R440" s="211"/>
      <c r="S440" s="211"/>
      <c r="T440" s="211"/>
      <c r="U440" s="211"/>
      <c r="V440" s="211"/>
      <c r="W440" s="211"/>
      <c r="X440" s="211"/>
      <c r="Y440" s="211"/>
      <c r="Z440" s="211"/>
      <c r="AA440" s="211"/>
      <c r="AB440" s="211"/>
      <c r="AC440" s="211"/>
      <c r="AD440" s="211"/>
    </row>
    <row r="441" spans="1:30" x14ac:dyDescent="0.25">
      <c r="A441" s="91" t="s">
        <v>5697</v>
      </c>
      <c r="B441" s="170">
        <v>7.0881226053639848E-2</v>
      </c>
      <c r="C441" s="170">
        <v>0.58045977011494254</v>
      </c>
      <c r="D441" s="170">
        <v>0.21743295019157088</v>
      </c>
      <c r="E441" s="170">
        <v>0.13122605363984674</v>
      </c>
      <c r="F441" s="169">
        <v>1</v>
      </c>
      <c r="G441" s="173">
        <v>1044</v>
      </c>
      <c r="H441" s="91"/>
      <c r="I441" s="170">
        <v>5.7000000000000002E-2</v>
      </c>
      <c r="J441" s="170">
        <v>8.7999999999999995E-2</v>
      </c>
      <c r="K441" s="170">
        <v>0.55000000000000004</v>
      </c>
      <c r="L441" s="170">
        <v>0.61</v>
      </c>
      <c r="M441" s="170">
        <v>0.193</v>
      </c>
      <c r="N441" s="170">
        <v>0.24299999999999999</v>
      </c>
      <c r="O441" s="170">
        <v>0.112</v>
      </c>
      <c r="P441" s="170">
        <v>0.153</v>
      </c>
      <c r="Q441" s="91"/>
      <c r="R441" s="211"/>
      <c r="S441" s="211"/>
      <c r="T441" s="211"/>
      <c r="U441" s="211"/>
      <c r="V441" s="211"/>
      <c r="W441" s="211"/>
      <c r="X441" s="211"/>
      <c r="Y441" s="211"/>
      <c r="Z441" s="211"/>
      <c r="AA441" s="211"/>
      <c r="AB441" s="211"/>
      <c r="AC441" s="211"/>
      <c r="AD441" s="211"/>
    </row>
    <row r="442" spans="1:30" x14ac:dyDescent="0.25">
      <c r="A442" s="91" t="s">
        <v>5698</v>
      </c>
      <c r="B442" s="170">
        <v>0.31552162849872772</v>
      </c>
      <c r="C442" s="170">
        <v>0.60220525869380837</v>
      </c>
      <c r="D442" s="170">
        <v>3.9016115351993216E-2</v>
      </c>
      <c r="E442" s="170">
        <v>4.3256997455470736E-2</v>
      </c>
      <c r="F442" s="169">
        <v>1</v>
      </c>
      <c r="G442" s="173">
        <v>1179</v>
      </c>
      <c r="H442" s="91"/>
      <c r="I442" s="170">
        <v>0.28999999999999998</v>
      </c>
      <c r="J442" s="170">
        <v>0.34300000000000003</v>
      </c>
      <c r="K442" s="170">
        <v>0.57399999999999995</v>
      </c>
      <c r="L442" s="170">
        <v>0.63</v>
      </c>
      <c r="M442" s="170">
        <v>2.9000000000000001E-2</v>
      </c>
      <c r="N442" s="170">
        <v>5.1999999999999998E-2</v>
      </c>
      <c r="O442" s="170">
        <v>3.3000000000000002E-2</v>
      </c>
      <c r="P442" s="170">
        <v>5.6000000000000001E-2</v>
      </c>
      <c r="Q442" s="91"/>
      <c r="R442" s="211"/>
      <c r="S442" s="211"/>
      <c r="T442" s="211"/>
      <c r="U442" s="211"/>
      <c r="V442" s="211"/>
      <c r="W442" s="211"/>
      <c r="X442" s="211"/>
      <c r="Y442" s="211"/>
      <c r="Z442" s="211"/>
      <c r="AA442" s="211"/>
      <c r="AB442" s="211"/>
      <c r="AC442" s="211"/>
      <c r="AD442" s="211"/>
    </row>
    <row r="443" spans="1:30" x14ac:dyDescent="0.25">
      <c r="A443" s="91" t="s">
        <v>5699</v>
      </c>
      <c r="B443" s="170" t="s">
        <v>143</v>
      </c>
      <c r="C443" s="170">
        <v>0.54377880184331795</v>
      </c>
      <c r="D443" s="170">
        <v>0.3382488479262673</v>
      </c>
      <c r="E443" s="170">
        <v>0.11797235023041475</v>
      </c>
      <c r="F443" s="169">
        <v>1</v>
      </c>
      <c r="G443" s="173">
        <v>1085</v>
      </c>
      <c r="H443" s="91"/>
      <c r="I443" s="170" t="s">
        <v>143</v>
      </c>
      <c r="J443" s="170" t="s">
        <v>143</v>
      </c>
      <c r="K443" s="170">
        <v>0.51400000000000001</v>
      </c>
      <c r="L443" s="170">
        <v>0.57299999999999995</v>
      </c>
      <c r="M443" s="170">
        <v>0.311</v>
      </c>
      <c r="N443" s="170">
        <v>0.36699999999999999</v>
      </c>
      <c r="O443" s="170">
        <v>0.1</v>
      </c>
      <c r="P443" s="170">
        <v>0.13900000000000001</v>
      </c>
      <c r="Q443" s="91"/>
      <c r="R443" s="211"/>
      <c r="S443" s="211"/>
      <c r="T443" s="211"/>
      <c r="U443" s="211"/>
      <c r="V443" s="211"/>
      <c r="W443" s="211"/>
      <c r="X443" s="211"/>
      <c r="Y443" s="211"/>
      <c r="Z443" s="211"/>
      <c r="AA443" s="211"/>
      <c r="AB443" s="211"/>
      <c r="AC443" s="211"/>
      <c r="AD443" s="211"/>
    </row>
    <row r="444" spans="1:30" x14ac:dyDescent="0.25">
      <c r="A444" s="91" t="s">
        <v>5700</v>
      </c>
      <c r="B444" s="170" t="s">
        <v>143</v>
      </c>
      <c r="C444" s="170">
        <v>0.82339955849889623</v>
      </c>
      <c r="D444" s="170">
        <v>6.6225165562913912E-2</v>
      </c>
      <c r="E444" s="170">
        <v>0.11037527593818984</v>
      </c>
      <c r="F444" s="169">
        <v>1</v>
      </c>
      <c r="G444" s="173">
        <v>906</v>
      </c>
      <c r="H444" s="91"/>
      <c r="I444" s="170" t="s">
        <v>143</v>
      </c>
      <c r="J444" s="170" t="s">
        <v>143</v>
      </c>
      <c r="K444" s="170">
        <v>0.79700000000000004</v>
      </c>
      <c r="L444" s="170">
        <v>0.84699999999999998</v>
      </c>
      <c r="M444" s="170">
        <v>5.1999999999999998E-2</v>
      </c>
      <c r="N444" s="170">
        <v>8.4000000000000005E-2</v>
      </c>
      <c r="O444" s="170">
        <v>9.1999999999999998E-2</v>
      </c>
      <c r="P444" s="170">
        <v>0.13200000000000001</v>
      </c>
      <c r="Q444" s="91"/>
      <c r="R444" s="211"/>
      <c r="S444" s="211"/>
      <c r="T444" s="211"/>
      <c r="U444" s="211"/>
      <c r="V444" s="211"/>
      <c r="W444" s="211"/>
      <c r="X444" s="211"/>
      <c r="Y444" s="211"/>
      <c r="Z444" s="211"/>
      <c r="AA444" s="211"/>
      <c r="AB444" s="211"/>
      <c r="AC444" s="211"/>
      <c r="AD444" s="211"/>
    </row>
    <row r="445" spans="1:30" x14ac:dyDescent="0.25">
      <c r="A445" s="91" t="s">
        <v>5701</v>
      </c>
      <c r="B445" s="170">
        <v>6.9873997709049257E-2</v>
      </c>
      <c r="C445" s="170">
        <v>0.46849942726231386</v>
      </c>
      <c r="D445" s="170">
        <v>0.30011454753722794</v>
      </c>
      <c r="E445" s="170">
        <v>0.16151202749140894</v>
      </c>
      <c r="F445" s="169">
        <v>0.99999999999999989</v>
      </c>
      <c r="G445" s="173">
        <v>873</v>
      </c>
      <c r="H445" s="91"/>
      <c r="I445" s="170">
        <v>5.5E-2</v>
      </c>
      <c r="J445" s="170">
        <v>8.8999999999999996E-2</v>
      </c>
      <c r="K445" s="170">
        <v>0.436</v>
      </c>
      <c r="L445" s="170">
        <v>0.502</v>
      </c>
      <c r="M445" s="170">
        <v>0.27100000000000002</v>
      </c>
      <c r="N445" s="170">
        <v>0.33100000000000002</v>
      </c>
      <c r="O445" s="170">
        <v>0.13900000000000001</v>
      </c>
      <c r="P445" s="170">
        <v>0.187</v>
      </c>
      <c r="Q445" s="91"/>
      <c r="R445" s="211"/>
      <c r="S445" s="211"/>
      <c r="T445" s="211"/>
      <c r="U445" s="211"/>
      <c r="V445" s="211"/>
      <c r="W445" s="211"/>
      <c r="X445" s="211"/>
      <c r="Y445" s="211"/>
      <c r="Z445" s="211"/>
      <c r="AA445" s="211"/>
      <c r="AB445" s="211"/>
      <c r="AC445" s="211"/>
      <c r="AD445" s="211"/>
    </row>
    <row r="446" spans="1:30" x14ac:dyDescent="0.25">
      <c r="A446" s="91" t="s">
        <v>5702</v>
      </c>
      <c r="B446" s="170">
        <v>0.21342383107088989</v>
      </c>
      <c r="C446" s="170">
        <v>0.64932126696832582</v>
      </c>
      <c r="D446" s="170">
        <v>6.711915535444947E-2</v>
      </c>
      <c r="E446" s="170">
        <v>7.0135746606334842E-2</v>
      </c>
      <c r="F446" s="169">
        <v>1</v>
      </c>
      <c r="G446" s="173">
        <v>1326</v>
      </c>
      <c r="H446" s="91"/>
      <c r="I446" s="170">
        <v>0.192</v>
      </c>
      <c r="J446" s="170">
        <v>0.23599999999999999</v>
      </c>
      <c r="K446" s="170">
        <v>0.623</v>
      </c>
      <c r="L446" s="170">
        <v>0.67500000000000004</v>
      </c>
      <c r="M446" s="170">
        <v>5.5E-2</v>
      </c>
      <c r="N446" s="170">
        <v>8.2000000000000003E-2</v>
      </c>
      <c r="O446" s="170">
        <v>5.8000000000000003E-2</v>
      </c>
      <c r="P446" s="170">
        <v>8.5000000000000006E-2</v>
      </c>
      <c r="Q446" s="91"/>
      <c r="R446" s="211"/>
      <c r="S446" s="211"/>
      <c r="T446" s="211"/>
      <c r="U446" s="211"/>
      <c r="V446" s="211"/>
      <c r="W446" s="211"/>
      <c r="X446" s="211"/>
      <c r="Y446" s="211"/>
      <c r="Z446" s="211"/>
      <c r="AA446" s="211"/>
      <c r="AB446" s="211"/>
      <c r="AC446" s="211"/>
      <c r="AD446" s="211"/>
    </row>
    <row r="447" spans="1:30" x14ac:dyDescent="0.25">
      <c r="A447" s="91" t="s">
        <v>5703</v>
      </c>
      <c r="B447" s="170" t="s">
        <v>143</v>
      </c>
      <c r="C447" s="170">
        <v>0.32738095238095238</v>
      </c>
      <c r="D447" s="170">
        <v>0.4107142857142857</v>
      </c>
      <c r="E447" s="170">
        <v>0.26190476190476192</v>
      </c>
      <c r="F447" s="169">
        <v>1</v>
      </c>
      <c r="G447" s="173">
        <v>1176</v>
      </c>
      <c r="H447" s="91"/>
      <c r="I447" s="170" t="s">
        <v>143</v>
      </c>
      <c r="J447" s="170" t="s">
        <v>143</v>
      </c>
      <c r="K447" s="170">
        <v>0.30099999999999999</v>
      </c>
      <c r="L447" s="170">
        <v>0.35499999999999998</v>
      </c>
      <c r="M447" s="170">
        <v>0.38300000000000001</v>
      </c>
      <c r="N447" s="170">
        <v>0.439</v>
      </c>
      <c r="O447" s="170">
        <v>0.23799999999999999</v>
      </c>
      <c r="P447" s="170">
        <v>0.28799999999999998</v>
      </c>
      <c r="Q447" s="91"/>
      <c r="R447" s="211"/>
      <c r="S447" s="211"/>
      <c r="T447" s="211"/>
      <c r="U447" s="211"/>
      <c r="V447" s="211"/>
      <c r="W447" s="211"/>
      <c r="X447" s="211"/>
      <c r="Y447" s="211"/>
      <c r="Z447" s="211"/>
      <c r="AA447" s="211"/>
      <c r="AB447" s="211"/>
      <c r="AC447" s="211"/>
      <c r="AD447" s="211"/>
    </row>
    <row r="448" spans="1:30" x14ac:dyDescent="0.25">
      <c r="A448" s="91" t="s">
        <v>5704</v>
      </c>
      <c r="B448" s="170" t="s">
        <v>143</v>
      </c>
      <c r="C448" s="170">
        <v>0.72364924712134637</v>
      </c>
      <c r="D448" s="170">
        <v>0.11603188662533215</v>
      </c>
      <c r="E448" s="170">
        <v>0.16031886625332153</v>
      </c>
      <c r="F448" s="169">
        <v>1</v>
      </c>
      <c r="G448" s="173">
        <v>1129</v>
      </c>
      <c r="H448" s="91"/>
      <c r="I448" s="170" t="s">
        <v>143</v>
      </c>
      <c r="J448" s="170" t="s">
        <v>143</v>
      </c>
      <c r="K448" s="170">
        <v>0.69699999999999995</v>
      </c>
      <c r="L448" s="170">
        <v>0.749</v>
      </c>
      <c r="M448" s="170">
        <v>9.9000000000000005E-2</v>
      </c>
      <c r="N448" s="170">
        <v>0.13600000000000001</v>
      </c>
      <c r="O448" s="170">
        <v>0.14000000000000001</v>
      </c>
      <c r="P448" s="170">
        <v>0.183</v>
      </c>
      <c r="Q448" s="91"/>
      <c r="R448" s="211"/>
      <c r="S448" s="211"/>
      <c r="T448" s="211"/>
      <c r="U448" s="211"/>
      <c r="V448" s="211"/>
      <c r="W448" s="211"/>
      <c r="X448" s="211"/>
      <c r="Y448" s="211"/>
      <c r="Z448" s="211"/>
      <c r="AA448" s="211"/>
      <c r="AB448" s="211"/>
      <c r="AC448" s="211"/>
      <c r="AD448" s="211"/>
    </row>
    <row r="449" spans="1:30" x14ac:dyDescent="0.25">
      <c r="A449" s="91" t="s">
        <v>5705</v>
      </c>
      <c r="B449" s="170">
        <v>6.9286452947259561E-2</v>
      </c>
      <c r="C449" s="170">
        <v>0.55842812823164423</v>
      </c>
      <c r="D449" s="170">
        <v>0.25542916235780766</v>
      </c>
      <c r="E449" s="170">
        <v>0.11685625646328852</v>
      </c>
      <c r="F449" s="169">
        <v>1</v>
      </c>
      <c r="G449" s="173">
        <v>967</v>
      </c>
      <c r="H449" s="91"/>
      <c r="I449" s="170">
        <v>5.5E-2</v>
      </c>
      <c r="J449" s="170">
        <v>8.6999999999999994E-2</v>
      </c>
      <c r="K449" s="170">
        <v>0.52700000000000002</v>
      </c>
      <c r="L449" s="170">
        <v>0.58899999999999997</v>
      </c>
      <c r="M449" s="170">
        <v>0.22900000000000001</v>
      </c>
      <c r="N449" s="170">
        <v>0.28399999999999997</v>
      </c>
      <c r="O449" s="170">
        <v>9.8000000000000004E-2</v>
      </c>
      <c r="P449" s="170">
        <v>0.13900000000000001</v>
      </c>
      <c r="Q449" s="91"/>
      <c r="R449" s="211"/>
      <c r="S449" s="211"/>
      <c r="T449" s="211"/>
      <c r="U449" s="211"/>
      <c r="V449" s="211"/>
      <c r="W449" s="211"/>
      <c r="X449" s="211"/>
      <c r="Y449" s="211"/>
      <c r="Z449" s="211"/>
      <c r="AA449" s="211"/>
      <c r="AB449" s="211"/>
      <c r="AC449" s="211"/>
      <c r="AD449" s="211"/>
    </row>
    <row r="450" spans="1:30" x14ac:dyDescent="0.25">
      <c r="A450" s="91" t="s">
        <v>5706</v>
      </c>
      <c r="B450" s="170">
        <v>0.30426884650317892</v>
      </c>
      <c r="C450" s="170">
        <v>0.60127157129881925</v>
      </c>
      <c r="D450" s="170">
        <v>4.0871934604904632E-2</v>
      </c>
      <c r="E450" s="170">
        <v>5.3587647593097185E-2</v>
      </c>
      <c r="F450" s="169">
        <v>1</v>
      </c>
      <c r="G450" s="173">
        <v>1101</v>
      </c>
      <c r="H450" s="91"/>
      <c r="I450" s="170">
        <v>0.27800000000000002</v>
      </c>
      <c r="J450" s="170">
        <v>0.33200000000000002</v>
      </c>
      <c r="K450" s="170">
        <v>0.57199999999999995</v>
      </c>
      <c r="L450" s="170">
        <v>0.63</v>
      </c>
      <c r="M450" s="170">
        <v>3.1E-2</v>
      </c>
      <c r="N450" s="170">
        <v>5.3999999999999999E-2</v>
      </c>
      <c r="O450" s="170">
        <v>4.2000000000000003E-2</v>
      </c>
      <c r="P450" s="170">
        <v>6.9000000000000006E-2</v>
      </c>
      <c r="Q450" s="91"/>
      <c r="R450" s="211"/>
      <c r="S450" s="211"/>
      <c r="T450" s="211"/>
      <c r="U450" s="211"/>
      <c r="V450" s="211"/>
      <c r="W450" s="211"/>
      <c r="X450" s="211"/>
      <c r="Y450" s="211"/>
      <c r="Z450" s="211"/>
      <c r="AA450" s="211"/>
      <c r="AB450" s="211"/>
      <c r="AC450" s="211"/>
      <c r="AD450" s="211"/>
    </row>
    <row r="451" spans="1:30" x14ac:dyDescent="0.25">
      <c r="A451" s="91" t="s">
        <v>5707</v>
      </c>
      <c r="B451" s="170" t="s">
        <v>143</v>
      </c>
      <c r="C451" s="170">
        <v>0.52904040404040409</v>
      </c>
      <c r="D451" s="170">
        <v>0.33333333333333331</v>
      </c>
      <c r="E451" s="170">
        <v>0.13762626262626262</v>
      </c>
      <c r="F451" s="169">
        <v>1</v>
      </c>
      <c r="G451" s="173">
        <v>792</v>
      </c>
      <c r="H451" s="91"/>
      <c r="I451" s="170" t="s">
        <v>143</v>
      </c>
      <c r="J451" s="170" t="s">
        <v>143</v>
      </c>
      <c r="K451" s="170">
        <v>0.49399999999999999</v>
      </c>
      <c r="L451" s="170">
        <v>0.56399999999999995</v>
      </c>
      <c r="M451" s="170">
        <v>0.30099999999999999</v>
      </c>
      <c r="N451" s="170">
        <v>0.36699999999999999</v>
      </c>
      <c r="O451" s="170">
        <v>0.115</v>
      </c>
      <c r="P451" s="170">
        <v>0.16300000000000001</v>
      </c>
      <c r="Q451" s="91"/>
      <c r="R451" s="211"/>
      <c r="S451" s="211"/>
      <c r="T451" s="211"/>
      <c r="U451" s="211"/>
      <c r="V451" s="211"/>
      <c r="W451" s="211"/>
      <c r="X451" s="211"/>
      <c r="Y451" s="211"/>
      <c r="Z451" s="211"/>
      <c r="AA451" s="211"/>
      <c r="AB451" s="211"/>
      <c r="AC451" s="211"/>
      <c r="AD451" s="211"/>
    </row>
    <row r="452" spans="1:30" x14ac:dyDescent="0.25">
      <c r="A452" s="91" t="s">
        <v>5708</v>
      </c>
      <c r="B452" s="170" t="s">
        <v>143</v>
      </c>
      <c r="C452" s="170">
        <v>0.78062360801781738</v>
      </c>
      <c r="D452" s="170">
        <v>9.0200445434298435E-2</v>
      </c>
      <c r="E452" s="170">
        <v>0.1291759465478842</v>
      </c>
      <c r="F452" s="169">
        <v>1</v>
      </c>
      <c r="G452" s="173">
        <v>898</v>
      </c>
      <c r="H452" s="91"/>
      <c r="I452" s="170" t="s">
        <v>143</v>
      </c>
      <c r="J452" s="170" t="s">
        <v>143</v>
      </c>
      <c r="K452" s="170">
        <v>0.752</v>
      </c>
      <c r="L452" s="170">
        <v>0.80600000000000005</v>
      </c>
      <c r="M452" s="170">
        <v>7.2999999999999995E-2</v>
      </c>
      <c r="N452" s="170">
        <v>0.111</v>
      </c>
      <c r="O452" s="170">
        <v>0.109</v>
      </c>
      <c r="P452" s="170">
        <v>0.153</v>
      </c>
      <c r="Q452" s="91"/>
      <c r="R452" s="211"/>
      <c r="S452" s="211"/>
      <c r="T452" s="211"/>
      <c r="U452" s="211"/>
      <c r="V452" s="211"/>
      <c r="W452" s="211"/>
      <c r="X452" s="211"/>
      <c r="Y452" s="211"/>
      <c r="Z452" s="211"/>
      <c r="AA452" s="211"/>
      <c r="AB452" s="211"/>
      <c r="AC452" s="211"/>
      <c r="AD452" s="211"/>
    </row>
    <row r="453" spans="1:30" x14ac:dyDescent="0.25">
      <c r="A453" s="91" t="s">
        <v>5709</v>
      </c>
      <c r="B453" s="170">
        <v>9.7738876732312185E-2</v>
      </c>
      <c r="C453" s="170">
        <v>0.474835886214442</v>
      </c>
      <c r="D453" s="170">
        <v>0.22975929978118162</v>
      </c>
      <c r="E453" s="170">
        <v>0.19766593727206419</v>
      </c>
      <c r="F453" s="169">
        <v>0.99999999999999989</v>
      </c>
      <c r="G453" s="173">
        <v>1371</v>
      </c>
      <c r="H453" s="91"/>
      <c r="I453" s="170">
        <v>8.3000000000000004E-2</v>
      </c>
      <c r="J453" s="170">
        <v>0.115</v>
      </c>
      <c r="K453" s="170">
        <v>0.44900000000000001</v>
      </c>
      <c r="L453" s="170">
        <v>0.501</v>
      </c>
      <c r="M453" s="170">
        <v>0.20799999999999999</v>
      </c>
      <c r="N453" s="170">
        <v>0.253</v>
      </c>
      <c r="O453" s="170">
        <v>0.17699999999999999</v>
      </c>
      <c r="P453" s="170">
        <v>0.22</v>
      </c>
      <c r="Q453" s="91"/>
      <c r="R453" s="211"/>
      <c r="S453" s="211"/>
      <c r="T453" s="211"/>
      <c r="U453" s="211"/>
      <c r="V453" s="211"/>
      <c r="W453" s="211"/>
      <c r="X453" s="211"/>
      <c r="Y453" s="211"/>
      <c r="Z453" s="211"/>
      <c r="AA453" s="211"/>
      <c r="AB453" s="211"/>
      <c r="AC453" s="211"/>
      <c r="AD453" s="211"/>
    </row>
    <row r="454" spans="1:30" x14ac:dyDescent="0.25">
      <c r="A454" s="91" t="s">
        <v>5710</v>
      </c>
      <c r="B454" s="170">
        <v>0.27546296296296297</v>
      </c>
      <c r="C454" s="170">
        <v>0.58969907407407407</v>
      </c>
      <c r="D454" s="170">
        <v>4.5138888888888888E-2</v>
      </c>
      <c r="E454" s="170">
        <v>8.969907407407407E-2</v>
      </c>
      <c r="F454" s="169">
        <v>0.99999999999999989</v>
      </c>
      <c r="G454" s="173">
        <v>1728</v>
      </c>
      <c r="H454" s="91"/>
      <c r="I454" s="170">
        <v>0.255</v>
      </c>
      <c r="J454" s="170">
        <v>0.29699999999999999</v>
      </c>
      <c r="K454" s="170">
        <v>0.56599999999999995</v>
      </c>
      <c r="L454" s="170">
        <v>0.61299999999999999</v>
      </c>
      <c r="M454" s="170">
        <v>3.5999999999999997E-2</v>
      </c>
      <c r="N454" s="170">
        <v>5.6000000000000001E-2</v>
      </c>
      <c r="O454" s="170">
        <v>7.6999999999999999E-2</v>
      </c>
      <c r="P454" s="170">
        <v>0.104</v>
      </c>
      <c r="Q454" s="91"/>
      <c r="R454" s="211"/>
      <c r="S454" s="211"/>
      <c r="T454" s="211"/>
      <c r="U454" s="211"/>
      <c r="V454" s="211"/>
      <c r="W454" s="211"/>
      <c r="X454" s="211"/>
      <c r="Y454" s="211"/>
      <c r="Z454" s="211"/>
      <c r="AA454" s="211"/>
      <c r="AB454" s="211"/>
      <c r="AC454" s="211"/>
      <c r="AD454" s="211"/>
    </row>
    <row r="455" spans="1:30" x14ac:dyDescent="0.25">
      <c r="A455" s="91" t="s">
        <v>5711</v>
      </c>
      <c r="B455" s="170" t="s">
        <v>143</v>
      </c>
      <c r="C455" s="170">
        <v>0.51749174917491747</v>
      </c>
      <c r="D455" s="170">
        <v>0.36699669966996701</v>
      </c>
      <c r="E455" s="170">
        <v>0.11551155115511551</v>
      </c>
      <c r="F455" s="169">
        <v>1</v>
      </c>
      <c r="G455" s="173">
        <v>1515</v>
      </c>
      <c r="H455" s="91"/>
      <c r="I455" s="170" t="s">
        <v>143</v>
      </c>
      <c r="J455" s="170" t="s">
        <v>143</v>
      </c>
      <c r="K455" s="170">
        <v>0.49199999999999999</v>
      </c>
      <c r="L455" s="170">
        <v>0.54300000000000004</v>
      </c>
      <c r="M455" s="170">
        <v>0.34300000000000003</v>
      </c>
      <c r="N455" s="170">
        <v>0.39200000000000002</v>
      </c>
      <c r="O455" s="170">
        <v>0.1</v>
      </c>
      <c r="P455" s="170">
        <v>0.13300000000000001</v>
      </c>
      <c r="Q455" s="91"/>
      <c r="R455" s="211"/>
      <c r="S455" s="211"/>
      <c r="T455" s="211"/>
      <c r="U455" s="211"/>
      <c r="V455" s="211"/>
      <c r="W455" s="211"/>
      <c r="X455" s="211"/>
      <c r="Y455" s="211"/>
      <c r="Z455" s="211"/>
      <c r="AA455" s="211"/>
      <c r="AB455" s="211"/>
      <c r="AC455" s="211"/>
      <c r="AD455" s="211"/>
    </row>
    <row r="456" spans="1:30" x14ac:dyDescent="0.25">
      <c r="A456" s="91" t="s">
        <v>5712</v>
      </c>
      <c r="B456" s="170" t="s">
        <v>143</v>
      </c>
      <c r="C456" s="170">
        <v>0.75259067357512954</v>
      </c>
      <c r="D456" s="170">
        <v>9.7797927461139897E-2</v>
      </c>
      <c r="E456" s="170">
        <v>0.14961139896373057</v>
      </c>
      <c r="F456" s="169">
        <v>1</v>
      </c>
      <c r="G456" s="173">
        <v>1544</v>
      </c>
      <c r="H456" s="91"/>
      <c r="I456" s="170" t="s">
        <v>143</v>
      </c>
      <c r="J456" s="170" t="s">
        <v>143</v>
      </c>
      <c r="K456" s="170">
        <v>0.73</v>
      </c>
      <c r="L456" s="170">
        <v>0.77300000000000002</v>
      </c>
      <c r="M456" s="170">
        <v>8.4000000000000005E-2</v>
      </c>
      <c r="N456" s="170">
        <v>0.114</v>
      </c>
      <c r="O456" s="170">
        <v>0.13300000000000001</v>
      </c>
      <c r="P456" s="170">
        <v>0.16800000000000001</v>
      </c>
      <c r="Q456" s="91"/>
      <c r="R456" s="211"/>
      <c r="S456" s="211"/>
      <c r="T456" s="211"/>
      <c r="U456" s="211"/>
      <c r="V456" s="211"/>
      <c r="W456" s="211"/>
      <c r="X456" s="211"/>
      <c r="Y456" s="211"/>
      <c r="Z456" s="211"/>
      <c r="AA456" s="211"/>
      <c r="AB456" s="211"/>
      <c r="AC456" s="211"/>
      <c r="AD456" s="211"/>
    </row>
    <row r="457" spans="1:30" x14ac:dyDescent="0.25">
      <c r="A457" s="91" t="s">
        <v>5713</v>
      </c>
      <c r="B457" s="170">
        <v>9.1807088901801281E-2</v>
      </c>
      <c r="C457" s="170">
        <v>0.54445090063916324</v>
      </c>
      <c r="D457" s="170">
        <v>0.22661243463102848</v>
      </c>
      <c r="E457" s="170">
        <v>0.13712957582800697</v>
      </c>
      <c r="F457" s="169">
        <v>1</v>
      </c>
      <c r="G457" s="173">
        <v>1721</v>
      </c>
      <c r="H457" s="91"/>
      <c r="I457" s="170">
        <v>7.9000000000000001E-2</v>
      </c>
      <c r="J457" s="170">
        <v>0.106</v>
      </c>
      <c r="K457" s="170">
        <v>0.52100000000000002</v>
      </c>
      <c r="L457" s="170">
        <v>0.56799999999999995</v>
      </c>
      <c r="M457" s="170">
        <v>0.20699999999999999</v>
      </c>
      <c r="N457" s="170">
        <v>0.247</v>
      </c>
      <c r="O457" s="170">
        <v>0.122</v>
      </c>
      <c r="P457" s="170">
        <v>0.154</v>
      </c>
      <c r="Q457" s="91"/>
      <c r="R457" s="211"/>
      <c r="S457" s="211"/>
      <c r="T457" s="211"/>
      <c r="U457" s="211"/>
      <c r="V457" s="211"/>
      <c r="W457" s="211"/>
      <c r="X457" s="211"/>
      <c r="Y457" s="211"/>
      <c r="Z457" s="211"/>
      <c r="AA457" s="211"/>
      <c r="AB457" s="211"/>
      <c r="AC457" s="211"/>
      <c r="AD457" s="211"/>
    </row>
    <row r="458" spans="1:30" x14ac:dyDescent="0.25">
      <c r="A458" s="91" t="s">
        <v>5714</v>
      </c>
      <c r="B458" s="170">
        <v>0.28751631143975642</v>
      </c>
      <c r="C458" s="170">
        <v>0.60113092648977817</v>
      </c>
      <c r="D458" s="170">
        <v>3.1752936059156155E-2</v>
      </c>
      <c r="E458" s="170">
        <v>7.9599826011309271E-2</v>
      </c>
      <c r="F458" s="169">
        <v>1</v>
      </c>
      <c r="G458" s="173">
        <v>2299</v>
      </c>
      <c r="H458" s="91"/>
      <c r="I458" s="170">
        <v>0.26900000000000002</v>
      </c>
      <c r="J458" s="170">
        <v>0.30599999999999999</v>
      </c>
      <c r="K458" s="170">
        <v>0.58099999999999996</v>
      </c>
      <c r="L458" s="170">
        <v>0.621</v>
      </c>
      <c r="M458" s="170">
        <v>2.5000000000000001E-2</v>
      </c>
      <c r="N458" s="170">
        <v>0.04</v>
      </c>
      <c r="O458" s="170">
        <v>6.9000000000000006E-2</v>
      </c>
      <c r="P458" s="170">
        <v>9.0999999999999998E-2</v>
      </c>
      <c r="Q458" s="91"/>
      <c r="R458" s="211"/>
      <c r="S458" s="211"/>
      <c r="T458" s="211"/>
      <c r="U458" s="211"/>
      <c r="V458" s="211"/>
      <c r="W458" s="211"/>
      <c r="X458" s="211"/>
      <c r="Y458" s="211"/>
      <c r="Z458" s="211"/>
      <c r="AA458" s="211"/>
      <c r="AB458" s="211"/>
      <c r="AC458" s="211"/>
      <c r="AD458" s="211"/>
    </row>
    <row r="459" spans="1:30" x14ac:dyDescent="0.25">
      <c r="A459" s="91" t="s">
        <v>5715</v>
      </c>
      <c r="B459" s="170" t="s">
        <v>143</v>
      </c>
      <c r="C459" s="170">
        <v>0.55661016949152542</v>
      </c>
      <c r="D459" s="170">
        <v>0.31254237288135595</v>
      </c>
      <c r="E459" s="170">
        <v>0.13084745762711864</v>
      </c>
      <c r="F459" s="169">
        <v>1</v>
      </c>
      <c r="G459" s="173">
        <v>1475</v>
      </c>
      <c r="H459" s="91"/>
      <c r="I459" s="170" t="s">
        <v>143</v>
      </c>
      <c r="J459" s="170" t="s">
        <v>143</v>
      </c>
      <c r="K459" s="170">
        <v>0.53100000000000003</v>
      </c>
      <c r="L459" s="170">
        <v>0.58199999999999996</v>
      </c>
      <c r="M459" s="170">
        <v>0.28899999999999998</v>
      </c>
      <c r="N459" s="170">
        <v>0.33700000000000002</v>
      </c>
      <c r="O459" s="170">
        <v>0.115</v>
      </c>
      <c r="P459" s="170">
        <v>0.14899999999999999</v>
      </c>
      <c r="Q459" s="91"/>
      <c r="R459" s="211"/>
      <c r="S459" s="211"/>
      <c r="T459" s="211"/>
      <c r="U459" s="211"/>
      <c r="V459" s="211"/>
      <c r="W459" s="211"/>
      <c r="X459" s="211"/>
      <c r="Y459" s="211"/>
      <c r="Z459" s="211"/>
      <c r="AA459" s="211"/>
      <c r="AB459" s="211"/>
      <c r="AC459" s="211"/>
      <c r="AD459" s="211"/>
    </row>
    <row r="460" spans="1:30" x14ac:dyDescent="0.25">
      <c r="A460" s="91" t="s">
        <v>5716</v>
      </c>
      <c r="B460" s="170" t="s">
        <v>143</v>
      </c>
      <c r="C460" s="170">
        <v>0.78551000953288852</v>
      </c>
      <c r="D460" s="170">
        <v>6.1010486177311724E-2</v>
      </c>
      <c r="E460" s="170">
        <v>0.15347950428979981</v>
      </c>
      <c r="F460" s="169">
        <v>1</v>
      </c>
      <c r="G460" s="173">
        <v>2098</v>
      </c>
      <c r="H460" s="91"/>
      <c r="I460" s="170" t="s">
        <v>143</v>
      </c>
      <c r="J460" s="170" t="s">
        <v>143</v>
      </c>
      <c r="K460" s="170">
        <v>0.76700000000000002</v>
      </c>
      <c r="L460" s="170">
        <v>0.80300000000000005</v>
      </c>
      <c r="M460" s="170">
        <v>5.1999999999999998E-2</v>
      </c>
      <c r="N460" s="170">
        <v>7.1999999999999995E-2</v>
      </c>
      <c r="O460" s="170">
        <v>0.13900000000000001</v>
      </c>
      <c r="P460" s="170">
        <v>0.17</v>
      </c>
      <c r="Q460" s="91"/>
      <c r="R460" s="211"/>
      <c r="S460" s="211"/>
      <c r="T460" s="211"/>
      <c r="U460" s="211"/>
      <c r="V460" s="211"/>
      <c r="W460" s="211"/>
      <c r="X460" s="211"/>
      <c r="Y460" s="211"/>
      <c r="Z460" s="211"/>
      <c r="AA460" s="211"/>
      <c r="AB460" s="211"/>
      <c r="AC460" s="211"/>
      <c r="AD460" s="211"/>
    </row>
    <row r="461" spans="1:30" x14ac:dyDescent="0.25">
      <c r="A461" s="91" t="s">
        <v>5717</v>
      </c>
      <c r="B461" s="170">
        <v>9.9562363238512031E-2</v>
      </c>
      <c r="C461" s="170">
        <v>0.64113785557986869</v>
      </c>
      <c r="D461" s="170">
        <v>0.15207877461706784</v>
      </c>
      <c r="E461" s="170">
        <v>0.10722100656455143</v>
      </c>
      <c r="F461" s="169">
        <v>1</v>
      </c>
      <c r="G461" s="173">
        <v>914</v>
      </c>
      <c r="H461" s="91"/>
      <c r="I461" s="170">
        <v>8.2000000000000003E-2</v>
      </c>
      <c r="J461" s="170">
        <v>0.121</v>
      </c>
      <c r="K461" s="170">
        <v>0.61</v>
      </c>
      <c r="L461" s="170">
        <v>0.67200000000000004</v>
      </c>
      <c r="M461" s="170">
        <v>0.13</v>
      </c>
      <c r="N461" s="170">
        <v>0.17699999999999999</v>
      </c>
      <c r="O461" s="170">
        <v>8.8999999999999996E-2</v>
      </c>
      <c r="P461" s="170">
        <v>0.129</v>
      </c>
      <c r="Q461" s="91"/>
      <c r="R461" s="211"/>
      <c r="S461" s="211"/>
      <c r="T461" s="211"/>
      <c r="U461" s="211"/>
      <c r="V461" s="211"/>
      <c r="W461" s="211"/>
      <c r="X461" s="211"/>
      <c r="Y461" s="211"/>
      <c r="Z461" s="211"/>
      <c r="AA461" s="211"/>
      <c r="AB461" s="211"/>
      <c r="AC461" s="211"/>
      <c r="AD461" s="211"/>
    </row>
    <row r="462" spans="1:30" x14ac:dyDescent="0.25">
      <c r="A462" s="91" t="s">
        <v>5718</v>
      </c>
      <c r="B462" s="170">
        <v>0.29173693086003372</v>
      </c>
      <c r="C462" s="170">
        <v>0.60539629005059026</v>
      </c>
      <c r="D462" s="170">
        <v>2.866779089376054E-2</v>
      </c>
      <c r="E462" s="170">
        <v>7.4198988195615517E-2</v>
      </c>
      <c r="F462" s="169">
        <v>1</v>
      </c>
      <c r="G462" s="173">
        <v>1186</v>
      </c>
      <c r="H462" s="91"/>
      <c r="I462" s="170">
        <v>0.26700000000000002</v>
      </c>
      <c r="J462" s="170">
        <v>0.318</v>
      </c>
      <c r="K462" s="170">
        <v>0.57699999999999996</v>
      </c>
      <c r="L462" s="170">
        <v>0.63300000000000001</v>
      </c>
      <c r="M462" s="170">
        <v>2.1000000000000001E-2</v>
      </c>
      <c r="N462" s="170">
        <v>0.04</v>
      </c>
      <c r="O462" s="170">
        <v>6.0999999999999999E-2</v>
      </c>
      <c r="P462" s="170">
        <v>9.0999999999999998E-2</v>
      </c>
      <c r="Q462" s="91"/>
      <c r="R462" s="211"/>
      <c r="S462" s="211"/>
      <c r="T462" s="211"/>
      <c r="U462" s="211"/>
      <c r="V462" s="211"/>
      <c r="W462" s="211"/>
      <c r="X462" s="211"/>
      <c r="Y462" s="211"/>
      <c r="Z462" s="211"/>
      <c r="AA462" s="211"/>
      <c r="AB462" s="211"/>
      <c r="AC462" s="211"/>
      <c r="AD462" s="211"/>
    </row>
    <row r="463" spans="1:30" x14ac:dyDescent="0.25">
      <c r="A463" s="91" t="s">
        <v>5719</v>
      </c>
      <c r="B463" s="170" t="s">
        <v>143</v>
      </c>
      <c r="C463" s="170">
        <v>0.5911949685534591</v>
      </c>
      <c r="D463" s="170">
        <v>0.3191823899371069</v>
      </c>
      <c r="E463" s="170">
        <v>8.9622641509433956E-2</v>
      </c>
      <c r="F463" s="169">
        <v>1</v>
      </c>
      <c r="G463" s="173">
        <v>636</v>
      </c>
      <c r="H463" s="91"/>
      <c r="I463" s="170" t="s">
        <v>143</v>
      </c>
      <c r="J463" s="170" t="s">
        <v>143</v>
      </c>
      <c r="K463" s="170">
        <v>0.55300000000000005</v>
      </c>
      <c r="L463" s="170">
        <v>0.629</v>
      </c>
      <c r="M463" s="170">
        <v>0.28399999999999997</v>
      </c>
      <c r="N463" s="170">
        <v>0.35599999999999998</v>
      </c>
      <c r="O463" s="170">
        <v>7.0000000000000007E-2</v>
      </c>
      <c r="P463" s="170">
        <v>0.114</v>
      </c>
      <c r="Q463" s="91"/>
      <c r="R463" s="211"/>
      <c r="S463" s="211"/>
      <c r="T463" s="211"/>
      <c r="U463" s="211"/>
      <c r="V463" s="211"/>
      <c r="W463" s="211"/>
      <c r="X463" s="211"/>
      <c r="Y463" s="211"/>
      <c r="Z463" s="211"/>
      <c r="AA463" s="211"/>
      <c r="AB463" s="211"/>
      <c r="AC463" s="211"/>
      <c r="AD463" s="211"/>
    </row>
    <row r="464" spans="1:30" x14ac:dyDescent="0.25">
      <c r="A464" s="91" t="s">
        <v>5720</v>
      </c>
      <c r="B464" s="170" t="s">
        <v>143</v>
      </c>
      <c r="C464" s="170">
        <v>0.7657841140529531</v>
      </c>
      <c r="D464" s="170">
        <v>7.8411405295315678E-2</v>
      </c>
      <c r="E464" s="170">
        <v>0.15580448065173116</v>
      </c>
      <c r="F464" s="169">
        <v>0.99999999999999989</v>
      </c>
      <c r="G464" s="173">
        <v>982</v>
      </c>
      <c r="H464" s="91"/>
      <c r="I464" s="170" t="s">
        <v>143</v>
      </c>
      <c r="J464" s="170" t="s">
        <v>143</v>
      </c>
      <c r="K464" s="170">
        <v>0.73799999999999999</v>
      </c>
      <c r="L464" s="170">
        <v>0.79100000000000004</v>
      </c>
      <c r="M464" s="170">
        <v>6.3E-2</v>
      </c>
      <c r="N464" s="170">
        <v>9.7000000000000003E-2</v>
      </c>
      <c r="O464" s="170">
        <v>0.13400000000000001</v>
      </c>
      <c r="P464" s="170">
        <v>0.18</v>
      </c>
      <c r="Q464" s="91"/>
      <c r="R464" s="211"/>
      <c r="S464" s="211"/>
      <c r="T464" s="211"/>
      <c r="U464" s="211"/>
      <c r="V464" s="211"/>
      <c r="W464" s="211"/>
      <c r="X464" s="211"/>
      <c r="Y464" s="211"/>
      <c r="Z464" s="211"/>
      <c r="AA464" s="211"/>
      <c r="AB464" s="211"/>
      <c r="AC464" s="211"/>
      <c r="AD464" s="211"/>
    </row>
    <row r="465" spans="1:30" x14ac:dyDescent="0.25">
      <c r="A465" s="91" t="s">
        <v>5721</v>
      </c>
      <c r="B465" s="170">
        <v>7.901907356948229E-2</v>
      </c>
      <c r="C465" s="170">
        <v>0.47002724795640327</v>
      </c>
      <c r="D465" s="170">
        <v>0.28337874659400547</v>
      </c>
      <c r="E465" s="170">
        <v>0.167574931880109</v>
      </c>
      <c r="F465" s="169">
        <v>1</v>
      </c>
      <c r="G465" s="173">
        <v>734</v>
      </c>
      <c r="H465" s="91"/>
      <c r="I465" s="170">
        <v>6.2E-2</v>
      </c>
      <c r="J465" s="170">
        <v>0.10100000000000001</v>
      </c>
      <c r="K465" s="170">
        <v>0.434</v>
      </c>
      <c r="L465" s="170">
        <v>0.50600000000000001</v>
      </c>
      <c r="M465" s="170">
        <v>0.252</v>
      </c>
      <c r="N465" s="170">
        <v>0.317</v>
      </c>
      <c r="O465" s="170">
        <v>0.14199999999999999</v>
      </c>
      <c r="P465" s="170">
        <v>0.19600000000000001</v>
      </c>
      <c r="Q465" s="91"/>
      <c r="R465" s="211"/>
      <c r="S465" s="211"/>
      <c r="T465" s="211"/>
      <c r="U465" s="211"/>
      <c r="V465" s="211"/>
      <c r="W465" s="211"/>
      <c r="X465" s="211"/>
      <c r="Y465" s="211"/>
      <c r="Z465" s="211"/>
      <c r="AA465" s="211"/>
      <c r="AB465" s="211"/>
      <c r="AC465" s="211"/>
      <c r="AD465" s="211"/>
    </row>
    <row r="466" spans="1:30" x14ac:dyDescent="0.25">
      <c r="A466" s="91" t="s">
        <v>5722</v>
      </c>
      <c r="B466" s="170">
        <v>0.28405491024287222</v>
      </c>
      <c r="C466" s="170">
        <v>0.58817317845828931</v>
      </c>
      <c r="D466" s="170">
        <v>5.4910242872228086E-2</v>
      </c>
      <c r="E466" s="170">
        <v>7.2861668426610349E-2</v>
      </c>
      <c r="F466" s="169">
        <v>1</v>
      </c>
      <c r="G466" s="173">
        <v>947</v>
      </c>
      <c r="H466" s="91"/>
      <c r="I466" s="170">
        <v>0.25600000000000001</v>
      </c>
      <c r="J466" s="170">
        <v>0.314</v>
      </c>
      <c r="K466" s="170">
        <v>0.55700000000000005</v>
      </c>
      <c r="L466" s="170">
        <v>0.61899999999999999</v>
      </c>
      <c r="M466" s="170">
        <v>4.2000000000000003E-2</v>
      </c>
      <c r="N466" s="170">
        <v>7.0999999999999994E-2</v>
      </c>
      <c r="O466" s="170">
        <v>5.8000000000000003E-2</v>
      </c>
      <c r="P466" s="170">
        <v>9.0999999999999998E-2</v>
      </c>
      <c r="Q466" s="91"/>
      <c r="R466" s="211"/>
      <c r="S466" s="211"/>
      <c r="T466" s="211"/>
      <c r="U466" s="211"/>
      <c r="V466" s="211"/>
      <c r="W466" s="211"/>
      <c r="X466" s="211"/>
      <c r="Y466" s="211"/>
      <c r="Z466" s="211"/>
      <c r="AA466" s="211"/>
      <c r="AB466" s="211"/>
      <c r="AC466" s="211"/>
      <c r="AD466" s="211"/>
    </row>
    <row r="467" spans="1:30" x14ac:dyDescent="0.25">
      <c r="A467" s="91" t="s">
        <v>5723</v>
      </c>
      <c r="B467" s="170" t="s">
        <v>143</v>
      </c>
      <c r="C467" s="170">
        <v>0.5161290322580645</v>
      </c>
      <c r="D467" s="170">
        <v>0.38585607940446648</v>
      </c>
      <c r="E467" s="170">
        <v>9.8014888337468978E-2</v>
      </c>
      <c r="F467" s="169">
        <v>1</v>
      </c>
      <c r="G467" s="173">
        <v>806</v>
      </c>
      <c r="H467" s="91"/>
      <c r="I467" s="170" t="s">
        <v>143</v>
      </c>
      <c r="J467" s="170" t="s">
        <v>143</v>
      </c>
      <c r="K467" s="170">
        <v>0.48199999999999998</v>
      </c>
      <c r="L467" s="170">
        <v>0.55000000000000004</v>
      </c>
      <c r="M467" s="170">
        <v>0.35299999999999998</v>
      </c>
      <c r="N467" s="170">
        <v>0.42</v>
      </c>
      <c r="O467" s="170">
        <v>7.9000000000000001E-2</v>
      </c>
      <c r="P467" s="170">
        <v>0.12</v>
      </c>
      <c r="Q467" s="91"/>
      <c r="R467" s="211"/>
      <c r="S467" s="211"/>
      <c r="T467" s="211"/>
      <c r="U467" s="211"/>
      <c r="V467" s="211"/>
      <c r="W467" s="211"/>
      <c r="X467" s="211"/>
      <c r="Y467" s="211"/>
      <c r="Z467" s="211"/>
      <c r="AA467" s="211"/>
      <c r="AB467" s="211"/>
      <c r="AC467" s="211"/>
      <c r="AD467" s="211"/>
    </row>
    <row r="468" spans="1:30" x14ac:dyDescent="0.25">
      <c r="A468" s="91" t="s">
        <v>5724</v>
      </c>
      <c r="B468" s="170" t="s">
        <v>143</v>
      </c>
      <c r="C468" s="170">
        <v>0.78136200716845883</v>
      </c>
      <c r="D468" s="170">
        <v>0.1063321385902031</v>
      </c>
      <c r="E468" s="170">
        <v>0.11230585424133811</v>
      </c>
      <c r="F468" s="169">
        <v>1</v>
      </c>
      <c r="G468" s="173">
        <v>837</v>
      </c>
      <c r="H468" s="91"/>
      <c r="I468" s="170" t="s">
        <v>143</v>
      </c>
      <c r="J468" s="170" t="s">
        <v>143</v>
      </c>
      <c r="K468" s="170">
        <v>0.752</v>
      </c>
      <c r="L468" s="170">
        <v>0.80800000000000005</v>
      </c>
      <c r="M468" s="170">
        <v>8.6999999999999994E-2</v>
      </c>
      <c r="N468" s="170">
        <v>0.129</v>
      </c>
      <c r="O468" s="170">
        <v>9.2999999999999999E-2</v>
      </c>
      <c r="P468" s="170">
        <v>0.13500000000000001</v>
      </c>
      <c r="Q468" s="91"/>
      <c r="R468" s="211"/>
      <c r="S468" s="211"/>
      <c r="T468" s="211"/>
      <c r="U468" s="211"/>
      <c r="V468" s="211"/>
      <c r="W468" s="211"/>
      <c r="X468" s="211"/>
      <c r="Y468" s="211"/>
      <c r="Z468" s="211"/>
      <c r="AA468" s="211"/>
      <c r="AB468" s="211"/>
      <c r="AC468" s="211"/>
      <c r="AD468" s="211"/>
    </row>
    <row r="469" spans="1:30" x14ac:dyDescent="0.25">
      <c r="A469" s="91" t="s">
        <v>5725</v>
      </c>
      <c r="B469" s="170">
        <v>8.3647502356267667E-2</v>
      </c>
      <c r="C469" s="170">
        <v>0.50541941564561732</v>
      </c>
      <c r="D469" s="170">
        <v>0.23232799245994346</v>
      </c>
      <c r="E469" s="170">
        <v>0.17860508953817153</v>
      </c>
      <c r="F469" s="169">
        <v>1</v>
      </c>
      <c r="G469" s="173">
        <v>4244</v>
      </c>
      <c r="H469" s="91"/>
      <c r="I469" s="170">
        <v>7.5999999999999998E-2</v>
      </c>
      <c r="J469" s="170">
        <v>9.1999999999999998E-2</v>
      </c>
      <c r="K469" s="170">
        <v>0.49</v>
      </c>
      <c r="L469" s="170">
        <v>0.52</v>
      </c>
      <c r="M469" s="170">
        <v>0.22</v>
      </c>
      <c r="N469" s="170">
        <v>0.245</v>
      </c>
      <c r="O469" s="170">
        <v>0.16700000000000001</v>
      </c>
      <c r="P469" s="170">
        <v>0.19</v>
      </c>
      <c r="Q469" s="91"/>
      <c r="R469" s="211"/>
      <c r="S469" s="211"/>
      <c r="T469" s="211"/>
      <c r="U469" s="211"/>
      <c r="V469" s="211"/>
      <c r="W469" s="211"/>
      <c r="X469" s="211"/>
      <c r="Y469" s="211"/>
      <c r="Z469" s="211"/>
      <c r="AA469" s="211"/>
      <c r="AB469" s="211"/>
      <c r="AC469" s="211"/>
      <c r="AD469" s="211"/>
    </row>
    <row r="470" spans="1:30" x14ac:dyDescent="0.25">
      <c r="A470" s="91" t="s">
        <v>5726</v>
      </c>
      <c r="B470" s="170">
        <v>0.31451758340847613</v>
      </c>
      <c r="C470" s="170">
        <v>0.56825969341749327</v>
      </c>
      <c r="D470" s="170">
        <v>3.6248872858431022E-2</v>
      </c>
      <c r="E470" s="170">
        <v>8.0973850315599644E-2</v>
      </c>
      <c r="F470" s="169">
        <v>1</v>
      </c>
      <c r="G470" s="173">
        <v>5545</v>
      </c>
      <c r="H470" s="91"/>
      <c r="I470" s="170">
        <v>0.30199999999999999</v>
      </c>
      <c r="J470" s="170">
        <v>0.32700000000000001</v>
      </c>
      <c r="K470" s="170">
        <v>0.55500000000000005</v>
      </c>
      <c r="L470" s="170">
        <v>0.58099999999999996</v>
      </c>
      <c r="M470" s="170">
        <v>3.2000000000000001E-2</v>
      </c>
      <c r="N470" s="170">
        <v>4.1000000000000002E-2</v>
      </c>
      <c r="O470" s="170">
        <v>7.3999999999999996E-2</v>
      </c>
      <c r="P470" s="170">
        <v>8.7999999999999995E-2</v>
      </c>
      <c r="Q470" s="91"/>
      <c r="R470" s="211"/>
      <c r="S470" s="211"/>
      <c r="T470" s="211"/>
      <c r="U470" s="211"/>
      <c r="V470" s="211"/>
      <c r="W470" s="211"/>
      <c r="X470" s="211"/>
      <c r="Y470" s="211"/>
      <c r="Z470" s="211"/>
      <c r="AA470" s="211"/>
      <c r="AB470" s="211"/>
      <c r="AC470" s="211"/>
      <c r="AD470" s="211"/>
    </row>
    <row r="471" spans="1:30" x14ac:dyDescent="0.25">
      <c r="A471" s="91" t="s">
        <v>5727</v>
      </c>
      <c r="B471" s="170" t="s">
        <v>143</v>
      </c>
      <c r="C471" s="170">
        <v>0.44818204303734849</v>
      </c>
      <c r="D471" s="170">
        <v>0.36284936928023742</v>
      </c>
      <c r="E471" s="170">
        <v>0.18896858768241404</v>
      </c>
      <c r="F471" s="169">
        <v>1</v>
      </c>
      <c r="G471" s="173">
        <v>4043</v>
      </c>
      <c r="H471" s="91"/>
      <c r="I471" s="170" t="s">
        <v>143</v>
      </c>
      <c r="J471" s="170" t="s">
        <v>143</v>
      </c>
      <c r="K471" s="170">
        <v>0.433</v>
      </c>
      <c r="L471" s="170">
        <v>0.46400000000000002</v>
      </c>
      <c r="M471" s="170">
        <v>0.34799999999999998</v>
      </c>
      <c r="N471" s="170">
        <v>0.378</v>
      </c>
      <c r="O471" s="170">
        <v>0.17699999999999999</v>
      </c>
      <c r="P471" s="170">
        <v>0.20100000000000001</v>
      </c>
      <c r="Q471" s="91"/>
      <c r="R471" s="211"/>
      <c r="S471" s="211"/>
      <c r="T471" s="211"/>
      <c r="U471" s="211"/>
      <c r="V471" s="211"/>
      <c r="W471" s="211"/>
      <c r="X471" s="211"/>
      <c r="Y471" s="211"/>
      <c r="Z471" s="211"/>
      <c r="AA471" s="211"/>
      <c r="AB471" s="211"/>
      <c r="AC471" s="211"/>
      <c r="AD471" s="211"/>
    </row>
    <row r="472" spans="1:30" x14ac:dyDescent="0.25">
      <c r="A472" s="91" t="s">
        <v>5728</v>
      </c>
      <c r="B472" s="170" t="s">
        <v>143</v>
      </c>
      <c r="C472" s="170">
        <v>0.72716441620333594</v>
      </c>
      <c r="D472" s="170">
        <v>6.8506751389992057E-2</v>
      </c>
      <c r="E472" s="170">
        <v>0.20432883240667196</v>
      </c>
      <c r="F472" s="169">
        <v>1</v>
      </c>
      <c r="G472" s="173">
        <v>5036</v>
      </c>
      <c r="H472" s="91"/>
      <c r="I472" s="170" t="s">
        <v>143</v>
      </c>
      <c r="J472" s="170" t="s">
        <v>143</v>
      </c>
      <c r="K472" s="170">
        <v>0.71499999999999997</v>
      </c>
      <c r="L472" s="170">
        <v>0.73899999999999999</v>
      </c>
      <c r="M472" s="170">
        <v>6.2E-2</v>
      </c>
      <c r="N472" s="170">
        <v>7.5999999999999998E-2</v>
      </c>
      <c r="O472" s="170">
        <v>0.193</v>
      </c>
      <c r="P472" s="170">
        <v>0.216</v>
      </c>
      <c r="Q472" s="91"/>
      <c r="R472" s="211"/>
      <c r="S472" s="211"/>
      <c r="T472" s="211"/>
      <c r="U472" s="211"/>
      <c r="V472" s="211"/>
      <c r="W472" s="211"/>
      <c r="X472" s="211"/>
      <c r="Y472" s="211"/>
      <c r="Z472" s="211"/>
      <c r="AA472" s="211"/>
      <c r="AB472" s="211"/>
      <c r="AC472" s="211"/>
      <c r="AD472" s="211"/>
    </row>
    <row r="473" spans="1:30" x14ac:dyDescent="0.25">
      <c r="A473" s="91" t="s">
        <v>5729</v>
      </c>
      <c r="B473" s="170">
        <v>7.2727272727272724E-2</v>
      </c>
      <c r="C473" s="170">
        <v>0.61339712918660283</v>
      </c>
      <c r="D473" s="170">
        <v>0.21626794258373205</v>
      </c>
      <c r="E473" s="170">
        <v>9.7607655502392338E-2</v>
      </c>
      <c r="F473" s="169">
        <v>1</v>
      </c>
      <c r="G473" s="173">
        <v>1045</v>
      </c>
      <c r="H473" s="91"/>
      <c r="I473" s="170">
        <v>5.8000000000000003E-2</v>
      </c>
      <c r="J473" s="170">
        <v>0.09</v>
      </c>
      <c r="K473" s="170">
        <v>0.58399999999999996</v>
      </c>
      <c r="L473" s="170">
        <v>0.64200000000000002</v>
      </c>
      <c r="M473" s="170">
        <v>0.192</v>
      </c>
      <c r="N473" s="170">
        <v>0.24199999999999999</v>
      </c>
      <c r="O473" s="170">
        <v>8.1000000000000003E-2</v>
      </c>
      <c r="P473" s="170">
        <v>0.11700000000000001</v>
      </c>
      <c r="Q473" s="91"/>
      <c r="R473" s="211"/>
      <c r="S473" s="211"/>
      <c r="T473" s="211"/>
      <c r="U473" s="211"/>
      <c r="V473" s="211"/>
      <c r="W473" s="211"/>
      <c r="X473" s="211"/>
      <c r="Y473" s="211"/>
      <c r="Z473" s="211"/>
      <c r="AA473" s="211"/>
      <c r="AB473" s="211"/>
      <c r="AC473" s="211"/>
      <c r="AD473" s="211"/>
    </row>
    <row r="474" spans="1:30" x14ac:dyDescent="0.25">
      <c r="A474" s="91" t="s">
        <v>5730</v>
      </c>
      <c r="B474" s="170">
        <v>0.33359253499222397</v>
      </c>
      <c r="C474" s="170">
        <v>0.57153965785381022</v>
      </c>
      <c r="D474" s="170">
        <v>3.4992223950233284E-2</v>
      </c>
      <c r="E474" s="170">
        <v>5.9875583203732506E-2</v>
      </c>
      <c r="F474" s="169">
        <v>1</v>
      </c>
      <c r="G474" s="173">
        <v>1286</v>
      </c>
      <c r="H474" s="91"/>
      <c r="I474" s="170">
        <v>0.308</v>
      </c>
      <c r="J474" s="170">
        <v>0.36</v>
      </c>
      <c r="K474" s="170">
        <v>0.54400000000000004</v>
      </c>
      <c r="L474" s="170">
        <v>0.59799999999999998</v>
      </c>
      <c r="M474" s="170">
        <v>2.5999999999999999E-2</v>
      </c>
      <c r="N474" s="170">
        <v>4.7E-2</v>
      </c>
      <c r="O474" s="170">
        <v>4.8000000000000001E-2</v>
      </c>
      <c r="P474" s="170">
        <v>7.3999999999999996E-2</v>
      </c>
      <c r="Q474" s="91"/>
      <c r="R474" s="211"/>
      <c r="S474" s="211"/>
      <c r="T474" s="211"/>
      <c r="U474" s="211"/>
      <c r="V474" s="211"/>
      <c r="W474" s="211"/>
      <c r="X474" s="211"/>
      <c r="Y474" s="211"/>
      <c r="Z474" s="211"/>
      <c r="AA474" s="211"/>
      <c r="AB474" s="211"/>
      <c r="AC474" s="211"/>
      <c r="AD474" s="211"/>
    </row>
    <row r="475" spans="1:30" x14ac:dyDescent="0.25">
      <c r="A475" s="91" t="s">
        <v>5731</v>
      </c>
      <c r="B475" s="170" t="s">
        <v>143</v>
      </c>
      <c r="C475" s="170">
        <v>0.54635761589403975</v>
      </c>
      <c r="D475" s="170">
        <v>0.3454746136865342</v>
      </c>
      <c r="E475" s="170">
        <v>0.10816777041942605</v>
      </c>
      <c r="F475" s="169">
        <v>1</v>
      </c>
      <c r="G475" s="173">
        <v>906</v>
      </c>
      <c r="H475" s="91"/>
      <c r="I475" s="170" t="s">
        <v>143</v>
      </c>
      <c r="J475" s="170" t="s">
        <v>143</v>
      </c>
      <c r="K475" s="170">
        <v>0.51400000000000001</v>
      </c>
      <c r="L475" s="170">
        <v>0.57899999999999996</v>
      </c>
      <c r="M475" s="170">
        <v>0.315</v>
      </c>
      <c r="N475" s="170">
        <v>0.377</v>
      </c>
      <c r="O475" s="170">
        <v>0.09</v>
      </c>
      <c r="P475" s="170">
        <v>0.13</v>
      </c>
      <c r="Q475" s="91"/>
      <c r="R475" s="211"/>
      <c r="S475" s="211"/>
      <c r="T475" s="211"/>
      <c r="U475" s="211"/>
      <c r="V475" s="211"/>
      <c r="W475" s="211"/>
      <c r="X475" s="211"/>
      <c r="Y475" s="211"/>
      <c r="Z475" s="211"/>
      <c r="AA475" s="211"/>
      <c r="AB475" s="211"/>
      <c r="AC475" s="211"/>
      <c r="AD475" s="211"/>
    </row>
    <row r="476" spans="1:30" x14ac:dyDescent="0.25">
      <c r="A476" s="91" t="s">
        <v>5732</v>
      </c>
      <c r="B476" s="170" t="s">
        <v>143</v>
      </c>
      <c r="C476" s="170">
        <v>0.78839869281045749</v>
      </c>
      <c r="D476" s="170">
        <v>6.9444444444444448E-2</v>
      </c>
      <c r="E476" s="170">
        <v>0.14215686274509803</v>
      </c>
      <c r="F476" s="169">
        <v>1</v>
      </c>
      <c r="G476" s="173">
        <v>1224</v>
      </c>
      <c r="H476" s="91"/>
      <c r="I476" s="170" t="s">
        <v>143</v>
      </c>
      <c r="J476" s="170" t="s">
        <v>143</v>
      </c>
      <c r="K476" s="170">
        <v>0.76500000000000001</v>
      </c>
      <c r="L476" s="170">
        <v>0.81</v>
      </c>
      <c r="M476" s="170">
        <v>5.7000000000000002E-2</v>
      </c>
      <c r="N476" s="170">
        <v>8.5000000000000006E-2</v>
      </c>
      <c r="O476" s="170">
        <v>0.124</v>
      </c>
      <c r="P476" s="170">
        <v>0.16300000000000001</v>
      </c>
      <c r="Q476" s="91"/>
      <c r="R476" s="211"/>
      <c r="S476" s="211"/>
      <c r="T476" s="211"/>
      <c r="U476" s="211"/>
      <c r="V476" s="211"/>
      <c r="W476" s="211"/>
      <c r="X476" s="211"/>
      <c r="Y476" s="211"/>
      <c r="Z476" s="211"/>
      <c r="AA476" s="211"/>
      <c r="AB476" s="211"/>
      <c r="AC476" s="211"/>
      <c r="AD476" s="211"/>
    </row>
    <row r="477" spans="1:30" x14ac:dyDescent="0.25">
      <c r="A477" s="91" t="s">
        <v>5733</v>
      </c>
      <c r="B477" s="170">
        <v>7.2769953051643188E-2</v>
      </c>
      <c r="C477" s="170">
        <v>0.56416275430359941</v>
      </c>
      <c r="D477" s="170">
        <v>0.23317683881064163</v>
      </c>
      <c r="E477" s="170">
        <v>0.12989045383411579</v>
      </c>
      <c r="F477" s="169">
        <v>1</v>
      </c>
      <c r="G477" s="173">
        <v>1278</v>
      </c>
      <c r="H477" s="91"/>
      <c r="I477" s="170">
        <v>0.06</v>
      </c>
      <c r="J477" s="170">
        <v>8.7999999999999995E-2</v>
      </c>
      <c r="K477" s="170">
        <v>0.53700000000000003</v>
      </c>
      <c r="L477" s="170">
        <v>0.59099999999999997</v>
      </c>
      <c r="M477" s="170">
        <v>0.21099999999999999</v>
      </c>
      <c r="N477" s="170">
        <v>0.25700000000000001</v>
      </c>
      <c r="O477" s="170">
        <v>0.113</v>
      </c>
      <c r="P477" s="170">
        <v>0.14899999999999999</v>
      </c>
      <c r="Q477" s="91"/>
      <c r="R477" s="211"/>
      <c r="S477" s="211"/>
      <c r="T477" s="211"/>
      <c r="U477" s="211"/>
      <c r="V477" s="211"/>
      <c r="W477" s="211"/>
      <c r="X477" s="211"/>
      <c r="Y477" s="211"/>
      <c r="Z477" s="211"/>
      <c r="AA477" s="211"/>
      <c r="AB477" s="211"/>
      <c r="AC477" s="211"/>
      <c r="AD477" s="211"/>
    </row>
    <row r="478" spans="1:30" x14ac:dyDescent="0.25">
      <c r="A478" s="91" t="s">
        <v>5734</v>
      </c>
      <c r="B478" s="170">
        <v>0.3133971291866029</v>
      </c>
      <c r="C478" s="170">
        <v>0.56100478468899517</v>
      </c>
      <c r="D478" s="170">
        <v>4.5454545454545456E-2</v>
      </c>
      <c r="E478" s="170">
        <v>8.0143540669856461E-2</v>
      </c>
      <c r="F478" s="169">
        <v>1</v>
      </c>
      <c r="G478" s="173">
        <v>1672</v>
      </c>
      <c r="H478" s="91"/>
      <c r="I478" s="170">
        <v>0.29199999999999998</v>
      </c>
      <c r="J478" s="170">
        <v>0.33600000000000002</v>
      </c>
      <c r="K478" s="170">
        <v>0.53700000000000003</v>
      </c>
      <c r="L478" s="170">
        <v>0.58499999999999996</v>
      </c>
      <c r="M478" s="170">
        <v>3.5999999999999997E-2</v>
      </c>
      <c r="N478" s="170">
        <v>5.7000000000000002E-2</v>
      </c>
      <c r="O478" s="170">
        <v>6.8000000000000005E-2</v>
      </c>
      <c r="P478" s="170">
        <v>9.4E-2</v>
      </c>
      <c r="Q478" s="91"/>
      <c r="R478" s="211"/>
      <c r="S478" s="211"/>
      <c r="T478" s="211"/>
      <c r="U478" s="211"/>
      <c r="V478" s="211"/>
      <c r="W478" s="211"/>
      <c r="X478" s="211"/>
      <c r="Y478" s="211"/>
      <c r="Z478" s="211"/>
      <c r="AA478" s="211"/>
      <c r="AB478" s="211"/>
      <c r="AC478" s="211"/>
      <c r="AD478" s="211"/>
    </row>
    <row r="479" spans="1:30" x14ac:dyDescent="0.25">
      <c r="A479" s="91" t="s">
        <v>5735</v>
      </c>
      <c r="B479" s="170" t="s">
        <v>143</v>
      </c>
      <c r="C479" s="170">
        <v>0.48803418803418802</v>
      </c>
      <c r="D479" s="170">
        <v>0.37692307692307692</v>
      </c>
      <c r="E479" s="170">
        <v>0.13504273504273503</v>
      </c>
      <c r="F479" s="169">
        <v>1</v>
      </c>
      <c r="G479" s="173">
        <v>1170</v>
      </c>
      <c r="H479" s="91"/>
      <c r="I479" s="170" t="s">
        <v>143</v>
      </c>
      <c r="J479" s="170" t="s">
        <v>143</v>
      </c>
      <c r="K479" s="170">
        <v>0.45900000000000002</v>
      </c>
      <c r="L479" s="170">
        <v>0.51700000000000002</v>
      </c>
      <c r="M479" s="170">
        <v>0.35</v>
      </c>
      <c r="N479" s="170">
        <v>0.40500000000000003</v>
      </c>
      <c r="O479" s="170">
        <v>0.11700000000000001</v>
      </c>
      <c r="P479" s="170">
        <v>0.156</v>
      </c>
      <c r="Q479" s="91"/>
      <c r="R479" s="211"/>
      <c r="S479" s="211"/>
      <c r="T479" s="211"/>
      <c r="U479" s="211"/>
      <c r="V479" s="211"/>
      <c r="W479" s="211"/>
      <c r="X479" s="211"/>
      <c r="Y479" s="211"/>
      <c r="Z479" s="211"/>
      <c r="AA479" s="211"/>
      <c r="AB479" s="211"/>
      <c r="AC479" s="211"/>
      <c r="AD479" s="211"/>
    </row>
    <row r="480" spans="1:30" x14ac:dyDescent="0.25">
      <c r="A480" s="91" t="s">
        <v>5736</v>
      </c>
      <c r="B480" s="170" t="s">
        <v>143</v>
      </c>
      <c r="C480" s="170">
        <v>0.80358083201685093</v>
      </c>
      <c r="D480" s="170">
        <v>6.3191153238546599E-2</v>
      </c>
      <c r="E480" s="170">
        <v>0.13322801474460241</v>
      </c>
      <c r="F480" s="169">
        <v>1</v>
      </c>
      <c r="G480" s="173">
        <v>1899</v>
      </c>
      <c r="H480" s="91"/>
      <c r="I480" s="170" t="s">
        <v>143</v>
      </c>
      <c r="J480" s="170" t="s">
        <v>143</v>
      </c>
      <c r="K480" s="170">
        <v>0.78500000000000003</v>
      </c>
      <c r="L480" s="170">
        <v>0.82099999999999995</v>
      </c>
      <c r="M480" s="170">
        <v>5.2999999999999999E-2</v>
      </c>
      <c r="N480" s="170">
        <v>7.4999999999999997E-2</v>
      </c>
      <c r="O480" s="170">
        <v>0.11899999999999999</v>
      </c>
      <c r="P480" s="170">
        <v>0.14899999999999999</v>
      </c>
      <c r="Q480" s="91"/>
      <c r="R480" s="211"/>
      <c r="S480" s="211"/>
      <c r="T480" s="211"/>
      <c r="U480" s="211"/>
      <c r="V480" s="211"/>
      <c r="W480" s="211"/>
      <c r="X480" s="211"/>
      <c r="Y480" s="211"/>
      <c r="Z480" s="211"/>
      <c r="AA480" s="211"/>
      <c r="AB480" s="211"/>
      <c r="AC480" s="211"/>
      <c r="AD480" s="211"/>
    </row>
    <row r="481" spans="1:30" x14ac:dyDescent="0.25">
      <c r="A481" s="91" t="s">
        <v>5737</v>
      </c>
      <c r="B481" s="170">
        <v>8.3720930232558138E-2</v>
      </c>
      <c r="C481" s="170">
        <v>0.47441860465116281</v>
      </c>
      <c r="D481" s="170">
        <v>0.22635658914728682</v>
      </c>
      <c r="E481" s="170">
        <v>0.21550387596899226</v>
      </c>
      <c r="F481" s="169">
        <v>1</v>
      </c>
      <c r="G481" s="173">
        <v>645</v>
      </c>
      <c r="H481" s="91"/>
      <c r="I481" s="170">
        <v>6.5000000000000002E-2</v>
      </c>
      <c r="J481" s="170">
        <v>0.108</v>
      </c>
      <c r="K481" s="170">
        <v>0.436</v>
      </c>
      <c r="L481" s="170">
        <v>0.51300000000000001</v>
      </c>
      <c r="M481" s="170">
        <v>0.19600000000000001</v>
      </c>
      <c r="N481" s="170">
        <v>0.26</v>
      </c>
      <c r="O481" s="170">
        <v>0.186</v>
      </c>
      <c r="P481" s="170">
        <v>0.249</v>
      </c>
      <c r="Q481" s="91"/>
      <c r="R481" s="211"/>
      <c r="S481" s="211"/>
      <c r="T481" s="211"/>
      <c r="U481" s="211"/>
      <c r="V481" s="211"/>
      <c r="W481" s="211"/>
      <c r="X481" s="211"/>
      <c r="Y481" s="211"/>
      <c r="Z481" s="211"/>
      <c r="AA481" s="211"/>
      <c r="AB481" s="211"/>
      <c r="AC481" s="211"/>
      <c r="AD481" s="211"/>
    </row>
    <row r="482" spans="1:30" x14ac:dyDescent="0.25">
      <c r="A482" s="91" t="s">
        <v>5738</v>
      </c>
      <c r="B482" s="170">
        <v>0.26046511627906976</v>
      </c>
      <c r="C482" s="170">
        <v>0.5546511627906977</v>
      </c>
      <c r="D482" s="170">
        <v>3.604651162790698E-2</v>
      </c>
      <c r="E482" s="170">
        <v>0.14883720930232558</v>
      </c>
      <c r="F482" s="169">
        <v>1</v>
      </c>
      <c r="G482" s="173">
        <v>860</v>
      </c>
      <c r="H482" s="91"/>
      <c r="I482" s="170">
        <v>0.23200000000000001</v>
      </c>
      <c r="J482" s="170">
        <v>0.29099999999999998</v>
      </c>
      <c r="K482" s="170">
        <v>0.52100000000000002</v>
      </c>
      <c r="L482" s="170">
        <v>0.58799999999999997</v>
      </c>
      <c r="M482" s="170">
        <v>2.5999999999999999E-2</v>
      </c>
      <c r="N482" s="170">
        <v>5.0999999999999997E-2</v>
      </c>
      <c r="O482" s="170">
        <v>0.127</v>
      </c>
      <c r="P482" s="170">
        <v>0.17399999999999999</v>
      </c>
      <c r="Q482" s="91"/>
      <c r="R482" s="211"/>
      <c r="S482" s="211"/>
      <c r="T482" s="211"/>
      <c r="U482" s="211"/>
      <c r="V482" s="211"/>
      <c r="W482" s="211"/>
      <c r="X482" s="211"/>
      <c r="Y482" s="211"/>
      <c r="Z482" s="211"/>
      <c r="AA482" s="211"/>
      <c r="AB482" s="211"/>
      <c r="AC482" s="211"/>
      <c r="AD482" s="211"/>
    </row>
    <row r="483" spans="1:30" x14ac:dyDescent="0.25">
      <c r="A483" s="91" t="s">
        <v>5739</v>
      </c>
      <c r="B483" s="170" t="s">
        <v>143</v>
      </c>
      <c r="C483" s="170">
        <v>0.3188405797101449</v>
      </c>
      <c r="D483" s="170">
        <v>0.32246376811594202</v>
      </c>
      <c r="E483" s="170">
        <v>0.35869565217391303</v>
      </c>
      <c r="F483" s="169">
        <v>1</v>
      </c>
      <c r="G483" s="173">
        <v>552</v>
      </c>
      <c r="H483" s="91"/>
      <c r="I483" s="170" t="s">
        <v>143</v>
      </c>
      <c r="J483" s="170" t="s">
        <v>143</v>
      </c>
      <c r="K483" s="170">
        <v>0.28100000000000003</v>
      </c>
      <c r="L483" s="170">
        <v>0.35899999999999999</v>
      </c>
      <c r="M483" s="170">
        <v>0.28499999999999998</v>
      </c>
      <c r="N483" s="170">
        <v>0.36299999999999999</v>
      </c>
      <c r="O483" s="170">
        <v>0.32</v>
      </c>
      <c r="P483" s="170">
        <v>0.4</v>
      </c>
      <c r="Q483" s="91"/>
      <c r="R483" s="211"/>
      <c r="S483" s="211"/>
      <c r="T483" s="211"/>
      <c r="U483" s="211"/>
      <c r="V483" s="211"/>
      <c r="W483" s="211"/>
      <c r="X483" s="211"/>
      <c r="Y483" s="211"/>
      <c r="Z483" s="211"/>
      <c r="AA483" s="211"/>
      <c r="AB483" s="211"/>
      <c r="AC483" s="211"/>
      <c r="AD483" s="211"/>
    </row>
    <row r="484" spans="1:30" x14ac:dyDescent="0.25">
      <c r="A484" s="91" t="s">
        <v>5740</v>
      </c>
      <c r="B484" s="170" t="s">
        <v>143</v>
      </c>
      <c r="C484" s="170">
        <v>0.68133333333333335</v>
      </c>
      <c r="D484" s="170">
        <v>7.1999999999999995E-2</v>
      </c>
      <c r="E484" s="170">
        <v>0.24666666666666667</v>
      </c>
      <c r="F484" s="169">
        <v>1</v>
      </c>
      <c r="G484" s="173">
        <v>750</v>
      </c>
      <c r="H484" s="91"/>
      <c r="I484" s="170" t="s">
        <v>143</v>
      </c>
      <c r="J484" s="170" t="s">
        <v>143</v>
      </c>
      <c r="K484" s="170">
        <v>0.64700000000000002</v>
      </c>
      <c r="L484" s="170">
        <v>0.71399999999999997</v>
      </c>
      <c r="M484" s="170">
        <v>5.6000000000000001E-2</v>
      </c>
      <c r="N484" s="170">
        <v>9.2999999999999999E-2</v>
      </c>
      <c r="O484" s="170">
        <v>0.217</v>
      </c>
      <c r="P484" s="170">
        <v>0.27900000000000003</v>
      </c>
      <c r="Q484" s="91"/>
      <c r="R484" s="211"/>
      <c r="S484" s="211"/>
      <c r="T484" s="211"/>
      <c r="U484" s="211"/>
      <c r="V484" s="211"/>
      <c r="W484" s="211"/>
      <c r="X484" s="211"/>
      <c r="Y484" s="211"/>
      <c r="Z484" s="211"/>
      <c r="AA484" s="211"/>
      <c r="AB484" s="211"/>
      <c r="AC484" s="211"/>
      <c r="AD484" s="211"/>
    </row>
    <row r="485" spans="1:30" x14ac:dyDescent="0.25">
      <c r="A485" s="91" t="s">
        <v>5741</v>
      </c>
      <c r="B485" s="170">
        <v>9.2675635276532137E-2</v>
      </c>
      <c r="C485" s="170">
        <v>0.5610363726955655</v>
      </c>
      <c r="D485" s="170">
        <v>0.22969606377678126</v>
      </c>
      <c r="E485" s="170">
        <v>0.11659192825112108</v>
      </c>
      <c r="F485" s="169">
        <v>0.99999999999999989</v>
      </c>
      <c r="G485" s="173">
        <v>2007</v>
      </c>
      <c r="H485" s="91"/>
      <c r="I485" s="170">
        <v>8.1000000000000003E-2</v>
      </c>
      <c r="J485" s="170">
        <v>0.106</v>
      </c>
      <c r="K485" s="170">
        <v>0.53900000000000003</v>
      </c>
      <c r="L485" s="170">
        <v>0.58299999999999996</v>
      </c>
      <c r="M485" s="170">
        <v>0.21199999999999999</v>
      </c>
      <c r="N485" s="170">
        <v>0.249</v>
      </c>
      <c r="O485" s="170">
        <v>0.10299999999999999</v>
      </c>
      <c r="P485" s="170">
        <v>0.13100000000000001</v>
      </c>
      <c r="Q485" s="91"/>
      <c r="R485" s="211"/>
      <c r="S485" s="211"/>
      <c r="T485" s="211"/>
      <c r="U485" s="211"/>
      <c r="V485" s="211"/>
      <c r="W485" s="211"/>
      <c r="X485" s="211"/>
      <c r="Y485" s="211"/>
      <c r="Z485" s="211"/>
      <c r="AA485" s="211"/>
      <c r="AB485" s="211"/>
      <c r="AC485" s="211"/>
      <c r="AD485" s="211"/>
    </row>
    <row r="486" spans="1:30" x14ac:dyDescent="0.25">
      <c r="A486" s="91" t="s">
        <v>5742</v>
      </c>
      <c r="B486" s="170">
        <v>0.27397260273972601</v>
      </c>
      <c r="C486" s="170">
        <v>0.61278538812785388</v>
      </c>
      <c r="D486" s="170">
        <v>5.1141552511415528E-2</v>
      </c>
      <c r="E486" s="170">
        <v>6.2100456621004566E-2</v>
      </c>
      <c r="F486" s="169">
        <v>1</v>
      </c>
      <c r="G486" s="173">
        <v>2190</v>
      </c>
      <c r="H486" s="91"/>
      <c r="I486" s="170">
        <v>0.25600000000000001</v>
      </c>
      <c r="J486" s="170">
        <v>0.29299999999999998</v>
      </c>
      <c r="K486" s="170">
        <v>0.59199999999999997</v>
      </c>
      <c r="L486" s="170">
        <v>0.63300000000000001</v>
      </c>
      <c r="M486" s="170">
        <v>4.2999999999999997E-2</v>
      </c>
      <c r="N486" s="170">
        <v>6.0999999999999999E-2</v>
      </c>
      <c r="O486" s="170">
        <v>5.2999999999999999E-2</v>
      </c>
      <c r="P486" s="170">
        <v>7.2999999999999995E-2</v>
      </c>
      <c r="Q486" s="91"/>
      <c r="R486" s="211"/>
      <c r="S486" s="211"/>
      <c r="T486" s="211"/>
      <c r="U486" s="211"/>
      <c r="V486" s="211"/>
      <c r="W486" s="211"/>
      <c r="X486" s="211"/>
      <c r="Y486" s="211"/>
      <c r="Z486" s="211"/>
      <c r="AA486" s="211"/>
      <c r="AB486" s="211"/>
      <c r="AC486" s="211"/>
      <c r="AD486" s="211"/>
    </row>
    <row r="487" spans="1:30" x14ac:dyDescent="0.25">
      <c r="A487" s="91" t="s">
        <v>5743</v>
      </c>
      <c r="B487" s="170" t="s">
        <v>143</v>
      </c>
      <c r="C487" s="170">
        <v>0.44114832535885168</v>
      </c>
      <c r="D487" s="170">
        <v>0.33827751196172251</v>
      </c>
      <c r="E487" s="170">
        <v>0.22057416267942584</v>
      </c>
      <c r="F487" s="169">
        <v>1</v>
      </c>
      <c r="G487" s="173">
        <v>2090</v>
      </c>
      <c r="H487" s="91"/>
      <c r="I487" s="170" t="s">
        <v>143</v>
      </c>
      <c r="J487" s="170" t="s">
        <v>143</v>
      </c>
      <c r="K487" s="170">
        <v>0.42</v>
      </c>
      <c r="L487" s="170">
        <v>0.46300000000000002</v>
      </c>
      <c r="M487" s="170">
        <v>0.318</v>
      </c>
      <c r="N487" s="170">
        <v>0.35899999999999999</v>
      </c>
      <c r="O487" s="170">
        <v>0.20300000000000001</v>
      </c>
      <c r="P487" s="170">
        <v>0.23899999999999999</v>
      </c>
      <c r="Q487" s="91"/>
      <c r="R487" s="211"/>
      <c r="S487" s="211"/>
      <c r="T487" s="211"/>
      <c r="U487" s="211"/>
      <c r="V487" s="211"/>
      <c r="W487" s="211"/>
      <c r="X487" s="211"/>
      <c r="Y487" s="211"/>
      <c r="Z487" s="211"/>
      <c r="AA487" s="211"/>
      <c r="AB487" s="211"/>
      <c r="AC487" s="211"/>
      <c r="AD487" s="211"/>
    </row>
    <row r="488" spans="1:30" x14ac:dyDescent="0.25">
      <c r="A488" s="91" t="s">
        <v>5744</v>
      </c>
      <c r="B488" s="170" t="s">
        <v>143</v>
      </c>
      <c r="C488" s="170">
        <v>0.78813186813186809</v>
      </c>
      <c r="D488" s="170">
        <v>7.2087912087912084E-2</v>
      </c>
      <c r="E488" s="170">
        <v>0.13978021978021979</v>
      </c>
      <c r="F488" s="169">
        <v>1</v>
      </c>
      <c r="G488" s="173">
        <v>2275</v>
      </c>
      <c r="H488" s="91"/>
      <c r="I488" s="170" t="s">
        <v>143</v>
      </c>
      <c r="J488" s="170" t="s">
        <v>143</v>
      </c>
      <c r="K488" s="170">
        <v>0.77100000000000002</v>
      </c>
      <c r="L488" s="170">
        <v>0.80400000000000005</v>
      </c>
      <c r="M488" s="170">
        <v>6.2E-2</v>
      </c>
      <c r="N488" s="170">
        <v>8.3000000000000004E-2</v>
      </c>
      <c r="O488" s="170">
        <v>0.126</v>
      </c>
      <c r="P488" s="170">
        <v>0.155</v>
      </c>
      <c r="Q488" s="91"/>
      <c r="R488" s="211"/>
      <c r="S488" s="211"/>
      <c r="T488" s="211"/>
      <c r="U488" s="211"/>
      <c r="V488" s="211"/>
      <c r="W488" s="211"/>
      <c r="X488" s="211"/>
      <c r="Y488" s="211"/>
      <c r="Z488" s="211"/>
      <c r="AA488" s="211"/>
      <c r="AB488" s="211"/>
      <c r="AC488" s="211"/>
      <c r="AD488" s="211"/>
    </row>
    <row r="489" spans="1:30" x14ac:dyDescent="0.25">
      <c r="A489" s="91" t="s">
        <v>5745</v>
      </c>
      <c r="B489" s="170">
        <v>6.9182389937106917E-2</v>
      </c>
      <c r="C489" s="170">
        <v>0.56394129979035634</v>
      </c>
      <c r="D489" s="170">
        <v>0.24213836477987422</v>
      </c>
      <c r="E489" s="170">
        <v>0.12473794549266247</v>
      </c>
      <c r="F489" s="169">
        <v>1</v>
      </c>
      <c r="G489" s="173">
        <v>954</v>
      </c>
      <c r="H489" s="91"/>
      <c r="I489" s="170">
        <v>5.5E-2</v>
      </c>
      <c r="J489" s="170">
        <v>8.6999999999999994E-2</v>
      </c>
      <c r="K489" s="170">
        <v>0.53200000000000003</v>
      </c>
      <c r="L489" s="170">
        <v>0.59499999999999997</v>
      </c>
      <c r="M489" s="170">
        <v>0.216</v>
      </c>
      <c r="N489" s="170">
        <v>0.27</v>
      </c>
      <c r="O489" s="170">
        <v>0.105</v>
      </c>
      <c r="P489" s="170">
        <v>0.14699999999999999</v>
      </c>
      <c r="Q489" s="91"/>
      <c r="R489" s="211"/>
      <c r="S489" s="211"/>
      <c r="T489" s="211"/>
      <c r="U489" s="211"/>
      <c r="V489" s="211"/>
      <c r="W489" s="211"/>
      <c r="X489" s="211"/>
      <c r="Y489" s="211"/>
      <c r="Z489" s="211"/>
      <c r="AA489" s="211"/>
      <c r="AB489" s="211"/>
      <c r="AC489" s="211"/>
      <c r="AD489" s="211"/>
    </row>
    <row r="490" spans="1:30" x14ac:dyDescent="0.25">
      <c r="A490" s="91" t="s">
        <v>5746</v>
      </c>
      <c r="B490" s="170">
        <v>0.30121608980355474</v>
      </c>
      <c r="C490" s="170">
        <v>0.60243217960710949</v>
      </c>
      <c r="D490" s="170">
        <v>3.9289055191768008E-2</v>
      </c>
      <c r="E490" s="170">
        <v>5.7062675397567819E-2</v>
      </c>
      <c r="F490" s="169">
        <v>1</v>
      </c>
      <c r="G490" s="173">
        <v>1069</v>
      </c>
      <c r="H490" s="91"/>
      <c r="I490" s="170">
        <v>0.27400000000000002</v>
      </c>
      <c r="J490" s="170">
        <v>0.32900000000000001</v>
      </c>
      <c r="K490" s="170">
        <v>0.57299999999999995</v>
      </c>
      <c r="L490" s="170">
        <v>0.63100000000000001</v>
      </c>
      <c r="M490" s="170">
        <v>2.9000000000000001E-2</v>
      </c>
      <c r="N490" s="170">
        <v>5.2999999999999999E-2</v>
      </c>
      <c r="O490" s="170">
        <v>4.4999999999999998E-2</v>
      </c>
      <c r="P490" s="170">
        <v>7.2999999999999995E-2</v>
      </c>
      <c r="Q490" s="91"/>
      <c r="R490" s="211"/>
      <c r="S490" s="211"/>
      <c r="T490" s="211"/>
      <c r="U490" s="211"/>
      <c r="V490" s="211"/>
      <c r="W490" s="211"/>
      <c r="X490" s="211"/>
      <c r="Y490" s="211"/>
      <c r="Z490" s="211"/>
      <c r="AA490" s="211"/>
      <c r="AB490" s="211"/>
      <c r="AC490" s="211"/>
      <c r="AD490" s="211"/>
    </row>
    <row r="491" spans="1:30" x14ac:dyDescent="0.25">
      <c r="A491" s="91" t="s">
        <v>5747</v>
      </c>
      <c r="B491" s="170" t="s">
        <v>143</v>
      </c>
      <c r="C491" s="170">
        <v>0.4763749031758327</v>
      </c>
      <c r="D491" s="170">
        <v>0.35631293570875289</v>
      </c>
      <c r="E491" s="170">
        <v>0.16731216111541442</v>
      </c>
      <c r="F491" s="169">
        <v>1</v>
      </c>
      <c r="G491" s="173">
        <v>1291</v>
      </c>
      <c r="H491" s="91"/>
      <c r="I491" s="170" t="s">
        <v>143</v>
      </c>
      <c r="J491" s="170" t="s">
        <v>143</v>
      </c>
      <c r="K491" s="170">
        <v>0.44900000000000001</v>
      </c>
      <c r="L491" s="170">
        <v>0.504</v>
      </c>
      <c r="M491" s="170">
        <v>0.33100000000000002</v>
      </c>
      <c r="N491" s="170">
        <v>0.38300000000000001</v>
      </c>
      <c r="O491" s="170">
        <v>0.14799999999999999</v>
      </c>
      <c r="P491" s="170">
        <v>0.189</v>
      </c>
      <c r="Q491" s="91"/>
      <c r="R491" s="211"/>
      <c r="S491" s="211"/>
      <c r="T491" s="211"/>
      <c r="U491" s="211"/>
      <c r="V491" s="211"/>
      <c r="W491" s="211"/>
      <c r="X491" s="211"/>
      <c r="Y491" s="211"/>
      <c r="Z491" s="211"/>
      <c r="AA491" s="211"/>
      <c r="AB491" s="211"/>
      <c r="AC491" s="211"/>
      <c r="AD491" s="211"/>
    </row>
    <row r="492" spans="1:30" x14ac:dyDescent="0.25">
      <c r="A492" s="91" t="s">
        <v>5748</v>
      </c>
      <c r="B492" s="170" t="s">
        <v>143</v>
      </c>
      <c r="C492" s="170">
        <v>0.70882740447957837</v>
      </c>
      <c r="D492" s="170">
        <v>8.9591567852437423E-2</v>
      </c>
      <c r="E492" s="170">
        <v>0.20158102766798419</v>
      </c>
      <c r="F492" s="169">
        <v>1</v>
      </c>
      <c r="G492" s="173">
        <v>759</v>
      </c>
      <c r="H492" s="91"/>
      <c r="I492" s="170" t="s">
        <v>143</v>
      </c>
      <c r="J492" s="170" t="s">
        <v>143</v>
      </c>
      <c r="K492" s="170">
        <v>0.67600000000000005</v>
      </c>
      <c r="L492" s="170">
        <v>0.74</v>
      </c>
      <c r="M492" s="170">
        <v>7.0999999999999994E-2</v>
      </c>
      <c r="N492" s="170">
        <v>0.112</v>
      </c>
      <c r="O492" s="170">
        <v>0.17499999999999999</v>
      </c>
      <c r="P492" s="170">
        <v>0.23200000000000001</v>
      </c>
      <c r="Q492" s="91"/>
      <c r="R492" s="211"/>
      <c r="S492" s="211"/>
      <c r="T492" s="211"/>
      <c r="U492" s="211"/>
      <c r="V492" s="211"/>
      <c r="W492" s="211"/>
      <c r="X492" s="211"/>
      <c r="Y492" s="211"/>
      <c r="Z492" s="211"/>
      <c r="AA492" s="211"/>
      <c r="AB492" s="211"/>
      <c r="AC492" s="211"/>
      <c r="AD492" s="211"/>
    </row>
    <row r="493" spans="1:30" x14ac:dyDescent="0.25">
      <c r="A493" s="91" t="s">
        <v>5749</v>
      </c>
      <c r="B493" s="170">
        <v>6.4197530864197536E-2</v>
      </c>
      <c r="C493" s="170">
        <v>0.45925925925925926</v>
      </c>
      <c r="D493" s="170">
        <v>0.33950617283950618</v>
      </c>
      <c r="E493" s="170">
        <v>0.13703703703703704</v>
      </c>
      <c r="F493" s="169">
        <v>1</v>
      </c>
      <c r="G493" s="173">
        <v>810</v>
      </c>
      <c r="H493" s="91"/>
      <c r="I493" s="170">
        <v>4.9000000000000002E-2</v>
      </c>
      <c r="J493" s="170">
        <v>8.3000000000000004E-2</v>
      </c>
      <c r="K493" s="170">
        <v>0.42499999999999999</v>
      </c>
      <c r="L493" s="170">
        <v>0.49399999999999999</v>
      </c>
      <c r="M493" s="170">
        <v>0.308</v>
      </c>
      <c r="N493" s="170">
        <v>0.373</v>
      </c>
      <c r="O493" s="170">
        <v>0.115</v>
      </c>
      <c r="P493" s="170">
        <v>0.16200000000000001</v>
      </c>
      <c r="Q493" s="91"/>
      <c r="R493" s="211"/>
      <c r="S493" s="211"/>
      <c r="T493" s="211"/>
      <c r="U493" s="211"/>
      <c r="V493" s="211"/>
      <c r="W493" s="211"/>
      <c r="X493" s="211"/>
      <c r="Y493" s="211"/>
      <c r="Z493" s="211"/>
      <c r="AA493" s="211"/>
      <c r="AB493" s="211"/>
      <c r="AC493" s="211"/>
      <c r="AD493" s="211"/>
    </row>
    <row r="494" spans="1:30" x14ac:dyDescent="0.25">
      <c r="A494" s="91" t="s">
        <v>5750</v>
      </c>
      <c r="B494" s="170">
        <v>0.27488151658767773</v>
      </c>
      <c r="C494" s="170">
        <v>0.59905213270142177</v>
      </c>
      <c r="D494" s="170">
        <v>6.8246445497630329E-2</v>
      </c>
      <c r="E494" s="170">
        <v>5.7819905213270142E-2</v>
      </c>
      <c r="F494" s="169">
        <v>1</v>
      </c>
      <c r="G494" s="173">
        <v>1055</v>
      </c>
      <c r="H494" s="91"/>
      <c r="I494" s="170">
        <v>0.249</v>
      </c>
      <c r="J494" s="170">
        <v>0.30299999999999999</v>
      </c>
      <c r="K494" s="170">
        <v>0.56899999999999995</v>
      </c>
      <c r="L494" s="170">
        <v>0.628</v>
      </c>
      <c r="M494" s="170">
        <v>5.5E-2</v>
      </c>
      <c r="N494" s="170">
        <v>8.5000000000000006E-2</v>
      </c>
      <c r="O494" s="170">
        <v>4.4999999999999998E-2</v>
      </c>
      <c r="P494" s="170">
        <v>7.3999999999999996E-2</v>
      </c>
      <c r="Q494" s="91"/>
      <c r="R494" s="211"/>
      <c r="S494" s="211"/>
      <c r="T494" s="211"/>
      <c r="U494" s="211"/>
      <c r="V494" s="211"/>
      <c r="W494" s="211"/>
      <c r="X494" s="211"/>
      <c r="Y494" s="211"/>
      <c r="Z494" s="211"/>
      <c r="AA494" s="211"/>
      <c r="AB494" s="211"/>
      <c r="AC494" s="211"/>
      <c r="AD494" s="211"/>
    </row>
    <row r="495" spans="1:30" x14ac:dyDescent="0.25">
      <c r="A495" s="91" t="s">
        <v>5751</v>
      </c>
      <c r="B495" s="170" t="s">
        <v>143</v>
      </c>
      <c r="C495" s="170">
        <v>0.43195785776997364</v>
      </c>
      <c r="D495" s="170">
        <v>0.44161545215100967</v>
      </c>
      <c r="E495" s="170">
        <v>0.12642669007901669</v>
      </c>
      <c r="F495" s="169">
        <v>1</v>
      </c>
      <c r="G495" s="173">
        <v>1139</v>
      </c>
      <c r="H495" s="91"/>
      <c r="I495" s="170" t="s">
        <v>143</v>
      </c>
      <c r="J495" s="170" t="s">
        <v>143</v>
      </c>
      <c r="K495" s="170">
        <v>0.40300000000000002</v>
      </c>
      <c r="L495" s="170">
        <v>0.46100000000000002</v>
      </c>
      <c r="M495" s="170">
        <v>0.41299999999999998</v>
      </c>
      <c r="N495" s="170">
        <v>0.47099999999999997</v>
      </c>
      <c r="O495" s="170">
        <v>0.108</v>
      </c>
      <c r="P495" s="170">
        <v>0.14699999999999999</v>
      </c>
      <c r="Q495" s="91"/>
      <c r="R495" s="211"/>
      <c r="S495" s="211"/>
      <c r="T495" s="211"/>
      <c r="U495" s="211"/>
      <c r="V495" s="211"/>
      <c r="W495" s="211"/>
      <c r="X495" s="211"/>
      <c r="Y495" s="211"/>
      <c r="Z495" s="211"/>
      <c r="AA495" s="211"/>
      <c r="AB495" s="211"/>
      <c r="AC495" s="211"/>
      <c r="AD495" s="211"/>
    </row>
    <row r="496" spans="1:30" x14ac:dyDescent="0.25">
      <c r="A496" s="91" t="s">
        <v>5752</v>
      </c>
      <c r="B496" s="170" t="s">
        <v>143</v>
      </c>
      <c r="C496" s="170">
        <v>0.73525557011795539</v>
      </c>
      <c r="D496" s="170">
        <v>0.12581913499344691</v>
      </c>
      <c r="E496" s="170">
        <v>0.13892529488859764</v>
      </c>
      <c r="F496" s="169">
        <v>0.99999999999999989</v>
      </c>
      <c r="G496" s="173">
        <v>763</v>
      </c>
      <c r="H496" s="91"/>
      <c r="I496" s="170" t="s">
        <v>143</v>
      </c>
      <c r="J496" s="170" t="s">
        <v>143</v>
      </c>
      <c r="K496" s="170">
        <v>0.70299999999999996</v>
      </c>
      <c r="L496" s="170">
        <v>0.76500000000000001</v>
      </c>
      <c r="M496" s="170">
        <v>0.104</v>
      </c>
      <c r="N496" s="170">
        <v>0.151</v>
      </c>
      <c r="O496" s="170">
        <v>0.11600000000000001</v>
      </c>
      <c r="P496" s="170">
        <v>0.16500000000000001</v>
      </c>
      <c r="Q496" s="91"/>
      <c r="R496" s="211"/>
      <c r="S496" s="211"/>
      <c r="T496" s="211"/>
      <c r="U496" s="211"/>
      <c r="V496" s="211"/>
      <c r="W496" s="211"/>
      <c r="X496" s="211"/>
      <c r="Y496" s="211"/>
      <c r="Z496" s="211"/>
      <c r="AA496" s="211"/>
      <c r="AB496" s="211"/>
      <c r="AC496" s="211"/>
      <c r="AD496" s="211"/>
    </row>
    <row r="497" spans="1:30" x14ac:dyDescent="0.25">
      <c r="A497" s="91" t="s">
        <v>5753</v>
      </c>
      <c r="B497" s="170">
        <v>5.6737588652482268E-2</v>
      </c>
      <c r="C497" s="170">
        <v>0.46170212765957447</v>
      </c>
      <c r="D497" s="170">
        <v>0.2652482269503546</v>
      </c>
      <c r="E497" s="170">
        <v>0.21631205673758866</v>
      </c>
      <c r="F497" s="169">
        <v>1</v>
      </c>
      <c r="G497" s="173">
        <v>1410</v>
      </c>
      <c r="H497" s="91"/>
      <c r="I497" s="170">
        <v>4.5999999999999999E-2</v>
      </c>
      <c r="J497" s="170">
        <v>7.0000000000000007E-2</v>
      </c>
      <c r="K497" s="170">
        <v>0.436</v>
      </c>
      <c r="L497" s="170">
        <v>0.48799999999999999</v>
      </c>
      <c r="M497" s="170">
        <v>0.24299999999999999</v>
      </c>
      <c r="N497" s="170">
        <v>0.28899999999999998</v>
      </c>
      <c r="O497" s="170">
        <v>0.19600000000000001</v>
      </c>
      <c r="P497" s="170">
        <v>0.23899999999999999</v>
      </c>
      <c r="Q497" s="91"/>
      <c r="R497" s="211"/>
      <c r="S497" s="211"/>
      <c r="T497" s="211"/>
      <c r="U497" s="211"/>
      <c r="V497" s="211"/>
      <c r="W497" s="211"/>
      <c r="X497" s="211"/>
      <c r="Y497" s="211"/>
      <c r="Z497" s="211"/>
      <c r="AA497" s="211"/>
      <c r="AB497" s="211"/>
      <c r="AC497" s="211"/>
      <c r="AD497" s="211"/>
    </row>
    <row r="498" spans="1:30" x14ac:dyDescent="0.25">
      <c r="A498" s="91" t="s">
        <v>5754</v>
      </c>
      <c r="B498" s="170">
        <v>0.33312845728334356</v>
      </c>
      <c r="C498" s="170">
        <v>0.56422864167178854</v>
      </c>
      <c r="D498" s="170">
        <v>4.5482483097725873E-2</v>
      </c>
      <c r="E498" s="170">
        <v>5.7160417947141981E-2</v>
      </c>
      <c r="F498" s="169">
        <v>0.99999999999999989</v>
      </c>
      <c r="G498" s="173">
        <v>1627</v>
      </c>
      <c r="H498" s="91"/>
      <c r="I498" s="170">
        <v>0.311</v>
      </c>
      <c r="J498" s="170">
        <v>0.35599999999999998</v>
      </c>
      <c r="K498" s="170">
        <v>0.54</v>
      </c>
      <c r="L498" s="170">
        <v>0.58799999999999997</v>
      </c>
      <c r="M498" s="170">
        <v>3.5999999999999997E-2</v>
      </c>
      <c r="N498" s="170">
        <v>5.7000000000000002E-2</v>
      </c>
      <c r="O498" s="170">
        <v>4.7E-2</v>
      </c>
      <c r="P498" s="170">
        <v>7.0000000000000007E-2</v>
      </c>
      <c r="Q498" s="91"/>
      <c r="R498" s="211"/>
      <c r="S498" s="211"/>
      <c r="T498" s="211"/>
      <c r="U498" s="211"/>
      <c r="V498" s="211"/>
      <c r="W498" s="211"/>
      <c r="X498" s="211"/>
      <c r="Y498" s="211"/>
      <c r="Z498" s="211"/>
      <c r="AA498" s="211"/>
      <c r="AB498" s="211"/>
      <c r="AC498" s="211"/>
      <c r="AD498" s="211"/>
    </row>
    <row r="499" spans="1:30" x14ac:dyDescent="0.25">
      <c r="A499" s="91" t="s">
        <v>5755</v>
      </c>
      <c r="B499" s="170" t="s">
        <v>143</v>
      </c>
      <c r="C499" s="170">
        <v>0.4455503512880562</v>
      </c>
      <c r="D499" s="170">
        <v>0.33430913348946134</v>
      </c>
      <c r="E499" s="170">
        <v>0.22014051522248243</v>
      </c>
      <c r="F499" s="169">
        <v>1</v>
      </c>
      <c r="G499" s="173">
        <v>1708</v>
      </c>
      <c r="H499" s="91"/>
      <c r="I499" s="170" t="s">
        <v>143</v>
      </c>
      <c r="J499" s="170" t="s">
        <v>143</v>
      </c>
      <c r="K499" s="170">
        <v>0.42199999999999999</v>
      </c>
      <c r="L499" s="170">
        <v>0.46899999999999997</v>
      </c>
      <c r="M499" s="170">
        <v>0.312</v>
      </c>
      <c r="N499" s="170">
        <v>0.35699999999999998</v>
      </c>
      <c r="O499" s="170">
        <v>0.20100000000000001</v>
      </c>
      <c r="P499" s="170">
        <v>0.24</v>
      </c>
      <c r="Q499" s="91"/>
      <c r="R499" s="211"/>
      <c r="S499" s="211"/>
      <c r="T499" s="211"/>
      <c r="U499" s="211"/>
      <c r="V499" s="211"/>
      <c r="W499" s="211"/>
      <c r="X499" s="211"/>
      <c r="Y499" s="211"/>
      <c r="Z499" s="211"/>
      <c r="AA499" s="211"/>
      <c r="AB499" s="211"/>
      <c r="AC499" s="211"/>
      <c r="AD499" s="211"/>
    </row>
    <row r="500" spans="1:30" x14ac:dyDescent="0.25">
      <c r="A500" s="91" t="s">
        <v>5756</v>
      </c>
      <c r="B500" s="170" t="s">
        <v>143</v>
      </c>
      <c r="C500" s="170">
        <v>0.66866118175018696</v>
      </c>
      <c r="D500" s="170">
        <v>6.8810770381451003E-2</v>
      </c>
      <c r="E500" s="170">
        <v>0.26252804786836198</v>
      </c>
      <c r="F500" s="169">
        <v>1</v>
      </c>
      <c r="G500" s="173">
        <v>1337</v>
      </c>
      <c r="H500" s="91"/>
      <c r="I500" s="170" t="s">
        <v>143</v>
      </c>
      <c r="J500" s="170" t="s">
        <v>143</v>
      </c>
      <c r="K500" s="170">
        <v>0.64300000000000002</v>
      </c>
      <c r="L500" s="170">
        <v>0.69299999999999995</v>
      </c>
      <c r="M500" s="170">
        <v>5.6000000000000001E-2</v>
      </c>
      <c r="N500" s="170">
        <v>8.4000000000000005E-2</v>
      </c>
      <c r="O500" s="170">
        <v>0.24</v>
      </c>
      <c r="P500" s="170">
        <v>0.28699999999999998</v>
      </c>
      <c r="Q500" s="91"/>
      <c r="R500" s="211"/>
      <c r="S500" s="211"/>
      <c r="T500" s="211"/>
      <c r="U500" s="211"/>
      <c r="V500" s="211"/>
      <c r="W500" s="211"/>
      <c r="X500" s="211"/>
      <c r="Y500" s="211"/>
      <c r="Z500" s="211"/>
      <c r="AA500" s="211"/>
      <c r="AB500" s="211"/>
      <c r="AC500" s="211"/>
      <c r="AD500" s="211"/>
    </row>
    <row r="501" spans="1:30" x14ac:dyDescent="0.25">
      <c r="A501" s="91" t="s">
        <v>5757</v>
      </c>
      <c r="B501" s="170">
        <v>7.2923935799023024E-2</v>
      </c>
      <c r="C501" s="170">
        <v>0.55198883461270065</v>
      </c>
      <c r="D501" s="170">
        <v>0.24075366364270762</v>
      </c>
      <c r="E501" s="170">
        <v>0.13433356594556875</v>
      </c>
      <c r="F501" s="169">
        <v>1</v>
      </c>
      <c r="G501" s="173">
        <v>2866</v>
      </c>
      <c r="H501" s="91"/>
      <c r="I501" s="170">
        <v>6.4000000000000001E-2</v>
      </c>
      <c r="J501" s="170">
        <v>8.3000000000000004E-2</v>
      </c>
      <c r="K501" s="170">
        <v>0.53400000000000003</v>
      </c>
      <c r="L501" s="170">
        <v>0.56999999999999995</v>
      </c>
      <c r="M501" s="170">
        <v>0.22500000000000001</v>
      </c>
      <c r="N501" s="170">
        <v>0.25700000000000001</v>
      </c>
      <c r="O501" s="170">
        <v>0.122</v>
      </c>
      <c r="P501" s="170">
        <v>0.14699999999999999</v>
      </c>
      <c r="Q501" s="91"/>
      <c r="R501" s="211"/>
      <c r="S501" s="211"/>
      <c r="T501" s="211"/>
      <c r="U501" s="211"/>
      <c r="V501" s="211"/>
      <c r="W501" s="211"/>
      <c r="X501" s="211"/>
      <c r="Y501" s="211"/>
      <c r="Z501" s="211"/>
      <c r="AA501" s="211"/>
      <c r="AB501" s="211"/>
      <c r="AC501" s="211"/>
      <c r="AD501" s="211"/>
    </row>
    <row r="502" spans="1:30" x14ac:dyDescent="0.25">
      <c r="A502" s="91" t="s">
        <v>5758</v>
      </c>
      <c r="B502" s="170">
        <v>0.29855832241153341</v>
      </c>
      <c r="C502" s="170">
        <v>0.59161205766710356</v>
      </c>
      <c r="D502" s="170">
        <v>3.2765399737876802E-2</v>
      </c>
      <c r="E502" s="170">
        <v>7.7064220183486243E-2</v>
      </c>
      <c r="F502" s="169">
        <v>1</v>
      </c>
      <c r="G502" s="173">
        <v>3815</v>
      </c>
      <c r="H502" s="91"/>
      <c r="I502" s="170">
        <v>0.28399999999999997</v>
      </c>
      <c r="J502" s="170">
        <v>0.313</v>
      </c>
      <c r="K502" s="170">
        <v>0.57599999999999996</v>
      </c>
      <c r="L502" s="170">
        <v>0.60699999999999998</v>
      </c>
      <c r="M502" s="170">
        <v>2.8000000000000001E-2</v>
      </c>
      <c r="N502" s="170">
        <v>3.9E-2</v>
      </c>
      <c r="O502" s="170">
        <v>6.9000000000000006E-2</v>
      </c>
      <c r="P502" s="170">
        <v>8.5999999999999993E-2</v>
      </c>
      <c r="Q502" s="91"/>
      <c r="R502" s="211"/>
      <c r="S502" s="211"/>
      <c r="T502" s="211"/>
      <c r="U502" s="211"/>
      <c r="V502" s="211"/>
      <c r="W502" s="211"/>
      <c r="X502" s="211"/>
      <c r="Y502" s="211"/>
      <c r="Z502" s="211"/>
      <c r="AA502" s="211"/>
      <c r="AB502" s="211"/>
      <c r="AC502" s="211"/>
      <c r="AD502" s="211"/>
    </row>
    <row r="503" spans="1:30" x14ac:dyDescent="0.25">
      <c r="A503" s="91" t="s">
        <v>5759</v>
      </c>
      <c r="B503" s="170" t="s">
        <v>143</v>
      </c>
      <c r="C503" s="170">
        <v>0.51905550952775481</v>
      </c>
      <c r="D503" s="170">
        <v>0.36122618061309031</v>
      </c>
      <c r="E503" s="170">
        <v>0.11971830985915492</v>
      </c>
      <c r="F503" s="169">
        <v>1</v>
      </c>
      <c r="G503" s="173">
        <v>2414</v>
      </c>
      <c r="H503" s="91"/>
      <c r="I503" s="170" t="s">
        <v>143</v>
      </c>
      <c r="J503" s="170" t="s">
        <v>143</v>
      </c>
      <c r="K503" s="170">
        <v>0.499</v>
      </c>
      <c r="L503" s="170">
        <v>0.53900000000000003</v>
      </c>
      <c r="M503" s="170">
        <v>0.34200000000000003</v>
      </c>
      <c r="N503" s="170">
        <v>0.38100000000000001</v>
      </c>
      <c r="O503" s="170">
        <v>0.107</v>
      </c>
      <c r="P503" s="170">
        <v>0.13300000000000001</v>
      </c>
      <c r="Q503" s="91"/>
      <c r="R503" s="211"/>
      <c r="S503" s="211"/>
      <c r="T503" s="211"/>
      <c r="U503" s="211"/>
      <c r="V503" s="211"/>
      <c r="W503" s="211"/>
      <c r="X503" s="211"/>
      <c r="Y503" s="211"/>
      <c r="Z503" s="211"/>
      <c r="AA503" s="211"/>
      <c r="AB503" s="211"/>
      <c r="AC503" s="211"/>
      <c r="AD503" s="211"/>
    </row>
    <row r="504" spans="1:30" x14ac:dyDescent="0.25">
      <c r="A504" s="91" t="s">
        <v>5760</v>
      </c>
      <c r="B504" s="170" t="s">
        <v>143</v>
      </c>
      <c r="C504" s="170">
        <v>0.8080599328338931</v>
      </c>
      <c r="D504" s="170">
        <v>7.7499354172048562E-2</v>
      </c>
      <c r="E504" s="170">
        <v>0.11444071299405838</v>
      </c>
      <c r="F504" s="169">
        <v>1</v>
      </c>
      <c r="G504" s="173">
        <v>3871</v>
      </c>
      <c r="H504" s="91"/>
      <c r="I504" s="170" t="s">
        <v>143</v>
      </c>
      <c r="J504" s="170" t="s">
        <v>143</v>
      </c>
      <c r="K504" s="170">
        <v>0.79500000000000004</v>
      </c>
      <c r="L504" s="170">
        <v>0.82</v>
      </c>
      <c r="M504" s="170">
        <v>6.9000000000000006E-2</v>
      </c>
      <c r="N504" s="170">
        <v>8.5999999999999993E-2</v>
      </c>
      <c r="O504" s="170">
        <v>0.105</v>
      </c>
      <c r="P504" s="170">
        <v>0.125</v>
      </c>
      <c r="Q504" s="91"/>
      <c r="R504" s="211"/>
      <c r="S504" s="211"/>
      <c r="T504" s="211"/>
      <c r="U504" s="211"/>
      <c r="V504" s="211"/>
      <c r="W504" s="211"/>
      <c r="X504" s="211"/>
      <c r="Y504" s="211"/>
      <c r="Z504" s="211"/>
      <c r="AA504" s="211"/>
      <c r="AB504" s="211"/>
      <c r="AC504" s="211"/>
      <c r="AD504" s="211"/>
    </row>
    <row r="505" spans="1:30" x14ac:dyDescent="0.25">
      <c r="A505" s="91" t="s">
        <v>5761</v>
      </c>
      <c r="B505" s="170">
        <v>6.4638783269961975E-2</v>
      </c>
      <c r="C505" s="170">
        <v>0.56056491037479628</v>
      </c>
      <c r="D505" s="170">
        <v>0.22976643128734384</v>
      </c>
      <c r="E505" s="170">
        <v>0.14502987506789788</v>
      </c>
      <c r="F505" s="169">
        <v>1</v>
      </c>
      <c r="G505" s="173">
        <v>1841</v>
      </c>
      <c r="H505" s="91"/>
      <c r="I505" s="170">
        <v>5.3999999999999999E-2</v>
      </c>
      <c r="J505" s="170">
        <v>7.6999999999999999E-2</v>
      </c>
      <c r="K505" s="170">
        <v>0.53800000000000003</v>
      </c>
      <c r="L505" s="170">
        <v>0.58299999999999996</v>
      </c>
      <c r="M505" s="170">
        <v>0.21099999999999999</v>
      </c>
      <c r="N505" s="170">
        <v>0.25</v>
      </c>
      <c r="O505" s="170">
        <v>0.13</v>
      </c>
      <c r="P505" s="170">
        <v>0.16200000000000001</v>
      </c>
      <c r="Q505" s="91"/>
      <c r="R505" s="211"/>
      <c r="S505" s="211"/>
      <c r="T505" s="211"/>
      <c r="U505" s="211"/>
      <c r="V505" s="211"/>
      <c r="W505" s="211"/>
      <c r="X505" s="211"/>
      <c r="Y505" s="211"/>
      <c r="Z505" s="211"/>
      <c r="AA505" s="211"/>
      <c r="AB505" s="211"/>
      <c r="AC505" s="211"/>
      <c r="AD505" s="211"/>
    </row>
    <row r="506" spans="1:30" x14ac:dyDescent="0.25">
      <c r="A506" s="91" t="s">
        <v>5762</v>
      </c>
      <c r="B506" s="170">
        <v>0.2855239786856128</v>
      </c>
      <c r="C506" s="170">
        <v>0.60079928952042627</v>
      </c>
      <c r="D506" s="170">
        <v>5.2397868561278864E-2</v>
      </c>
      <c r="E506" s="170">
        <v>6.1278863232682057E-2</v>
      </c>
      <c r="F506" s="169">
        <v>1</v>
      </c>
      <c r="G506" s="173">
        <v>2252</v>
      </c>
      <c r="H506" s="91"/>
      <c r="I506" s="170">
        <v>0.26700000000000002</v>
      </c>
      <c r="J506" s="170">
        <v>0.30499999999999999</v>
      </c>
      <c r="K506" s="170">
        <v>0.57999999999999996</v>
      </c>
      <c r="L506" s="170">
        <v>0.621</v>
      </c>
      <c r="M506" s="170">
        <v>4.3999999999999997E-2</v>
      </c>
      <c r="N506" s="170">
        <v>6.2E-2</v>
      </c>
      <c r="O506" s="170">
        <v>5.1999999999999998E-2</v>
      </c>
      <c r="P506" s="170">
        <v>7.1999999999999995E-2</v>
      </c>
      <c r="Q506" s="91"/>
      <c r="R506" s="211"/>
      <c r="S506" s="211"/>
      <c r="T506" s="211"/>
      <c r="U506" s="211"/>
      <c r="V506" s="211"/>
      <c r="W506" s="211"/>
      <c r="X506" s="211"/>
      <c r="Y506" s="211"/>
      <c r="Z506" s="211"/>
      <c r="AA506" s="211"/>
      <c r="AB506" s="211"/>
      <c r="AC506" s="211"/>
      <c r="AD506" s="211"/>
    </row>
    <row r="507" spans="1:30" x14ac:dyDescent="0.25">
      <c r="A507" s="91" t="s">
        <v>5763</v>
      </c>
      <c r="B507" s="170" t="s">
        <v>143</v>
      </c>
      <c r="C507" s="170">
        <v>0.48299050632911394</v>
      </c>
      <c r="D507" s="170">
        <v>0.37104430379746833</v>
      </c>
      <c r="E507" s="170">
        <v>0.14596518987341772</v>
      </c>
      <c r="F507" s="169">
        <v>1</v>
      </c>
      <c r="G507" s="173">
        <v>2528</v>
      </c>
      <c r="H507" s="91"/>
      <c r="I507" s="170" t="s">
        <v>143</v>
      </c>
      <c r="J507" s="170" t="s">
        <v>143</v>
      </c>
      <c r="K507" s="170">
        <v>0.46400000000000002</v>
      </c>
      <c r="L507" s="170">
        <v>0.502</v>
      </c>
      <c r="M507" s="170">
        <v>0.35199999999999998</v>
      </c>
      <c r="N507" s="170">
        <v>0.39</v>
      </c>
      <c r="O507" s="170">
        <v>0.13300000000000001</v>
      </c>
      <c r="P507" s="170">
        <v>0.16</v>
      </c>
      <c r="Q507" s="91"/>
      <c r="R507" s="211"/>
      <c r="S507" s="211"/>
      <c r="T507" s="211"/>
      <c r="U507" s="211"/>
      <c r="V507" s="211"/>
      <c r="W507" s="211"/>
      <c r="X507" s="211"/>
      <c r="Y507" s="211"/>
      <c r="Z507" s="211"/>
      <c r="AA507" s="211"/>
      <c r="AB507" s="211"/>
      <c r="AC507" s="211"/>
      <c r="AD507" s="211"/>
    </row>
    <row r="508" spans="1:30" x14ac:dyDescent="0.25">
      <c r="A508" s="91" t="s">
        <v>5764</v>
      </c>
      <c r="B508" s="170" t="s">
        <v>143</v>
      </c>
      <c r="C508" s="170">
        <v>0.76499388004895963</v>
      </c>
      <c r="D508" s="170">
        <v>9.7919216646266835E-2</v>
      </c>
      <c r="E508" s="170">
        <v>0.13708690330477355</v>
      </c>
      <c r="F508" s="169">
        <v>1</v>
      </c>
      <c r="G508" s="173">
        <v>1634</v>
      </c>
      <c r="H508" s="91"/>
      <c r="I508" s="170" t="s">
        <v>143</v>
      </c>
      <c r="J508" s="170" t="s">
        <v>143</v>
      </c>
      <c r="K508" s="170">
        <v>0.74399999999999999</v>
      </c>
      <c r="L508" s="170">
        <v>0.78500000000000003</v>
      </c>
      <c r="M508" s="170">
        <v>8.4000000000000005E-2</v>
      </c>
      <c r="N508" s="170">
        <v>0.113</v>
      </c>
      <c r="O508" s="170">
        <v>0.121</v>
      </c>
      <c r="P508" s="170">
        <v>0.155</v>
      </c>
      <c r="Q508" s="91"/>
      <c r="R508" s="211"/>
      <c r="S508" s="211"/>
      <c r="T508" s="211"/>
      <c r="U508" s="211"/>
      <c r="V508" s="211"/>
      <c r="W508" s="211"/>
      <c r="X508" s="211"/>
      <c r="Y508" s="211"/>
      <c r="Z508" s="211"/>
      <c r="AA508" s="211"/>
      <c r="AB508" s="211"/>
      <c r="AC508" s="211"/>
      <c r="AD508" s="211"/>
    </row>
    <row r="509" spans="1:30" x14ac:dyDescent="0.25">
      <c r="A509" s="91" t="s">
        <v>5765</v>
      </c>
      <c r="B509" s="170">
        <v>9.2063492063492069E-2</v>
      </c>
      <c r="C509" s="170">
        <v>0.491005291005291</v>
      </c>
      <c r="D509" s="170">
        <v>0.2677248677248677</v>
      </c>
      <c r="E509" s="170">
        <v>0.1492063492063492</v>
      </c>
      <c r="F509" s="169">
        <v>1</v>
      </c>
      <c r="G509" s="173">
        <v>1890</v>
      </c>
      <c r="H509" s="91"/>
      <c r="I509" s="170">
        <v>0.08</v>
      </c>
      <c r="J509" s="170">
        <v>0.106</v>
      </c>
      <c r="K509" s="170">
        <v>0.46899999999999997</v>
      </c>
      <c r="L509" s="170">
        <v>0.51400000000000001</v>
      </c>
      <c r="M509" s="170">
        <v>0.248</v>
      </c>
      <c r="N509" s="170">
        <v>0.28799999999999998</v>
      </c>
      <c r="O509" s="170">
        <v>0.13400000000000001</v>
      </c>
      <c r="P509" s="170">
        <v>0.16600000000000001</v>
      </c>
      <c r="Q509" s="91"/>
      <c r="R509" s="211"/>
      <c r="S509" s="211"/>
      <c r="T509" s="211"/>
      <c r="U509" s="211"/>
      <c r="V509" s="211"/>
      <c r="W509" s="211"/>
      <c r="X509" s="211"/>
      <c r="Y509" s="211"/>
      <c r="Z509" s="211"/>
      <c r="AA509" s="211"/>
      <c r="AB509" s="211"/>
      <c r="AC509" s="211"/>
      <c r="AD509" s="211"/>
    </row>
    <row r="510" spans="1:30" x14ac:dyDescent="0.25">
      <c r="A510" s="91" t="s">
        <v>5766</v>
      </c>
      <c r="B510" s="170">
        <v>0.26978574551814605</v>
      </c>
      <c r="C510" s="170">
        <v>0.63664188893747264</v>
      </c>
      <c r="D510" s="170">
        <v>3.1919545255793616E-2</v>
      </c>
      <c r="E510" s="170">
        <v>6.1652820288587672E-2</v>
      </c>
      <c r="F510" s="169">
        <v>1</v>
      </c>
      <c r="G510" s="173">
        <v>2287</v>
      </c>
      <c r="H510" s="91"/>
      <c r="I510" s="170">
        <v>0.252</v>
      </c>
      <c r="J510" s="170">
        <v>0.28799999999999998</v>
      </c>
      <c r="K510" s="170">
        <v>0.61699999999999999</v>
      </c>
      <c r="L510" s="170">
        <v>0.65600000000000003</v>
      </c>
      <c r="M510" s="170">
        <v>2.5000000000000001E-2</v>
      </c>
      <c r="N510" s="170">
        <v>0.04</v>
      </c>
      <c r="O510" s="170">
        <v>5.2999999999999999E-2</v>
      </c>
      <c r="P510" s="170">
        <v>7.1999999999999995E-2</v>
      </c>
      <c r="Q510" s="91"/>
      <c r="R510" s="211"/>
      <c r="S510" s="211"/>
      <c r="T510" s="211"/>
      <c r="U510" s="211"/>
      <c r="V510" s="211"/>
      <c r="W510" s="211"/>
      <c r="X510" s="211"/>
      <c r="Y510" s="211"/>
      <c r="Z510" s="211"/>
      <c r="AA510" s="211"/>
      <c r="AB510" s="211"/>
      <c r="AC510" s="211"/>
      <c r="AD510" s="211"/>
    </row>
    <row r="511" spans="1:30" x14ac:dyDescent="0.25">
      <c r="A511" s="91" t="s">
        <v>5767</v>
      </c>
      <c r="B511" s="170" t="s">
        <v>143</v>
      </c>
      <c r="C511" s="170">
        <v>0.37161841480778357</v>
      </c>
      <c r="D511" s="170">
        <v>0.38775510204081631</v>
      </c>
      <c r="E511" s="170">
        <v>0.24062648315140009</v>
      </c>
      <c r="F511" s="169">
        <v>1</v>
      </c>
      <c r="G511" s="173">
        <v>2107</v>
      </c>
      <c r="H511" s="91"/>
      <c r="I511" s="170" t="s">
        <v>143</v>
      </c>
      <c r="J511" s="170" t="s">
        <v>143</v>
      </c>
      <c r="K511" s="170">
        <v>0.35099999999999998</v>
      </c>
      <c r="L511" s="170">
        <v>0.39200000000000002</v>
      </c>
      <c r="M511" s="170">
        <v>0.36699999999999999</v>
      </c>
      <c r="N511" s="170">
        <v>0.40899999999999997</v>
      </c>
      <c r="O511" s="170">
        <v>0.223</v>
      </c>
      <c r="P511" s="170">
        <v>0.25900000000000001</v>
      </c>
      <c r="Q511" s="91"/>
      <c r="R511" s="211"/>
      <c r="S511" s="211"/>
      <c r="T511" s="211"/>
      <c r="U511" s="211"/>
      <c r="V511" s="211"/>
      <c r="W511" s="211"/>
      <c r="X511" s="211"/>
      <c r="Y511" s="211"/>
      <c r="Z511" s="211"/>
      <c r="AA511" s="211"/>
      <c r="AB511" s="211"/>
      <c r="AC511" s="211"/>
      <c r="AD511" s="211"/>
    </row>
    <row r="512" spans="1:30" x14ac:dyDescent="0.25">
      <c r="A512" s="91" t="s">
        <v>5768</v>
      </c>
      <c r="B512" s="170" t="s">
        <v>143</v>
      </c>
      <c r="C512" s="170">
        <v>0.79356157383750636</v>
      </c>
      <c r="D512" s="170">
        <v>7.9202861522738879E-2</v>
      </c>
      <c r="E512" s="170">
        <v>0.12723556463975472</v>
      </c>
      <c r="F512" s="169">
        <v>1</v>
      </c>
      <c r="G512" s="173">
        <v>1957</v>
      </c>
      <c r="H512" s="91"/>
      <c r="I512" s="170" t="s">
        <v>143</v>
      </c>
      <c r="J512" s="170" t="s">
        <v>143</v>
      </c>
      <c r="K512" s="170">
        <v>0.77500000000000002</v>
      </c>
      <c r="L512" s="170">
        <v>0.81100000000000005</v>
      </c>
      <c r="M512" s="170">
        <v>6.8000000000000005E-2</v>
      </c>
      <c r="N512" s="170">
        <v>9.1999999999999998E-2</v>
      </c>
      <c r="O512" s="170">
        <v>0.113</v>
      </c>
      <c r="P512" s="170">
        <v>0.14299999999999999</v>
      </c>
      <c r="Q512" s="91"/>
      <c r="R512" s="211"/>
      <c r="S512" s="211"/>
      <c r="T512" s="211"/>
      <c r="U512" s="211"/>
      <c r="V512" s="211"/>
      <c r="W512" s="211"/>
      <c r="X512" s="211"/>
      <c r="Y512" s="211"/>
      <c r="Z512" s="211"/>
      <c r="AA512" s="211"/>
      <c r="AB512" s="211"/>
      <c r="AC512" s="211"/>
      <c r="AD512" s="211"/>
    </row>
    <row r="513" spans="1:30" x14ac:dyDescent="0.25">
      <c r="A513" s="91" t="s">
        <v>5769</v>
      </c>
      <c r="B513" s="170">
        <v>6.7527891955372871E-2</v>
      </c>
      <c r="C513" s="170">
        <v>0.52378156194950087</v>
      </c>
      <c r="D513" s="170">
        <v>0.24310041103934232</v>
      </c>
      <c r="E513" s="170">
        <v>0.1655901350557839</v>
      </c>
      <c r="F513" s="169">
        <v>1</v>
      </c>
      <c r="G513" s="173">
        <v>1703</v>
      </c>
      <c r="H513" s="91"/>
      <c r="I513" s="170">
        <v>5.7000000000000002E-2</v>
      </c>
      <c r="J513" s="170">
        <v>0.08</v>
      </c>
      <c r="K513" s="170">
        <v>0.5</v>
      </c>
      <c r="L513" s="170">
        <v>0.54700000000000004</v>
      </c>
      <c r="M513" s="170">
        <v>0.223</v>
      </c>
      <c r="N513" s="170">
        <v>0.26400000000000001</v>
      </c>
      <c r="O513" s="170">
        <v>0.14899999999999999</v>
      </c>
      <c r="P513" s="170">
        <v>0.184</v>
      </c>
      <c r="Q513" s="91"/>
      <c r="R513" s="211"/>
      <c r="S513" s="211"/>
      <c r="T513" s="211"/>
      <c r="U513" s="211"/>
      <c r="V513" s="211"/>
      <c r="W513" s="211"/>
      <c r="X513" s="211"/>
      <c r="Y513" s="211"/>
      <c r="Z513" s="211"/>
      <c r="AA513" s="211"/>
      <c r="AB513" s="211"/>
      <c r="AC513" s="211"/>
      <c r="AD513" s="211"/>
    </row>
    <row r="514" spans="1:30" x14ac:dyDescent="0.25">
      <c r="A514" s="91" t="s">
        <v>5770</v>
      </c>
      <c r="B514" s="170">
        <v>0.31491186279180561</v>
      </c>
      <c r="C514" s="170">
        <v>0.55359695092901384</v>
      </c>
      <c r="D514" s="170">
        <v>4.7641734159123393E-2</v>
      </c>
      <c r="E514" s="170">
        <v>8.3849452120057164E-2</v>
      </c>
      <c r="F514" s="169">
        <v>1</v>
      </c>
      <c r="G514" s="173">
        <v>2099</v>
      </c>
      <c r="H514" s="91"/>
      <c r="I514" s="170">
        <v>0.29499999999999998</v>
      </c>
      <c r="J514" s="170">
        <v>0.33500000000000002</v>
      </c>
      <c r="K514" s="170">
        <v>0.53200000000000003</v>
      </c>
      <c r="L514" s="170">
        <v>0.57499999999999996</v>
      </c>
      <c r="M514" s="170">
        <v>3.9E-2</v>
      </c>
      <c r="N514" s="170">
        <v>5.8000000000000003E-2</v>
      </c>
      <c r="O514" s="170">
        <v>7.2999999999999995E-2</v>
      </c>
      <c r="P514" s="170">
        <v>9.6000000000000002E-2</v>
      </c>
      <c r="Q514" s="91"/>
      <c r="R514" s="211"/>
      <c r="S514" s="211"/>
      <c r="T514" s="211"/>
      <c r="U514" s="211"/>
      <c r="V514" s="211"/>
      <c r="W514" s="211"/>
      <c r="X514" s="211"/>
      <c r="Y514" s="211"/>
      <c r="Z514" s="211"/>
      <c r="AA514" s="211"/>
      <c r="AB514" s="211"/>
      <c r="AC514" s="211"/>
      <c r="AD514" s="211"/>
    </row>
    <row r="515" spans="1:30" x14ac:dyDescent="0.25">
      <c r="A515" s="91" t="s">
        <v>5771</v>
      </c>
      <c r="B515" s="170" t="s">
        <v>143</v>
      </c>
      <c r="C515" s="170">
        <v>0.54571226080793767</v>
      </c>
      <c r="D515" s="170">
        <v>0.33805811481218995</v>
      </c>
      <c r="E515" s="170">
        <v>0.11622962437987243</v>
      </c>
      <c r="F515" s="169">
        <v>1</v>
      </c>
      <c r="G515" s="173">
        <v>1411</v>
      </c>
      <c r="H515" s="91"/>
      <c r="I515" s="170" t="s">
        <v>143</v>
      </c>
      <c r="J515" s="170" t="s">
        <v>143</v>
      </c>
      <c r="K515" s="170">
        <v>0.52</v>
      </c>
      <c r="L515" s="170">
        <v>0.57199999999999995</v>
      </c>
      <c r="M515" s="170">
        <v>0.314</v>
      </c>
      <c r="N515" s="170">
        <v>0.36299999999999999</v>
      </c>
      <c r="O515" s="170">
        <v>0.10100000000000001</v>
      </c>
      <c r="P515" s="170">
        <v>0.13400000000000001</v>
      </c>
      <c r="Q515" s="91"/>
      <c r="R515" s="211"/>
      <c r="S515" s="211"/>
      <c r="T515" s="211"/>
      <c r="U515" s="211"/>
      <c r="V515" s="211"/>
      <c r="W515" s="211"/>
      <c r="X515" s="211"/>
      <c r="Y515" s="211"/>
      <c r="Z515" s="211"/>
      <c r="AA515" s="211"/>
      <c r="AB515" s="211"/>
      <c r="AC515" s="211"/>
      <c r="AD515" s="211"/>
    </row>
    <row r="516" spans="1:30" x14ac:dyDescent="0.25">
      <c r="A516" s="91" t="s">
        <v>5772</v>
      </c>
      <c r="B516" s="170" t="s">
        <v>143</v>
      </c>
      <c r="C516" s="170">
        <v>0.73280584297017648</v>
      </c>
      <c r="D516" s="170">
        <v>9.1905051734631774E-2</v>
      </c>
      <c r="E516" s="170">
        <v>0.17528910529519173</v>
      </c>
      <c r="F516" s="169">
        <v>1</v>
      </c>
      <c r="G516" s="173">
        <v>1643</v>
      </c>
      <c r="H516" s="91"/>
      <c r="I516" s="170" t="s">
        <v>143</v>
      </c>
      <c r="J516" s="170" t="s">
        <v>143</v>
      </c>
      <c r="K516" s="170">
        <v>0.71099999999999997</v>
      </c>
      <c r="L516" s="170">
        <v>0.754</v>
      </c>
      <c r="M516" s="170">
        <v>7.9000000000000001E-2</v>
      </c>
      <c r="N516" s="170">
        <v>0.107</v>
      </c>
      <c r="O516" s="170">
        <v>0.158</v>
      </c>
      <c r="P516" s="170">
        <v>0.19400000000000001</v>
      </c>
      <c r="Q516" s="91"/>
      <c r="R516" s="211"/>
      <c r="S516" s="211"/>
      <c r="T516" s="211"/>
      <c r="U516" s="211"/>
      <c r="V516" s="211"/>
      <c r="W516" s="211"/>
      <c r="X516" s="211"/>
      <c r="Y516" s="211"/>
      <c r="Z516" s="211"/>
      <c r="AA516" s="211"/>
      <c r="AB516" s="211"/>
      <c r="AC516" s="211"/>
      <c r="AD516" s="211"/>
    </row>
    <row r="517" spans="1:30" x14ac:dyDescent="0.25">
      <c r="A517" s="91" t="s">
        <v>5773</v>
      </c>
      <c r="B517" s="170">
        <v>8.2113821138211376E-2</v>
      </c>
      <c r="C517" s="170">
        <v>0.49837398373983738</v>
      </c>
      <c r="D517" s="170">
        <v>0.26178861788617885</v>
      </c>
      <c r="E517" s="170">
        <v>0.15772357723577235</v>
      </c>
      <c r="F517" s="169">
        <v>1</v>
      </c>
      <c r="G517" s="173">
        <v>1230</v>
      </c>
      <c r="H517" s="91"/>
      <c r="I517" s="170">
        <v>6.8000000000000005E-2</v>
      </c>
      <c r="J517" s="170">
        <v>9.9000000000000005E-2</v>
      </c>
      <c r="K517" s="170">
        <v>0.47</v>
      </c>
      <c r="L517" s="170">
        <v>0.52600000000000002</v>
      </c>
      <c r="M517" s="170">
        <v>0.23799999999999999</v>
      </c>
      <c r="N517" s="170">
        <v>0.28699999999999998</v>
      </c>
      <c r="O517" s="170">
        <v>0.13800000000000001</v>
      </c>
      <c r="P517" s="170">
        <v>0.17899999999999999</v>
      </c>
      <c r="Q517" s="91"/>
      <c r="R517" s="211"/>
      <c r="S517" s="211"/>
      <c r="T517" s="211"/>
      <c r="U517" s="211"/>
      <c r="V517" s="211"/>
      <c r="W517" s="211"/>
      <c r="X517" s="211"/>
      <c r="Y517" s="211"/>
      <c r="Z517" s="211"/>
      <c r="AA517" s="211"/>
      <c r="AB517" s="211"/>
      <c r="AC517" s="211"/>
      <c r="AD517" s="211"/>
    </row>
    <row r="518" spans="1:30" x14ac:dyDescent="0.25">
      <c r="A518" s="91" t="s">
        <v>5774</v>
      </c>
      <c r="B518" s="170">
        <v>0.28206686930091185</v>
      </c>
      <c r="C518" s="170">
        <v>0.6006079027355623</v>
      </c>
      <c r="D518" s="170">
        <v>3.5258358662613981E-2</v>
      </c>
      <c r="E518" s="170">
        <v>8.2066869300911852E-2</v>
      </c>
      <c r="F518" s="169">
        <v>1</v>
      </c>
      <c r="G518" s="173">
        <v>1645</v>
      </c>
      <c r="H518" s="91"/>
      <c r="I518" s="170">
        <v>0.26100000000000001</v>
      </c>
      <c r="J518" s="170">
        <v>0.30399999999999999</v>
      </c>
      <c r="K518" s="170">
        <v>0.57699999999999996</v>
      </c>
      <c r="L518" s="170">
        <v>0.624</v>
      </c>
      <c r="M518" s="170">
        <v>2.7E-2</v>
      </c>
      <c r="N518" s="170">
        <v>4.4999999999999998E-2</v>
      </c>
      <c r="O518" s="170">
        <v>7.0000000000000007E-2</v>
      </c>
      <c r="P518" s="170">
        <v>9.6000000000000002E-2</v>
      </c>
      <c r="Q518" s="91"/>
      <c r="R518" s="211"/>
      <c r="S518" s="211"/>
      <c r="T518" s="211"/>
      <c r="U518" s="211"/>
      <c r="V518" s="211"/>
      <c r="W518" s="211"/>
      <c r="X518" s="211"/>
      <c r="Y518" s="211"/>
      <c r="Z518" s="211"/>
      <c r="AA518" s="211"/>
      <c r="AB518" s="211"/>
      <c r="AC518" s="211"/>
      <c r="AD518" s="211"/>
    </row>
    <row r="519" spans="1:30" x14ac:dyDescent="0.25">
      <c r="A519" s="91" t="s">
        <v>5775</v>
      </c>
      <c r="B519" s="170" t="s">
        <v>143</v>
      </c>
      <c r="C519" s="170">
        <v>0.28150134048257375</v>
      </c>
      <c r="D519" s="170">
        <v>0.35388739946380698</v>
      </c>
      <c r="E519" s="170">
        <v>0.36461126005361932</v>
      </c>
      <c r="F519" s="169">
        <v>1</v>
      </c>
      <c r="G519" s="173">
        <v>1492</v>
      </c>
      <c r="H519" s="91"/>
      <c r="I519" s="170" t="s">
        <v>143</v>
      </c>
      <c r="J519" s="170" t="s">
        <v>143</v>
      </c>
      <c r="K519" s="170">
        <v>0.25900000000000001</v>
      </c>
      <c r="L519" s="170">
        <v>0.30499999999999999</v>
      </c>
      <c r="M519" s="170">
        <v>0.33</v>
      </c>
      <c r="N519" s="170">
        <v>0.378</v>
      </c>
      <c r="O519" s="170">
        <v>0.34100000000000003</v>
      </c>
      <c r="P519" s="170">
        <v>0.38900000000000001</v>
      </c>
      <c r="Q519" s="91"/>
      <c r="R519" s="211"/>
      <c r="S519" s="211"/>
      <c r="T519" s="211"/>
      <c r="U519" s="211"/>
      <c r="V519" s="211"/>
      <c r="W519" s="211"/>
      <c r="X519" s="211"/>
      <c r="Y519" s="211"/>
      <c r="Z519" s="211"/>
      <c r="AA519" s="211"/>
      <c r="AB519" s="211"/>
      <c r="AC519" s="211"/>
      <c r="AD519" s="211"/>
    </row>
    <row r="520" spans="1:30" x14ac:dyDescent="0.25">
      <c r="A520" s="91" t="s">
        <v>5776</v>
      </c>
      <c r="B520" s="170" t="s">
        <v>143</v>
      </c>
      <c r="C520" s="170">
        <v>0.79130434782608694</v>
      </c>
      <c r="D520" s="170">
        <v>0.10338164251207729</v>
      </c>
      <c r="E520" s="170">
        <v>0.10531400966183575</v>
      </c>
      <c r="F520" s="169">
        <v>1</v>
      </c>
      <c r="G520" s="173">
        <v>1035</v>
      </c>
      <c r="H520" s="91"/>
      <c r="I520" s="170" t="s">
        <v>143</v>
      </c>
      <c r="J520" s="170" t="s">
        <v>143</v>
      </c>
      <c r="K520" s="170">
        <v>0.76500000000000001</v>
      </c>
      <c r="L520" s="170">
        <v>0.81499999999999995</v>
      </c>
      <c r="M520" s="170">
        <v>8.5999999999999993E-2</v>
      </c>
      <c r="N520" s="170">
        <v>0.123</v>
      </c>
      <c r="O520" s="170">
        <v>8.7999999999999995E-2</v>
      </c>
      <c r="P520" s="170">
        <v>0.125</v>
      </c>
      <c r="Q520" s="91"/>
      <c r="R520" s="211"/>
      <c r="S520" s="211"/>
      <c r="T520" s="211"/>
      <c r="U520" s="211"/>
      <c r="V520" s="211"/>
      <c r="W520" s="211"/>
      <c r="X520" s="211"/>
      <c r="Y520" s="211"/>
      <c r="Z520" s="211"/>
      <c r="AA520" s="211"/>
      <c r="AB520" s="211"/>
      <c r="AC520" s="211"/>
      <c r="AD520" s="211"/>
    </row>
    <row r="521" spans="1:30" x14ac:dyDescent="0.25">
      <c r="A521" s="91" t="s">
        <v>5777</v>
      </c>
      <c r="B521" s="170">
        <v>8.1021087680355167E-2</v>
      </c>
      <c r="C521" s="170">
        <v>0.52164261931187572</v>
      </c>
      <c r="D521" s="170">
        <v>0.23307436182019978</v>
      </c>
      <c r="E521" s="170">
        <v>0.16426193118756938</v>
      </c>
      <c r="F521" s="169">
        <v>1</v>
      </c>
      <c r="G521" s="173">
        <v>901</v>
      </c>
      <c r="H521" s="91"/>
      <c r="I521" s="170">
        <v>6.5000000000000002E-2</v>
      </c>
      <c r="J521" s="170">
        <v>0.10100000000000001</v>
      </c>
      <c r="K521" s="170">
        <v>0.48899999999999999</v>
      </c>
      <c r="L521" s="170">
        <v>0.55400000000000005</v>
      </c>
      <c r="M521" s="170">
        <v>0.20699999999999999</v>
      </c>
      <c r="N521" s="170">
        <v>0.26200000000000001</v>
      </c>
      <c r="O521" s="170">
        <v>0.14199999999999999</v>
      </c>
      <c r="P521" s="170">
        <v>0.19</v>
      </c>
      <c r="Q521" s="91"/>
      <c r="R521" s="211"/>
      <c r="S521" s="211"/>
      <c r="T521" s="211"/>
      <c r="U521" s="211"/>
      <c r="V521" s="211"/>
      <c r="W521" s="211"/>
      <c r="X521" s="211"/>
      <c r="Y521" s="211"/>
      <c r="Z521" s="211"/>
      <c r="AA521" s="211"/>
      <c r="AB521" s="211"/>
      <c r="AC521" s="211"/>
      <c r="AD521" s="211"/>
    </row>
    <row r="522" spans="1:30" x14ac:dyDescent="0.25">
      <c r="A522" s="91" t="s">
        <v>5778</v>
      </c>
      <c r="B522" s="170">
        <v>0.25551020408163266</v>
      </c>
      <c r="C522" s="170">
        <v>0.60734693877551016</v>
      </c>
      <c r="D522" s="170">
        <v>2.9387755102040815E-2</v>
      </c>
      <c r="E522" s="170">
        <v>0.10775510204081633</v>
      </c>
      <c r="F522" s="169">
        <v>0.99999999999999989</v>
      </c>
      <c r="G522" s="173">
        <v>1225</v>
      </c>
      <c r="H522" s="91"/>
      <c r="I522" s="170">
        <v>0.23200000000000001</v>
      </c>
      <c r="J522" s="170">
        <v>0.28100000000000003</v>
      </c>
      <c r="K522" s="170">
        <v>0.57999999999999996</v>
      </c>
      <c r="L522" s="170">
        <v>0.63400000000000001</v>
      </c>
      <c r="M522" s="170">
        <v>2.1000000000000001E-2</v>
      </c>
      <c r="N522" s="170">
        <v>0.04</v>
      </c>
      <c r="O522" s="170">
        <v>9.1999999999999998E-2</v>
      </c>
      <c r="P522" s="170">
        <v>0.126</v>
      </c>
      <c r="Q522" s="91"/>
      <c r="R522" s="211"/>
      <c r="S522" s="211"/>
      <c r="T522" s="211"/>
      <c r="U522" s="211"/>
      <c r="V522" s="211"/>
      <c r="W522" s="211"/>
      <c r="X522" s="211"/>
      <c r="Y522" s="211"/>
      <c r="Z522" s="211"/>
      <c r="AA522" s="211"/>
      <c r="AB522" s="211"/>
      <c r="AC522" s="211"/>
      <c r="AD522" s="211"/>
    </row>
    <row r="523" spans="1:30" x14ac:dyDescent="0.25">
      <c r="A523" s="91" t="s">
        <v>5779</v>
      </c>
      <c r="B523" s="170" t="s">
        <v>143</v>
      </c>
      <c r="C523" s="170">
        <v>0.43412797992471769</v>
      </c>
      <c r="D523" s="170">
        <v>0.3575909661229611</v>
      </c>
      <c r="E523" s="170">
        <v>0.20828105395232122</v>
      </c>
      <c r="F523" s="169">
        <v>1</v>
      </c>
      <c r="G523" s="173">
        <v>797</v>
      </c>
      <c r="H523" s="91"/>
      <c r="I523" s="170" t="s">
        <v>143</v>
      </c>
      <c r="J523" s="170" t="s">
        <v>143</v>
      </c>
      <c r="K523" s="170">
        <v>0.4</v>
      </c>
      <c r="L523" s="170">
        <v>0.46899999999999997</v>
      </c>
      <c r="M523" s="170">
        <v>0.32500000000000001</v>
      </c>
      <c r="N523" s="170">
        <v>0.39100000000000001</v>
      </c>
      <c r="O523" s="170">
        <v>0.182</v>
      </c>
      <c r="P523" s="170">
        <v>0.23799999999999999</v>
      </c>
      <c r="Q523" s="91"/>
      <c r="R523" s="211"/>
      <c r="S523" s="211"/>
      <c r="T523" s="211"/>
      <c r="U523" s="211"/>
      <c r="V523" s="211"/>
      <c r="W523" s="211"/>
      <c r="X523" s="211"/>
      <c r="Y523" s="211"/>
      <c r="Z523" s="211"/>
      <c r="AA523" s="211"/>
      <c r="AB523" s="211"/>
      <c r="AC523" s="211"/>
      <c r="AD523" s="211"/>
    </row>
    <row r="524" spans="1:30" x14ac:dyDescent="0.25">
      <c r="A524" s="91" t="s">
        <v>5780</v>
      </c>
      <c r="B524" s="170" t="s">
        <v>143</v>
      </c>
      <c r="C524" s="170">
        <v>0.73487031700288186</v>
      </c>
      <c r="D524" s="170">
        <v>7.0124879923150821E-2</v>
      </c>
      <c r="E524" s="170">
        <v>0.19500480307396734</v>
      </c>
      <c r="F524" s="169">
        <v>1</v>
      </c>
      <c r="G524" s="173">
        <v>1041</v>
      </c>
      <c r="H524" s="91"/>
      <c r="I524" s="170" t="s">
        <v>143</v>
      </c>
      <c r="J524" s="170" t="s">
        <v>143</v>
      </c>
      <c r="K524" s="170">
        <v>0.70699999999999996</v>
      </c>
      <c r="L524" s="170">
        <v>0.76100000000000001</v>
      </c>
      <c r="M524" s="170">
        <v>5.6000000000000001E-2</v>
      </c>
      <c r="N524" s="170">
        <v>8.6999999999999994E-2</v>
      </c>
      <c r="O524" s="170">
        <v>0.17199999999999999</v>
      </c>
      <c r="P524" s="170">
        <v>0.22</v>
      </c>
      <c r="Q524" s="91"/>
      <c r="R524" s="211"/>
      <c r="S524" s="211"/>
      <c r="T524" s="211"/>
      <c r="U524" s="211"/>
      <c r="V524" s="211"/>
      <c r="W524" s="211"/>
      <c r="X524" s="211"/>
      <c r="Y524" s="211"/>
      <c r="Z524" s="211"/>
      <c r="AA524" s="211"/>
      <c r="AB524" s="211"/>
      <c r="AC524" s="211"/>
      <c r="AD524" s="211"/>
    </row>
    <row r="525" spans="1:30" x14ac:dyDescent="0.25">
      <c r="A525" s="91" t="s">
        <v>5781</v>
      </c>
      <c r="B525" s="170">
        <v>7.2139303482587069E-2</v>
      </c>
      <c r="C525" s="170">
        <v>0.51865671641791045</v>
      </c>
      <c r="D525" s="170">
        <v>0.28482587064676618</v>
      </c>
      <c r="E525" s="170">
        <v>0.12437810945273632</v>
      </c>
      <c r="F525" s="169">
        <v>1</v>
      </c>
      <c r="G525" s="173">
        <v>804</v>
      </c>
      <c r="H525" s="91"/>
      <c r="I525" s="170">
        <v>5.6000000000000001E-2</v>
      </c>
      <c r="J525" s="170">
        <v>9.1999999999999998E-2</v>
      </c>
      <c r="K525" s="170">
        <v>0.48399999999999999</v>
      </c>
      <c r="L525" s="170">
        <v>0.55300000000000005</v>
      </c>
      <c r="M525" s="170">
        <v>0.255</v>
      </c>
      <c r="N525" s="170">
        <v>0.317</v>
      </c>
      <c r="O525" s="170">
        <v>0.10299999999999999</v>
      </c>
      <c r="P525" s="170">
        <v>0.14899999999999999</v>
      </c>
      <c r="Q525" s="91"/>
      <c r="R525" s="211"/>
      <c r="S525" s="211"/>
      <c r="T525" s="211"/>
      <c r="U525" s="211"/>
      <c r="V525" s="211"/>
      <c r="W525" s="211"/>
      <c r="X525" s="211"/>
      <c r="Y525" s="211"/>
      <c r="Z525" s="211"/>
      <c r="AA525" s="211"/>
      <c r="AB525" s="211"/>
      <c r="AC525" s="211"/>
      <c r="AD525" s="211"/>
    </row>
    <row r="526" spans="1:30" x14ac:dyDescent="0.25">
      <c r="A526" s="91" t="s">
        <v>5782</v>
      </c>
      <c r="B526" s="170">
        <v>0.20681265206812652</v>
      </c>
      <c r="C526" s="170">
        <v>0.65936739659367394</v>
      </c>
      <c r="D526" s="170">
        <v>4.8661800486618008E-2</v>
      </c>
      <c r="E526" s="170">
        <v>8.5158150851581502E-2</v>
      </c>
      <c r="F526" s="169">
        <v>1</v>
      </c>
      <c r="G526" s="173">
        <v>1233</v>
      </c>
      <c r="H526" s="91"/>
      <c r="I526" s="170">
        <v>0.185</v>
      </c>
      <c r="J526" s="170">
        <v>0.23</v>
      </c>
      <c r="K526" s="170">
        <v>0.63200000000000001</v>
      </c>
      <c r="L526" s="170">
        <v>0.68500000000000005</v>
      </c>
      <c r="M526" s="170">
        <v>3.7999999999999999E-2</v>
      </c>
      <c r="N526" s="170">
        <v>6.2E-2</v>
      </c>
      <c r="O526" s="170">
        <v>7.0999999999999994E-2</v>
      </c>
      <c r="P526" s="170">
        <v>0.10199999999999999</v>
      </c>
      <c r="Q526" s="91"/>
      <c r="R526" s="211"/>
      <c r="S526" s="211"/>
      <c r="T526" s="211"/>
      <c r="U526" s="211"/>
      <c r="V526" s="211"/>
      <c r="W526" s="211"/>
      <c r="X526" s="211"/>
      <c r="Y526" s="211"/>
      <c r="Z526" s="211"/>
      <c r="AA526" s="211"/>
      <c r="AB526" s="211"/>
      <c r="AC526" s="211"/>
      <c r="AD526" s="211"/>
    </row>
    <row r="527" spans="1:30" x14ac:dyDescent="0.25">
      <c r="A527" s="91" t="s">
        <v>5783</v>
      </c>
      <c r="B527" s="170" t="s">
        <v>143</v>
      </c>
      <c r="C527" s="170">
        <v>0.4419535628502802</v>
      </c>
      <c r="D527" s="170">
        <v>0.38030424339471575</v>
      </c>
      <c r="E527" s="170">
        <v>0.177742193755004</v>
      </c>
      <c r="F527" s="169">
        <v>0.99999999999999989</v>
      </c>
      <c r="G527" s="173">
        <v>1249</v>
      </c>
      <c r="H527" s="91"/>
      <c r="I527" s="170" t="s">
        <v>143</v>
      </c>
      <c r="J527" s="170" t="s">
        <v>143</v>
      </c>
      <c r="K527" s="170">
        <v>0.41499999999999998</v>
      </c>
      <c r="L527" s="170">
        <v>0.47</v>
      </c>
      <c r="M527" s="170">
        <v>0.35399999999999998</v>
      </c>
      <c r="N527" s="170">
        <v>0.40799999999999997</v>
      </c>
      <c r="O527" s="170">
        <v>0.158</v>
      </c>
      <c r="P527" s="170">
        <v>0.2</v>
      </c>
      <c r="Q527" s="91"/>
      <c r="R527" s="211"/>
      <c r="S527" s="211"/>
      <c r="T527" s="211"/>
      <c r="U527" s="211"/>
      <c r="V527" s="211"/>
      <c r="W527" s="211"/>
      <c r="X527" s="211"/>
      <c r="Y527" s="211"/>
      <c r="Z527" s="211"/>
      <c r="AA527" s="211"/>
      <c r="AB527" s="211"/>
      <c r="AC527" s="211"/>
      <c r="AD527" s="211"/>
    </row>
    <row r="528" spans="1:30" x14ac:dyDescent="0.25">
      <c r="A528" s="91" t="s">
        <v>5784</v>
      </c>
      <c r="B528" s="170" t="s">
        <v>143</v>
      </c>
      <c r="C528" s="170">
        <v>0.73480662983425415</v>
      </c>
      <c r="D528" s="170">
        <v>0.11049723756906077</v>
      </c>
      <c r="E528" s="170">
        <v>0.15469613259668508</v>
      </c>
      <c r="F528" s="169">
        <v>1</v>
      </c>
      <c r="G528" s="173">
        <v>905</v>
      </c>
      <c r="H528" s="91"/>
      <c r="I528" s="170" t="s">
        <v>143</v>
      </c>
      <c r="J528" s="170" t="s">
        <v>143</v>
      </c>
      <c r="K528" s="170">
        <v>0.70499999999999996</v>
      </c>
      <c r="L528" s="170">
        <v>0.76300000000000001</v>
      </c>
      <c r="M528" s="170">
        <v>9.1999999999999998E-2</v>
      </c>
      <c r="N528" s="170">
        <v>0.13300000000000001</v>
      </c>
      <c r="O528" s="170">
        <v>0.13300000000000001</v>
      </c>
      <c r="P528" s="170">
        <v>0.18</v>
      </c>
      <c r="Q528" s="91"/>
      <c r="R528" s="211"/>
      <c r="S528" s="211"/>
      <c r="T528" s="211"/>
      <c r="U528" s="211"/>
      <c r="V528" s="211"/>
      <c r="W528" s="211"/>
      <c r="X528" s="211"/>
      <c r="Y528" s="211"/>
      <c r="Z528" s="211"/>
      <c r="AA528" s="211"/>
      <c r="AB528" s="211"/>
      <c r="AC528" s="211"/>
      <c r="AD528" s="211"/>
    </row>
    <row r="529" spans="1:30" x14ac:dyDescent="0.25">
      <c r="A529" s="91" t="s">
        <v>5785</v>
      </c>
      <c r="B529" s="170">
        <v>7.9041916167664678E-2</v>
      </c>
      <c r="C529" s="170">
        <v>0.45568862275449101</v>
      </c>
      <c r="D529" s="170">
        <v>0.2401197604790419</v>
      </c>
      <c r="E529" s="170">
        <v>0.2251497005988024</v>
      </c>
      <c r="F529" s="169">
        <v>1</v>
      </c>
      <c r="G529" s="173">
        <v>1670</v>
      </c>
      <c r="H529" s="91"/>
      <c r="I529" s="170">
        <v>6.7000000000000004E-2</v>
      </c>
      <c r="J529" s="170">
        <v>9.2999999999999999E-2</v>
      </c>
      <c r="K529" s="170">
        <v>0.432</v>
      </c>
      <c r="L529" s="170">
        <v>0.48</v>
      </c>
      <c r="M529" s="170">
        <v>0.22</v>
      </c>
      <c r="N529" s="170">
        <v>0.26100000000000001</v>
      </c>
      <c r="O529" s="170">
        <v>0.20599999999999999</v>
      </c>
      <c r="P529" s="170">
        <v>0.246</v>
      </c>
      <c r="Q529" s="91"/>
      <c r="R529" s="211"/>
      <c r="S529" s="211"/>
      <c r="T529" s="211"/>
      <c r="U529" s="211"/>
      <c r="V529" s="211"/>
      <c r="W529" s="211"/>
      <c r="X529" s="211"/>
      <c r="Y529" s="211"/>
      <c r="Z529" s="211"/>
      <c r="AA529" s="211"/>
      <c r="AB529" s="211"/>
      <c r="AC529" s="211"/>
      <c r="AD529" s="211"/>
    </row>
    <row r="530" spans="1:30" x14ac:dyDescent="0.25">
      <c r="A530" s="91" t="s">
        <v>5786</v>
      </c>
      <c r="B530" s="170">
        <v>0.28221153846153846</v>
      </c>
      <c r="C530" s="170">
        <v>0.58076923076923082</v>
      </c>
      <c r="D530" s="170">
        <v>4.4230769230769233E-2</v>
      </c>
      <c r="E530" s="170">
        <v>9.2788461538461542E-2</v>
      </c>
      <c r="F530" s="169">
        <v>1</v>
      </c>
      <c r="G530" s="173">
        <v>2080</v>
      </c>
      <c r="H530" s="91"/>
      <c r="I530" s="170">
        <v>0.26300000000000001</v>
      </c>
      <c r="J530" s="170">
        <v>0.30199999999999999</v>
      </c>
      <c r="K530" s="170">
        <v>0.55900000000000005</v>
      </c>
      <c r="L530" s="170">
        <v>0.60199999999999998</v>
      </c>
      <c r="M530" s="170">
        <v>3.5999999999999997E-2</v>
      </c>
      <c r="N530" s="170">
        <v>5.3999999999999999E-2</v>
      </c>
      <c r="O530" s="170">
        <v>8.1000000000000003E-2</v>
      </c>
      <c r="P530" s="170">
        <v>0.106</v>
      </c>
      <c r="Q530" s="91"/>
      <c r="R530" s="211"/>
      <c r="S530" s="211"/>
      <c r="T530" s="211"/>
      <c r="U530" s="211"/>
      <c r="V530" s="211"/>
      <c r="W530" s="211"/>
      <c r="X530" s="211"/>
      <c r="Y530" s="211"/>
      <c r="Z530" s="211"/>
      <c r="AA530" s="211"/>
      <c r="AB530" s="211"/>
      <c r="AC530" s="211"/>
      <c r="AD530" s="211"/>
    </row>
    <row r="531" spans="1:30" x14ac:dyDescent="0.25">
      <c r="A531" s="91" t="s">
        <v>5787</v>
      </c>
      <c r="B531" s="170" t="s">
        <v>143</v>
      </c>
      <c r="C531" s="170">
        <v>0.41632485643970468</v>
      </c>
      <c r="D531" s="170">
        <v>0.40401968826907303</v>
      </c>
      <c r="E531" s="170">
        <v>0.17965545529122232</v>
      </c>
      <c r="F531" s="169">
        <v>1</v>
      </c>
      <c r="G531" s="173">
        <v>2438</v>
      </c>
      <c r="H531" s="91"/>
      <c r="I531" s="170" t="s">
        <v>143</v>
      </c>
      <c r="J531" s="170" t="s">
        <v>143</v>
      </c>
      <c r="K531" s="170">
        <v>0.39700000000000002</v>
      </c>
      <c r="L531" s="170">
        <v>0.436</v>
      </c>
      <c r="M531" s="170">
        <v>0.38500000000000001</v>
      </c>
      <c r="N531" s="170">
        <v>0.42399999999999999</v>
      </c>
      <c r="O531" s="170">
        <v>0.16500000000000001</v>
      </c>
      <c r="P531" s="170">
        <v>0.19500000000000001</v>
      </c>
      <c r="Q531" s="91"/>
      <c r="R531" s="211"/>
      <c r="S531" s="211"/>
      <c r="T531" s="211"/>
      <c r="U531" s="211"/>
      <c r="V531" s="211"/>
      <c r="W531" s="211"/>
      <c r="X531" s="211"/>
      <c r="Y531" s="211"/>
      <c r="Z531" s="211"/>
      <c r="AA531" s="211"/>
      <c r="AB531" s="211"/>
      <c r="AC531" s="211"/>
      <c r="AD531" s="211"/>
    </row>
    <row r="532" spans="1:30" x14ac:dyDescent="0.25">
      <c r="A532" s="91" t="s">
        <v>5788</v>
      </c>
      <c r="B532" s="170" t="s">
        <v>143</v>
      </c>
      <c r="C532" s="170">
        <v>0.644718792866941</v>
      </c>
      <c r="D532" s="170">
        <v>0.1056241426611797</v>
      </c>
      <c r="E532" s="170">
        <v>0.2496570644718793</v>
      </c>
      <c r="F532" s="169">
        <v>1</v>
      </c>
      <c r="G532" s="173">
        <v>1458</v>
      </c>
      <c r="H532" s="91"/>
      <c r="I532" s="170" t="s">
        <v>143</v>
      </c>
      <c r="J532" s="170" t="s">
        <v>143</v>
      </c>
      <c r="K532" s="170">
        <v>0.62</v>
      </c>
      <c r="L532" s="170">
        <v>0.66900000000000004</v>
      </c>
      <c r="M532" s="170">
        <v>9.0999999999999998E-2</v>
      </c>
      <c r="N532" s="170">
        <v>0.122</v>
      </c>
      <c r="O532" s="170">
        <v>0.22800000000000001</v>
      </c>
      <c r="P532" s="170">
        <v>0.27300000000000002</v>
      </c>
      <c r="Q532" s="91"/>
      <c r="R532" s="211"/>
      <c r="S532" s="211"/>
      <c r="T532" s="211"/>
      <c r="U532" s="211"/>
      <c r="V532" s="211"/>
      <c r="W532" s="211"/>
      <c r="X532" s="211"/>
      <c r="Y532" s="211"/>
      <c r="Z532" s="211"/>
      <c r="AA532" s="211"/>
      <c r="AB532" s="211"/>
      <c r="AC532" s="211"/>
      <c r="AD532" s="211"/>
    </row>
    <row r="533" spans="1:30" x14ac:dyDescent="0.25">
      <c r="A533" s="91" t="s">
        <v>5789</v>
      </c>
      <c r="B533" s="170">
        <v>7.7170418006430874E-2</v>
      </c>
      <c r="C533" s="170">
        <v>0.5469161064016369</v>
      </c>
      <c r="D533" s="170">
        <v>0.22303420052616194</v>
      </c>
      <c r="E533" s="170">
        <v>0.15287927506577023</v>
      </c>
      <c r="F533" s="169">
        <v>1</v>
      </c>
      <c r="G533" s="173">
        <v>3421</v>
      </c>
      <c r="H533" s="91"/>
      <c r="I533" s="170">
        <v>6.9000000000000006E-2</v>
      </c>
      <c r="J533" s="170">
        <v>8.6999999999999994E-2</v>
      </c>
      <c r="K533" s="170">
        <v>0.53</v>
      </c>
      <c r="L533" s="170">
        <v>0.56399999999999995</v>
      </c>
      <c r="M533" s="170">
        <v>0.20899999999999999</v>
      </c>
      <c r="N533" s="170">
        <v>0.23699999999999999</v>
      </c>
      <c r="O533" s="170">
        <v>0.14099999999999999</v>
      </c>
      <c r="P533" s="170">
        <v>0.16500000000000001</v>
      </c>
      <c r="Q533" s="91"/>
      <c r="R533" s="211"/>
      <c r="S533" s="211"/>
      <c r="T533" s="211"/>
      <c r="U533" s="211"/>
      <c r="V533" s="211"/>
      <c r="W533" s="211"/>
      <c r="X533" s="211"/>
      <c r="Y533" s="211"/>
      <c r="Z533" s="211"/>
      <c r="AA533" s="211"/>
      <c r="AB533" s="211"/>
      <c r="AC533" s="211"/>
      <c r="AD533" s="211"/>
    </row>
    <row r="534" spans="1:30" x14ac:dyDescent="0.25">
      <c r="A534" s="91" t="s">
        <v>5790</v>
      </c>
      <c r="B534" s="170">
        <v>0.25605966438781852</v>
      </c>
      <c r="C534" s="170">
        <v>0.60596643878185208</v>
      </c>
      <c r="D534" s="170">
        <v>3.273254609488295E-2</v>
      </c>
      <c r="E534" s="170">
        <v>0.10524135073544645</v>
      </c>
      <c r="F534" s="169">
        <v>1</v>
      </c>
      <c r="G534" s="173">
        <v>4827</v>
      </c>
      <c r="H534" s="91"/>
      <c r="I534" s="170">
        <v>0.24399999999999999</v>
      </c>
      <c r="J534" s="170">
        <v>0.26900000000000002</v>
      </c>
      <c r="K534" s="170">
        <v>0.59199999999999997</v>
      </c>
      <c r="L534" s="170">
        <v>0.62</v>
      </c>
      <c r="M534" s="170">
        <v>2.8000000000000001E-2</v>
      </c>
      <c r="N534" s="170">
        <v>3.7999999999999999E-2</v>
      </c>
      <c r="O534" s="170">
        <v>9.7000000000000003E-2</v>
      </c>
      <c r="P534" s="170">
        <v>0.114</v>
      </c>
      <c r="Q534" s="91"/>
      <c r="R534" s="211"/>
      <c r="S534" s="211"/>
      <c r="T534" s="211"/>
      <c r="U534" s="211"/>
      <c r="V534" s="211"/>
      <c r="W534" s="211"/>
      <c r="X534" s="211"/>
      <c r="Y534" s="211"/>
      <c r="Z534" s="211"/>
      <c r="AA534" s="211"/>
      <c r="AB534" s="211"/>
      <c r="AC534" s="211"/>
      <c r="AD534" s="211"/>
    </row>
    <row r="535" spans="1:30" x14ac:dyDescent="0.25">
      <c r="A535" s="91" t="s">
        <v>5791</v>
      </c>
      <c r="B535" s="170" t="s">
        <v>143</v>
      </c>
      <c r="C535" s="170">
        <v>0.50876150876150872</v>
      </c>
      <c r="D535" s="170">
        <v>0.31957231957231957</v>
      </c>
      <c r="E535" s="170">
        <v>0.17166617166617168</v>
      </c>
      <c r="F535" s="169">
        <v>1</v>
      </c>
      <c r="G535" s="173">
        <v>3367</v>
      </c>
      <c r="H535" s="91"/>
      <c r="I535" s="170" t="s">
        <v>143</v>
      </c>
      <c r="J535" s="170" t="s">
        <v>143</v>
      </c>
      <c r="K535" s="170">
        <v>0.49199999999999999</v>
      </c>
      <c r="L535" s="170">
        <v>0.52600000000000002</v>
      </c>
      <c r="M535" s="170">
        <v>0.30399999999999999</v>
      </c>
      <c r="N535" s="170">
        <v>0.33600000000000002</v>
      </c>
      <c r="O535" s="170">
        <v>0.159</v>
      </c>
      <c r="P535" s="170">
        <v>0.185</v>
      </c>
      <c r="Q535" s="91"/>
      <c r="R535" s="211"/>
      <c r="S535" s="211"/>
      <c r="T535" s="211"/>
      <c r="U535" s="211"/>
      <c r="V535" s="211"/>
      <c r="W535" s="211"/>
      <c r="X535" s="211"/>
      <c r="Y535" s="211"/>
      <c r="Z535" s="211"/>
      <c r="AA535" s="211"/>
      <c r="AB535" s="211"/>
      <c r="AC535" s="211"/>
      <c r="AD535" s="211"/>
    </row>
    <row r="536" spans="1:30" x14ac:dyDescent="0.25">
      <c r="A536" s="91" t="s">
        <v>5792</v>
      </c>
      <c r="B536" s="170" t="s">
        <v>143</v>
      </c>
      <c r="C536" s="170">
        <v>0.79274030920905225</v>
      </c>
      <c r="D536" s="170">
        <v>5.8928971543804616E-2</v>
      </c>
      <c r="E536" s="170">
        <v>0.14833071924714317</v>
      </c>
      <c r="F536" s="169">
        <v>1</v>
      </c>
      <c r="G536" s="173">
        <v>4463</v>
      </c>
      <c r="H536" s="91"/>
      <c r="I536" s="170" t="s">
        <v>143</v>
      </c>
      <c r="J536" s="170" t="s">
        <v>143</v>
      </c>
      <c r="K536" s="170">
        <v>0.78100000000000003</v>
      </c>
      <c r="L536" s="170">
        <v>0.80400000000000005</v>
      </c>
      <c r="M536" s="170">
        <v>5.1999999999999998E-2</v>
      </c>
      <c r="N536" s="170">
        <v>6.6000000000000003E-2</v>
      </c>
      <c r="O536" s="170">
        <v>0.13800000000000001</v>
      </c>
      <c r="P536" s="170">
        <v>0.159</v>
      </c>
      <c r="Q536" s="91"/>
      <c r="R536" s="211"/>
      <c r="S536" s="211"/>
      <c r="T536" s="211"/>
      <c r="U536" s="211"/>
      <c r="V536" s="211"/>
      <c r="W536" s="211"/>
      <c r="X536" s="211"/>
      <c r="Y536" s="211"/>
      <c r="Z536" s="211"/>
      <c r="AA536" s="211"/>
      <c r="AB536" s="211"/>
      <c r="AC536" s="211"/>
      <c r="AD536" s="211"/>
    </row>
    <row r="537" spans="1:30" x14ac:dyDescent="0.25">
      <c r="A537" s="91" t="s">
        <v>5793</v>
      </c>
      <c r="B537" s="170">
        <v>9.2055115801817647E-2</v>
      </c>
      <c r="C537" s="170">
        <v>0.535326883611844</v>
      </c>
      <c r="D537" s="170">
        <v>0.24890061565523308</v>
      </c>
      <c r="E537" s="170">
        <v>0.12371738493110525</v>
      </c>
      <c r="F537" s="169">
        <v>1</v>
      </c>
      <c r="G537" s="173">
        <v>3411</v>
      </c>
      <c r="H537" s="91"/>
      <c r="I537" s="170">
        <v>8.3000000000000004E-2</v>
      </c>
      <c r="J537" s="170">
        <v>0.10199999999999999</v>
      </c>
      <c r="K537" s="170">
        <v>0.51900000000000002</v>
      </c>
      <c r="L537" s="170">
        <v>0.55200000000000005</v>
      </c>
      <c r="M537" s="170">
        <v>0.23499999999999999</v>
      </c>
      <c r="N537" s="170">
        <v>0.26400000000000001</v>
      </c>
      <c r="O537" s="170">
        <v>0.113</v>
      </c>
      <c r="P537" s="170">
        <v>0.13500000000000001</v>
      </c>
      <c r="Q537" s="91"/>
      <c r="R537" s="211"/>
      <c r="S537" s="211"/>
      <c r="T537" s="211"/>
      <c r="U537" s="211"/>
      <c r="V537" s="211"/>
      <c r="W537" s="211"/>
      <c r="X537" s="211"/>
      <c r="Y537" s="211"/>
      <c r="Z537" s="211"/>
      <c r="AA537" s="211"/>
      <c r="AB537" s="211"/>
      <c r="AC537" s="211"/>
      <c r="AD537" s="211"/>
    </row>
    <row r="538" spans="1:30" x14ac:dyDescent="0.25">
      <c r="A538" s="91" t="s">
        <v>5794</v>
      </c>
      <c r="B538" s="170">
        <v>0.31697612732095493</v>
      </c>
      <c r="C538" s="170">
        <v>0.58443854995579136</v>
      </c>
      <c r="D538" s="170">
        <v>4.2882404951370467E-2</v>
      </c>
      <c r="E538" s="170">
        <v>5.5702917771883291E-2</v>
      </c>
      <c r="F538" s="169">
        <v>1</v>
      </c>
      <c r="G538" s="173">
        <v>4524</v>
      </c>
      <c r="H538" s="91"/>
      <c r="I538" s="170">
        <v>0.30399999999999999</v>
      </c>
      <c r="J538" s="170">
        <v>0.33100000000000002</v>
      </c>
      <c r="K538" s="170">
        <v>0.56999999999999995</v>
      </c>
      <c r="L538" s="170">
        <v>0.59899999999999998</v>
      </c>
      <c r="M538" s="170">
        <v>3.6999999999999998E-2</v>
      </c>
      <c r="N538" s="170">
        <v>4.9000000000000002E-2</v>
      </c>
      <c r="O538" s="170">
        <v>4.9000000000000002E-2</v>
      </c>
      <c r="P538" s="170">
        <v>6.3E-2</v>
      </c>
      <c r="Q538" s="91"/>
      <c r="R538" s="211"/>
      <c r="S538" s="211"/>
      <c r="T538" s="211"/>
      <c r="U538" s="211"/>
      <c r="V538" s="211"/>
      <c r="W538" s="211"/>
      <c r="X538" s="211"/>
      <c r="Y538" s="211"/>
      <c r="Z538" s="211"/>
      <c r="AA538" s="211"/>
      <c r="AB538" s="211"/>
      <c r="AC538" s="211"/>
      <c r="AD538" s="211"/>
    </row>
    <row r="539" spans="1:30" x14ac:dyDescent="0.25">
      <c r="A539" s="91" t="s">
        <v>5795</v>
      </c>
      <c r="B539" s="170" t="s">
        <v>143</v>
      </c>
      <c r="C539" s="170">
        <v>0.51415836392239123</v>
      </c>
      <c r="D539" s="170">
        <v>0.36497115888830622</v>
      </c>
      <c r="E539" s="170">
        <v>0.12087047718930256</v>
      </c>
      <c r="F539" s="169">
        <v>1</v>
      </c>
      <c r="G539" s="173">
        <v>3814</v>
      </c>
      <c r="H539" s="91"/>
      <c r="I539" s="170" t="s">
        <v>143</v>
      </c>
      <c r="J539" s="170" t="s">
        <v>143</v>
      </c>
      <c r="K539" s="170">
        <v>0.498</v>
      </c>
      <c r="L539" s="170">
        <v>0.53</v>
      </c>
      <c r="M539" s="170">
        <v>0.35</v>
      </c>
      <c r="N539" s="170">
        <v>0.38</v>
      </c>
      <c r="O539" s="170">
        <v>0.111</v>
      </c>
      <c r="P539" s="170">
        <v>0.13200000000000001</v>
      </c>
      <c r="Q539" s="91"/>
      <c r="R539" s="211"/>
      <c r="S539" s="211"/>
      <c r="T539" s="211"/>
      <c r="U539" s="211"/>
      <c r="V539" s="211"/>
      <c r="W539" s="211"/>
      <c r="X539" s="211"/>
      <c r="Y539" s="211"/>
      <c r="Z539" s="211"/>
      <c r="AA539" s="211"/>
      <c r="AB539" s="211"/>
      <c r="AC539" s="211"/>
      <c r="AD539" s="211"/>
    </row>
    <row r="540" spans="1:30" x14ac:dyDescent="0.25">
      <c r="A540" s="91" t="s">
        <v>5796</v>
      </c>
      <c r="B540" s="170" t="s">
        <v>143</v>
      </c>
      <c r="C540" s="170">
        <v>0.70996179841316487</v>
      </c>
      <c r="D540" s="170">
        <v>0.10725830149867764</v>
      </c>
      <c r="E540" s="170">
        <v>0.1827799000881575</v>
      </c>
      <c r="F540" s="169">
        <v>1</v>
      </c>
      <c r="G540" s="173">
        <v>3403</v>
      </c>
      <c r="H540" s="91"/>
      <c r="I540" s="170" t="s">
        <v>143</v>
      </c>
      <c r="J540" s="170" t="s">
        <v>143</v>
      </c>
      <c r="K540" s="170">
        <v>0.69399999999999995</v>
      </c>
      <c r="L540" s="170">
        <v>0.72499999999999998</v>
      </c>
      <c r="M540" s="170">
        <v>9.7000000000000003E-2</v>
      </c>
      <c r="N540" s="170">
        <v>0.11799999999999999</v>
      </c>
      <c r="O540" s="170">
        <v>0.17</v>
      </c>
      <c r="P540" s="170">
        <v>0.19600000000000001</v>
      </c>
      <c r="Q540" s="91"/>
      <c r="R540" s="211"/>
      <c r="S540" s="211"/>
      <c r="T540" s="211"/>
      <c r="U540" s="211"/>
      <c r="V540" s="211"/>
      <c r="W540" s="211"/>
      <c r="X540" s="211"/>
      <c r="Y540" s="211"/>
      <c r="Z540" s="211"/>
      <c r="AA540" s="211"/>
      <c r="AB540" s="211"/>
      <c r="AC540" s="211"/>
      <c r="AD540" s="211"/>
    </row>
    <row r="541" spans="1:30" x14ac:dyDescent="0.25">
      <c r="A541" s="91" t="s">
        <v>5797</v>
      </c>
      <c r="B541" s="170">
        <v>6.713109563014566E-2</v>
      </c>
      <c r="C541" s="170">
        <v>0.49461684610512985</v>
      </c>
      <c r="D541" s="170">
        <v>0.27485750474984166</v>
      </c>
      <c r="E541" s="170">
        <v>0.16339455351488283</v>
      </c>
      <c r="F541" s="169">
        <v>1</v>
      </c>
      <c r="G541" s="173">
        <v>3158</v>
      </c>
      <c r="H541" s="91"/>
      <c r="I541" s="170">
        <v>5.8999999999999997E-2</v>
      </c>
      <c r="J541" s="170">
        <v>7.5999999999999998E-2</v>
      </c>
      <c r="K541" s="170">
        <v>0.47699999999999998</v>
      </c>
      <c r="L541" s="170">
        <v>0.51200000000000001</v>
      </c>
      <c r="M541" s="170">
        <v>0.26</v>
      </c>
      <c r="N541" s="170">
        <v>0.29099999999999998</v>
      </c>
      <c r="O541" s="170">
        <v>0.151</v>
      </c>
      <c r="P541" s="170">
        <v>0.17699999999999999</v>
      </c>
      <c r="Q541" s="91"/>
      <c r="R541" s="211"/>
      <c r="S541" s="211"/>
      <c r="T541" s="211"/>
      <c r="U541" s="211"/>
      <c r="V541" s="211"/>
      <c r="W541" s="211"/>
      <c r="X541" s="211"/>
      <c r="Y541" s="211"/>
      <c r="Z541" s="211"/>
      <c r="AA541" s="211"/>
      <c r="AB541" s="211"/>
      <c r="AC541" s="211"/>
      <c r="AD541" s="211"/>
    </row>
    <row r="542" spans="1:30" x14ac:dyDescent="0.25">
      <c r="A542" s="91" t="s">
        <v>5798</v>
      </c>
      <c r="B542" s="170">
        <v>0.26616915422885573</v>
      </c>
      <c r="C542" s="170">
        <v>0.63045881702598117</v>
      </c>
      <c r="D542" s="170">
        <v>4.6158098396904365E-2</v>
      </c>
      <c r="E542" s="170">
        <v>5.721393034825871E-2</v>
      </c>
      <c r="F542" s="169">
        <v>0.99999999999999989</v>
      </c>
      <c r="G542" s="173">
        <v>3618</v>
      </c>
      <c r="H542" s="91"/>
      <c r="I542" s="170">
        <v>0.252</v>
      </c>
      <c r="J542" s="170">
        <v>0.28100000000000003</v>
      </c>
      <c r="K542" s="170">
        <v>0.61499999999999999</v>
      </c>
      <c r="L542" s="170">
        <v>0.64600000000000002</v>
      </c>
      <c r="M542" s="170">
        <v>0.04</v>
      </c>
      <c r="N542" s="170">
        <v>5.2999999999999999E-2</v>
      </c>
      <c r="O542" s="170">
        <v>0.05</v>
      </c>
      <c r="P542" s="170">
        <v>6.5000000000000002E-2</v>
      </c>
      <c r="Q542" s="91"/>
      <c r="R542" s="211"/>
      <c r="S542" s="211"/>
      <c r="T542" s="211"/>
      <c r="U542" s="211"/>
      <c r="V542" s="211"/>
      <c r="W542" s="211"/>
      <c r="X542" s="211"/>
      <c r="Y542" s="211"/>
      <c r="Z542" s="211"/>
      <c r="AA542" s="211"/>
      <c r="AB542" s="211"/>
      <c r="AC542" s="211"/>
      <c r="AD542" s="211"/>
    </row>
    <row r="543" spans="1:30" x14ac:dyDescent="0.25">
      <c r="A543" s="91" t="s">
        <v>5799</v>
      </c>
      <c r="B543" s="170" t="s">
        <v>143</v>
      </c>
      <c r="C543" s="170">
        <v>0.49667326020499908</v>
      </c>
      <c r="D543" s="170">
        <v>0.30623988491278548</v>
      </c>
      <c r="E543" s="170">
        <v>0.19708685488221542</v>
      </c>
      <c r="F543" s="169">
        <v>1</v>
      </c>
      <c r="G543" s="173">
        <v>5561</v>
      </c>
      <c r="H543" s="91"/>
      <c r="I543" s="170" t="s">
        <v>143</v>
      </c>
      <c r="J543" s="170" t="s">
        <v>143</v>
      </c>
      <c r="K543" s="170">
        <v>0.48399999999999999</v>
      </c>
      <c r="L543" s="170">
        <v>0.51</v>
      </c>
      <c r="M543" s="170">
        <v>0.29399999999999998</v>
      </c>
      <c r="N543" s="170">
        <v>0.318</v>
      </c>
      <c r="O543" s="170">
        <v>0.187</v>
      </c>
      <c r="P543" s="170">
        <v>0.20799999999999999</v>
      </c>
      <c r="Q543" s="91"/>
      <c r="R543" s="211"/>
      <c r="S543" s="211"/>
      <c r="T543" s="211"/>
      <c r="U543" s="211"/>
      <c r="V543" s="211"/>
      <c r="W543" s="211"/>
      <c r="X543" s="211"/>
      <c r="Y543" s="211"/>
      <c r="Z543" s="211"/>
      <c r="AA543" s="211"/>
      <c r="AB543" s="211"/>
      <c r="AC543" s="211"/>
      <c r="AD543" s="211"/>
    </row>
    <row r="544" spans="1:30" x14ac:dyDescent="0.25">
      <c r="A544" s="91" t="s">
        <v>5800</v>
      </c>
      <c r="B544" s="170" t="s">
        <v>143</v>
      </c>
      <c r="C544" s="170">
        <v>0.73372781065088755</v>
      </c>
      <c r="D544" s="170">
        <v>9.1346153846153841E-2</v>
      </c>
      <c r="E544" s="170">
        <v>0.17492603550295857</v>
      </c>
      <c r="F544" s="169">
        <v>1</v>
      </c>
      <c r="G544" s="173">
        <v>2704</v>
      </c>
      <c r="H544" s="91"/>
      <c r="I544" s="170" t="s">
        <v>143</v>
      </c>
      <c r="J544" s="170" t="s">
        <v>143</v>
      </c>
      <c r="K544" s="170">
        <v>0.71699999999999997</v>
      </c>
      <c r="L544" s="170">
        <v>0.75</v>
      </c>
      <c r="M544" s="170">
        <v>8.1000000000000003E-2</v>
      </c>
      <c r="N544" s="170">
        <v>0.10299999999999999</v>
      </c>
      <c r="O544" s="170">
        <v>0.161</v>
      </c>
      <c r="P544" s="170">
        <v>0.19</v>
      </c>
      <c r="Q544" s="91"/>
      <c r="R544" s="211"/>
      <c r="S544" s="211"/>
      <c r="T544" s="211"/>
      <c r="U544" s="211"/>
      <c r="V544" s="211"/>
      <c r="W544" s="211"/>
      <c r="X544" s="211"/>
      <c r="Y544" s="211"/>
      <c r="Z544" s="211"/>
      <c r="AA544" s="211"/>
      <c r="AB544" s="211"/>
      <c r="AC544" s="211"/>
      <c r="AD544" s="211"/>
    </row>
    <row r="545" spans="1:30" x14ac:dyDescent="0.25">
      <c r="A545" s="91" t="s">
        <v>5801</v>
      </c>
      <c r="B545" s="170">
        <v>8.7150837988826821E-2</v>
      </c>
      <c r="C545" s="170">
        <v>0.52681564245810053</v>
      </c>
      <c r="D545" s="170">
        <v>0.27458100558659215</v>
      </c>
      <c r="E545" s="170">
        <v>0.11145251396648044</v>
      </c>
      <c r="F545" s="169">
        <v>1</v>
      </c>
      <c r="G545" s="173">
        <v>3580</v>
      </c>
      <c r="H545" s="91"/>
      <c r="I545" s="170">
        <v>7.8E-2</v>
      </c>
      <c r="J545" s="170">
        <v>9.7000000000000003E-2</v>
      </c>
      <c r="K545" s="170">
        <v>0.51</v>
      </c>
      <c r="L545" s="170">
        <v>0.54300000000000004</v>
      </c>
      <c r="M545" s="170">
        <v>0.26</v>
      </c>
      <c r="N545" s="170">
        <v>0.28899999999999998</v>
      </c>
      <c r="O545" s="170">
        <v>0.10199999999999999</v>
      </c>
      <c r="P545" s="170">
        <v>0.122</v>
      </c>
      <c r="Q545" s="91"/>
      <c r="R545" s="211"/>
      <c r="S545" s="211"/>
      <c r="T545" s="211"/>
      <c r="U545" s="211"/>
      <c r="V545" s="211"/>
      <c r="W545" s="211"/>
      <c r="X545" s="211"/>
      <c r="Y545" s="211"/>
      <c r="Z545" s="211"/>
      <c r="AA545" s="211"/>
      <c r="AB545" s="211"/>
      <c r="AC545" s="211"/>
      <c r="AD545" s="211"/>
    </row>
    <row r="546" spans="1:30" x14ac:dyDescent="0.25">
      <c r="A546" s="91" t="s">
        <v>5802</v>
      </c>
      <c r="B546" s="170">
        <v>0.26751730103806226</v>
      </c>
      <c r="C546" s="170">
        <v>0.61180795847750868</v>
      </c>
      <c r="D546" s="170">
        <v>5.514705882352941E-2</v>
      </c>
      <c r="E546" s="170">
        <v>6.5527681660899659E-2</v>
      </c>
      <c r="F546" s="169">
        <v>1</v>
      </c>
      <c r="G546" s="173">
        <v>4624</v>
      </c>
      <c r="H546" s="91"/>
      <c r="I546" s="170">
        <v>0.255</v>
      </c>
      <c r="J546" s="170">
        <v>0.28000000000000003</v>
      </c>
      <c r="K546" s="170">
        <v>0.59799999999999998</v>
      </c>
      <c r="L546" s="170">
        <v>0.626</v>
      </c>
      <c r="M546" s="170">
        <v>4.9000000000000002E-2</v>
      </c>
      <c r="N546" s="170">
        <v>6.2E-2</v>
      </c>
      <c r="O546" s="170">
        <v>5.8999999999999997E-2</v>
      </c>
      <c r="P546" s="170">
        <v>7.2999999999999995E-2</v>
      </c>
      <c r="Q546" s="91"/>
      <c r="R546" s="211"/>
      <c r="S546" s="211"/>
      <c r="T546" s="211"/>
      <c r="U546" s="211"/>
      <c r="V546" s="211"/>
      <c r="W546" s="211"/>
      <c r="X546" s="211"/>
      <c r="Y546" s="211"/>
      <c r="Z546" s="211"/>
      <c r="AA546" s="211"/>
      <c r="AB546" s="211"/>
      <c r="AC546" s="211"/>
      <c r="AD546" s="211"/>
    </row>
    <row r="547" spans="1:30" x14ac:dyDescent="0.25">
      <c r="A547" s="91" t="s">
        <v>5803</v>
      </c>
      <c r="B547" s="170" t="s">
        <v>143</v>
      </c>
      <c r="C547" s="170">
        <v>0.4572957398641696</v>
      </c>
      <c r="D547" s="170">
        <v>0.41757563284626464</v>
      </c>
      <c r="E547" s="170">
        <v>0.12512862728956575</v>
      </c>
      <c r="F547" s="169">
        <v>1</v>
      </c>
      <c r="G547" s="173">
        <v>4859</v>
      </c>
      <c r="H547" s="91"/>
      <c r="I547" s="170" t="s">
        <v>143</v>
      </c>
      <c r="J547" s="170" t="s">
        <v>143</v>
      </c>
      <c r="K547" s="170">
        <v>0.443</v>
      </c>
      <c r="L547" s="170">
        <v>0.47099999999999997</v>
      </c>
      <c r="M547" s="170">
        <v>0.40400000000000003</v>
      </c>
      <c r="N547" s="170">
        <v>0.432</v>
      </c>
      <c r="O547" s="170">
        <v>0.11600000000000001</v>
      </c>
      <c r="P547" s="170">
        <v>0.13500000000000001</v>
      </c>
      <c r="Q547" s="91"/>
      <c r="R547" s="211"/>
      <c r="S547" s="211"/>
      <c r="T547" s="211"/>
      <c r="U547" s="211"/>
      <c r="V547" s="211"/>
      <c r="W547" s="211"/>
      <c r="X547" s="211"/>
      <c r="Y547" s="211"/>
      <c r="Z547" s="211"/>
      <c r="AA547" s="211"/>
      <c r="AB547" s="211"/>
      <c r="AC547" s="211"/>
      <c r="AD547" s="211"/>
    </row>
    <row r="548" spans="1:30" x14ac:dyDescent="0.25">
      <c r="A548" s="91" t="s">
        <v>5804</v>
      </c>
      <c r="B548" s="170" t="s">
        <v>143</v>
      </c>
      <c r="C548" s="170">
        <v>0.73749621097302209</v>
      </c>
      <c r="D548" s="170">
        <v>0.12670506214004243</v>
      </c>
      <c r="E548" s="170">
        <v>0.13579872688693542</v>
      </c>
      <c r="F548" s="169">
        <v>0.99999999999999989</v>
      </c>
      <c r="G548" s="173">
        <v>3299</v>
      </c>
      <c r="H548" s="91"/>
      <c r="I548" s="170" t="s">
        <v>143</v>
      </c>
      <c r="J548" s="170" t="s">
        <v>143</v>
      </c>
      <c r="K548" s="170">
        <v>0.72199999999999998</v>
      </c>
      <c r="L548" s="170">
        <v>0.752</v>
      </c>
      <c r="M548" s="170">
        <v>0.11600000000000001</v>
      </c>
      <c r="N548" s="170">
        <v>0.13800000000000001</v>
      </c>
      <c r="O548" s="170">
        <v>0.125</v>
      </c>
      <c r="P548" s="170">
        <v>0.14799999999999999</v>
      </c>
      <c r="Q548" s="91"/>
      <c r="R548" s="211"/>
      <c r="S548" s="211"/>
      <c r="T548" s="211"/>
      <c r="U548" s="211"/>
      <c r="V548" s="211"/>
      <c r="W548" s="211"/>
      <c r="X548" s="211"/>
      <c r="Y548" s="211"/>
      <c r="Z548" s="211"/>
      <c r="AA548" s="211"/>
      <c r="AB548" s="211"/>
      <c r="AC548" s="211"/>
      <c r="AD548" s="211"/>
    </row>
    <row r="549" spans="1:30" x14ac:dyDescent="0.25">
      <c r="A549" s="91" t="s">
        <v>5805</v>
      </c>
      <c r="B549" s="170">
        <v>7.0114942528735638E-2</v>
      </c>
      <c r="C549" s="170">
        <v>0.50038314176245213</v>
      </c>
      <c r="D549" s="170">
        <v>0.22490421455938697</v>
      </c>
      <c r="E549" s="170">
        <v>0.2045977011494253</v>
      </c>
      <c r="F549" s="169">
        <v>1</v>
      </c>
      <c r="G549" s="173">
        <v>2610</v>
      </c>
      <c r="H549" s="91"/>
      <c r="I549" s="170">
        <v>6.0999999999999999E-2</v>
      </c>
      <c r="J549" s="170">
        <v>8.1000000000000003E-2</v>
      </c>
      <c r="K549" s="170">
        <v>0.48099999999999998</v>
      </c>
      <c r="L549" s="170">
        <v>0.52</v>
      </c>
      <c r="M549" s="170">
        <v>0.20899999999999999</v>
      </c>
      <c r="N549" s="170">
        <v>0.24099999999999999</v>
      </c>
      <c r="O549" s="170">
        <v>0.19</v>
      </c>
      <c r="P549" s="170">
        <v>0.221</v>
      </c>
      <c r="Q549" s="91"/>
      <c r="R549" s="211"/>
      <c r="S549" s="211"/>
      <c r="T549" s="211"/>
      <c r="U549" s="211"/>
      <c r="V549" s="211"/>
      <c r="W549" s="211"/>
      <c r="X549" s="211"/>
      <c r="Y549" s="211"/>
      <c r="Z549" s="211"/>
      <c r="AA549" s="211"/>
      <c r="AB549" s="211"/>
      <c r="AC549" s="211"/>
      <c r="AD549" s="211"/>
    </row>
    <row r="550" spans="1:30" x14ac:dyDescent="0.25">
      <c r="A550" s="91" t="s">
        <v>5806</v>
      </c>
      <c r="B550" s="170">
        <v>0.26444575471698112</v>
      </c>
      <c r="C550" s="170">
        <v>0.62057783018867929</v>
      </c>
      <c r="D550" s="170">
        <v>3.9504716981132074E-2</v>
      </c>
      <c r="E550" s="170">
        <v>7.5471698113207544E-2</v>
      </c>
      <c r="F550" s="169">
        <v>1.0000000000000002</v>
      </c>
      <c r="G550" s="173">
        <v>3392</v>
      </c>
      <c r="H550" s="91"/>
      <c r="I550" s="170">
        <v>0.25</v>
      </c>
      <c r="J550" s="170">
        <v>0.28000000000000003</v>
      </c>
      <c r="K550" s="170">
        <v>0.60399999999999998</v>
      </c>
      <c r="L550" s="170">
        <v>0.63700000000000001</v>
      </c>
      <c r="M550" s="170">
        <v>3.3000000000000002E-2</v>
      </c>
      <c r="N550" s="170">
        <v>4.7E-2</v>
      </c>
      <c r="O550" s="170">
        <v>6.7000000000000004E-2</v>
      </c>
      <c r="P550" s="170">
        <v>8.5000000000000006E-2</v>
      </c>
      <c r="Q550" s="91"/>
      <c r="R550" s="211"/>
      <c r="S550" s="211"/>
      <c r="T550" s="211"/>
      <c r="U550" s="211"/>
      <c r="V550" s="211"/>
      <c r="W550" s="211"/>
      <c r="X550" s="211"/>
      <c r="Y550" s="211"/>
      <c r="Z550" s="211"/>
      <c r="AA550" s="211"/>
      <c r="AB550" s="211"/>
      <c r="AC550" s="211"/>
      <c r="AD550" s="211"/>
    </row>
    <row r="551" spans="1:30" x14ac:dyDescent="0.25">
      <c r="A551" s="91" t="s">
        <v>5807</v>
      </c>
      <c r="B551" s="170" t="s">
        <v>143</v>
      </c>
      <c r="C551" s="170">
        <v>0.41579315164220826</v>
      </c>
      <c r="D551" s="170">
        <v>0.34696016771488469</v>
      </c>
      <c r="E551" s="170">
        <v>0.23724668064290705</v>
      </c>
      <c r="F551" s="169">
        <v>1</v>
      </c>
      <c r="G551" s="173">
        <v>2862</v>
      </c>
      <c r="H551" s="91"/>
      <c r="I551" s="170" t="s">
        <v>143</v>
      </c>
      <c r="J551" s="170" t="s">
        <v>143</v>
      </c>
      <c r="K551" s="170">
        <v>0.39800000000000002</v>
      </c>
      <c r="L551" s="170">
        <v>0.434</v>
      </c>
      <c r="M551" s="170">
        <v>0.33</v>
      </c>
      <c r="N551" s="170">
        <v>0.36499999999999999</v>
      </c>
      <c r="O551" s="170">
        <v>0.222</v>
      </c>
      <c r="P551" s="170">
        <v>0.253</v>
      </c>
      <c r="Q551" s="91"/>
      <c r="R551" s="211"/>
      <c r="S551" s="211"/>
      <c r="T551" s="211"/>
      <c r="U551" s="211"/>
      <c r="V551" s="211"/>
      <c r="W551" s="211"/>
      <c r="X551" s="211"/>
      <c r="Y551" s="211"/>
      <c r="Z551" s="211"/>
      <c r="AA551" s="211"/>
      <c r="AB551" s="211"/>
      <c r="AC551" s="211"/>
      <c r="AD551" s="211"/>
    </row>
    <row r="552" spans="1:30" x14ac:dyDescent="0.25">
      <c r="A552" s="91" t="s">
        <v>5808</v>
      </c>
      <c r="B552" s="170" t="s">
        <v>143</v>
      </c>
      <c r="C552" s="170">
        <v>0.68698884758364309</v>
      </c>
      <c r="D552" s="170">
        <v>6.6914498141263934E-2</v>
      </c>
      <c r="E552" s="170">
        <v>0.24609665427509295</v>
      </c>
      <c r="F552" s="169">
        <v>1</v>
      </c>
      <c r="G552" s="173">
        <v>2690</v>
      </c>
      <c r="H552" s="91"/>
      <c r="I552" s="170" t="s">
        <v>143</v>
      </c>
      <c r="J552" s="170" t="s">
        <v>143</v>
      </c>
      <c r="K552" s="170">
        <v>0.66900000000000004</v>
      </c>
      <c r="L552" s="170">
        <v>0.70399999999999996</v>
      </c>
      <c r="M552" s="170">
        <v>5.8000000000000003E-2</v>
      </c>
      <c r="N552" s="170">
        <v>7.6999999999999999E-2</v>
      </c>
      <c r="O552" s="170">
        <v>0.23</v>
      </c>
      <c r="P552" s="170">
        <v>0.26300000000000001</v>
      </c>
      <c r="Q552" s="91"/>
      <c r="R552" s="211"/>
      <c r="S552" s="211"/>
      <c r="T552" s="211"/>
      <c r="U552" s="211"/>
      <c r="V552" s="211"/>
      <c r="W552" s="211"/>
      <c r="X552" s="211"/>
      <c r="Y552" s="211"/>
      <c r="Z552" s="211"/>
      <c r="AA552" s="211"/>
      <c r="AB552" s="211"/>
      <c r="AC552" s="211"/>
      <c r="AD552" s="211"/>
    </row>
    <row r="553" spans="1:30" x14ac:dyDescent="0.25">
      <c r="A553" s="91" t="s">
        <v>5809</v>
      </c>
      <c r="B553" s="170">
        <v>9.790979097909791E-2</v>
      </c>
      <c r="C553" s="170">
        <v>0.52255225522552251</v>
      </c>
      <c r="D553" s="170">
        <v>0.25302530253025302</v>
      </c>
      <c r="E553" s="170">
        <v>0.12651265126512651</v>
      </c>
      <c r="F553" s="169">
        <v>1</v>
      </c>
      <c r="G553" s="173">
        <v>909</v>
      </c>
      <c r="H553" s="91"/>
      <c r="I553" s="170">
        <v>0.08</v>
      </c>
      <c r="J553" s="170">
        <v>0.11899999999999999</v>
      </c>
      <c r="K553" s="170">
        <v>0.49</v>
      </c>
      <c r="L553" s="170">
        <v>0.55500000000000005</v>
      </c>
      <c r="M553" s="170">
        <v>0.22600000000000001</v>
      </c>
      <c r="N553" s="170">
        <v>0.28199999999999997</v>
      </c>
      <c r="O553" s="170">
        <v>0.106</v>
      </c>
      <c r="P553" s="170">
        <v>0.15</v>
      </c>
      <c r="Q553" s="91"/>
      <c r="R553" s="211"/>
      <c r="S553" s="211"/>
      <c r="T553" s="211"/>
      <c r="U553" s="211"/>
      <c r="V553" s="211"/>
      <c r="W553" s="211"/>
      <c r="X553" s="211"/>
      <c r="Y553" s="211"/>
      <c r="Z553" s="211"/>
      <c r="AA553" s="211"/>
      <c r="AB553" s="211"/>
      <c r="AC553" s="211"/>
      <c r="AD553" s="211"/>
    </row>
    <row r="554" spans="1:30" x14ac:dyDescent="0.25">
      <c r="A554" s="91" t="s">
        <v>5810</v>
      </c>
      <c r="B554" s="170">
        <v>0.25186412593206298</v>
      </c>
      <c r="C554" s="170">
        <v>0.61971830985915488</v>
      </c>
      <c r="D554" s="170">
        <v>3.8939519469759737E-2</v>
      </c>
      <c r="E554" s="170">
        <v>8.9478044739022364E-2</v>
      </c>
      <c r="F554" s="169">
        <v>0.99999999999999989</v>
      </c>
      <c r="G554" s="173">
        <v>1207</v>
      </c>
      <c r="H554" s="91"/>
      <c r="I554" s="170">
        <v>0.22800000000000001</v>
      </c>
      <c r="J554" s="170">
        <v>0.27700000000000002</v>
      </c>
      <c r="K554" s="170">
        <v>0.59199999999999997</v>
      </c>
      <c r="L554" s="170">
        <v>0.64700000000000002</v>
      </c>
      <c r="M554" s="170">
        <v>2.9000000000000001E-2</v>
      </c>
      <c r="N554" s="170">
        <v>5.0999999999999997E-2</v>
      </c>
      <c r="O554" s="170">
        <v>7.4999999999999997E-2</v>
      </c>
      <c r="P554" s="170">
        <v>0.107</v>
      </c>
      <c r="Q554" s="91"/>
      <c r="R554" s="211"/>
      <c r="S554" s="211"/>
      <c r="T554" s="211"/>
      <c r="U554" s="211"/>
      <c r="V554" s="211"/>
      <c r="W554" s="211"/>
      <c r="X554" s="211"/>
      <c r="Y554" s="211"/>
      <c r="Z554" s="211"/>
      <c r="AA554" s="211"/>
      <c r="AB554" s="211"/>
      <c r="AC554" s="211"/>
      <c r="AD554" s="211"/>
    </row>
    <row r="555" spans="1:30" x14ac:dyDescent="0.25">
      <c r="A555" s="91" t="s">
        <v>5811</v>
      </c>
      <c r="B555" s="170" t="s">
        <v>143</v>
      </c>
      <c r="C555" s="170">
        <v>0.53165735567970207</v>
      </c>
      <c r="D555" s="170">
        <v>0.36592178770949718</v>
      </c>
      <c r="E555" s="170">
        <v>0.10242085661080075</v>
      </c>
      <c r="F555" s="169">
        <v>1</v>
      </c>
      <c r="G555" s="173">
        <v>1074</v>
      </c>
      <c r="H555" s="91"/>
      <c r="I555" s="170" t="s">
        <v>143</v>
      </c>
      <c r="J555" s="170" t="s">
        <v>143</v>
      </c>
      <c r="K555" s="170">
        <v>0.502</v>
      </c>
      <c r="L555" s="170">
        <v>0.56100000000000005</v>
      </c>
      <c r="M555" s="170">
        <v>0.33800000000000002</v>
      </c>
      <c r="N555" s="170">
        <v>0.39500000000000002</v>
      </c>
      <c r="O555" s="170">
        <v>8.5999999999999993E-2</v>
      </c>
      <c r="P555" s="170">
        <v>0.122</v>
      </c>
      <c r="Q555" s="91"/>
      <c r="R555" s="211"/>
      <c r="S555" s="211"/>
      <c r="T555" s="211"/>
      <c r="U555" s="211"/>
      <c r="V555" s="211"/>
      <c r="W555" s="211"/>
      <c r="X555" s="211"/>
      <c r="Y555" s="211"/>
      <c r="Z555" s="211"/>
      <c r="AA555" s="211"/>
      <c r="AB555" s="211"/>
      <c r="AC555" s="211"/>
      <c r="AD555" s="211"/>
    </row>
    <row r="556" spans="1:30" x14ac:dyDescent="0.25">
      <c r="A556" s="91" t="s">
        <v>5812</v>
      </c>
      <c r="B556" s="170" t="s">
        <v>143</v>
      </c>
      <c r="C556" s="170">
        <v>0.71693448702101359</v>
      </c>
      <c r="D556" s="170">
        <v>9.7651421508034617E-2</v>
      </c>
      <c r="E556" s="170">
        <v>0.18541409147095178</v>
      </c>
      <c r="F556" s="169">
        <v>1</v>
      </c>
      <c r="G556" s="173">
        <v>809</v>
      </c>
      <c r="H556" s="91"/>
      <c r="I556" s="170" t="s">
        <v>143</v>
      </c>
      <c r="J556" s="170" t="s">
        <v>143</v>
      </c>
      <c r="K556" s="170">
        <v>0.68500000000000005</v>
      </c>
      <c r="L556" s="170">
        <v>0.747</v>
      </c>
      <c r="M556" s="170">
        <v>7.9000000000000001E-2</v>
      </c>
      <c r="N556" s="170">
        <v>0.12</v>
      </c>
      <c r="O556" s="170">
        <v>0.16</v>
      </c>
      <c r="P556" s="170">
        <v>0.214</v>
      </c>
      <c r="Q556" s="91"/>
      <c r="R556" s="211"/>
      <c r="S556" s="211"/>
      <c r="T556" s="211"/>
      <c r="U556" s="211"/>
      <c r="V556" s="211"/>
      <c r="W556" s="211"/>
      <c r="X556" s="211"/>
      <c r="Y556" s="211"/>
      <c r="Z556" s="211"/>
      <c r="AA556" s="211"/>
      <c r="AB556" s="211"/>
      <c r="AC556" s="211"/>
      <c r="AD556" s="211"/>
    </row>
    <row r="557" spans="1:30" x14ac:dyDescent="0.25">
      <c r="A557" s="91" t="s">
        <v>5813</v>
      </c>
      <c r="B557" s="170">
        <v>7.3321010474430071E-2</v>
      </c>
      <c r="C557" s="170">
        <v>0.51078250154035731</v>
      </c>
      <c r="D557" s="170">
        <v>0.2735674676524954</v>
      </c>
      <c r="E557" s="170">
        <v>0.14232902033271719</v>
      </c>
      <c r="F557" s="169">
        <v>1</v>
      </c>
      <c r="G557" s="173">
        <v>1623</v>
      </c>
      <c r="H557" s="91"/>
      <c r="I557" s="170">
        <v>6.2E-2</v>
      </c>
      <c r="J557" s="170">
        <v>8.6999999999999994E-2</v>
      </c>
      <c r="K557" s="170">
        <v>0.48599999999999999</v>
      </c>
      <c r="L557" s="170">
        <v>0.53500000000000003</v>
      </c>
      <c r="M557" s="170">
        <v>0.252</v>
      </c>
      <c r="N557" s="170">
        <v>0.29599999999999999</v>
      </c>
      <c r="O557" s="170">
        <v>0.126</v>
      </c>
      <c r="P557" s="170">
        <v>0.16</v>
      </c>
      <c r="Q557" s="91"/>
      <c r="R557" s="211"/>
      <c r="S557" s="211"/>
      <c r="T557" s="211"/>
      <c r="U557" s="211"/>
      <c r="V557" s="211"/>
      <c r="W557" s="211"/>
      <c r="X557" s="211"/>
      <c r="Y557" s="211"/>
      <c r="Z557" s="211"/>
      <c r="AA557" s="211"/>
      <c r="AB557" s="211"/>
      <c r="AC557" s="211"/>
      <c r="AD557" s="211"/>
    </row>
    <row r="558" spans="1:30" x14ac:dyDescent="0.25">
      <c r="A558" s="91" t="s">
        <v>5814</v>
      </c>
      <c r="B558" s="170">
        <v>0.31060252218589446</v>
      </c>
      <c r="C558" s="170">
        <v>0.57776739841195701</v>
      </c>
      <c r="D558" s="170">
        <v>4.2036431574030829E-2</v>
      </c>
      <c r="E558" s="170">
        <v>6.9593647828117708E-2</v>
      </c>
      <c r="F558" s="169">
        <v>1</v>
      </c>
      <c r="G558" s="173">
        <v>2141</v>
      </c>
      <c r="H558" s="91"/>
      <c r="I558" s="170">
        <v>0.29099999999999998</v>
      </c>
      <c r="J558" s="170">
        <v>0.33100000000000002</v>
      </c>
      <c r="K558" s="170">
        <v>0.55700000000000005</v>
      </c>
      <c r="L558" s="170">
        <v>0.59899999999999998</v>
      </c>
      <c r="M558" s="170">
        <v>3.4000000000000002E-2</v>
      </c>
      <c r="N558" s="170">
        <v>5.0999999999999997E-2</v>
      </c>
      <c r="O558" s="170">
        <v>0.06</v>
      </c>
      <c r="P558" s="170">
        <v>8.1000000000000003E-2</v>
      </c>
      <c r="Q558" s="91"/>
      <c r="R558" s="211"/>
      <c r="S558" s="211"/>
      <c r="T558" s="211"/>
      <c r="U558" s="211"/>
      <c r="V558" s="211"/>
      <c r="W558" s="211"/>
      <c r="X558" s="211"/>
      <c r="Y558" s="211"/>
      <c r="Z558" s="211"/>
      <c r="AA558" s="211"/>
      <c r="AB558" s="211"/>
      <c r="AC558" s="211"/>
      <c r="AD558" s="211"/>
    </row>
    <row r="559" spans="1:30" x14ac:dyDescent="0.25">
      <c r="A559" s="91" t="s">
        <v>5815</v>
      </c>
      <c r="B559" s="170" t="s">
        <v>143</v>
      </c>
      <c r="C559" s="170">
        <v>0.4203056768558952</v>
      </c>
      <c r="D559" s="170">
        <v>0.38919213973799127</v>
      </c>
      <c r="E559" s="170">
        <v>0.19050218340611352</v>
      </c>
      <c r="F559" s="169">
        <v>1</v>
      </c>
      <c r="G559" s="173">
        <v>1832</v>
      </c>
      <c r="H559" s="91"/>
      <c r="I559" s="170" t="s">
        <v>143</v>
      </c>
      <c r="J559" s="170" t="s">
        <v>143</v>
      </c>
      <c r="K559" s="170">
        <v>0.39800000000000002</v>
      </c>
      <c r="L559" s="170">
        <v>0.443</v>
      </c>
      <c r="M559" s="170">
        <v>0.36699999999999999</v>
      </c>
      <c r="N559" s="170">
        <v>0.41199999999999998</v>
      </c>
      <c r="O559" s="170">
        <v>0.17299999999999999</v>
      </c>
      <c r="P559" s="170">
        <v>0.20899999999999999</v>
      </c>
      <c r="Q559" s="91"/>
      <c r="R559" s="211"/>
      <c r="S559" s="211"/>
      <c r="T559" s="211"/>
      <c r="U559" s="211"/>
      <c r="V559" s="211"/>
      <c r="W559" s="211"/>
      <c r="X559" s="211"/>
      <c r="Y559" s="211"/>
      <c r="Z559" s="211"/>
      <c r="AA559" s="211"/>
      <c r="AB559" s="211"/>
      <c r="AC559" s="211"/>
      <c r="AD559" s="211"/>
    </row>
    <row r="560" spans="1:30" x14ac:dyDescent="0.25">
      <c r="A560" s="91" t="s">
        <v>5816</v>
      </c>
      <c r="B560" s="170" t="s">
        <v>143</v>
      </c>
      <c r="C560" s="170">
        <v>0.65955056179775284</v>
      </c>
      <c r="D560" s="170">
        <v>9.0449438202247184E-2</v>
      </c>
      <c r="E560" s="170">
        <v>0.25</v>
      </c>
      <c r="F560" s="169">
        <v>1</v>
      </c>
      <c r="G560" s="173">
        <v>1780</v>
      </c>
      <c r="H560" s="91"/>
      <c r="I560" s="170" t="s">
        <v>143</v>
      </c>
      <c r="J560" s="170" t="s">
        <v>143</v>
      </c>
      <c r="K560" s="170">
        <v>0.63700000000000001</v>
      </c>
      <c r="L560" s="170">
        <v>0.68100000000000005</v>
      </c>
      <c r="M560" s="170">
        <v>7.8E-2</v>
      </c>
      <c r="N560" s="170">
        <v>0.105</v>
      </c>
      <c r="O560" s="170">
        <v>0.23</v>
      </c>
      <c r="P560" s="170">
        <v>0.27100000000000002</v>
      </c>
      <c r="Q560" s="91"/>
      <c r="R560" s="211"/>
      <c r="S560" s="211"/>
      <c r="T560" s="211"/>
      <c r="U560" s="211"/>
      <c r="V560" s="211"/>
      <c r="W560" s="211"/>
      <c r="X560" s="211"/>
      <c r="Y560" s="211"/>
      <c r="Z560" s="211"/>
      <c r="AA560" s="211"/>
      <c r="AB560" s="211"/>
      <c r="AC560" s="211"/>
      <c r="AD560" s="211"/>
    </row>
    <row r="561" spans="1:30" x14ac:dyDescent="0.25">
      <c r="A561" s="91" t="s">
        <v>5817</v>
      </c>
      <c r="B561" s="170">
        <v>7.933972310969116E-2</v>
      </c>
      <c r="C561" s="170">
        <v>0.54419595314164004</v>
      </c>
      <c r="D561" s="170">
        <v>0.21831735889243875</v>
      </c>
      <c r="E561" s="170">
        <v>0.15814696485623003</v>
      </c>
      <c r="F561" s="169">
        <v>1</v>
      </c>
      <c r="G561" s="173">
        <v>1878</v>
      </c>
      <c r="H561" s="91"/>
      <c r="I561" s="170">
        <v>6.8000000000000005E-2</v>
      </c>
      <c r="J561" s="170">
        <v>9.1999999999999998E-2</v>
      </c>
      <c r="K561" s="170">
        <v>0.52200000000000002</v>
      </c>
      <c r="L561" s="170">
        <v>0.56699999999999995</v>
      </c>
      <c r="M561" s="170">
        <v>0.2</v>
      </c>
      <c r="N561" s="170">
        <v>0.23799999999999999</v>
      </c>
      <c r="O561" s="170">
        <v>0.14199999999999999</v>
      </c>
      <c r="P561" s="170">
        <v>0.17499999999999999</v>
      </c>
      <c r="Q561" s="91"/>
      <c r="R561" s="211"/>
      <c r="S561" s="211"/>
      <c r="T561" s="211"/>
      <c r="U561" s="211"/>
      <c r="V561" s="211"/>
      <c r="W561" s="211"/>
      <c r="X561" s="211"/>
      <c r="Y561" s="211"/>
      <c r="Z561" s="211"/>
      <c r="AA561" s="211"/>
      <c r="AB561" s="211"/>
      <c r="AC561" s="211"/>
      <c r="AD561" s="211"/>
    </row>
    <row r="562" spans="1:30" x14ac:dyDescent="0.25">
      <c r="A562" s="91" t="s">
        <v>5818</v>
      </c>
      <c r="B562" s="170">
        <v>0.28750952018278753</v>
      </c>
      <c r="C562" s="170">
        <v>0.60091393754760092</v>
      </c>
      <c r="D562" s="170">
        <v>3.7319116527037316E-2</v>
      </c>
      <c r="E562" s="170">
        <v>7.4257425742574254E-2</v>
      </c>
      <c r="F562" s="169">
        <v>1</v>
      </c>
      <c r="G562" s="173">
        <v>2626</v>
      </c>
      <c r="H562" s="91"/>
      <c r="I562" s="170">
        <v>0.27100000000000002</v>
      </c>
      <c r="J562" s="170">
        <v>0.30499999999999999</v>
      </c>
      <c r="K562" s="170">
        <v>0.58199999999999996</v>
      </c>
      <c r="L562" s="170">
        <v>0.61899999999999999</v>
      </c>
      <c r="M562" s="170">
        <v>3.1E-2</v>
      </c>
      <c r="N562" s="170">
        <v>4.4999999999999998E-2</v>
      </c>
      <c r="O562" s="170">
        <v>6.5000000000000002E-2</v>
      </c>
      <c r="P562" s="170">
        <v>8.5000000000000006E-2</v>
      </c>
      <c r="Q562" s="91"/>
      <c r="R562" s="211"/>
      <c r="S562" s="211"/>
      <c r="T562" s="211"/>
      <c r="U562" s="211"/>
      <c r="V562" s="211"/>
      <c r="W562" s="211"/>
      <c r="X562" s="211"/>
      <c r="Y562" s="211"/>
      <c r="Z562" s="211"/>
      <c r="AA562" s="211"/>
      <c r="AB562" s="211"/>
      <c r="AC562" s="211"/>
      <c r="AD562" s="211"/>
    </row>
    <row r="563" spans="1:30" x14ac:dyDescent="0.25">
      <c r="A563" s="91" t="s">
        <v>5819</v>
      </c>
      <c r="B563" s="170" t="s">
        <v>143</v>
      </c>
      <c r="C563" s="170">
        <v>0.44693473961766644</v>
      </c>
      <c r="D563" s="170">
        <v>0.33091628213579433</v>
      </c>
      <c r="E563" s="170">
        <v>0.22214897824653923</v>
      </c>
      <c r="F563" s="169">
        <v>1</v>
      </c>
      <c r="G563" s="173">
        <v>1517</v>
      </c>
      <c r="H563" s="91"/>
      <c r="I563" s="170" t="s">
        <v>143</v>
      </c>
      <c r="J563" s="170" t="s">
        <v>143</v>
      </c>
      <c r="K563" s="170">
        <v>0.42199999999999999</v>
      </c>
      <c r="L563" s="170">
        <v>0.47199999999999998</v>
      </c>
      <c r="M563" s="170">
        <v>0.308</v>
      </c>
      <c r="N563" s="170">
        <v>0.35499999999999998</v>
      </c>
      <c r="O563" s="170">
        <v>0.20200000000000001</v>
      </c>
      <c r="P563" s="170">
        <v>0.24399999999999999</v>
      </c>
      <c r="Q563" s="91"/>
      <c r="R563" s="211"/>
      <c r="S563" s="211"/>
      <c r="T563" s="211"/>
      <c r="U563" s="211"/>
      <c r="V563" s="211"/>
      <c r="W563" s="211"/>
      <c r="X563" s="211"/>
      <c r="Y563" s="211"/>
      <c r="Z563" s="211"/>
      <c r="AA563" s="211"/>
      <c r="AB563" s="211"/>
      <c r="AC563" s="211"/>
      <c r="AD563" s="211"/>
    </row>
    <row r="564" spans="1:30" x14ac:dyDescent="0.25">
      <c r="A564" s="91" t="s">
        <v>5820</v>
      </c>
      <c r="B564" s="170" t="s">
        <v>143</v>
      </c>
      <c r="C564" s="170">
        <v>0.79982440737489024</v>
      </c>
      <c r="D564" s="170">
        <v>5.6189640035118525E-2</v>
      </c>
      <c r="E564" s="170">
        <v>0.14398595258999122</v>
      </c>
      <c r="F564" s="169">
        <v>1</v>
      </c>
      <c r="G564" s="173">
        <v>2278</v>
      </c>
      <c r="H564" s="91"/>
      <c r="I564" s="170" t="s">
        <v>143</v>
      </c>
      <c r="J564" s="170" t="s">
        <v>143</v>
      </c>
      <c r="K564" s="170">
        <v>0.78300000000000003</v>
      </c>
      <c r="L564" s="170">
        <v>0.81599999999999995</v>
      </c>
      <c r="M564" s="170">
        <v>4.7E-2</v>
      </c>
      <c r="N564" s="170">
        <v>6.6000000000000003E-2</v>
      </c>
      <c r="O564" s="170">
        <v>0.13</v>
      </c>
      <c r="P564" s="170">
        <v>0.159</v>
      </c>
      <c r="Q564" s="91"/>
      <c r="R564" s="211"/>
      <c r="S564" s="211"/>
      <c r="T564" s="211"/>
      <c r="U564" s="211"/>
      <c r="V564" s="211"/>
      <c r="W564" s="211"/>
      <c r="X564" s="211"/>
      <c r="Y564" s="211"/>
      <c r="Z564" s="211"/>
      <c r="AA564" s="211"/>
      <c r="AB564" s="211"/>
      <c r="AC564" s="211"/>
      <c r="AD564" s="211"/>
    </row>
    <row r="565" spans="1:30" x14ac:dyDescent="0.25">
      <c r="A565" s="91" t="s">
        <v>5821</v>
      </c>
      <c r="B565" s="170">
        <v>8.076009501187649E-2</v>
      </c>
      <c r="C565" s="170">
        <v>0.50197941409342839</v>
      </c>
      <c r="D565" s="170">
        <v>0.25336500395882816</v>
      </c>
      <c r="E565" s="170">
        <v>0.16389548693586697</v>
      </c>
      <c r="F565" s="169">
        <v>1</v>
      </c>
      <c r="G565" s="173">
        <v>1263</v>
      </c>
      <c r="H565" s="91"/>
      <c r="I565" s="170">
        <v>6.7000000000000004E-2</v>
      </c>
      <c r="J565" s="170">
        <v>9.7000000000000003E-2</v>
      </c>
      <c r="K565" s="170">
        <v>0.47399999999999998</v>
      </c>
      <c r="L565" s="170">
        <v>0.53</v>
      </c>
      <c r="M565" s="170">
        <v>0.23</v>
      </c>
      <c r="N565" s="170">
        <v>0.27800000000000002</v>
      </c>
      <c r="O565" s="170">
        <v>0.14499999999999999</v>
      </c>
      <c r="P565" s="170">
        <v>0.185</v>
      </c>
      <c r="Q565" s="91"/>
      <c r="R565" s="211"/>
      <c r="S565" s="211"/>
      <c r="T565" s="211"/>
      <c r="U565" s="211"/>
      <c r="V565" s="211"/>
      <c r="W565" s="211"/>
      <c r="X565" s="211"/>
      <c r="Y565" s="211"/>
      <c r="Z565" s="211"/>
      <c r="AA565" s="211"/>
      <c r="AB565" s="211"/>
      <c r="AC565" s="211"/>
      <c r="AD565" s="211"/>
    </row>
    <row r="566" spans="1:30" x14ac:dyDescent="0.25">
      <c r="A566" s="91" t="s">
        <v>5822</v>
      </c>
      <c r="B566" s="170">
        <v>0.26305084745762713</v>
      </c>
      <c r="C566" s="170">
        <v>0.58101694915254243</v>
      </c>
      <c r="D566" s="170">
        <v>0.10779661016949152</v>
      </c>
      <c r="E566" s="170">
        <v>4.8135593220338981E-2</v>
      </c>
      <c r="F566" s="169">
        <v>1</v>
      </c>
      <c r="G566" s="173">
        <v>1475</v>
      </c>
      <c r="H566" s="91"/>
      <c r="I566" s="170">
        <v>0.24099999999999999</v>
      </c>
      <c r="J566" s="170">
        <v>0.28599999999999998</v>
      </c>
      <c r="K566" s="170">
        <v>0.55600000000000005</v>
      </c>
      <c r="L566" s="170">
        <v>0.60599999999999998</v>
      </c>
      <c r="M566" s="170">
        <v>9.2999999999999999E-2</v>
      </c>
      <c r="N566" s="170">
        <v>0.125</v>
      </c>
      <c r="O566" s="170">
        <v>3.7999999999999999E-2</v>
      </c>
      <c r="P566" s="170">
        <v>0.06</v>
      </c>
      <c r="Q566" s="91"/>
      <c r="R566" s="211"/>
      <c r="S566" s="211"/>
      <c r="T566" s="211"/>
      <c r="U566" s="211"/>
      <c r="V566" s="211"/>
      <c r="W566" s="211"/>
      <c r="X566" s="211"/>
      <c r="Y566" s="211"/>
      <c r="Z566" s="211"/>
      <c r="AA566" s="211"/>
      <c r="AB566" s="211"/>
      <c r="AC566" s="211"/>
      <c r="AD566" s="211"/>
    </row>
    <row r="567" spans="1:30" x14ac:dyDescent="0.25">
      <c r="A567" s="91" t="s">
        <v>5823</v>
      </c>
      <c r="B567" s="170" t="s">
        <v>143</v>
      </c>
      <c r="C567" s="170">
        <v>0.50314960629921257</v>
      </c>
      <c r="D567" s="170">
        <v>0.3905511811023622</v>
      </c>
      <c r="E567" s="170">
        <v>0.1062992125984252</v>
      </c>
      <c r="F567" s="169">
        <v>1</v>
      </c>
      <c r="G567" s="173">
        <v>1270</v>
      </c>
      <c r="H567" s="91"/>
      <c r="I567" s="170" t="s">
        <v>143</v>
      </c>
      <c r="J567" s="170" t="s">
        <v>143</v>
      </c>
      <c r="K567" s="170">
        <v>0.47599999999999998</v>
      </c>
      <c r="L567" s="170">
        <v>0.53100000000000003</v>
      </c>
      <c r="M567" s="170">
        <v>0.36399999999999999</v>
      </c>
      <c r="N567" s="170">
        <v>0.41799999999999998</v>
      </c>
      <c r="O567" s="170">
        <v>9.0999999999999998E-2</v>
      </c>
      <c r="P567" s="170">
        <v>0.124</v>
      </c>
      <c r="Q567" s="91"/>
      <c r="R567" s="211"/>
      <c r="S567" s="211"/>
      <c r="T567" s="211"/>
      <c r="U567" s="211"/>
      <c r="V567" s="211"/>
      <c r="W567" s="211"/>
      <c r="X567" s="211"/>
      <c r="Y567" s="211"/>
      <c r="Z567" s="211"/>
      <c r="AA567" s="211"/>
      <c r="AB567" s="211"/>
      <c r="AC567" s="211"/>
      <c r="AD567" s="211"/>
    </row>
    <row r="568" spans="1:30" x14ac:dyDescent="0.25">
      <c r="A568" s="91" t="s">
        <v>5824</v>
      </c>
      <c r="B568" s="170" t="s">
        <v>143</v>
      </c>
      <c r="C568" s="170">
        <v>0.69155617585484996</v>
      </c>
      <c r="D568" s="170">
        <v>0.15771109560362875</v>
      </c>
      <c r="E568" s="170">
        <v>0.15073272854152128</v>
      </c>
      <c r="F568" s="169">
        <v>1</v>
      </c>
      <c r="G568" s="173">
        <v>1433</v>
      </c>
      <c r="H568" s="91"/>
      <c r="I568" s="170" t="s">
        <v>143</v>
      </c>
      <c r="J568" s="170" t="s">
        <v>143</v>
      </c>
      <c r="K568" s="170">
        <v>0.66700000000000004</v>
      </c>
      <c r="L568" s="170">
        <v>0.71499999999999997</v>
      </c>
      <c r="M568" s="170">
        <v>0.14000000000000001</v>
      </c>
      <c r="N568" s="170">
        <v>0.17699999999999999</v>
      </c>
      <c r="O568" s="170">
        <v>0.13300000000000001</v>
      </c>
      <c r="P568" s="170">
        <v>0.17</v>
      </c>
      <c r="Q568" s="91"/>
      <c r="R568" s="211"/>
      <c r="S568" s="211"/>
      <c r="T568" s="211"/>
      <c r="U568" s="211"/>
      <c r="V568" s="211"/>
      <c r="W568" s="211"/>
      <c r="X568" s="211"/>
      <c r="Y568" s="211"/>
      <c r="Z568" s="211"/>
      <c r="AA568" s="211"/>
      <c r="AB568" s="211"/>
      <c r="AC568" s="211"/>
      <c r="AD568" s="211"/>
    </row>
    <row r="569" spans="1:30" x14ac:dyDescent="0.25">
      <c r="A569" s="91" t="s">
        <v>5825</v>
      </c>
      <c r="B569" s="170">
        <v>0.11194029850746269</v>
      </c>
      <c r="C569" s="170">
        <v>0.52170963364993217</v>
      </c>
      <c r="D569" s="170">
        <v>0.26729986431478969</v>
      </c>
      <c r="E569" s="170">
        <v>9.9050203527815461E-2</v>
      </c>
      <c r="F569" s="169">
        <v>1</v>
      </c>
      <c r="G569" s="173">
        <v>1474</v>
      </c>
      <c r="H569" s="91"/>
      <c r="I569" s="170">
        <v>9.7000000000000003E-2</v>
      </c>
      <c r="J569" s="170">
        <v>0.129</v>
      </c>
      <c r="K569" s="170">
        <v>0.496</v>
      </c>
      <c r="L569" s="170">
        <v>0.54700000000000004</v>
      </c>
      <c r="M569" s="170">
        <v>0.245</v>
      </c>
      <c r="N569" s="170">
        <v>0.28999999999999998</v>
      </c>
      <c r="O569" s="170">
        <v>8.5000000000000006E-2</v>
      </c>
      <c r="P569" s="170">
        <v>0.115</v>
      </c>
      <c r="Q569" s="91"/>
      <c r="R569" s="211"/>
      <c r="S569" s="211"/>
      <c r="T569" s="211"/>
      <c r="U569" s="211"/>
      <c r="V569" s="211"/>
      <c r="W569" s="211"/>
      <c r="X569" s="211"/>
      <c r="Y569" s="211"/>
      <c r="Z569" s="211"/>
      <c r="AA569" s="211"/>
      <c r="AB569" s="211"/>
      <c r="AC569" s="211"/>
      <c r="AD569" s="211"/>
    </row>
    <row r="570" spans="1:30" x14ac:dyDescent="0.25">
      <c r="A570" s="91" t="s">
        <v>5826</v>
      </c>
      <c r="B570" s="170">
        <v>0.29959514170040485</v>
      </c>
      <c r="C570" s="170">
        <v>0.57547715442452285</v>
      </c>
      <c r="D570" s="170">
        <v>6.5355696934644297E-2</v>
      </c>
      <c r="E570" s="170">
        <v>5.9572006940427996E-2</v>
      </c>
      <c r="F570" s="169">
        <v>1</v>
      </c>
      <c r="G570" s="173">
        <v>1729</v>
      </c>
      <c r="H570" s="91"/>
      <c r="I570" s="170">
        <v>0.27800000000000002</v>
      </c>
      <c r="J570" s="170">
        <v>0.32200000000000001</v>
      </c>
      <c r="K570" s="170">
        <v>0.55200000000000005</v>
      </c>
      <c r="L570" s="170">
        <v>0.59899999999999998</v>
      </c>
      <c r="M570" s="170">
        <v>5.5E-2</v>
      </c>
      <c r="N570" s="170">
        <v>7.8E-2</v>
      </c>
      <c r="O570" s="170">
        <v>4.9000000000000002E-2</v>
      </c>
      <c r="P570" s="170">
        <v>7.1999999999999995E-2</v>
      </c>
      <c r="Q570" s="91"/>
      <c r="R570" s="211"/>
      <c r="S570" s="211"/>
      <c r="T570" s="211"/>
      <c r="U570" s="211"/>
      <c r="V570" s="211"/>
      <c r="W570" s="211"/>
      <c r="X570" s="211"/>
      <c r="Y570" s="211"/>
      <c r="Z570" s="211"/>
      <c r="AA570" s="211"/>
      <c r="AB570" s="211"/>
      <c r="AC570" s="211"/>
      <c r="AD570" s="211"/>
    </row>
    <row r="571" spans="1:30" x14ac:dyDescent="0.25">
      <c r="A571" s="91" t="s">
        <v>5827</v>
      </c>
      <c r="B571" s="170" t="s">
        <v>143</v>
      </c>
      <c r="C571" s="170">
        <v>0.510662177328844</v>
      </c>
      <c r="D571" s="170">
        <v>0.39786756453423122</v>
      </c>
      <c r="E571" s="170">
        <v>9.1470258136924804E-2</v>
      </c>
      <c r="F571" s="169">
        <v>1</v>
      </c>
      <c r="G571" s="173">
        <v>1782</v>
      </c>
      <c r="H571" s="91"/>
      <c r="I571" s="170" t="s">
        <v>143</v>
      </c>
      <c r="J571" s="170" t="s">
        <v>143</v>
      </c>
      <c r="K571" s="170">
        <v>0.48699999999999999</v>
      </c>
      <c r="L571" s="170">
        <v>0.53400000000000003</v>
      </c>
      <c r="M571" s="170">
        <v>0.375</v>
      </c>
      <c r="N571" s="170">
        <v>0.42099999999999999</v>
      </c>
      <c r="O571" s="170">
        <v>7.9000000000000001E-2</v>
      </c>
      <c r="P571" s="170">
        <v>0.106</v>
      </c>
      <c r="Q571" s="91"/>
      <c r="R571" s="211"/>
      <c r="S571" s="211"/>
      <c r="T571" s="211"/>
      <c r="U571" s="211"/>
      <c r="V571" s="211"/>
      <c r="W571" s="211"/>
      <c r="X571" s="211"/>
      <c r="Y571" s="211"/>
      <c r="Z571" s="211"/>
      <c r="AA571" s="211"/>
      <c r="AB571" s="211"/>
      <c r="AC571" s="211"/>
      <c r="AD571" s="211"/>
    </row>
    <row r="572" spans="1:30" x14ac:dyDescent="0.25">
      <c r="A572" s="91" t="s">
        <v>5828</v>
      </c>
      <c r="B572" s="170" t="s">
        <v>143</v>
      </c>
      <c r="C572" s="170">
        <v>0.75268817204301075</v>
      </c>
      <c r="D572" s="170">
        <v>0.12029569892473119</v>
      </c>
      <c r="E572" s="170">
        <v>0.12701612903225806</v>
      </c>
      <c r="F572" s="169">
        <v>1</v>
      </c>
      <c r="G572" s="173">
        <v>1488</v>
      </c>
      <c r="H572" s="91"/>
      <c r="I572" s="170" t="s">
        <v>143</v>
      </c>
      <c r="J572" s="170" t="s">
        <v>143</v>
      </c>
      <c r="K572" s="170">
        <v>0.73</v>
      </c>
      <c r="L572" s="170">
        <v>0.77400000000000002</v>
      </c>
      <c r="M572" s="170">
        <v>0.105</v>
      </c>
      <c r="N572" s="170">
        <v>0.13800000000000001</v>
      </c>
      <c r="O572" s="170">
        <v>0.111</v>
      </c>
      <c r="P572" s="170">
        <v>0.14499999999999999</v>
      </c>
      <c r="Q572" s="91"/>
      <c r="R572" s="211"/>
      <c r="S572" s="211"/>
      <c r="T572" s="211"/>
      <c r="U572" s="211"/>
      <c r="V572" s="211"/>
      <c r="W572" s="211"/>
      <c r="X572" s="211"/>
      <c r="Y572" s="211"/>
      <c r="Z572" s="211"/>
      <c r="AA572" s="211"/>
      <c r="AB572" s="211"/>
      <c r="AC572" s="211"/>
      <c r="AD572" s="211"/>
    </row>
    <row r="573" spans="1:30" x14ac:dyDescent="0.25">
      <c r="A573" s="91" t="s">
        <v>5829</v>
      </c>
      <c r="B573" s="170">
        <v>7.6102418207681363E-2</v>
      </c>
      <c r="C573" s="170">
        <v>0.53911806543385488</v>
      </c>
      <c r="D573" s="170">
        <v>0.2503556187766714</v>
      </c>
      <c r="E573" s="170">
        <v>0.13442389758179232</v>
      </c>
      <c r="F573" s="169">
        <v>0.99999999999999989</v>
      </c>
      <c r="G573" s="173">
        <v>1406</v>
      </c>
      <c r="H573" s="91"/>
      <c r="I573" s="170">
        <v>6.3E-2</v>
      </c>
      <c r="J573" s="170">
        <v>9.0999999999999998E-2</v>
      </c>
      <c r="K573" s="170">
        <v>0.51300000000000001</v>
      </c>
      <c r="L573" s="170">
        <v>0.56499999999999995</v>
      </c>
      <c r="M573" s="170">
        <v>0.22800000000000001</v>
      </c>
      <c r="N573" s="170">
        <v>0.27400000000000002</v>
      </c>
      <c r="O573" s="170">
        <v>0.11799999999999999</v>
      </c>
      <c r="P573" s="170">
        <v>0.153</v>
      </c>
      <c r="Q573" s="91"/>
      <c r="R573" s="211"/>
      <c r="S573" s="211"/>
      <c r="T573" s="211"/>
      <c r="U573" s="211"/>
      <c r="V573" s="211"/>
      <c r="W573" s="211"/>
      <c r="X573" s="211"/>
      <c r="Y573" s="211"/>
      <c r="Z573" s="211"/>
      <c r="AA573" s="211"/>
      <c r="AB573" s="211"/>
      <c r="AC573" s="211"/>
      <c r="AD573" s="211"/>
    </row>
    <row r="574" spans="1:30" x14ac:dyDescent="0.25">
      <c r="A574" s="91" t="s">
        <v>5830</v>
      </c>
      <c r="B574" s="170">
        <v>0.27235772357723576</v>
      </c>
      <c r="C574" s="170">
        <v>0.59001161440185834</v>
      </c>
      <c r="D574" s="170">
        <v>4.7038327526132406E-2</v>
      </c>
      <c r="E574" s="170">
        <v>9.0592334494773524E-2</v>
      </c>
      <c r="F574" s="169">
        <v>1</v>
      </c>
      <c r="G574" s="173">
        <v>1722</v>
      </c>
      <c r="H574" s="91"/>
      <c r="I574" s="170">
        <v>0.252</v>
      </c>
      <c r="J574" s="170">
        <v>0.29399999999999998</v>
      </c>
      <c r="K574" s="170">
        <v>0.56699999999999995</v>
      </c>
      <c r="L574" s="170">
        <v>0.61299999999999999</v>
      </c>
      <c r="M574" s="170">
        <v>3.7999999999999999E-2</v>
      </c>
      <c r="N574" s="170">
        <v>5.8000000000000003E-2</v>
      </c>
      <c r="O574" s="170">
        <v>7.8E-2</v>
      </c>
      <c r="P574" s="170">
        <v>0.105</v>
      </c>
      <c r="Q574" s="91"/>
      <c r="R574" s="211"/>
      <c r="S574" s="211"/>
      <c r="T574" s="211"/>
      <c r="U574" s="211"/>
      <c r="V574" s="211"/>
      <c r="W574" s="211"/>
      <c r="X574" s="211"/>
      <c r="Y574" s="211"/>
      <c r="Z574" s="211"/>
      <c r="AA574" s="211"/>
      <c r="AB574" s="211"/>
      <c r="AC574" s="211"/>
      <c r="AD574" s="211"/>
    </row>
    <row r="575" spans="1:30" x14ac:dyDescent="0.25">
      <c r="A575" s="91" t="s">
        <v>5831</v>
      </c>
      <c r="B575" s="170" t="s">
        <v>143</v>
      </c>
      <c r="C575" s="170">
        <v>0.51038062283737029</v>
      </c>
      <c r="D575" s="170">
        <v>0.36216839677047291</v>
      </c>
      <c r="E575" s="170">
        <v>0.12745098039215685</v>
      </c>
      <c r="F575" s="169">
        <v>1</v>
      </c>
      <c r="G575" s="173">
        <v>1734</v>
      </c>
      <c r="H575" s="91"/>
      <c r="I575" s="170" t="s">
        <v>143</v>
      </c>
      <c r="J575" s="170" t="s">
        <v>143</v>
      </c>
      <c r="K575" s="170">
        <v>0.48699999999999999</v>
      </c>
      <c r="L575" s="170">
        <v>0.53400000000000003</v>
      </c>
      <c r="M575" s="170">
        <v>0.34</v>
      </c>
      <c r="N575" s="170">
        <v>0.38500000000000001</v>
      </c>
      <c r="O575" s="170">
        <v>0.113</v>
      </c>
      <c r="P575" s="170">
        <v>0.14399999999999999</v>
      </c>
      <c r="Q575" s="91"/>
      <c r="R575" s="211"/>
      <c r="S575" s="211"/>
      <c r="T575" s="211"/>
      <c r="U575" s="211"/>
      <c r="V575" s="211"/>
      <c r="W575" s="211"/>
      <c r="X575" s="211"/>
      <c r="Y575" s="211"/>
      <c r="Z575" s="211"/>
      <c r="AA575" s="211"/>
      <c r="AB575" s="211"/>
      <c r="AC575" s="211"/>
      <c r="AD575" s="211"/>
    </row>
    <row r="576" spans="1:30" x14ac:dyDescent="0.25">
      <c r="A576" s="91" t="s">
        <v>5832</v>
      </c>
      <c r="B576" s="170" t="s">
        <v>143</v>
      </c>
      <c r="C576" s="170">
        <v>0.77968633308439139</v>
      </c>
      <c r="D576" s="170">
        <v>8.0657206870799109E-2</v>
      </c>
      <c r="E576" s="170">
        <v>0.13965646004480955</v>
      </c>
      <c r="F576" s="169">
        <v>1</v>
      </c>
      <c r="G576" s="173">
        <v>1339</v>
      </c>
      <c r="H576" s="91"/>
      <c r="I576" s="170" t="s">
        <v>143</v>
      </c>
      <c r="J576" s="170" t="s">
        <v>143</v>
      </c>
      <c r="K576" s="170">
        <v>0.75700000000000001</v>
      </c>
      <c r="L576" s="170">
        <v>0.80100000000000005</v>
      </c>
      <c r="M576" s="170">
        <v>6.7000000000000004E-2</v>
      </c>
      <c r="N576" s="170">
        <v>9.6000000000000002E-2</v>
      </c>
      <c r="O576" s="170">
        <v>0.122</v>
      </c>
      <c r="P576" s="170">
        <v>0.159</v>
      </c>
      <c r="Q576" s="91"/>
      <c r="R576" s="211"/>
      <c r="S576" s="211"/>
      <c r="T576" s="211"/>
      <c r="U576" s="211"/>
      <c r="V576" s="211"/>
      <c r="W576" s="211"/>
      <c r="X576" s="211"/>
      <c r="Y576" s="211"/>
      <c r="Z576" s="211"/>
      <c r="AA576" s="211"/>
      <c r="AB576" s="211"/>
      <c r="AC576" s="211"/>
      <c r="AD576" s="211"/>
    </row>
    <row r="577" spans="1:30" x14ac:dyDescent="0.25">
      <c r="A577" s="91" t="s">
        <v>5833</v>
      </c>
      <c r="B577" s="170">
        <v>5.0489826676714394E-2</v>
      </c>
      <c r="C577" s="170">
        <v>0.56593820648078375</v>
      </c>
      <c r="D577" s="170">
        <v>0.23059532780708364</v>
      </c>
      <c r="E577" s="170">
        <v>0.15297663903541825</v>
      </c>
      <c r="F577" s="169">
        <v>1</v>
      </c>
      <c r="G577" s="173">
        <v>1327</v>
      </c>
      <c r="H577" s="91"/>
      <c r="I577" s="170">
        <v>0.04</v>
      </c>
      <c r="J577" s="170">
        <v>6.4000000000000001E-2</v>
      </c>
      <c r="K577" s="170">
        <v>0.53900000000000003</v>
      </c>
      <c r="L577" s="170">
        <v>0.59199999999999997</v>
      </c>
      <c r="M577" s="170">
        <v>0.20899999999999999</v>
      </c>
      <c r="N577" s="170">
        <v>0.254</v>
      </c>
      <c r="O577" s="170">
        <v>0.13500000000000001</v>
      </c>
      <c r="P577" s="170">
        <v>0.17299999999999999</v>
      </c>
      <c r="Q577" s="91"/>
      <c r="R577" s="211"/>
      <c r="S577" s="211"/>
      <c r="T577" s="211"/>
      <c r="U577" s="211"/>
      <c r="V577" s="211"/>
      <c r="W577" s="211"/>
      <c r="X577" s="211"/>
      <c r="Y577" s="211"/>
      <c r="Z577" s="211"/>
      <c r="AA577" s="211"/>
      <c r="AB577" s="211"/>
      <c r="AC577" s="211"/>
      <c r="AD577" s="211"/>
    </row>
    <row r="578" spans="1:30" x14ac:dyDescent="0.25">
      <c r="A578" s="91" t="s">
        <v>5834</v>
      </c>
      <c r="B578" s="170">
        <v>0.28200789622109418</v>
      </c>
      <c r="C578" s="170">
        <v>0.60180485053581501</v>
      </c>
      <c r="D578" s="170">
        <v>3.835307388606881E-2</v>
      </c>
      <c r="E578" s="170">
        <v>7.7834179357021999E-2</v>
      </c>
      <c r="F578" s="169">
        <v>1</v>
      </c>
      <c r="G578" s="173">
        <v>1773</v>
      </c>
      <c r="H578" s="91"/>
      <c r="I578" s="170">
        <v>0.26200000000000001</v>
      </c>
      <c r="J578" s="170">
        <v>0.30299999999999999</v>
      </c>
      <c r="K578" s="170">
        <v>0.57899999999999996</v>
      </c>
      <c r="L578" s="170">
        <v>0.624</v>
      </c>
      <c r="M578" s="170">
        <v>0.03</v>
      </c>
      <c r="N578" s="170">
        <v>4.8000000000000001E-2</v>
      </c>
      <c r="O578" s="170">
        <v>6.6000000000000003E-2</v>
      </c>
      <c r="P578" s="170">
        <v>9.0999999999999998E-2</v>
      </c>
      <c r="Q578" s="91"/>
      <c r="R578" s="211"/>
      <c r="S578" s="211"/>
      <c r="T578" s="211"/>
      <c r="U578" s="211"/>
      <c r="V578" s="211"/>
      <c r="W578" s="211"/>
      <c r="X578" s="211"/>
      <c r="Y578" s="211"/>
      <c r="Z578" s="211"/>
      <c r="AA578" s="211"/>
      <c r="AB578" s="211"/>
      <c r="AC578" s="211"/>
      <c r="AD578" s="211"/>
    </row>
    <row r="579" spans="1:30" x14ac:dyDescent="0.25">
      <c r="A579" s="91" t="s">
        <v>5835</v>
      </c>
      <c r="B579" s="170" t="s">
        <v>143</v>
      </c>
      <c r="C579" s="170">
        <v>0.49336283185840707</v>
      </c>
      <c r="D579" s="170">
        <v>0.36799410029498525</v>
      </c>
      <c r="E579" s="170">
        <v>0.13864306784660768</v>
      </c>
      <c r="F579" s="169">
        <v>1</v>
      </c>
      <c r="G579" s="173">
        <v>1356</v>
      </c>
      <c r="H579" s="91"/>
      <c r="I579" s="170" t="s">
        <v>143</v>
      </c>
      <c r="J579" s="170" t="s">
        <v>143</v>
      </c>
      <c r="K579" s="170">
        <v>0.46700000000000003</v>
      </c>
      <c r="L579" s="170">
        <v>0.52</v>
      </c>
      <c r="M579" s="170">
        <v>0.34300000000000003</v>
      </c>
      <c r="N579" s="170">
        <v>0.39400000000000002</v>
      </c>
      <c r="O579" s="170">
        <v>0.121</v>
      </c>
      <c r="P579" s="170">
        <v>0.158</v>
      </c>
      <c r="Q579" s="91"/>
      <c r="R579" s="211"/>
      <c r="S579" s="211"/>
      <c r="T579" s="211"/>
      <c r="U579" s="211"/>
      <c r="V579" s="211"/>
      <c r="W579" s="211"/>
      <c r="X579" s="211"/>
      <c r="Y579" s="211"/>
      <c r="Z579" s="211"/>
      <c r="AA579" s="211"/>
      <c r="AB579" s="211"/>
      <c r="AC579" s="211"/>
      <c r="AD579" s="211"/>
    </row>
    <row r="580" spans="1:30" x14ac:dyDescent="0.25">
      <c r="A580" s="91" t="s">
        <v>5836</v>
      </c>
      <c r="B580" s="170" t="s">
        <v>143</v>
      </c>
      <c r="C580" s="170">
        <v>0.78312412831241285</v>
      </c>
      <c r="D580" s="170">
        <v>9.4142259414225937E-2</v>
      </c>
      <c r="E580" s="170">
        <v>0.12273361227336123</v>
      </c>
      <c r="F580" s="169">
        <v>1</v>
      </c>
      <c r="G580" s="173">
        <v>1434</v>
      </c>
      <c r="H580" s="91"/>
      <c r="I580" s="170" t="s">
        <v>143</v>
      </c>
      <c r="J580" s="170" t="s">
        <v>143</v>
      </c>
      <c r="K580" s="170">
        <v>0.76100000000000001</v>
      </c>
      <c r="L580" s="170">
        <v>0.80400000000000005</v>
      </c>
      <c r="M580" s="170">
        <v>0.08</v>
      </c>
      <c r="N580" s="170">
        <v>0.11</v>
      </c>
      <c r="O580" s="170">
        <v>0.107</v>
      </c>
      <c r="P580" s="170">
        <v>0.14099999999999999</v>
      </c>
      <c r="Q580" s="91"/>
      <c r="R580" s="211"/>
      <c r="S580" s="211"/>
      <c r="T580" s="211"/>
      <c r="U580" s="211"/>
      <c r="V580" s="211"/>
      <c r="W580" s="211"/>
      <c r="X580" s="211"/>
      <c r="Y580" s="211"/>
      <c r="Z580" s="211"/>
      <c r="AA580" s="211"/>
      <c r="AB580" s="211"/>
      <c r="AC580" s="211"/>
      <c r="AD580" s="211"/>
    </row>
    <row r="581" spans="1:30" x14ac:dyDescent="0.25">
      <c r="A581" s="91" t="s">
        <v>5837</v>
      </c>
      <c r="B581" s="170">
        <v>6.8370165745856359E-2</v>
      </c>
      <c r="C581" s="170">
        <v>0.53591160220994472</v>
      </c>
      <c r="D581" s="170">
        <v>0.25483425414364641</v>
      </c>
      <c r="E581" s="170">
        <v>0.14088397790055249</v>
      </c>
      <c r="F581" s="169">
        <v>0.99999999999999989</v>
      </c>
      <c r="G581" s="173">
        <v>1448</v>
      </c>
      <c r="H581" s="91"/>
      <c r="I581" s="170">
        <v>5.6000000000000001E-2</v>
      </c>
      <c r="J581" s="170">
        <v>8.3000000000000004E-2</v>
      </c>
      <c r="K581" s="170">
        <v>0.51</v>
      </c>
      <c r="L581" s="170">
        <v>0.56100000000000005</v>
      </c>
      <c r="M581" s="170">
        <v>0.23300000000000001</v>
      </c>
      <c r="N581" s="170">
        <v>0.27800000000000002</v>
      </c>
      <c r="O581" s="170">
        <v>0.124</v>
      </c>
      <c r="P581" s="170">
        <v>0.16</v>
      </c>
      <c r="Q581" s="91"/>
      <c r="R581" s="211"/>
      <c r="S581" s="211"/>
      <c r="T581" s="211"/>
      <c r="U581" s="211"/>
      <c r="V581" s="211"/>
      <c r="W581" s="211"/>
      <c r="X581" s="211"/>
      <c r="Y581" s="211"/>
      <c r="Z581" s="211"/>
      <c r="AA581" s="211"/>
      <c r="AB581" s="211"/>
      <c r="AC581" s="211"/>
      <c r="AD581" s="211"/>
    </row>
    <row r="582" spans="1:30" x14ac:dyDescent="0.25">
      <c r="A582" s="91" t="s">
        <v>5838</v>
      </c>
      <c r="B582" s="170">
        <v>0.29325014180374359</v>
      </c>
      <c r="C582" s="170">
        <v>0.60294951786727169</v>
      </c>
      <c r="D582" s="170">
        <v>4.4809982983550767E-2</v>
      </c>
      <c r="E582" s="170">
        <v>5.8990357345433918E-2</v>
      </c>
      <c r="F582" s="169">
        <v>1</v>
      </c>
      <c r="G582" s="173">
        <v>1763</v>
      </c>
      <c r="H582" s="91"/>
      <c r="I582" s="170">
        <v>0.27200000000000002</v>
      </c>
      <c r="J582" s="170">
        <v>0.315</v>
      </c>
      <c r="K582" s="170">
        <v>0.57999999999999996</v>
      </c>
      <c r="L582" s="170">
        <v>0.626</v>
      </c>
      <c r="M582" s="170">
        <v>3.5999999999999997E-2</v>
      </c>
      <c r="N582" s="170">
        <v>5.5E-2</v>
      </c>
      <c r="O582" s="170">
        <v>4.9000000000000002E-2</v>
      </c>
      <c r="P582" s="170">
        <v>7.0999999999999994E-2</v>
      </c>
      <c r="Q582" s="91"/>
      <c r="R582" s="211"/>
      <c r="S582" s="211"/>
      <c r="T582" s="211"/>
      <c r="U582" s="211"/>
      <c r="V582" s="211"/>
      <c r="W582" s="211"/>
      <c r="X582" s="211"/>
      <c r="Y582" s="211"/>
      <c r="Z582" s="211"/>
      <c r="AA582" s="211"/>
      <c r="AB582" s="211"/>
      <c r="AC582" s="211"/>
      <c r="AD582" s="211"/>
    </row>
    <row r="583" spans="1:30" x14ac:dyDescent="0.25">
      <c r="A583" s="91" t="s">
        <v>5839</v>
      </c>
      <c r="B583" s="170" t="s">
        <v>143</v>
      </c>
      <c r="C583" s="170">
        <v>0.50395165039516499</v>
      </c>
      <c r="D583" s="170">
        <v>0.35611343561134357</v>
      </c>
      <c r="E583" s="170">
        <v>0.13993491399349139</v>
      </c>
      <c r="F583" s="169">
        <v>1</v>
      </c>
      <c r="G583" s="173">
        <v>2151</v>
      </c>
      <c r="H583" s="91"/>
      <c r="I583" s="170" t="s">
        <v>143</v>
      </c>
      <c r="J583" s="170" t="s">
        <v>143</v>
      </c>
      <c r="K583" s="170">
        <v>0.48299999999999998</v>
      </c>
      <c r="L583" s="170">
        <v>0.52500000000000002</v>
      </c>
      <c r="M583" s="170">
        <v>0.33600000000000002</v>
      </c>
      <c r="N583" s="170">
        <v>0.377</v>
      </c>
      <c r="O583" s="170">
        <v>0.126</v>
      </c>
      <c r="P583" s="170">
        <v>0.155</v>
      </c>
      <c r="Q583" s="91"/>
      <c r="R583" s="211"/>
      <c r="S583" s="211"/>
      <c r="T583" s="211"/>
      <c r="U583" s="211"/>
      <c r="V583" s="211"/>
      <c r="W583" s="211"/>
      <c r="X583" s="211"/>
      <c r="Y583" s="211"/>
      <c r="Z583" s="211"/>
      <c r="AA583" s="211"/>
      <c r="AB583" s="211"/>
      <c r="AC583" s="211"/>
      <c r="AD583" s="211"/>
    </row>
    <row r="584" spans="1:30" x14ac:dyDescent="0.25">
      <c r="A584" s="91" t="s">
        <v>5840</v>
      </c>
      <c r="B584" s="170" t="s">
        <v>143</v>
      </c>
      <c r="C584" s="170">
        <v>0.76617826617826623</v>
      </c>
      <c r="D584" s="170">
        <v>9.1575091575091569E-2</v>
      </c>
      <c r="E584" s="170">
        <v>0.14224664224664224</v>
      </c>
      <c r="F584" s="169">
        <v>1</v>
      </c>
      <c r="G584" s="173">
        <v>1638</v>
      </c>
      <c r="H584" s="91"/>
      <c r="I584" s="170" t="s">
        <v>143</v>
      </c>
      <c r="J584" s="170" t="s">
        <v>143</v>
      </c>
      <c r="K584" s="170">
        <v>0.745</v>
      </c>
      <c r="L584" s="170">
        <v>0.78600000000000003</v>
      </c>
      <c r="M584" s="170">
        <v>7.9000000000000001E-2</v>
      </c>
      <c r="N584" s="170">
        <v>0.107</v>
      </c>
      <c r="O584" s="170">
        <v>0.126</v>
      </c>
      <c r="P584" s="170">
        <v>0.16</v>
      </c>
      <c r="Q584" s="91"/>
      <c r="R584" s="211"/>
      <c r="S584" s="211"/>
      <c r="T584" s="211"/>
      <c r="U584" s="211"/>
      <c r="V584" s="211"/>
      <c r="W584" s="211"/>
      <c r="X584" s="211"/>
      <c r="Y584" s="211"/>
      <c r="Z584" s="211"/>
      <c r="AA584" s="211"/>
      <c r="AB584" s="211"/>
      <c r="AC584" s="211"/>
      <c r="AD584" s="211"/>
    </row>
    <row r="585" spans="1:30" x14ac:dyDescent="0.25">
      <c r="A585" s="91" t="s">
        <v>5841</v>
      </c>
      <c r="B585" s="170">
        <v>8.5545722713864306E-2</v>
      </c>
      <c r="C585" s="170">
        <v>0.49346818373367046</v>
      </c>
      <c r="D585" s="170">
        <v>0.24525916561314792</v>
      </c>
      <c r="E585" s="170">
        <v>0.17572692793931732</v>
      </c>
      <c r="F585" s="169">
        <v>1</v>
      </c>
      <c r="G585" s="173">
        <v>4746</v>
      </c>
      <c r="H585" s="91"/>
      <c r="I585" s="170">
        <v>7.8E-2</v>
      </c>
      <c r="J585" s="170">
        <v>9.4E-2</v>
      </c>
      <c r="K585" s="170">
        <v>0.47899999999999998</v>
      </c>
      <c r="L585" s="170">
        <v>0.50800000000000001</v>
      </c>
      <c r="M585" s="170">
        <v>0.23300000000000001</v>
      </c>
      <c r="N585" s="170">
        <v>0.25800000000000001</v>
      </c>
      <c r="O585" s="170">
        <v>0.16500000000000001</v>
      </c>
      <c r="P585" s="170">
        <v>0.187</v>
      </c>
      <c r="Q585" s="91"/>
      <c r="R585" s="211"/>
      <c r="S585" s="211"/>
      <c r="T585" s="211"/>
      <c r="U585" s="211"/>
      <c r="V585" s="211"/>
      <c r="W585" s="211"/>
      <c r="X585" s="211"/>
      <c r="Y585" s="211"/>
      <c r="Z585" s="211"/>
      <c r="AA585" s="211"/>
      <c r="AB585" s="211"/>
      <c r="AC585" s="211"/>
      <c r="AD585" s="211"/>
    </row>
    <row r="586" spans="1:30" x14ac:dyDescent="0.25">
      <c r="A586" s="91" t="s">
        <v>5842</v>
      </c>
      <c r="B586" s="170">
        <v>0.28620571035431719</v>
      </c>
      <c r="C586" s="170">
        <v>0.59511523907808739</v>
      </c>
      <c r="D586" s="170">
        <v>5.0911592707258341E-2</v>
      </c>
      <c r="E586" s="170">
        <v>6.7767457860337124E-2</v>
      </c>
      <c r="F586" s="169">
        <v>1</v>
      </c>
      <c r="G586" s="173">
        <v>5814</v>
      </c>
      <c r="H586" s="91"/>
      <c r="I586" s="170">
        <v>0.27500000000000002</v>
      </c>
      <c r="J586" s="170">
        <v>0.29799999999999999</v>
      </c>
      <c r="K586" s="170">
        <v>0.58199999999999996</v>
      </c>
      <c r="L586" s="170">
        <v>0.60799999999999998</v>
      </c>
      <c r="M586" s="170">
        <v>4.5999999999999999E-2</v>
      </c>
      <c r="N586" s="170">
        <v>5.7000000000000002E-2</v>
      </c>
      <c r="O586" s="170">
        <v>6.2E-2</v>
      </c>
      <c r="P586" s="170">
        <v>7.4999999999999997E-2</v>
      </c>
      <c r="Q586" s="91"/>
      <c r="R586" s="211"/>
      <c r="S586" s="211"/>
      <c r="T586" s="211"/>
      <c r="U586" s="211"/>
      <c r="V586" s="211"/>
      <c r="W586" s="211"/>
      <c r="X586" s="211"/>
      <c r="Y586" s="211"/>
      <c r="Z586" s="211"/>
      <c r="AA586" s="211"/>
      <c r="AB586" s="211"/>
      <c r="AC586" s="211"/>
      <c r="AD586" s="211"/>
    </row>
    <row r="587" spans="1:30" x14ac:dyDescent="0.25">
      <c r="A587" s="91" t="s">
        <v>5843</v>
      </c>
      <c r="B587" s="170" t="s">
        <v>143</v>
      </c>
      <c r="C587" s="170">
        <v>0.48892447291166269</v>
      </c>
      <c r="D587" s="170">
        <v>0.37016279690419002</v>
      </c>
      <c r="E587" s="170">
        <v>0.14091273018414732</v>
      </c>
      <c r="F587" s="169">
        <v>1</v>
      </c>
      <c r="G587" s="173">
        <v>3747</v>
      </c>
      <c r="H587" s="91"/>
      <c r="I587" s="170" t="s">
        <v>143</v>
      </c>
      <c r="J587" s="170" t="s">
        <v>143</v>
      </c>
      <c r="K587" s="170">
        <v>0.47299999999999998</v>
      </c>
      <c r="L587" s="170">
        <v>0.505</v>
      </c>
      <c r="M587" s="170">
        <v>0.35499999999999998</v>
      </c>
      <c r="N587" s="170">
        <v>0.38600000000000001</v>
      </c>
      <c r="O587" s="170">
        <v>0.13</v>
      </c>
      <c r="P587" s="170">
        <v>0.152</v>
      </c>
      <c r="Q587" s="91"/>
      <c r="R587" s="211"/>
      <c r="S587" s="211"/>
      <c r="T587" s="211"/>
      <c r="U587" s="211"/>
      <c r="V587" s="211"/>
      <c r="W587" s="211"/>
      <c r="X587" s="211"/>
      <c r="Y587" s="211"/>
      <c r="Z587" s="211"/>
      <c r="AA587" s="211"/>
      <c r="AB587" s="211"/>
      <c r="AC587" s="211"/>
      <c r="AD587" s="211"/>
    </row>
    <row r="588" spans="1:30" x14ac:dyDescent="0.25">
      <c r="A588" s="91" t="s">
        <v>5844</v>
      </c>
      <c r="B588" s="170" t="s">
        <v>143</v>
      </c>
      <c r="C588" s="170">
        <v>0.75696981349740433</v>
      </c>
      <c r="D588" s="170">
        <v>9.8250336473755043E-2</v>
      </c>
      <c r="E588" s="170">
        <v>0.14477985002884061</v>
      </c>
      <c r="F588" s="169">
        <v>1</v>
      </c>
      <c r="G588" s="173">
        <v>5201</v>
      </c>
      <c r="H588" s="91"/>
      <c r="I588" s="170" t="s">
        <v>143</v>
      </c>
      <c r="J588" s="170" t="s">
        <v>143</v>
      </c>
      <c r="K588" s="170">
        <v>0.745</v>
      </c>
      <c r="L588" s="170">
        <v>0.76800000000000002</v>
      </c>
      <c r="M588" s="170">
        <v>0.09</v>
      </c>
      <c r="N588" s="170">
        <v>0.107</v>
      </c>
      <c r="O588" s="170">
        <v>0.13500000000000001</v>
      </c>
      <c r="P588" s="170">
        <v>0.155</v>
      </c>
      <c r="Q588" s="91"/>
      <c r="R588" s="211"/>
      <c r="S588" s="211"/>
      <c r="T588" s="211"/>
      <c r="U588" s="211"/>
      <c r="V588" s="211"/>
      <c r="W588" s="211"/>
      <c r="X588" s="211"/>
      <c r="Y588" s="211"/>
      <c r="Z588" s="211"/>
      <c r="AA588" s="211"/>
      <c r="AB588" s="211"/>
      <c r="AC588" s="211"/>
      <c r="AD588" s="211"/>
    </row>
    <row r="589" spans="1:30" x14ac:dyDescent="0.25">
      <c r="A589" s="91" t="s">
        <v>5845</v>
      </c>
      <c r="B589" s="170">
        <v>5.1094890510948905E-2</v>
      </c>
      <c r="C589" s="170">
        <v>0.58880778588807781</v>
      </c>
      <c r="D589" s="170">
        <v>0.23844282238442821</v>
      </c>
      <c r="E589" s="170">
        <v>0.12165450121654502</v>
      </c>
      <c r="F589" s="169">
        <v>0.99999999999999989</v>
      </c>
      <c r="G589" s="173">
        <v>1233</v>
      </c>
      <c r="H589" s="91"/>
      <c r="I589" s="170">
        <v>0.04</v>
      </c>
      <c r="J589" s="170">
        <v>6.5000000000000002E-2</v>
      </c>
      <c r="K589" s="170">
        <v>0.56100000000000005</v>
      </c>
      <c r="L589" s="170">
        <v>0.61599999999999999</v>
      </c>
      <c r="M589" s="170">
        <v>0.215</v>
      </c>
      <c r="N589" s="170">
        <v>0.26300000000000001</v>
      </c>
      <c r="O589" s="170">
        <v>0.105</v>
      </c>
      <c r="P589" s="170">
        <v>0.14099999999999999</v>
      </c>
      <c r="Q589" s="91"/>
      <c r="R589" s="211"/>
      <c r="S589" s="211"/>
      <c r="T589" s="211"/>
      <c r="U589" s="211"/>
      <c r="V589" s="211"/>
      <c r="W589" s="211"/>
      <c r="X589" s="211"/>
      <c r="Y589" s="211"/>
      <c r="Z589" s="211"/>
      <c r="AA589" s="211"/>
      <c r="AB589" s="211"/>
      <c r="AC589" s="211"/>
      <c r="AD589" s="211"/>
    </row>
    <row r="590" spans="1:30" x14ac:dyDescent="0.25">
      <c r="A590" s="91" t="s">
        <v>5846</v>
      </c>
      <c r="B590" s="170">
        <v>0.24293785310734464</v>
      </c>
      <c r="C590" s="170">
        <v>0.61793785310734461</v>
      </c>
      <c r="D590" s="170">
        <v>3.954802259887006E-2</v>
      </c>
      <c r="E590" s="170">
        <v>9.9576271186440676E-2</v>
      </c>
      <c r="F590" s="169">
        <v>0.99999999999999989</v>
      </c>
      <c r="G590" s="173">
        <v>1416</v>
      </c>
      <c r="H590" s="91"/>
      <c r="I590" s="170">
        <v>0.221</v>
      </c>
      <c r="J590" s="170">
        <v>0.26600000000000001</v>
      </c>
      <c r="K590" s="170">
        <v>0.59199999999999997</v>
      </c>
      <c r="L590" s="170">
        <v>0.64300000000000002</v>
      </c>
      <c r="M590" s="170">
        <v>3.1E-2</v>
      </c>
      <c r="N590" s="170">
        <v>5.0999999999999997E-2</v>
      </c>
      <c r="O590" s="170">
        <v>8.5000000000000006E-2</v>
      </c>
      <c r="P590" s="170">
        <v>0.11600000000000001</v>
      </c>
      <c r="Q590" s="91"/>
      <c r="R590" s="211"/>
      <c r="S590" s="211"/>
      <c r="T590" s="211"/>
      <c r="U590" s="211"/>
      <c r="V590" s="211"/>
      <c r="W590" s="211"/>
      <c r="X590" s="211"/>
      <c r="Y590" s="211"/>
      <c r="Z590" s="211"/>
      <c r="AA590" s="211"/>
      <c r="AB590" s="211"/>
      <c r="AC590" s="211"/>
      <c r="AD590" s="211"/>
    </row>
    <row r="591" spans="1:30" x14ac:dyDescent="0.25">
      <c r="A591" s="91" t="s">
        <v>5847</v>
      </c>
      <c r="B591" s="170" t="s">
        <v>143</v>
      </c>
      <c r="C591" s="170">
        <v>0.53568202348690153</v>
      </c>
      <c r="D591" s="170">
        <v>0.31526648599819329</v>
      </c>
      <c r="E591" s="170">
        <v>0.14905149051490515</v>
      </c>
      <c r="F591" s="169">
        <v>1</v>
      </c>
      <c r="G591" s="173">
        <v>1107</v>
      </c>
      <c r="H591" s="91"/>
      <c r="I591" s="170" t="s">
        <v>143</v>
      </c>
      <c r="J591" s="170" t="s">
        <v>143</v>
      </c>
      <c r="K591" s="170">
        <v>0.50600000000000001</v>
      </c>
      <c r="L591" s="170">
        <v>0.56499999999999995</v>
      </c>
      <c r="M591" s="170">
        <v>0.28899999999999998</v>
      </c>
      <c r="N591" s="170">
        <v>0.34300000000000003</v>
      </c>
      <c r="O591" s="170">
        <v>0.129</v>
      </c>
      <c r="P591" s="170">
        <v>0.17100000000000001</v>
      </c>
      <c r="Q591" s="91"/>
      <c r="R591" s="211"/>
      <c r="S591" s="211"/>
      <c r="T591" s="211"/>
      <c r="U591" s="211"/>
      <c r="V591" s="211"/>
      <c r="W591" s="211"/>
      <c r="X591" s="211"/>
      <c r="Y591" s="211"/>
      <c r="Z591" s="211"/>
      <c r="AA591" s="211"/>
      <c r="AB591" s="211"/>
      <c r="AC591" s="211"/>
      <c r="AD591" s="211"/>
    </row>
    <row r="592" spans="1:30" x14ac:dyDescent="0.25">
      <c r="A592" s="91" t="s">
        <v>5848</v>
      </c>
      <c r="B592" s="170" t="s">
        <v>143</v>
      </c>
      <c r="C592" s="170">
        <v>0.76272225628448809</v>
      </c>
      <c r="D592" s="170">
        <v>6.1925199264255056E-2</v>
      </c>
      <c r="E592" s="170">
        <v>0.17535254445125689</v>
      </c>
      <c r="F592" s="169">
        <v>1</v>
      </c>
      <c r="G592" s="173">
        <v>1631</v>
      </c>
      <c r="H592" s="91"/>
      <c r="I592" s="170" t="s">
        <v>143</v>
      </c>
      <c r="J592" s="170" t="s">
        <v>143</v>
      </c>
      <c r="K592" s="170">
        <v>0.74099999999999999</v>
      </c>
      <c r="L592" s="170">
        <v>0.78300000000000003</v>
      </c>
      <c r="M592" s="170">
        <v>5.0999999999999997E-2</v>
      </c>
      <c r="N592" s="170">
        <v>7.4999999999999997E-2</v>
      </c>
      <c r="O592" s="170">
        <v>0.158</v>
      </c>
      <c r="P592" s="170">
        <v>0.19500000000000001</v>
      </c>
      <c r="Q592" s="91"/>
      <c r="R592" s="211"/>
      <c r="S592" s="211"/>
      <c r="T592" s="211"/>
      <c r="U592" s="211"/>
      <c r="V592" s="211"/>
      <c r="W592" s="211"/>
      <c r="X592" s="211"/>
      <c r="Y592" s="211"/>
      <c r="Z592" s="211"/>
      <c r="AA592" s="211"/>
      <c r="AB592" s="211"/>
      <c r="AC592" s="211"/>
      <c r="AD592" s="211"/>
    </row>
    <row r="593" spans="1:30" x14ac:dyDescent="0.25">
      <c r="A593" s="91" t="s">
        <v>5849</v>
      </c>
      <c r="B593" s="170">
        <v>7.0215175537938851E-2</v>
      </c>
      <c r="C593" s="170">
        <v>0.56285390713476779</v>
      </c>
      <c r="D593" s="170">
        <v>0.21857304643261607</v>
      </c>
      <c r="E593" s="170">
        <v>0.14835787089467722</v>
      </c>
      <c r="F593" s="169">
        <v>1</v>
      </c>
      <c r="G593" s="173">
        <v>883</v>
      </c>
      <c r="H593" s="91"/>
      <c r="I593" s="170">
        <v>5.5E-2</v>
      </c>
      <c r="J593" s="170">
        <v>8.8999999999999996E-2</v>
      </c>
      <c r="K593" s="170">
        <v>0.53</v>
      </c>
      <c r="L593" s="170">
        <v>0.59499999999999997</v>
      </c>
      <c r="M593" s="170">
        <v>0.193</v>
      </c>
      <c r="N593" s="170">
        <v>0.247</v>
      </c>
      <c r="O593" s="170">
        <v>0.126</v>
      </c>
      <c r="P593" s="170">
        <v>0.17299999999999999</v>
      </c>
      <c r="Q593" s="91"/>
      <c r="R593" s="211"/>
      <c r="S593" s="211"/>
      <c r="T593" s="211"/>
      <c r="U593" s="211"/>
      <c r="V593" s="211"/>
      <c r="W593" s="211"/>
      <c r="X593" s="211"/>
      <c r="Y593" s="211"/>
      <c r="Z593" s="211"/>
      <c r="AA593" s="211"/>
      <c r="AB593" s="211"/>
      <c r="AC593" s="211"/>
      <c r="AD593" s="211"/>
    </row>
    <row r="594" spans="1:30" x14ac:dyDescent="0.25">
      <c r="A594" s="91" t="s">
        <v>5850</v>
      </c>
      <c r="B594" s="170">
        <v>0.29272727272727272</v>
      </c>
      <c r="C594" s="170">
        <v>0.61636363636363634</v>
      </c>
      <c r="D594" s="170">
        <v>3.6363636363636362E-2</v>
      </c>
      <c r="E594" s="170">
        <v>5.4545454545454543E-2</v>
      </c>
      <c r="F594" s="169">
        <v>1</v>
      </c>
      <c r="G594" s="173">
        <v>1100</v>
      </c>
      <c r="H594" s="91"/>
      <c r="I594" s="170">
        <v>0.26700000000000002</v>
      </c>
      <c r="J594" s="170">
        <v>0.32</v>
      </c>
      <c r="K594" s="170">
        <v>0.58699999999999997</v>
      </c>
      <c r="L594" s="170">
        <v>0.64500000000000002</v>
      </c>
      <c r="M594" s="170">
        <v>2.7E-2</v>
      </c>
      <c r="N594" s="170">
        <v>4.9000000000000002E-2</v>
      </c>
      <c r="O594" s="170">
        <v>4.2999999999999997E-2</v>
      </c>
      <c r="P594" s="170">
        <v>7.0000000000000007E-2</v>
      </c>
      <c r="Q594" s="91"/>
      <c r="R594" s="211"/>
      <c r="S594" s="211"/>
      <c r="T594" s="211"/>
      <c r="U594" s="211"/>
      <c r="V594" s="211"/>
      <c r="W594" s="211"/>
      <c r="X594" s="211"/>
      <c r="Y594" s="211"/>
      <c r="Z594" s="211"/>
      <c r="AA594" s="211"/>
      <c r="AB594" s="211"/>
      <c r="AC594" s="211"/>
      <c r="AD594" s="211"/>
    </row>
    <row r="595" spans="1:30" x14ac:dyDescent="0.25">
      <c r="A595" s="91" t="s">
        <v>5851</v>
      </c>
      <c r="B595" s="170" t="s">
        <v>143</v>
      </c>
      <c r="C595" s="170">
        <v>0.5765645805592543</v>
      </c>
      <c r="D595" s="170">
        <v>0.3022636484687084</v>
      </c>
      <c r="E595" s="170">
        <v>0.12117177097203728</v>
      </c>
      <c r="F595" s="169">
        <v>1</v>
      </c>
      <c r="G595" s="173">
        <v>751</v>
      </c>
      <c r="H595" s="91"/>
      <c r="I595" s="170" t="s">
        <v>143</v>
      </c>
      <c r="J595" s="170" t="s">
        <v>143</v>
      </c>
      <c r="K595" s="170">
        <v>0.54100000000000004</v>
      </c>
      <c r="L595" s="170">
        <v>0.61099999999999999</v>
      </c>
      <c r="M595" s="170">
        <v>0.27</v>
      </c>
      <c r="N595" s="170">
        <v>0.33600000000000002</v>
      </c>
      <c r="O595" s="170">
        <v>0.1</v>
      </c>
      <c r="P595" s="170">
        <v>0.14599999999999999</v>
      </c>
      <c r="Q595" s="91"/>
      <c r="R595" s="211"/>
      <c r="S595" s="211"/>
      <c r="T595" s="211"/>
      <c r="U595" s="211"/>
      <c r="V595" s="211"/>
      <c r="W595" s="211"/>
      <c r="X595" s="211"/>
      <c r="Y595" s="211"/>
      <c r="Z595" s="211"/>
      <c r="AA595" s="211"/>
      <c r="AB595" s="211"/>
      <c r="AC595" s="211"/>
      <c r="AD595" s="211"/>
    </row>
    <row r="596" spans="1:30" x14ac:dyDescent="0.25">
      <c r="A596" s="91" t="s">
        <v>5852</v>
      </c>
      <c r="B596" s="170" t="s">
        <v>143</v>
      </c>
      <c r="C596" s="170">
        <v>0.77941176470588236</v>
      </c>
      <c r="D596" s="170">
        <v>4.9019607843137254E-2</v>
      </c>
      <c r="E596" s="170">
        <v>0.17156862745098039</v>
      </c>
      <c r="F596" s="169">
        <v>1</v>
      </c>
      <c r="G596" s="173">
        <v>1020</v>
      </c>
      <c r="H596" s="91"/>
      <c r="I596" s="170" t="s">
        <v>143</v>
      </c>
      <c r="J596" s="170" t="s">
        <v>143</v>
      </c>
      <c r="K596" s="170">
        <v>0.753</v>
      </c>
      <c r="L596" s="170">
        <v>0.80400000000000005</v>
      </c>
      <c r="M596" s="170">
        <v>3.6999999999999998E-2</v>
      </c>
      <c r="N596" s="170">
        <v>6.4000000000000001E-2</v>
      </c>
      <c r="O596" s="170">
        <v>0.15</v>
      </c>
      <c r="P596" s="170">
        <v>0.19600000000000001</v>
      </c>
      <c r="Q596" s="91"/>
      <c r="R596" s="211"/>
      <c r="S596" s="211"/>
      <c r="T596" s="211"/>
      <c r="U596" s="211"/>
      <c r="V596" s="211"/>
      <c r="W596" s="211"/>
      <c r="X596" s="211"/>
      <c r="Y596" s="211"/>
      <c r="Z596" s="211"/>
      <c r="AA596" s="211"/>
      <c r="AB596" s="211"/>
      <c r="AC596" s="211"/>
      <c r="AD596" s="211"/>
    </row>
    <row r="597" spans="1:30" x14ac:dyDescent="0.25">
      <c r="A597" s="91" t="s">
        <v>5853</v>
      </c>
      <c r="B597" s="170">
        <v>6.0221870047543584E-2</v>
      </c>
      <c r="C597" s="170">
        <v>0.54199683042789226</v>
      </c>
      <c r="D597" s="170">
        <v>0.21870047543581617</v>
      </c>
      <c r="E597" s="170">
        <v>0.17908082408874801</v>
      </c>
      <c r="F597" s="169">
        <v>1</v>
      </c>
      <c r="G597" s="173">
        <v>631</v>
      </c>
      <c r="H597" s="91"/>
      <c r="I597" s="170">
        <v>4.3999999999999997E-2</v>
      </c>
      <c r="J597" s="170">
        <v>8.2000000000000003E-2</v>
      </c>
      <c r="K597" s="170">
        <v>0.503</v>
      </c>
      <c r="L597" s="170">
        <v>0.58099999999999996</v>
      </c>
      <c r="M597" s="170">
        <v>0.188</v>
      </c>
      <c r="N597" s="170">
        <v>0.253</v>
      </c>
      <c r="O597" s="170">
        <v>0.151</v>
      </c>
      <c r="P597" s="170">
        <v>0.21099999999999999</v>
      </c>
      <c r="Q597" s="91"/>
      <c r="R597" s="211"/>
      <c r="S597" s="211"/>
      <c r="T597" s="211"/>
      <c r="U597" s="211"/>
      <c r="V597" s="211"/>
      <c r="W597" s="211"/>
      <c r="X597" s="211"/>
      <c r="Y597" s="211"/>
      <c r="Z597" s="211"/>
      <c r="AA597" s="211"/>
      <c r="AB597" s="211"/>
      <c r="AC597" s="211"/>
      <c r="AD597" s="211"/>
    </row>
    <row r="598" spans="1:30" x14ac:dyDescent="0.25">
      <c r="A598" s="91" t="s">
        <v>5854</v>
      </c>
      <c r="B598" s="170">
        <v>0.25841346153846156</v>
      </c>
      <c r="C598" s="170">
        <v>0.62740384615384615</v>
      </c>
      <c r="D598" s="170">
        <v>3.7259615384615384E-2</v>
      </c>
      <c r="E598" s="170">
        <v>7.6923076923076927E-2</v>
      </c>
      <c r="F598" s="169">
        <v>1</v>
      </c>
      <c r="G598" s="173">
        <v>832</v>
      </c>
      <c r="H598" s="91"/>
      <c r="I598" s="170">
        <v>0.23</v>
      </c>
      <c r="J598" s="170">
        <v>0.28899999999999998</v>
      </c>
      <c r="K598" s="170">
        <v>0.59399999999999997</v>
      </c>
      <c r="L598" s="170">
        <v>0.66</v>
      </c>
      <c r="M598" s="170">
        <v>2.5999999999999999E-2</v>
      </c>
      <c r="N598" s="170">
        <v>5.1999999999999998E-2</v>
      </c>
      <c r="O598" s="170">
        <v>6.0999999999999999E-2</v>
      </c>
      <c r="P598" s="170">
        <v>9.7000000000000003E-2</v>
      </c>
      <c r="Q598" s="91"/>
      <c r="R598" s="211"/>
      <c r="S598" s="211"/>
      <c r="T598" s="211"/>
      <c r="U598" s="211"/>
      <c r="V598" s="211"/>
      <c r="W598" s="211"/>
      <c r="X598" s="211"/>
      <c r="Y598" s="211"/>
      <c r="Z598" s="211"/>
      <c r="AA598" s="211"/>
      <c r="AB598" s="211"/>
      <c r="AC598" s="211"/>
      <c r="AD598" s="211"/>
    </row>
    <row r="599" spans="1:30" x14ac:dyDescent="0.25">
      <c r="A599" s="91" t="s">
        <v>5855</v>
      </c>
      <c r="B599" s="170" t="s">
        <v>143</v>
      </c>
      <c r="C599" s="170">
        <v>0.41339869281045749</v>
      </c>
      <c r="D599" s="170">
        <v>0.44444444444444442</v>
      </c>
      <c r="E599" s="170">
        <v>0.14215686274509803</v>
      </c>
      <c r="F599" s="169">
        <v>1</v>
      </c>
      <c r="G599" s="173">
        <v>612</v>
      </c>
      <c r="H599" s="91"/>
      <c r="I599" s="170" t="s">
        <v>143</v>
      </c>
      <c r="J599" s="170" t="s">
        <v>143</v>
      </c>
      <c r="K599" s="170">
        <v>0.375</v>
      </c>
      <c r="L599" s="170">
        <v>0.45300000000000001</v>
      </c>
      <c r="M599" s="170">
        <v>0.40600000000000003</v>
      </c>
      <c r="N599" s="170">
        <v>0.48399999999999999</v>
      </c>
      <c r="O599" s="170">
        <v>0.11700000000000001</v>
      </c>
      <c r="P599" s="170">
        <v>0.17199999999999999</v>
      </c>
      <c r="Q599" s="91"/>
      <c r="R599" s="211"/>
      <c r="S599" s="211"/>
      <c r="T599" s="211"/>
      <c r="U599" s="211"/>
      <c r="V599" s="211"/>
      <c r="W599" s="211"/>
      <c r="X599" s="211"/>
      <c r="Y599" s="211"/>
      <c r="Z599" s="211"/>
      <c r="AA599" s="211"/>
      <c r="AB599" s="211"/>
      <c r="AC599" s="211"/>
      <c r="AD599" s="211"/>
    </row>
    <row r="600" spans="1:30" x14ac:dyDescent="0.25">
      <c r="A600" s="91" t="s">
        <v>5856</v>
      </c>
      <c r="B600" s="170" t="s">
        <v>143</v>
      </c>
      <c r="C600" s="170">
        <v>0.80155038759689923</v>
      </c>
      <c r="D600" s="170">
        <v>8.0620155038759689E-2</v>
      </c>
      <c r="E600" s="170">
        <v>0.11782945736434108</v>
      </c>
      <c r="F600" s="169">
        <v>1</v>
      </c>
      <c r="G600" s="173">
        <v>645</v>
      </c>
      <c r="H600" s="91"/>
      <c r="I600" s="170" t="s">
        <v>143</v>
      </c>
      <c r="J600" s="170" t="s">
        <v>143</v>
      </c>
      <c r="K600" s="170">
        <v>0.76900000000000002</v>
      </c>
      <c r="L600" s="170">
        <v>0.83099999999999996</v>
      </c>
      <c r="M600" s="170">
        <v>6.2E-2</v>
      </c>
      <c r="N600" s="170">
        <v>0.104</v>
      </c>
      <c r="O600" s="170">
        <v>9.5000000000000001E-2</v>
      </c>
      <c r="P600" s="170">
        <v>0.14499999999999999</v>
      </c>
      <c r="Q600" s="91"/>
      <c r="R600" s="211"/>
      <c r="S600" s="211"/>
      <c r="T600" s="211"/>
      <c r="U600" s="211"/>
      <c r="V600" s="211"/>
      <c r="W600" s="211"/>
      <c r="X600" s="211"/>
      <c r="Y600" s="211"/>
      <c r="Z600" s="211"/>
      <c r="AA600" s="211"/>
      <c r="AB600" s="211"/>
      <c r="AC600" s="211"/>
      <c r="AD600" s="211"/>
    </row>
    <row r="601" spans="1:30" x14ac:dyDescent="0.25">
      <c r="A601" s="91" t="s">
        <v>5857</v>
      </c>
      <c r="B601" s="170">
        <v>8.5995085995085999E-2</v>
      </c>
      <c r="C601" s="170">
        <v>0.44717444717444715</v>
      </c>
      <c r="D601" s="170">
        <v>0.24570024570024571</v>
      </c>
      <c r="E601" s="170">
        <v>0.22113022113022113</v>
      </c>
      <c r="F601" s="169">
        <v>1</v>
      </c>
      <c r="G601" s="173">
        <v>407</v>
      </c>
      <c r="H601" s="91"/>
      <c r="I601" s="170">
        <v>6.2E-2</v>
      </c>
      <c r="J601" s="170">
        <v>0.11700000000000001</v>
      </c>
      <c r="K601" s="170">
        <v>0.4</v>
      </c>
      <c r="L601" s="170">
        <v>0.496</v>
      </c>
      <c r="M601" s="170">
        <v>0.20599999999999999</v>
      </c>
      <c r="N601" s="170">
        <v>0.28999999999999998</v>
      </c>
      <c r="O601" s="170">
        <v>0.184</v>
      </c>
      <c r="P601" s="170">
        <v>0.26400000000000001</v>
      </c>
      <c r="Q601" s="91"/>
      <c r="R601" s="211"/>
      <c r="S601" s="211"/>
      <c r="T601" s="211"/>
      <c r="U601" s="211"/>
      <c r="V601" s="211"/>
      <c r="W601" s="211"/>
      <c r="X601" s="211"/>
      <c r="Y601" s="211"/>
      <c r="Z601" s="211"/>
      <c r="AA601" s="211"/>
      <c r="AB601" s="211"/>
      <c r="AC601" s="211"/>
      <c r="AD601" s="211"/>
    </row>
    <row r="602" spans="1:30" x14ac:dyDescent="0.25">
      <c r="A602" s="91" t="s">
        <v>5858</v>
      </c>
      <c r="B602" s="170">
        <v>0.2923728813559322</v>
      </c>
      <c r="C602" s="170">
        <v>0.61864406779661019</v>
      </c>
      <c r="D602" s="170">
        <v>2.3305084745762712E-2</v>
      </c>
      <c r="E602" s="170">
        <v>6.5677966101694921E-2</v>
      </c>
      <c r="F602" s="169">
        <v>1</v>
      </c>
      <c r="G602" s="173">
        <v>472</v>
      </c>
      <c r="H602" s="91"/>
      <c r="I602" s="170">
        <v>0.253</v>
      </c>
      <c r="J602" s="170">
        <v>0.33500000000000002</v>
      </c>
      <c r="K602" s="170">
        <v>0.57399999999999995</v>
      </c>
      <c r="L602" s="170">
        <v>0.66100000000000003</v>
      </c>
      <c r="M602" s="170">
        <v>1.2999999999999999E-2</v>
      </c>
      <c r="N602" s="170">
        <v>4.1000000000000002E-2</v>
      </c>
      <c r="O602" s="170">
        <v>4.7E-2</v>
      </c>
      <c r="P602" s="170">
        <v>9.1999999999999998E-2</v>
      </c>
      <c r="Q602" s="91"/>
      <c r="R602" s="211"/>
      <c r="S602" s="211"/>
      <c r="T602" s="211"/>
      <c r="U602" s="211"/>
      <c r="V602" s="211"/>
      <c r="W602" s="211"/>
      <c r="X602" s="211"/>
      <c r="Y602" s="211"/>
      <c r="Z602" s="211"/>
      <c r="AA602" s="211"/>
      <c r="AB602" s="211"/>
      <c r="AC602" s="211"/>
      <c r="AD602" s="211"/>
    </row>
    <row r="603" spans="1:30" x14ac:dyDescent="0.25">
      <c r="A603" s="91" t="s">
        <v>5859</v>
      </c>
      <c r="B603" s="170" t="s">
        <v>143</v>
      </c>
      <c r="C603" s="170">
        <v>0.44642857142857145</v>
      </c>
      <c r="D603" s="170">
        <v>0.35714285714285715</v>
      </c>
      <c r="E603" s="170">
        <v>0.19642857142857142</v>
      </c>
      <c r="F603" s="169">
        <v>1</v>
      </c>
      <c r="G603" s="173">
        <v>616</v>
      </c>
      <c r="H603" s="91"/>
      <c r="I603" s="170" t="s">
        <v>143</v>
      </c>
      <c r="J603" s="170" t="s">
        <v>143</v>
      </c>
      <c r="K603" s="170">
        <v>0.40799999999999997</v>
      </c>
      <c r="L603" s="170">
        <v>0.48599999999999999</v>
      </c>
      <c r="M603" s="170">
        <v>0.32</v>
      </c>
      <c r="N603" s="170">
        <v>0.39600000000000002</v>
      </c>
      <c r="O603" s="170">
        <v>0.16700000000000001</v>
      </c>
      <c r="P603" s="170">
        <v>0.23</v>
      </c>
      <c r="Q603" s="91"/>
      <c r="R603" s="211"/>
      <c r="S603" s="211"/>
      <c r="T603" s="211"/>
      <c r="U603" s="211"/>
      <c r="V603" s="211"/>
      <c r="W603" s="211"/>
      <c r="X603" s="211"/>
      <c r="Y603" s="211"/>
      <c r="Z603" s="211"/>
      <c r="AA603" s="211"/>
      <c r="AB603" s="211"/>
      <c r="AC603" s="211"/>
      <c r="AD603" s="211"/>
    </row>
    <row r="604" spans="1:30" x14ac:dyDescent="0.25">
      <c r="A604" s="91" t="s">
        <v>5860</v>
      </c>
      <c r="B604" s="170" t="s">
        <v>143</v>
      </c>
      <c r="C604" s="170">
        <v>0.70229007633587781</v>
      </c>
      <c r="D604" s="170">
        <v>5.3435114503816793E-2</v>
      </c>
      <c r="E604" s="170">
        <v>0.24427480916030533</v>
      </c>
      <c r="F604" s="169">
        <v>0.99999999999999989</v>
      </c>
      <c r="G604" s="173">
        <v>393</v>
      </c>
      <c r="H604" s="91"/>
      <c r="I604" s="170" t="s">
        <v>143</v>
      </c>
      <c r="J604" s="170" t="s">
        <v>143</v>
      </c>
      <c r="K604" s="170">
        <v>0.65500000000000003</v>
      </c>
      <c r="L604" s="170">
        <v>0.745</v>
      </c>
      <c r="M604" s="170">
        <v>3.5000000000000003E-2</v>
      </c>
      <c r="N604" s="170">
        <v>0.08</v>
      </c>
      <c r="O604" s="170">
        <v>0.20399999999999999</v>
      </c>
      <c r="P604" s="170">
        <v>0.28899999999999998</v>
      </c>
      <c r="Q604" s="91"/>
      <c r="R604" s="211"/>
      <c r="S604" s="211"/>
      <c r="T604" s="211"/>
      <c r="U604" s="211"/>
      <c r="V604" s="211"/>
      <c r="W604" s="211"/>
      <c r="X604" s="211"/>
      <c r="Y604" s="211"/>
      <c r="Z604" s="211"/>
      <c r="AA604" s="211"/>
      <c r="AB604" s="211"/>
      <c r="AC604" s="211"/>
      <c r="AD604" s="211"/>
    </row>
    <row r="605" spans="1:30" x14ac:dyDescent="0.25">
      <c r="A605" s="91" t="s">
        <v>5861</v>
      </c>
      <c r="B605" s="170">
        <v>6.4171122994652413E-2</v>
      </c>
      <c r="C605" s="170">
        <v>0.54545454545454541</v>
      </c>
      <c r="D605" s="170">
        <v>0.21568627450980393</v>
      </c>
      <c r="E605" s="170">
        <v>0.17468805704099821</v>
      </c>
      <c r="F605" s="169">
        <v>1</v>
      </c>
      <c r="G605" s="173">
        <v>1122</v>
      </c>
      <c r="H605" s="91"/>
      <c r="I605" s="170">
        <v>5.0999999999999997E-2</v>
      </c>
      <c r="J605" s="170">
        <v>0.08</v>
      </c>
      <c r="K605" s="170">
        <v>0.51600000000000001</v>
      </c>
      <c r="L605" s="170">
        <v>0.57399999999999995</v>
      </c>
      <c r="M605" s="170">
        <v>0.193</v>
      </c>
      <c r="N605" s="170">
        <v>0.24099999999999999</v>
      </c>
      <c r="O605" s="170">
        <v>0.154</v>
      </c>
      <c r="P605" s="170">
        <v>0.19800000000000001</v>
      </c>
      <c r="Q605" s="91"/>
      <c r="R605" s="211"/>
      <c r="S605" s="211"/>
      <c r="T605" s="211"/>
      <c r="U605" s="211"/>
      <c r="V605" s="211"/>
      <c r="W605" s="211"/>
      <c r="X605" s="211"/>
      <c r="Y605" s="211"/>
      <c r="Z605" s="211"/>
      <c r="AA605" s="211"/>
      <c r="AB605" s="211"/>
      <c r="AC605" s="211"/>
      <c r="AD605" s="211"/>
    </row>
    <row r="606" spans="1:30" x14ac:dyDescent="0.25">
      <c r="A606" s="91" t="s">
        <v>5862</v>
      </c>
      <c r="B606" s="170">
        <v>0.28234453180843461</v>
      </c>
      <c r="C606" s="170">
        <v>0.6233023588277341</v>
      </c>
      <c r="D606" s="170">
        <v>2.9306647605432452E-2</v>
      </c>
      <c r="E606" s="170">
        <v>6.5046461758398857E-2</v>
      </c>
      <c r="F606" s="169">
        <v>1</v>
      </c>
      <c r="G606" s="173">
        <v>1399</v>
      </c>
      <c r="H606" s="91"/>
      <c r="I606" s="170">
        <v>0.25900000000000001</v>
      </c>
      <c r="J606" s="170">
        <v>0.307</v>
      </c>
      <c r="K606" s="170">
        <v>0.59799999999999998</v>
      </c>
      <c r="L606" s="170">
        <v>0.64800000000000002</v>
      </c>
      <c r="M606" s="170">
        <v>2.1999999999999999E-2</v>
      </c>
      <c r="N606" s="170">
        <v>0.04</v>
      </c>
      <c r="O606" s="170">
        <v>5.2999999999999999E-2</v>
      </c>
      <c r="P606" s="170">
        <v>7.9000000000000001E-2</v>
      </c>
      <c r="Q606" s="91"/>
      <c r="R606" s="211"/>
      <c r="S606" s="211"/>
      <c r="T606" s="211"/>
      <c r="U606" s="211"/>
      <c r="V606" s="211"/>
      <c r="W606" s="211"/>
      <c r="X606" s="211"/>
      <c r="Y606" s="211"/>
      <c r="Z606" s="211"/>
      <c r="AA606" s="211"/>
      <c r="AB606" s="211"/>
      <c r="AC606" s="211"/>
      <c r="AD606" s="211"/>
    </row>
    <row r="607" spans="1:30" x14ac:dyDescent="0.25">
      <c r="A607" s="91" t="s">
        <v>5863</v>
      </c>
      <c r="B607" s="170" t="s">
        <v>143</v>
      </c>
      <c r="C607" s="170">
        <v>0.50783972125435539</v>
      </c>
      <c r="D607" s="170">
        <v>0.32752613240418116</v>
      </c>
      <c r="E607" s="170">
        <v>0.16463414634146342</v>
      </c>
      <c r="F607" s="169">
        <v>1</v>
      </c>
      <c r="G607" s="173">
        <v>1148</v>
      </c>
      <c r="H607" s="91"/>
      <c r="I607" s="170" t="s">
        <v>143</v>
      </c>
      <c r="J607" s="170" t="s">
        <v>143</v>
      </c>
      <c r="K607" s="170">
        <v>0.47899999999999998</v>
      </c>
      <c r="L607" s="170">
        <v>0.53700000000000003</v>
      </c>
      <c r="M607" s="170">
        <v>0.30099999999999999</v>
      </c>
      <c r="N607" s="170">
        <v>0.35499999999999998</v>
      </c>
      <c r="O607" s="170">
        <v>0.14399999999999999</v>
      </c>
      <c r="P607" s="170">
        <v>0.187</v>
      </c>
      <c r="Q607" s="91"/>
      <c r="R607" s="211"/>
      <c r="S607" s="211"/>
      <c r="T607" s="211"/>
      <c r="U607" s="211"/>
      <c r="V607" s="211"/>
      <c r="W607" s="211"/>
      <c r="X607" s="211"/>
      <c r="Y607" s="211"/>
      <c r="Z607" s="211"/>
      <c r="AA607" s="211"/>
      <c r="AB607" s="211"/>
      <c r="AC607" s="211"/>
      <c r="AD607" s="211"/>
    </row>
    <row r="608" spans="1:30" x14ac:dyDescent="0.25">
      <c r="A608" s="91" t="s">
        <v>5864</v>
      </c>
      <c r="B608" s="170" t="s">
        <v>143</v>
      </c>
      <c r="C608" s="170">
        <v>0.80252100840336138</v>
      </c>
      <c r="D608" s="170">
        <v>6.7226890756302518E-2</v>
      </c>
      <c r="E608" s="170">
        <v>0.13025210084033614</v>
      </c>
      <c r="F608" s="169">
        <v>1</v>
      </c>
      <c r="G608" s="173">
        <v>952</v>
      </c>
      <c r="H608" s="91"/>
      <c r="I608" s="170" t="s">
        <v>143</v>
      </c>
      <c r="J608" s="170" t="s">
        <v>143</v>
      </c>
      <c r="K608" s="170">
        <v>0.77600000000000002</v>
      </c>
      <c r="L608" s="170">
        <v>0.82699999999999996</v>
      </c>
      <c r="M608" s="170">
        <v>5.2999999999999999E-2</v>
      </c>
      <c r="N608" s="170">
        <v>8.5000000000000006E-2</v>
      </c>
      <c r="O608" s="170">
        <v>0.11</v>
      </c>
      <c r="P608" s="170">
        <v>0.153</v>
      </c>
      <c r="Q608" s="91"/>
      <c r="R608" s="211"/>
      <c r="S608" s="211"/>
      <c r="T608" s="211"/>
      <c r="U608" s="211"/>
      <c r="V608" s="211"/>
      <c r="W608" s="211"/>
      <c r="X608" s="211"/>
      <c r="Y608" s="211"/>
      <c r="Z608" s="211"/>
      <c r="AA608" s="211"/>
      <c r="AB608" s="211"/>
      <c r="AC608" s="211"/>
      <c r="AD608" s="211"/>
    </row>
    <row r="609" spans="1:30" x14ac:dyDescent="0.25">
      <c r="A609" s="91" t="s">
        <v>5865</v>
      </c>
      <c r="B609" s="170">
        <v>7.3027718550106605E-2</v>
      </c>
      <c r="C609" s="170">
        <v>0.52558635394456288</v>
      </c>
      <c r="D609" s="170">
        <v>0.2236140724946695</v>
      </c>
      <c r="E609" s="170">
        <v>0.17777185501066098</v>
      </c>
      <c r="F609" s="169">
        <v>0.99999999999999989</v>
      </c>
      <c r="G609" s="173">
        <v>3752</v>
      </c>
      <c r="H609" s="91"/>
      <c r="I609" s="170">
        <v>6.5000000000000002E-2</v>
      </c>
      <c r="J609" s="170">
        <v>8.2000000000000003E-2</v>
      </c>
      <c r="K609" s="170">
        <v>0.51</v>
      </c>
      <c r="L609" s="170">
        <v>0.54200000000000004</v>
      </c>
      <c r="M609" s="170">
        <v>0.21099999999999999</v>
      </c>
      <c r="N609" s="170">
        <v>0.23699999999999999</v>
      </c>
      <c r="O609" s="170">
        <v>0.16600000000000001</v>
      </c>
      <c r="P609" s="170">
        <v>0.19</v>
      </c>
      <c r="Q609" s="91"/>
      <c r="R609" s="211"/>
      <c r="S609" s="211"/>
      <c r="T609" s="211"/>
      <c r="U609" s="211"/>
      <c r="V609" s="211"/>
      <c r="W609" s="211"/>
      <c r="X609" s="211"/>
      <c r="Y609" s="211"/>
      <c r="Z609" s="211"/>
      <c r="AA609" s="211"/>
      <c r="AB609" s="211"/>
      <c r="AC609" s="211"/>
      <c r="AD609" s="211"/>
    </row>
    <row r="610" spans="1:30" x14ac:dyDescent="0.25">
      <c r="A610" s="91" t="s">
        <v>5866</v>
      </c>
      <c r="B610" s="170">
        <v>0.29312820512820514</v>
      </c>
      <c r="C610" s="170">
        <v>0.59015384615384614</v>
      </c>
      <c r="D610" s="170">
        <v>3.8974358974358976E-2</v>
      </c>
      <c r="E610" s="170">
        <v>7.7743589743589747E-2</v>
      </c>
      <c r="F610" s="169">
        <v>1</v>
      </c>
      <c r="G610" s="173">
        <v>4875</v>
      </c>
      <c r="H610" s="91"/>
      <c r="I610" s="170">
        <v>0.28100000000000003</v>
      </c>
      <c r="J610" s="170">
        <v>0.30599999999999999</v>
      </c>
      <c r="K610" s="170">
        <v>0.57599999999999996</v>
      </c>
      <c r="L610" s="170">
        <v>0.60399999999999998</v>
      </c>
      <c r="M610" s="170">
        <v>3.4000000000000002E-2</v>
      </c>
      <c r="N610" s="170">
        <v>4.4999999999999998E-2</v>
      </c>
      <c r="O610" s="170">
        <v>7.0999999999999994E-2</v>
      </c>
      <c r="P610" s="170">
        <v>8.5999999999999993E-2</v>
      </c>
      <c r="Q610" s="91"/>
      <c r="R610" s="211"/>
      <c r="S610" s="211"/>
      <c r="T610" s="211"/>
      <c r="U610" s="211"/>
      <c r="V610" s="211"/>
      <c r="W610" s="211"/>
      <c r="X610" s="211"/>
      <c r="Y610" s="211"/>
      <c r="Z610" s="211"/>
      <c r="AA610" s="211"/>
      <c r="AB610" s="211"/>
      <c r="AC610" s="211"/>
      <c r="AD610" s="211"/>
    </row>
    <row r="611" spans="1:30" x14ac:dyDescent="0.25">
      <c r="A611" s="91" t="s">
        <v>5867</v>
      </c>
      <c r="B611" s="170" t="s">
        <v>143</v>
      </c>
      <c r="C611" s="170">
        <v>0.51822283929191248</v>
      </c>
      <c r="D611" s="170">
        <v>0.34814300590072894</v>
      </c>
      <c r="E611" s="170">
        <v>0.13363415480735855</v>
      </c>
      <c r="F611" s="169">
        <v>1</v>
      </c>
      <c r="G611" s="173">
        <v>2881</v>
      </c>
      <c r="H611" s="91"/>
      <c r="I611" s="170" t="s">
        <v>143</v>
      </c>
      <c r="J611" s="170" t="s">
        <v>143</v>
      </c>
      <c r="K611" s="170">
        <v>0.5</v>
      </c>
      <c r="L611" s="170">
        <v>0.53600000000000003</v>
      </c>
      <c r="M611" s="170">
        <v>0.33100000000000002</v>
      </c>
      <c r="N611" s="170">
        <v>0.36599999999999999</v>
      </c>
      <c r="O611" s="170">
        <v>0.122</v>
      </c>
      <c r="P611" s="170">
        <v>0.14699999999999999</v>
      </c>
      <c r="Q611" s="91"/>
      <c r="R611" s="211"/>
      <c r="S611" s="211"/>
      <c r="T611" s="211"/>
      <c r="U611" s="211"/>
      <c r="V611" s="211"/>
      <c r="W611" s="211"/>
      <c r="X611" s="211"/>
      <c r="Y611" s="211"/>
      <c r="Z611" s="211"/>
      <c r="AA611" s="211"/>
      <c r="AB611" s="211"/>
      <c r="AC611" s="211"/>
      <c r="AD611" s="211"/>
    </row>
    <row r="612" spans="1:30" x14ac:dyDescent="0.25">
      <c r="A612" s="91" t="s">
        <v>5868</v>
      </c>
      <c r="B612" s="170" t="s">
        <v>143</v>
      </c>
      <c r="C612" s="170">
        <v>0.79219339099578623</v>
      </c>
      <c r="D612" s="170">
        <v>7.6070082058106003E-2</v>
      </c>
      <c r="E612" s="170">
        <v>0.1317365269461078</v>
      </c>
      <c r="F612" s="169">
        <v>1</v>
      </c>
      <c r="G612" s="173">
        <v>4509</v>
      </c>
      <c r="H612" s="91"/>
      <c r="I612" s="170" t="s">
        <v>143</v>
      </c>
      <c r="J612" s="170" t="s">
        <v>143</v>
      </c>
      <c r="K612" s="170">
        <v>0.78</v>
      </c>
      <c r="L612" s="170">
        <v>0.80400000000000005</v>
      </c>
      <c r="M612" s="170">
        <v>6.9000000000000006E-2</v>
      </c>
      <c r="N612" s="170">
        <v>8.4000000000000005E-2</v>
      </c>
      <c r="O612" s="170">
        <v>0.122</v>
      </c>
      <c r="P612" s="170">
        <v>0.14199999999999999</v>
      </c>
      <c r="Q612" s="91"/>
      <c r="R612" s="211"/>
      <c r="S612" s="211"/>
      <c r="T612" s="211"/>
      <c r="U612" s="211"/>
      <c r="V612" s="211"/>
      <c r="W612" s="211"/>
      <c r="X612" s="211"/>
      <c r="Y612" s="211"/>
      <c r="Z612" s="211"/>
      <c r="AA612" s="211"/>
      <c r="AB612" s="211"/>
      <c r="AC612" s="211"/>
      <c r="AD612" s="211"/>
    </row>
    <row r="613" spans="1:30" x14ac:dyDescent="0.25">
      <c r="A613" s="91" t="s">
        <v>5869</v>
      </c>
      <c r="B613" s="170">
        <v>0.10679611650485436</v>
      </c>
      <c r="C613" s="170">
        <v>0.51132686084142398</v>
      </c>
      <c r="D613" s="170">
        <v>0.23381877022653721</v>
      </c>
      <c r="E613" s="170">
        <v>0.14805825242718446</v>
      </c>
      <c r="F613" s="169">
        <v>1</v>
      </c>
      <c r="G613" s="173">
        <v>1236</v>
      </c>
      <c r="H613" s="91"/>
      <c r="I613" s="170">
        <v>9.0999999999999998E-2</v>
      </c>
      <c r="J613" s="170">
        <v>0.125</v>
      </c>
      <c r="K613" s="170">
        <v>0.48299999999999998</v>
      </c>
      <c r="L613" s="170">
        <v>0.53900000000000003</v>
      </c>
      <c r="M613" s="170">
        <v>0.21099999999999999</v>
      </c>
      <c r="N613" s="170">
        <v>0.25800000000000001</v>
      </c>
      <c r="O613" s="170">
        <v>0.129</v>
      </c>
      <c r="P613" s="170">
        <v>0.16900000000000001</v>
      </c>
      <c r="Q613" s="91"/>
      <c r="R613" s="211"/>
      <c r="S613" s="211"/>
      <c r="T613" s="211"/>
      <c r="U613" s="211"/>
      <c r="V613" s="211"/>
      <c r="W613" s="211"/>
      <c r="X613" s="211"/>
      <c r="Y613" s="211"/>
      <c r="Z613" s="211"/>
      <c r="AA613" s="211"/>
      <c r="AB613" s="211"/>
      <c r="AC613" s="211"/>
      <c r="AD613" s="211"/>
    </row>
    <row r="614" spans="1:30" x14ac:dyDescent="0.25">
      <c r="A614" s="91" t="s">
        <v>5870</v>
      </c>
      <c r="B614" s="170">
        <v>0.31049120679199516</v>
      </c>
      <c r="C614" s="170">
        <v>0.59490600363856883</v>
      </c>
      <c r="D614" s="170">
        <v>3.5779260157671314E-2</v>
      </c>
      <c r="E614" s="170">
        <v>5.8823529411764705E-2</v>
      </c>
      <c r="F614" s="169">
        <v>1</v>
      </c>
      <c r="G614" s="173">
        <v>1649</v>
      </c>
      <c r="H614" s="91"/>
      <c r="I614" s="170">
        <v>0.28899999999999998</v>
      </c>
      <c r="J614" s="170">
        <v>0.33300000000000002</v>
      </c>
      <c r="K614" s="170">
        <v>0.57099999999999995</v>
      </c>
      <c r="L614" s="170">
        <v>0.61799999999999999</v>
      </c>
      <c r="M614" s="170">
        <v>2.8000000000000001E-2</v>
      </c>
      <c r="N614" s="170">
        <v>4.5999999999999999E-2</v>
      </c>
      <c r="O614" s="170">
        <v>4.8000000000000001E-2</v>
      </c>
      <c r="P614" s="170">
        <v>7.0999999999999994E-2</v>
      </c>
      <c r="Q614" s="91"/>
      <c r="R614" s="211"/>
      <c r="S614" s="211"/>
      <c r="T614" s="211"/>
      <c r="U614" s="211"/>
      <c r="V614" s="211"/>
      <c r="W614" s="211"/>
      <c r="X614" s="211"/>
      <c r="Y614" s="211"/>
      <c r="Z614" s="211"/>
      <c r="AA614" s="211"/>
      <c r="AB614" s="211"/>
      <c r="AC614" s="211"/>
      <c r="AD614" s="211"/>
    </row>
    <row r="615" spans="1:30" x14ac:dyDescent="0.25">
      <c r="A615" s="91" t="s">
        <v>5871</v>
      </c>
      <c r="B615" s="170" t="s">
        <v>143</v>
      </c>
      <c r="C615" s="170">
        <v>0.48062542488103333</v>
      </c>
      <c r="D615" s="170">
        <v>0.34330387491502379</v>
      </c>
      <c r="E615" s="170">
        <v>0.17607070020394289</v>
      </c>
      <c r="F615" s="169">
        <v>1</v>
      </c>
      <c r="G615" s="173">
        <v>1471</v>
      </c>
      <c r="H615" s="91"/>
      <c r="I615" s="170" t="s">
        <v>143</v>
      </c>
      <c r="J615" s="170" t="s">
        <v>143</v>
      </c>
      <c r="K615" s="170">
        <v>0.45500000000000002</v>
      </c>
      <c r="L615" s="170">
        <v>0.50600000000000001</v>
      </c>
      <c r="M615" s="170">
        <v>0.31900000000000001</v>
      </c>
      <c r="N615" s="170">
        <v>0.36799999999999999</v>
      </c>
      <c r="O615" s="170">
        <v>0.157</v>
      </c>
      <c r="P615" s="170">
        <v>0.19600000000000001</v>
      </c>
      <c r="Q615" s="91"/>
      <c r="R615" s="211"/>
      <c r="S615" s="211"/>
      <c r="T615" s="211"/>
      <c r="U615" s="211"/>
      <c r="V615" s="211"/>
      <c r="W615" s="211"/>
      <c r="X615" s="211"/>
      <c r="Y615" s="211"/>
      <c r="Z615" s="211"/>
      <c r="AA615" s="211"/>
      <c r="AB615" s="211"/>
      <c r="AC615" s="211"/>
      <c r="AD615" s="211"/>
    </row>
    <row r="616" spans="1:30" x14ac:dyDescent="0.25">
      <c r="A616" s="91" t="s">
        <v>5872</v>
      </c>
      <c r="B616" s="170" t="s">
        <v>143</v>
      </c>
      <c r="C616" s="170">
        <v>0.80349013657056145</v>
      </c>
      <c r="D616" s="170">
        <v>5.7663125948406675E-2</v>
      </c>
      <c r="E616" s="170">
        <v>0.13884673748103188</v>
      </c>
      <c r="F616" s="169">
        <v>1</v>
      </c>
      <c r="G616" s="173">
        <v>1318</v>
      </c>
      <c r="H616" s="91"/>
      <c r="I616" s="170" t="s">
        <v>143</v>
      </c>
      <c r="J616" s="170" t="s">
        <v>143</v>
      </c>
      <c r="K616" s="170">
        <v>0.78100000000000003</v>
      </c>
      <c r="L616" s="170">
        <v>0.82399999999999995</v>
      </c>
      <c r="M616" s="170">
        <v>4.5999999999999999E-2</v>
      </c>
      <c r="N616" s="170">
        <v>7.1999999999999995E-2</v>
      </c>
      <c r="O616" s="170">
        <v>0.121</v>
      </c>
      <c r="P616" s="170">
        <v>0.159</v>
      </c>
      <c r="Q616" s="91"/>
      <c r="R616" s="211"/>
      <c r="S616" s="211"/>
      <c r="T616" s="211"/>
      <c r="U616" s="211"/>
      <c r="V616" s="211"/>
      <c r="W616" s="211"/>
      <c r="X616" s="211"/>
      <c r="Y616" s="211"/>
      <c r="Z616" s="211"/>
      <c r="AA616" s="211"/>
      <c r="AB616" s="211"/>
      <c r="AC616" s="211"/>
      <c r="AD616" s="211"/>
    </row>
    <row r="617" spans="1:30" x14ac:dyDescent="0.25">
      <c r="A617" s="91" t="s">
        <v>5873</v>
      </c>
      <c r="B617" s="170">
        <v>8.9519650655021835E-2</v>
      </c>
      <c r="C617" s="170">
        <v>0.52674672489082974</v>
      </c>
      <c r="D617" s="170">
        <v>0.23471615720524017</v>
      </c>
      <c r="E617" s="170">
        <v>0.1490174672489083</v>
      </c>
      <c r="F617" s="169">
        <v>1</v>
      </c>
      <c r="G617" s="173">
        <v>1832</v>
      </c>
      <c r="H617" s="91"/>
      <c r="I617" s="170">
        <v>7.6999999999999999E-2</v>
      </c>
      <c r="J617" s="170">
        <v>0.10299999999999999</v>
      </c>
      <c r="K617" s="170">
        <v>0.504</v>
      </c>
      <c r="L617" s="170">
        <v>0.55000000000000004</v>
      </c>
      <c r="M617" s="170">
        <v>0.216</v>
      </c>
      <c r="N617" s="170">
        <v>0.255</v>
      </c>
      <c r="O617" s="170">
        <v>0.13300000000000001</v>
      </c>
      <c r="P617" s="170">
        <v>0.16600000000000001</v>
      </c>
      <c r="Q617" s="91"/>
      <c r="R617" s="211"/>
      <c r="S617" s="211"/>
      <c r="T617" s="211"/>
      <c r="U617" s="211"/>
      <c r="V617" s="211"/>
      <c r="W617" s="211"/>
      <c r="X617" s="211"/>
      <c r="Y617" s="211"/>
      <c r="Z617" s="211"/>
      <c r="AA617" s="211"/>
      <c r="AB617" s="211"/>
      <c r="AC617" s="211"/>
      <c r="AD617" s="211"/>
    </row>
    <row r="618" spans="1:30" x14ac:dyDescent="0.25">
      <c r="A618" s="91" t="s">
        <v>5874</v>
      </c>
      <c r="B618" s="170">
        <v>0.31418148654810762</v>
      </c>
      <c r="C618" s="170">
        <v>0.58823529411764708</v>
      </c>
      <c r="D618" s="170">
        <v>3.511171910624715E-2</v>
      </c>
      <c r="E618" s="170">
        <v>6.2471500227998175E-2</v>
      </c>
      <c r="F618" s="169">
        <v>1</v>
      </c>
      <c r="G618" s="173">
        <v>2193</v>
      </c>
      <c r="H618" s="91"/>
      <c r="I618" s="170">
        <v>0.29499999999999998</v>
      </c>
      <c r="J618" s="170">
        <v>0.33400000000000002</v>
      </c>
      <c r="K618" s="170">
        <v>0.56699999999999995</v>
      </c>
      <c r="L618" s="170">
        <v>0.60899999999999999</v>
      </c>
      <c r="M618" s="170">
        <v>2.8000000000000001E-2</v>
      </c>
      <c r="N618" s="170">
        <v>4.3999999999999997E-2</v>
      </c>
      <c r="O618" s="170">
        <v>5.2999999999999999E-2</v>
      </c>
      <c r="P618" s="170">
        <v>7.2999999999999995E-2</v>
      </c>
      <c r="Q618" s="91"/>
      <c r="R618" s="211"/>
      <c r="S618" s="211"/>
      <c r="T618" s="211"/>
      <c r="U618" s="211"/>
      <c r="V618" s="211"/>
      <c r="W618" s="211"/>
      <c r="X618" s="211"/>
      <c r="Y618" s="211"/>
      <c r="Z618" s="211"/>
      <c r="AA618" s="211"/>
      <c r="AB618" s="211"/>
      <c r="AC618" s="211"/>
      <c r="AD618" s="211"/>
    </row>
    <row r="619" spans="1:30" x14ac:dyDescent="0.25">
      <c r="A619" s="91" t="s">
        <v>5875</v>
      </c>
      <c r="B619" s="170" t="s">
        <v>143</v>
      </c>
      <c r="C619" s="170">
        <v>0.49558123725356901</v>
      </c>
      <c r="D619" s="170">
        <v>0.34330387491502379</v>
      </c>
      <c r="E619" s="170">
        <v>0.16111488783140721</v>
      </c>
      <c r="F619" s="169">
        <v>1</v>
      </c>
      <c r="G619" s="173">
        <v>1471</v>
      </c>
      <c r="H619" s="91"/>
      <c r="I619" s="170" t="s">
        <v>143</v>
      </c>
      <c r="J619" s="170" t="s">
        <v>143</v>
      </c>
      <c r="K619" s="170">
        <v>0.47</v>
      </c>
      <c r="L619" s="170">
        <v>0.52100000000000002</v>
      </c>
      <c r="M619" s="170">
        <v>0.31900000000000001</v>
      </c>
      <c r="N619" s="170">
        <v>0.36799999999999999</v>
      </c>
      <c r="O619" s="170">
        <v>0.14299999999999999</v>
      </c>
      <c r="P619" s="170">
        <v>0.18099999999999999</v>
      </c>
      <c r="Q619" s="91"/>
      <c r="R619" s="211"/>
      <c r="S619" s="211"/>
      <c r="T619" s="211"/>
      <c r="U619" s="211"/>
      <c r="V619" s="211"/>
      <c r="W619" s="211"/>
      <c r="X619" s="211"/>
      <c r="Y619" s="211"/>
      <c r="Z619" s="211"/>
      <c r="AA619" s="211"/>
      <c r="AB619" s="211"/>
      <c r="AC619" s="211"/>
      <c r="AD619" s="211"/>
    </row>
    <row r="620" spans="1:30" x14ac:dyDescent="0.25">
      <c r="A620" s="91" t="s">
        <v>5876</v>
      </c>
      <c r="B620" s="170" t="s">
        <v>143</v>
      </c>
      <c r="C620" s="170">
        <v>0.73524522028262673</v>
      </c>
      <c r="D620" s="170">
        <v>5.4031587697423111E-2</v>
      </c>
      <c r="E620" s="170">
        <v>0.21072319201995013</v>
      </c>
      <c r="F620" s="169">
        <v>1</v>
      </c>
      <c r="G620" s="173">
        <v>2406</v>
      </c>
      <c r="H620" s="91"/>
      <c r="I620" s="170" t="s">
        <v>143</v>
      </c>
      <c r="J620" s="170" t="s">
        <v>143</v>
      </c>
      <c r="K620" s="170">
        <v>0.71699999999999997</v>
      </c>
      <c r="L620" s="170">
        <v>0.752</v>
      </c>
      <c r="M620" s="170">
        <v>4.5999999999999999E-2</v>
      </c>
      <c r="N620" s="170">
        <v>6.4000000000000001E-2</v>
      </c>
      <c r="O620" s="170">
        <v>0.19500000000000001</v>
      </c>
      <c r="P620" s="170">
        <v>0.22700000000000001</v>
      </c>
      <c r="Q620" s="91"/>
      <c r="R620" s="211"/>
      <c r="S620" s="211"/>
      <c r="T620" s="211"/>
      <c r="U620" s="211"/>
      <c r="V620" s="211"/>
      <c r="W620" s="211"/>
      <c r="X620" s="211"/>
      <c r="Y620" s="211"/>
      <c r="Z620" s="211"/>
      <c r="AA620" s="211"/>
      <c r="AB620" s="211"/>
      <c r="AC620" s="211"/>
      <c r="AD620" s="211"/>
    </row>
    <row r="621" spans="1:30" x14ac:dyDescent="0.25">
      <c r="A621" s="91" t="s">
        <v>5877</v>
      </c>
      <c r="B621" s="170">
        <v>9.2550790067720087E-2</v>
      </c>
      <c r="C621" s="170">
        <v>0.54537246049661403</v>
      </c>
      <c r="D621" s="170">
        <v>0.23747178329571106</v>
      </c>
      <c r="E621" s="170">
        <v>0.12460496613995485</v>
      </c>
      <c r="F621" s="169">
        <v>1</v>
      </c>
      <c r="G621" s="173">
        <v>2215</v>
      </c>
      <c r="H621" s="91"/>
      <c r="I621" s="170">
        <v>8.1000000000000003E-2</v>
      </c>
      <c r="J621" s="170">
        <v>0.105</v>
      </c>
      <c r="K621" s="170">
        <v>0.52500000000000002</v>
      </c>
      <c r="L621" s="170">
        <v>0.56599999999999995</v>
      </c>
      <c r="M621" s="170">
        <v>0.22</v>
      </c>
      <c r="N621" s="170">
        <v>0.25600000000000001</v>
      </c>
      <c r="O621" s="170">
        <v>0.111</v>
      </c>
      <c r="P621" s="170">
        <v>0.13900000000000001</v>
      </c>
      <c r="Q621" s="91"/>
      <c r="R621" s="211"/>
      <c r="S621" s="211"/>
      <c r="T621" s="211"/>
      <c r="U621" s="211"/>
      <c r="V621" s="211"/>
      <c r="W621" s="211"/>
      <c r="X621" s="211"/>
      <c r="Y621" s="211"/>
      <c r="Z621" s="211"/>
      <c r="AA621" s="211"/>
      <c r="AB621" s="211"/>
      <c r="AC621" s="211"/>
      <c r="AD621" s="211"/>
    </row>
    <row r="622" spans="1:30" x14ac:dyDescent="0.25">
      <c r="A622" s="91" t="s">
        <v>5878</v>
      </c>
      <c r="B622" s="170">
        <v>0.28343949044585987</v>
      </c>
      <c r="C622" s="170">
        <v>0.60403397027600847</v>
      </c>
      <c r="D622" s="170">
        <v>4.104741684359519E-2</v>
      </c>
      <c r="E622" s="170">
        <v>7.1479122434536441E-2</v>
      </c>
      <c r="F622" s="169">
        <v>1</v>
      </c>
      <c r="G622" s="173">
        <v>2826</v>
      </c>
      <c r="H622" s="91"/>
      <c r="I622" s="170">
        <v>0.26700000000000002</v>
      </c>
      <c r="J622" s="170">
        <v>0.3</v>
      </c>
      <c r="K622" s="170">
        <v>0.58599999999999997</v>
      </c>
      <c r="L622" s="170">
        <v>0.622</v>
      </c>
      <c r="M622" s="170">
        <v>3.4000000000000002E-2</v>
      </c>
      <c r="N622" s="170">
        <v>4.9000000000000002E-2</v>
      </c>
      <c r="O622" s="170">
        <v>6.3E-2</v>
      </c>
      <c r="P622" s="170">
        <v>8.2000000000000003E-2</v>
      </c>
      <c r="Q622" s="91"/>
      <c r="R622" s="211"/>
      <c r="S622" s="211"/>
      <c r="T622" s="211"/>
      <c r="U622" s="211"/>
      <c r="V622" s="211"/>
      <c r="W622" s="211"/>
      <c r="X622" s="211"/>
      <c r="Y622" s="211"/>
      <c r="Z622" s="211"/>
      <c r="AA622" s="211"/>
      <c r="AB622" s="211"/>
      <c r="AC622" s="211"/>
      <c r="AD622" s="211"/>
    </row>
    <row r="623" spans="1:30" x14ac:dyDescent="0.25">
      <c r="A623" s="91" t="s">
        <v>5879</v>
      </c>
      <c r="B623" s="170" t="s">
        <v>143</v>
      </c>
      <c r="C623" s="170">
        <v>0.50451263537906132</v>
      </c>
      <c r="D623" s="170">
        <v>0.36732851985559567</v>
      </c>
      <c r="E623" s="170">
        <v>0.12815884476534295</v>
      </c>
      <c r="F623" s="169">
        <v>1</v>
      </c>
      <c r="G623" s="173">
        <v>2216</v>
      </c>
      <c r="H623" s="91"/>
      <c r="I623" s="170" t="s">
        <v>143</v>
      </c>
      <c r="J623" s="170" t="s">
        <v>143</v>
      </c>
      <c r="K623" s="170">
        <v>0.48399999999999999</v>
      </c>
      <c r="L623" s="170">
        <v>0.52500000000000002</v>
      </c>
      <c r="M623" s="170">
        <v>0.34799999999999998</v>
      </c>
      <c r="N623" s="170">
        <v>0.38800000000000001</v>
      </c>
      <c r="O623" s="170">
        <v>0.115</v>
      </c>
      <c r="P623" s="170">
        <v>0.14299999999999999</v>
      </c>
      <c r="Q623" s="91"/>
      <c r="R623" s="211"/>
      <c r="S623" s="211"/>
      <c r="T623" s="211"/>
      <c r="U623" s="211"/>
      <c r="V623" s="211"/>
      <c r="W623" s="211"/>
      <c r="X623" s="211"/>
      <c r="Y623" s="211"/>
      <c r="Z623" s="211"/>
      <c r="AA623" s="211"/>
      <c r="AB623" s="211"/>
      <c r="AC623" s="211"/>
      <c r="AD623" s="211"/>
    </row>
    <row r="624" spans="1:30" x14ac:dyDescent="0.25">
      <c r="A624" s="91" t="s">
        <v>5880</v>
      </c>
      <c r="B624" s="170" t="s">
        <v>143</v>
      </c>
      <c r="C624" s="170">
        <v>0.74399704469892869</v>
      </c>
      <c r="D624" s="170">
        <v>9.641669745105283E-2</v>
      </c>
      <c r="E624" s="170">
        <v>0.15958625785001848</v>
      </c>
      <c r="F624" s="169">
        <v>1</v>
      </c>
      <c r="G624" s="173">
        <v>2707</v>
      </c>
      <c r="H624" s="91"/>
      <c r="I624" s="170" t="s">
        <v>143</v>
      </c>
      <c r="J624" s="170" t="s">
        <v>143</v>
      </c>
      <c r="K624" s="170">
        <v>0.72699999999999998</v>
      </c>
      <c r="L624" s="170">
        <v>0.76</v>
      </c>
      <c r="M624" s="170">
        <v>8.5999999999999993E-2</v>
      </c>
      <c r="N624" s="170">
        <v>0.108</v>
      </c>
      <c r="O624" s="170">
        <v>0.14599999999999999</v>
      </c>
      <c r="P624" s="170">
        <v>0.17399999999999999</v>
      </c>
      <c r="Q624" s="91"/>
      <c r="R624" s="211"/>
      <c r="S624" s="211"/>
      <c r="T624" s="211"/>
      <c r="U624" s="211"/>
      <c r="V624" s="211"/>
      <c r="W624" s="211"/>
      <c r="X624" s="211"/>
      <c r="Y624" s="211"/>
      <c r="Z624" s="211"/>
      <c r="AA624" s="211"/>
      <c r="AB624" s="211"/>
      <c r="AC624" s="211"/>
      <c r="AD624" s="211"/>
    </row>
    <row r="625" spans="1:30" x14ac:dyDescent="0.25">
      <c r="A625" s="91" t="s">
        <v>5881</v>
      </c>
      <c r="B625" s="170">
        <v>8.8026502602934223E-2</v>
      </c>
      <c r="C625" s="170">
        <v>0.5612872692853762</v>
      </c>
      <c r="D625" s="170">
        <v>0.22337908187411262</v>
      </c>
      <c r="E625" s="170">
        <v>0.12730714623757691</v>
      </c>
      <c r="F625" s="169">
        <v>0.99999999999999989</v>
      </c>
      <c r="G625" s="173">
        <v>2113</v>
      </c>
      <c r="H625" s="91"/>
      <c r="I625" s="170">
        <v>7.6999999999999999E-2</v>
      </c>
      <c r="J625" s="170">
        <v>0.10100000000000001</v>
      </c>
      <c r="K625" s="170">
        <v>0.54</v>
      </c>
      <c r="L625" s="170">
        <v>0.58199999999999996</v>
      </c>
      <c r="M625" s="170">
        <v>0.20599999999999999</v>
      </c>
      <c r="N625" s="170">
        <v>0.24199999999999999</v>
      </c>
      <c r="O625" s="170">
        <v>0.114</v>
      </c>
      <c r="P625" s="170">
        <v>0.14199999999999999</v>
      </c>
      <c r="Q625" s="91"/>
      <c r="R625" s="211"/>
      <c r="S625" s="211"/>
      <c r="T625" s="211"/>
      <c r="U625" s="211"/>
      <c r="V625" s="211"/>
      <c r="W625" s="211"/>
      <c r="X625" s="211"/>
      <c r="Y625" s="211"/>
      <c r="Z625" s="211"/>
      <c r="AA625" s="211"/>
      <c r="AB625" s="211"/>
      <c r="AC625" s="211"/>
      <c r="AD625" s="211"/>
    </row>
    <row r="626" spans="1:30" x14ac:dyDescent="0.25">
      <c r="A626" s="91" t="s">
        <v>5882</v>
      </c>
      <c r="B626" s="170">
        <v>0.29035012809564475</v>
      </c>
      <c r="C626" s="170">
        <v>0.63919726729291204</v>
      </c>
      <c r="D626" s="170">
        <v>3.0315969257045262E-2</v>
      </c>
      <c r="E626" s="170">
        <v>4.0136635354397952E-2</v>
      </c>
      <c r="F626" s="169">
        <v>1</v>
      </c>
      <c r="G626" s="173">
        <v>2342</v>
      </c>
      <c r="H626" s="91"/>
      <c r="I626" s="170">
        <v>0.27200000000000002</v>
      </c>
      <c r="J626" s="170">
        <v>0.309</v>
      </c>
      <c r="K626" s="170">
        <v>0.62</v>
      </c>
      <c r="L626" s="170">
        <v>0.65800000000000003</v>
      </c>
      <c r="M626" s="170">
        <v>2.4E-2</v>
      </c>
      <c r="N626" s="170">
        <v>3.7999999999999999E-2</v>
      </c>
      <c r="O626" s="170">
        <v>3.3000000000000002E-2</v>
      </c>
      <c r="P626" s="170">
        <v>4.9000000000000002E-2</v>
      </c>
      <c r="Q626" s="91"/>
      <c r="R626" s="211"/>
      <c r="S626" s="211"/>
      <c r="T626" s="211"/>
      <c r="U626" s="211"/>
      <c r="V626" s="211"/>
      <c r="W626" s="211"/>
      <c r="X626" s="211"/>
      <c r="Y626" s="211"/>
      <c r="Z626" s="211"/>
      <c r="AA626" s="211"/>
      <c r="AB626" s="211"/>
      <c r="AC626" s="211"/>
      <c r="AD626" s="211"/>
    </row>
    <row r="627" spans="1:30" x14ac:dyDescent="0.25">
      <c r="A627" s="91" t="s">
        <v>5883</v>
      </c>
      <c r="B627" s="170" t="s">
        <v>143</v>
      </c>
      <c r="C627" s="170">
        <v>0.57052139037433158</v>
      </c>
      <c r="D627" s="170">
        <v>0.32118983957219249</v>
      </c>
      <c r="E627" s="170">
        <v>0.10828877005347594</v>
      </c>
      <c r="F627" s="169">
        <v>1</v>
      </c>
      <c r="G627" s="173">
        <v>2992</v>
      </c>
      <c r="H627" s="91"/>
      <c r="I627" s="170" t="s">
        <v>143</v>
      </c>
      <c r="J627" s="170" t="s">
        <v>143</v>
      </c>
      <c r="K627" s="170">
        <v>0.55300000000000005</v>
      </c>
      <c r="L627" s="170">
        <v>0.58799999999999997</v>
      </c>
      <c r="M627" s="170">
        <v>0.30499999999999999</v>
      </c>
      <c r="N627" s="170">
        <v>0.33800000000000002</v>
      </c>
      <c r="O627" s="170">
        <v>9.8000000000000004E-2</v>
      </c>
      <c r="P627" s="170">
        <v>0.12</v>
      </c>
      <c r="Q627" s="91"/>
      <c r="R627" s="211"/>
      <c r="S627" s="211"/>
      <c r="T627" s="211"/>
      <c r="U627" s="211"/>
      <c r="V627" s="211"/>
      <c r="W627" s="211"/>
      <c r="X627" s="211"/>
      <c r="Y627" s="211"/>
      <c r="Z627" s="211"/>
      <c r="AA627" s="211"/>
      <c r="AB627" s="211"/>
      <c r="AC627" s="211"/>
      <c r="AD627" s="211"/>
    </row>
    <row r="628" spans="1:30" x14ac:dyDescent="0.25">
      <c r="A628" s="91" t="s">
        <v>5884</v>
      </c>
      <c r="B628" s="170" t="s">
        <v>143</v>
      </c>
      <c r="C628" s="170">
        <v>0.84076433121019112</v>
      </c>
      <c r="D628" s="170">
        <v>8.5697741748697168E-2</v>
      </c>
      <c r="E628" s="170">
        <v>7.3537927041111756E-2</v>
      </c>
      <c r="F628" s="169">
        <v>1</v>
      </c>
      <c r="G628" s="173">
        <v>1727</v>
      </c>
      <c r="H628" s="91"/>
      <c r="I628" s="170" t="s">
        <v>143</v>
      </c>
      <c r="J628" s="170" t="s">
        <v>143</v>
      </c>
      <c r="K628" s="170">
        <v>0.82299999999999995</v>
      </c>
      <c r="L628" s="170">
        <v>0.85699999999999998</v>
      </c>
      <c r="M628" s="170">
        <v>7.2999999999999995E-2</v>
      </c>
      <c r="N628" s="170">
        <v>0.1</v>
      </c>
      <c r="O628" s="170">
        <v>6.2E-2</v>
      </c>
      <c r="P628" s="170">
        <v>8.6999999999999994E-2</v>
      </c>
      <c r="Q628" s="91"/>
      <c r="R628" s="211"/>
      <c r="S628" s="211"/>
      <c r="T628" s="211"/>
      <c r="U628" s="211"/>
      <c r="V628" s="211"/>
      <c r="W628" s="211"/>
      <c r="X628" s="211"/>
      <c r="Y628" s="211"/>
      <c r="Z628" s="211"/>
      <c r="AA628" s="211"/>
      <c r="AB628" s="211"/>
      <c r="AC628" s="211"/>
      <c r="AD628" s="211"/>
    </row>
    <row r="629" spans="1:30" x14ac:dyDescent="0.25">
      <c r="A629" s="91" t="s">
        <v>5885</v>
      </c>
      <c r="B629" s="170">
        <v>0.1144484722941481</v>
      </c>
      <c r="C629" s="170">
        <v>0.54375970999482137</v>
      </c>
      <c r="D629" s="170">
        <v>0.22527187985499741</v>
      </c>
      <c r="E629" s="170">
        <v>0.11651993785603314</v>
      </c>
      <c r="F629" s="169">
        <v>1</v>
      </c>
      <c r="G629" s="173">
        <v>1931</v>
      </c>
      <c r="H629" s="91"/>
      <c r="I629" s="170">
        <v>0.10100000000000001</v>
      </c>
      <c r="J629" s="170">
        <v>0.129</v>
      </c>
      <c r="K629" s="170">
        <v>0.52100000000000002</v>
      </c>
      <c r="L629" s="170">
        <v>0.56599999999999995</v>
      </c>
      <c r="M629" s="170">
        <v>0.20699999999999999</v>
      </c>
      <c r="N629" s="170">
        <v>0.24399999999999999</v>
      </c>
      <c r="O629" s="170">
        <v>0.10299999999999999</v>
      </c>
      <c r="P629" s="170">
        <v>0.13200000000000001</v>
      </c>
      <c r="Q629" s="91"/>
      <c r="R629" s="211"/>
      <c r="S629" s="211"/>
      <c r="T629" s="211"/>
      <c r="U629" s="211"/>
      <c r="V629" s="211"/>
      <c r="W629" s="211"/>
      <c r="X629" s="211"/>
      <c r="Y629" s="211"/>
      <c r="Z629" s="211"/>
      <c r="AA629" s="211"/>
      <c r="AB629" s="211"/>
      <c r="AC629" s="211"/>
      <c r="AD629" s="211"/>
    </row>
    <row r="630" spans="1:30" x14ac:dyDescent="0.25">
      <c r="A630" s="91" t="s">
        <v>5886</v>
      </c>
      <c r="B630" s="170">
        <v>0.32343679712100765</v>
      </c>
      <c r="C630" s="170">
        <v>0.57624831309041835</v>
      </c>
      <c r="D630" s="170">
        <v>3.4188034188034191E-2</v>
      </c>
      <c r="E630" s="170">
        <v>6.6126855600539811E-2</v>
      </c>
      <c r="F630" s="169">
        <v>1</v>
      </c>
      <c r="G630" s="173">
        <v>2223</v>
      </c>
      <c r="H630" s="91"/>
      <c r="I630" s="170">
        <v>0.30399999999999999</v>
      </c>
      <c r="J630" s="170">
        <v>0.34300000000000003</v>
      </c>
      <c r="K630" s="170">
        <v>0.55600000000000005</v>
      </c>
      <c r="L630" s="170">
        <v>0.59699999999999998</v>
      </c>
      <c r="M630" s="170">
        <v>2.7E-2</v>
      </c>
      <c r="N630" s="170">
        <v>4.2999999999999997E-2</v>
      </c>
      <c r="O630" s="170">
        <v>5.7000000000000002E-2</v>
      </c>
      <c r="P630" s="170">
        <v>7.6999999999999999E-2</v>
      </c>
      <c r="Q630" s="91"/>
      <c r="R630" s="211"/>
      <c r="S630" s="211"/>
      <c r="T630" s="211"/>
      <c r="U630" s="211"/>
      <c r="V630" s="211"/>
      <c r="W630" s="211"/>
      <c r="X630" s="211"/>
      <c r="Y630" s="211"/>
      <c r="Z630" s="211"/>
      <c r="AA630" s="211"/>
      <c r="AB630" s="211"/>
      <c r="AC630" s="211"/>
      <c r="AD630" s="211"/>
    </row>
    <row r="631" spans="1:30" x14ac:dyDescent="0.25">
      <c r="A631" s="91" t="s">
        <v>5887</v>
      </c>
      <c r="B631" s="170" t="s">
        <v>143</v>
      </c>
      <c r="C631" s="170">
        <v>0.35024752475247523</v>
      </c>
      <c r="D631" s="170">
        <v>0.35643564356435642</v>
      </c>
      <c r="E631" s="170">
        <v>0.2933168316831683</v>
      </c>
      <c r="F631" s="169">
        <v>1</v>
      </c>
      <c r="G631" s="173">
        <v>1616</v>
      </c>
      <c r="H631" s="91"/>
      <c r="I631" s="170" t="s">
        <v>143</v>
      </c>
      <c r="J631" s="170" t="s">
        <v>143</v>
      </c>
      <c r="K631" s="170">
        <v>0.32700000000000001</v>
      </c>
      <c r="L631" s="170">
        <v>0.374</v>
      </c>
      <c r="M631" s="170">
        <v>0.33300000000000002</v>
      </c>
      <c r="N631" s="170">
        <v>0.38</v>
      </c>
      <c r="O631" s="170">
        <v>0.27200000000000002</v>
      </c>
      <c r="P631" s="170">
        <v>0.316</v>
      </c>
      <c r="Q631" s="91"/>
      <c r="R631" s="211"/>
      <c r="S631" s="211"/>
      <c r="T631" s="211"/>
      <c r="U631" s="211"/>
      <c r="V631" s="211"/>
      <c r="W631" s="211"/>
      <c r="X631" s="211"/>
      <c r="Y631" s="211"/>
      <c r="Z631" s="211"/>
      <c r="AA631" s="211"/>
      <c r="AB631" s="211"/>
      <c r="AC631" s="211"/>
      <c r="AD631" s="211"/>
    </row>
    <row r="632" spans="1:30" x14ac:dyDescent="0.25">
      <c r="A632" s="91" t="s">
        <v>5888</v>
      </c>
      <c r="B632" s="170" t="s">
        <v>143</v>
      </c>
      <c r="C632" s="170">
        <v>0.84524776604386676</v>
      </c>
      <c r="D632" s="170">
        <v>5.2802599512591392E-2</v>
      </c>
      <c r="E632" s="170">
        <v>0.10194963444354184</v>
      </c>
      <c r="F632" s="169">
        <v>1</v>
      </c>
      <c r="G632" s="173">
        <v>2462</v>
      </c>
      <c r="H632" s="91"/>
      <c r="I632" s="170" t="s">
        <v>143</v>
      </c>
      <c r="J632" s="170" t="s">
        <v>143</v>
      </c>
      <c r="K632" s="170">
        <v>0.83</v>
      </c>
      <c r="L632" s="170">
        <v>0.85899999999999999</v>
      </c>
      <c r="M632" s="170">
        <v>4.4999999999999998E-2</v>
      </c>
      <c r="N632" s="170">
        <v>6.2E-2</v>
      </c>
      <c r="O632" s="170">
        <v>9.0999999999999998E-2</v>
      </c>
      <c r="P632" s="170">
        <v>0.115</v>
      </c>
      <c r="Q632" s="91"/>
      <c r="R632" s="211"/>
      <c r="S632" s="211"/>
      <c r="T632" s="211"/>
      <c r="U632" s="211"/>
      <c r="V632" s="211"/>
      <c r="W632" s="211"/>
      <c r="X632" s="211"/>
      <c r="Y632" s="211"/>
      <c r="Z632" s="211"/>
      <c r="AA632" s="211"/>
      <c r="AB632" s="211"/>
      <c r="AC632" s="211"/>
      <c r="AD632" s="211"/>
    </row>
    <row r="633" spans="1:30" x14ac:dyDescent="0.25">
      <c r="A633" s="91" t="s">
        <v>5889</v>
      </c>
      <c r="B633" s="170">
        <v>5.7333333333333333E-2</v>
      </c>
      <c r="C633" s="170">
        <v>0.59199999999999997</v>
      </c>
      <c r="D633" s="170">
        <v>0.23599999999999999</v>
      </c>
      <c r="E633" s="170">
        <v>0.11466666666666667</v>
      </c>
      <c r="F633" s="169">
        <v>1</v>
      </c>
      <c r="G633" s="173">
        <v>2250</v>
      </c>
      <c r="H633" s="91"/>
      <c r="I633" s="170">
        <v>4.8000000000000001E-2</v>
      </c>
      <c r="J633" s="170">
        <v>6.8000000000000005E-2</v>
      </c>
      <c r="K633" s="170">
        <v>0.57199999999999995</v>
      </c>
      <c r="L633" s="170">
        <v>0.61199999999999999</v>
      </c>
      <c r="M633" s="170">
        <v>0.219</v>
      </c>
      <c r="N633" s="170">
        <v>0.254</v>
      </c>
      <c r="O633" s="170">
        <v>0.10199999999999999</v>
      </c>
      <c r="P633" s="170">
        <v>0.128</v>
      </c>
      <c r="Q633" s="91"/>
      <c r="R633" s="211"/>
      <c r="S633" s="211"/>
      <c r="T633" s="211"/>
      <c r="U633" s="211"/>
      <c r="V633" s="211"/>
      <c r="W633" s="211"/>
      <c r="X633" s="211"/>
      <c r="Y633" s="211"/>
      <c r="Z633" s="211"/>
      <c r="AA633" s="211"/>
      <c r="AB633" s="211"/>
      <c r="AC633" s="211"/>
      <c r="AD633" s="211"/>
    </row>
    <row r="634" spans="1:30" x14ac:dyDescent="0.25">
      <c r="A634" s="91" t="s">
        <v>5890</v>
      </c>
      <c r="B634" s="170">
        <v>0.32018084669132757</v>
      </c>
      <c r="C634" s="170">
        <v>0.59391697492807238</v>
      </c>
      <c r="D634" s="170">
        <v>4.0279490341142622E-2</v>
      </c>
      <c r="E634" s="170">
        <v>4.562268803945746E-2</v>
      </c>
      <c r="F634" s="169">
        <v>1</v>
      </c>
      <c r="G634" s="173">
        <v>2433</v>
      </c>
      <c r="H634" s="91"/>
      <c r="I634" s="170">
        <v>0.30199999999999999</v>
      </c>
      <c r="J634" s="170">
        <v>0.33900000000000002</v>
      </c>
      <c r="K634" s="170">
        <v>0.57399999999999995</v>
      </c>
      <c r="L634" s="170">
        <v>0.61299999999999999</v>
      </c>
      <c r="M634" s="170">
        <v>3.3000000000000002E-2</v>
      </c>
      <c r="N634" s="170">
        <v>4.9000000000000002E-2</v>
      </c>
      <c r="O634" s="170">
        <v>3.7999999999999999E-2</v>
      </c>
      <c r="P634" s="170">
        <v>5.5E-2</v>
      </c>
      <c r="Q634" s="91"/>
      <c r="R634" s="211"/>
      <c r="S634" s="211"/>
      <c r="T634" s="211"/>
      <c r="U634" s="211"/>
      <c r="V634" s="211"/>
      <c r="W634" s="211"/>
      <c r="X634" s="211"/>
      <c r="Y634" s="211"/>
      <c r="Z634" s="211"/>
      <c r="AA634" s="211"/>
      <c r="AB634" s="211"/>
      <c r="AC634" s="211"/>
      <c r="AD634" s="211"/>
    </row>
    <row r="635" spans="1:30" x14ac:dyDescent="0.25">
      <c r="A635" s="91" t="s">
        <v>5891</v>
      </c>
      <c r="B635" s="170" t="s">
        <v>143</v>
      </c>
      <c r="C635" s="170">
        <v>0.54181494661921703</v>
      </c>
      <c r="D635" s="170">
        <v>0.35097864768683273</v>
      </c>
      <c r="E635" s="170">
        <v>0.10720640569395018</v>
      </c>
      <c r="F635" s="169">
        <v>1</v>
      </c>
      <c r="G635" s="173">
        <v>2248</v>
      </c>
      <c r="H635" s="91"/>
      <c r="I635" s="170" t="s">
        <v>143</v>
      </c>
      <c r="J635" s="170" t="s">
        <v>143</v>
      </c>
      <c r="K635" s="170">
        <v>0.52100000000000002</v>
      </c>
      <c r="L635" s="170">
        <v>0.56200000000000006</v>
      </c>
      <c r="M635" s="170">
        <v>0.33200000000000002</v>
      </c>
      <c r="N635" s="170">
        <v>0.371</v>
      </c>
      <c r="O635" s="170">
        <v>9.5000000000000001E-2</v>
      </c>
      <c r="P635" s="170">
        <v>0.121</v>
      </c>
      <c r="Q635" s="91"/>
      <c r="R635" s="211"/>
      <c r="S635" s="211"/>
      <c r="T635" s="211"/>
      <c r="U635" s="211"/>
      <c r="V635" s="211"/>
      <c r="W635" s="211"/>
      <c r="X635" s="211"/>
      <c r="Y635" s="211"/>
      <c r="Z635" s="211"/>
      <c r="AA635" s="211"/>
      <c r="AB635" s="211"/>
      <c r="AC635" s="211"/>
      <c r="AD635" s="211"/>
    </row>
    <row r="636" spans="1:30" x14ac:dyDescent="0.25">
      <c r="A636" s="91" t="s">
        <v>5892</v>
      </c>
      <c r="B636" s="170" t="s">
        <v>143</v>
      </c>
      <c r="C636" s="170">
        <v>0.76991150442477874</v>
      </c>
      <c r="D636" s="170">
        <v>7.3874567141208158E-2</v>
      </c>
      <c r="E636" s="170">
        <v>0.15621392843401308</v>
      </c>
      <c r="F636" s="169">
        <v>0.99999999999999989</v>
      </c>
      <c r="G636" s="173">
        <v>2599</v>
      </c>
      <c r="H636" s="91"/>
      <c r="I636" s="170" t="s">
        <v>143</v>
      </c>
      <c r="J636" s="170" t="s">
        <v>143</v>
      </c>
      <c r="K636" s="170">
        <v>0.753</v>
      </c>
      <c r="L636" s="170">
        <v>0.78600000000000003</v>
      </c>
      <c r="M636" s="170">
        <v>6.4000000000000001E-2</v>
      </c>
      <c r="N636" s="170">
        <v>8.5000000000000006E-2</v>
      </c>
      <c r="O636" s="170">
        <v>0.14299999999999999</v>
      </c>
      <c r="P636" s="170">
        <v>0.17100000000000001</v>
      </c>
      <c r="Q636" s="91"/>
      <c r="R636" s="211"/>
      <c r="S636" s="211"/>
      <c r="T636" s="211"/>
      <c r="U636" s="211"/>
      <c r="V636" s="211"/>
      <c r="W636" s="211"/>
      <c r="X636" s="211"/>
      <c r="Y636" s="211"/>
      <c r="Z636" s="211"/>
      <c r="AA636" s="211"/>
      <c r="AB636" s="211"/>
      <c r="AC636" s="211"/>
      <c r="AD636" s="211"/>
    </row>
    <row r="637" spans="1:30" x14ac:dyDescent="0.25">
      <c r="A637" s="91" t="s">
        <v>5893</v>
      </c>
      <c r="B637" s="170">
        <v>5.2814454482279359E-2</v>
      </c>
      <c r="C637" s="170">
        <v>0.46351633078526755</v>
      </c>
      <c r="D637" s="170">
        <v>0.29673384294649063</v>
      </c>
      <c r="E637" s="170">
        <v>0.18693537178596248</v>
      </c>
      <c r="F637" s="169">
        <v>1</v>
      </c>
      <c r="G637" s="173">
        <v>1439</v>
      </c>
      <c r="H637" s="91"/>
      <c r="I637" s="170">
        <v>4.2000000000000003E-2</v>
      </c>
      <c r="J637" s="170">
        <v>6.6000000000000003E-2</v>
      </c>
      <c r="K637" s="170">
        <v>0.438</v>
      </c>
      <c r="L637" s="170">
        <v>0.48899999999999999</v>
      </c>
      <c r="M637" s="170">
        <v>0.27400000000000002</v>
      </c>
      <c r="N637" s="170">
        <v>0.32100000000000001</v>
      </c>
      <c r="O637" s="170">
        <v>0.16800000000000001</v>
      </c>
      <c r="P637" s="170">
        <v>0.20799999999999999</v>
      </c>
      <c r="Q637" s="91"/>
      <c r="R637" s="211"/>
      <c r="S637" s="211"/>
      <c r="T637" s="211"/>
      <c r="U637" s="211"/>
      <c r="V637" s="211"/>
      <c r="W637" s="211"/>
      <c r="X637" s="211"/>
      <c r="Y637" s="211"/>
      <c r="Z637" s="211"/>
      <c r="AA637" s="211"/>
      <c r="AB637" s="211"/>
      <c r="AC637" s="211"/>
      <c r="AD637" s="211"/>
    </row>
    <row r="638" spans="1:30" x14ac:dyDescent="0.25">
      <c r="A638" s="91" t="s">
        <v>5894</v>
      </c>
      <c r="B638" s="170">
        <v>0.29836714497773381</v>
      </c>
      <c r="C638" s="170">
        <v>0.6086095992083127</v>
      </c>
      <c r="D638" s="170">
        <v>4.2553191489361701E-2</v>
      </c>
      <c r="E638" s="170">
        <v>5.0470064324591786E-2</v>
      </c>
      <c r="F638" s="169">
        <v>1</v>
      </c>
      <c r="G638" s="173">
        <v>2021</v>
      </c>
      <c r="H638" s="91"/>
      <c r="I638" s="170">
        <v>0.27900000000000003</v>
      </c>
      <c r="J638" s="170">
        <v>0.31900000000000001</v>
      </c>
      <c r="K638" s="170">
        <v>0.58699999999999997</v>
      </c>
      <c r="L638" s="170">
        <v>0.63</v>
      </c>
      <c r="M638" s="170">
        <v>3.5000000000000003E-2</v>
      </c>
      <c r="N638" s="170">
        <v>5.1999999999999998E-2</v>
      </c>
      <c r="O638" s="170">
        <v>4.2000000000000003E-2</v>
      </c>
      <c r="P638" s="170">
        <v>6.0999999999999999E-2</v>
      </c>
      <c r="Q638" s="91"/>
      <c r="R638" s="211"/>
      <c r="S638" s="211"/>
      <c r="T638" s="211"/>
      <c r="U638" s="211"/>
      <c r="V638" s="211"/>
      <c r="W638" s="211"/>
      <c r="X638" s="211"/>
      <c r="Y638" s="211"/>
      <c r="Z638" s="211"/>
      <c r="AA638" s="211"/>
      <c r="AB638" s="211"/>
      <c r="AC638" s="211"/>
      <c r="AD638" s="211"/>
    </row>
    <row r="639" spans="1:30" x14ac:dyDescent="0.25">
      <c r="A639" s="91" t="s">
        <v>5895</v>
      </c>
      <c r="B639" s="170" t="s">
        <v>143</v>
      </c>
      <c r="C639" s="170">
        <v>0.42783238489394726</v>
      </c>
      <c r="D639" s="170">
        <v>0.41438178996378688</v>
      </c>
      <c r="E639" s="170">
        <v>0.15778582514226591</v>
      </c>
      <c r="F639" s="169">
        <v>1</v>
      </c>
      <c r="G639" s="173">
        <v>1933</v>
      </c>
      <c r="H639" s="91"/>
      <c r="I639" s="170" t="s">
        <v>143</v>
      </c>
      <c r="J639" s="170" t="s">
        <v>143</v>
      </c>
      <c r="K639" s="170">
        <v>0.40600000000000003</v>
      </c>
      <c r="L639" s="170">
        <v>0.45</v>
      </c>
      <c r="M639" s="170">
        <v>0.39300000000000002</v>
      </c>
      <c r="N639" s="170">
        <v>0.436</v>
      </c>
      <c r="O639" s="170">
        <v>0.14199999999999999</v>
      </c>
      <c r="P639" s="170">
        <v>0.17499999999999999</v>
      </c>
      <c r="Q639" s="91"/>
      <c r="R639" s="211"/>
      <c r="S639" s="211"/>
      <c r="T639" s="211"/>
      <c r="U639" s="211"/>
      <c r="V639" s="211"/>
      <c r="W639" s="211"/>
      <c r="X639" s="211"/>
      <c r="Y639" s="211"/>
      <c r="Z639" s="211"/>
      <c r="AA639" s="211"/>
      <c r="AB639" s="211"/>
      <c r="AC639" s="211"/>
      <c r="AD639" s="211"/>
    </row>
    <row r="640" spans="1:30" x14ac:dyDescent="0.25">
      <c r="A640" s="91" t="s">
        <v>5896</v>
      </c>
      <c r="B640" s="170" t="s">
        <v>143</v>
      </c>
      <c r="C640" s="170">
        <v>0.6991935483870968</v>
      </c>
      <c r="D640" s="170">
        <v>0.10967741935483871</v>
      </c>
      <c r="E640" s="170">
        <v>0.19112903225806452</v>
      </c>
      <c r="F640" s="169">
        <v>1</v>
      </c>
      <c r="G640" s="173">
        <v>1240</v>
      </c>
      <c r="H640" s="91"/>
      <c r="I640" s="170" t="s">
        <v>143</v>
      </c>
      <c r="J640" s="170" t="s">
        <v>143</v>
      </c>
      <c r="K640" s="170">
        <v>0.67300000000000004</v>
      </c>
      <c r="L640" s="170">
        <v>0.72399999999999998</v>
      </c>
      <c r="M640" s="170">
        <v>9.2999999999999999E-2</v>
      </c>
      <c r="N640" s="170">
        <v>0.128</v>
      </c>
      <c r="O640" s="170">
        <v>0.17</v>
      </c>
      <c r="P640" s="170">
        <v>0.214</v>
      </c>
      <c r="Q640" s="91"/>
      <c r="R640" s="211"/>
      <c r="S640" s="211"/>
      <c r="T640" s="211"/>
      <c r="U640" s="211"/>
      <c r="V640" s="211"/>
      <c r="W640" s="211"/>
      <c r="X640" s="211"/>
      <c r="Y640" s="211"/>
      <c r="Z640" s="211"/>
      <c r="AA640" s="211"/>
      <c r="AB640" s="211"/>
      <c r="AC640" s="211"/>
      <c r="AD640" s="211"/>
    </row>
    <row r="641" spans="1:30" x14ac:dyDescent="0.25">
      <c r="A641" s="91" t="s">
        <v>5897</v>
      </c>
      <c r="B641" s="170">
        <v>6.160714285714286E-2</v>
      </c>
      <c r="C641" s="170">
        <v>0.49107142857142855</v>
      </c>
      <c r="D641" s="170">
        <v>0.28125</v>
      </c>
      <c r="E641" s="170">
        <v>0.16607142857142856</v>
      </c>
      <c r="F641" s="169">
        <v>0.99999999999999989</v>
      </c>
      <c r="G641" s="173">
        <v>1120</v>
      </c>
      <c r="H641" s="91"/>
      <c r="I641" s="170">
        <v>4.9000000000000002E-2</v>
      </c>
      <c r="J641" s="170">
        <v>7.6999999999999999E-2</v>
      </c>
      <c r="K641" s="170">
        <v>0.46200000000000002</v>
      </c>
      <c r="L641" s="170">
        <v>0.52</v>
      </c>
      <c r="M641" s="170">
        <v>0.25600000000000001</v>
      </c>
      <c r="N641" s="170">
        <v>0.308</v>
      </c>
      <c r="O641" s="170">
        <v>0.14499999999999999</v>
      </c>
      <c r="P641" s="170">
        <v>0.189</v>
      </c>
      <c r="Q641" s="91"/>
      <c r="R641" s="211"/>
      <c r="S641" s="211"/>
      <c r="T641" s="211"/>
      <c r="U641" s="211"/>
      <c r="V641" s="211"/>
      <c r="W641" s="211"/>
      <c r="X641" s="211"/>
      <c r="Y641" s="211"/>
      <c r="Z641" s="211"/>
      <c r="AA641" s="211"/>
      <c r="AB641" s="211"/>
      <c r="AC641" s="211"/>
      <c r="AD641" s="211"/>
    </row>
    <row r="642" spans="1:30" x14ac:dyDescent="0.25">
      <c r="A642" s="91" t="s">
        <v>5898</v>
      </c>
      <c r="B642" s="170">
        <v>0.26291618828932262</v>
      </c>
      <c r="C642" s="170">
        <v>0.59644087256027556</v>
      </c>
      <c r="D642" s="170">
        <v>4.6498277841561422E-2</v>
      </c>
      <c r="E642" s="170">
        <v>9.4144661308840416E-2</v>
      </c>
      <c r="F642" s="169">
        <v>1</v>
      </c>
      <c r="G642" s="173">
        <v>1742</v>
      </c>
      <c r="H642" s="91"/>
      <c r="I642" s="170">
        <v>0.24299999999999999</v>
      </c>
      <c r="J642" s="170">
        <v>0.28399999999999997</v>
      </c>
      <c r="K642" s="170">
        <v>0.57299999999999995</v>
      </c>
      <c r="L642" s="170">
        <v>0.61899999999999999</v>
      </c>
      <c r="M642" s="170">
        <v>3.7999999999999999E-2</v>
      </c>
      <c r="N642" s="170">
        <v>5.7000000000000002E-2</v>
      </c>
      <c r="O642" s="170">
        <v>8.1000000000000003E-2</v>
      </c>
      <c r="P642" s="170">
        <v>0.109</v>
      </c>
      <c r="Q642" s="91"/>
      <c r="R642" s="211"/>
      <c r="S642" s="211"/>
      <c r="T642" s="211"/>
      <c r="U642" s="211"/>
      <c r="V642" s="211"/>
      <c r="W642" s="211"/>
      <c r="X642" s="211"/>
      <c r="Y642" s="211"/>
      <c r="Z642" s="211"/>
      <c r="AA642" s="211"/>
      <c r="AB642" s="211"/>
      <c r="AC642" s="211"/>
      <c r="AD642" s="211"/>
    </row>
    <row r="643" spans="1:30" x14ac:dyDescent="0.25">
      <c r="A643" s="91" t="s">
        <v>5899</v>
      </c>
      <c r="B643" s="170" t="s">
        <v>143</v>
      </c>
      <c r="C643" s="170">
        <v>0.30920535011801731</v>
      </c>
      <c r="D643" s="170">
        <v>0.39417781274586938</v>
      </c>
      <c r="E643" s="170">
        <v>0.29661683713611331</v>
      </c>
      <c r="F643" s="169">
        <v>1</v>
      </c>
      <c r="G643" s="173">
        <v>1271</v>
      </c>
      <c r="H643" s="91"/>
      <c r="I643" s="170" t="s">
        <v>143</v>
      </c>
      <c r="J643" s="170" t="s">
        <v>143</v>
      </c>
      <c r="K643" s="170">
        <v>0.28399999999999997</v>
      </c>
      <c r="L643" s="170">
        <v>0.33500000000000002</v>
      </c>
      <c r="M643" s="170">
        <v>0.36799999999999999</v>
      </c>
      <c r="N643" s="170">
        <v>0.42099999999999999</v>
      </c>
      <c r="O643" s="170">
        <v>0.27200000000000002</v>
      </c>
      <c r="P643" s="170">
        <v>0.32200000000000001</v>
      </c>
      <c r="Q643" s="91"/>
      <c r="R643" s="211"/>
      <c r="S643" s="211"/>
      <c r="T643" s="211"/>
      <c r="U643" s="211"/>
      <c r="V643" s="211"/>
      <c r="W643" s="211"/>
      <c r="X643" s="211"/>
      <c r="Y643" s="211"/>
      <c r="Z643" s="211"/>
      <c r="AA643" s="211"/>
      <c r="AB643" s="211"/>
      <c r="AC643" s="211"/>
      <c r="AD643" s="211"/>
    </row>
    <row r="644" spans="1:30" x14ac:dyDescent="0.25">
      <c r="A644" s="91" t="s">
        <v>5900</v>
      </c>
      <c r="B644" s="170" t="s">
        <v>143</v>
      </c>
      <c r="C644" s="170">
        <v>0.70956210902591599</v>
      </c>
      <c r="D644" s="170">
        <v>0.11796246648793565</v>
      </c>
      <c r="E644" s="170">
        <v>0.17247542448614836</v>
      </c>
      <c r="F644" s="169">
        <v>1</v>
      </c>
      <c r="G644" s="173">
        <v>1119</v>
      </c>
      <c r="H644" s="91"/>
      <c r="I644" s="170" t="s">
        <v>143</v>
      </c>
      <c r="J644" s="170" t="s">
        <v>143</v>
      </c>
      <c r="K644" s="170">
        <v>0.68200000000000005</v>
      </c>
      <c r="L644" s="170">
        <v>0.73499999999999999</v>
      </c>
      <c r="M644" s="170">
        <v>0.1</v>
      </c>
      <c r="N644" s="170">
        <v>0.13800000000000001</v>
      </c>
      <c r="O644" s="170">
        <v>0.151</v>
      </c>
      <c r="P644" s="170">
        <v>0.19600000000000001</v>
      </c>
      <c r="Q644" s="91"/>
      <c r="R644" s="211"/>
      <c r="S644" s="211"/>
      <c r="T644" s="211"/>
      <c r="U644" s="211"/>
      <c r="V644" s="211"/>
      <c r="W644" s="211"/>
      <c r="X644" s="211"/>
      <c r="Y644" s="211"/>
      <c r="Z644" s="211"/>
      <c r="AA644" s="211"/>
      <c r="AB644" s="211"/>
      <c r="AC644" s="211"/>
      <c r="AD644" s="211"/>
    </row>
    <row r="645" spans="1:30" x14ac:dyDescent="0.25">
      <c r="A645" s="91" t="s">
        <v>5901</v>
      </c>
      <c r="B645" s="170">
        <v>6.5028901734104042E-2</v>
      </c>
      <c r="C645" s="170">
        <v>0.54913294797687862</v>
      </c>
      <c r="D645" s="170">
        <v>0.24205202312138729</v>
      </c>
      <c r="E645" s="170">
        <v>0.14378612716763006</v>
      </c>
      <c r="F645" s="169">
        <v>1</v>
      </c>
      <c r="G645" s="173">
        <v>1384</v>
      </c>
      <c r="H645" s="91"/>
      <c r="I645" s="170">
        <v>5.2999999999999999E-2</v>
      </c>
      <c r="J645" s="170">
        <v>7.9000000000000001E-2</v>
      </c>
      <c r="K645" s="170">
        <v>0.52300000000000002</v>
      </c>
      <c r="L645" s="170">
        <v>0.57499999999999996</v>
      </c>
      <c r="M645" s="170">
        <v>0.22</v>
      </c>
      <c r="N645" s="170">
        <v>0.26500000000000001</v>
      </c>
      <c r="O645" s="170">
        <v>0.126</v>
      </c>
      <c r="P645" s="170">
        <v>0.16300000000000001</v>
      </c>
      <c r="Q645" s="91"/>
      <c r="R645" s="211"/>
      <c r="S645" s="211"/>
      <c r="T645" s="211"/>
      <c r="U645" s="211"/>
      <c r="V645" s="211"/>
      <c r="W645" s="211"/>
      <c r="X645" s="211"/>
      <c r="Y645" s="211"/>
      <c r="Z645" s="211"/>
      <c r="AA645" s="211"/>
      <c r="AB645" s="211"/>
      <c r="AC645" s="211"/>
      <c r="AD645" s="211"/>
    </row>
    <row r="646" spans="1:30" x14ac:dyDescent="0.25">
      <c r="A646" s="91" t="s">
        <v>5902</v>
      </c>
      <c r="B646" s="170">
        <v>0.29452392698569313</v>
      </c>
      <c r="C646" s="170">
        <v>0.5949679329057721</v>
      </c>
      <c r="D646" s="170">
        <v>3.3053774050320672E-2</v>
      </c>
      <c r="E646" s="170">
        <v>7.7454366058214111E-2</v>
      </c>
      <c r="F646" s="169">
        <v>1</v>
      </c>
      <c r="G646" s="173">
        <v>2027</v>
      </c>
      <c r="H646" s="91"/>
      <c r="I646" s="170">
        <v>0.27500000000000002</v>
      </c>
      <c r="J646" s="170">
        <v>0.315</v>
      </c>
      <c r="K646" s="170">
        <v>0.57299999999999995</v>
      </c>
      <c r="L646" s="170">
        <v>0.61599999999999999</v>
      </c>
      <c r="M646" s="170">
        <v>2.5999999999999999E-2</v>
      </c>
      <c r="N646" s="170">
        <v>4.2000000000000003E-2</v>
      </c>
      <c r="O646" s="170">
        <v>6.7000000000000004E-2</v>
      </c>
      <c r="P646" s="170">
        <v>0.09</v>
      </c>
      <c r="Q646" s="91"/>
      <c r="R646" s="211"/>
      <c r="S646" s="211"/>
      <c r="T646" s="211"/>
      <c r="U646" s="211"/>
      <c r="V646" s="211"/>
      <c r="W646" s="211"/>
      <c r="X646" s="211"/>
      <c r="Y646" s="211"/>
      <c r="Z646" s="211"/>
      <c r="AA646" s="211"/>
      <c r="AB646" s="211"/>
      <c r="AC646" s="211"/>
      <c r="AD646" s="211"/>
    </row>
    <row r="647" spans="1:30" x14ac:dyDescent="0.25">
      <c r="A647" s="91" t="s">
        <v>5903</v>
      </c>
      <c r="B647" s="170" t="s">
        <v>143</v>
      </c>
      <c r="C647" s="170">
        <v>0.51394700139470018</v>
      </c>
      <c r="D647" s="170">
        <v>0.35425383542538352</v>
      </c>
      <c r="E647" s="170">
        <v>0.13179916317991633</v>
      </c>
      <c r="F647" s="169">
        <v>1</v>
      </c>
      <c r="G647" s="173">
        <v>1434</v>
      </c>
      <c r="H647" s="91"/>
      <c r="I647" s="170" t="s">
        <v>143</v>
      </c>
      <c r="J647" s="170" t="s">
        <v>143</v>
      </c>
      <c r="K647" s="170">
        <v>0.48799999999999999</v>
      </c>
      <c r="L647" s="170">
        <v>0.54</v>
      </c>
      <c r="M647" s="170">
        <v>0.33</v>
      </c>
      <c r="N647" s="170">
        <v>0.379</v>
      </c>
      <c r="O647" s="170">
        <v>0.115</v>
      </c>
      <c r="P647" s="170">
        <v>0.15</v>
      </c>
      <c r="Q647" s="91"/>
      <c r="R647" s="211"/>
      <c r="S647" s="211"/>
      <c r="T647" s="211"/>
      <c r="U647" s="211"/>
      <c r="V647" s="211"/>
      <c r="W647" s="211"/>
      <c r="X647" s="211"/>
      <c r="Y647" s="211"/>
      <c r="Z647" s="211"/>
      <c r="AA647" s="211"/>
      <c r="AB647" s="211"/>
      <c r="AC647" s="211"/>
      <c r="AD647" s="211"/>
    </row>
    <row r="648" spans="1:30" x14ac:dyDescent="0.25">
      <c r="A648" s="91" t="s">
        <v>5904</v>
      </c>
      <c r="B648" s="170" t="s">
        <v>143</v>
      </c>
      <c r="C648" s="170">
        <v>0.79771908763505406</v>
      </c>
      <c r="D648" s="170">
        <v>7.2629051620648255E-2</v>
      </c>
      <c r="E648" s="170">
        <v>0.12965186074429771</v>
      </c>
      <c r="F648" s="169">
        <v>1</v>
      </c>
      <c r="G648" s="173">
        <v>1666</v>
      </c>
      <c r="H648" s="91"/>
      <c r="I648" s="170" t="s">
        <v>143</v>
      </c>
      <c r="J648" s="170" t="s">
        <v>143</v>
      </c>
      <c r="K648" s="170">
        <v>0.77800000000000002</v>
      </c>
      <c r="L648" s="170">
        <v>0.81599999999999995</v>
      </c>
      <c r="M648" s="170">
        <v>6.0999999999999999E-2</v>
      </c>
      <c r="N648" s="170">
        <v>8.5999999999999993E-2</v>
      </c>
      <c r="O648" s="170">
        <v>0.114</v>
      </c>
      <c r="P648" s="170">
        <v>0.14699999999999999</v>
      </c>
      <c r="Q648" s="91"/>
      <c r="R648" s="211"/>
      <c r="S648" s="211"/>
      <c r="T648" s="211"/>
      <c r="U648" s="211"/>
      <c r="V648" s="211"/>
      <c r="W648" s="211"/>
      <c r="X648" s="211"/>
      <c r="Y648" s="211"/>
      <c r="Z648" s="211"/>
      <c r="AA648" s="211"/>
      <c r="AB648" s="211"/>
      <c r="AC648" s="211"/>
      <c r="AD648" s="211"/>
    </row>
    <row r="649" spans="1:30" x14ac:dyDescent="0.25">
      <c r="A649" s="91" t="s">
        <v>5905</v>
      </c>
      <c r="B649" s="170">
        <v>6.8885448916408673E-2</v>
      </c>
      <c r="C649" s="170">
        <v>0.5619195046439629</v>
      </c>
      <c r="D649" s="170">
        <v>0.21517027863777088</v>
      </c>
      <c r="E649" s="170">
        <v>0.15402476780185759</v>
      </c>
      <c r="F649" s="169">
        <v>1</v>
      </c>
      <c r="G649" s="173">
        <v>1292</v>
      </c>
      <c r="H649" s="91"/>
      <c r="I649" s="170">
        <v>5.6000000000000001E-2</v>
      </c>
      <c r="J649" s="170">
        <v>8.4000000000000005E-2</v>
      </c>
      <c r="K649" s="170">
        <v>0.53500000000000003</v>
      </c>
      <c r="L649" s="170">
        <v>0.58899999999999997</v>
      </c>
      <c r="M649" s="170">
        <v>0.19400000000000001</v>
      </c>
      <c r="N649" s="170">
        <v>0.23799999999999999</v>
      </c>
      <c r="O649" s="170">
        <v>0.13500000000000001</v>
      </c>
      <c r="P649" s="170">
        <v>0.17499999999999999</v>
      </c>
      <c r="Q649" s="91"/>
      <c r="R649" s="211"/>
      <c r="S649" s="211"/>
      <c r="T649" s="211"/>
      <c r="U649" s="211"/>
      <c r="V649" s="211"/>
      <c r="W649" s="211"/>
      <c r="X649" s="211"/>
      <c r="Y649" s="211"/>
      <c r="Z649" s="211"/>
      <c r="AA649" s="211"/>
      <c r="AB649" s="211"/>
      <c r="AC649" s="211"/>
      <c r="AD649" s="211"/>
    </row>
    <row r="650" spans="1:30" x14ac:dyDescent="0.25">
      <c r="A650" s="91" t="s">
        <v>5906</v>
      </c>
      <c r="B650" s="170">
        <v>0.2971887550200803</v>
      </c>
      <c r="C650" s="170">
        <v>0.60642570281124497</v>
      </c>
      <c r="D650" s="170">
        <v>3.3849684452094089E-2</v>
      </c>
      <c r="E650" s="170">
        <v>6.2535857716580615E-2</v>
      </c>
      <c r="F650" s="169">
        <v>1</v>
      </c>
      <c r="G650" s="173">
        <v>1743</v>
      </c>
      <c r="H650" s="91"/>
      <c r="I650" s="170">
        <v>0.27600000000000002</v>
      </c>
      <c r="J650" s="170">
        <v>0.31900000000000001</v>
      </c>
      <c r="K650" s="170">
        <v>0.58299999999999996</v>
      </c>
      <c r="L650" s="170">
        <v>0.629</v>
      </c>
      <c r="M650" s="170">
        <v>2.5999999999999999E-2</v>
      </c>
      <c r="N650" s="170">
        <v>4.2999999999999997E-2</v>
      </c>
      <c r="O650" s="170">
        <v>5.1999999999999998E-2</v>
      </c>
      <c r="P650" s="170">
        <v>7.4999999999999997E-2</v>
      </c>
      <c r="Q650" s="91"/>
      <c r="R650" s="211"/>
      <c r="S650" s="211"/>
      <c r="T650" s="211"/>
      <c r="U650" s="211"/>
      <c r="V650" s="211"/>
      <c r="W650" s="211"/>
      <c r="X650" s="211"/>
      <c r="Y650" s="211"/>
      <c r="Z650" s="211"/>
      <c r="AA650" s="211"/>
      <c r="AB650" s="211"/>
      <c r="AC650" s="211"/>
      <c r="AD650" s="211"/>
    </row>
    <row r="651" spans="1:30" x14ac:dyDescent="0.25">
      <c r="A651" s="91" t="s">
        <v>5907</v>
      </c>
      <c r="B651" s="170" t="s">
        <v>143</v>
      </c>
      <c r="C651" s="170">
        <v>0.52039007092198586</v>
      </c>
      <c r="D651" s="170">
        <v>0.3271276595744681</v>
      </c>
      <c r="E651" s="170">
        <v>0.1524822695035461</v>
      </c>
      <c r="F651" s="169">
        <v>1</v>
      </c>
      <c r="G651" s="173">
        <v>1128</v>
      </c>
      <c r="H651" s="91"/>
      <c r="I651" s="170" t="s">
        <v>143</v>
      </c>
      <c r="J651" s="170" t="s">
        <v>143</v>
      </c>
      <c r="K651" s="170">
        <v>0.49099999999999999</v>
      </c>
      <c r="L651" s="170">
        <v>0.54900000000000004</v>
      </c>
      <c r="M651" s="170">
        <v>0.3</v>
      </c>
      <c r="N651" s="170">
        <v>0.35499999999999998</v>
      </c>
      <c r="O651" s="170">
        <v>0.13300000000000001</v>
      </c>
      <c r="P651" s="170">
        <v>0.17499999999999999</v>
      </c>
      <c r="Q651" s="91"/>
      <c r="R651" s="211"/>
      <c r="S651" s="211"/>
      <c r="T651" s="211"/>
      <c r="U651" s="211"/>
      <c r="V651" s="211"/>
      <c r="W651" s="211"/>
      <c r="X651" s="211"/>
      <c r="Y651" s="211"/>
      <c r="Z651" s="211"/>
      <c r="AA651" s="211"/>
      <c r="AB651" s="211"/>
      <c r="AC651" s="211"/>
      <c r="AD651" s="211"/>
    </row>
    <row r="652" spans="1:30" x14ac:dyDescent="0.25">
      <c r="A652" s="91" t="s">
        <v>5908</v>
      </c>
      <c r="B652" s="170" t="s">
        <v>143</v>
      </c>
      <c r="C652" s="170">
        <v>0.77141096734442394</v>
      </c>
      <c r="D652" s="170">
        <v>5.7917436845348121E-2</v>
      </c>
      <c r="E652" s="170">
        <v>0.17067159581022798</v>
      </c>
      <c r="F652" s="169">
        <v>1</v>
      </c>
      <c r="G652" s="173">
        <v>1623</v>
      </c>
      <c r="H652" s="91"/>
      <c r="I652" s="170" t="s">
        <v>143</v>
      </c>
      <c r="J652" s="170" t="s">
        <v>143</v>
      </c>
      <c r="K652" s="170">
        <v>0.75</v>
      </c>
      <c r="L652" s="170">
        <v>0.79100000000000004</v>
      </c>
      <c r="M652" s="170">
        <v>4.8000000000000001E-2</v>
      </c>
      <c r="N652" s="170">
        <v>7.0000000000000007E-2</v>
      </c>
      <c r="O652" s="170">
        <v>0.153</v>
      </c>
      <c r="P652" s="170">
        <v>0.19</v>
      </c>
      <c r="Q652" s="91"/>
      <c r="R652" s="211"/>
      <c r="S652" s="211"/>
      <c r="T652" s="211"/>
      <c r="U652" s="211"/>
      <c r="V652" s="211"/>
      <c r="W652" s="211"/>
      <c r="X652" s="211"/>
      <c r="Y652" s="211"/>
      <c r="Z652" s="211"/>
      <c r="AA652" s="211"/>
      <c r="AB652" s="211"/>
      <c r="AC652" s="211"/>
      <c r="AD652" s="211"/>
    </row>
    <row r="653" spans="1:30" x14ac:dyDescent="0.25">
      <c r="A653" s="91" t="s">
        <v>5909</v>
      </c>
      <c r="B653" s="170">
        <v>7.4363992172211346E-2</v>
      </c>
      <c r="C653" s="170">
        <v>0.51174168297455969</v>
      </c>
      <c r="D653" s="170">
        <v>0.27005870841487278</v>
      </c>
      <c r="E653" s="170">
        <v>0.14383561643835616</v>
      </c>
      <c r="F653" s="169">
        <v>1</v>
      </c>
      <c r="G653" s="173">
        <v>1022</v>
      </c>
      <c r="H653" s="91"/>
      <c r="I653" s="170">
        <v>0.06</v>
      </c>
      <c r="J653" s="170">
        <v>9.1999999999999998E-2</v>
      </c>
      <c r="K653" s="170">
        <v>0.48099999999999998</v>
      </c>
      <c r="L653" s="170">
        <v>0.54200000000000004</v>
      </c>
      <c r="M653" s="170">
        <v>0.24399999999999999</v>
      </c>
      <c r="N653" s="170">
        <v>0.29799999999999999</v>
      </c>
      <c r="O653" s="170">
        <v>0.124</v>
      </c>
      <c r="P653" s="170">
        <v>0.16700000000000001</v>
      </c>
      <c r="Q653" s="91"/>
      <c r="R653" s="211"/>
      <c r="S653" s="211"/>
      <c r="T653" s="211"/>
      <c r="U653" s="211"/>
      <c r="V653" s="211"/>
      <c r="W653" s="211"/>
      <c r="X653" s="211"/>
      <c r="Y653" s="211"/>
      <c r="Z653" s="211"/>
      <c r="AA653" s="211"/>
      <c r="AB653" s="211"/>
      <c r="AC653" s="211"/>
      <c r="AD653" s="211"/>
    </row>
    <row r="654" spans="1:30" x14ac:dyDescent="0.25">
      <c r="A654" s="91" t="s">
        <v>5910</v>
      </c>
      <c r="B654" s="170">
        <v>0.24072778166550035</v>
      </c>
      <c r="C654" s="170">
        <v>0.61581525542337301</v>
      </c>
      <c r="D654" s="170">
        <v>4.9685094471658503E-2</v>
      </c>
      <c r="E654" s="170">
        <v>9.3771868439468165E-2</v>
      </c>
      <c r="F654" s="169">
        <v>1</v>
      </c>
      <c r="G654" s="173">
        <v>1429</v>
      </c>
      <c r="H654" s="91"/>
      <c r="I654" s="170">
        <v>0.219</v>
      </c>
      <c r="J654" s="170">
        <v>0.26400000000000001</v>
      </c>
      <c r="K654" s="170">
        <v>0.59</v>
      </c>
      <c r="L654" s="170">
        <v>0.64100000000000001</v>
      </c>
      <c r="M654" s="170">
        <v>0.04</v>
      </c>
      <c r="N654" s="170">
        <v>6.2E-2</v>
      </c>
      <c r="O654" s="170">
        <v>0.08</v>
      </c>
      <c r="P654" s="170">
        <v>0.11</v>
      </c>
      <c r="Q654" s="91"/>
      <c r="R654" s="211"/>
      <c r="S654" s="211"/>
      <c r="T654" s="211"/>
      <c r="U654" s="211"/>
      <c r="V654" s="211"/>
      <c r="W654" s="211"/>
      <c r="X654" s="211"/>
      <c r="Y654" s="211"/>
      <c r="Z654" s="211"/>
      <c r="AA654" s="211"/>
      <c r="AB654" s="211"/>
      <c r="AC654" s="211"/>
      <c r="AD654" s="211"/>
    </row>
    <row r="655" spans="1:30" x14ac:dyDescent="0.25">
      <c r="A655" s="91" t="s">
        <v>5911</v>
      </c>
      <c r="B655" s="170" t="s">
        <v>143</v>
      </c>
      <c r="C655" s="170">
        <v>0.43724696356275305</v>
      </c>
      <c r="D655" s="170">
        <v>0.43218623481781376</v>
      </c>
      <c r="E655" s="170">
        <v>0.13056680161943321</v>
      </c>
      <c r="F655" s="169">
        <v>1</v>
      </c>
      <c r="G655" s="173">
        <v>988</v>
      </c>
      <c r="H655" s="91"/>
      <c r="I655" s="170" t="s">
        <v>143</v>
      </c>
      <c r="J655" s="170" t="s">
        <v>143</v>
      </c>
      <c r="K655" s="170">
        <v>0.40699999999999997</v>
      </c>
      <c r="L655" s="170">
        <v>0.46800000000000003</v>
      </c>
      <c r="M655" s="170">
        <v>0.40200000000000002</v>
      </c>
      <c r="N655" s="170">
        <v>0.46300000000000002</v>
      </c>
      <c r="O655" s="170">
        <v>0.111</v>
      </c>
      <c r="P655" s="170">
        <v>0.153</v>
      </c>
      <c r="Q655" s="91"/>
      <c r="R655" s="211"/>
      <c r="S655" s="211"/>
      <c r="T655" s="211"/>
      <c r="U655" s="211"/>
      <c r="V655" s="211"/>
      <c r="W655" s="211"/>
      <c r="X655" s="211"/>
      <c r="Y655" s="211"/>
      <c r="Z655" s="211"/>
      <c r="AA655" s="211"/>
      <c r="AB655" s="211"/>
      <c r="AC655" s="211"/>
      <c r="AD655" s="211"/>
    </row>
    <row r="656" spans="1:30" x14ac:dyDescent="0.25">
      <c r="A656" s="91" t="s">
        <v>5912</v>
      </c>
      <c r="B656" s="170" t="s">
        <v>143</v>
      </c>
      <c r="C656" s="170">
        <v>0.73819386909693452</v>
      </c>
      <c r="D656" s="170">
        <v>8.9478044739022364E-2</v>
      </c>
      <c r="E656" s="170">
        <v>0.17232808616404308</v>
      </c>
      <c r="F656" s="169">
        <v>0.99999999999999989</v>
      </c>
      <c r="G656" s="173">
        <v>1207</v>
      </c>
      <c r="H656" s="91"/>
      <c r="I656" s="170" t="s">
        <v>143</v>
      </c>
      <c r="J656" s="170" t="s">
        <v>143</v>
      </c>
      <c r="K656" s="170">
        <v>0.71299999999999997</v>
      </c>
      <c r="L656" s="170">
        <v>0.76200000000000001</v>
      </c>
      <c r="M656" s="170">
        <v>7.4999999999999997E-2</v>
      </c>
      <c r="N656" s="170">
        <v>0.107</v>
      </c>
      <c r="O656" s="170">
        <v>0.152</v>
      </c>
      <c r="P656" s="170">
        <v>0.19500000000000001</v>
      </c>
      <c r="Q656" s="91"/>
      <c r="R656" s="211"/>
      <c r="S656" s="211"/>
      <c r="T656" s="211"/>
      <c r="U656" s="211"/>
      <c r="V656" s="211"/>
      <c r="W656" s="211"/>
      <c r="X656" s="211"/>
      <c r="Y656" s="211"/>
      <c r="Z656" s="211"/>
      <c r="AA656" s="211"/>
      <c r="AB656" s="211"/>
      <c r="AC656" s="211"/>
      <c r="AD656" s="211"/>
    </row>
    <row r="657" spans="1:30" x14ac:dyDescent="0.25">
      <c r="A657" s="91" t="s">
        <v>5913</v>
      </c>
      <c r="B657" s="170">
        <v>7.2924187725631764E-2</v>
      </c>
      <c r="C657" s="170">
        <v>0.53682310469314076</v>
      </c>
      <c r="D657" s="170">
        <v>0.24043321299638989</v>
      </c>
      <c r="E657" s="170">
        <v>0.14981949458483754</v>
      </c>
      <c r="F657" s="169">
        <v>1</v>
      </c>
      <c r="G657" s="173">
        <v>2770</v>
      </c>
      <c r="H657" s="91"/>
      <c r="I657" s="170">
        <v>6.4000000000000001E-2</v>
      </c>
      <c r="J657" s="170">
        <v>8.3000000000000004E-2</v>
      </c>
      <c r="K657" s="170">
        <v>0.51800000000000002</v>
      </c>
      <c r="L657" s="170">
        <v>0.55500000000000005</v>
      </c>
      <c r="M657" s="170">
        <v>0.22500000000000001</v>
      </c>
      <c r="N657" s="170">
        <v>0.25700000000000001</v>
      </c>
      <c r="O657" s="170">
        <v>0.13700000000000001</v>
      </c>
      <c r="P657" s="170">
        <v>0.16400000000000001</v>
      </c>
      <c r="Q657" s="91"/>
      <c r="R657" s="211"/>
      <c r="S657" s="211"/>
      <c r="T657" s="211"/>
      <c r="U657" s="211"/>
      <c r="V657" s="211"/>
      <c r="W657" s="211"/>
      <c r="X657" s="211"/>
      <c r="Y657" s="211"/>
      <c r="Z657" s="211"/>
      <c r="AA657" s="211"/>
      <c r="AB657" s="211"/>
      <c r="AC657" s="211"/>
      <c r="AD657" s="211"/>
    </row>
    <row r="658" spans="1:30" x14ac:dyDescent="0.25">
      <c r="A658" s="91" t="s">
        <v>5914</v>
      </c>
      <c r="B658" s="170">
        <v>0.31809418892866981</v>
      </c>
      <c r="C658" s="170">
        <v>0.58000550812448359</v>
      </c>
      <c r="D658" s="170">
        <v>2.3684935279537318E-2</v>
      </c>
      <c r="E658" s="170">
        <v>7.8215367667309285E-2</v>
      </c>
      <c r="F658" s="169">
        <v>1</v>
      </c>
      <c r="G658" s="173">
        <v>3631</v>
      </c>
      <c r="H658" s="91"/>
      <c r="I658" s="170">
        <v>0.30299999999999999</v>
      </c>
      <c r="J658" s="170">
        <v>0.33300000000000002</v>
      </c>
      <c r="K658" s="170">
        <v>0.56399999999999995</v>
      </c>
      <c r="L658" s="170">
        <v>0.59599999999999997</v>
      </c>
      <c r="M658" s="170">
        <v>1.9E-2</v>
      </c>
      <c r="N658" s="170">
        <v>2.9000000000000001E-2</v>
      </c>
      <c r="O658" s="170">
        <v>7.0000000000000007E-2</v>
      </c>
      <c r="P658" s="170">
        <v>8.6999999999999994E-2</v>
      </c>
      <c r="Q658" s="91"/>
      <c r="R658" s="211"/>
      <c r="S658" s="211"/>
      <c r="T658" s="211"/>
      <c r="U658" s="211"/>
      <c r="V658" s="211"/>
      <c r="W658" s="211"/>
      <c r="X658" s="211"/>
      <c r="Y658" s="211"/>
      <c r="Z658" s="211"/>
      <c r="AA658" s="211"/>
      <c r="AB658" s="211"/>
      <c r="AC658" s="211"/>
      <c r="AD658" s="211"/>
    </row>
    <row r="659" spans="1:30" x14ac:dyDescent="0.25">
      <c r="A659" s="91" t="s">
        <v>5915</v>
      </c>
      <c r="B659" s="170" t="s">
        <v>143</v>
      </c>
      <c r="C659" s="170">
        <v>0.48865619546247818</v>
      </c>
      <c r="D659" s="170">
        <v>0.35820244328097733</v>
      </c>
      <c r="E659" s="170">
        <v>0.15314136125654451</v>
      </c>
      <c r="F659" s="169">
        <v>1</v>
      </c>
      <c r="G659" s="173">
        <v>2292</v>
      </c>
      <c r="H659" s="91"/>
      <c r="I659" s="170" t="s">
        <v>143</v>
      </c>
      <c r="J659" s="170" t="s">
        <v>143</v>
      </c>
      <c r="K659" s="170">
        <v>0.46800000000000003</v>
      </c>
      <c r="L659" s="170">
        <v>0.50900000000000001</v>
      </c>
      <c r="M659" s="170">
        <v>0.33900000000000002</v>
      </c>
      <c r="N659" s="170">
        <v>0.378</v>
      </c>
      <c r="O659" s="170">
        <v>0.13900000000000001</v>
      </c>
      <c r="P659" s="170">
        <v>0.16800000000000001</v>
      </c>
      <c r="Q659" s="91"/>
      <c r="R659" s="211"/>
      <c r="S659" s="211"/>
      <c r="T659" s="211"/>
      <c r="U659" s="211"/>
      <c r="V659" s="211"/>
      <c r="W659" s="211"/>
      <c r="X659" s="211"/>
      <c r="Y659" s="211"/>
      <c r="Z659" s="211"/>
      <c r="AA659" s="211"/>
      <c r="AB659" s="211"/>
      <c r="AC659" s="211"/>
      <c r="AD659" s="211"/>
    </row>
    <row r="660" spans="1:30" x14ac:dyDescent="0.25">
      <c r="A660" s="91" t="s">
        <v>5916</v>
      </c>
      <c r="B660" s="170" t="s">
        <v>143</v>
      </c>
      <c r="C660" s="170">
        <v>0.81129132875857768</v>
      </c>
      <c r="D660" s="170">
        <v>8.3593262632563947E-2</v>
      </c>
      <c r="E660" s="170">
        <v>0.10511540860885839</v>
      </c>
      <c r="F660" s="169">
        <v>1</v>
      </c>
      <c r="G660" s="173">
        <v>3206</v>
      </c>
      <c r="H660" s="91"/>
      <c r="I660" s="170" t="s">
        <v>143</v>
      </c>
      <c r="J660" s="170" t="s">
        <v>143</v>
      </c>
      <c r="K660" s="170">
        <v>0.79700000000000004</v>
      </c>
      <c r="L660" s="170">
        <v>0.82399999999999995</v>
      </c>
      <c r="M660" s="170">
        <v>7.4999999999999997E-2</v>
      </c>
      <c r="N660" s="170">
        <v>9.4E-2</v>
      </c>
      <c r="O660" s="170">
        <v>9.5000000000000001E-2</v>
      </c>
      <c r="P660" s="170">
        <v>0.11600000000000001</v>
      </c>
      <c r="Q660" s="91"/>
      <c r="R660" s="211"/>
      <c r="S660" s="211"/>
      <c r="T660" s="211"/>
      <c r="U660" s="211"/>
      <c r="V660" s="211"/>
      <c r="W660" s="211"/>
      <c r="X660" s="211"/>
      <c r="Y660" s="211"/>
      <c r="Z660" s="211"/>
      <c r="AA660" s="211"/>
      <c r="AB660" s="211"/>
      <c r="AC660" s="211"/>
      <c r="AD660" s="211"/>
    </row>
    <row r="661" spans="1:30" x14ac:dyDescent="0.25">
      <c r="A661" s="91" t="s">
        <v>5917</v>
      </c>
      <c r="B661" s="170">
        <v>7.6696165191740412E-2</v>
      </c>
      <c r="C661" s="170">
        <v>0.54498525073746318</v>
      </c>
      <c r="D661" s="170">
        <v>0.28023598820058998</v>
      </c>
      <c r="E661" s="170">
        <v>9.8082595870206485E-2</v>
      </c>
      <c r="F661" s="169">
        <v>1</v>
      </c>
      <c r="G661" s="173">
        <v>1356</v>
      </c>
      <c r="H661" s="91"/>
      <c r="I661" s="170">
        <v>6.4000000000000001E-2</v>
      </c>
      <c r="J661" s="170">
        <v>9.1999999999999998E-2</v>
      </c>
      <c r="K661" s="170">
        <v>0.51800000000000002</v>
      </c>
      <c r="L661" s="170">
        <v>0.57099999999999995</v>
      </c>
      <c r="M661" s="170">
        <v>0.25700000000000001</v>
      </c>
      <c r="N661" s="170">
        <v>0.30499999999999999</v>
      </c>
      <c r="O661" s="170">
        <v>8.3000000000000004E-2</v>
      </c>
      <c r="P661" s="170">
        <v>0.115</v>
      </c>
      <c r="Q661" s="91"/>
      <c r="R661" s="211"/>
      <c r="S661" s="211"/>
      <c r="T661" s="211"/>
      <c r="U661" s="211"/>
      <c r="V661" s="211"/>
      <c r="W661" s="211"/>
      <c r="X661" s="211"/>
      <c r="Y661" s="211"/>
      <c r="Z661" s="211"/>
      <c r="AA661" s="211"/>
      <c r="AB661" s="211"/>
      <c r="AC661" s="211"/>
      <c r="AD661" s="211"/>
    </row>
    <row r="662" spans="1:30" x14ac:dyDescent="0.25">
      <c r="A662" s="91" t="s">
        <v>5918</v>
      </c>
      <c r="B662" s="170">
        <v>0.28825622775800713</v>
      </c>
      <c r="C662" s="170">
        <v>0.60083036773428233</v>
      </c>
      <c r="D662" s="170">
        <v>5.2787663107947802E-2</v>
      </c>
      <c r="E662" s="170">
        <v>5.8125741399762752E-2</v>
      </c>
      <c r="F662" s="169">
        <v>1</v>
      </c>
      <c r="G662" s="173">
        <v>1686</v>
      </c>
      <c r="H662" s="91"/>
      <c r="I662" s="170">
        <v>0.26700000000000002</v>
      </c>
      <c r="J662" s="170">
        <v>0.31</v>
      </c>
      <c r="K662" s="170">
        <v>0.57699999999999996</v>
      </c>
      <c r="L662" s="170">
        <v>0.624</v>
      </c>
      <c r="M662" s="170">
        <v>4.2999999999999997E-2</v>
      </c>
      <c r="N662" s="170">
        <v>6.5000000000000002E-2</v>
      </c>
      <c r="O662" s="170">
        <v>4.8000000000000001E-2</v>
      </c>
      <c r="P662" s="170">
        <v>7.0000000000000007E-2</v>
      </c>
      <c r="Q662" s="91"/>
      <c r="R662" s="211"/>
      <c r="S662" s="211"/>
      <c r="T662" s="211"/>
      <c r="U662" s="211"/>
      <c r="V662" s="211"/>
      <c r="W662" s="211"/>
      <c r="X662" s="211"/>
      <c r="Y662" s="211"/>
      <c r="Z662" s="211"/>
      <c r="AA662" s="211"/>
      <c r="AB662" s="211"/>
      <c r="AC662" s="211"/>
      <c r="AD662" s="211"/>
    </row>
    <row r="663" spans="1:30" x14ac:dyDescent="0.25">
      <c r="A663" s="91" t="s">
        <v>5919</v>
      </c>
      <c r="B663" s="170" t="s">
        <v>143</v>
      </c>
      <c r="C663" s="170">
        <v>0.52872215709261428</v>
      </c>
      <c r="D663" s="170">
        <v>0.38980070339976552</v>
      </c>
      <c r="E663" s="170">
        <v>8.1477139507620158E-2</v>
      </c>
      <c r="F663" s="169">
        <v>1</v>
      </c>
      <c r="G663" s="173">
        <v>1706</v>
      </c>
      <c r="H663" s="91"/>
      <c r="I663" s="170" t="s">
        <v>143</v>
      </c>
      <c r="J663" s="170" t="s">
        <v>143</v>
      </c>
      <c r="K663" s="170">
        <v>0.505</v>
      </c>
      <c r="L663" s="170">
        <v>0.55200000000000005</v>
      </c>
      <c r="M663" s="170">
        <v>0.36699999999999999</v>
      </c>
      <c r="N663" s="170">
        <v>0.41299999999999998</v>
      </c>
      <c r="O663" s="170">
        <v>6.9000000000000006E-2</v>
      </c>
      <c r="P663" s="170">
        <v>9.5000000000000001E-2</v>
      </c>
      <c r="Q663" s="91"/>
      <c r="R663" s="211"/>
      <c r="S663" s="211"/>
      <c r="T663" s="211"/>
      <c r="U663" s="211"/>
      <c r="V663" s="211"/>
      <c r="W663" s="211"/>
      <c r="X663" s="211"/>
      <c r="Y663" s="211"/>
      <c r="Z663" s="211"/>
      <c r="AA663" s="211"/>
      <c r="AB663" s="211"/>
      <c r="AC663" s="211"/>
      <c r="AD663" s="211"/>
    </row>
    <row r="664" spans="1:30" x14ac:dyDescent="0.25">
      <c r="A664" s="91" t="s">
        <v>5920</v>
      </c>
      <c r="B664" s="170" t="s">
        <v>143</v>
      </c>
      <c r="C664" s="170">
        <v>0.76289308176100634</v>
      </c>
      <c r="D664" s="170">
        <v>0.12264150943396226</v>
      </c>
      <c r="E664" s="170">
        <v>0.11446540880503145</v>
      </c>
      <c r="F664" s="169">
        <v>1</v>
      </c>
      <c r="G664" s="173">
        <v>1590</v>
      </c>
      <c r="H664" s="91"/>
      <c r="I664" s="170" t="s">
        <v>143</v>
      </c>
      <c r="J664" s="170" t="s">
        <v>143</v>
      </c>
      <c r="K664" s="170">
        <v>0.74099999999999999</v>
      </c>
      <c r="L664" s="170">
        <v>0.78300000000000003</v>
      </c>
      <c r="M664" s="170">
        <v>0.107</v>
      </c>
      <c r="N664" s="170">
        <v>0.14000000000000001</v>
      </c>
      <c r="O664" s="170">
        <v>0.1</v>
      </c>
      <c r="P664" s="170">
        <v>0.13100000000000001</v>
      </c>
      <c r="Q664" s="91"/>
      <c r="R664" s="211"/>
      <c r="S664" s="211"/>
      <c r="T664" s="211"/>
      <c r="U664" s="211"/>
      <c r="V664" s="211"/>
      <c r="W664" s="211"/>
      <c r="X664" s="211"/>
      <c r="Y664" s="211"/>
      <c r="Z664" s="211"/>
      <c r="AA664" s="211"/>
      <c r="AB664" s="211"/>
      <c r="AC664" s="211"/>
      <c r="AD664" s="211"/>
    </row>
    <row r="665" spans="1:30" x14ac:dyDescent="0.25">
      <c r="A665" s="91" t="s">
        <v>5921</v>
      </c>
      <c r="B665" s="170">
        <v>0.1021566401816118</v>
      </c>
      <c r="C665" s="170">
        <v>0.54710556186152104</v>
      </c>
      <c r="D665" s="170">
        <v>0.2213393870601589</v>
      </c>
      <c r="E665" s="170">
        <v>0.12939841089670828</v>
      </c>
      <c r="F665" s="169">
        <v>1</v>
      </c>
      <c r="G665" s="173">
        <v>881</v>
      </c>
      <c r="H665" s="91"/>
      <c r="I665" s="170">
        <v>8.4000000000000005E-2</v>
      </c>
      <c r="J665" s="170">
        <v>0.124</v>
      </c>
      <c r="K665" s="170">
        <v>0.51400000000000001</v>
      </c>
      <c r="L665" s="170">
        <v>0.57999999999999996</v>
      </c>
      <c r="M665" s="170">
        <v>0.19500000000000001</v>
      </c>
      <c r="N665" s="170">
        <v>0.25</v>
      </c>
      <c r="O665" s="170">
        <v>0.109</v>
      </c>
      <c r="P665" s="170">
        <v>0.153</v>
      </c>
      <c r="Q665" s="91"/>
      <c r="R665" s="211"/>
      <c r="S665" s="211"/>
      <c r="T665" s="211"/>
      <c r="U665" s="211"/>
      <c r="V665" s="211"/>
      <c r="W665" s="211"/>
      <c r="X665" s="211"/>
      <c r="Y665" s="211"/>
      <c r="Z665" s="211"/>
      <c r="AA665" s="211"/>
      <c r="AB665" s="211"/>
      <c r="AC665" s="211"/>
      <c r="AD665" s="211"/>
    </row>
    <row r="666" spans="1:30" x14ac:dyDescent="0.25">
      <c r="A666" s="91" t="s">
        <v>5922</v>
      </c>
      <c r="B666" s="170">
        <v>0.18755555555555556</v>
      </c>
      <c r="C666" s="170">
        <v>0.64</v>
      </c>
      <c r="D666" s="170">
        <v>3.822222222222222E-2</v>
      </c>
      <c r="E666" s="170">
        <v>0.13422222222222221</v>
      </c>
      <c r="F666" s="169">
        <v>1</v>
      </c>
      <c r="G666" s="173">
        <v>1125</v>
      </c>
      <c r="H666" s="91"/>
      <c r="I666" s="170">
        <v>0.16600000000000001</v>
      </c>
      <c r="J666" s="170">
        <v>0.21099999999999999</v>
      </c>
      <c r="K666" s="170">
        <v>0.61199999999999999</v>
      </c>
      <c r="L666" s="170">
        <v>0.66800000000000004</v>
      </c>
      <c r="M666" s="170">
        <v>2.8000000000000001E-2</v>
      </c>
      <c r="N666" s="170">
        <v>5.0999999999999997E-2</v>
      </c>
      <c r="O666" s="170">
        <v>0.11600000000000001</v>
      </c>
      <c r="P666" s="170">
        <v>0.155</v>
      </c>
      <c r="Q666" s="91"/>
      <c r="R666" s="211"/>
      <c r="S666" s="211"/>
      <c r="T666" s="211"/>
      <c r="U666" s="211"/>
      <c r="V666" s="211"/>
      <c r="W666" s="211"/>
      <c r="X666" s="211"/>
      <c r="Y666" s="211"/>
      <c r="Z666" s="211"/>
      <c r="AA666" s="211"/>
      <c r="AB666" s="211"/>
      <c r="AC666" s="211"/>
      <c r="AD666" s="211"/>
    </row>
    <row r="667" spans="1:30" x14ac:dyDescent="0.25">
      <c r="A667" s="91" t="s">
        <v>5923</v>
      </c>
      <c r="B667" s="170" t="s">
        <v>143</v>
      </c>
      <c r="C667" s="170">
        <v>0.49071358748778104</v>
      </c>
      <c r="D667" s="170">
        <v>0.40469208211143692</v>
      </c>
      <c r="E667" s="170">
        <v>0.10459433040078202</v>
      </c>
      <c r="F667" s="169">
        <v>1</v>
      </c>
      <c r="G667" s="173">
        <v>1023</v>
      </c>
      <c r="H667" s="91"/>
      <c r="I667" s="170" t="s">
        <v>143</v>
      </c>
      <c r="J667" s="170" t="s">
        <v>143</v>
      </c>
      <c r="K667" s="170">
        <v>0.46</v>
      </c>
      <c r="L667" s="170">
        <v>0.52100000000000002</v>
      </c>
      <c r="M667" s="170">
        <v>0.375</v>
      </c>
      <c r="N667" s="170">
        <v>0.435</v>
      </c>
      <c r="O667" s="170">
        <v>8.6999999999999994E-2</v>
      </c>
      <c r="P667" s="170">
        <v>0.125</v>
      </c>
      <c r="Q667" s="91"/>
      <c r="R667" s="211"/>
      <c r="S667" s="211"/>
      <c r="T667" s="211"/>
      <c r="U667" s="211"/>
      <c r="V667" s="211"/>
      <c r="W667" s="211"/>
      <c r="X667" s="211"/>
      <c r="Y667" s="211"/>
      <c r="Z667" s="211"/>
      <c r="AA667" s="211"/>
      <c r="AB667" s="211"/>
      <c r="AC667" s="211"/>
      <c r="AD667" s="211"/>
    </row>
    <row r="668" spans="1:30" x14ac:dyDescent="0.25">
      <c r="A668" s="91" t="s">
        <v>5924</v>
      </c>
      <c r="B668" s="170" t="s">
        <v>143</v>
      </c>
      <c r="C668" s="170">
        <v>0.6663296258847321</v>
      </c>
      <c r="D668" s="170">
        <v>0.10819009100101112</v>
      </c>
      <c r="E668" s="170">
        <v>0.22548028311425683</v>
      </c>
      <c r="F668" s="169">
        <v>1</v>
      </c>
      <c r="G668" s="173">
        <v>989</v>
      </c>
      <c r="H668" s="91"/>
      <c r="I668" s="170" t="s">
        <v>143</v>
      </c>
      <c r="J668" s="170" t="s">
        <v>143</v>
      </c>
      <c r="K668" s="170">
        <v>0.63600000000000001</v>
      </c>
      <c r="L668" s="170">
        <v>0.69499999999999995</v>
      </c>
      <c r="M668" s="170">
        <v>0.09</v>
      </c>
      <c r="N668" s="170">
        <v>0.129</v>
      </c>
      <c r="O668" s="170">
        <v>0.20100000000000001</v>
      </c>
      <c r="P668" s="170">
        <v>0.253</v>
      </c>
      <c r="Q668" s="91"/>
      <c r="R668" s="211"/>
      <c r="S668" s="211"/>
      <c r="T668" s="211"/>
      <c r="U668" s="211"/>
      <c r="V668" s="211"/>
      <c r="W668" s="211"/>
      <c r="X668" s="211"/>
      <c r="Y668" s="211"/>
      <c r="Z668" s="211"/>
      <c r="AA668" s="211"/>
      <c r="AB668" s="211"/>
      <c r="AC668" s="211"/>
      <c r="AD668" s="211"/>
    </row>
    <row r="669" spans="1:30" x14ac:dyDescent="0.25">
      <c r="A669" s="91" t="s">
        <v>5925</v>
      </c>
      <c r="B669" s="170">
        <v>6.7015706806282729E-2</v>
      </c>
      <c r="C669" s="170">
        <v>0.59476439790575919</v>
      </c>
      <c r="D669" s="170">
        <v>0.25026178010471206</v>
      </c>
      <c r="E669" s="170">
        <v>8.7958115183246074E-2</v>
      </c>
      <c r="F669" s="169">
        <v>1</v>
      </c>
      <c r="G669" s="173">
        <v>955</v>
      </c>
      <c r="H669" s="91"/>
      <c r="I669" s="170">
        <v>5.2999999999999999E-2</v>
      </c>
      <c r="J669" s="170">
        <v>8.5000000000000006E-2</v>
      </c>
      <c r="K669" s="170">
        <v>0.56299999999999994</v>
      </c>
      <c r="L669" s="170">
        <v>0.625</v>
      </c>
      <c r="M669" s="170">
        <v>0.224</v>
      </c>
      <c r="N669" s="170">
        <v>0.27900000000000003</v>
      </c>
      <c r="O669" s="170">
        <v>7.1999999999999995E-2</v>
      </c>
      <c r="P669" s="170">
        <v>0.108</v>
      </c>
      <c r="Q669" s="91"/>
      <c r="R669" s="211"/>
      <c r="S669" s="211"/>
      <c r="T669" s="211"/>
      <c r="U669" s="211"/>
      <c r="V669" s="211"/>
      <c r="W669" s="211"/>
      <c r="X669" s="211"/>
      <c r="Y669" s="211"/>
      <c r="Z669" s="211"/>
      <c r="AA669" s="211"/>
      <c r="AB669" s="211"/>
      <c r="AC669" s="211"/>
      <c r="AD669" s="211"/>
    </row>
    <row r="670" spans="1:30" x14ac:dyDescent="0.25">
      <c r="A670" s="91" t="s">
        <v>5926</v>
      </c>
      <c r="B670" s="170">
        <v>0.29796640141467728</v>
      </c>
      <c r="C670" s="170">
        <v>0.61361626878868258</v>
      </c>
      <c r="D670" s="170">
        <v>3.6251105216622455E-2</v>
      </c>
      <c r="E670" s="170">
        <v>5.2166224580017684E-2</v>
      </c>
      <c r="F670" s="169">
        <v>1</v>
      </c>
      <c r="G670" s="173">
        <v>1131</v>
      </c>
      <c r="H670" s="91"/>
      <c r="I670" s="170">
        <v>0.27200000000000002</v>
      </c>
      <c r="J670" s="170">
        <v>0.32500000000000001</v>
      </c>
      <c r="K670" s="170">
        <v>0.58499999999999996</v>
      </c>
      <c r="L670" s="170">
        <v>0.64200000000000002</v>
      </c>
      <c r="M670" s="170">
        <v>2.7E-2</v>
      </c>
      <c r="N670" s="170">
        <v>4.9000000000000002E-2</v>
      </c>
      <c r="O670" s="170">
        <v>4.1000000000000002E-2</v>
      </c>
      <c r="P670" s="170">
        <v>6.7000000000000004E-2</v>
      </c>
      <c r="Q670" s="91"/>
      <c r="R670" s="211"/>
      <c r="S670" s="211"/>
      <c r="T670" s="211"/>
      <c r="U670" s="211"/>
      <c r="V670" s="211"/>
      <c r="W670" s="211"/>
      <c r="X670" s="211"/>
      <c r="Y670" s="211"/>
      <c r="Z670" s="211"/>
      <c r="AA670" s="211"/>
      <c r="AB670" s="211"/>
      <c r="AC670" s="211"/>
      <c r="AD670" s="211"/>
    </row>
    <row r="671" spans="1:30" x14ac:dyDescent="0.25">
      <c r="A671" s="91" t="s">
        <v>5927</v>
      </c>
      <c r="B671" s="170" t="s">
        <v>143</v>
      </c>
      <c r="C671" s="170">
        <v>0.56749311294765836</v>
      </c>
      <c r="D671" s="170">
        <v>0.32139577594123048</v>
      </c>
      <c r="E671" s="170">
        <v>0.1111111111111111</v>
      </c>
      <c r="F671" s="169">
        <v>1</v>
      </c>
      <c r="G671" s="173">
        <v>1089</v>
      </c>
      <c r="H671" s="91"/>
      <c r="I671" s="170" t="s">
        <v>143</v>
      </c>
      <c r="J671" s="170" t="s">
        <v>143</v>
      </c>
      <c r="K671" s="170">
        <v>0.53800000000000003</v>
      </c>
      <c r="L671" s="170">
        <v>0.59699999999999998</v>
      </c>
      <c r="M671" s="170">
        <v>0.29399999999999998</v>
      </c>
      <c r="N671" s="170">
        <v>0.35</v>
      </c>
      <c r="O671" s="170">
        <v>9.4E-2</v>
      </c>
      <c r="P671" s="170">
        <v>0.13100000000000001</v>
      </c>
      <c r="Q671" s="91"/>
      <c r="R671" s="211"/>
      <c r="S671" s="211"/>
      <c r="T671" s="211"/>
      <c r="U671" s="211"/>
      <c r="V671" s="211"/>
      <c r="W671" s="211"/>
      <c r="X671" s="211"/>
      <c r="Y671" s="211"/>
      <c r="Z671" s="211"/>
      <c r="AA671" s="211"/>
      <c r="AB671" s="211"/>
      <c r="AC671" s="211"/>
      <c r="AD671" s="211"/>
    </row>
    <row r="672" spans="1:30" x14ac:dyDescent="0.25">
      <c r="A672" s="91" t="s">
        <v>5928</v>
      </c>
      <c r="B672" s="170" t="s">
        <v>143</v>
      </c>
      <c r="C672" s="170">
        <v>0.87155172413793103</v>
      </c>
      <c r="D672" s="170">
        <v>6.3793103448275865E-2</v>
      </c>
      <c r="E672" s="170">
        <v>6.4655172413793108E-2</v>
      </c>
      <c r="F672" s="169">
        <v>1</v>
      </c>
      <c r="G672" s="173">
        <v>1160</v>
      </c>
      <c r="H672" s="91"/>
      <c r="I672" s="170" t="s">
        <v>143</v>
      </c>
      <c r="J672" s="170" t="s">
        <v>143</v>
      </c>
      <c r="K672" s="170">
        <v>0.85099999999999998</v>
      </c>
      <c r="L672" s="170">
        <v>0.89</v>
      </c>
      <c r="M672" s="170">
        <v>5.0999999999999997E-2</v>
      </c>
      <c r="N672" s="170">
        <v>7.9000000000000001E-2</v>
      </c>
      <c r="O672" s="170">
        <v>5.1999999999999998E-2</v>
      </c>
      <c r="P672" s="170">
        <v>0.08</v>
      </c>
      <c r="Q672" s="91"/>
      <c r="R672" s="211"/>
      <c r="S672" s="211"/>
      <c r="T672" s="211"/>
      <c r="U672" s="211"/>
      <c r="V672" s="211"/>
      <c r="W672" s="211"/>
      <c r="X672" s="211"/>
      <c r="Y672" s="211"/>
      <c r="Z672" s="211"/>
      <c r="AA672" s="211"/>
      <c r="AB672" s="211"/>
      <c r="AC672" s="211"/>
      <c r="AD672" s="211"/>
    </row>
    <row r="673" spans="1:30" x14ac:dyDescent="0.25">
      <c r="A673" s="91" t="s">
        <v>5929</v>
      </c>
      <c r="B673" s="170">
        <v>7.8538102643856925E-2</v>
      </c>
      <c r="C673" s="170">
        <v>0.54665629860031106</v>
      </c>
      <c r="D673" s="170">
        <v>0.21073094867807154</v>
      </c>
      <c r="E673" s="170">
        <v>0.16407465007776051</v>
      </c>
      <c r="F673" s="169">
        <v>1</v>
      </c>
      <c r="G673" s="173">
        <v>1286</v>
      </c>
      <c r="H673" s="91"/>
      <c r="I673" s="170">
        <v>6.5000000000000002E-2</v>
      </c>
      <c r="J673" s="170">
        <v>9.5000000000000001E-2</v>
      </c>
      <c r="K673" s="170">
        <v>0.51900000000000002</v>
      </c>
      <c r="L673" s="170">
        <v>0.57399999999999995</v>
      </c>
      <c r="M673" s="170">
        <v>0.189</v>
      </c>
      <c r="N673" s="170">
        <v>0.23400000000000001</v>
      </c>
      <c r="O673" s="170">
        <v>0.14499999999999999</v>
      </c>
      <c r="P673" s="170">
        <v>0.185</v>
      </c>
      <c r="Q673" s="91"/>
      <c r="R673" s="211"/>
      <c r="S673" s="211"/>
      <c r="T673" s="211"/>
      <c r="U673" s="211"/>
      <c r="V673" s="211"/>
      <c r="W673" s="211"/>
      <c r="X673" s="211"/>
      <c r="Y673" s="211"/>
      <c r="Z673" s="211"/>
      <c r="AA673" s="211"/>
      <c r="AB673" s="211"/>
      <c r="AC673" s="211"/>
      <c r="AD673" s="211"/>
    </row>
    <row r="674" spans="1:30" x14ac:dyDescent="0.25">
      <c r="A674" s="91" t="s">
        <v>5930</v>
      </c>
      <c r="B674" s="170">
        <v>0.30060728744939269</v>
      </c>
      <c r="C674" s="170">
        <v>0.49696356275303644</v>
      </c>
      <c r="D674" s="170">
        <v>4.6052631578947366E-2</v>
      </c>
      <c r="E674" s="170">
        <v>0.15637651821862347</v>
      </c>
      <c r="F674" s="169">
        <v>1</v>
      </c>
      <c r="G674" s="173">
        <v>1976</v>
      </c>
      <c r="H674" s="91"/>
      <c r="I674" s="170">
        <v>0.28100000000000003</v>
      </c>
      <c r="J674" s="170">
        <v>0.32100000000000001</v>
      </c>
      <c r="K674" s="170">
        <v>0.47499999999999998</v>
      </c>
      <c r="L674" s="170">
        <v>0.51900000000000002</v>
      </c>
      <c r="M674" s="170">
        <v>3.7999999999999999E-2</v>
      </c>
      <c r="N674" s="170">
        <v>5.6000000000000001E-2</v>
      </c>
      <c r="O674" s="170">
        <v>0.14099999999999999</v>
      </c>
      <c r="P674" s="170">
        <v>0.17299999999999999</v>
      </c>
      <c r="Q674" s="91"/>
      <c r="R674" s="211"/>
      <c r="S674" s="211"/>
      <c r="T674" s="211"/>
      <c r="U674" s="211"/>
      <c r="V674" s="211"/>
      <c r="W674" s="211"/>
      <c r="X674" s="211"/>
      <c r="Y674" s="211"/>
      <c r="Z674" s="211"/>
      <c r="AA674" s="211"/>
      <c r="AB674" s="211"/>
      <c r="AC674" s="211"/>
      <c r="AD674" s="211"/>
    </row>
    <row r="675" spans="1:30" x14ac:dyDescent="0.25">
      <c r="A675" s="91" t="s">
        <v>5931</v>
      </c>
      <c r="B675" s="170" t="s">
        <v>143</v>
      </c>
      <c r="C675" s="170">
        <v>0.50514285714285712</v>
      </c>
      <c r="D675" s="170">
        <v>0.3382857142857143</v>
      </c>
      <c r="E675" s="170">
        <v>0.15657142857142858</v>
      </c>
      <c r="F675" s="169">
        <v>1</v>
      </c>
      <c r="G675" s="173">
        <v>875</v>
      </c>
      <c r="H675" s="91"/>
      <c r="I675" s="170" t="s">
        <v>143</v>
      </c>
      <c r="J675" s="170" t="s">
        <v>143</v>
      </c>
      <c r="K675" s="170">
        <v>0.47199999999999998</v>
      </c>
      <c r="L675" s="170">
        <v>0.53800000000000003</v>
      </c>
      <c r="M675" s="170">
        <v>0.308</v>
      </c>
      <c r="N675" s="170">
        <v>0.37</v>
      </c>
      <c r="O675" s="170">
        <v>0.13400000000000001</v>
      </c>
      <c r="P675" s="170">
        <v>0.182</v>
      </c>
      <c r="Q675" s="91"/>
      <c r="R675" s="211"/>
      <c r="S675" s="211"/>
      <c r="T675" s="211"/>
      <c r="U675" s="211"/>
      <c r="V675" s="211"/>
      <c r="W675" s="211"/>
      <c r="X675" s="211"/>
      <c r="Y675" s="211"/>
      <c r="Z675" s="211"/>
      <c r="AA675" s="211"/>
      <c r="AB675" s="211"/>
      <c r="AC675" s="211"/>
      <c r="AD675" s="211"/>
    </row>
    <row r="676" spans="1:30" x14ac:dyDescent="0.25">
      <c r="A676" s="91" t="s">
        <v>5932</v>
      </c>
      <c r="B676" s="170" t="s">
        <v>143</v>
      </c>
      <c r="C676" s="170">
        <v>0.76606363069245165</v>
      </c>
      <c r="D676" s="170">
        <v>6.4254522769806616E-2</v>
      </c>
      <c r="E676" s="170">
        <v>0.16968184653774174</v>
      </c>
      <c r="F676" s="169">
        <v>1</v>
      </c>
      <c r="G676" s="173">
        <v>1603</v>
      </c>
      <c r="H676" s="91"/>
      <c r="I676" s="170" t="s">
        <v>143</v>
      </c>
      <c r="J676" s="170" t="s">
        <v>143</v>
      </c>
      <c r="K676" s="170">
        <v>0.745</v>
      </c>
      <c r="L676" s="170">
        <v>0.78600000000000003</v>
      </c>
      <c r="M676" s="170">
        <v>5.2999999999999999E-2</v>
      </c>
      <c r="N676" s="170">
        <v>7.6999999999999999E-2</v>
      </c>
      <c r="O676" s="170">
        <v>0.152</v>
      </c>
      <c r="P676" s="170">
        <v>0.189</v>
      </c>
      <c r="Q676" s="91"/>
      <c r="R676" s="211"/>
      <c r="S676" s="211"/>
      <c r="T676" s="211"/>
      <c r="U676" s="211"/>
      <c r="V676" s="211"/>
      <c r="W676" s="211"/>
      <c r="X676" s="211"/>
      <c r="Y676" s="211"/>
      <c r="Z676" s="211"/>
      <c r="AA676" s="211"/>
      <c r="AB676" s="211"/>
      <c r="AC676" s="211"/>
      <c r="AD676" s="211"/>
    </row>
    <row r="677" spans="1:30" x14ac:dyDescent="0.25">
      <c r="A677" s="91" t="s">
        <v>5933</v>
      </c>
      <c r="B677" s="170">
        <v>5.5713473564525301E-2</v>
      </c>
      <c r="C677" s="170">
        <v>0.51790790221716887</v>
      </c>
      <c r="D677" s="170">
        <v>0.25241614553723707</v>
      </c>
      <c r="E677" s="170">
        <v>0.17396247868106879</v>
      </c>
      <c r="F677" s="169">
        <v>1</v>
      </c>
      <c r="G677" s="173">
        <v>1759</v>
      </c>
      <c r="H677" s="91"/>
      <c r="I677" s="170">
        <v>4.5999999999999999E-2</v>
      </c>
      <c r="J677" s="170">
        <v>6.7000000000000004E-2</v>
      </c>
      <c r="K677" s="170">
        <v>0.495</v>
      </c>
      <c r="L677" s="170">
        <v>0.54100000000000004</v>
      </c>
      <c r="M677" s="170">
        <v>0.23300000000000001</v>
      </c>
      <c r="N677" s="170">
        <v>0.27300000000000002</v>
      </c>
      <c r="O677" s="170">
        <v>0.157</v>
      </c>
      <c r="P677" s="170">
        <v>0.192</v>
      </c>
      <c r="Q677" s="91"/>
      <c r="R677" s="211"/>
      <c r="S677" s="211"/>
      <c r="T677" s="211"/>
      <c r="U677" s="211"/>
      <c r="V677" s="211"/>
      <c r="W677" s="211"/>
      <c r="X677" s="211"/>
      <c r="Y677" s="211"/>
      <c r="Z677" s="211"/>
      <c r="AA677" s="211"/>
      <c r="AB677" s="211"/>
      <c r="AC677" s="211"/>
      <c r="AD677" s="211"/>
    </row>
    <row r="678" spans="1:30" x14ac:dyDescent="0.25">
      <c r="A678" s="91" t="s">
        <v>5934</v>
      </c>
      <c r="B678" s="170">
        <v>0.25</v>
      </c>
      <c r="C678" s="170">
        <v>0.53868613138686128</v>
      </c>
      <c r="D678" s="170">
        <v>6.2043795620437957E-2</v>
      </c>
      <c r="E678" s="170">
        <v>0.14927007299270073</v>
      </c>
      <c r="F678" s="169">
        <v>1</v>
      </c>
      <c r="G678" s="173">
        <v>2740</v>
      </c>
      <c r="H678" s="91"/>
      <c r="I678" s="170">
        <v>0.23400000000000001</v>
      </c>
      <c r="J678" s="170">
        <v>0.26700000000000002</v>
      </c>
      <c r="K678" s="170">
        <v>0.52</v>
      </c>
      <c r="L678" s="170">
        <v>0.55700000000000005</v>
      </c>
      <c r="M678" s="170">
        <v>5.3999999999999999E-2</v>
      </c>
      <c r="N678" s="170">
        <v>7.1999999999999995E-2</v>
      </c>
      <c r="O678" s="170">
        <v>0.13600000000000001</v>
      </c>
      <c r="P678" s="170">
        <v>0.16300000000000001</v>
      </c>
      <c r="Q678" s="91"/>
      <c r="R678" s="211"/>
      <c r="S678" s="211"/>
      <c r="T678" s="211"/>
      <c r="U678" s="211"/>
      <c r="V678" s="211"/>
      <c r="W678" s="211"/>
      <c r="X678" s="211"/>
      <c r="Y678" s="211"/>
      <c r="Z678" s="211"/>
      <c r="AA678" s="211"/>
      <c r="AB678" s="211"/>
      <c r="AC678" s="211"/>
      <c r="AD678" s="211"/>
    </row>
    <row r="679" spans="1:30" x14ac:dyDescent="0.25">
      <c r="A679" s="91" t="s">
        <v>5935</v>
      </c>
      <c r="B679" s="170" t="s">
        <v>143</v>
      </c>
      <c r="C679" s="170">
        <v>0.39713467048710599</v>
      </c>
      <c r="D679" s="170">
        <v>0.4</v>
      </c>
      <c r="E679" s="170">
        <v>0.20286532951289399</v>
      </c>
      <c r="F679" s="169">
        <v>1</v>
      </c>
      <c r="G679" s="173">
        <v>1745</v>
      </c>
      <c r="H679" s="91"/>
      <c r="I679" s="170" t="s">
        <v>143</v>
      </c>
      <c r="J679" s="170" t="s">
        <v>143</v>
      </c>
      <c r="K679" s="170">
        <v>0.374</v>
      </c>
      <c r="L679" s="170">
        <v>0.42</v>
      </c>
      <c r="M679" s="170">
        <v>0.377</v>
      </c>
      <c r="N679" s="170">
        <v>0.42299999999999999</v>
      </c>
      <c r="O679" s="170">
        <v>0.185</v>
      </c>
      <c r="P679" s="170">
        <v>0.222</v>
      </c>
      <c r="Q679" s="91"/>
      <c r="R679" s="211"/>
      <c r="S679" s="211"/>
      <c r="T679" s="211"/>
      <c r="U679" s="211"/>
      <c r="V679" s="211"/>
      <c r="W679" s="211"/>
      <c r="X679" s="211"/>
      <c r="Y679" s="211"/>
      <c r="Z679" s="211"/>
      <c r="AA679" s="211"/>
      <c r="AB679" s="211"/>
      <c r="AC679" s="211"/>
      <c r="AD679" s="211"/>
    </row>
    <row r="680" spans="1:30" x14ac:dyDescent="0.25">
      <c r="A680" s="91" t="s">
        <v>5936</v>
      </c>
      <c r="B680" s="170" t="s">
        <v>143</v>
      </c>
      <c r="C680" s="170">
        <v>0.65664403491755574</v>
      </c>
      <c r="D680" s="170">
        <v>0.10329776915615907</v>
      </c>
      <c r="E680" s="170">
        <v>0.24005819592628516</v>
      </c>
      <c r="F680" s="169">
        <v>1</v>
      </c>
      <c r="G680" s="173">
        <v>2062</v>
      </c>
      <c r="H680" s="91"/>
      <c r="I680" s="170" t="s">
        <v>143</v>
      </c>
      <c r="J680" s="170" t="s">
        <v>143</v>
      </c>
      <c r="K680" s="170">
        <v>0.63600000000000001</v>
      </c>
      <c r="L680" s="170">
        <v>0.67700000000000005</v>
      </c>
      <c r="M680" s="170">
        <v>9.0999999999999998E-2</v>
      </c>
      <c r="N680" s="170">
        <v>0.11700000000000001</v>
      </c>
      <c r="O680" s="170">
        <v>0.222</v>
      </c>
      <c r="P680" s="170">
        <v>0.25900000000000001</v>
      </c>
      <c r="Q680" s="91"/>
      <c r="R680" s="211"/>
      <c r="S680" s="211"/>
      <c r="T680" s="211"/>
      <c r="U680" s="211"/>
      <c r="V680" s="211"/>
      <c r="W680" s="211"/>
      <c r="X680" s="211"/>
      <c r="Y680" s="211"/>
      <c r="Z680" s="211"/>
      <c r="AA680" s="211"/>
      <c r="AB680" s="211"/>
      <c r="AC680" s="211"/>
      <c r="AD680" s="211"/>
    </row>
    <row r="681" spans="1:30" x14ac:dyDescent="0.25">
      <c r="A681" s="91" t="s">
        <v>5937</v>
      </c>
      <c r="B681" s="170">
        <v>8.1367924528301883E-2</v>
      </c>
      <c r="C681" s="170">
        <v>0.64622641509433965</v>
      </c>
      <c r="D681" s="170">
        <v>0.17570754716981132</v>
      </c>
      <c r="E681" s="170">
        <v>9.6698113207547176E-2</v>
      </c>
      <c r="F681" s="169">
        <v>1</v>
      </c>
      <c r="G681" s="173">
        <v>848</v>
      </c>
      <c r="H681" s="91"/>
      <c r="I681" s="170">
        <v>6.5000000000000002E-2</v>
      </c>
      <c r="J681" s="170">
        <v>0.10199999999999999</v>
      </c>
      <c r="K681" s="170">
        <v>0.61299999999999999</v>
      </c>
      <c r="L681" s="170">
        <v>0.67800000000000005</v>
      </c>
      <c r="M681" s="170">
        <v>0.152</v>
      </c>
      <c r="N681" s="170">
        <v>0.20300000000000001</v>
      </c>
      <c r="O681" s="170">
        <v>7.9000000000000001E-2</v>
      </c>
      <c r="P681" s="170">
        <v>0.11799999999999999</v>
      </c>
      <c r="Q681" s="91"/>
      <c r="R681" s="211"/>
      <c r="S681" s="211"/>
      <c r="T681" s="211"/>
      <c r="U681" s="211"/>
      <c r="V681" s="211"/>
      <c r="W681" s="211"/>
      <c r="X681" s="211"/>
      <c r="Y681" s="211"/>
      <c r="Z681" s="211"/>
      <c r="AA681" s="211"/>
      <c r="AB681" s="211"/>
      <c r="AC681" s="211"/>
      <c r="AD681" s="211"/>
    </row>
    <row r="682" spans="1:30" x14ac:dyDescent="0.25">
      <c r="A682" s="91" t="s">
        <v>5938</v>
      </c>
      <c r="B682" s="170">
        <v>0.31705150976909413</v>
      </c>
      <c r="C682" s="170">
        <v>0.57460035523978681</v>
      </c>
      <c r="D682" s="170">
        <v>4.7069271758436948E-2</v>
      </c>
      <c r="E682" s="170">
        <v>6.1278863232682057E-2</v>
      </c>
      <c r="F682" s="169">
        <v>0.99999999999999989</v>
      </c>
      <c r="G682" s="173">
        <v>1126</v>
      </c>
      <c r="H682" s="91"/>
      <c r="I682" s="170">
        <v>0.29099999999999998</v>
      </c>
      <c r="J682" s="170">
        <v>0.34499999999999997</v>
      </c>
      <c r="K682" s="170">
        <v>0.54600000000000004</v>
      </c>
      <c r="L682" s="170">
        <v>0.60299999999999998</v>
      </c>
      <c r="M682" s="170">
        <v>3.5999999999999997E-2</v>
      </c>
      <c r="N682" s="170">
        <v>6.0999999999999999E-2</v>
      </c>
      <c r="O682" s="170">
        <v>4.9000000000000002E-2</v>
      </c>
      <c r="P682" s="170">
        <v>7.6999999999999999E-2</v>
      </c>
      <c r="Q682" s="91"/>
      <c r="R682" s="211"/>
      <c r="S682" s="211"/>
      <c r="T682" s="211"/>
      <c r="U682" s="211"/>
      <c r="V682" s="211"/>
      <c r="W682" s="211"/>
      <c r="X682" s="211"/>
      <c r="Y682" s="211"/>
      <c r="Z682" s="211"/>
      <c r="AA682" s="211"/>
      <c r="AB682" s="211"/>
      <c r="AC682" s="211"/>
      <c r="AD682" s="211"/>
    </row>
    <row r="683" spans="1:30" x14ac:dyDescent="0.25">
      <c r="A683" s="91" t="s">
        <v>5939</v>
      </c>
      <c r="B683" s="170" t="s">
        <v>143</v>
      </c>
      <c r="C683" s="170">
        <v>0.61951219512195121</v>
      </c>
      <c r="D683" s="170">
        <v>0.29146341463414632</v>
      </c>
      <c r="E683" s="170">
        <v>8.9024390243902435E-2</v>
      </c>
      <c r="F683" s="169">
        <v>0.99999999999999989</v>
      </c>
      <c r="G683" s="173">
        <v>820</v>
      </c>
      <c r="H683" s="91"/>
      <c r="I683" s="170" t="s">
        <v>143</v>
      </c>
      <c r="J683" s="170" t="s">
        <v>143</v>
      </c>
      <c r="K683" s="170">
        <v>0.58599999999999997</v>
      </c>
      <c r="L683" s="170">
        <v>0.65200000000000002</v>
      </c>
      <c r="M683" s="170">
        <v>0.26100000000000001</v>
      </c>
      <c r="N683" s="170">
        <v>0.32300000000000001</v>
      </c>
      <c r="O683" s="170">
        <v>7.0999999999999994E-2</v>
      </c>
      <c r="P683" s="170">
        <v>0.11</v>
      </c>
      <c r="Q683" s="91"/>
      <c r="R683" s="211"/>
      <c r="S683" s="211"/>
      <c r="T683" s="211"/>
      <c r="U683" s="211"/>
      <c r="V683" s="211"/>
      <c r="W683" s="211"/>
      <c r="X683" s="211"/>
      <c r="Y683" s="211"/>
      <c r="Z683" s="211"/>
      <c r="AA683" s="211"/>
      <c r="AB683" s="211"/>
      <c r="AC683" s="211"/>
      <c r="AD683" s="211"/>
    </row>
    <row r="684" spans="1:30" x14ac:dyDescent="0.25">
      <c r="A684" s="91" t="s">
        <v>5940</v>
      </c>
      <c r="B684" s="170" t="s">
        <v>143</v>
      </c>
      <c r="C684" s="170">
        <v>0.78207964601769908</v>
      </c>
      <c r="D684" s="170">
        <v>7.9646017699115043E-2</v>
      </c>
      <c r="E684" s="170">
        <v>0.13827433628318583</v>
      </c>
      <c r="F684" s="169">
        <v>1</v>
      </c>
      <c r="G684" s="173">
        <v>904</v>
      </c>
      <c r="H684" s="91"/>
      <c r="I684" s="170" t="s">
        <v>143</v>
      </c>
      <c r="J684" s="170" t="s">
        <v>143</v>
      </c>
      <c r="K684" s="170">
        <v>0.754</v>
      </c>
      <c r="L684" s="170">
        <v>0.80800000000000005</v>
      </c>
      <c r="M684" s="170">
        <v>6.4000000000000001E-2</v>
      </c>
      <c r="N684" s="170">
        <v>9.9000000000000005E-2</v>
      </c>
      <c r="O684" s="170">
        <v>0.11700000000000001</v>
      </c>
      <c r="P684" s="170">
        <v>0.16200000000000001</v>
      </c>
      <c r="Q684" s="91"/>
      <c r="R684" s="211"/>
      <c r="S684" s="211"/>
      <c r="T684" s="211"/>
      <c r="U684" s="211"/>
      <c r="V684" s="211"/>
      <c r="W684" s="211"/>
      <c r="X684" s="211"/>
      <c r="Y684" s="211"/>
      <c r="Z684" s="211"/>
      <c r="AA684" s="211"/>
      <c r="AB684" s="211"/>
      <c r="AC684" s="211"/>
      <c r="AD684" s="211"/>
    </row>
    <row r="685" spans="1:30" x14ac:dyDescent="0.25">
      <c r="A685" s="91" t="s">
        <v>5941</v>
      </c>
      <c r="B685" s="170">
        <v>6.8400770712909439E-2</v>
      </c>
      <c r="C685" s="170">
        <v>0.53420038535645475</v>
      </c>
      <c r="D685" s="170">
        <v>0.2153179190751445</v>
      </c>
      <c r="E685" s="170">
        <v>0.18208092485549132</v>
      </c>
      <c r="F685" s="169">
        <v>1</v>
      </c>
      <c r="G685" s="173">
        <v>2076</v>
      </c>
      <c r="H685" s="91"/>
      <c r="I685" s="170">
        <v>5.8000000000000003E-2</v>
      </c>
      <c r="J685" s="170">
        <v>0.08</v>
      </c>
      <c r="K685" s="170">
        <v>0.51300000000000001</v>
      </c>
      <c r="L685" s="170">
        <v>0.55600000000000005</v>
      </c>
      <c r="M685" s="170">
        <v>0.19800000000000001</v>
      </c>
      <c r="N685" s="170">
        <v>0.23400000000000001</v>
      </c>
      <c r="O685" s="170">
        <v>0.16600000000000001</v>
      </c>
      <c r="P685" s="170">
        <v>0.19900000000000001</v>
      </c>
      <c r="Q685" s="91"/>
      <c r="R685" s="211"/>
      <c r="S685" s="211"/>
      <c r="T685" s="211"/>
      <c r="U685" s="211"/>
      <c r="V685" s="211"/>
      <c r="W685" s="211"/>
      <c r="X685" s="211"/>
      <c r="Y685" s="211"/>
      <c r="Z685" s="211"/>
      <c r="AA685" s="211"/>
      <c r="AB685" s="211"/>
      <c r="AC685" s="211"/>
      <c r="AD685" s="211"/>
    </row>
    <row r="686" spans="1:30" x14ac:dyDescent="0.25">
      <c r="A686" s="91" t="s">
        <v>5942</v>
      </c>
      <c r="B686" s="170">
        <v>0.29860139860139862</v>
      </c>
      <c r="C686" s="170">
        <v>0.54965034965034965</v>
      </c>
      <c r="D686" s="170">
        <v>3.0419580419580421E-2</v>
      </c>
      <c r="E686" s="170">
        <v>0.12132867132867133</v>
      </c>
      <c r="F686" s="169">
        <v>0.99999999999999989</v>
      </c>
      <c r="G686" s="173">
        <v>2860</v>
      </c>
      <c r="H686" s="91"/>
      <c r="I686" s="170">
        <v>0.28199999999999997</v>
      </c>
      <c r="J686" s="170">
        <v>0.316</v>
      </c>
      <c r="K686" s="170">
        <v>0.53100000000000003</v>
      </c>
      <c r="L686" s="170">
        <v>0.56799999999999995</v>
      </c>
      <c r="M686" s="170">
        <v>2.5000000000000001E-2</v>
      </c>
      <c r="N686" s="170">
        <v>3.6999999999999998E-2</v>
      </c>
      <c r="O686" s="170">
        <v>0.11</v>
      </c>
      <c r="P686" s="170">
        <v>0.13400000000000001</v>
      </c>
      <c r="Q686" s="91"/>
      <c r="R686" s="211"/>
      <c r="S686" s="211"/>
      <c r="T686" s="211"/>
      <c r="U686" s="211"/>
      <c r="V686" s="211"/>
      <c r="W686" s="211"/>
      <c r="X686" s="211"/>
      <c r="Y686" s="211"/>
      <c r="Z686" s="211"/>
      <c r="AA686" s="211"/>
      <c r="AB686" s="211"/>
      <c r="AC686" s="211"/>
      <c r="AD686" s="211"/>
    </row>
    <row r="687" spans="1:30" x14ac:dyDescent="0.25">
      <c r="A687" s="91" t="s">
        <v>5943</v>
      </c>
      <c r="B687" s="170" t="s">
        <v>143</v>
      </c>
      <c r="C687" s="170">
        <v>0.46534653465346537</v>
      </c>
      <c r="D687" s="170">
        <v>0.37623762376237624</v>
      </c>
      <c r="E687" s="170">
        <v>0.15841584158415842</v>
      </c>
      <c r="F687" s="169">
        <v>1</v>
      </c>
      <c r="G687" s="173">
        <v>1717</v>
      </c>
      <c r="H687" s="91"/>
      <c r="I687" s="170" t="s">
        <v>143</v>
      </c>
      <c r="J687" s="170" t="s">
        <v>143</v>
      </c>
      <c r="K687" s="170">
        <v>0.442</v>
      </c>
      <c r="L687" s="170">
        <v>0.48899999999999999</v>
      </c>
      <c r="M687" s="170">
        <v>0.35399999999999998</v>
      </c>
      <c r="N687" s="170">
        <v>0.39900000000000002</v>
      </c>
      <c r="O687" s="170">
        <v>0.14199999999999999</v>
      </c>
      <c r="P687" s="170">
        <v>0.17599999999999999</v>
      </c>
      <c r="Q687" s="91"/>
      <c r="R687" s="211"/>
      <c r="S687" s="211"/>
      <c r="T687" s="211"/>
      <c r="U687" s="211"/>
      <c r="V687" s="211"/>
      <c r="W687" s="211"/>
      <c r="X687" s="211"/>
      <c r="Y687" s="211"/>
      <c r="Z687" s="211"/>
      <c r="AA687" s="211"/>
      <c r="AB687" s="211"/>
      <c r="AC687" s="211"/>
      <c r="AD687" s="211"/>
    </row>
    <row r="688" spans="1:30" x14ac:dyDescent="0.25">
      <c r="A688" s="91" t="s">
        <v>5944</v>
      </c>
      <c r="B688" s="170" t="s">
        <v>143</v>
      </c>
      <c r="C688" s="170">
        <v>0.70105509964830015</v>
      </c>
      <c r="D688" s="170">
        <v>8.9878858929269251E-2</v>
      </c>
      <c r="E688" s="170">
        <v>0.20906604142243063</v>
      </c>
      <c r="F688" s="169">
        <v>1</v>
      </c>
      <c r="G688" s="173">
        <v>2559</v>
      </c>
      <c r="H688" s="91"/>
      <c r="I688" s="170" t="s">
        <v>143</v>
      </c>
      <c r="J688" s="170" t="s">
        <v>143</v>
      </c>
      <c r="K688" s="170">
        <v>0.68300000000000005</v>
      </c>
      <c r="L688" s="170">
        <v>0.71799999999999997</v>
      </c>
      <c r="M688" s="170">
        <v>7.9000000000000001E-2</v>
      </c>
      <c r="N688" s="170">
        <v>0.10199999999999999</v>
      </c>
      <c r="O688" s="170">
        <v>0.19400000000000001</v>
      </c>
      <c r="P688" s="170">
        <v>0.22500000000000001</v>
      </c>
      <c r="Q688" s="91"/>
      <c r="R688" s="211"/>
      <c r="S688" s="211"/>
      <c r="T688" s="211"/>
      <c r="U688" s="211"/>
      <c r="V688" s="211"/>
      <c r="W688" s="211"/>
      <c r="X688" s="211"/>
      <c r="Y688" s="211"/>
      <c r="Z688" s="211"/>
      <c r="AA688" s="211"/>
      <c r="AB688" s="211"/>
      <c r="AC688" s="211"/>
      <c r="AD688" s="211"/>
    </row>
    <row r="689" spans="1:30" x14ac:dyDescent="0.25">
      <c r="A689" s="91" t="s">
        <v>5945</v>
      </c>
      <c r="B689" s="170">
        <v>7.6923076923076927E-2</v>
      </c>
      <c r="C689" s="170">
        <v>0.5478073328540618</v>
      </c>
      <c r="D689" s="170">
        <v>0.23652048885693747</v>
      </c>
      <c r="E689" s="170">
        <v>0.1387491013659238</v>
      </c>
      <c r="F689" s="169">
        <v>0.99999999999999989</v>
      </c>
      <c r="G689" s="173">
        <v>1391</v>
      </c>
      <c r="H689" s="91"/>
      <c r="I689" s="170">
        <v>6.4000000000000001E-2</v>
      </c>
      <c r="J689" s="170">
        <v>9.1999999999999998E-2</v>
      </c>
      <c r="K689" s="170">
        <v>0.52200000000000002</v>
      </c>
      <c r="L689" s="170">
        <v>0.57399999999999995</v>
      </c>
      <c r="M689" s="170">
        <v>0.215</v>
      </c>
      <c r="N689" s="170">
        <v>0.26</v>
      </c>
      <c r="O689" s="170">
        <v>0.122</v>
      </c>
      <c r="P689" s="170">
        <v>0.158</v>
      </c>
      <c r="Q689" s="91"/>
      <c r="R689" s="211"/>
      <c r="S689" s="211"/>
      <c r="T689" s="211"/>
      <c r="U689" s="211"/>
      <c r="V689" s="211"/>
      <c r="W689" s="211"/>
      <c r="X689" s="211"/>
      <c r="Y689" s="211"/>
      <c r="Z689" s="211"/>
      <c r="AA689" s="211"/>
      <c r="AB689" s="211"/>
      <c r="AC689" s="211"/>
      <c r="AD689" s="211"/>
    </row>
    <row r="690" spans="1:30" x14ac:dyDescent="0.25">
      <c r="A690" s="91" t="s">
        <v>5946</v>
      </c>
      <c r="B690" s="170">
        <v>0.28316188413643745</v>
      </c>
      <c r="C690" s="170">
        <v>0.58852192744991882</v>
      </c>
      <c r="D690" s="170">
        <v>4.6561992420140766E-2</v>
      </c>
      <c r="E690" s="170">
        <v>8.1754195993502976E-2</v>
      </c>
      <c r="F690" s="169">
        <v>1</v>
      </c>
      <c r="G690" s="173">
        <v>1847</v>
      </c>
      <c r="H690" s="91"/>
      <c r="I690" s="170">
        <v>0.26300000000000001</v>
      </c>
      <c r="J690" s="170">
        <v>0.30399999999999999</v>
      </c>
      <c r="K690" s="170">
        <v>0.56599999999999995</v>
      </c>
      <c r="L690" s="170">
        <v>0.61099999999999999</v>
      </c>
      <c r="M690" s="170">
        <v>3.7999999999999999E-2</v>
      </c>
      <c r="N690" s="170">
        <v>5.7000000000000002E-2</v>
      </c>
      <c r="O690" s="170">
        <v>7.0000000000000007E-2</v>
      </c>
      <c r="P690" s="170">
        <v>9.5000000000000001E-2</v>
      </c>
      <c r="Q690" s="91"/>
      <c r="R690" s="211"/>
      <c r="S690" s="211"/>
      <c r="T690" s="211"/>
      <c r="U690" s="211"/>
      <c r="V690" s="211"/>
      <c r="W690" s="211"/>
      <c r="X690" s="211"/>
      <c r="Y690" s="211"/>
      <c r="Z690" s="211"/>
      <c r="AA690" s="211"/>
      <c r="AB690" s="211"/>
      <c r="AC690" s="211"/>
      <c r="AD690" s="211"/>
    </row>
    <row r="691" spans="1:30" x14ac:dyDescent="0.25">
      <c r="A691" s="91" t="s">
        <v>5947</v>
      </c>
      <c r="B691" s="170" t="s">
        <v>143</v>
      </c>
      <c r="C691" s="170">
        <v>0.49547920433996384</v>
      </c>
      <c r="D691" s="170">
        <v>0.34418324291742014</v>
      </c>
      <c r="E691" s="170">
        <v>0.16033755274261605</v>
      </c>
      <c r="F691" s="169">
        <v>1</v>
      </c>
      <c r="G691" s="173">
        <v>1659</v>
      </c>
      <c r="H691" s="91"/>
      <c r="I691" s="170" t="s">
        <v>143</v>
      </c>
      <c r="J691" s="170" t="s">
        <v>143</v>
      </c>
      <c r="K691" s="170">
        <v>0.47099999999999997</v>
      </c>
      <c r="L691" s="170">
        <v>0.52</v>
      </c>
      <c r="M691" s="170">
        <v>0.32200000000000001</v>
      </c>
      <c r="N691" s="170">
        <v>0.36699999999999999</v>
      </c>
      <c r="O691" s="170">
        <v>0.14299999999999999</v>
      </c>
      <c r="P691" s="170">
        <v>0.17899999999999999</v>
      </c>
      <c r="Q691" s="91"/>
      <c r="R691" s="211"/>
      <c r="S691" s="211"/>
      <c r="T691" s="211"/>
      <c r="U691" s="211"/>
      <c r="V691" s="211"/>
      <c r="W691" s="211"/>
      <c r="X691" s="211"/>
      <c r="Y691" s="211"/>
      <c r="Z691" s="211"/>
      <c r="AA691" s="211"/>
      <c r="AB691" s="211"/>
      <c r="AC691" s="211"/>
      <c r="AD691" s="211"/>
    </row>
    <row r="692" spans="1:30" x14ac:dyDescent="0.25">
      <c r="A692" s="91" t="s">
        <v>5948</v>
      </c>
      <c r="B692" s="170" t="s">
        <v>143</v>
      </c>
      <c r="C692" s="170">
        <v>0.67090501121914736</v>
      </c>
      <c r="D692" s="170">
        <v>0.10695587135377711</v>
      </c>
      <c r="E692" s="170">
        <v>0.22213911742707554</v>
      </c>
      <c r="F692" s="169">
        <v>1</v>
      </c>
      <c r="G692" s="173">
        <v>1337</v>
      </c>
      <c r="H692" s="91"/>
      <c r="I692" s="170" t="s">
        <v>143</v>
      </c>
      <c r="J692" s="170" t="s">
        <v>143</v>
      </c>
      <c r="K692" s="170">
        <v>0.64500000000000002</v>
      </c>
      <c r="L692" s="170">
        <v>0.69599999999999995</v>
      </c>
      <c r="M692" s="170">
        <v>9.1999999999999998E-2</v>
      </c>
      <c r="N692" s="170">
        <v>0.125</v>
      </c>
      <c r="O692" s="170">
        <v>0.20100000000000001</v>
      </c>
      <c r="P692" s="170">
        <v>0.245</v>
      </c>
      <c r="Q692" s="91"/>
      <c r="R692" s="211"/>
      <c r="S692" s="211"/>
      <c r="T692" s="211"/>
      <c r="U692" s="211"/>
      <c r="V692" s="211"/>
      <c r="W692" s="211"/>
      <c r="X692" s="211"/>
      <c r="Y692" s="211"/>
      <c r="Z692" s="211"/>
      <c r="AA692" s="211"/>
      <c r="AB692" s="211"/>
      <c r="AC692" s="211"/>
      <c r="AD692" s="211"/>
    </row>
    <row r="693" spans="1:30" x14ac:dyDescent="0.25">
      <c r="A693" s="91" t="s">
        <v>5949</v>
      </c>
      <c r="B693" s="170">
        <v>8.3897749617653491E-2</v>
      </c>
      <c r="C693" s="170">
        <v>0.51278129779331438</v>
      </c>
      <c r="D693" s="170">
        <v>0.2374918068603889</v>
      </c>
      <c r="E693" s="170">
        <v>0.16582914572864321</v>
      </c>
      <c r="F693" s="169">
        <v>1</v>
      </c>
      <c r="G693" s="173">
        <v>4577</v>
      </c>
      <c r="H693" s="91"/>
      <c r="I693" s="170">
        <v>7.5999999999999998E-2</v>
      </c>
      <c r="J693" s="170">
        <v>9.1999999999999998E-2</v>
      </c>
      <c r="K693" s="170">
        <v>0.498</v>
      </c>
      <c r="L693" s="170">
        <v>0.52700000000000002</v>
      </c>
      <c r="M693" s="170">
        <v>0.22500000000000001</v>
      </c>
      <c r="N693" s="170">
        <v>0.25</v>
      </c>
      <c r="O693" s="170">
        <v>0.155</v>
      </c>
      <c r="P693" s="170">
        <v>0.17699999999999999</v>
      </c>
      <c r="Q693" s="91"/>
      <c r="R693" s="211"/>
      <c r="S693" s="211"/>
      <c r="T693" s="211"/>
      <c r="U693" s="211"/>
      <c r="V693" s="211"/>
      <c r="W693" s="211"/>
      <c r="X693" s="211"/>
      <c r="Y693" s="211"/>
      <c r="Z693" s="211"/>
      <c r="AA693" s="211"/>
      <c r="AB693" s="211"/>
      <c r="AC693" s="211"/>
      <c r="AD693" s="211"/>
    </row>
    <row r="694" spans="1:30" x14ac:dyDescent="0.25">
      <c r="A694" s="91" t="s">
        <v>5950</v>
      </c>
      <c r="B694" s="170">
        <v>0.30909090909090908</v>
      </c>
      <c r="C694" s="170">
        <v>0.56880570409982179</v>
      </c>
      <c r="D694" s="170">
        <v>3.6720142602495544E-2</v>
      </c>
      <c r="E694" s="170">
        <v>8.5383244206773623E-2</v>
      </c>
      <c r="F694" s="169">
        <v>1</v>
      </c>
      <c r="G694" s="173">
        <v>5610</v>
      </c>
      <c r="H694" s="91"/>
      <c r="I694" s="170">
        <v>0.29699999999999999</v>
      </c>
      <c r="J694" s="170">
        <v>0.32100000000000001</v>
      </c>
      <c r="K694" s="170">
        <v>0.55600000000000005</v>
      </c>
      <c r="L694" s="170">
        <v>0.58199999999999996</v>
      </c>
      <c r="M694" s="170">
        <v>3.2000000000000001E-2</v>
      </c>
      <c r="N694" s="170">
        <v>4.2000000000000003E-2</v>
      </c>
      <c r="O694" s="170">
        <v>7.8E-2</v>
      </c>
      <c r="P694" s="170">
        <v>9.2999999999999999E-2</v>
      </c>
      <c r="Q694" s="91"/>
      <c r="R694" s="211"/>
      <c r="S694" s="211"/>
      <c r="T694" s="211"/>
      <c r="U694" s="211"/>
      <c r="V694" s="211"/>
      <c r="W694" s="211"/>
      <c r="X694" s="211"/>
      <c r="Y694" s="211"/>
      <c r="Z694" s="211"/>
      <c r="AA694" s="211"/>
      <c r="AB694" s="211"/>
      <c r="AC694" s="211"/>
      <c r="AD694" s="211"/>
    </row>
    <row r="695" spans="1:30" x14ac:dyDescent="0.25">
      <c r="A695" s="91" t="s">
        <v>5951</v>
      </c>
      <c r="B695" s="170" t="s">
        <v>143</v>
      </c>
      <c r="C695" s="170">
        <v>0.49696092619392185</v>
      </c>
      <c r="D695" s="170">
        <v>0.34356005788712013</v>
      </c>
      <c r="E695" s="170">
        <v>0.15947901591895802</v>
      </c>
      <c r="F695" s="169">
        <v>1</v>
      </c>
      <c r="G695" s="173">
        <v>3455</v>
      </c>
      <c r="H695" s="91"/>
      <c r="I695" s="170" t="s">
        <v>143</v>
      </c>
      <c r="J695" s="170" t="s">
        <v>143</v>
      </c>
      <c r="K695" s="170">
        <v>0.48</v>
      </c>
      <c r="L695" s="170">
        <v>0.51400000000000001</v>
      </c>
      <c r="M695" s="170">
        <v>0.32800000000000001</v>
      </c>
      <c r="N695" s="170">
        <v>0.36</v>
      </c>
      <c r="O695" s="170">
        <v>0.14799999999999999</v>
      </c>
      <c r="P695" s="170">
        <v>0.17199999999999999</v>
      </c>
      <c r="Q695" s="91"/>
      <c r="R695" s="211"/>
      <c r="S695" s="211"/>
      <c r="T695" s="211"/>
      <c r="U695" s="211"/>
      <c r="V695" s="211"/>
      <c r="W695" s="211"/>
      <c r="X695" s="211"/>
      <c r="Y695" s="211"/>
      <c r="Z695" s="211"/>
      <c r="AA695" s="211"/>
      <c r="AB695" s="211"/>
      <c r="AC695" s="211"/>
      <c r="AD695" s="211"/>
    </row>
    <row r="696" spans="1:30" x14ac:dyDescent="0.25">
      <c r="A696" s="91" t="s">
        <v>5952</v>
      </c>
      <c r="B696" s="170" t="s">
        <v>143</v>
      </c>
      <c r="C696" s="170">
        <v>0.75173578532557706</v>
      </c>
      <c r="D696" s="170">
        <v>8.3130043160067557E-2</v>
      </c>
      <c r="E696" s="170">
        <v>0.16513417151435542</v>
      </c>
      <c r="F696" s="169">
        <v>1</v>
      </c>
      <c r="G696" s="173">
        <v>5329</v>
      </c>
      <c r="H696" s="91"/>
      <c r="I696" s="170" t="s">
        <v>143</v>
      </c>
      <c r="J696" s="170" t="s">
        <v>143</v>
      </c>
      <c r="K696" s="170">
        <v>0.74</v>
      </c>
      <c r="L696" s="170">
        <v>0.76300000000000001</v>
      </c>
      <c r="M696" s="170">
        <v>7.5999999999999998E-2</v>
      </c>
      <c r="N696" s="170">
        <v>9.0999999999999998E-2</v>
      </c>
      <c r="O696" s="170">
        <v>0.155</v>
      </c>
      <c r="P696" s="170">
        <v>0.17499999999999999</v>
      </c>
      <c r="Q696" s="91"/>
      <c r="R696" s="211"/>
      <c r="S696" s="211"/>
      <c r="T696" s="211"/>
      <c r="U696" s="211"/>
      <c r="V696" s="211"/>
      <c r="W696" s="211"/>
      <c r="X696" s="211"/>
      <c r="Y696" s="211"/>
      <c r="Z696" s="211"/>
      <c r="AA696" s="211"/>
      <c r="AB696" s="211"/>
      <c r="AC696" s="211"/>
      <c r="AD696" s="211"/>
    </row>
    <row r="697" spans="1:30" x14ac:dyDescent="0.25">
      <c r="A697" s="91" t="s">
        <v>5953</v>
      </c>
      <c r="B697" s="170">
        <v>8.2930200414651004E-2</v>
      </c>
      <c r="C697" s="170">
        <v>0.46510020732550106</v>
      </c>
      <c r="D697" s="170">
        <v>0.28887353144436767</v>
      </c>
      <c r="E697" s="170">
        <v>0.16309606081548031</v>
      </c>
      <c r="F697" s="169">
        <v>1</v>
      </c>
      <c r="G697" s="173">
        <v>1447</v>
      </c>
      <c r="H697" s="91"/>
      <c r="I697" s="170">
        <v>7.0000000000000007E-2</v>
      </c>
      <c r="J697" s="170">
        <v>9.8000000000000004E-2</v>
      </c>
      <c r="K697" s="170">
        <v>0.44</v>
      </c>
      <c r="L697" s="170">
        <v>0.49099999999999999</v>
      </c>
      <c r="M697" s="170">
        <v>0.26600000000000001</v>
      </c>
      <c r="N697" s="170">
        <v>0.313</v>
      </c>
      <c r="O697" s="170">
        <v>0.14499999999999999</v>
      </c>
      <c r="P697" s="170">
        <v>0.183</v>
      </c>
      <c r="Q697" s="91"/>
      <c r="R697" s="211"/>
      <c r="S697" s="211"/>
      <c r="T697" s="211"/>
      <c r="U697" s="211"/>
      <c r="V697" s="211"/>
      <c r="W697" s="211"/>
      <c r="X697" s="211"/>
      <c r="Y697" s="211"/>
      <c r="Z697" s="211"/>
      <c r="AA697" s="211"/>
      <c r="AB697" s="211"/>
      <c r="AC697" s="211"/>
      <c r="AD697" s="211"/>
    </row>
    <row r="698" spans="1:30" x14ac:dyDescent="0.25">
      <c r="A698" s="91" t="s">
        <v>5954</v>
      </c>
      <c r="B698" s="170">
        <v>0.26321087065928533</v>
      </c>
      <c r="C698" s="170">
        <v>0.59335681932561646</v>
      </c>
      <c r="D698" s="170">
        <v>5.5863110216406643E-2</v>
      </c>
      <c r="E698" s="170">
        <v>8.7569199798691488E-2</v>
      </c>
      <c r="F698" s="169">
        <v>0.99999999999999989</v>
      </c>
      <c r="G698" s="173">
        <v>1987</v>
      </c>
      <c r="H698" s="91"/>
      <c r="I698" s="170">
        <v>0.24399999999999999</v>
      </c>
      <c r="J698" s="170">
        <v>0.28299999999999997</v>
      </c>
      <c r="K698" s="170">
        <v>0.57199999999999995</v>
      </c>
      <c r="L698" s="170">
        <v>0.61499999999999999</v>
      </c>
      <c r="M698" s="170">
        <v>4.7E-2</v>
      </c>
      <c r="N698" s="170">
        <v>6.7000000000000004E-2</v>
      </c>
      <c r="O698" s="170">
        <v>7.5999999999999998E-2</v>
      </c>
      <c r="P698" s="170">
        <v>0.10100000000000001</v>
      </c>
      <c r="Q698" s="91"/>
      <c r="R698" s="211"/>
      <c r="S698" s="211"/>
      <c r="T698" s="211"/>
      <c r="U698" s="211"/>
      <c r="V698" s="211"/>
      <c r="W698" s="211"/>
      <c r="X698" s="211"/>
      <c r="Y698" s="211"/>
      <c r="Z698" s="211"/>
      <c r="AA698" s="211"/>
      <c r="AB698" s="211"/>
      <c r="AC698" s="211"/>
      <c r="AD698" s="211"/>
    </row>
    <row r="699" spans="1:30" x14ac:dyDescent="0.25">
      <c r="A699" s="91" t="s">
        <v>5955</v>
      </c>
      <c r="B699" s="170" t="s">
        <v>143</v>
      </c>
      <c r="C699" s="170">
        <v>0.42351369405477624</v>
      </c>
      <c r="D699" s="170">
        <v>0.40547762191048764</v>
      </c>
      <c r="E699" s="170">
        <v>0.17100868403473615</v>
      </c>
      <c r="F699" s="169">
        <v>1</v>
      </c>
      <c r="G699" s="173">
        <v>1497</v>
      </c>
      <c r="H699" s="91"/>
      <c r="I699" s="170" t="s">
        <v>143</v>
      </c>
      <c r="J699" s="170" t="s">
        <v>143</v>
      </c>
      <c r="K699" s="170">
        <v>0.39900000000000002</v>
      </c>
      <c r="L699" s="170">
        <v>0.44900000000000001</v>
      </c>
      <c r="M699" s="170">
        <v>0.38100000000000001</v>
      </c>
      <c r="N699" s="170">
        <v>0.43099999999999999</v>
      </c>
      <c r="O699" s="170">
        <v>0.153</v>
      </c>
      <c r="P699" s="170">
        <v>0.191</v>
      </c>
      <c r="Q699" s="91"/>
      <c r="R699" s="211"/>
      <c r="S699" s="211"/>
      <c r="T699" s="211"/>
      <c r="U699" s="211"/>
      <c r="V699" s="211"/>
      <c r="W699" s="211"/>
      <c r="X699" s="211"/>
      <c r="Y699" s="211"/>
      <c r="Z699" s="211"/>
      <c r="AA699" s="211"/>
      <c r="AB699" s="211"/>
      <c r="AC699" s="211"/>
      <c r="AD699" s="211"/>
    </row>
    <row r="700" spans="1:30" x14ac:dyDescent="0.25">
      <c r="A700" s="91" t="s">
        <v>5956</v>
      </c>
      <c r="B700" s="170" t="s">
        <v>143</v>
      </c>
      <c r="C700" s="170">
        <v>0.74442988204456095</v>
      </c>
      <c r="D700" s="170">
        <v>0.15530799475753604</v>
      </c>
      <c r="E700" s="170">
        <v>0.10026212319790301</v>
      </c>
      <c r="F700" s="169">
        <v>1</v>
      </c>
      <c r="G700" s="173">
        <v>1526</v>
      </c>
      <c r="H700" s="91"/>
      <c r="I700" s="170" t="s">
        <v>143</v>
      </c>
      <c r="J700" s="170" t="s">
        <v>143</v>
      </c>
      <c r="K700" s="170">
        <v>0.72199999999999998</v>
      </c>
      <c r="L700" s="170">
        <v>0.76600000000000001</v>
      </c>
      <c r="M700" s="170">
        <v>0.13800000000000001</v>
      </c>
      <c r="N700" s="170">
        <v>0.17399999999999999</v>
      </c>
      <c r="O700" s="170">
        <v>8.5999999999999993E-2</v>
      </c>
      <c r="P700" s="170">
        <v>0.11600000000000001</v>
      </c>
      <c r="Q700" s="91"/>
      <c r="R700" s="211"/>
      <c r="S700" s="211"/>
      <c r="T700" s="211"/>
      <c r="U700" s="211"/>
      <c r="V700" s="211"/>
      <c r="W700" s="211"/>
      <c r="X700" s="211"/>
      <c r="Y700" s="211"/>
      <c r="Z700" s="211"/>
      <c r="AA700" s="211"/>
      <c r="AB700" s="211"/>
      <c r="AC700" s="211"/>
      <c r="AD700" s="211"/>
    </row>
    <row r="701" spans="1:30" x14ac:dyDescent="0.25">
      <c r="A701" s="91" t="s">
        <v>5957</v>
      </c>
      <c r="B701" s="170">
        <v>9.6358792184724693E-2</v>
      </c>
      <c r="C701" s="170">
        <v>0.52264653641207814</v>
      </c>
      <c r="D701" s="170">
        <v>0.23756660746003552</v>
      </c>
      <c r="E701" s="170">
        <v>0.14342806394316163</v>
      </c>
      <c r="F701" s="169">
        <v>1</v>
      </c>
      <c r="G701" s="173">
        <v>2252</v>
      </c>
      <c r="H701" s="91"/>
      <c r="I701" s="170">
        <v>8.5000000000000006E-2</v>
      </c>
      <c r="J701" s="170">
        <v>0.109</v>
      </c>
      <c r="K701" s="170">
        <v>0.502</v>
      </c>
      <c r="L701" s="170">
        <v>0.54300000000000004</v>
      </c>
      <c r="M701" s="170">
        <v>0.22</v>
      </c>
      <c r="N701" s="170">
        <v>0.25600000000000001</v>
      </c>
      <c r="O701" s="170">
        <v>0.13</v>
      </c>
      <c r="P701" s="170">
        <v>0.159</v>
      </c>
      <c r="Q701" s="91"/>
      <c r="R701" s="211"/>
      <c r="S701" s="211"/>
      <c r="T701" s="211"/>
      <c r="U701" s="211"/>
      <c r="V701" s="211"/>
      <c r="W701" s="211"/>
      <c r="X701" s="211"/>
      <c r="Y701" s="211"/>
      <c r="Z701" s="211"/>
      <c r="AA701" s="211"/>
      <c r="AB701" s="211"/>
      <c r="AC701" s="211"/>
      <c r="AD701" s="211"/>
    </row>
    <row r="702" spans="1:30" x14ac:dyDescent="0.25">
      <c r="A702" s="91" t="s">
        <v>5958</v>
      </c>
      <c r="B702" s="170">
        <v>0.31420545746388445</v>
      </c>
      <c r="C702" s="170">
        <v>0.598314606741573</v>
      </c>
      <c r="D702" s="170">
        <v>3.5714285714285712E-2</v>
      </c>
      <c r="E702" s="170">
        <v>5.1765650080256818E-2</v>
      </c>
      <c r="F702" s="169">
        <v>0.99999999999999989</v>
      </c>
      <c r="G702" s="173">
        <v>2492</v>
      </c>
      <c r="H702" s="91"/>
      <c r="I702" s="170">
        <v>0.29599999999999999</v>
      </c>
      <c r="J702" s="170">
        <v>0.33300000000000002</v>
      </c>
      <c r="K702" s="170">
        <v>0.57899999999999996</v>
      </c>
      <c r="L702" s="170">
        <v>0.61699999999999999</v>
      </c>
      <c r="M702" s="170">
        <v>2.9000000000000001E-2</v>
      </c>
      <c r="N702" s="170">
        <v>4.3999999999999997E-2</v>
      </c>
      <c r="O702" s="170">
        <v>4.3999999999999997E-2</v>
      </c>
      <c r="P702" s="170">
        <v>6.0999999999999999E-2</v>
      </c>
      <c r="Q702" s="91"/>
      <c r="R702" s="211"/>
      <c r="S702" s="211"/>
      <c r="T702" s="211"/>
      <c r="U702" s="211"/>
      <c r="V702" s="211"/>
      <c r="W702" s="211"/>
      <c r="X702" s="211"/>
      <c r="Y702" s="211"/>
      <c r="Z702" s="211"/>
      <c r="AA702" s="211"/>
      <c r="AB702" s="211"/>
      <c r="AC702" s="211"/>
      <c r="AD702" s="211"/>
    </row>
    <row r="703" spans="1:30" x14ac:dyDescent="0.25">
      <c r="A703" s="91" t="s">
        <v>5959</v>
      </c>
      <c r="B703" s="170" t="s">
        <v>143</v>
      </c>
      <c r="C703" s="170">
        <v>0.52969262906595049</v>
      </c>
      <c r="D703" s="170">
        <v>0.35213369143539242</v>
      </c>
      <c r="E703" s="170">
        <v>0.11817367949865712</v>
      </c>
      <c r="F703" s="169">
        <v>1</v>
      </c>
      <c r="G703" s="173">
        <v>3351</v>
      </c>
      <c r="H703" s="91"/>
      <c r="I703" s="170" t="s">
        <v>143</v>
      </c>
      <c r="J703" s="170" t="s">
        <v>143</v>
      </c>
      <c r="K703" s="170">
        <v>0.51300000000000001</v>
      </c>
      <c r="L703" s="170">
        <v>0.54700000000000004</v>
      </c>
      <c r="M703" s="170">
        <v>0.33600000000000002</v>
      </c>
      <c r="N703" s="170">
        <v>0.36799999999999999</v>
      </c>
      <c r="O703" s="170">
        <v>0.108</v>
      </c>
      <c r="P703" s="170">
        <v>0.13</v>
      </c>
      <c r="Q703" s="91"/>
      <c r="R703" s="211"/>
      <c r="S703" s="211"/>
      <c r="T703" s="211"/>
      <c r="U703" s="211"/>
      <c r="V703" s="211"/>
      <c r="W703" s="211"/>
      <c r="X703" s="211"/>
      <c r="Y703" s="211"/>
      <c r="Z703" s="211"/>
      <c r="AA703" s="211"/>
      <c r="AB703" s="211"/>
      <c r="AC703" s="211"/>
      <c r="AD703" s="211"/>
    </row>
    <row r="704" spans="1:30" x14ac:dyDescent="0.25">
      <c r="A704" s="91" t="s">
        <v>5960</v>
      </c>
      <c r="B704" s="170" t="s">
        <v>143</v>
      </c>
      <c r="C704" s="170">
        <v>0.77898550724637683</v>
      </c>
      <c r="D704" s="170">
        <v>8.8509316770186336E-2</v>
      </c>
      <c r="E704" s="170">
        <v>0.13250517598343686</v>
      </c>
      <c r="F704" s="169">
        <v>1</v>
      </c>
      <c r="G704" s="173">
        <v>1932</v>
      </c>
      <c r="H704" s="91"/>
      <c r="I704" s="170" t="s">
        <v>143</v>
      </c>
      <c r="J704" s="170" t="s">
        <v>143</v>
      </c>
      <c r="K704" s="170">
        <v>0.76</v>
      </c>
      <c r="L704" s="170">
        <v>0.79700000000000004</v>
      </c>
      <c r="M704" s="170">
        <v>7.6999999999999999E-2</v>
      </c>
      <c r="N704" s="170">
        <v>0.10199999999999999</v>
      </c>
      <c r="O704" s="170">
        <v>0.11799999999999999</v>
      </c>
      <c r="P704" s="170">
        <v>0.14799999999999999</v>
      </c>
      <c r="Q704" s="91"/>
      <c r="R704" s="211"/>
      <c r="S704" s="211"/>
      <c r="T704" s="211"/>
      <c r="U704" s="211"/>
      <c r="V704" s="211"/>
      <c r="W704" s="211"/>
      <c r="X704" s="211"/>
      <c r="Y704" s="211"/>
      <c r="Z704" s="211"/>
      <c r="AA704" s="211"/>
      <c r="AB704" s="211"/>
      <c r="AC704" s="211"/>
      <c r="AD704" s="211"/>
    </row>
    <row r="705" spans="1:30" x14ac:dyDescent="0.25">
      <c r="A705" s="91" t="s">
        <v>5961</v>
      </c>
      <c r="B705" s="170">
        <v>7.0763500931098691E-2</v>
      </c>
      <c r="C705" s="170">
        <v>0.57076350093109873</v>
      </c>
      <c r="D705" s="170">
        <v>0.26908752327746743</v>
      </c>
      <c r="E705" s="170">
        <v>8.9385474860335198E-2</v>
      </c>
      <c r="F705" s="169">
        <v>1</v>
      </c>
      <c r="G705" s="173">
        <v>1074</v>
      </c>
      <c r="H705" s="91"/>
      <c r="I705" s="170">
        <v>5.7000000000000002E-2</v>
      </c>
      <c r="J705" s="170">
        <v>8.7999999999999995E-2</v>
      </c>
      <c r="K705" s="170">
        <v>0.54100000000000004</v>
      </c>
      <c r="L705" s="170">
        <v>0.6</v>
      </c>
      <c r="M705" s="170">
        <v>0.24299999999999999</v>
      </c>
      <c r="N705" s="170">
        <v>0.29599999999999999</v>
      </c>
      <c r="O705" s="170">
        <v>7.3999999999999996E-2</v>
      </c>
      <c r="P705" s="170">
        <v>0.108</v>
      </c>
      <c r="Q705" s="91"/>
      <c r="R705" s="211"/>
      <c r="S705" s="211"/>
      <c r="T705" s="211"/>
      <c r="U705" s="211"/>
      <c r="V705" s="211"/>
      <c r="W705" s="211"/>
      <c r="X705" s="211"/>
      <c r="Y705" s="211"/>
      <c r="Z705" s="211"/>
      <c r="AA705" s="211"/>
      <c r="AB705" s="211"/>
      <c r="AC705" s="211"/>
      <c r="AD705" s="211"/>
    </row>
    <row r="706" spans="1:30" x14ac:dyDescent="0.25">
      <c r="A706" s="91" t="s">
        <v>5962</v>
      </c>
      <c r="B706" s="170">
        <v>0.32246376811594202</v>
      </c>
      <c r="C706" s="170">
        <v>0.57173913043478264</v>
      </c>
      <c r="D706" s="170">
        <v>6.8840579710144928E-2</v>
      </c>
      <c r="E706" s="170">
        <v>3.6956521739130437E-2</v>
      </c>
      <c r="F706" s="169">
        <v>1</v>
      </c>
      <c r="G706" s="173">
        <v>1380</v>
      </c>
      <c r="H706" s="91"/>
      <c r="I706" s="170">
        <v>0.29799999999999999</v>
      </c>
      <c r="J706" s="170">
        <v>0.34799999999999998</v>
      </c>
      <c r="K706" s="170">
        <v>0.54500000000000004</v>
      </c>
      <c r="L706" s="170">
        <v>0.59799999999999998</v>
      </c>
      <c r="M706" s="170">
        <v>5.7000000000000002E-2</v>
      </c>
      <c r="N706" s="170">
        <v>8.3000000000000004E-2</v>
      </c>
      <c r="O706" s="170">
        <v>2.8000000000000001E-2</v>
      </c>
      <c r="P706" s="170">
        <v>4.8000000000000001E-2</v>
      </c>
      <c r="Q706" s="91"/>
      <c r="R706" s="211"/>
      <c r="S706" s="211"/>
      <c r="T706" s="211"/>
      <c r="U706" s="211"/>
      <c r="V706" s="211"/>
      <c r="W706" s="211"/>
      <c r="X706" s="211"/>
      <c r="Y706" s="211"/>
      <c r="Z706" s="211"/>
      <c r="AA706" s="211"/>
      <c r="AB706" s="211"/>
      <c r="AC706" s="211"/>
      <c r="AD706" s="211"/>
    </row>
    <row r="707" spans="1:30" x14ac:dyDescent="0.25">
      <c r="A707" s="91" t="s">
        <v>5963</v>
      </c>
      <c r="B707" s="170" t="s">
        <v>143</v>
      </c>
      <c r="C707" s="170">
        <v>0.50096215522771004</v>
      </c>
      <c r="D707" s="170">
        <v>0.39384220654265556</v>
      </c>
      <c r="E707" s="170">
        <v>0.10519563822963438</v>
      </c>
      <c r="F707" s="169">
        <v>1</v>
      </c>
      <c r="G707" s="173">
        <v>1559</v>
      </c>
      <c r="H707" s="91"/>
      <c r="I707" s="170" t="s">
        <v>143</v>
      </c>
      <c r="J707" s="170" t="s">
        <v>143</v>
      </c>
      <c r="K707" s="170">
        <v>0.47599999999999998</v>
      </c>
      <c r="L707" s="170">
        <v>0.52600000000000002</v>
      </c>
      <c r="M707" s="170">
        <v>0.37</v>
      </c>
      <c r="N707" s="170">
        <v>0.41799999999999998</v>
      </c>
      <c r="O707" s="170">
        <v>9.0999999999999998E-2</v>
      </c>
      <c r="P707" s="170">
        <v>0.121</v>
      </c>
      <c r="Q707" s="91"/>
      <c r="R707" s="211"/>
      <c r="S707" s="211"/>
      <c r="T707" s="211"/>
      <c r="U707" s="211"/>
      <c r="V707" s="211"/>
      <c r="W707" s="211"/>
      <c r="X707" s="211"/>
      <c r="Y707" s="211"/>
      <c r="Z707" s="211"/>
      <c r="AA707" s="211"/>
      <c r="AB707" s="211"/>
      <c r="AC707" s="211"/>
      <c r="AD707" s="211"/>
    </row>
    <row r="708" spans="1:30" x14ac:dyDescent="0.25">
      <c r="A708" s="91" t="s">
        <v>5964</v>
      </c>
      <c r="B708" s="170" t="s">
        <v>143</v>
      </c>
      <c r="C708" s="170">
        <v>0.81384471468662301</v>
      </c>
      <c r="D708" s="170">
        <v>9.7287184284377923E-2</v>
      </c>
      <c r="E708" s="170">
        <v>8.8868101028999058E-2</v>
      </c>
      <c r="F708" s="169">
        <v>1</v>
      </c>
      <c r="G708" s="173">
        <v>1069</v>
      </c>
      <c r="H708" s="91"/>
      <c r="I708" s="170" t="s">
        <v>143</v>
      </c>
      <c r="J708" s="170" t="s">
        <v>143</v>
      </c>
      <c r="K708" s="170">
        <v>0.78900000000000003</v>
      </c>
      <c r="L708" s="170">
        <v>0.83599999999999997</v>
      </c>
      <c r="M708" s="170">
        <v>8.1000000000000003E-2</v>
      </c>
      <c r="N708" s="170">
        <v>0.11700000000000001</v>
      </c>
      <c r="O708" s="170">
        <v>7.2999999999999995E-2</v>
      </c>
      <c r="P708" s="170">
        <v>0.107</v>
      </c>
      <c r="Q708" s="91"/>
      <c r="R708" s="211"/>
      <c r="S708" s="211"/>
      <c r="T708" s="211"/>
      <c r="U708" s="211"/>
      <c r="V708" s="211"/>
      <c r="W708" s="211"/>
      <c r="X708" s="211"/>
      <c r="Y708" s="211"/>
      <c r="Z708" s="211"/>
      <c r="AA708" s="211"/>
      <c r="AB708" s="211"/>
      <c r="AC708" s="211"/>
      <c r="AD708" s="211"/>
    </row>
    <row r="709" spans="1:30" x14ac:dyDescent="0.25">
      <c r="A709" s="91" t="s">
        <v>5965</v>
      </c>
      <c r="B709" s="170">
        <v>5.4671968190854868E-2</v>
      </c>
      <c r="C709" s="170">
        <v>0.50795228628230615</v>
      </c>
      <c r="D709" s="170">
        <v>0.28429423459244535</v>
      </c>
      <c r="E709" s="170">
        <v>0.15308151093439365</v>
      </c>
      <c r="F709" s="169">
        <v>1</v>
      </c>
      <c r="G709" s="173">
        <v>1006</v>
      </c>
      <c r="H709" s="91"/>
      <c r="I709" s="170">
        <v>4.2000000000000003E-2</v>
      </c>
      <c r="J709" s="170">
        <v>7.0000000000000007E-2</v>
      </c>
      <c r="K709" s="170">
        <v>0.47699999999999998</v>
      </c>
      <c r="L709" s="170">
        <v>0.53900000000000003</v>
      </c>
      <c r="M709" s="170">
        <v>0.25700000000000001</v>
      </c>
      <c r="N709" s="170">
        <v>0.313</v>
      </c>
      <c r="O709" s="170">
        <v>0.13200000000000001</v>
      </c>
      <c r="P709" s="170">
        <v>0.17699999999999999</v>
      </c>
      <c r="Q709" s="91"/>
      <c r="R709" s="211"/>
      <c r="S709" s="211"/>
      <c r="T709" s="211"/>
      <c r="U709" s="211"/>
      <c r="V709" s="211"/>
      <c r="W709" s="211"/>
      <c r="X709" s="211"/>
      <c r="Y709" s="211"/>
      <c r="Z709" s="211"/>
      <c r="AA709" s="211"/>
      <c r="AB709" s="211"/>
      <c r="AC709" s="211"/>
      <c r="AD709" s="211"/>
    </row>
    <row r="710" spans="1:30" x14ac:dyDescent="0.25">
      <c r="A710" s="91" t="s">
        <v>5966</v>
      </c>
      <c r="B710" s="170">
        <v>0.23121019108280255</v>
      </c>
      <c r="C710" s="170">
        <v>0.61337579617834392</v>
      </c>
      <c r="D710" s="170">
        <v>5.1592356687898092E-2</v>
      </c>
      <c r="E710" s="170">
        <v>0.10382165605095542</v>
      </c>
      <c r="F710" s="169">
        <v>1</v>
      </c>
      <c r="G710" s="173">
        <v>1570</v>
      </c>
      <c r="H710" s="91"/>
      <c r="I710" s="170">
        <v>0.21099999999999999</v>
      </c>
      <c r="J710" s="170">
        <v>0.253</v>
      </c>
      <c r="K710" s="170">
        <v>0.58899999999999997</v>
      </c>
      <c r="L710" s="170">
        <v>0.63700000000000001</v>
      </c>
      <c r="M710" s="170">
        <v>4.2000000000000003E-2</v>
      </c>
      <c r="N710" s="170">
        <v>6.4000000000000001E-2</v>
      </c>
      <c r="O710" s="170">
        <v>0.09</v>
      </c>
      <c r="P710" s="170">
        <v>0.12</v>
      </c>
      <c r="Q710" s="91"/>
      <c r="R710" s="211"/>
      <c r="S710" s="211"/>
      <c r="T710" s="211"/>
      <c r="U710" s="211"/>
      <c r="V710" s="211"/>
      <c r="W710" s="211"/>
      <c r="X710" s="211"/>
      <c r="Y710" s="211"/>
      <c r="Z710" s="211"/>
      <c r="AA710" s="211"/>
      <c r="AB710" s="211"/>
      <c r="AC710" s="211"/>
      <c r="AD710" s="211"/>
    </row>
    <row r="711" spans="1:30" x14ac:dyDescent="0.25">
      <c r="A711" s="91" t="s">
        <v>5967</v>
      </c>
      <c r="B711" s="170" t="s">
        <v>143</v>
      </c>
      <c r="C711" s="170">
        <v>0.40352595494613125</v>
      </c>
      <c r="D711" s="170">
        <v>0.38491674828599415</v>
      </c>
      <c r="E711" s="170">
        <v>0.21155729676787463</v>
      </c>
      <c r="F711" s="169">
        <v>1</v>
      </c>
      <c r="G711" s="173">
        <v>1021</v>
      </c>
      <c r="H711" s="91"/>
      <c r="I711" s="170" t="s">
        <v>143</v>
      </c>
      <c r="J711" s="170" t="s">
        <v>143</v>
      </c>
      <c r="K711" s="170">
        <v>0.374</v>
      </c>
      <c r="L711" s="170">
        <v>0.434</v>
      </c>
      <c r="M711" s="170">
        <v>0.35599999999999998</v>
      </c>
      <c r="N711" s="170">
        <v>0.41499999999999998</v>
      </c>
      <c r="O711" s="170">
        <v>0.188</v>
      </c>
      <c r="P711" s="170">
        <v>0.23799999999999999</v>
      </c>
      <c r="Q711" s="91"/>
      <c r="R711" s="211"/>
      <c r="S711" s="211"/>
      <c r="T711" s="211"/>
      <c r="U711" s="211"/>
      <c r="V711" s="211"/>
      <c r="W711" s="211"/>
      <c r="X711" s="211"/>
      <c r="Y711" s="211"/>
      <c r="Z711" s="211"/>
      <c r="AA711" s="211"/>
      <c r="AB711" s="211"/>
      <c r="AC711" s="211"/>
      <c r="AD711" s="211"/>
    </row>
    <row r="712" spans="1:30" x14ac:dyDescent="0.25">
      <c r="A712" s="91" t="s">
        <v>5968</v>
      </c>
      <c r="B712" s="170" t="s">
        <v>143</v>
      </c>
      <c r="C712" s="170">
        <v>0.69846153846153847</v>
      </c>
      <c r="D712" s="170">
        <v>9.4615384615384615E-2</v>
      </c>
      <c r="E712" s="170">
        <v>0.20692307692307693</v>
      </c>
      <c r="F712" s="169">
        <v>1</v>
      </c>
      <c r="G712" s="173">
        <v>1300</v>
      </c>
      <c r="H712" s="91"/>
      <c r="I712" s="170" t="s">
        <v>143</v>
      </c>
      <c r="J712" s="170" t="s">
        <v>143</v>
      </c>
      <c r="K712" s="170">
        <v>0.67300000000000004</v>
      </c>
      <c r="L712" s="170">
        <v>0.72299999999999998</v>
      </c>
      <c r="M712" s="170">
        <v>0.08</v>
      </c>
      <c r="N712" s="170">
        <v>0.112</v>
      </c>
      <c r="O712" s="170">
        <v>0.186</v>
      </c>
      <c r="P712" s="170">
        <v>0.23</v>
      </c>
      <c r="Q712" s="91"/>
      <c r="R712" s="211"/>
      <c r="S712" s="211"/>
      <c r="T712" s="211"/>
      <c r="U712" s="211"/>
      <c r="V712" s="211"/>
      <c r="W712" s="211"/>
      <c r="X712" s="211"/>
      <c r="Y712" s="211"/>
      <c r="Z712" s="211"/>
      <c r="AA712" s="211"/>
      <c r="AB712" s="211"/>
      <c r="AC712" s="211"/>
      <c r="AD712" s="211"/>
    </row>
    <row r="713" spans="1:30" x14ac:dyDescent="0.25">
      <c r="A713" s="91" t="s">
        <v>5969</v>
      </c>
      <c r="B713" s="170">
        <v>9.3215664644236071E-2</v>
      </c>
      <c r="C713" s="170">
        <v>0.52840595697738557</v>
      </c>
      <c r="D713" s="170">
        <v>0.24379481522338664</v>
      </c>
      <c r="E713" s="170">
        <v>0.13458356315499173</v>
      </c>
      <c r="F713" s="169">
        <v>1</v>
      </c>
      <c r="G713" s="173">
        <v>1813</v>
      </c>
      <c r="H713" s="91"/>
      <c r="I713" s="170">
        <v>8.1000000000000003E-2</v>
      </c>
      <c r="J713" s="170">
        <v>0.107</v>
      </c>
      <c r="K713" s="170">
        <v>0.505</v>
      </c>
      <c r="L713" s="170">
        <v>0.55100000000000005</v>
      </c>
      <c r="M713" s="170">
        <v>0.22500000000000001</v>
      </c>
      <c r="N713" s="170">
        <v>0.26400000000000001</v>
      </c>
      <c r="O713" s="170">
        <v>0.12</v>
      </c>
      <c r="P713" s="170">
        <v>0.151</v>
      </c>
      <c r="Q713" s="91"/>
      <c r="R713" s="211"/>
      <c r="S713" s="211"/>
      <c r="T713" s="211"/>
      <c r="U713" s="211"/>
      <c r="V713" s="211"/>
      <c r="W713" s="211"/>
      <c r="X713" s="211"/>
      <c r="Y713" s="211"/>
      <c r="Z713" s="211"/>
      <c r="AA713" s="211"/>
      <c r="AB713" s="211"/>
      <c r="AC713" s="211"/>
      <c r="AD713" s="211"/>
    </row>
    <row r="714" spans="1:30" x14ac:dyDescent="0.25">
      <c r="A714" s="91" t="s">
        <v>5970</v>
      </c>
      <c r="B714" s="170">
        <v>0.30135072193758733</v>
      </c>
      <c r="C714" s="170">
        <v>0.58593386120167679</v>
      </c>
      <c r="D714" s="170">
        <v>4.3316255239869587E-2</v>
      </c>
      <c r="E714" s="170">
        <v>6.9399161620866331E-2</v>
      </c>
      <c r="F714" s="169">
        <v>1</v>
      </c>
      <c r="G714" s="173">
        <v>2147</v>
      </c>
      <c r="H714" s="91"/>
      <c r="I714" s="170">
        <v>0.28199999999999997</v>
      </c>
      <c r="J714" s="170">
        <v>0.32100000000000001</v>
      </c>
      <c r="K714" s="170">
        <v>0.56499999999999995</v>
      </c>
      <c r="L714" s="170">
        <v>0.60699999999999998</v>
      </c>
      <c r="M714" s="170">
        <v>3.5000000000000003E-2</v>
      </c>
      <c r="N714" s="170">
        <v>5.2999999999999999E-2</v>
      </c>
      <c r="O714" s="170">
        <v>5.8999999999999997E-2</v>
      </c>
      <c r="P714" s="170">
        <v>8.1000000000000003E-2</v>
      </c>
      <c r="Q714" s="91"/>
      <c r="R714" s="211"/>
      <c r="S714" s="211"/>
      <c r="T714" s="211"/>
      <c r="U714" s="211"/>
      <c r="V714" s="211"/>
      <c r="W714" s="211"/>
      <c r="X714" s="211"/>
      <c r="Y714" s="211"/>
      <c r="Z714" s="211"/>
      <c r="AA714" s="211"/>
      <c r="AB714" s="211"/>
      <c r="AC714" s="211"/>
      <c r="AD714" s="211"/>
    </row>
    <row r="715" spans="1:30" x14ac:dyDescent="0.25">
      <c r="A715" s="91" t="s">
        <v>5971</v>
      </c>
      <c r="B715" s="170" t="s">
        <v>143</v>
      </c>
      <c r="C715" s="170">
        <v>0.50973084886128361</v>
      </c>
      <c r="D715" s="170">
        <v>0.36604554865424432</v>
      </c>
      <c r="E715" s="170">
        <v>0.12422360248447205</v>
      </c>
      <c r="F715" s="169">
        <v>1</v>
      </c>
      <c r="G715" s="173">
        <v>2415</v>
      </c>
      <c r="H715" s="91"/>
      <c r="I715" s="170" t="s">
        <v>143</v>
      </c>
      <c r="J715" s="170" t="s">
        <v>143</v>
      </c>
      <c r="K715" s="170">
        <v>0.49</v>
      </c>
      <c r="L715" s="170">
        <v>0.53</v>
      </c>
      <c r="M715" s="170">
        <v>0.34699999999999998</v>
      </c>
      <c r="N715" s="170">
        <v>0.38500000000000001</v>
      </c>
      <c r="O715" s="170">
        <v>0.112</v>
      </c>
      <c r="P715" s="170">
        <v>0.13800000000000001</v>
      </c>
      <c r="Q715" s="91"/>
      <c r="R715" s="211"/>
      <c r="S715" s="211"/>
      <c r="T715" s="211"/>
      <c r="U715" s="211"/>
      <c r="V715" s="211"/>
      <c r="W715" s="211"/>
      <c r="X715" s="211"/>
      <c r="Y715" s="211"/>
      <c r="Z715" s="211"/>
      <c r="AA715" s="211"/>
      <c r="AB715" s="211"/>
      <c r="AC715" s="211"/>
      <c r="AD715" s="211"/>
    </row>
    <row r="716" spans="1:30" x14ac:dyDescent="0.25">
      <c r="A716" s="91" t="s">
        <v>5972</v>
      </c>
      <c r="B716" s="170" t="s">
        <v>143</v>
      </c>
      <c r="C716" s="170">
        <v>0.74878556557945875</v>
      </c>
      <c r="D716" s="170">
        <v>8.6051353226925739E-2</v>
      </c>
      <c r="E716" s="170">
        <v>0.16516308119361556</v>
      </c>
      <c r="F716" s="169">
        <v>1</v>
      </c>
      <c r="G716" s="173">
        <v>1441</v>
      </c>
      <c r="H716" s="91"/>
      <c r="I716" s="170" t="s">
        <v>143</v>
      </c>
      <c r="J716" s="170" t="s">
        <v>143</v>
      </c>
      <c r="K716" s="170">
        <v>0.72599999999999998</v>
      </c>
      <c r="L716" s="170">
        <v>0.77</v>
      </c>
      <c r="M716" s="170">
        <v>7.2999999999999995E-2</v>
      </c>
      <c r="N716" s="170">
        <v>0.10199999999999999</v>
      </c>
      <c r="O716" s="170">
        <v>0.14699999999999999</v>
      </c>
      <c r="P716" s="170">
        <v>0.185</v>
      </c>
      <c r="Q716" s="91"/>
      <c r="R716" s="211"/>
      <c r="S716" s="211"/>
      <c r="T716" s="211"/>
      <c r="U716" s="211"/>
      <c r="V716" s="211"/>
      <c r="W716" s="211"/>
      <c r="X716" s="211"/>
      <c r="Y716" s="211"/>
      <c r="Z716" s="211"/>
      <c r="AA716" s="211"/>
      <c r="AB716" s="211"/>
      <c r="AC716" s="211"/>
      <c r="AD716" s="211"/>
    </row>
    <row r="717" spans="1:30" x14ac:dyDescent="0.25">
      <c r="A717" s="91" t="s">
        <v>5973</v>
      </c>
      <c r="B717" s="170">
        <v>7.6923076923076927E-2</v>
      </c>
      <c r="C717" s="170">
        <v>0.57514792899408285</v>
      </c>
      <c r="D717" s="170">
        <v>0.25088757396449707</v>
      </c>
      <c r="E717" s="170">
        <v>9.70414201183432E-2</v>
      </c>
      <c r="F717" s="169">
        <v>1</v>
      </c>
      <c r="G717" s="173">
        <v>1690</v>
      </c>
      <c r="H717" s="91"/>
      <c r="I717" s="170">
        <v>6.5000000000000002E-2</v>
      </c>
      <c r="J717" s="170">
        <v>9.0999999999999998E-2</v>
      </c>
      <c r="K717" s="170">
        <v>0.55100000000000005</v>
      </c>
      <c r="L717" s="170">
        <v>0.59899999999999998</v>
      </c>
      <c r="M717" s="170">
        <v>0.23100000000000001</v>
      </c>
      <c r="N717" s="170">
        <v>0.27200000000000002</v>
      </c>
      <c r="O717" s="170">
        <v>8.4000000000000005E-2</v>
      </c>
      <c r="P717" s="170">
        <v>0.112</v>
      </c>
      <c r="Q717" s="91"/>
      <c r="R717" s="211"/>
      <c r="S717" s="211"/>
      <c r="T717" s="211"/>
      <c r="U717" s="211"/>
      <c r="V717" s="211"/>
      <c r="W717" s="211"/>
      <c r="X717" s="211"/>
      <c r="Y717" s="211"/>
      <c r="Z717" s="211"/>
      <c r="AA717" s="211"/>
      <c r="AB717" s="211"/>
      <c r="AC717" s="211"/>
      <c r="AD717" s="211"/>
    </row>
    <row r="718" spans="1:30" x14ac:dyDescent="0.25">
      <c r="A718" s="91" t="s">
        <v>5974</v>
      </c>
      <c r="B718" s="170">
        <v>0.31284634760705288</v>
      </c>
      <c r="C718" s="170">
        <v>0.59445843828715361</v>
      </c>
      <c r="D718" s="170">
        <v>4.7355163727959698E-2</v>
      </c>
      <c r="E718" s="170">
        <v>4.534005037783375E-2</v>
      </c>
      <c r="F718" s="169">
        <v>0.99999999999999989</v>
      </c>
      <c r="G718" s="173">
        <v>1985</v>
      </c>
      <c r="H718" s="91"/>
      <c r="I718" s="170">
        <v>0.29299999999999998</v>
      </c>
      <c r="J718" s="170">
        <v>0.33400000000000002</v>
      </c>
      <c r="K718" s="170">
        <v>0.57299999999999995</v>
      </c>
      <c r="L718" s="170">
        <v>0.61599999999999999</v>
      </c>
      <c r="M718" s="170">
        <v>3.9E-2</v>
      </c>
      <c r="N718" s="170">
        <v>5.8000000000000003E-2</v>
      </c>
      <c r="O718" s="170">
        <v>3.6999999999999998E-2</v>
      </c>
      <c r="P718" s="170">
        <v>5.5E-2</v>
      </c>
      <c r="Q718" s="91"/>
      <c r="R718" s="211"/>
      <c r="S718" s="211"/>
      <c r="T718" s="211"/>
      <c r="U718" s="211"/>
      <c r="V718" s="211"/>
      <c r="W718" s="211"/>
      <c r="X718" s="211"/>
      <c r="Y718" s="211"/>
      <c r="Z718" s="211"/>
      <c r="AA718" s="211"/>
      <c r="AB718" s="211"/>
      <c r="AC718" s="211"/>
      <c r="AD718" s="211"/>
    </row>
    <row r="719" spans="1:30" x14ac:dyDescent="0.25">
      <c r="A719" s="91" t="s">
        <v>5975</v>
      </c>
      <c r="B719" s="170" t="s">
        <v>143</v>
      </c>
      <c r="C719" s="170">
        <v>0.54661791590493602</v>
      </c>
      <c r="D719" s="170">
        <v>0.32602071907373553</v>
      </c>
      <c r="E719" s="170">
        <v>0.12736136502132847</v>
      </c>
      <c r="F719" s="169">
        <v>1</v>
      </c>
      <c r="G719" s="173">
        <v>1641</v>
      </c>
      <c r="H719" s="91"/>
      <c r="I719" s="170" t="s">
        <v>143</v>
      </c>
      <c r="J719" s="170" t="s">
        <v>143</v>
      </c>
      <c r="K719" s="170">
        <v>0.52200000000000002</v>
      </c>
      <c r="L719" s="170">
        <v>0.57099999999999995</v>
      </c>
      <c r="M719" s="170">
        <v>0.30399999999999999</v>
      </c>
      <c r="N719" s="170">
        <v>0.34899999999999998</v>
      </c>
      <c r="O719" s="170">
        <v>0.112</v>
      </c>
      <c r="P719" s="170">
        <v>0.14399999999999999</v>
      </c>
      <c r="Q719" s="91"/>
      <c r="R719" s="211"/>
      <c r="S719" s="211"/>
      <c r="T719" s="211"/>
      <c r="U719" s="211"/>
      <c r="V719" s="211"/>
      <c r="W719" s="211"/>
      <c r="X719" s="211"/>
      <c r="Y719" s="211"/>
      <c r="Z719" s="211"/>
      <c r="AA719" s="211"/>
      <c r="AB719" s="211"/>
      <c r="AC719" s="211"/>
      <c r="AD719" s="211"/>
    </row>
    <row r="720" spans="1:30" x14ac:dyDescent="0.25">
      <c r="A720" s="91" t="s">
        <v>5976</v>
      </c>
      <c r="B720" s="170" t="s">
        <v>143</v>
      </c>
      <c r="C720" s="170">
        <v>0.85995085995085996</v>
      </c>
      <c r="D720" s="170">
        <v>6.6339066339066333E-2</v>
      </c>
      <c r="E720" s="170">
        <v>7.3710073710073709E-2</v>
      </c>
      <c r="F720" s="169">
        <v>1</v>
      </c>
      <c r="G720" s="173">
        <v>1628</v>
      </c>
      <c r="H720" s="91"/>
      <c r="I720" s="170" t="s">
        <v>143</v>
      </c>
      <c r="J720" s="170" t="s">
        <v>143</v>
      </c>
      <c r="K720" s="170">
        <v>0.84199999999999997</v>
      </c>
      <c r="L720" s="170">
        <v>0.876</v>
      </c>
      <c r="M720" s="170">
        <v>5.5E-2</v>
      </c>
      <c r="N720" s="170">
        <v>7.9000000000000001E-2</v>
      </c>
      <c r="O720" s="170">
        <v>6.2E-2</v>
      </c>
      <c r="P720" s="170">
        <v>8.6999999999999994E-2</v>
      </c>
      <c r="Q720" s="91"/>
      <c r="R720" s="211"/>
      <c r="S720" s="211"/>
      <c r="T720" s="211"/>
      <c r="U720" s="211"/>
      <c r="V720" s="211"/>
      <c r="W720" s="211"/>
      <c r="X720" s="211"/>
      <c r="Y720" s="211"/>
      <c r="Z720" s="211"/>
      <c r="AA720" s="211"/>
      <c r="AB720" s="211"/>
      <c r="AC720" s="211"/>
      <c r="AD720" s="211"/>
    </row>
    <row r="721" spans="1:30" x14ac:dyDescent="0.25">
      <c r="A721" s="91" t="s">
        <v>5977</v>
      </c>
      <c r="B721" s="170">
        <v>6.6666666666666666E-2</v>
      </c>
      <c r="C721" s="170">
        <v>0.54095238095238096</v>
      </c>
      <c r="D721" s="170">
        <v>0.28952380952380952</v>
      </c>
      <c r="E721" s="170">
        <v>0.10285714285714286</v>
      </c>
      <c r="F721" s="169">
        <v>1</v>
      </c>
      <c r="G721" s="173">
        <v>1050</v>
      </c>
      <c r="H721" s="91"/>
      <c r="I721" s="170">
        <v>5.2999999999999999E-2</v>
      </c>
      <c r="J721" s="170">
        <v>8.3000000000000004E-2</v>
      </c>
      <c r="K721" s="170">
        <v>0.51100000000000001</v>
      </c>
      <c r="L721" s="170">
        <v>0.57099999999999995</v>
      </c>
      <c r="M721" s="170">
        <v>0.26300000000000001</v>
      </c>
      <c r="N721" s="170">
        <v>0.318</v>
      </c>
      <c r="O721" s="170">
        <v>8.5999999999999993E-2</v>
      </c>
      <c r="P721" s="170">
        <v>0.123</v>
      </c>
      <c r="Q721" s="91"/>
      <c r="R721" s="211"/>
      <c r="S721" s="211"/>
      <c r="T721" s="211"/>
      <c r="U721" s="211"/>
      <c r="V721" s="211"/>
      <c r="W721" s="211"/>
      <c r="X721" s="211"/>
      <c r="Y721" s="211"/>
      <c r="Z721" s="211"/>
      <c r="AA721" s="211"/>
      <c r="AB721" s="211"/>
      <c r="AC721" s="211"/>
      <c r="AD721" s="211"/>
    </row>
    <row r="722" spans="1:30" x14ac:dyDescent="0.25">
      <c r="A722" s="91" t="s">
        <v>5978</v>
      </c>
      <c r="B722" s="170">
        <v>0.28549734244495062</v>
      </c>
      <c r="C722" s="170">
        <v>0.61731207289293855</v>
      </c>
      <c r="D722" s="170">
        <v>4.9354593773728167E-2</v>
      </c>
      <c r="E722" s="170">
        <v>4.7835990888382689E-2</v>
      </c>
      <c r="F722" s="169">
        <v>1</v>
      </c>
      <c r="G722" s="173">
        <v>1317</v>
      </c>
      <c r="H722" s="91"/>
      <c r="I722" s="170">
        <v>0.26200000000000001</v>
      </c>
      <c r="J722" s="170">
        <v>0.31</v>
      </c>
      <c r="K722" s="170">
        <v>0.59099999999999997</v>
      </c>
      <c r="L722" s="170">
        <v>0.64300000000000002</v>
      </c>
      <c r="M722" s="170">
        <v>3.9E-2</v>
      </c>
      <c r="N722" s="170">
        <v>6.2E-2</v>
      </c>
      <c r="O722" s="170">
        <v>3.7999999999999999E-2</v>
      </c>
      <c r="P722" s="170">
        <v>6.0999999999999999E-2</v>
      </c>
      <c r="Q722" s="91"/>
      <c r="R722" s="211"/>
      <c r="S722" s="211"/>
      <c r="T722" s="211"/>
      <c r="U722" s="211"/>
      <c r="V722" s="211"/>
      <c r="W722" s="211"/>
      <c r="X722" s="211"/>
      <c r="Y722" s="211"/>
      <c r="Z722" s="211"/>
      <c r="AA722" s="211"/>
      <c r="AB722" s="211"/>
      <c r="AC722" s="211"/>
      <c r="AD722" s="211"/>
    </row>
    <row r="723" spans="1:30" x14ac:dyDescent="0.25">
      <c r="A723" s="91" t="s">
        <v>5979</v>
      </c>
      <c r="B723" s="170" t="s">
        <v>143</v>
      </c>
      <c r="C723" s="170">
        <v>0.4991364421416235</v>
      </c>
      <c r="D723" s="170">
        <v>0.38860103626943004</v>
      </c>
      <c r="E723" s="170">
        <v>0.11226252158894647</v>
      </c>
      <c r="F723" s="169">
        <v>1</v>
      </c>
      <c r="G723" s="173">
        <v>1158</v>
      </c>
      <c r="H723" s="91"/>
      <c r="I723" s="170" t="s">
        <v>143</v>
      </c>
      <c r="J723" s="170" t="s">
        <v>143</v>
      </c>
      <c r="K723" s="170">
        <v>0.47</v>
      </c>
      <c r="L723" s="170">
        <v>0.52800000000000002</v>
      </c>
      <c r="M723" s="170">
        <v>0.36099999999999999</v>
      </c>
      <c r="N723" s="170">
        <v>0.41699999999999998</v>
      </c>
      <c r="O723" s="170">
        <v>9.5000000000000001E-2</v>
      </c>
      <c r="P723" s="170">
        <v>0.13200000000000001</v>
      </c>
      <c r="Q723" s="91"/>
      <c r="R723" s="211"/>
      <c r="S723" s="211"/>
      <c r="T723" s="211"/>
      <c r="U723" s="211"/>
      <c r="V723" s="211"/>
      <c r="W723" s="211"/>
      <c r="X723" s="211"/>
      <c r="Y723" s="211"/>
      <c r="Z723" s="211"/>
      <c r="AA723" s="211"/>
      <c r="AB723" s="211"/>
      <c r="AC723" s="211"/>
      <c r="AD723" s="211"/>
    </row>
    <row r="724" spans="1:30" x14ac:dyDescent="0.25">
      <c r="A724" s="91" t="s">
        <v>5980</v>
      </c>
      <c r="B724" s="170" t="s">
        <v>143</v>
      </c>
      <c r="C724" s="170">
        <v>0.81083404987102325</v>
      </c>
      <c r="D724" s="170">
        <v>9.8882201203783313E-2</v>
      </c>
      <c r="E724" s="170">
        <v>9.0283748925193461E-2</v>
      </c>
      <c r="F724" s="169">
        <v>1</v>
      </c>
      <c r="G724" s="173">
        <v>1163</v>
      </c>
      <c r="H724" s="91"/>
      <c r="I724" s="170" t="s">
        <v>143</v>
      </c>
      <c r="J724" s="170" t="s">
        <v>143</v>
      </c>
      <c r="K724" s="170">
        <v>0.78700000000000003</v>
      </c>
      <c r="L724" s="170">
        <v>0.83199999999999996</v>
      </c>
      <c r="M724" s="170">
        <v>8.3000000000000004E-2</v>
      </c>
      <c r="N724" s="170">
        <v>0.11700000000000001</v>
      </c>
      <c r="O724" s="170">
        <v>7.4999999999999997E-2</v>
      </c>
      <c r="P724" s="170">
        <v>0.108</v>
      </c>
      <c r="Q724" s="91"/>
      <c r="R724" s="211"/>
      <c r="S724" s="211"/>
      <c r="T724" s="211"/>
      <c r="U724" s="211"/>
      <c r="V724" s="211"/>
      <c r="W724" s="211"/>
      <c r="X724" s="211"/>
      <c r="Y724" s="211"/>
      <c r="Z724" s="211"/>
      <c r="AA724" s="211"/>
      <c r="AB724" s="211"/>
      <c r="AC724" s="211"/>
      <c r="AD724" s="211"/>
    </row>
    <row r="725" spans="1:30" x14ac:dyDescent="0.25">
      <c r="A725" s="91" t="s">
        <v>5981</v>
      </c>
      <c r="B725" s="170">
        <v>3.6075036075036072E-2</v>
      </c>
      <c r="C725" s="170">
        <v>0.45887445887445888</v>
      </c>
      <c r="D725" s="170">
        <v>0.36219336219336218</v>
      </c>
      <c r="E725" s="170">
        <v>0.14285714285714285</v>
      </c>
      <c r="F725" s="169">
        <v>1</v>
      </c>
      <c r="G725" s="173">
        <v>693</v>
      </c>
      <c r="H725" s="91"/>
      <c r="I725" s="170">
        <v>2.5000000000000001E-2</v>
      </c>
      <c r="J725" s="170">
        <v>5.2999999999999999E-2</v>
      </c>
      <c r="K725" s="170">
        <v>0.42199999999999999</v>
      </c>
      <c r="L725" s="170">
        <v>0.496</v>
      </c>
      <c r="M725" s="170">
        <v>0.32700000000000001</v>
      </c>
      <c r="N725" s="170">
        <v>0.39900000000000002</v>
      </c>
      <c r="O725" s="170">
        <v>0.11899999999999999</v>
      </c>
      <c r="P725" s="170">
        <v>0.17100000000000001</v>
      </c>
      <c r="Q725" s="91"/>
      <c r="R725" s="211"/>
      <c r="S725" s="211"/>
      <c r="T725" s="211"/>
      <c r="U725" s="211"/>
      <c r="V725" s="211"/>
      <c r="W725" s="211"/>
      <c r="X725" s="211"/>
      <c r="Y725" s="211"/>
      <c r="Z725" s="211"/>
      <c r="AA725" s="211"/>
      <c r="AB725" s="211"/>
      <c r="AC725" s="211"/>
      <c r="AD725" s="211"/>
    </row>
    <row r="726" spans="1:30" x14ac:dyDescent="0.25">
      <c r="A726" s="91" t="s">
        <v>5982</v>
      </c>
      <c r="B726" s="170">
        <v>0.25704989154013014</v>
      </c>
      <c r="C726" s="170">
        <v>0.61822125813449025</v>
      </c>
      <c r="D726" s="170">
        <v>5.2060737527114966E-2</v>
      </c>
      <c r="E726" s="170">
        <v>7.2668112798264642E-2</v>
      </c>
      <c r="F726" s="169">
        <v>1</v>
      </c>
      <c r="G726" s="173">
        <v>922</v>
      </c>
      <c r="H726" s="91"/>
      <c r="I726" s="170">
        <v>0.23</v>
      </c>
      <c r="J726" s="170">
        <v>0.28599999999999998</v>
      </c>
      <c r="K726" s="170">
        <v>0.58599999999999997</v>
      </c>
      <c r="L726" s="170">
        <v>0.64900000000000002</v>
      </c>
      <c r="M726" s="170">
        <v>3.9E-2</v>
      </c>
      <c r="N726" s="170">
        <v>6.8000000000000005E-2</v>
      </c>
      <c r="O726" s="170">
        <v>5.8000000000000003E-2</v>
      </c>
      <c r="P726" s="170">
        <v>9.0999999999999998E-2</v>
      </c>
      <c r="Q726" s="91"/>
      <c r="R726" s="211"/>
      <c r="S726" s="211"/>
      <c r="T726" s="211"/>
      <c r="U726" s="211"/>
      <c r="V726" s="211"/>
      <c r="W726" s="211"/>
      <c r="X726" s="211"/>
      <c r="Y726" s="211"/>
      <c r="Z726" s="211"/>
      <c r="AA726" s="211"/>
      <c r="AB726" s="211"/>
      <c r="AC726" s="211"/>
      <c r="AD726" s="211"/>
    </row>
    <row r="727" spans="1:30" x14ac:dyDescent="0.25">
      <c r="A727" s="91" t="s">
        <v>5983</v>
      </c>
      <c r="B727" s="170" t="s">
        <v>143</v>
      </c>
      <c r="C727" s="170">
        <v>0.37573715248525696</v>
      </c>
      <c r="D727" s="170">
        <v>0.46840775063184498</v>
      </c>
      <c r="E727" s="170">
        <v>0.15585509688289806</v>
      </c>
      <c r="F727" s="169">
        <v>1</v>
      </c>
      <c r="G727" s="173">
        <v>1187</v>
      </c>
      <c r="H727" s="91"/>
      <c r="I727" s="170" t="s">
        <v>143</v>
      </c>
      <c r="J727" s="170" t="s">
        <v>143</v>
      </c>
      <c r="K727" s="170">
        <v>0.34899999999999998</v>
      </c>
      <c r="L727" s="170">
        <v>0.40400000000000003</v>
      </c>
      <c r="M727" s="170">
        <v>0.44</v>
      </c>
      <c r="N727" s="170">
        <v>0.497</v>
      </c>
      <c r="O727" s="170">
        <v>0.13600000000000001</v>
      </c>
      <c r="P727" s="170">
        <v>0.17799999999999999</v>
      </c>
      <c r="Q727" s="91"/>
      <c r="R727" s="211"/>
      <c r="S727" s="211"/>
      <c r="T727" s="211"/>
      <c r="U727" s="211"/>
      <c r="V727" s="211"/>
      <c r="W727" s="211"/>
      <c r="X727" s="211"/>
      <c r="Y727" s="211"/>
      <c r="Z727" s="211"/>
      <c r="AA727" s="211"/>
      <c r="AB727" s="211"/>
      <c r="AC727" s="211"/>
      <c r="AD727" s="211"/>
    </row>
    <row r="728" spans="1:30" x14ac:dyDescent="0.25">
      <c r="A728" s="91" t="s">
        <v>5984</v>
      </c>
      <c r="B728" s="170" t="s">
        <v>143</v>
      </c>
      <c r="C728" s="170">
        <v>0.77984496124031011</v>
      </c>
      <c r="D728" s="170">
        <v>0.12093023255813953</v>
      </c>
      <c r="E728" s="170">
        <v>9.9224806201550386E-2</v>
      </c>
      <c r="F728" s="169">
        <v>1</v>
      </c>
      <c r="G728" s="173">
        <v>645</v>
      </c>
      <c r="H728" s="91"/>
      <c r="I728" s="170" t="s">
        <v>143</v>
      </c>
      <c r="J728" s="170" t="s">
        <v>143</v>
      </c>
      <c r="K728" s="170">
        <v>0.746</v>
      </c>
      <c r="L728" s="170">
        <v>0.81</v>
      </c>
      <c r="M728" s="170">
        <v>9.8000000000000004E-2</v>
      </c>
      <c r="N728" s="170">
        <v>0.14799999999999999</v>
      </c>
      <c r="O728" s="170">
        <v>7.8E-2</v>
      </c>
      <c r="P728" s="170">
        <v>0.125</v>
      </c>
      <c r="Q728" s="91"/>
      <c r="R728" s="211"/>
      <c r="S728" s="211"/>
      <c r="T728" s="211"/>
      <c r="U728" s="211"/>
      <c r="V728" s="211"/>
      <c r="W728" s="211"/>
      <c r="X728" s="211"/>
      <c r="Y728" s="211"/>
      <c r="Z728" s="211"/>
      <c r="AA728" s="211"/>
      <c r="AB728" s="211"/>
      <c r="AC728" s="211"/>
      <c r="AD728" s="211"/>
    </row>
    <row r="729" spans="1:30" x14ac:dyDescent="0.25">
      <c r="A729" s="91" t="s">
        <v>5985</v>
      </c>
      <c r="B729" s="170">
        <v>7.2768192048012006E-2</v>
      </c>
      <c r="C729" s="170">
        <v>0.58364591147786948</v>
      </c>
      <c r="D729" s="170">
        <v>0.24081020255063765</v>
      </c>
      <c r="E729" s="170">
        <v>0.10277569392348088</v>
      </c>
      <c r="F729" s="169">
        <v>1</v>
      </c>
      <c r="G729" s="173">
        <v>1333</v>
      </c>
      <c r="H729" s="91"/>
      <c r="I729" s="170">
        <v>0.06</v>
      </c>
      <c r="J729" s="170">
        <v>8.7999999999999995E-2</v>
      </c>
      <c r="K729" s="170">
        <v>0.55700000000000005</v>
      </c>
      <c r="L729" s="170">
        <v>0.61</v>
      </c>
      <c r="M729" s="170">
        <v>0.219</v>
      </c>
      <c r="N729" s="170">
        <v>0.26400000000000001</v>
      </c>
      <c r="O729" s="170">
        <v>8.7999999999999995E-2</v>
      </c>
      <c r="P729" s="170">
        <v>0.12</v>
      </c>
      <c r="Q729" s="91"/>
      <c r="R729" s="211"/>
      <c r="S729" s="211"/>
      <c r="T729" s="211"/>
      <c r="U729" s="211"/>
      <c r="V729" s="211"/>
      <c r="W729" s="211"/>
      <c r="X729" s="211"/>
      <c r="Y729" s="211"/>
      <c r="Z729" s="211"/>
      <c r="AA729" s="211"/>
      <c r="AB729" s="211"/>
      <c r="AC729" s="211"/>
      <c r="AD729" s="211"/>
    </row>
    <row r="730" spans="1:30" x14ac:dyDescent="0.25">
      <c r="A730" s="91" t="s">
        <v>5986</v>
      </c>
      <c r="B730" s="170">
        <v>0.26198997852541162</v>
      </c>
      <c r="C730" s="170">
        <v>0.62705798138869007</v>
      </c>
      <c r="D730" s="170">
        <v>6.5855404438081605E-2</v>
      </c>
      <c r="E730" s="170">
        <v>4.5096635647816748E-2</v>
      </c>
      <c r="F730" s="169">
        <v>1</v>
      </c>
      <c r="G730" s="173">
        <v>1397</v>
      </c>
      <c r="H730" s="91"/>
      <c r="I730" s="170">
        <v>0.24</v>
      </c>
      <c r="J730" s="170">
        <v>0.28599999999999998</v>
      </c>
      <c r="K730" s="170">
        <v>0.60099999999999998</v>
      </c>
      <c r="L730" s="170">
        <v>0.65200000000000002</v>
      </c>
      <c r="M730" s="170">
        <v>5.3999999999999999E-2</v>
      </c>
      <c r="N730" s="170">
        <v>0.08</v>
      </c>
      <c r="O730" s="170">
        <v>3.5000000000000003E-2</v>
      </c>
      <c r="P730" s="170">
        <v>5.7000000000000002E-2</v>
      </c>
      <c r="Q730" s="91"/>
      <c r="R730" s="211"/>
      <c r="S730" s="211"/>
      <c r="T730" s="211"/>
      <c r="U730" s="211"/>
      <c r="V730" s="211"/>
      <c r="W730" s="211"/>
      <c r="X730" s="211"/>
      <c r="Y730" s="211"/>
      <c r="Z730" s="211"/>
      <c r="AA730" s="211"/>
      <c r="AB730" s="211"/>
      <c r="AC730" s="211"/>
      <c r="AD730" s="211"/>
    </row>
    <row r="731" spans="1:30" x14ac:dyDescent="0.25">
      <c r="A731" s="91" t="s">
        <v>5987</v>
      </c>
      <c r="B731" s="170" t="s">
        <v>143</v>
      </c>
      <c r="C731" s="170">
        <v>0.50288461538461537</v>
      </c>
      <c r="D731" s="170">
        <v>0.3923076923076923</v>
      </c>
      <c r="E731" s="170">
        <v>0.10480769230769231</v>
      </c>
      <c r="F731" s="169">
        <v>0.99999999999999989</v>
      </c>
      <c r="G731" s="173">
        <v>2080</v>
      </c>
      <c r="H731" s="91"/>
      <c r="I731" s="170" t="s">
        <v>143</v>
      </c>
      <c r="J731" s="170" t="s">
        <v>143</v>
      </c>
      <c r="K731" s="170">
        <v>0.48099999999999998</v>
      </c>
      <c r="L731" s="170">
        <v>0.52400000000000002</v>
      </c>
      <c r="M731" s="170">
        <v>0.372</v>
      </c>
      <c r="N731" s="170">
        <v>0.41299999999999998</v>
      </c>
      <c r="O731" s="170">
        <v>9.1999999999999998E-2</v>
      </c>
      <c r="P731" s="170">
        <v>0.11899999999999999</v>
      </c>
      <c r="Q731" s="91"/>
      <c r="R731" s="211"/>
      <c r="S731" s="211"/>
      <c r="T731" s="211"/>
      <c r="U731" s="211"/>
      <c r="V731" s="211"/>
      <c r="W731" s="211"/>
      <c r="X731" s="211"/>
      <c r="Y731" s="211"/>
      <c r="Z731" s="211"/>
      <c r="AA731" s="211"/>
      <c r="AB731" s="211"/>
      <c r="AC731" s="211"/>
      <c r="AD731" s="211"/>
    </row>
    <row r="732" spans="1:30" x14ac:dyDescent="0.25">
      <c r="A732" s="91" t="s">
        <v>5988</v>
      </c>
      <c r="B732" s="170" t="s">
        <v>143</v>
      </c>
      <c r="C732" s="170">
        <v>0.73814041745730552</v>
      </c>
      <c r="D732" s="170">
        <v>0.10056925996204934</v>
      </c>
      <c r="E732" s="170">
        <v>0.16129032258064516</v>
      </c>
      <c r="F732" s="169">
        <v>1</v>
      </c>
      <c r="G732" s="173">
        <v>1054</v>
      </c>
      <c r="H732" s="91"/>
      <c r="I732" s="170" t="s">
        <v>143</v>
      </c>
      <c r="J732" s="170" t="s">
        <v>143</v>
      </c>
      <c r="K732" s="170">
        <v>0.71099999999999997</v>
      </c>
      <c r="L732" s="170">
        <v>0.76400000000000001</v>
      </c>
      <c r="M732" s="170">
        <v>8.4000000000000005E-2</v>
      </c>
      <c r="N732" s="170">
        <v>0.12</v>
      </c>
      <c r="O732" s="170">
        <v>0.14000000000000001</v>
      </c>
      <c r="P732" s="170">
        <v>0.185</v>
      </c>
      <c r="Q732" s="91"/>
      <c r="R732" s="211"/>
      <c r="S732" s="211"/>
      <c r="T732" s="211"/>
      <c r="U732" s="211"/>
      <c r="V732" s="211"/>
      <c r="W732" s="211"/>
      <c r="X732" s="211"/>
      <c r="Y732" s="211"/>
      <c r="Z732" s="211"/>
      <c r="AA732" s="211"/>
      <c r="AB732" s="211"/>
      <c r="AC732" s="211"/>
      <c r="AD732" s="211"/>
    </row>
    <row r="733" spans="1:30" x14ac:dyDescent="0.25">
      <c r="A733" s="91" t="s">
        <v>5989</v>
      </c>
      <c r="B733" s="170">
        <v>6.8938807126258717E-2</v>
      </c>
      <c r="C733" s="170">
        <v>0.60263361735089083</v>
      </c>
      <c r="D733" s="170">
        <v>0.21998450813323006</v>
      </c>
      <c r="E733" s="170">
        <v>0.10844306738962045</v>
      </c>
      <c r="F733" s="169">
        <v>1</v>
      </c>
      <c r="G733" s="173">
        <v>1291</v>
      </c>
      <c r="H733" s="91"/>
      <c r="I733" s="170">
        <v>5.6000000000000001E-2</v>
      </c>
      <c r="J733" s="170">
        <v>8.4000000000000005E-2</v>
      </c>
      <c r="K733" s="170">
        <v>0.57599999999999996</v>
      </c>
      <c r="L733" s="170">
        <v>0.629</v>
      </c>
      <c r="M733" s="170">
        <v>0.19800000000000001</v>
      </c>
      <c r="N733" s="170">
        <v>0.24299999999999999</v>
      </c>
      <c r="O733" s="170">
        <v>9.2999999999999999E-2</v>
      </c>
      <c r="P733" s="170">
        <v>0.127</v>
      </c>
      <c r="Q733" s="91"/>
      <c r="R733" s="211"/>
      <c r="S733" s="211"/>
      <c r="T733" s="211"/>
      <c r="U733" s="211"/>
      <c r="V733" s="211"/>
      <c r="W733" s="211"/>
      <c r="X733" s="211"/>
      <c r="Y733" s="211"/>
      <c r="Z733" s="211"/>
      <c r="AA733" s="211"/>
      <c r="AB733" s="211"/>
      <c r="AC733" s="211"/>
      <c r="AD733" s="211"/>
    </row>
    <row r="734" spans="1:30" x14ac:dyDescent="0.25">
      <c r="A734" s="91" t="s">
        <v>5990</v>
      </c>
      <c r="B734" s="170">
        <v>0.28220064724919092</v>
      </c>
      <c r="C734" s="170">
        <v>0.6181229773462783</v>
      </c>
      <c r="D734" s="170">
        <v>3.4951456310679613E-2</v>
      </c>
      <c r="E734" s="170">
        <v>6.4724919093851127E-2</v>
      </c>
      <c r="F734" s="169">
        <v>1</v>
      </c>
      <c r="G734" s="173">
        <v>1545</v>
      </c>
      <c r="H734" s="91"/>
      <c r="I734" s="170">
        <v>0.26</v>
      </c>
      <c r="J734" s="170">
        <v>0.30499999999999999</v>
      </c>
      <c r="K734" s="170">
        <v>0.59399999999999997</v>
      </c>
      <c r="L734" s="170">
        <v>0.64200000000000002</v>
      </c>
      <c r="M734" s="170">
        <v>2.7E-2</v>
      </c>
      <c r="N734" s="170">
        <v>4.4999999999999998E-2</v>
      </c>
      <c r="O734" s="170">
        <v>5.3999999999999999E-2</v>
      </c>
      <c r="P734" s="170">
        <v>7.8E-2</v>
      </c>
      <c r="Q734" s="91"/>
      <c r="R734" s="211"/>
      <c r="S734" s="211"/>
      <c r="T734" s="211"/>
      <c r="U734" s="211"/>
      <c r="V734" s="211"/>
      <c r="W734" s="211"/>
      <c r="X734" s="211"/>
      <c r="Y734" s="211"/>
      <c r="Z734" s="211"/>
      <c r="AA734" s="211"/>
      <c r="AB734" s="211"/>
      <c r="AC734" s="211"/>
      <c r="AD734" s="211"/>
    </row>
    <row r="735" spans="1:30" x14ac:dyDescent="0.25">
      <c r="A735" s="91" t="s">
        <v>5991</v>
      </c>
      <c r="B735" s="170" t="s">
        <v>143</v>
      </c>
      <c r="C735" s="170">
        <v>0.58656575212866602</v>
      </c>
      <c r="D735" s="170">
        <v>0.31409649952696311</v>
      </c>
      <c r="E735" s="170">
        <v>9.9337748344370855E-2</v>
      </c>
      <c r="F735" s="169">
        <v>0.99999999999999989</v>
      </c>
      <c r="G735" s="173">
        <v>1057</v>
      </c>
      <c r="H735" s="91"/>
      <c r="I735" s="170" t="s">
        <v>143</v>
      </c>
      <c r="J735" s="170" t="s">
        <v>143</v>
      </c>
      <c r="K735" s="170">
        <v>0.55700000000000005</v>
      </c>
      <c r="L735" s="170">
        <v>0.61599999999999999</v>
      </c>
      <c r="M735" s="170">
        <v>0.28699999999999998</v>
      </c>
      <c r="N735" s="170">
        <v>0.34300000000000003</v>
      </c>
      <c r="O735" s="170">
        <v>8.3000000000000004E-2</v>
      </c>
      <c r="P735" s="170">
        <v>0.11899999999999999</v>
      </c>
      <c r="Q735" s="91"/>
      <c r="R735" s="211"/>
      <c r="S735" s="211"/>
      <c r="T735" s="211"/>
      <c r="U735" s="211"/>
      <c r="V735" s="211"/>
      <c r="W735" s="211"/>
      <c r="X735" s="211"/>
      <c r="Y735" s="211"/>
      <c r="Z735" s="211"/>
      <c r="AA735" s="211"/>
      <c r="AB735" s="211"/>
      <c r="AC735" s="211"/>
      <c r="AD735" s="211"/>
    </row>
    <row r="736" spans="1:30" x14ac:dyDescent="0.25">
      <c r="A736" s="91" t="s">
        <v>5992</v>
      </c>
      <c r="B736" s="170" t="s">
        <v>143</v>
      </c>
      <c r="C736" s="170">
        <v>0.88075313807531386</v>
      </c>
      <c r="D736" s="170">
        <v>3.9748953974895397E-2</v>
      </c>
      <c r="E736" s="170">
        <v>7.9497907949790794E-2</v>
      </c>
      <c r="F736" s="169">
        <v>1</v>
      </c>
      <c r="G736" s="173">
        <v>1434</v>
      </c>
      <c r="H736" s="91"/>
      <c r="I736" s="170" t="s">
        <v>143</v>
      </c>
      <c r="J736" s="170" t="s">
        <v>143</v>
      </c>
      <c r="K736" s="170">
        <v>0.86299999999999999</v>
      </c>
      <c r="L736" s="170">
        <v>0.89700000000000002</v>
      </c>
      <c r="M736" s="170">
        <v>3.1E-2</v>
      </c>
      <c r="N736" s="170">
        <v>5.0999999999999997E-2</v>
      </c>
      <c r="O736" s="170">
        <v>6.7000000000000004E-2</v>
      </c>
      <c r="P736" s="170">
        <v>9.5000000000000001E-2</v>
      </c>
      <c r="Q736" s="91"/>
      <c r="R736" s="211"/>
      <c r="S736" s="211"/>
      <c r="T736" s="211"/>
      <c r="U736" s="211"/>
      <c r="V736" s="211"/>
      <c r="W736" s="211"/>
      <c r="X736" s="211"/>
      <c r="Y736" s="211"/>
      <c r="Z736" s="211"/>
      <c r="AA736" s="211"/>
      <c r="AB736" s="211"/>
      <c r="AC736" s="211"/>
      <c r="AD736" s="211"/>
    </row>
    <row r="737" spans="1:30" x14ac:dyDescent="0.25">
      <c r="A737" s="91" t="s">
        <v>5993</v>
      </c>
      <c r="B737" s="170">
        <v>8.5356303837118244E-2</v>
      </c>
      <c r="C737" s="170">
        <v>0.53014878621769768</v>
      </c>
      <c r="D737" s="170">
        <v>0.23805794831636648</v>
      </c>
      <c r="E737" s="170">
        <v>0.14643696162881753</v>
      </c>
      <c r="F737" s="169">
        <v>1</v>
      </c>
      <c r="G737" s="173">
        <v>1277</v>
      </c>
      <c r="H737" s="91"/>
      <c r="I737" s="170">
        <v>7.0999999999999994E-2</v>
      </c>
      <c r="J737" s="170">
        <v>0.10199999999999999</v>
      </c>
      <c r="K737" s="170">
        <v>0.503</v>
      </c>
      <c r="L737" s="170">
        <v>0.55700000000000005</v>
      </c>
      <c r="M737" s="170">
        <v>0.216</v>
      </c>
      <c r="N737" s="170">
        <v>0.26200000000000001</v>
      </c>
      <c r="O737" s="170">
        <v>0.128</v>
      </c>
      <c r="P737" s="170">
        <v>0.16700000000000001</v>
      </c>
      <c r="Q737" s="91"/>
      <c r="R737" s="211"/>
      <c r="S737" s="211"/>
      <c r="T737" s="211"/>
      <c r="U737" s="211"/>
      <c r="V737" s="211"/>
      <c r="W737" s="211"/>
      <c r="X737" s="211"/>
      <c r="Y737" s="211"/>
      <c r="Z737" s="211"/>
      <c r="AA737" s="211"/>
      <c r="AB737" s="211"/>
      <c r="AC737" s="211"/>
      <c r="AD737" s="211"/>
    </row>
    <row r="738" spans="1:30" x14ac:dyDescent="0.25">
      <c r="A738" s="91" t="s">
        <v>5994</v>
      </c>
      <c r="B738" s="170">
        <v>0.3118027011156782</v>
      </c>
      <c r="C738" s="170">
        <v>0.5654726952436876</v>
      </c>
      <c r="D738" s="170">
        <v>5.2847915443335287E-2</v>
      </c>
      <c r="E738" s="170">
        <v>6.9876688197298878E-2</v>
      </c>
      <c r="F738" s="169">
        <v>1</v>
      </c>
      <c r="G738" s="173">
        <v>1703</v>
      </c>
      <c r="H738" s="91"/>
      <c r="I738" s="170">
        <v>0.28999999999999998</v>
      </c>
      <c r="J738" s="170">
        <v>0.33400000000000002</v>
      </c>
      <c r="K738" s="170">
        <v>0.54200000000000004</v>
      </c>
      <c r="L738" s="170">
        <v>0.58899999999999997</v>
      </c>
      <c r="M738" s="170">
        <v>4.2999999999999997E-2</v>
      </c>
      <c r="N738" s="170">
        <v>6.5000000000000002E-2</v>
      </c>
      <c r="O738" s="170">
        <v>5.8999999999999997E-2</v>
      </c>
      <c r="P738" s="170">
        <v>8.3000000000000004E-2</v>
      </c>
      <c r="Q738" s="91"/>
      <c r="R738" s="211"/>
      <c r="S738" s="211"/>
      <c r="T738" s="211"/>
      <c r="U738" s="211"/>
      <c r="V738" s="211"/>
      <c r="W738" s="211"/>
      <c r="X738" s="211"/>
      <c r="Y738" s="211"/>
      <c r="Z738" s="211"/>
      <c r="AA738" s="211"/>
      <c r="AB738" s="211"/>
      <c r="AC738" s="211"/>
      <c r="AD738" s="211"/>
    </row>
    <row r="739" spans="1:30" x14ac:dyDescent="0.25">
      <c r="A739" s="91" t="s">
        <v>5995</v>
      </c>
      <c r="B739" s="170" t="s">
        <v>143</v>
      </c>
      <c r="C739" s="170">
        <v>0.51690573770491799</v>
      </c>
      <c r="D739" s="170">
        <v>0.33299180327868855</v>
      </c>
      <c r="E739" s="170">
        <v>0.15010245901639344</v>
      </c>
      <c r="F739" s="169">
        <v>0.99999999999999989</v>
      </c>
      <c r="G739" s="173">
        <v>1952</v>
      </c>
      <c r="H739" s="91"/>
      <c r="I739" s="170" t="s">
        <v>143</v>
      </c>
      <c r="J739" s="170" t="s">
        <v>143</v>
      </c>
      <c r="K739" s="170">
        <v>0.495</v>
      </c>
      <c r="L739" s="170">
        <v>0.53900000000000003</v>
      </c>
      <c r="M739" s="170">
        <v>0.312</v>
      </c>
      <c r="N739" s="170">
        <v>0.35399999999999998</v>
      </c>
      <c r="O739" s="170">
        <v>0.13500000000000001</v>
      </c>
      <c r="P739" s="170">
        <v>0.16700000000000001</v>
      </c>
      <c r="Q739" s="91"/>
      <c r="R739" s="211"/>
      <c r="S739" s="211"/>
      <c r="T739" s="211"/>
      <c r="U739" s="211"/>
      <c r="V739" s="211"/>
      <c r="W739" s="211"/>
      <c r="X739" s="211"/>
      <c r="Y739" s="211"/>
      <c r="Z739" s="211"/>
      <c r="AA739" s="211"/>
      <c r="AB739" s="211"/>
      <c r="AC739" s="211"/>
      <c r="AD739" s="211"/>
    </row>
    <row r="740" spans="1:30" x14ac:dyDescent="0.25">
      <c r="A740" s="91" t="s">
        <v>5996</v>
      </c>
      <c r="B740" s="170" t="s">
        <v>143</v>
      </c>
      <c r="C740" s="170">
        <v>0.77293136626042336</v>
      </c>
      <c r="D740" s="170">
        <v>9.3008338678640154E-2</v>
      </c>
      <c r="E740" s="170">
        <v>0.1340602950609365</v>
      </c>
      <c r="F740" s="169">
        <v>1</v>
      </c>
      <c r="G740" s="173">
        <v>1559</v>
      </c>
      <c r="H740" s="91"/>
      <c r="I740" s="170" t="s">
        <v>143</v>
      </c>
      <c r="J740" s="170" t="s">
        <v>143</v>
      </c>
      <c r="K740" s="170">
        <v>0.751</v>
      </c>
      <c r="L740" s="170">
        <v>0.79300000000000004</v>
      </c>
      <c r="M740" s="170">
        <v>0.08</v>
      </c>
      <c r="N740" s="170">
        <v>0.108</v>
      </c>
      <c r="O740" s="170">
        <v>0.11799999999999999</v>
      </c>
      <c r="P740" s="170">
        <v>0.152</v>
      </c>
      <c r="Q740" s="91"/>
      <c r="R740" s="211"/>
      <c r="S740" s="211"/>
      <c r="T740" s="211"/>
      <c r="U740" s="211"/>
      <c r="V740" s="211"/>
      <c r="W740" s="211"/>
      <c r="X740" s="211"/>
      <c r="Y740" s="211"/>
      <c r="Z740" s="211"/>
      <c r="AA740" s="211"/>
      <c r="AB740" s="211"/>
      <c r="AC740" s="211"/>
      <c r="AD740" s="211"/>
    </row>
    <row r="741" spans="1:30" x14ac:dyDescent="0.25">
      <c r="A741" s="91" t="s">
        <v>5997</v>
      </c>
      <c r="B741" s="170">
        <v>6.4595257563368771E-2</v>
      </c>
      <c r="C741" s="170">
        <v>0.49468520032706459</v>
      </c>
      <c r="D741" s="170">
        <v>0.29762878168438267</v>
      </c>
      <c r="E741" s="170">
        <v>0.14309076042518398</v>
      </c>
      <c r="F741" s="169">
        <v>1</v>
      </c>
      <c r="G741" s="173">
        <v>1223</v>
      </c>
      <c r="H741" s="91"/>
      <c r="I741" s="170">
        <v>5.1999999999999998E-2</v>
      </c>
      <c r="J741" s="170">
        <v>0.08</v>
      </c>
      <c r="K741" s="170">
        <v>0.46700000000000003</v>
      </c>
      <c r="L741" s="170">
        <v>0.52300000000000002</v>
      </c>
      <c r="M741" s="170">
        <v>0.27300000000000002</v>
      </c>
      <c r="N741" s="170">
        <v>0.32400000000000001</v>
      </c>
      <c r="O741" s="170">
        <v>0.125</v>
      </c>
      <c r="P741" s="170">
        <v>0.16400000000000001</v>
      </c>
      <c r="Q741" s="91"/>
      <c r="R741" s="211"/>
      <c r="S741" s="211"/>
      <c r="T741" s="211"/>
      <c r="U741" s="211"/>
      <c r="V741" s="211"/>
      <c r="W741" s="211"/>
      <c r="X741" s="211"/>
      <c r="Y741" s="211"/>
      <c r="Z741" s="211"/>
      <c r="AA741" s="211"/>
      <c r="AB741" s="211"/>
      <c r="AC741" s="211"/>
      <c r="AD741" s="211"/>
    </row>
    <row r="742" spans="1:30" x14ac:dyDescent="0.25">
      <c r="A742" s="91" t="s">
        <v>5998</v>
      </c>
      <c r="B742" s="170">
        <v>0.23762914627514953</v>
      </c>
      <c r="C742" s="170">
        <v>0.59869494290375203</v>
      </c>
      <c r="D742" s="170">
        <v>4.2958129418162044E-2</v>
      </c>
      <c r="E742" s="170">
        <v>0.12071778140293637</v>
      </c>
      <c r="F742" s="169">
        <v>1</v>
      </c>
      <c r="G742" s="173">
        <v>1839</v>
      </c>
      <c r="H742" s="91"/>
      <c r="I742" s="170">
        <v>0.219</v>
      </c>
      <c r="J742" s="170">
        <v>0.25800000000000001</v>
      </c>
      <c r="K742" s="170">
        <v>0.57599999999999996</v>
      </c>
      <c r="L742" s="170">
        <v>0.621</v>
      </c>
      <c r="M742" s="170">
        <v>3.5000000000000003E-2</v>
      </c>
      <c r="N742" s="170">
        <v>5.2999999999999999E-2</v>
      </c>
      <c r="O742" s="170">
        <v>0.107</v>
      </c>
      <c r="P742" s="170">
        <v>0.13600000000000001</v>
      </c>
      <c r="Q742" s="91"/>
      <c r="R742" s="211"/>
      <c r="S742" s="211"/>
      <c r="T742" s="211"/>
      <c r="U742" s="211"/>
      <c r="V742" s="211"/>
      <c r="W742" s="211"/>
      <c r="X742" s="211"/>
      <c r="Y742" s="211"/>
      <c r="Z742" s="211"/>
      <c r="AA742" s="211"/>
      <c r="AB742" s="211"/>
      <c r="AC742" s="211"/>
      <c r="AD742" s="211"/>
    </row>
    <row r="743" spans="1:30" x14ac:dyDescent="0.25">
      <c r="A743" s="91" t="s">
        <v>5999</v>
      </c>
      <c r="B743" s="170" t="s">
        <v>143</v>
      </c>
      <c r="C743" s="170">
        <v>0.40172166427546629</v>
      </c>
      <c r="D743" s="170">
        <v>0.43113342898134865</v>
      </c>
      <c r="E743" s="170">
        <v>0.16714490674318508</v>
      </c>
      <c r="F743" s="169">
        <v>1</v>
      </c>
      <c r="G743" s="173">
        <v>1394</v>
      </c>
      <c r="H743" s="91"/>
      <c r="I743" s="170" t="s">
        <v>143</v>
      </c>
      <c r="J743" s="170" t="s">
        <v>143</v>
      </c>
      <c r="K743" s="170">
        <v>0.376</v>
      </c>
      <c r="L743" s="170">
        <v>0.42799999999999999</v>
      </c>
      <c r="M743" s="170">
        <v>0.40500000000000003</v>
      </c>
      <c r="N743" s="170">
        <v>0.45700000000000002</v>
      </c>
      <c r="O743" s="170">
        <v>0.14799999999999999</v>
      </c>
      <c r="P743" s="170">
        <v>0.188</v>
      </c>
      <c r="Q743" s="91"/>
      <c r="R743" s="211"/>
      <c r="S743" s="211"/>
      <c r="T743" s="211"/>
      <c r="U743" s="211"/>
      <c r="V743" s="211"/>
      <c r="W743" s="211"/>
      <c r="X743" s="211"/>
      <c r="Y743" s="211"/>
      <c r="Z743" s="211"/>
      <c r="AA743" s="211"/>
      <c r="AB743" s="211"/>
      <c r="AC743" s="211"/>
      <c r="AD743" s="211"/>
    </row>
    <row r="744" spans="1:30" x14ac:dyDescent="0.25">
      <c r="A744" s="91" t="s">
        <v>6000</v>
      </c>
      <c r="B744" s="170" t="s">
        <v>143</v>
      </c>
      <c r="C744" s="170">
        <v>0.74550682961897918</v>
      </c>
      <c r="D744" s="170">
        <v>9.0582314881380299E-2</v>
      </c>
      <c r="E744" s="170">
        <v>0.16391085549964055</v>
      </c>
      <c r="F744" s="169">
        <v>1</v>
      </c>
      <c r="G744" s="173">
        <v>1391</v>
      </c>
      <c r="H744" s="91"/>
      <c r="I744" s="170" t="s">
        <v>143</v>
      </c>
      <c r="J744" s="170" t="s">
        <v>143</v>
      </c>
      <c r="K744" s="170">
        <v>0.72199999999999998</v>
      </c>
      <c r="L744" s="170">
        <v>0.76800000000000002</v>
      </c>
      <c r="M744" s="170">
        <v>7.6999999999999999E-2</v>
      </c>
      <c r="N744" s="170">
        <v>0.107</v>
      </c>
      <c r="O744" s="170">
        <v>0.14499999999999999</v>
      </c>
      <c r="P744" s="170">
        <v>0.184</v>
      </c>
      <c r="Q744" s="91"/>
      <c r="R744" s="211"/>
      <c r="S744" s="211"/>
      <c r="T744" s="211"/>
      <c r="U744" s="211"/>
      <c r="V744" s="211"/>
      <c r="W744" s="211"/>
      <c r="X744" s="211"/>
      <c r="Y744" s="211"/>
      <c r="Z744" s="211"/>
      <c r="AA744" s="211"/>
      <c r="AB744" s="211"/>
      <c r="AC744" s="211"/>
      <c r="AD744" s="211"/>
    </row>
    <row r="745" spans="1:30" x14ac:dyDescent="0.25">
      <c r="A745" s="91" t="s">
        <v>6001</v>
      </c>
      <c r="B745" s="170">
        <v>4.5983701979045402E-2</v>
      </c>
      <c r="C745" s="170">
        <v>0.55878928987194409</v>
      </c>
      <c r="D745" s="170">
        <v>0.26891734575087312</v>
      </c>
      <c r="E745" s="170">
        <v>0.12630966239813737</v>
      </c>
      <c r="F745" s="169">
        <v>1</v>
      </c>
      <c r="G745" s="173">
        <v>1718</v>
      </c>
      <c r="H745" s="91"/>
      <c r="I745" s="170">
        <v>3.6999999999999998E-2</v>
      </c>
      <c r="J745" s="170">
        <v>5.7000000000000002E-2</v>
      </c>
      <c r="K745" s="170">
        <v>0.53500000000000003</v>
      </c>
      <c r="L745" s="170">
        <v>0.58199999999999996</v>
      </c>
      <c r="M745" s="170">
        <v>0.248</v>
      </c>
      <c r="N745" s="170">
        <v>0.28999999999999998</v>
      </c>
      <c r="O745" s="170">
        <v>0.111</v>
      </c>
      <c r="P745" s="170">
        <v>0.14299999999999999</v>
      </c>
      <c r="Q745" s="91"/>
      <c r="R745" s="211"/>
      <c r="S745" s="211"/>
      <c r="T745" s="211"/>
      <c r="U745" s="211"/>
      <c r="V745" s="211"/>
      <c r="W745" s="211"/>
      <c r="X745" s="211"/>
      <c r="Y745" s="211"/>
      <c r="Z745" s="211"/>
      <c r="AA745" s="211"/>
      <c r="AB745" s="211"/>
      <c r="AC745" s="211"/>
      <c r="AD745" s="211"/>
    </row>
    <row r="746" spans="1:30" x14ac:dyDescent="0.25">
      <c r="A746" s="91" t="s">
        <v>6002</v>
      </c>
      <c r="B746" s="170">
        <v>0.28565101860053144</v>
      </c>
      <c r="C746" s="170">
        <v>0.58813108945969883</v>
      </c>
      <c r="D746" s="170">
        <v>4.5172719220549155E-2</v>
      </c>
      <c r="E746" s="170">
        <v>8.1045172719220543E-2</v>
      </c>
      <c r="F746" s="169">
        <v>0.99999999999999989</v>
      </c>
      <c r="G746" s="173">
        <v>2258</v>
      </c>
      <c r="H746" s="91"/>
      <c r="I746" s="170">
        <v>0.26700000000000002</v>
      </c>
      <c r="J746" s="170">
        <v>0.30499999999999999</v>
      </c>
      <c r="K746" s="170">
        <v>0.56799999999999995</v>
      </c>
      <c r="L746" s="170">
        <v>0.60799999999999998</v>
      </c>
      <c r="M746" s="170">
        <v>3.6999999999999998E-2</v>
      </c>
      <c r="N746" s="170">
        <v>5.5E-2</v>
      </c>
      <c r="O746" s="170">
        <v>7.0000000000000007E-2</v>
      </c>
      <c r="P746" s="170">
        <v>9.2999999999999999E-2</v>
      </c>
      <c r="Q746" s="91"/>
      <c r="R746" s="211"/>
      <c r="S746" s="211"/>
      <c r="T746" s="211"/>
      <c r="U746" s="211"/>
      <c r="V746" s="211"/>
      <c r="W746" s="211"/>
      <c r="X746" s="211"/>
      <c r="Y746" s="211"/>
      <c r="Z746" s="211"/>
      <c r="AA746" s="211"/>
      <c r="AB746" s="211"/>
      <c r="AC746" s="211"/>
      <c r="AD746" s="211"/>
    </row>
    <row r="747" spans="1:30" x14ac:dyDescent="0.25">
      <c r="A747" s="91" t="s">
        <v>6003</v>
      </c>
      <c r="B747" s="170" t="s">
        <v>143</v>
      </c>
      <c r="C747" s="170">
        <v>0.45634095634095634</v>
      </c>
      <c r="D747" s="170">
        <v>0.38253638253638256</v>
      </c>
      <c r="E747" s="170">
        <v>0.16112266112266113</v>
      </c>
      <c r="F747" s="169">
        <v>1</v>
      </c>
      <c r="G747" s="173">
        <v>1924</v>
      </c>
      <c r="H747" s="91"/>
      <c r="I747" s="170" t="s">
        <v>143</v>
      </c>
      <c r="J747" s="170" t="s">
        <v>143</v>
      </c>
      <c r="K747" s="170">
        <v>0.434</v>
      </c>
      <c r="L747" s="170">
        <v>0.47899999999999998</v>
      </c>
      <c r="M747" s="170">
        <v>0.36099999999999999</v>
      </c>
      <c r="N747" s="170">
        <v>0.40400000000000003</v>
      </c>
      <c r="O747" s="170">
        <v>0.14499999999999999</v>
      </c>
      <c r="P747" s="170">
        <v>0.17799999999999999</v>
      </c>
      <c r="Q747" s="91"/>
      <c r="R747" s="211"/>
      <c r="S747" s="211"/>
      <c r="T747" s="211"/>
      <c r="U747" s="211"/>
      <c r="V747" s="211"/>
      <c r="W747" s="211"/>
      <c r="X747" s="211"/>
      <c r="Y747" s="211"/>
      <c r="Z747" s="211"/>
      <c r="AA747" s="211"/>
      <c r="AB747" s="211"/>
      <c r="AC747" s="211"/>
      <c r="AD747" s="211"/>
    </row>
    <row r="748" spans="1:30" x14ac:dyDescent="0.25">
      <c r="A748" s="91" t="s">
        <v>6004</v>
      </c>
      <c r="B748" s="170" t="s">
        <v>143</v>
      </c>
      <c r="C748" s="170">
        <v>0.78746177370030579</v>
      </c>
      <c r="D748" s="170">
        <v>7.7471967380224258E-2</v>
      </c>
      <c r="E748" s="170">
        <v>0.13506625891946994</v>
      </c>
      <c r="F748" s="169">
        <v>1</v>
      </c>
      <c r="G748" s="173">
        <v>1962</v>
      </c>
      <c r="H748" s="91"/>
      <c r="I748" s="170" t="s">
        <v>143</v>
      </c>
      <c r="J748" s="170" t="s">
        <v>143</v>
      </c>
      <c r="K748" s="170">
        <v>0.76900000000000002</v>
      </c>
      <c r="L748" s="170">
        <v>0.80500000000000005</v>
      </c>
      <c r="M748" s="170">
        <v>6.6000000000000003E-2</v>
      </c>
      <c r="N748" s="170">
        <v>0.09</v>
      </c>
      <c r="O748" s="170">
        <v>0.121</v>
      </c>
      <c r="P748" s="170">
        <v>0.151</v>
      </c>
      <c r="Q748" s="91"/>
      <c r="R748" s="211"/>
      <c r="S748" s="211"/>
      <c r="T748" s="211"/>
      <c r="U748" s="211"/>
      <c r="V748" s="211"/>
      <c r="W748" s="211"/>
      <c r="X748" s="211"/>
      <c r="Y748" s="211"/>
      <c r="Z748" s="211"/>
      <c r="AA748" s="211"/>
      <c r="AB748" s="211"/>
      <c r="AC748" s="211"/>
      <c r="AD748" s="211"/>
    </row>
    <row r="749" spans="1:30" x14ac:dyDescent="0.25">
      <c r="A749" s="91" t="s">
        <v>6005</v>
      </c>
      <c r="B749" s="170">
        <v>7.265469061876248E-2</v>
      </c>
      <c r="C749" s="170">
        <v>0.51097804391217561</v>
      </c>
      <c r="D749" s="170">
        <v>0.29421157684630739</v>
      </c>
      <c r="E749" s="170">
        <v>0.12215568862275449</v>
      </c>
      <c r="F749" s="169">
        <v>1</v>
      </c>
      <c r="G749" s="173">
        <v>2505</v>
      </c>
      <c r="H749" s="91"/>
      <c r="I749" s="170">
        <v>6.3E-2</v>
      </c>
      <c r="J749" s="170">
        <v>8.3000000000000004E-2</v>
      </c>
      <c r="K749" s="170">
        <v>0.49099999999999999</v>
      </c>
      <c r="L749" s="170">
        <v>0.53100000000000003</v>
      </c>
      <c r="M749" s="170">
        <v>0.27700000000000002</v>
      </c>
      <c r="N749" s="170">
        <v>0.312</v>
      </c>
      <c r="O749" s="170">
        <v>0.11</v>
      </c>
      <c r="P749" s="170">
        <v>0.13600000000000001</v>
      </c>
      <c r="Q749" s="91"/>
      <c r="R749" s="211"/>
      <c r="S749" s="211"/>
      <c r="T749" s="211"/>
      <c r="U749" s="211"/>
      <c r="V749" s="211"/>
      <c r="W749" s="211"/>
      <c r="X749" s="211"/>
      <c r="Y749" s="211"/>
      <c r="Z749" s="211"/>
      <c r="AA749" s="211"/>
      <c r="AB749" s="211"/>
      <c r="AC749" s="211"/>
      <c r="AD749" s="211"/>
    </row>
    <row r="750" spans="1:30" x14ac:dyDescent="0.25">
      <c r="A750" s="91" t="s">
        <v>6006</v>
      </c>
      <c r="B750" s="170">
        <v>0.27142391658520693</v>
      </c>
      <c r="C750" s="170">
        <v>0.63310524600847184</v>
      </c>
      <c r="D750" s="170">
        <v>5.3763440860215055E-2</v>
      </c>
      <c r="E750" s="170">
        <v>4.1707396546106223E-2</v>
      </c>
      <c r="F750" s="169">
        <v>1</v>
      </c>
      <c r="G750" s="173">
        <v>3069</v>
      </c>
      <c r="H750" s="91"/>
      <c r="I750" s="170">
        <v>0.25600000000000001</v>
      </c>
      <c r="J750" s="170">
        <v>0.28699999999999998</v>
      </c>
      <c r="K750" s="170">
        <v>0.61599999999999999</v>
      </c>
      <c r="L750" s="170">
        <v>0.65</v>
      </c>
      <c r="M750" s="170">
        <v>4.5999999999999999E-2</v>
      </c>
      <c r="N750" s="170">
        <v>6.2E-2</v>
      </c>
      <c r="O750" s="170">
        <v>3.5000000000000003E-2</v>
      </c>
      <c r="P750" s="170">
        <v>4.9000000000000002E-2</v>
      </c>
      <c r="Q750" s="91"/>
      <c r="R750" s="211"/>
      <c r="S750" s="211"/>
      <c r="T750" s="211"/>
      <c r="U750" s="211"/>
      <c r="V750" s="211"/>
      <c r="W750" s="211"/>
      <c r="X750" s="211"/>
      <c r="Y750" s="211"/>
      <c r="Z750" s="211"/>
      <c r="AA750" s="211"/>
      <c r="AB750" s="211"/>
      <c r="AC750" s="211"/>
      <c r="AD750" s="211"/>
    </row>
    <row r="751" spans="1:30" x14ac:dyDescent="0.25">
      <c r="A751" s="91" t="s">
        <v>6007</v>
      </c>
      <c r="B751" s="170" t="s">
        <v>143</v>
      </c>
      <c r="C751" s="170">
        <v>0.45164379189275455</v>
      </c>
      <c r="D751" s="170">
        <v>0.36993297159272265</v>
      </c>
      <c r="E751" s="170">
        <v>0.17842323651452283</v>
      </c>
      <c r="F751" s="169">
        <v>1</v>
      </c>
      <c r="G751" s="173">
        <v>3133</v>
      </c>
      <c r="H751" s="91"/>
      <c r="I751" s="170" t="s">
        <v>143</v>
      </c>
      <c r="J751" s="170" t="s">
        <v>143</v>
      </c>
      <c r="K751" s="170">
        <v>0.434</v>
      </c>
      <c r="L751" s="170">
        <v>0.46899999999999997</v>
      </c>
      <c r="M751" s="170">
        <v>0.35299999999999998</v>
      </c>
      <c r="N751" s="170">
        <v>0.38700000000000001</v>
      </c>
      <c r="O751" s="170">
        <v>0.16500000000000001</v>
      </c>
      <c r="P751" s="170">
        <v>0.192</v>
      </c>
      <c r="Q751" s="91"/>
      <c r="R751" s="211"/>
      <c r="S751" s="211"/>
      <c r="T751" s="211"/>
      <c r="U751" s="211"/>
      <c r="V751" s="211"/>
      <c r="W751" s="211"/>
      <c r="X751" s="211"/>
      <c r="Y751" s="211"/>
      <c r="Z751" s="211"/>
      <c r="AA751" s="211"/>
      <c r="AB751" s="211"/>
      <c r="AC751" s="211"/>
      <c r="AD751" s="211"/>
    </row>
    <row r="752" spans="1:30" x14ac:dyDescent="0.25">
      <c r="A752" s="91" t="s">
        <v>6008</v>
      </c>
      <c r="B752" s="170" t="s">
        <v>143</v>
      </c>
      <c r="C752" s="170">
        <v>0.80530973451327437</v>
      </c>
      <c r="D752" s="170">
        <v>8.3730428863172224E-2</v>
      </c>
      <c r="E752" s="170">
        <v>0.11095983662355344</v>
      </c>
      <c r="F752" s="169">
        <v>1</v>
      </c>
      <c r="G752" s="173">
        <v>2938</v>
      </c>
      <c r="H752" s="91"/>
      <c r="I752" s="170" t="s">
        <v>143</v>
      </c>
      <c r="J752" s="170" t="s">
        <v>143</v>
      </c>
      <c r="K752" s="170">
        <v>0.79100000000000004</v>
      </c>
      <c r="L752" s="170">
        <v>0.81899999999999995</v>
      </c>
      <c r="M752" s="170">
        <v>7.3999999999999996E-2</v>
      </c>
      <c r="N752" s="170">
        <v>9.4E-2</v>
      </c>
      <c r="O752" s="170">
        <v>0.1</v>
      </c>
      <c r="P752" s="170">
        <v>0.123</v>
      </c>
      <c r="Q752" s="91"/>
      <c r="R752" s="211"/>
      <c r="S752" s="211"/>
      <c r="T752" s="211"/>
      <c r="U752" s="211"/>
      <c r="V752" s="211"/>
      <c r="W752" s="211"/>
      <c r="X752" s="211"/>
      <c r="Y752" s="211"/>
      <c r="Z752" s="211"/>
      <c r="AA752" s="211"/>
      <c r="AB752" s="211"/>
      <c r="AC752" s="211"/>
      <c r="AD752" s="211"/>
    </row>
    <row r="753" spans="1:30" x14ac:dyDescent="0.25">
      <c r="A753" s="91" t="s">
        <v>6009</v>
      </c>
      <c r="B753" s="170">
        <v>9.9395936298736956E-2</v>
      </c>
      <c r="C753" s="170">
        <v>0.53432180120812744</v>
      </c>
      <c r="D753" s="170">
        <v>0.23393739703459637</v>
      </c>
      <c r="E753" s="170">
        <v>0.13234486545853927</v>
      </c>
      <c r="F753" s="169">
        <v>1</v>
      </c>
      <c r="G753" s="173">
        <v>1821</v>
      </c>
      <c r="H753" s="91"/>
      <c r="I753" s="170">
        <v>8.5999999999999993E-2</v>
      </c>
      <c r="J753" s="170">
        <v>0.114</v>
      </c>
      <c r="K753" s="170">
        <v>0.51100000000000001</v>
      </c>
      <c r="L753" s="170">
        <v>0.55700000000000005</v>
      </c>
      <c r="M753" s="170">
        <v>0.215</v>
      </c>
      <c r="N753" s="170">
        <v>0.254</v>
      </c>
      <c r="O753" s="170">
        <v>0.11799999999999999</v>
      </c>
      <c r="P753" s="170">
        <v>0.14899999999999999</v>
      </c>
      <c r="Q753" s="91"/>
      <c r="R753" s="211"/>
      <c r="S753" s="211"/>
      <c r="T753" s="211"/>
      <c r="U753" s="211"/>
      <c r="V753" s="211"/>
      <c r="W753" s="211"/>
      <c r="X753" s="211"/>
      <c r="Y753" s="211"/>
      <c r="Z753" s="211"/>
      <c r="AA753" s="211"/>
      <c r="AB753" s="211"/>
      <c r="AC753" s="211"/>
      <c r="AD753" s="211"/>
    </row>
    <row r="754" spans="1:30" x14ac:dyDescent="0.25">
      <c r="A754" s="91" t="s">
        <v>6010</v>
      </c>
      <c r="B754" s="170">
        <v>0.282015065913371</v>
      </c>
      <c r="C754" s="170">
        <v>0.61911487758945383</v>
      </c>
      <c r="D754" s="170">
        <v>4.6139359698681735E-2</v>
      </c>
      <c r="E754" s="170">
        <v>5.2730696798493411E-2</v>
      </c>
      <c r="F754" s="169">
        <v>1</v>
      </c>
      <c r="G754" s="173">
        <v>2124</v>
      </c>
      <c r="H754" s="91"/>
      <c r="I754" s="170">
        <v>0.26300000000000001</v>
      </c>
      <c r="J754" s="170">
        <v>0.30199999999999999</v>
      </c>
      <c r="K754" s="170">
        <v>0.59799999999999998</v>
      </c>
      <c r="L754" s="170">
        <v>0.64</v>
      </c>
      <c r="M754" s="170">
        <v>3.7999999999999999E-2</v>
      </c>
      <c r="N754" s="170">
        <v>5.6000000000000001E-2</v>
      </c>
      <c r="O754" s="170">
        <v>4.3999999999999997E-2</v>
      </c>
      <c r="P754" s="170">
        <v>6.3E-2</v>
      </c>
      <c r="Q754" s="91"/>
      <c r="R754" s="211"/>
      <c r="S754" s="211"/>
      <c r="T754" s="211"/>
      <c r="U754" s="211"/>
      <c r="V754" s="211"/>
      <c r="W754" s="211"/>
      <c r="X754" s="211"/>
      <c r="Y754" s="211"/>
      <c r="Z754" s="211"/>
      <c r="AA754" s="211"/>
      <c r="AB754" s="211"/>
      <c r="AC754" s="211"/>
      <c r="AD754" s="211"/>
    </row>
    <row r="755" spans="1:30" x14ac:dyDescent="0.25">
      <c r="A755" s="91" t="s">
        <v>6011</v>
      </c>
      <c r="B755" s="170" t="s">
        <v>143</v>
      </c>
      <c r="C755" s="170">
        <v>0.51154438173422268</v>
      </c>
      <c r="D755" s="170">
        <v>0.3776295536172396</v>
      </c>
      <c r="E755" s="170">
        <v>0.11082606464853771</v>
      </c>
      <c r="F755" s="169">
        <v>1</v>
      </c>
      <c r="G755" s="173">
        <v>1949</v>
      </c>
      <c r="H755" s="91"/>
      <c r="I755" s="170" t="s">
        <v>143</v>
      </c>
      <c r="J755" s="170" t="s">
        <v>143</v>
      </c>
      <c r="K755" s="170">
        <v>0.48899999999999999</v>
      </c>
      <c r="L755" s="170">
        <v>0.53400000000000003</v>
      </c>
      <c r="M755" s="170">
        <v>0.35599999999999998</v>
      </c>
      <c r="N755" s="170">
        <v>0.39900000000000002</v>
      </c>
      <c r="O755" s="170">
        <v>9.8000000000000004E-2</v>
      </c>
      <c r="P755" s="170">
        <v>0.126</v>
      </c>
      <c r="Q755" s="91"/>
      <c r="R755" s="211"/>
      <c r="S755" s="211"/>
      <c r="T755" s="211"/>
      <c r="U755" s="211"/>
      <c r="V755" s="211"/>
      <c r="W755" s="211"/>
      <c r="X755" s="211"/>
      <c r="Y755" s="211"/>
      <c r="Z755" s="211"/>
      <c r="AA755" s="211"/>
      <c r="AB755" s="211"/>
      <c r="AC755" s="211"/>
      <c r="AD755" s="211"/>
    </row>
    <row r="756" spans="1:30" x14ac:dyDescent="0.25">
      <c r="A756" s="91" t="s">
        <v>6012</v>
      </c>
      <c r="B756" s="170" t="s">
        <v>143</v>
      </c>
      <c r="C756" s="170">
        <v>0.74900990099009901</v>
      </c>
      <c r="D756" s="170">
        <v>0.13217821782178218</v>
      </c>
      <c r="E756" s="170">
        <v>0.11881188118811881</v>
      </c>
      <c r="F756" s="169">
        <v>1</v>
      </c>
      <c r="G756" s="173">
        <v>2020</v>
      </c>
      <c r="H756" s="91"/>
      <c r="I756" s="170" t="s">
        <v>143</v>
      </c>
      <c r="J756" s="170" t="s">
        <v>143</v>
      </c>
      <c r="K756" s="170">
        <v>0.73</v>
      </c>
      <c r="L756" s="170">
        <v>0.76700000000000002</v>
      </c>
      <c r="M756" s="170">
        <v>0.11799999999999999</v>
      </c>
      <c r="N756" s="170">
        <v>0.14799999999999999</v>
      </c>
      <c r="O756" s="170">
        <v>0.105</v>
      </c>
      <c r="P756" s="170">
        <v>0.13400000000000001</v>
      </c>
      <c r="Q756" s="91"/>
      <c r="R756" s="211"/>
      <c r="S756" s="211"/>
      <c r="T756" s="211"/>
      <c r="U756" s="211"/>
      <c r="V756" s="211"/>
      <c r="W756" s="211"/>
      <c r="X756" s="211"/>
      <c r="Y756" s="211"/>
      <c r="Z756" s="211"/>
      <c r="AA756" s="211"/>
      <c r="AB756" s="211"/>
      <c r="AC756" s="211"/>
      <c r="AD756" s="211"/>
    </row>
    <row r="757" spans="1:30" x14ac:dyDescent="0.25">
      <c r="A757" s="91" t="s">
        <v>6013</v>
      </c>
      <c r="B757" s="170">
        <v>6.4777904328018221E-2</v>
      </c>
      <c r="C757" s="170">
        <v>0.57317767653758545</v>
      </c>
      <c r="D757" s="170">
        <v>0.26437927107061504</v>
      </c>
      <c r="E757" s="170">
        <v>9.7665148063781321E-2</v>
      </c>
      <c r="F757" s="169">
        <v>1</v>
      </c>
      <c r="G757" s="173">
        <v>7024</v>
      </c>
      <c r="H757" s="91"/>
      <c r="I757" s="170">
        <v>5.8999999999999997E-2</v>
      </c>
      <c r="J757" s="170">
        <v>7.0999999999999994E-2</v>
      </c>
      <c r="K757" s="170">
        <v>0.56200000000000006</v>
      </c>
      <c r="L757" s="170">
        <v>0.58499999999999996</v>
      </c>
      <c r="M757" s="170">
        <v>0.254</v>
      </c>
      <c r="N757" s="170">
        <v>0.27500000000000002</v>
      </c>
      <c r="O757" s="170">
        <v>9.0999999999999998E-2</v>
      </c>
      <c r="P757" s="170">
        <v>0.105</v>
      </c>
      <c r="Q757" s="91"/>
      <c r="R757" s="211"/>
      <c r="S757" s="211"/>
      <c r="T757" s="211"/>
      <c r="U757" s="211"/>
      <c r="V757" s="211"/>
      <c r="W757" s="211"/>
      <c r="X757" s="211"/>
      <c r="Y757" s="211"/>
      <c r="Z757" s="211"/>
      <c r="AA757" s="211"/>
      <c r="AB757" s="211"/>
      <c r="AC757" s="211"/>
      <c r="AD757" s="211"/>
    </row>
    <row r="758" spans="1:30" x14ac:dyDescent="0.25">
      <c r="A758" s="91" t="s">
        <v>6014</v>
      </c>
      <c r="B758" s="170">
        <v>0.26841433708386497</v>
      </c>
      <c r="C758" s="170">
        <v>0.63519313304721026</v>
      </c>
      <c r="D758" s="170">
        <v>3.7930634497158104E-2</v>
      </c>
      <c r="E758" s="170">
        <v>5.8461895371766617E-2</v>
      </c>
      <c r="F758" s="169">
        <v>0.99999999999999989</v>
      </c>
      <c r="G758" s="173">
        <v>8621</v>
      </c>
      <c r="H758" s="91"/>
      <c r="I758" s="170">
        <v>0.25900000000000001</v>
      </c>
      <c r="J758" s="170">
        <v>0.27800000000000002</v>
      </c>
      <c r="K758" s="170">
        <v>0.625</v>
      </c>
      <c r="L758" s="170">
        <v>0.64500000000000002</v>
      </c>
      <c r="M758" s="170">
        <v>3.4000000000000002E-2</v>
      </c>
      <c r="N758" s="170">
        <v>4.2000000000000003E-2</v>
      </c>
      <c r="O758" s="170">
        <v>5.3999999999999999E-2</v>
      </c>
      <c r="P758" s="170">
        <v>6.4000000000000001E-2</v>
      </c>
      <c r="Q758" s="91"/>
      <c r="R758" s="211"/>
      <c r="S758" s="211"/>
      <c r="T758" s="211"/>
      <c r="U758" s="211"/>
      <c r="V758" s="211"/>
      <c r="W758" s="211"/>
      <c r="X758" s="211"/>
      <c r="Y758" s="211"/>
      <c r="Z758" s="211"/>
      <c r="AA758" s="211"/>
      <c r="AB758" s="211"/>
      <c r="AC758" s="211"/>
      <c r="AD758" s="211"/>
    </row>
    <row r="759" spans="1:30" x14ac:dyDescent="0.25">
      <c r="A759" s="91" t="s">
        <v>6015</v>
      </c>
      <c r="B759" s="170" t="s">
        <v>143</v>
      </c>
      <c r="C759" s="170">
        <v>0.4498997995991984</v>
      </c>
      <c r="D759" s="170">
        <v>0.36748496993987978</v>
      </c>
      <c r="E759" s="170">
        <v>0.18261523046092185</v>
      </c>
      <c r="F759" s="169">
        <v>1</v>
      </c>
      <c r="G759" s="173">
        <v>7984</v>
      </c>
      <c r="H759" s="91"/>
      <c r="I759" s="170" t="s">
        <v>143</v>
      </c>
      <c r="J759" s="170" t="s">
        <v>143</v>
      </c>
      <c r="K759" s="170">
        <v>0.439</v>
      </c>
      <c r="L759" s="170">
        <v>0.46100000000000002</v>
      </c>
      <c r="M759" s="170">
        <v>0.35699999999999998</v>
      </c>
      <c r="N759" s="170">
        <v>0.378</v>
      </c>
      <c r="O759" s="170">
        <v>0.17399999999999999</v>
      </c>
      <c r="P759" s="170">
        <v>0.191</v>
      </c>
      <c r="Q759" s="91"/>
      <c r="R759" s="211"/>
      <c r="S759" s="211"/>
      <c r="T759" s="211"/>
      <c r="U759" s="211"/>
      <c r="V759" s="211"/>
      <c r="W759" s="211"/>
      <c r="X759" s="211"/>
      <c r="Y759" s="211"/>
      <c r="Z759" s="211"/>
      <c r="AA759" s="211"/>
      <c r="AB759" s="211"/>
      <c r="AC759" s="211"/>
      <c r="AD759" s="211"/>
    </row>
    <row r="760" spans="1:30" x14ac:dyDescent="0.25">
      <c r="A760" s="91" t="s">
        <v>6016</v>
      </c>
      <c r="B760" s="170" t="s">
        <v>143</v>
      </c>
      <c r="C760" s="170">
        <v>0.78335741811175341</v>
      </c>
      <c r="D760" s="170">
        <v>6.948458574181117E-2</v>
      </c>
      <c r="E760" s="170">
        <v>0.14715799614643546</v>
      </c>
      <c r="F760" s="169">
        <v>1</v>
      </c>
      <c r="G760" s="173">
        <v>8304</v>
      </c>
      <c r="H760" s="91"/>
      <c r="I760" s="170" t="s">
        <v>143</v>
      </c>
      <c r="J760" s="170" t="s">
        <v>143</v>
      </c>
      <c r="K760" s="170">
        <v>0.77400000000000002</v>
      </c>
      <c r="L760" s="170">
        <v>0.79200000000000004</v>
      </c>
      <c r="M760" s="170">
        <v>6.4000000000000001E-2</v>
      </c>
      <c r="N760" s="170">
        <v>7.4999999999999997E-2</v>
      </c>
      <c r="O760" s="170">
        <v>0.14000000000000001</v>
      </c>
      <c r="P760" s="170">
        <v>0.155</v>
      </c>
      <c r="Q760" s="91"/>
      <c r="R760" s="211"/>
      <c r="S760" s="211"/>
      <c r="T760" s="211"/>
      <c r="U760" s="211"/>
      <c r="V760" s="211"/>
      <c r="W760" s="211"/>
      <c r="X760" s="211"/>
      <c r="Y760" s="211"/>
      <c r="Z760" s="211"/>
      <c r="AA760" s="211"/>
      <c r="AB760" s="211"/>
      <c r="AC760" s="211"/>
      <c r="AD760" s="211"/>
    </row>
    <row r="761" spans="1:30" x14ac:dyDescent="0.25">
      <c r="A761" s="91" t="s">
        <v>6017</v>
      </c>
      <c r="B761" s="170">
        <v>6.708697057872616E-2</v>
      </c>
      <c r="C761" s="170">
        <v>0.53233107015842229</v>
      </c>
      <c r="D761" s="170">
        <v>0.2361784675072745</v>
      </c>
      <c r="E761" s="170">
        <v>0.16440349175557711</v>
      </c>
      <c r="F761" s="169">
        <v>1</v>
      </c>
      <c r="G761" s="173">
        <v>6186</v>
      </c>
      <c r="H761" s="91"/>
      <c r="I761" s="170">
        <v>6.0999999999999999E-2</v>
      </c>
      <c r="J761" s="170">
        <v>7.3999999999999996E-2</v>
      </c>
      <c r="K761" s="170">
        <v>0.52</v>
      </c>
      <c r="L761" s="170">
        <v>0.54500000000000004</v>
      </c>
      <c r="M761" s="170">
        <v>0.22600000000000001</v>
      </c>
      <c r="N761" s="170">
        <v>0.247</v>
      </c>
      <c r="O761" s="170">
        <v>0.155</v>
      </c>
      <c r="P761" s="170">
        <v>0.17399999999999999</v>
      </c>
      <c r="Q761" s="91"/>
      <c r="R761" s="211"/>
      <c r="S761" s="211"/>
      <c r="T761" s="211"/>
      <c r="U761" s="211"/>
      <c r="V761" s="211"/>
      <c r="W761" s="211"/>
      <c r="X761" s="211"/>
      <c r="Y761" s="211"/>
      <c r="Z761" s="211"/>
      <c r="AA761" s="211"/>
      <c r="AB761" s="211"/>
      <c r="AC761" s="211"/>
      <c r="AD761" s="211"/>
    </row>
    <row r="762" spans="1:30" x14ac:dyDescent="0.25">
      <c r="A762" s="91" t="s">
        <v>6018</v>
      </c>
      <c r="B762" s="170">
        <v>0.29037380894209625</v>
      </c>
      <c r="C762" s="170">
        <v>0.59418519423405813</v>
      </c>
      <c r="D762" s="170">
        <v>4.2022966039579772E-2</v>
      </c>
      <c r="E762" s="170">
        <v>7.3418030784265814E-2</v>
      </c>
      <c r="F762" s="169">
        <v>0.99999999999999989</v>
      </c>
      <c r="G762" s="173">
        <v>8186</v>
      </c>
      <c r="H762" s="91"/>
      <c r="I762" s="170">
        <v>0.28100000000000003</v>
      </c>
      <c r="J762" s="170">
        <v>0.3</v>
      </c>
      <c r="K762" s="170">
        <v>0.58399999999999996</v>
      </c>
      <c r="L762" s="170">
        <v>0.60499999999999998</v>
      </c>
      <c r="M762" s="170">
        <v>3.7999999999999999E-2</v>
      </c>
      <c r="N762" s="170">
        <v>4.7E-2</v>
      </c>
      <c r="O762" s="170">
        <v>6.8000000000000005E-2</v>
      </c>
      <c r="P762" s="170">
        <v>7.9000000000000001E-2</v>
      </c>
      <c r="Q762" s="91"/>
      <c r="R762" s="211"/>
      <c r="S762" s="211"/>
      <c r="T762" s="211"/>
      <c r="U762" s="211"/>
      <c r="V762" s="211"/>
      <c r="W762" s="211"/>
      <c r="X762" s="211"/>
      <c r="Y762" s="211"/>
      <c r="Z762" s="211"/>
      <c r="AA762" s="211"/>
      <c r="AB762" s="211"/>
      <c r="AC762" s="211"/>
      <c r="AD762" s="211"/>
    </row>
    <row r="763" spans="1:30" x14ac:dyDescent="0.25">
      <c r="A763" s="91" t="s">
        <v>6019</v>
      </c>
      <c r="B763" s="170" t="s">
        <v>143</v>
      </c>
      <c r="C763" s="170">
        <v>0.51850616872290767</v>
      </c>
      <c r="D763" s="170">
        <v>0.35028342780926974</v>
      </c>
      <c r="E763" s="170">
        <v>0.13121040346782262</v>
      </c>
      <c r="F763" s="169">
        <v>1</v>
      </c>
      <c r="G763" s="173">
        <v>5998</v>
      </c>
      <c r="H763" s="91"/>
      <c r="I763" s="170" t="s">
        <v>143</v>
      </c>
      <c r="J763" s="170" t="s">
        <v>143</v>
      </c>
      <c r="K763" s="170">
        <v>0.50600000000000001</v>
      </c>
      <c r="L763" s="170">
        <v>0.53100000000000003</v>
      </c>
      <c r="M763" s="170">
        <v>0.33800000000000002</v>
      </c>
      <c r="N763" s="170">
        <v>0.36199999999999999</v>
      </c>
      <c r="O763" s="170">
        <v>0.123</v>
      </c>
      <c r="P763" s="170">
        <v>0.14000000000000001</v>
      </c>
      <c r="Q763" s="91"/>
      <c r="R763" s="211"/>
      <c r="S763" s="211"/>
      <c r="T763" s="211"/>
      <c r="U763" s="211"/>
      <c r="V763" s="211"/>
      <c r="W763" s="211"/>
      <c r="X763" s="211"/>
      <c r="Y763" s="211"/>
      <c r="Z763" s="211"/>
      <c r="AA763" s="211"/>
      <c r="AB763" s="211"/>
      <c r="AC763" s="211"/>
      <c r="AD763" s="211"/>
    </row>
    <row r="764" spans="1:30" x14ac:dyDescent="0.25">
      <c r="A764" s="91" t="s">
        <v>6020</v>
      </c>
      <c r="B764" s="170" t="s">
        <v>143</v>
      </c>
      <c r="C764" s="170">
        <v>0.67484662576687116</v>
      </c>
      <c r="D764" s="170">
        <v>8.8957055214723926E-2</v>
      </c>
      <c r="E764" s="170">
        <v>0.2361963190184049</v>
      </c>
      <c r="F764" s="169">
        <v>1</v>
      </c>
      <c r="G764" s="173">
        <v>7172</v>
      </c>
      <c r="H764" s="91"/>
      <c r="I764" s="170" t="s">
        <v>143</v>
      </c>
      <c r="J764" s="170" t="s">
        <v>143</v>
      </c>
      <c r="K764" s="170">
        <v>0.66400000000000003</v>
      </c>
      <c r="L764" s="170">
        <v>0.68600000000000005</v>
      </c>
      <c r="M764" s="170">
        <v>8.3000000000000004E-2</v>
      </c>
      <c r="N764" s="170">
        <v>9.6000000000000002E-2</v>
      </c>
      <c r="O764" s="170">
        <v>0.22700000000000001</v>
      </c>
      <c r="P764" s="170">
        <v>0.246</v>
      </c>
      <c r="Q764" s="91"/>
      <c r="R764" s="211"/>
      <c r="S764" s="211"/>
      <c r="T764" s="211"/>
      <c r="U764" s="211"/>
      <c r="V764" s="211"/>
      <c r="W764" s="211"/>
      <c r="X764" s="211"/>
      <c r="Y764" s="211"/>
      <c r="Z764" s="211"/>
      <c r="AA764" s="211"/>
      <c r="AB764" s="211"/>
      <c r="AC764" s="211"/>
      <c r="AD764" s="211"/>
    </row>
    <row r="765" spans="1:30" x14ac:dyDescent="0.25">
      <c r="A765" s="91" t="s">
        <v>6021</v>
      </c>
      <c r="B765" s="170">
        <v>6.3152114222954414E-2</v>
      </c>
      <c r="C765" s="170">
        <v>0.50631521142229541</v>
      </c>
      <c r="D765" s="170">
        <v>0.21032399780340472</v>
      </c>
      <c r="E765" s="170">
        <v>0.22020867655134541</v>
      </c>
      <c r="F765" s="169">
        <v>1</v>
      </c>
      <c r="G765" s="173">
        <v>3642</v>
      </c>
      <c r="H765" s="91"/>
      <c r="I765" s="170">
        <v>5.6000000000000001E-2</v>
      </c>
      <c r="J765" s="170">
        <v>7.1999999999999995E-2</v>
      </c>
      <c r="K765" s="170">
        <v>0.49</v>
      </c>
      <c r="L765" s="170">
        <v>0.52300000000000002</v>
      </c>
      <c r="M765" s="170">
        <v>0.19700000000000001</v>
      </c>
      <c r="N765" s="170">
        <v>0.224</v>
      </c>
      <c r="O765" s="170">
        <v>0.20699999999999999</v>
      </c>
      <c r="P765" s="170">
        <v>0.23400000000000001</v>
      </c>
      <c r="Q765" s="91"/>
      <c r="R765" s="211"/>
      <c r="S765" s="211"/>
      <c r="T765" s="211"/>
      <c r="U765" s="211"/>
      <c r="V765" s="211"/>
      <c r="W765" s="211"/>
      <c r="X765" s="211"/>
      <c r="Y765" s="211"/>
      <c r="Z765" s="211"/>
      <c r="AA765" s="211"/>
      <c r="AB765" s="211"/>
      <c r="AC765" s="211"/>
      <c r="AD765" s="211"/>
    </row>
    <row r="766" spans="1:30" x14ac:dyDescent="0.25">
      <c r="A766" s="91" t="s">
        <v>6022</v>
      </c>
      <c r="B766" s="170">
        <v>0.30024067388688325</v>
      </c>
      <c r="C766" s="170">
        <v>0.55294825511432011</v>
      </c>
      <c r="D766" s="170">
        <v>2.6474127557160047E-2</v>
      </c>
      <c r="E766" s="170">
        <v>0.12033694344163658</v>
      </c>
      <c r="F766" s="169">
        <v>1</v>
      </c>
      <c r="G766" s="173">
        <v>4986</v>
      </c>
      <c r="H766" s="91"/>
      <c r="I766" s="170">
        <v>0.28799999999999998</v>
      </c>
      <c r="J766" s="170">
        <v>0.313</v>
      </c>
      <c r="K766" s="170">
        <v>0.53900000000000003</v>
      </c>
      <c r="L766" s="170">
        <v>0.56699999999999995</v>
      </c>
      <c r="M766" s="170">
        <v>2.1999999999999999E-2</v>
      </c>
      <c r="N766" s="170">
        <v>3.1E-2</v>
      </c>
      <c r="O766" s="170">
        <v>0.112</v>
      </c>
      <c r="P766" s="170">
        <v>0.13</v>
      </c>
      <c r="Q766" s="91"/>
      <c r="R766" s="211"/>
      <c r="S766" s="211"/>
      <c r="T766" s="211"/>
      <c r="U766" s="211"/>
      <c r="V766" s="211"/>
      <c r="W766" s="211"/>
      <c r="X766" s="211"/>
      <c r="Y766" s="211"/>
      <c r="Z766" s="211"/>
      <c r="AA766" s="211"/>
      <c r="AB766" s="211"/>
      <c r="AC766" s="211"/>
      <c r="AD766" s="211"/>
    </row>
    <row r="767" spans="1:30" x14ac:dyDescent="0.25">
      <c r="A767" s="91" t="s">
        <v>6023</v>
      </c>
      <c r="B767" s="170" t="s">
        <v>143</v>
      </c>
      <c r="C767" s="170">
        <v>0.51455952819756723</v>
      </c>
      <c r="D767" s="170">
        <v>0.31625506819019533</v>
      </c>
      <c r="E767" s="170">
        <v>0.16918540361223738</v>
      </c>
      <c r="F767" s="169">
        <v>1</v>
      </c>
      <c r="G767" s="173">
        <v>2713</v>
      </c>
      <c r="H767" s="91"/>
      <c r="I767" s="170" t="s">
        <v>143</v>
      </c>
      <c r="J767" s="170" t="s">
        <v>143</v>
      </c>
      <c r="K767" s="170">
        <v>0.496</v>
      </c>
      <c r="L767" s="170">
        <v>0.53300000000000003</v>
      </c>
      <c r="M767" s="170">
        <v>0.29899999999999999</v>
      </c>
      <c r="N767" s="170">
        <v>0.33400000000000002</v>
      </c>
      <c r="O767" s="170">
        <v>0.156</v>
      </c>
      <c r="P767" s="170">
        <v>0.184</v>
      </c>
      <c r="Q767" s="91"/>
      <c r="R767" s="211"/>
      <c r="S767" s="211"/>
      <c r="T767" s="211"/>
      <c r="U767" s="211"/>
      <c r="V767" s="211"/>
      <c r="W767" s="211"/>
      <c r="X767" s="211"/>
      <c r="Y767" s="211"/>
      <c r="Z767" s="211"/>
      <c r="AA767" s="211"/>
      <c r="AB767" s="211"/>
      <c r="AC767" s="211"/>
      <c r="AD767" s="211"/>
    </row>
    <row r="768" spans="1:30" x14ac:dyDescent="0.25">
      <c r="A768" s="91" t="s">
        <v>6024</v>
      </c>
      <c r="B768" s="170" t="s">
        <v>143</v>
      </c>
      <c r="C768" s="170">
        <v>0.73923923923923929</v>
      </c>
      <c r="D768" s="170">
        <v>6.8068068068068074E-2</v>
      </c>
      <c r="E768" s="170">
        <v>0.19269269269269268</v>
      </c>
      <c r="F768" s="169">
        <v>1</v>
      </c>
      <c r="G768" s="173">
        <v>3996</v>
      </c>
      <c r="H768" s="91"/>
      <c r="I768" s="170" t="s">
        <v>143</v>
      </c>
      <c r="J768" s="170" t="s">
        <v>143</v>
      </c>
      <c r="K768" s="170">
        <v>0.72499999999999998</v>
      </c>
      <c r="L768" s="170">
        <v>0.753</v>
      </c>
      <c r="M768" s="170">
        <v>6.0999999999999999E-2</v>
      </c>
      <c r="N768" s="170">
        <v>7.5999999999999998E-2</v>
      </c>
      <c r="O768" s="170">
        <v>0.18099999999999999</v>
      </c>
      <c r="P768" s="170">
        <v>0.20499999999999999</v>
      </c>
      <c r="Q768" s="91"/>
      <c r="R768" s="211"/>
      <c r="S768" s="211"/>
      <c r="T768" s="211"/>
      <c r="U768" s="211"/>
      <c r="V768" s="211"/>
      <c r="W768" s="211"/>
      <c r="X768" s="211"/>
      <c r="Y768" s="211"/>
      <c r="Z768" s="211"/>
      <c r="AA768" s="211"/>
      <c r="AB768" s="211"/>
      <c r="AC768" s="211"/>
      <c r="AD768" s="211"/>
    </row>
    <row r="769" spans="1:30" x14ac:dyDescent="0.25">
      <c r="A769" s="91" t="s">
        <v>6025</v>
      </c>
      <c r="B769" s="170">
        <v>8.6881273797161651E-2</v>
      </c>
      <c r="C769" s="170">
        <v>0.46002076843198336</v>
      </c>
      <c r="D769" s="170">
        <v>0.21703011422637591</v>
      </c>
      <c r="E769" s="170">
        <v>0.23606784354447907</v>
      </c>
      <c r="F769" s="169">
        <v>1</v>
      </c>
      <c r="G769" s="173">
        <v>2889</v>
      </c>
      <c r="H769" s="91"/>
      <c r="I769" s="170">
        <v>7.6999999999999999E-2</v>
      </c>
      <c r="J769" s="170">
        <v>9.8000000000000004E-2</v>
      </c>
      <c r="K769" s="170">
        <v>0.442</v>
      </c>
      <c r="L769" s="170">
        <v>0.47799999999999998</v>
      </c>
      <c r="M769" s="170">
        <v>0.20200000000000001</v>
      </c>
      <c r="N769" s="170">
        <v>0.23200000000000001</v>
      </c>
      <c r="O769" s="170">
        <v>0.221</v>
      </c>
      <c r="P769" s="170">
        <v>0.252</v>
      </c>
      <c r="Q769" s="91"/>
      <c r="R769" s="211"/>
      <c r="S769" s="211"/>
      <c r="T769" s="211"/>
      <c r="U769" s="211"/>
      <c r="V769" s="211"/>
      <c r="W769" s="211"/>
      <c r="X769" s="211"/>
      <c r="Y769" s="211"/>
      <c r="Z769" s="211"/>
      <c r="AA769" s="211"/>
      <c r="AB769" s="211"/>
      <c r="AC769" s="211"/>
      <c r="AD769" s="211"/>
    </row>
    <row r="770" spans="1:30" x14ac:dyDescent="0.25">
      <c r="A770" s="91" t="s">
        <v>6026</v>
      </c>
      <c r="B770" s="170">
        <v>0.29360465116279072</v>
      </c>
      <c r="C770" s="170">
        <v>0.55813953488372092</v>
      </c>
      <c r="D770" s="170">
        <v>3.391472868217054E-2</v>
      </c>
      <c r="E770" s="170">
        <v>0.11434108527131782</v>
      </c>
      <c r="F770" s="169">
        <v>0.99999999999999989</v>
      </c>
      <c r="G770" s="173">
        <v>4128</v>
      </c>
      <c r="H770" s="91"/>
      <c r="I770" s="170">
        <v>0.28000000000000003</v>
      </c>
      <c r="J770" s="170">
        <v>0.308</v>
      </c>
      <c r="K770" s="170">
        <v>0.54300000000000004</v>
      </c>
      <c r="L770" s="170">
        <v>0.57299999999999995</v>
      </c>
      <c r="M770" s="170">
        <v>2.9000000000000001E-2</v>
      </c>
      <c r="N770" s="170">
        <v>0.04</v>
      </c>
      <c r="O770" s="170">
        <v>0.105</v>
      </c>
      <c r="P770" s="170">
        <v>0.124</v>
      </c>
      <c r="Q770" s="91"/>
      <c r="R770" s="211"/>
      <c r="S770" s="211"/>
      <c r="T770" s="211"/>
      <c r="U770" s="211"/>
      <c r="V770" s="211"/>
      <c r="W770" s="211"/>
      <c r="X770" s="211"/>
      <c r="Y770" s="211"/>
      <c r="Z770" s="211"/>
      <c r="AA770" s="211"/>
      <c r="AB770" s="211"/>
      <c r="AC770" s="211"/>
      <c r="AD770" s="211"/>
    </row>
    <row r="771" spans="1:30" x14ac:dyDescent="0.25">
      <c r="A771" s="91" t="s">
        <v>6027</v>
      </c>
      <c r="B771" s="170" t="s">
        <v>143</v>
      </c>
      <c r="C771" s="170">
        <v>0.51319261213720313</v>
      </c>
      <c r="D771" s="170">
        <v>0.32805628847845208</v>
      </c>
      <c r="E771" s="170">
        <v>0.15875109938434476</v>
      </c>
      <c r="F771" s="169">
        <v>0.99999999999999989</v>
      </c>
      <c r="G771" s="173">
        <v>2274</v>
      </c>
      <c r="H771" s="91"/>
      <c r="I771" s="170" t="s">
        <v>143</v>
      </c>
      <c r="J771" s="170" t="s">
        <v>143</v>
      </c>
      <c r="K771" s="170">
        <v>0.49299999999999999</v>
      </c>
      <c r="L771" s="170">
        <v>0.53400000000000003</v>
      </c>
      <c r="M771" s="170">
        <v>0.309</v>
      </c>
      <c r="N771" s="170">
        <v>0.34799999999999998</v>
      </c>
      <c r="O771" s="170">
        <v>0.14399999999999999</v>
      </c>
      <c r="P771" s="170">
        <v>0.17399999999999999</v>
      </c>
      <c r="Q771" s="91"/>
      <c r="R771" s="211"/>
      <c r="S771" s="211"/>
      <c r="T771" s="211"/>
      <c r="U771" s="211"/>
      <c r="V771" s="211"/>
      <c r="W771" s="211"/>
      <c r="X771" s="211"/>
      <c r="Y771" s="211"/>
      <c r="Z771" s="211"/>
      <c r="AA771" s="211"/>
      <c r="AB771" s="211"/>
      <c r="AC771" s="211"/>
      <c r="AD771" s="211"/>
    </row>
    <row r="772" spans="1:30" x14ac:dyDescent="0.25">
      <c r="A772" s="91" t="s">
        <v>6028</v>
      </c>
      <c r="B772" s="170" t="s">
        <v>143</v>
      </c>
      <c r="C772" s="170">
        <v>0.72391174716756113</v>
      </c>
      <c r="D772" s="170">
        <v>6.7382230172927854E-2</v>
      </c>
      <c r="E772" s="170">
        <v>0.20870602265951102</v>
      </c>
      <c r="F772" s="169">
        <v>1</v>
      </c>
      <c r="G772" s="173">
        <v>3354</v>
      </c>
      <c r="H772" s="91"/>
      <c r="I772" s="170" t="s">
        <v>143</v>
      </c>
      <c r="J772" s="170" t="s">
        <v>143</v>
      </c>
      <c r="K772" s="170">
        <v>0.70899999999999996</v>
      </c>
      <c r="L772" s="170">
        <v>0.73899999999999999</v>
      </c>
      <c r="M772" s="170">
        <v>5.8999999999999997E-2</v>
      </c>
      <c r="N772" s="170">
        <v>7.5999999999999998E-2</v>
      </c>
      <c r="O772" s="170">
        <v>0.19500000000000001</v>
      </c>
      <c r="P772" s="170">
        <v>0.223</v>
      </c>
      <c r="Q772" s="91"/>
      <c r="R772" s="211"/>
      <c r="S772" s="211"/>
      <c r="T772" s="211"/>
      <c r="U772" s="211"/>
      <c r="V772" s="211"/>
      <c r="W772" s="211"/>
      <c r="X772" s="211"/>
      <c r="Y772" s="211"/>
      <c r="Z772" s="211"/>
      <c r="AA772" s="211"/>
      <c r="AB772" s="211"/>
      <c r="AC772" s="211"/>
      <c r="AD772" s="211"/>
    </row>
    <row r="773" spans="1:30" x14ac:dyDescent="0.25">
      <c r="A773" s="91" t="s">
        <v>6029</v>
      </c>
      <c r="B773" s="170">
        <v>8.7499999999999994E-2</v>
      </c>
      <c r="C773" s="170">
        <v>0.59270833333333328</v>
      </c>
      <c r="D773" s="170">
        <v>0.21979166666666666</v>
      </c>
      <c r="E773" s="170">
        <v>0.1</v>
      </c>
      <c r="F773" s="169">
        <v>0.99999999999999989</v>
      </c>
      <c r="G773" s="173">
        <v>960</v>
      </c>
      <c r="H773" s="91"/>
      <c r="I773" s="170">
        <v>7.0999999999999994E-2</v>
      </c>
      <c r="J773" s="170">
        <v>0.107</v>
      </c>
      <c r="K773" s="170">
        <v>0.56100000000000005</v>
      </c>
      <c r="L773" s="170">
        <v>0.623</v>
      </c>
      <c r="M773" s="170">
        <v>0.19500000000000001</v>
      </c>
      <c r="N773" s="170">
        <v>0.247</v>
      </c>
      <c r="O773" s="170">
        <v>8.3000000000000004E-2</v>
      </c>
      <c r="P773" s="170">
        <v>0.121</v>
      </c>
      <c r="Q773" s="91"/>
      <c r="R773" s="211"/>
      <c r="S773" s="211"/>
      <c r="T773" s="211"/>
      <c r="U773" s="211"/>
      <c r="V773" s="211"/>
      <c r="W773" s="211"/>
      <c r="X773" s="211"/>
      <c r="Y773" s="211"/>
      <c r="Z773" s="211"/>
      <c r="AA773" s="211"/>
      <c r="AB773" s="211"/>
      <c r="AC773" s="211"/>
      <c r="AD773" s="211"/>
    </row>
    <row r="774" spans="1:30" x14ac:dyDescent="0.25">
      <c r="A774" s="91" t="s">
        <v>6030</v>
      </c>
      <c r="B774" s="170">
        <v>0.30442324371205548</v>
      </c>
      <c r="C774" s="170">
        <v>0.58803122289679099</v>
      </c>
      <c r="D774" s="170">
        <v>3.7294015611448399E-2</v>
      </c>
      <c r="E774" s="170">
        <v>7.0251517779705119E-2</v>
      </c>
      <c r="F774" s="169">
        <v>1</v>
      </c>
      <c r="G774" s="173">
        <v>1153</v>
      </c>
      <c r="H774" s="91"/>
      <c r="I774" s="170">
        <v>0.27900000000000003</v>
      </c>
      <c r="J774" s="170">
        <v>0.33200000000000002</v>
      </c>
      <c r="K774" s="170">
        <v>0.55900000000000005</v>
      </c>
      <c r="L774" s="170">
        <v>0.61599999999999999</v>
      </c>
      <c r="M774" s="170">
        <v>2.8000000000000001E-2</v>
      </c>
      <c r="N774" s="170">
        <v>0.05</v>
      </c>
      <c r="O774" s="170">
        <v>5.7000000000000002E-2</v>
      </c>
      <c r="P774" s="170">
        <v>8.5999999999999993E-2</v>
      </c>
      <c r="Q774" s="91"/>
      <c r="R774" s="211"/>
      <c r="S774" s="211"/>
      <c r="T774" s="211"/>
      <c r="U774" s="211"/>
      <c r="V774" s="211"/>
      <c r="W774" s="211"/>
      <c r="X774" s="211"/>
      <c r="Y774" s="211"/>
      <c r="Z774" s="211"/>
      <c r="AA774" s="211"/>
      <c r="AB774" s="211"/>
      <c r="AC774" s="211"/>
      <c r="AD774" s="211"/>
    </row>
    <row r="775" spans="1:30" x14ac:dyDescent="0.25">
      <c r="A775" s="91" t="s">
        <v>6031</v>
      </c>
      <c r="B775" s="170" t="s">
        <v>143</v>
      </c>
      <c r="C775" s="170">
        <v>0.55801687763713081</v>
      </c>
      <c r="D775" s="170">
        <v>0.35970464135021096</v>
      </c>
      <c r="E775" s="170">
        <v>8.2278481012658222E-2</v>
      </c>
      <c r="F775" s="169">
        <v>1</v>
      </c>
      <c r="G775" s="173">
        <v>948</v>
      </c>
      <c r="H775" s="91"/>
      <c r="I775" s="170" t="s">
        <v>143</v>
      </c>
      <c r="J775" s="170" t="s">
        <v>143</v>
      </c>
      <c r="K775" s="170">
        <v>0.52600000000000002</v>
      </c>
      <c r="L775" s="170">
        <v>0.58899999999999997</v>
      </c>
      <c r="M775" s="170">
        <v>0.33</v>
      </c>
      <c r="N775" s="170">
        <v>0.39100000000000001</v>
      </c>
      <c r="O775" s="170">
        <v>6.6000000000000003E-2</v>
      </c>
      <c r="P775" s="170">
        <v>0.10199999999999999</v>
      </c>
      <c r="Q775" s="91"/>
      <c r="R775" s="211"/>
      <c r="S775" s="211"/>
      <c r="T775" s="211"/>
      <c r="U775" s="211"/>
      <c r="V775" s="211"/>
      <c r="W775" s="211"/>
      <c r="X775" s="211"/>
      <c r="Y775" s="211"/>
      <c r="Z775" s="211"/>
      <c r="AA775" s="211"/>
      <c r="AB775" s="211"/>
      <c r="AC775" s="211"/>
      <c r="AD775" s="211"/>
    </row>
    <row r="776" spans="1:30" x14ac:dyDescent="0.25">
      <c r="A776" s="91" t="s">
        <v>6032</v>
      </c>
      <c r="B776" s="170" t="s">
        <v>143</v>
      </c>
      <c r="C776" s="170">
        <v>0.71719038817005543</v>
      </c>
      <c r="D776" s="170">
        <v>0.10166358595194085</v>
      </c>
      <c r="E776" s="170">
        <v>0.18114602587800369</v>
      </c>
      <c r="F776" s="169">
        <v>0.99999999999999989</v>
      </c>
      <c r="G776" s="173">
        <v>1082</v>
      </c>
      <c r="H776" s="91"/>
      <c r="I776" s="170" t="s">
        <v>143</v>
      </c>
      <c r="J776" s="170" t="s">
        <v>143</v>
      </c>
      <c r="K776" s="170">
        <v>0.69</v>
      </c>
      <c r="L776" s="170">
        <v>0.74299999999999999</v>
      </c>
      <c r="M776" s="170">
        <v>8.5000000000000006E-2</v>
      </c>
      <c r="N776" s="170">
        <v>0.121</v>
      </c>
      <c r="O776" s="170">
        <v>0.159</v>
      </c>
      <c r="P776" s="170">
        <v>0.20499999999999999</v>
      </c>
      <c r="Q776" s="91"/>
      <c r="R776" s="211"/>
      <c r="S776" s="211"/>
      <c r="T776" s="211"/>
      <c r="U776" s="211"/>
      <c r="V776" s="211"/>
      <c r="W776" s="211"/>
      <c r="X776" s="211"/>
      <c r="Y776" s="211"/>
      <c r="Z776" s="211"/>
      <c r="AA776" s="211"/>
      <c r="AB776" s="211"/>
      <c r="AC776" s="211"/>
      <c r="AD776" s="211"/>
    </row>
    <row r="777" spans="1:30" x14ac:dyDescent="0.25">
      <c r="A777" s="91" t="s">
        <v>6033</v>
      </c>
      <c r="B777" s="170">
        <v>7.7188443294523498E-2</v>
      </c>
      <c r="C777" s="170">
        <v>0.46097455799913756</v>
      </c>
      <c r="D777" s="170">
        <v>0.2276843467011643</v>
      </c>
      <c r="E777" s="170">
        <v>0.23415265200517466</v>
      </c>
      <c r="F777" s="169">
        <v>1</v>
      </c>
      <c r="G777" s="173">
        <v>2319</v>
      </c>
      <c r="H777" s="91"/>
      <c r="I777" s="170">
        <v>6.7000000000000004E-2</v>
      </c>
      <c r="J777" s="170">
        <v>8.8999999999999996E-2</v>
      </c>
      <c r="K777" s="170">
        <v>0.441</v>
      </c>
      <c r="L777" s="170">
        <v>0.48099999999999998</v>
      </c>
      <c r="M777" s="170">
        <v>0.21099999999999999</v>
      </c>
      <c r="N777" s="170">
        <v>0.245</v>
      </c>
      <c r="O777" s="170">
        <v>0.217</v>
      </c>
      <c r="P777" s="170">
        <v>0.252</v>
      </c>
      <c r="Q777" s="91"/>
      <c r="R777" s="211"/>
      <c r="S777" s="211"/>
      <c r="T777" s="211"/>
      <c r="U777" s="211"/>
      <c r="V777" s="211"/>
      <c r="W777" s="211"/>
      <c r="X777" s="211"/>
      <c r="Y777" s="211"/>
      <c r="Z777" s="211"/>
      <c r="AA777" s="211"/>
      <c r="AB777" s="211"/>
      <c r="AC777" s="211"/>
      <c r="AD777" s="211"/>
    </row>
    <row r="778" spans="1:30" x14ac:dyDescent="0.25">
      <c r="A778" s="91" t="s">
        <v>6034</v>
      </c>
      <c r="B778" s="170">
        <v>0.30333333333333334</v>
      </c>
      <c r="C778" s="170">
        <v>0.55575757575757578</v>
      </c>
      <c r="D778" s="170">
        <v>3.3636363636363638E-2</v>
      </c>
      <c r="E778" s="170">
        <v>0.10727272727272727</v>
      </c>
      <c r="F778" s="169">
        <v>1</v>
      </c>
      <c r="G778" s="173">
        <v>3300</v>
      </c>
      <c r="H778" s="91"/>
      <c r="I778" s="170">
        <v>0.28799999999999998</v>
      </c>
      <c r="J778" s="170">
        <v>0.31900000000000001</v>
      </c>
      <c r="K778" s="170">
        <v>0.53900000000000003</v>
      </c>
      <c r="L778" s="170">
        <v>0.57299999999999995</v>
      </c>
      <c r="M778" s="170">
        <v>2.8000000000000001E-2</v>
      </c>
      <c r="N778" s="170">
        <v>0.04</v>
      </c>
      <c r="O778" s="170">
        <v>9.7000000000000003E-2</v>
      </c>
      <c r="P778" s="170">
        <v>0.11799999999999999</v>
      </c>
      <c r="Q778" s="91"/>
      <c r="R778" s="211"/>
      <c r="S778" s="211"/>
      <c r="T778" s="211"/>
      <c r="U778" s="211"/>
      <c r="V778" s="211"/>
      <c r="W778" s="211"/>
      <c r="X778" s="211"/>
      <c r="Y778" s="211"/>
      <c r="Z778" s="211"/>
      <c r="AA778" s="211"/>
      <c r="AB778" s="211"/>
      <c r="AC778" s="211"/>
      <c r="AD778" s="211"/>
    </row>
    <row r="779" spans="1:30" x14ac:dyDescent="0.25">
      <c r="A779" s="91" t="s">
        <v>6035</v>
      </c>
      <c r="B779" s="170" t="s">
        <v>143</v>
      </c>
      <c r="C779" s="170">
        <v>0.36493738819320215</v>
      </c>
      <c r="D779" s="170">
        <v>0.36583184257602863</v>
      </c>
      <c r="E779" s="170">
        <v>0.26923076923076922</v>
      </c>
      <c r="F779" s="169">
        <v>1</v>
      </c>
      <c r="G779" s="173">
        <v>2236</v>
      </c>
      <c r="H779" s="91"/>
      <c r="I779" s="170" t="s">
        <v>143</v>
      </c>
      <c r="J779" s="170" t="s">
        <v>143</v>
      </c>
      <c r="K779" s="170">
        <v>0.34499999999999997</v>
      </c>
      <c r="L779" s="170">
        <v>0.38500000000000001</v>
      </c>
      <c r="M779" s="170">
        <v>0.34599999999999997</v>
      </c>
      <c r="N779" s="170">
        <v>0.38600000000000001</v>
      </c>
      <c r="O779" s="170">
        <v>0.251</v>
      </c>
      <c r="P779" s="170">
        <v>0.28799999999999998</v>
      </c>
      <c r="Q779" s="91"/>
      <c r="R779" s="211"/>
      <c r="S779" s="211"/>
      <c r="T779" s="211"/>
      <c r="U779" s="211"/>
      <c r="V779" s="211"/>
      <c r="W779" s="211"/>
      <c r="X779" s="211"/>
      <c r="Y779" s="211"/>
      <c r="Z779" s="211"/>
      <c r="AA779" s="211"/>
      <c r="AB779" s="211"/>
      <c r="AC779" s="211"/>
      <c r="AD779" s="211"/>
    </row>
    <row r="780" spans="1:30" x14ac:dyDescent="0.25">
      <c r="A780" s="91" t="s">
        <v>6036</v>
      </c>
      <c r="B780" s="170" t="s">
        <v>143</v>
      </c>
      <c r="C780" s="170">
        <v>0.72017268445839877</v>
      </c>
      <c r="D780" s="170">
        <v>9.7723704866562011E-2</v>
      </c>
      <c r="E780" s="170">
        <v>0.18210361067503925</v>
      </c>
      <c r="F780" s="169">
        <v>1</v>
      </c>
      <c r="G780" s="173">
        <v>2548</v>
      </c>
      <c r="H780" s="91"/>
      <c r="I780" s="170" t="s">
        <v>143</v>
      </c>
      <c r="J780" s="170" t="s">
        <v>143</v>
      </c>
      <c r="K780" s="170">
        <v>0.70199999999999996</v>
      </c>
      <c r="L780" s="170">
        <v>0.73699999999999999</v>
      </c>
      <c r="M780" s="170">
        <v>8.6999999999999994E-2</v>
      </c>
      <c r="N780" s="170">
        <v>0.11</v>
      </c>
      <c r="O780" s="170">
        <v>0.16800000000000001</v>
      </c>
      <c r="P780" s="170">
        <v>0.19800000000000001</v>
      </c>
      <c r="Q780" s="91"/>
      <c r="R780" s="211"/>
      <c r="S780" s="211"/>
      <c r="T780" s="211"/>
      <c r="U780" s="211"/>
      <c r="V780" s="211"/>
      <c r="W780" s="211"/>
      <c r="X780" s="211"/>
      <c r="Y780" s="211"/>
      <c r="Z780" s="211"/>
      <c r="AA780" s="211"/>
      <c r="AB780" s="211"/>
      <c r="AC780" s="211"/>
      <c r="AD780" s="211"/>
    </row>
    <row r="781" spans="1:30" x14ac:dyDescent="0.25">
      <c r="A781" s="91" t="s">
        <v>6037</v>
      </c>
      <c r="B781" s="170">
        <v>4.856375284149618E-2</v>
      </c>
      <c r="C781" s="170">
        <v>0.56354618722876626</v>
      </c>
      <c r="D781" s="170">
        <v>0.26410415375077495</v>
      </c>
      <c r="E781" s="170">
        <v>0.1237859061789626</v>
      </c>
      <c r="F781" s="169">
        <v>1</v>
      </c>
      <c r="G781" s="173">
        <v>4839</v>
      </c>
      <c r="H781" s="91"/>
      <c r="I781" s="170">
        <v>4.2999999999999997E-2</v>
      </c>
      <c r="J781" s="170">
        <v>5.5E-2</v>
      </c>
      <c r="K781" s="170">
        <v>0.55000000000000004</v>
      </c>
      <c r="L781" s="170">
        <v>0.57699999999999996</v>
      </c>
      <c r="M781" s="170">
        <v>0.252</v>
      </c>
      <c r="N781" s="170">
        <v>0.27700000000000002</v>
      </c>
      <c r="O781" s="170">
        <v>0.115</v>
      </c>
      <c r="P781" s="170">
        <v>0.13300000000000001</v>
      </c>
      <c r="Q781" s="91"/>
      <c r="R781" s="211"/>
      <c r="S781" s="211"/>
      <c r="T781" s="211"/>
      <c r="U781" s="211"/>
      <c r="V781" s="211"/>
      <c r="W781" s="211"/>
      <c r="X781" s="211"/>
      <c r="Y781" s="211"/>
      <c r="Z781" s="211"/>
      <c r="AA781" s="211"/>
      <c r="AB781" s="211"/>
      <c r="AC781" s="211"/>
      <c r="AD781" s="211"/>
    </row>
    <row r="782" spans="1:30" x14ac:dyDescent="0.25">
      <c r="A782" s="91" t="s">
        <v>6038</v>
      </c>
      <c r="B782" s="170">
        <v>0.27305546439120448</v>
      </c>
      <c r="C782" s="170">
        <v>0.61765671151952739</v>
      </c>
      <c r="D782" s="170">
        <v>4.2829012143091566E-2</v>
      </c>
      <c r="E782" s="170">
        <v>6.645881194617656E-2</v>
      </c>
      <c r="F782" s="169">
        <v>1</v>
      </c>
      <c r="G782" s="173">
        <v>6094</v>
      </c>
      <c r="H782" s="91"/>
      <c r="I782" s="170">
        <v>0.26200000000000001</v>
      </c>
      <c r="J782" s="170">
        <v>0.28399999999999997</v>
      </c>
      <c r="K782" s="170">
        <v>0.60499999999999998</v>
      </c>
      <c r="L782" s="170">
        <v>0.63</v>
      </c>
      <c r="M782" s="170">
        <v>3.7999999999999999E-2</v>
      </c>
      <c r="N782" s="170">
        <v>4.8000000000000001E-2</v>
      </c>
      <c r="O782" s="170">
        <v>0.06</v>
      </c>
      <c r="P782" s="170">
        <v>7.2999999999999995E-2</v>
      </c>
      <c r="Q782" s="91"/>
      <c r="R782" s="211"/>
      <c r="S782" s="211"/>
      <c r="T782" s="211"/>
      <c r="U782" s="211"/>
      <c r="V782" s="211"/>
      <c r="W782" s="211"/>
      <c r="X782" s="211"/>
      <c r="Y782" s="211"/>
      <c r="Z782" s="211"/>
      <c r="AA782" s="211"/>
      <c r="AB782" s="211"/>
      <c r="AC782" s="211"/>
      <c r="AD782" s="211"/>
    </row>
    <row r="783" spans="1:30" x14ac:dyDescent="0.25">
      <c r="A783" s="91" t="s">
        <v>6039</v>
      </c>
      <c r="B783" s="170" t="s">
        <v>143</v>
      </c>
      <c r="C783" s="170">
        <v>0.44705882352941179</v>
      </c>
      <c r="D783" s="170">
        <v>0.37760453579021969</v>
      </c>
      <c r="E783" s="170">
        <v>0.17533664068036853</v>
      </c>
      <c r="F783" s="169">
        <v>1</v>
      </c>
      <c r="G783" s="173">
        <v>7055</v>
      </c>
      <c r="H783" s="91"/>
      <c r="I783" s="170" t="s">
        <v>143</v>
      </c>
      <c r="J783" s="170" t="s">
        <v>143</v>
      </c>
      <c r="K783" s="170">
        <v>0.435</v>
      </c>
      <c r="L783" s="170">
        <v>0.45900000000000002</v>
      </c>
      <c r="M783" s="170">
        <v>0.36599999999999999</v>
      </c>
      <c r="N783" s="170">
        <v>0.38900000000000001</v>
      </c>
      <c r="O783" s="170">
        <v>0.16700000000000001</v>
      </c>
      <c r="P783" s="170">
        <v>0.184</v>
      </c>
      <c r="Q783" s="91"/>
      <c r="R783" s="211"/>
      <c r="S783" s="211"/>
      <c r="T783" s="211"/>
      <c r="U783" s="211"/>
      <c r="V783" s="211"/>
      <c r="W783" s="211"/>
      <c r="X783" s="211"/>
      <c r="Y783" s="211"/>
      <c r="Z783" s="211"/>
      <c r="AA783" s="211"/>
      <c r="AB783" s="211"/>
      <c r="AC783" s="211"/>
      <c r="AD783" s="211"/>
    </row>
    <row r="784" spans="1:30" x14ac:dyDescent="0.25">
      <c r="A784" s="91" t="s">
        <v>6040</v>
      </c>
      <c r="B784" s="170" t="s">
        <v>143</v>
      </c>
      <c r="C784" s="170">
        <v>0.75097276264591439</v>
      </c>
      <c r="D784" s="170">
        <v>0.10992217898832685</v>
      </c>
      <c r="E784" s="170">
        <v>0.13910505836575876</v>
      </c>
      <c r="F784" s="169">
        <v>1</v>
      </c>
      <c r="G784" s="173">
        <v>5140</v>
      </c>
      <c r="H784" s="91"/>
      <c r="I784" s="170" t="s">
        <v>143</v>
      </c>
      <c r="J784" s="170" t="s">
        <v>143</v>
      </c>
      <c r="K784" s="170">
        <v>0.73899999999999999</v>
      </c>
      <c r="L784" s="170">
        <v>0.76300000000000001</v>
      </c>
      <c r="M784" s="170">
        <v>0.10199999999999999</v>
      </c>
      <c r="N784" s="170">
        <v>0.11899999999999999</v>
      </c>
      <c r="O784" s="170">
        <v>0.13</v>
      </c>
      <c r="P784" s="170">
        <v>0.14899999999999999</v>
      </c>
      <c r="Q784" s="91"/>
      <c r="R784" s="211"/>
      <c r="S784" s="211"/>
      <c r="T784" s="211"/>
      <c r="U784" s="211"/>
      <c r="V784" s="211"/>
      <c r="W784" s="211"/>
      <c r="X784" s="211"/>
      <c r="Y784" s="211"/>
      <c r="Z784" s="211"/>
      <c r="AA784" s="211"/>
      <c r="AB784" s="211"/>
      <c r="AC784" s="211"/>
      <c r="AD784" s="211"/>
    </row>
    <row r="785" spans="1:30" x14ac:dyDescent="0.25">
      <c r="A785" s="91" t="s">
        <v>6041</v>
      </c>
      <c r="B785" s="170">
        <v>9.492753623188406E-2</v>
      </c>
      <c r="C785" s="170">
        <v>0.52318840579710146</v>
      </c>
      <c r="D785" s="170">
        <v>0.21413043478260871</v>
      </c>
      <c r="E785" s="170">
        <v>0.16775362318840581</v>
      </c>
      <c r="F785" s="169">
        <v>1</v>
      </c>
      <c r="G785" s="173">
        <v>2760</v>
      </c>
      <c r="H785" s="91"/>
      <c r="I785" s="170">
        <v>8.5000000000000006E-2</v>
      </c>
      <c r="J785" s="170">
        <v>0.106</v>
      </c>
      <c r="K785" s="170">
        <v>0.505</v>
      </c>
      <c r="L785" s="170">
        <v>0.54200000000000004</v>
      </c>
      <c r="M785" s="170">
        <v>0.19900000000000001</v>
      </c>
      <c r="N785" s="170">
        <v>0.23</v>
      </c>
      <c r="O785" s="170">
        <v>0.154</v>
      </c>
      <c r="P785" s="170">
        <v>0.182</v>
      </c>
      <c r="Q785" s="91"/>
      <c r="R785" s="211"/>
      <c r="S785" s="211"/>
      <c r="T785" s="211"/>
      <c r="U785" s="211"/>
      <c r="V785" s="211"/>
      <c r="W785" s="211"/>
      <c r="X785" s="211"/>
      <c r="Y785" s="211"/>
      <c r="Z785" s="211"/>
      <c r="AA785" s="211"/>
      <c r="AB785" s="211"/>
      <c r="AC785" s="211"/>
      <c r="AD785" s="211"/>
    </row>
    <row r="786" spans="1:30" x14ac:dyDescent="0.25">
      <c r="A786" s="91" t="s">
        <v>6042</v>
      </c>
      <c r="B786" s="170">
        <v>0.29044585987261146</v>
      </c>
      <c r="C786" s="170">
        <v>0.62770700636942678</v>
      </c>
      <c r="D786" s="170">
        <v>3.1847133757961783E-2</v>
      </c>
      <c r="E786" s="170">
        <v>0.05</v>
      </c>
      <c r="F786" s="169">
        <v>1</v>
      </c>
      <c r="G786" s="173">
        <v>3140</v>
      </c>
      <c r="H786" s="91"/>
      <c r="I786" s="170">
        <v>0.27500000000000002</v>
      </c>
      <c r="J786" s="170">
        <v>0.307</v>
      </c>
      <c r="K786" s="170">
        <v>0.61099999999999999</v>
      </c>
      <c r="L786" s="170">
        <v>0.64400000000000002</v>
      </c>
      <c r="M786" s="170">
        <v>2.5999999999999999E-2</v>
      </c>
      <c r="N786" s="170">
        <v>3.9E-2</v>
      </c>
      <c r="O786" s="170">
        <v>4.2999999999999997E-2</v>
      </c>
      <c r="P786" s="170">
        <v>5.8000000000000003E-2</v>
      </c>
      <c r="Q786" s="91"/>
      <c r="R786" s="211"/>
      <c r="S786" s="211"/>
      <c r="T786" s="211"/>
      <c r="U786" s="211"/>
      <c r="V786" s="211"/>
      <c r="W786" s="211"/>
      <c r="X786" s="211"/>
      <c r="Y786" s="211"/>
      <c r="Z786" s="211"/>
      <c r="AA786" s="211"/>
      <c r="AB786" s="211"/>
      <c r="AC786" s="211"/>
      <c r="AD786" s="211"/>
    </row>
    <row r="787" spans="1:30" x14ac:dyDescent="0.25">
      <c r="A787" s="91" t="s">
        <v>6043</v>
      </c>
      <c r="B787" s="170" t="s">
        <v>143</v>
      </c>
      <c r="C787" s="170">
        <v>0.57157569515962925</v>
      </c>
      <c r="D787" s="170">
        <v>0.32337796086508752</v>
      </c>
      <c r="E787" s="170">
        <v>0.10504634397528322</v>
      </c>
      <c r="F787" s="169">
        <v>1</v>
      </c>
      <c r="G787" s="173">
        <v>2913</v>
      </c>
      <c r="H787" s="91"/>
      <c r="I787" s="170" t="s">
        <v>143</v>
      </c>
      <c r="J787" s="170" t="s">
        <v>143</v>
      </c>
      <c r="K787" s="170">
        <v>0.55400000000000005</v>
      </c>
      <c r="L787" s="170">
        <v>0.58899999999999997</v>
      </c>
      <c r="M787" s="170">
        <v>0.307</v>
      </c>
      <c r="N787" s="170">
        <v>0.34100000000000003</v>
      </c>
      <c r="O787" s="170">
        <v>9.4E-2</v>
      </c>
      <c r="P787" s="170">
        <v>0.11700000000000001</v>
      </c>
      <c r="Q787" s="91"/>
      <c r="R787" s="211"/>
      <c r="S787" s="211"/>
      <c r="T787" s="211"/>
      <c r="U787" s="211"/>
      <c r="V787" s="211"/>
      <c r="W787" s="211"/>
      <c r="X787" s="211"/>
      <c r="Y787" s="211"/>
      <c r="Z787" s="211"/>
      <c r="AA787" s="211"/>
      <c r="AB787" s="211"/>
      <c r="AC787" s="211"/>
      <c r="AD787" s="211"/>
    </row>
    <row r="788" spans="1:30" x14ac:dyDescent="0.25">
      <c r="A788" s="91" t="s">
        <v>6044</v>
      </c>
      <c r="B788" s="170" t="s">
        <v>143</v>
      </c>
      <c r="C788" s="170">
        <v>0.87312064539787315</v>
      </c>
      <c r="D788" s="170">
        <v>6.0139347268060139E-2</v>
      </c>
      <c r="E788" s="170">
        <v>6.6740007334066737E-2</v>
      </c>
      <c r="F788" s="169">
        <v>1</v>
      </c>
      <c r="G788" s="173">
        <v>2727</v>
      </c>
      <c r="H788" s="91"/>
      <c r="I788" s="170" t="s">
        <v>143</v>
      </c>
      <c r="J788" s="170" t="s">
        <v>143</v>
      </c>
      <c r="K788" s="170">
        <v>0.86</v>
      </c>
      <c r="L788" s="170">
        <v>0.88500000000000001</v>
      </c>
      <c r="M788" s="170">
        <v>5.1999999999999998E-2</v>
      </c>
      <c r="N788" s="170">
        <v>7.0000000000000007E-2</v>
      </c>
      <c r="O788" s="170">
        <v>5.8000000000000003E-2</v>
      </c>
      <c r="P788" s="170">
        <v>7.6999999999999999E-2</v>
      </c>
      <c r="Q788" s="91"/>
      <c r="R788" s="211"/>
      <c r="S788" s="211"/>
      <c r="T788" s="211"/>
      <c r="U788" s="211"/>
      <c r="V788" s="211"/>
      <c r="W788" s="211"/>
      <c r="X788" s="211"/>
      <c r="Y788" s="211"/>
      <c r="Z788" s="211"/>
      <c r="AA788" s="211"/>
      <c r="AB788" s="211"/>
      <c r="AC788" s="211"/>
      <c r="AD788" s="211"/>
    </row>
    <row r="789" spans="1:30" x14ac:dyDescent="0.25">
      <c r="A789" s="91"/>
      <c r="B789" s="170"/>
      <c r="C789" s="170"/>
      <c r="D789" s="170"/>
      <c r="E789" s="170"/>
      <c r="F789" s="169"/>
      <c r="G789" s="173"/>
      <c r="H789" s="91"/>
      <c r="I789" s="170"/>
      <c r="J789" s="170"/>
      <c r="K789" s="170"/>
      <c r="L789" s="170"/>
      <c r="M789" s="170"/>
      <c r="N789" s="170"/>
      <c r="O789" s="170"/>
      <c r="P789" s="170"/>
      <c r="Q789" s="91"/>
      <c r="R789" s="211"/>
      <c r="S789" s="211"/>
      <c r="T789" s="211"/>
      <c r="U789" s="211"/>
      <c r="V789" s="211"/>
      <c r="W789" s="211"/>
      <c r="X789" s="211"/>
      <c r="Y789" s="211"/>
      <c r="Z789" s="211"/>
      <c r="AA789" s="211"/>
      <c r="AB789" s="211"/>
      <c r="AC789" s="211"/>
      <c r="AD789" s="211"/>
    </row>
    <row r="790" spans="1:30" x14ac:dyDescent="0.25">
      <c r="A790" s="91"/>
      <c r="B790" s="170"/>
      <c r="C790" s="170"/>
      <c r="D790" s="170"/>
      <c r="E790" s="170"/>
      <c r="F790" s="169"/>
      <c r="G790" s="173"/>
      <c r="H790" s="91"/>
      <c r="I790" s="170"/>
      <c r="J790" s="170"/>
      <c r="K790" s="170"/>
      <c r="L790" s="170"/>
      <c r="M790" s="170"/>
      <c r="N790" s="170"/>
      <c r="O790" s="170"/>
      <c r="P790" s="170"/>
      <c r="Q790" s="91"/>
      <c r="R790" s="211"/>
      <c r="S790" s="211"/>
      <c r="T790" s="211"/>
      <c r="U790" s="211"/>
      <c r="V790" s="211"/>
      <c r="W790" s="211"/>
      <c r="X790" s="211"/>
      <c r="Y790" s="211"/>
      <c r="Z790" s="211"/>
      <c r="AA790" s="211"/>
      <c r="AB790" s="211"/>
      <c r="AC790" s="211"/>
      <c r="AD790" s="211"/>
    </row>
    <row r="791" spans="1:30" x14ac:dyDescent="0.25">
      <c r="A791" s="91"/>
      <c r="B791" s="170"/>
      <c r="C791" s="170"/>
      <c r="D791" s="170"/>
      <c r="E791" s="170"/>
      <c r="F791" s="169"/>
      <c r="G791" s="173"/>
      <c r="H791" s="91"/>
      <c r="I791" s="170"/>
      <c r="J791" s="170"/>
      <c r="K791" s="170"/>
      <c r="L791" s="170"/>
      <c r="M791" s="170"/>
      <c r="N791" s="170"/>
      <c r="O791" s="170"/>
      <c r="P791" s="170"/>
      <c r="Q791" s="91"/>
      <c r="R791" s="211"/>
      <c r="S791" s="211"/>
      <c r="T791" s="211"/>
      <c r="U791" s="211"/>
      <c r="V791" s="211"/>
      <c r="W791" s="211"/>
      <c r="X791" s="211"/>
      <c r="Y791" s="211"/>
      <c r="Z791" s="211"/>
      <c r="AA791" s="211"/>
      <c r="AB791" s="211"/>
      <c r="AC791" s="211"/>
      <c r="AD791" s="211"/>
    </row>
    <row r="792" spans="1:30" x14ac:dyDescent="0.25">
      <c r="A792" s="91"/>
      <c r="B792" s="170"/>
      <c r="C792" s="170"/>
      <c r="D792" s="170"/>
      <c r="E792" s="170"/>
      <c r="F792" s="169"/>
      <c r="G792" s="173"/>
      <c r="H792" s="91"/>
      <c r="I792" s="170"/>
      <c r="J792" s="170"/>
      <c r="K792" s="170"/>
      <c r="L792" s="170"/>
      <c r="M792" s="170"/>
      <c r="N792" s="170"/>
      <c r="O792" s="170"/>
      <c r="P792" s="170"/>
      <c r="Q792" s="91"/>
      <c r="R792" s="211"/>
      <c r="S792" s="211"/>
      <c r="T792" s="211"/>
      <c r="U792" s="211"/>
      <c r="V792" s="211"/>
      <c r="W792" s="211"/>
      <c r="X792" s="211"/>
      <c r="Y792" s="211"/>
      <c r="Z792" s="211"/>
      <c r="AA792" s="211"/>
      <c r="AB792" s="211"/>
      <c r="AC792" s="211"/>
      <c r="AD792" s="211"/>
    </row>
    <row r="793" spans="1:30" x14ac:dyDescent="0.25">
      <c r="A793" s="91"/>
      <c r="B793" s="170"/>
      <c r="C793" s="170"/>
      <c r="D793" s="170"/>
      <c r="E793" s="170"/>
      <c r="F793" s="169"/>
      <c r="G793" s="173"/>
      <c r="H793" s="91"/>
      <c r="I793" s="170"/>
      <c r="J793" s="170"/>
      <c r="K793" s="170"/>
      <c r="L793" s="170"/>
      <c r="M793" s="170"/>
      <c r="N793" s="170"/>
      <c r="O793" s="170"/>
      <c r="P793" s="170"/>
      <c r="Q793" s="91"/>
      <c r="R793" s="211"/>
      <c r="S793" s="211"/>
      <c r="T793" s="211"/>
      <c r="U793" s="211"/>
      <c r="V793" s="211"/>
      <c r="W793" s="211"/>
      <c r="X793" s="211"/>
      <c r="Y793" s="211"/>
      <c r="Z793" s="211"/>
      <c r="AA793" s="211"/>
      <c r="AB793" s="211"/>
      <c r="AC793" s="211"/>
      <c r="AD793" s="211"/>
    </row>
    <row r="794" spans="1:30" x14ac:dyDescent="0.25">
      <c r="A794" s="91"/>
      <c r="B794" s="170"/>
      <c r="C794" s="170"/>
      <c r="D794" s="170"/>
      <c r="E794" s="170"/>
      <c r="F794" s="169"/>
      <c r="G794" s="173"/>
      <c r="H794" s="91"/>
      <c r="I794" s="170"/>
      <c r="J794" s="170"/>
      <c r="K794" s="170"/>
      <c r="L794" s="170"/>
      <c r="M794" s="170"/>
      <c r="N794" s="170"/>
      <c r="O794" s="170"/>
      <c r="P794" s="170"/>
      <c r="Q794" s="91"/>
      <c r="R794" s="211"/>
      <c r="S794" s="211"/>
      <c r="T794" s="211"/>
      <c r="U794" s="211"/>
      <c r="V794" s="211"/>
      <c r="W794" s="211"/>
      <c r="X794" s="211"/>
      <c r="Y794" s="211"/>
      <c r="Z794" s="211"/>
      <c r="AA794" s="211"/>
      <c r="AB794" s="211"/>
      <c r="AC794" s="211"/>
      <c r="AD794" s="211"/>
    </row>
    <row r="795" spans="1:30" x14ac:dyDescent="0.25">
      <c r="A795" s="91"/>
      <c r="B795" s="170"/>
      <c r="C795" s="170"/>
      <c r="D795" s="170"/>
      <c r="E795" s="170"/>
      <c r="F795" s="169"/>
      <c r="G795" s="173"/>
      <c r="H795" s="91"/>
      <c r="I795" s="170"/>
      <c r="J795" s="170"/>
      <c r="K795" s="170"/>
      <c r="L795" s="170"/>
      <c r="M795" s="170"/>
      <c r="N795" s="170"/>
      <c r="O795" s="170"/>
      <c r="P795" s="170"/>
      <c r="Q795" s="91"/>
      <c r="R795" s="211"/>
      <c r="S795" s="211"/>
      <c r="T795" s="211"/>
      <c r="U795" s="211"/>
      <c r="V795" s="211"/>
      <c r="W795" s="211"/>
      <c r="X795" s="211"/>
      <c r="Y795" s="211"/>
      <c r="Z795" s="211"/>
      <c r="AA795" s="211"/>
      <c r="AB795" s="211"/>
      <c r="AC795" s="211"/>
      <c r="AD795" s="211"/>
    </row>
    <row r="796" spans="1:30" x14ac:dyDescent="0.25">
      <c r="A796" s="91"/>
      <c r="B796" s="170"/>
      <c r="C796" s="170"/>
      <c r="D796" s="170"/>
      <c r="E796" s="170"/>
      <c r="F796" s="169"/>
      <c r="G796" s="173"/>
      <c r="H796" s="91"/>
      <c r="I796" s="170"/>
      <c r="J796" s="170"/>
      <c r="K796" s="170"/>
      <c r="L796" s="170"/>
      <c r="M796" s="170"/>
      <c r="N796" s="170"/>
      <c r="O796" s="170"/>
      <c r="P796" s="170"/>
      <c r="Q796" s="91"/>
      <c r="R796" s="211"/>
      <c r="S796" s="211"/>
      <c r="T796" s="211"/>
      <c r="U796" s="211"/>
      <c r="V796" s="211"/>
      <c r="W796" s="211"/>
      <c r="X796" s="211"/>
      <c r="Y796" s="211"/>
      <c r="Z796" s="211"/>
      <c r="AA796" s="211"/>
      <c r="AB796" s="211"/>
      <c r="AC796" s="211"/>
      <c r="AD796" s="211"/>
    </row>
    <row r="797" spans="1:30" x14ac:dyDescent="0.25">
      <c r="A797" s="91"/>
      <c r="B797" s="170"/>
      <c r="C797" s="170"/>
      <c r="D797" s="170"/>
      <c r="E797" s="170"/>
      <c r="F797" s="169"/>
      <c r="G797" s="173"/>
      <c r="H797" s="91"/>
      <c r="I797" s="170"/>
      <c r="J797" s="170"/>
      <c r="K797" s="170"/>
      <c r="L797" s="170"/>
      <c r="M797" s="170"/>
      <c r="N797" s="170"/>
      <c r="O797" s="170"/>
      <c r="P797" s="170"/>
      <c r="Q797" s="91"/>
      <c r="R797" s="211"/>
      <c r="S797" s="211"/>
      <c r="T797" s="211"/>
      <c r="U797" s="211"/>
      <c r="V797" s="211"/>
      <c r="W797" s="211"/>
      <c r="X797" s="211"/>
      <c r="Y797" s="211"/>
      <c r="Z797" s="211"/>
      <c r="AA797" s="211"/>
      <c r="AB797" s="211"/>
      <c r="AC797" s="211"/>
      <c r="AD797" s="211"/>
    </row>
    <row r="798" spans="1:30" x14ac:dyDescent="0.25">
      <c r="A798" s="91"/>
      <c r="B798" s="170"/>
      <c r="C798" s="170"/>
      <c r="D798" s="170"/>
      <c r="E798" s="170"/>
      <c r="F798" s="169"/>
      <c r="G798" s="173"/>
      <c r="H798" s="91"/>
      <c r="I798" s="170"/>
      <c r="J798" s="170"/>
      <c r="K798" s="170"/>
      <c r="L798" s="170"/>
      <c r="M798" s="170"/>
      <c r="N798" s="170"/>
      <c r="O798" s="170"/>
      <c r="P798" s="170"/>
      <c r="Q798" s="91"/>
      <c r="R798" s="211"/>
      <c r="S798" s="211"/>
      <c r="T798" s="211"/>
      <c r="U798" s="211"/>
      <c r="V798" s="211"/>
      <c r="W798" s="211"/>
      <c r="X798" s="211"/>
      <c r="Y798" s="211"/>
      <c r="Z798" s="211"/>
      <c r="AA798" s="211"/>
      <c r="AB798" s="211"/>
      <c r="AC798" s="211"/>
      <c r="AD798" s="211"/>
    </row>
    <row r="799" spans="1:30" x14ac:dyDescent="0.25">
      <c r="A799" s="91"/>
      <c r="B799" s="170"/>
      <c r="C799" s="170"/>
      <c r="D799" s="170"/>
      <c r="E799" s="170"/>
      <c r="F799" s="169"/>
      <c r="G799" s="173"/>
      <c r="H799" s="91"/>
      <c r="I799" s="170"/>
      <c r="J799" s="170"/>
      <c r="K799" s="170"/>
      <c r="L799" s="170"/>
      <c r="M799" s="170"/>
      <c r="N799" s="170"/>
      <c r="O799" s="170"/>
      <c r="P799" s="170"/>
      <c r="Q799" s="91"/>
      <c r="R799" s="211"/>
      <c r="S799" s="211"/>
      <c r="T799" s="211"/>
      <c r="U799" s="211"/>
      <c r="V799" s="211"/>
      <c r="W799" s="211"/>
      <c r="X799" s="211"/>
      <c r="Y799" s="211"/>
      <c r="Z799" s="211"/>
      <c r="AA799" s="211"/>
      <c r="AB799" s="211"/>
      <c r="AC799" s="211"/>
      <c r="AD799" s="211"/>
    </row>
    <row r="800" spans="1:30" x14ac:dyDescent="0.25">
      <c r="A800" s="91"/>
      <c r="B800" s="170"/>
      <c r="C800" s="170"/>
      <c r="D800" s="170"/>
      <c r="E800" s="170"/>
      <c r="F800" s="169"/>
      <c r="G800" s="173"/>
      <c r="H800" s="91"/>
      <c r="I800" s="170"/>
      <c r="J800" s="170"/>
      <c r="K800" s="170"/>
      <c r="L800" s="170"/>
      <c r="M800" s="170"/>
      <c r="N800" s="170"/>
      <c r="O800" s="170"/>
      <c r="P800" s="170"/>
      <c r="Q800" s="91"/>
      <c r="R800" s="211"/>
      <c r="S800" s="211"/>
      <c r="T800" s="211"/>
      <c r="U800" s="211"/>
      <c r="V800" s="211"/>
      <c r="W800" s="211"/>
      <c r="X800" s="211"/>
      <c r="Y800" s="211"/>
      <c r="Z800" s="211"/>
      <c r="AA800" s="211"/>
      <c r="AB800" s="211"/>
      <c r="AC800" s="211"/>
      <c r="AD800" s="211"/>
    </row>
    <row r="801" spans="1:30" x14ac:dyDescent="0.25">
      <c r="A801" s="91"/>
      <c r="B801" s="170"/>
      <c r="C801" s="170"/>
      <c r="D801" s="170"/>
      <c r="E801" s="170"/>
      <c r="F801" s="169"/>
      <c r="G801" s="173"/>
      <c r="H801" s="91"/>
      <c r="I801" s="170"/>
      <c r="J801" s="170"/>
      <c r="K801" s="170"/>
      <c r="L801" s="170"/>
      <c r="M801" s="170"/>
      <c r="N801" s="170"/>
      <c r="O801" s="170"/>
      <c r="P801" s="170"/>
      <c r="Q801" s="91"/>
      <c r="R801" s="211"/>
      <c r="S801" s="211"/>
      <c r="T801" s="211"/>
      <c r="U801" s="211"/>
      <c r="V801" s="211"/>
      <c r="W801" s="211"/>
      <c r="X801" s="211"/>
      <c r="Y801" s="211"/>
      <c r="Z801" s="211"/>
      <c r="AA801" s="211"/>
      <c r="AB801" s="211"/>
      <c r="AC801" s="211"/>
      <c r="AD801" s="211"/>
    </row>
    <row r="802" spans="1:30" x14ac:dyDescent="0.25">
      <c r="A802" s="91"/>
      <c r="B802" s="170"/>
      <c r="C802" s="170"/>
      <c r="D802" s="170"/>
      <c r="E802" s="170"/>
      <c r="F802" s="169"/>
      <c r="G802" s="173"/>
      <c r="H802" s="91"/>
      <c r="I802" s="170"/>
      <c r="J802" s="170"/>
      <c r="K802" s="170"/>
      <c r="L802" s="170"/>
      <c r="M802" s="170"/>
      <c r="N802" s="170"/>
      <c r="O802" s="170"/>
      <c r="P802" s="170"/>
      <c r="Q802" s="91"/>
      <c r="R802" s="211"/>
      <c r="S802" s="211"/>
      <c r="T802" s="211"/>
      <c r="U802" s="211"/>
      <c r="V802" s="211"/>
      <c r="W802" s="211"/>
      <c r="X802" s="211"/>
      <c r="Y802" s="211"/>
      <c r="Z802" s="211"/>
      <c r="AA802" s="211"/>
      <c r="AB802" s="211"/>
      <c r="AC802" s="211"/>
      <c r="AD802" s="211"/>
    </row>
    <row r="803" spans="1:30" x14ac:dyDescent="0.25">
      <c r="A803" s="91"/>
      <c r="B803" s="170"/>
      <c r="C803" s="170"/>
      <c r="D803" s="170"/>
      <c r="E803" s="170"/>
      <c r="F803" s="169"/>
      <c r="G803" s="173"/>
      <c r="H803" s="91"/>
      <c r="I803" s="170"/>
      <c r="J803" s="170"/>
      <c r="K803" s="170"/>
      <c r="L803" s="170"/>
      <c r="M803" s="170"/>
      <c r="N803" s="170"/>
      <c r="O803" s="170"/>
      <c r="P803" s="170"/>
      <c r="Q803" s="91"/>
      <c r="R803" s="211"/>
      <c r="S803" s="211"/>
      <c r="T803" s="211"/>
      <c r="U803" s="211"/>
      <c r="V803" s="211"/>
      <c r="W803" s="211"/>
      <c r="X803" s="211"/>
      <c r="Y803" s="211"/>
      <c r="Z803" s="211"/>
      <c r="AA803" s="211"/>
      <c r="AB803" s="211"/>
      <c r="AC803" s="211"/>
      <c r="AD803" s="211"/>
    </row>
    <row r="804" spans="1:30" x14ac:dyDescent="0.25">
      <c r="A804" s="91"/>
      <c r="B804" s="170"/>
      <c r="C804" s="170"/>
      <c r="D804" s="170"/>
      <c r="E804" s="170"/>
      <c r="F804" s="169"/>
      <c r="G804" s="173"/>
      <c r="H804" s="91"/>
      <c r="I804" s="170"/>
      <c r="J804" s="170"/>
      <c r="K804" s="170"/>
      <c r="L804" s="170"/>
      <c r="M804" s="170"/>
      <c r="N804" s="170"/>
      <c r="O804" s="170"/>
      <c r="P804" s="170"/>
      <c r="Q804" s="91"/>
      <c r="R804" s="211"/>
      <c r="S804" s="211"/>
      <c r="T804" s="211"/>
      <c r="U804" s="211"/>
      <c r="V804" s="211"/>
      <c r="W804" s="211"/>
      <c r="X804" s="211"/>
      <c r="Y804" s="211"/>
      <c r="Z804" s="211"/>
      <c r="AA804" s="211"/>
      <c r="AB804" s="211"/>
      <c r="AC804" s="211"/>
      <c r="AD804" s="211"/>
    </row>
    <row r="805" spans="1:30" x14ac:dyDescent="0.25">
      <c r="A805" s="91"/>
      <c r="B805" s="170"/>
      <c r="C805" s="170"/>
      <c r="D805" s="170"/>
      <c r="E805" s="170"/>
      <c r="F805" s="169"/>
      <c r="G805" s="173"/>
      <c r="H805" s="91"/>
      <c r="I805" s="170"/>
      <c r="J805" s="170"/>
      <c r="K805" s="170"/>
      <c r="L805" s="170"/>
      <c r="M805" s="170"/>
      <c r="N805" s="170"/>
      <c r="O805" s="170"/>
      <c r="P805" s="170"/>
      <c r="Q805" s="91"/>
      <c r="R805" s="211"/>
      <c r="S805" s="211"/>
      <c r="T805" s="211"/>
      <c r="U805" s="211"/>
      <c r="V805" s="211"/>
      <c r="W805" s="211"/>
      <c r="X805" s="211"/>
      <c r="Y805" s="211"/>
      <c r="Z805" s="211"/>
      <c r="AA805" s="211"/>
      <c r="AB805" s="211"/>
      <c r="AC805" s="211"/>
      <c r="AD805" s="211"/>
    </row>
    <row r="806" spans="1:30" x14ac:dyDescent="0.25">
      <c r="A806" s="91"/>
      <c r="B806" s="170"/>
      <c r="C806" s="170"/>
      <c r="D806" s="170"/>
      <c r="E806" s="170"/>
      <c r="F806" s="169"/>
      <c r="G806" s="173"/>
      <c r="H806" s="91"/>
      <c r="I806" s="170"/>
      <c r="J806" s="170"/>
      <c r="K806" s="170"/>
      <c r="L806" s="170"/>
      <c r="M806" s="170"/>
      <c r="N806" s="170"/>
      <c r="O806" s="170"/>
      <c r="P806" s="170"/>
      <c r="Q806" s="91"/>
      <c r="R806" s="211"/>
      <c r="S806" s="211"/>
      <c r="T806" s="211"/>
      <c r="U806" s="211"/>
      <c r="V806" s="211"/>
      <c r="W806" s="211"/>
      <c r="X806" s="211"/>
      <c r="Y806" s="211"/>
      <c r="Z806" s="211"/>
      <c r="AA806" s="211"/>
      <c r="AB806" s="211"/>
      <c r="AC806" s="211"/>
      <c r="AD806" s="211"/>
    </row>
    <row r="807" spans="1:30" x14ac:dyDescent="0.25">
      <c r="A807" s="91"/>
      <c r="B807" s="170"/>
      <c r="C807" s="170"/>
      <c r="D807" s="170"/>
      <c r="E807" s="170"/>
      <c r="F807" s="169"/>
      <c r="G807" s="173"/>
      <c r="H807" s="91"/>
      <c r="I807" s="170"/>
      <c r="J807" s="170"/>
      <c r="K807" s="170"/>
      <c r="L807" s="170"/>
      <c r="M807" s="170"/>
      <c r="N807" s="170"/>
      <c r="O807" s="170"/>
      <c r="P807" s="170"/>
      <c r="Q807" s="91"/>
      <c r="R807" s="211"/>
      <c r="S807" s="211"/>
      <c r="T807" s="211"/>
      <c r="U807" s="211"/>
      <c r="V807" s="211"/>
      <c r="W807" s="211"/>
      <c r="X807" s="211"/>
      <c r="Y807" s="211"/>
      <c r="Z807" s="211"/>
      <c r="AA807" s="211"/>
      <c r="AB807" s="211"/>
      <c r="AC807" s="211"/>
      <c r="AD807" s="211"/>
    </row>
    <row r="808" spans="1:30" x14ac:dyDescent="0.25">
      <c r="A808" s="91"/>
      <c r="B808" s="170"/>
      <c r="C808" s="170"/>
      <c r="D808" s="170"/>
      <c r="E808" s="170"/>
      <c r="F808" s="169"/>
      <c r="G808" s="173"/>
      <c r="H808" s="91"/>
      <c r="I808" s="170"/>
      <c r="J808" s="170"/>
      <c r="K808" s="170"/>
      <c r="L808" s="170"/>
      <c r="M808" s="170"/>
      <c r="N808" s="170"/>
      <c r="O808" s="170"/>
      <c r="P808" s="170"/>
      <c r="Q808" s="91"/>
      <c r="R808" s="211"/>
      <c r="S808" s="211"/>
      <c r="T808" s="211"/>
      <c r="U808" s="211"/>
      <c r="V808" s="211"/>
      <c r="W808" s="211"/>
      <c r="X808" s="211"/>
      <c r="Y808" s="211"/>
      <c r="Z808" s="211"/>
      <c r="AA808" s="211"/>
      <c r="AB808" s="211"/>
      <c r="AC808" s="211"/>
      <c r="AD808" s="211"/>
    </row>
    <row r="809" spans="1:30" x14ac:dyDescent="0.25">
      <c r="A809" s="91"/>
      <c r="B809" s="170"/>
      <c r="C809" s="170"/>
      <c r="D809" s="170"/>
      <c r="E809" s="170"/>
      <c r="F809" s="169"/>
      <c r="G809" s="173"/>
      <c r="H809" s="91"/>
      <c r="I809" s="170"/>
      <c r="J809" s="170"/>
      <c r="K809" s="170"/>
      <c r="L809" s="170"/>
      <c r="M809" s="170"/>
      <c r="N809" s="170"/>
      <c r="O809" s="170"/>
      <c r="P809" s="170"/>
      <c r="Q809" s="91"/>
      <c r="R809" s="211"/>
      <c r="S809" s="211"/>
      <c r="T809" s="211"/>
      <c r="U809" s="211"/>
      <c r="V809" s="211"/>
      <c r="W809" s="211"/>
      <c r="X809" s="211"/>
      <c r="Y809" s="211"/>
      <c r="Z809" s="211"/>
      <c r="AA809" s="211"/>
      <c r="AB809" s="211"/>
      <c r="AC809" s="211"/>
      <c r="AD809" s="211"/>
    </row>
    <row r="810" spans="1:30" x14ac:dyDescent="0.25">
      <c r="A810" s="91"/>
      <c r="B810" s="170"/>
      <c r="C810" s="170"/>
      <c r="D810" s="170"/>
      <c r="E810" s="170"/>
      <c r="F810" s="169"/>
      <c r="G810" s="173"/>
      <c r="H810" s="91"/>
      <c r="I810" s="170"/>
      <c r="J810" s="170"/>
      <c r="K810" s="170"/>
      <c r="L810" s="170"/>
      <c r="M810" s="170"/>
      <c r="N810" s="170"/>
      <c r="O810" s="170"/>
      <c r="P810" s="170"/>
      <c r="Q810" s="91"/>
      <c r="R810" s="211"/>
      <c r="S810" s="211"/>
      <c r="T810" s="211"/>
      <c r="U810" s="211"/>
      <c r="V810" s="211"/>
      <c r="W810" s="211"/>
      <c r="X810" s="211"/>
      <c r="Y810" s="211"/>
      <c r="Z810" s="211"/>
      <c r="AA810" s="211"/>
      <c r="AB810" s="211"/>
      <c r="AC810" s="211"/>
      <c r="AD810" s="211"/>
    </row>
    <row r="811" spans="1:30" x14ac:dyDescent="0.25">
      <c r="A811" s="91"/>
      <c r="B811" s="170"/>
      <c r="C811" s="170"/>
      <c r="D811" s="170"/>
      <c r="E811" s="170"/>
      <c r="F811" s="169"/>
      <c r="G811" s="173"/>
      <c r="H811" s="91"/>
      <c r="I811" s="170"/>
      <c r="J811" s="170"/>
      <c r="K811" s="170"/>
      <c r="L811" s="170"/>
      <c r="M811" s="170"/>
      <c r="N811" s="170"/>
      <c r="O811" s="170"/>
      <c r="P811" s="170"/>
      <c r="Q811" s="91"/>
      <c r="R811" s="211"/>
      <c r="S811" s="211"/>
      <c r="T811" s="211"/>
      <c r="U811" s="211"/>
      <c r="V811" s="211"/>
      <c r="W811" s="211"/>
      <c r="X811" s="211"/>
      <c r="Y811" s="211"/>
      <c r="Z811" s="211"/>
      <c r="AA811" s="211"/>
      <c r="AB811" s="211"/>
      <c r="AC811" s="211"/>
      <c r="AD811" s="211"/>
    </row>
    <row r="812" spans="1:30" x14ac:dyDescent="0.25">
      <c r="A812" s="91"/>
      <c r="B812" s="170"/>
      <c r="C812" s="170"/>
      <c r="D812" s="170"/>
      <c r="E812" s="170"/>
      <c r="F812" s="169"/>
      <c r="G812" s="173"/>
      <c r="H812" s="91"/>
      <c r="I812" s="170"/>
      <c r="J812" s="170"/>
      <c r="K812" s="170"/>
      <c r="L812" s="170"/>
      <c r="M812" s="170"/>
      <c r="N812" s="170"/>
      <c r="O812" s="170"/>
      <c r="P812" s="170"/>
      <c r="Q812" s="91"/>
      <c r="R812" s="211"/>
      <c r="S812" s="211"/>
      <c r="T812" s="211"/>
      <c r="U812" s="211"/>
      <c r="V812" s="211"/>
      <c r="W812" s="211"/>
      <c r="X812" s="211"/>
      <c r="Y812" s="211"/>
      <c r="Z812" s="211"/>
      <c r="AA812" s="211"/>
      <c r="AB812" s="211"/>
      <c r="AC812" s="211"/>
      <c r="AD812" s="211"/>
    </row>
    <row r="813" spans="1:30" x14ac:dyDescent="0.25">
      <c r="A813" s="91"/>
      <c r="B813" s="170"/>
      <c r="C813" s="170"/>
      <c r="D813" s="170"/>
      <c r="E813" s="170"/>
      <c r="F813" s="169"/>
      <c r="G813" s="173"/>
      <c r="H813" s="91"/>
      <c r="I813" s="170"/>
      <c r="J813" s="170"/>
      <c r="K813" s="170"/>
      <c r="L813" s="170"/>
      <c r="M813" s="170"/>
      <c r="N813" s="170"/>
      <c r="O813" s="170"/>
      <c r="P813" s="170"/>
      <c r="Q813" s="91"/>
      <c r="R813" s="211"/>
      <c r="S813" s="211"/>
      <c r="T813" s="211"/>
      <c r="U813" s="211"/>
      <c r="V813" s="211"/>
      <c r="W813" s="211"/>
      <c r="X813" s="211"/>
      <c r="Y813" s="211"/>
      <c r="Z813" s="211"/>
      <c r="AA813" s="211"/>
      <c r="AB813" s="211"/>
      <c r="AC813" s="211"/>
      <c r="AD813" s="211"/>
    </row>
    <row r="814" spans="1:30" x14ac:dyDescent="0.25">
      <c r="A814" s="91"/>
      <c r="B814" s="170"/>
      <c r="C814" s="170"/>
      <c r="D814" s="170"/>
      <c r="E814" s="170"/>
      <c r="F814" s="169"/>
      <c r="G814" s="173"/>
      <c r="H814" s="91"/>
      <c r="I814" s="170"/>
      <c r="J814" s="170"/>
      <c r="K814" s="170"/>
      <c r="L814" s="170"/>
      <c r="M814" s="170"/>
      <c r="N814" s="170"/>
      <c r="O814" s="170"/>
      <c r="P814" s="170"/>
      <c r="Q814" s="91"/>
      <c r="R814" s="211"/>
      <c r="S814" s="211"/>
      <c r="T814" s="211"/>
      <c r="U814" s="211"/>
      <c r="V814" s="211"/>
      <c r="W814" s="211"/>
      <c r="X814" s="211"/>
      <c r="Y814" s="211"/>
      <c r="Z814" s="211"/>
      <c r="AA814" s="211"/>
      <c r="AB814" s="211"/>
      <c r="AC814" s="211"/>
      <c r="AD814" s="211"/>
    </row>
    <row r="815" spans="1:30" x14ac:dyDescent="0.25">
      <c r="A815" s="91"/>
      <c r="B815" s="170"/>
      <c r="C815" s="170"/>
      <c r="D815" s="170"/>
      <c r="E815" s="170"/>
      <c r="F815" s="169"/>
      <c r="G815" s="173"/>
      <c r="H815" s="91"/>
      <c r="I815" s="170"/>
      <c r="J815" s="170"/>
      <c r="K815" s="170"/>
      <c r="L815" s="170"/>
      <c r="M815" s="170"/>
      <c r="N815" s="170"/>
      <c r="O815" s="170"/>
      <c r="P815" s="170"/>
      <c r="Q815" s="91"/>
      <c r="R815" s="211"/>
      <c r="S815" s="211"/>
      <c r="T815" s="211"/>
      <c r="U815" s="211"/>
      <c r="V815" s="211"/>
      <c r="W815" s="211"/>
      <c r="X815" s="211"/>
      <c r="Y815" s="211"/>
      <c r="Z815" s="211"/>
      <c r="AA815" s="211"/>
      <c r="AB815" s="211"/>
      <c r="AC815" s="211"/>
      <c r="AD815" s="211"/>
    </row>
    <row r="816" spans="1:30" x14ac:dyDescent="0.25">
      <c r="A816" s="91"/>
      <c r="B816" s="170"/>
      <c r="C816" s="170"/>
      <c r="D816" s="170"/>
      <c r="E816" s="170"/>
      <c r="F816" s="169"/>
      <c r="G816" s="173"/>
      <c r="H816" s="91"/>
      <c r="I816" s="170"/>
      <c r="J816" s="170"/>
      <c r="K816" s="170"/>
      <c r="L816" s="170"/>
      <c r="M816" s="170"/>
      <c r="N816" s="170"/>
      <c r="O816" s="170"/>
      <c r="P816" s="170"/>
      <c r="Q816" s="91"/>
      <c r="R816" s="211"/>
      <c r="S816" s="211"/>
      <c r="T816" s="211"/>
      <c r="U816" s="211"/>
      <c r="V816" s="211"/>
      <c r="W816" s="211"/>
      <c r="X816" s="211"/>
      <c r="Y816" s="211"/>
      <c r="Z816" s="211"/>
      <c r="AA816" s="211"/>
      <c r="AB816" s="211"/>
      <c r="AC816" s="211"/>
      <c r="AD816" s="211"/>
    </row>
    <row r="817" spans="1:30" x14ac:dyDescent="0.25">
      <c r="A817" s="91"/>
      <c r="B817" s="170"/>
      <c r="C817" s="170"/>
      <c r="D817" s="170"/>
      <c r="E817" s="170"/>
      <c r="F817" s="169"/>
      <c r="G817" s="173"/>
      <c r="H817" s="91"/>
      <c r="I817" s="170"/>
      <c r="J817" s="170"/>
      <c r="K817" s="170"/>
      <c r="L817" s="170"/>
      <c r="M817" s="170"/>
      <c r="N817" s="170"/>
      <c r="O817" s="170"/>
      <c r="P817" s="170"/>
      <c r="Q817" s="91"/>
      <c r="R817" s="211"/>
      <c r="S817" s="211"/>
      <c r="T817" s="211"/>
      <c r="U817" s="211"/>
      <c r="V817" s="211"/>
      <c r="W817" s="211"/>
      <c r="X817" s="211"/>
      <c r="Y817" s="211"/>
      <c r="Z817" s="211"/>
      <c r="AA817" s="211"/>
      <c r="AB817" s="211"/>
      <c r="AC817" s="211"/>
      <c r="AD817" s="211"/>
    </row>
    <row r="818" spans="1:30" x14ac:dyDescent="0.25">
      <c r="A818" s="91"/>
      <c r="B818" s="170"/>
      <c r="C818" s="170"/>
      <c r="D818" s="170"/>
      <c r="E818" s="170"/>
      <c r="F818" s="169"/>
      <c r="G818" s="173"/>
      <c r="H818" s="91"/>
      <c r="I818" s="170"/>
      <c r="J818" s="170"/>
      <c r="K818" s="170"/>
      <c r="L818" s="170"/>
      <c r="M818" s="170"/>
      <c r="N818" s="170"/>
      <c r="O818" s="170"/>
      <c r="P818" s="170"/>
      <c r="Q818" s="91"/>
      <c r="R818" s="211"/>
      <c r="S818" s="211"/>
      <c r="T818" s="211"/>
      <c r="U818" s="211"/>
      <c r="V818" s="211"/>
      <c r="W818" s="211"/>
      <c r="X818" s="211"/>
      <c r="Y818" s="211"/>
      <c r="Z818" s="211"/>
      <c r="AA818" s="211"/>
      <c r="AB818" s="211"/>
      <c r="AC818" s="211"/>
      <c r="AD818" s="211"/>
    </row>
    <row r="819" spans="1:30" x14ac:dyDescent="0.25">
      <c r="A819" s="91"/>
      <c r="B819" s="170"/>
      <c r="C819" s="170"/>
      <c r="D819" s="170"/>
      <c r="E819" s="170"/>
      <c r="F819" s="169"/>
      <c r="G819" s="173"/>
      <c r="H819" s="91"/>
      <c r="I819" s="170"/>
      <c r="J819" s="170"/>
      <c r="K819" s="170"/>
      <c r="L819" s="170"/>
      <c r="M819" s="170"/>
      <c r="N819" s="170"/>
      <c r="O819" s="170"/>
      <c r="P819" s="170"/>
      <c r="Q819" s="91"/>
      <c r="R819" s="211"/>
      <c r="S819" s="211"/>
      <c r="T819" s="211"/>
      <c r="U819" s="211"/>
      <c r="V819" s="211"/>
      <c r="W819" s="211"/>
      <c r="X819" s="211"/>
      <c r="Y819" s="211"/>
      <c r="Z819" s="211"/>
      <c r="AA819" s="211"/>
      <c r="AB819" s="211"/>
      <c r="AC819" s="211"/>
      <c r="AD819" s="211"/>
    </row>
    <row r="820" spans="1:30" x14ac:dyDescent="0.25">
      <c r="A820" s="91"/>
      <c r="B820" s="170"/>
      <c r="C820" s="170"/>
      <c r="D820" s="170"/>
      <c r="E820" s="170"/>
      <c r="F820" s="169"/>
      <c r="G820" s="173"/>
      <c r="H820" s="91"/>
      <c r="I820" s="170"/>
      <c r="J820" s="170"/>
      <c r="K820" s="170"/>
      <c r="L820" s="170"/>
      <c r="M820" s="170"/>
      <c r="N820" s="170"/>
      <c r="O820" s="170"/>
      <c r="P820" s="170"/>
      <c r="Q820" s="91"/>
      <c r="R820" s="211"/>
      <c r="S820" s="211"/>
      <c r="T820" s="211"/>
      <c r="U820" s="211"/>
      <c r="V820" s="211"/>
      <c r="W820" s="211"/>
      <c r="X820" s="211"/>
      <c r="Y820" s="211"/>
      <c r="Z820" s="211"/>
      <c r="AA820" s="211"/>
      <c r="AB820" s="211"/>
      <c r="AC820" s="211"/>
      <c r="AD820" s="211"/>
    </row>
    <row r="821" spans="1:30" x14ac:dyDescent="0.25">
      <c r="A821" s="91"/>
      <c r="B821" s="170"/>
      <c r="C821" s="170"/>
      <c r="D821" s="170"/>
      <c r="E821" s="170"/>
      <c r="F821" s="169"/>
      <c r="G821" s="173"/>
      <c r="H821" s="91"/>
      <c r="I821" s="170"/>
      <c r="J821" s="170"/>
      <c r="K821" s="170"/>
      <c r="L821" s="170"/>
      <c r="M821" s="170"/>
      <c r="N821" s="170"/>
      <c r="O821" s="170"/>
      <c r="P821" s="170"/>
      <c r="Q821" s="91"/>
      <c r="R821" s="211"/>
      <c r="S821" s="211"/>
      <c r="T821" s="211"/>
      <c r="U821" s="211"/>
      <c r="V821" s="211"/>
      <c r="W821" s="211"/>
      <c r="X821" s="211"/>
      <c r="Y821" s="211"/>
      <c r="Z821" s="211"/>
      <c r="AA821" s="211"/>
      <c r="AB821" s="211"/>
      <c r="AC821" s="211"/>
      <c r="AD821" s="211"/>
    </row>
    <row r="822" spans="1:30" x14ac:dyDescent="0.25">
      <c r="A822" s="91"/>
      <c r="B822" s="170"/>
      <c r="C822" s="170"/>
      <c r="D822" s="170"/>
      <c r="E822" s="170"/>
      <c r="F822" s="169"/>
      <c r="G822" s="173"/>
      <c r="H822" s="91"/>
      <c r="I822" s="170"/>
      <c r="J822" s="170"/>
      <c r="K822" s="170"/>
      <c r="L822" s="170"/>
      <c r="M822" s="170"/>
      <c r="N822" s="170"/>
      <c r="O822" s="170"/>
      <c r="P822" s="170"/>
      <c r="Q822" s="91"/>
      <c r="R822" s="211"/>
      <c r="S822" s="211"/>
      <c r="T822" s="211"/>
      <c r="U822" s="211"/>
      <c r="V822" s="211"/>
      <c r="W822" s="211"/>
      <c r="X822" s="211"/>
      <c r="Y822" s="211"/>
      <c r="Z822" s="211"/>
      <c r="AA822" s="211"/>
      <c r="AB822" s="211"/>
      <c r="AC822" s="211"/>
      <c r="AD822" s="211"/>
    </row>
    <row r="823" spans="1:30" x14ac:dyDescent="0.25">
      <c r="A823" s="91"/>
      <c r="B823" s="170"/>
      <c r="C823" s="170"/>
      <c r="D823" s="170"/>
      <c r="E823" s="170"/>
      <c r="F823" s="169"/>
      <c r="G823" s="173"/>
      <c r="H823" s="91"/>
      <c r="I823" s="170"/>
      <c r="J823" s="170"/>
      <c r="K823" s="170"/>
      <c r="L823" s="170"/>
      <c r="M823" s="170"/>
      <c r="N823" s="170"/>
      <c r="O823" s="170"/>
      <c r="P823" s="170"/>
      <c r="Q823" s="91"/>
      <c r="R823" s="211"/>
      <c r="S823" s="211"/>
      <c r="T823" s="211"/>
      <c r="U823" s="211"/>
      <c r="V823" s="211"/>
      <c r="W823" s="211"/>
      <c r="X823" s="211"/>
      <c r="Y823" s="211"/>
      <c r="Z823" s="211"/>
      <c r="AA823" s="211"/>
      <c r="AB823" s="211"/>
      <c r="AC823" s="211"/>
      <c r="AD823" s="211"/>
    </row>
    <row r="824" spans="1:30" x14ac:dyDescent="0.25">
      <c r="A824" s="91"/>
      <c r="B824" s="170"/>
      <c r="C824" s="170"/>
      <c r="D824" s="170"/>
      <c r="E824" s="170"/>
      <c r="F824" s="169"/>
      <c r="G824" s="173"/>
      <c r="H824" s="91"/>
      <c r="I824" s="170"/>
      <c r="J824" s="170"/>
      <c r="K824" s="170"/>
      <c r="L824" s="170"/>
      <c r="M824" s="170"/>
      <c r="N824" s="170"/>
      <c r="O824" s="170"/>
      <c r="P824" s="170"/>
      <c r="Q824" s="91"/>
      <c r="R824" s="211"/>
      <c r="S824" s="211"/>
      <c r="T824" s="211"/>
      <c r="U824" s="211"/>
      <c r="V824" s="211"/>
      <c r="W824" s="211"/>
      <c r="X824" s="211"/>
      <c r="Y824" s="211"/>
      <c r="Z824" s="211"/>
      <c r="AA824" s="211"/>
      <c r="AB824" s="211"/>
      <c r="AC824" s="211"/>
      <c r="AD824" s="211"/>
    </row>
    <row r="825" spans="1:30" x14ac:dyDescent="0.25">
      <c r="A825" s="91"/>
      <c r="B825" s="170"/>
      <c r="C825" s="170"/>
      <c r="D825" s="170"/>
      <c r="E825" s="170"/>
      <c r="F825" s="169"/>
      <c r="G825" s="173"/>
      <c r="H825" s="91"/>
      <c r="I825" s="170"/>
      <c r="J825" s="170"/>
      <c r="K825" s="170"/>
      <c r="L825" s="170"/>
      <c r="M825" s="170"/>
      <c r="N825" s="170"/>
      <c r="O825" s="170"/>
      <c r="P825" s="170"/>
      <c r="Q825" s="91"/>
      <c r="R825" s="211"/>
      <c r="S825" s="211"/>
      <c r="T825" s="211"/>
      <c r="U825" s="211"/>
      <c r="V825" s="211"/>
      <c r="W825" s="211"/>
      <c r="X825" s="211"/>
      <c r="Y825" s="211"/>
      <c r="Z825" s="211"/>
      <c r="AA825" s="211"/>
      <c r="AB825" s="211"/>
      <c r="AC825" s="211"/>
      <c r="AD825" s="211"/>
    </row>
    <row r="826" spans="1:30" x14ac:dyDescent="0.25">
      <c r="A826" s="91"/>
      <c r="B826" s="170"/>
      <c r="C826" s="170"/>
      <c r="D826" s="170"/>
      <c r="E826" s="170"/>
      <c r="F826" s="169"/>
      <c r="G826" s="173"/>
      <c r="H826" s="91"/>
      <c r="I826" s="170"/>
      <c r="J826" s="170"/>
      <c r="K826" s="170"/>
      <c r="L826" s="170"/>
      <c r="M826" s="170"/>
      <c r="N826" s="170"/>
      <c r="O826" s="170"/>
      <c r="P826" s="170"/>
      <c r="Q826" s="91"/>
      <c r="R826" s="211"/>
      <c r="S826" s="211"/>
      <c r="T826" s="211"/>
      <c r="U826" s="211"/>
      <c r="V826" s="211"/>
      <c r="W826" s="211"/>
      <c r="X826" s="211"/>
      <c r="Y826" s="211"/>
      <c r="Z826" s="211"/>
      <c r="AA826" s="211"/>
      <c r="AB826" s="211"/>
      <c r="AC826" s="211"/>
      <c r="AD826" s="211"/>
    </row>
    <row r="827" spans="1:30" x14ac:dyDescent="0.25">
      <c r="A827" s="91"/>
      <c r="B827" s="170"/>
      <c r="C827" s="170"/>
      <c r="D827" s="170"/>
      <c r="E827" s="170"/>
      <c r="F827" s="169"/>
      <c r="G827" s="173"/>
      <c r="H827" s="91"/>
      <c r="I827" s="170"/>
      <c r="J827" s="170"/>
      <c r="K827" s="170"/>
      <c r="L827" s="170"/>
      <c r="M827" s="170"/>
      <c r="N827" s="170"/>
      <c r="O827" s="170"/>
      <c r="P827" s="170"/>
      <c r="Q827" s="91"/>
      <c r="R827" s="211"/>
      <c r="S827" s="211"/>
      <c r="T827" s="211"/>
      <c r="U827" s="211"/>
      <c r="V827" s="211"/>
      <c r="W827" s="211"/>
      <c r="X827" s="211"/>
      <c r="Y827" s="211"/>
      <c r="Z827" s="211"/>
      <c r="AA827" s="211"/>
      <c r="AB827" s="211"/>
      <c r="AC827" s="211"/>
      <c r="AD827" s="211"/>
    </row>
    <row r="828" spans="1:30" x14ac:dyDescent="0.25">
      <c r="A828" s="91"/>
      <c r="B828" s="170"/>
      <c r="C828" s="170"/>
      <c r="D828" s="170"/>
      <c r="E828" s="170"/>
      <c r="F828" s="169"/>
      <c r="G828" s="173"/>
      <c r="H828" s="91"/>
      <c r="I828" s="170"/>
      <c r="J828" s="170"/>
      <c r="K828" s="170"/>
      <c r="L828" s="170"/>
      <c r="M828" s="170"/>
      <c r="N828" s="170"/>
      <c r="O828" s="170"/>
      <c r="P828" s="170"/>
      <c r="Q828" s="91"/>
      <c r="R828" s="211"/>
      <c r="S828" s="211"/>
      <c r="T828" s="211"/>
      <c r="U828" s="211"/>
      <c r="V828" s="211"/>
      <c r="W828" s="211"/>
      <c r="X828" s="211"/>
      <c r="Y828" s="211"/>
      <c r="Z828" s="211"/>
      <c r="AA828" s="211"/>
      <c r="AB828" s="211"/>
      <c r="AC828" s="211"/>
      <c r="AD828" s="211"/>
    </row>
    <row r="829" spans="1:30" x14ac:dyDescent="0.25">
      <c r="A829" s="91"/>
      <c r="B829" s="170"/>
      <c r="C829" s="170"/>
      <c r="D829" s="170"/>
      <c r="E829" s="170"/>
      <c r="F829" s="169"/>
      <c r="G829" s="173"/>
      <c r="H829" s="91"/>
      <c r="I829" s="170"/>
      <c r="J829" s="170"/>
      <c r="K829" s="170"/>
      <c r="L829" s="170"/>
      <c r="M829" s="170"/>
      <c r="N829" s="170"/>
      <c r="O829" s="170"/>
      <c r="P829" s="170"/>
      <c r="Q829" s="91"/>
      <c r="R829" s="211"/>
      <c r="S829" s="211"/>
      <c r="T829" s="211"/>
      <c r="U829" s="211"/>
      <c r="V829" s="211"/>
      <c r="W829" s="211"/>
      <c r="X829" s="211"/>
      <c r="Y829" s="211"/>
      <c r="Z829" s="211"/>
      <c r="AA829" s="211"/>
      <c r="AB829" s="211"/>
      <c r="AC829" s="211"/>
      <c r="AD829" s="211"/>
    </row>
    <row r="830" spans="1:30" x14ac:dyDescent="0.25">
      <c r="A830" s="91"/>
      <c r="B830" s="170"/>
      <c r="C830" s="170"/>
      <c r="D830" s="170"/>
      <c r="E830" s="170"/>
      <c r="F830" s="169"/>
      <c r="G830" s="173"/>
      <c r="H830" s="91"/>
      <c r="I830" s="170"/>
      <c r="J830" s="170"/>
      <c r="K830" s="170"/>
      <c r="L830" s="170"/>
      <c r="M830" s="170"/>
      <c r="N830" s="170"/>
      <c r="O830" s="170"/>
      <c r="P830" s="170"/>
      <c r="Q830" s="91"/>
      <c r="R830" s="211"/>
      <c r="S830" s="211"/>
      <c r="T830" s="211"/>
      <c r="U830" s="211"/>
      <c r="V830" s="211"/>
      <c r="W830" s="211"/>
      <c r="X830" s="211"/>
      <c r="Y830" s="211"/>
      <c r="Z830" s="211"/>
      <c r="AA830" s="211"/>
      <c r="AB830" s="211"/>
      <c r="AC830" s="211"/>
      <c r="AD830" s="211"/>
    </row>
    <row r="831" spans="1:30" x14ac:dyDescent="0.25">
      <c r="A831" s="91"/>
      <c r="B831" s="170"/>
      <c r="C831" s="170"/>
      <c r="D831" s="170"/>
      <c r="E831" s="170"/>
      <c r="F831" s="169"/>
      <c r="G831" s="173"/>
      <c r="H831" s="91"/>
      <c r="I831" s="170"/>
      <c r="J831" s="170"/>
      <c r="K831" s="170"/>
      <c r="L831" s="170"/>
      <c r="M831" s="170"/>
      <c r="N831" s="170"/>
      <c r="O831" s="170"/>
      <c r="P831" s="170"/>
      <c r="Q831" s="91"/>
      <c r="R831" s="211"/>
      <c r="S831" s="211"/>
      <c r="T831" s="211"/>
      <c r="U831" s="211"/>
      <c r="V831" s="211"/>
      <c r="W831" s="211"/>
      <c r="X831" s="211"/>
      <c r="Y831" s="211"/>
      <c r="Z831" s="211"/>
      <c r="AA831" s="211"/>
      <c r="AB831" s="211"/>
      <c r="AC831" s="211"/>
      <c r="AD831" s="211"/>
    </row>
    <row r="832" spans="1:30" x14ac:dyDescent="0.25">
      <c r="A832" s="91"/>
      <c r="B832" s="170"/>
      <c r="C832" s="170"/>
      <c r="D832" s="170"/>
      <c r="E832" s="170"/>
      <c r="F832" s="169"/>
      <c r="G832" s="173"/>
      <c r="H832" s="91"/>
      <c r="I832" s="170"/>
      <c r="J832" s="170"/>
      <c r="K832" s="170"/>
      <c r="L832" s="170"/>
      <c r="M832" s="170"/>
      <c r="N832" s="170"/>
      <c r="O832" s="170"/>
      <c r="P832" s="170"/>
      <c r="Q832" s="91"/>
      <c r="R832" s="211"/>
      <c r="S832" s="211"/>
      <c r="T832" s="211"/>
      <c r="U832" s="211"/>
      <c r="V832" s="211"/>
      <c r="W832" s="211"/>
      <c r="X832" s="211"/>
      <c r="Y832" s="211"/>
      <c r="Z832" s="211"/>
      <c r="AA832" s="211"/>
      <c r="AB832" s="211"/>
      <c r="AC832" s="211"/>
      <c r="AD832" s="211"/>
    </row>
    <row r="833" spans="1:30" x14ac:dyDescent="0.25">
      <c r="A833" s="91"/>
      <c r="B833" s="170"/>
      <c r="C833" s="170"/>
      <c r="D833" s="170"/>
      <c r="E833" s="170"/>
      <c r="F833" s="169"/>
      <c r="G833" s="173"/>
      <c r="H833" s="91"/>
      <c r="I833" s="170"/>
      <c r="J833" s="170"/>
      <c r="K833" s="170"/>
      <c r="L833" s="170"/>
      <c r="M833" s="170"/>
      <c r="N833" s="170"/>
      <c r="O833" s="170"/>
      <c r="P833" s="170"/>
      <c r="Q833" s="91"/>
      <c r="R833" s="211"/>
      <c r="S833" s="211"/>
      <c r="T833" s="211"/>
      <c r="U833" s="211"/>
      <c r="V833" s="211"/>
      <c r="W833" s="211"/>
      <c r="X833" s="211"/>
      <c r="Y833" s="211"/>
      <c r="Z833" s="211"/>
      <c r="AA833" s="211"/>
      <c r="AB833" s="211"/>
      <c r="AC833" s="211"/>
      <c r="AD833" s="211"/>
    </row>
    <row r="834" spans="1:30" x14ac:dyDescent="0.25">
      <c r="A834" s="91"/>
      <c r="B834" s="170"/>
      <c r="C834" s="170"/>
      <c r="D834" s="170"/>
      <c r="E834" s="170"/>
      <c r="F834" s="169"/>
      <c r="G834" s="173"/>
      <c r="H834" s="91"/>
      <c r="I834" s="170"/>
      <c r="J834" s="170"/>
      <c r="K834" s="170"/>
      <c r="L834" s="170"/>
      <c r="M834" s="170"/>
      <c r="N834" s="170"/>
      <c r="O834" s="170"/>
      <c r="P834" s="170"/>
      <c r="Q834" s="91"/>
      <c r="R834" s="211"/>
      <c r="S834" s="211"/>
      <c r="T834" s="211"/>
      <c r="U834" s="211"/>
      <c r="V834" s="211"/>
      <c r="W834" s="211"/>
      <c r="X834" s="211"/>
      <c r="Y834" s="211"/>
      <c r="Z834" s="211"/>
      <c r="AA834" s="211"/>
      <c r="AB834" s="211"/>
      <c r="AC834" s="211"/>
      <c r="AD834" s="211"/>
    </row>
    <row r="835" spans="1:30" x14ac:dyDescent="0.25">
      <c r="A835" s="91"/>
      <c r="B835" s="170"/>
      <c r="C835" s="170"/>
      <c r="D835" s="170"/>
      <c r="E835" s="170"/>
      <c r="F835" s="169"/>
      <c r="G835" s="173"/>
      <c r="H835" s="91"/>
      <c r="I835" s="170"/>
      <c r="J835" s="170"/>
      <c r="K835" s="170"/>
      <c r="L835" s="170"/>
      <c r="M835" s="170"/>
      <c r="N835" s="170"/>
      <c r="O835" s="170"/>
      <c r="P835" s="170"/>
      <c r="Q835" s="91"/>
      <c r="R835" s="211"/>
      <c r="S835" s="211"/>
      <c r="T835" s="211"/>
      <c r="U835" s="211"/>
      <c r="V835" s="211"/>
      <c r="W835" s="211"/>
      <c r="X835" s="211"/>
      <c r="Y835" s="211"/>
      <c r="Z835" s="211"/>
      <c r="AA835" s="211"/>
      <c r="AB835" s="211"/>
      <c r="AC835" s="211"/>
      <c r="AD835" s="211"/>
    </row>
    <row r="836" spans="1:30" x14ac:dyDescent="0.25">
      <c r="A836" s="91"/>
      <c r="B836" s="170"/>
      <c r="C836" s="170"/>
      <c r="D836" s="170"/>
      <c r="E836" s="170"/>
      <c r="F836" s="169"/>
      <c r="G836" s="173"/>
      <c r="H836" s="91"/>
      <c r="I836" s="170"/>
      <c r="J836" s="170"/>
      <c r="K836" s="170"/>
      <c r="L836" s="170"/>
      <c r="M836" s="170"/>
      <c r="N836" s="170"/>
      <c r="O836" s="170"/>
      <c r="P836" s="170"/>
      <c r="Q836" s="91"/>
      <c r="R836" s="211"/>
      <c r="S836" s="211"/>
      <c r="T836" s="211"/>
      <c r="U836" s="211"/>
      <c r="V836" s="211"/>
      <c r="W836" s="211"/>
      <c r="X836" s="211"/>
      <c r="Y836" s="211"/>
      <c r="Z836" s="211"/>
      <c r="AA836" s="211"/>
      <c r="AB836" s="211"/>
      <c r="AC836" s="211"/>
      <c r="AD836" s="211"/>
    </row>
    <row r="837" spans="1:30" x14ac:dyDescent="0.25">
      <c r="A837" s="91"/>
      <c r="B837" s="170"/>
      <c r="C837" s="170"/>
      <c r="D837" s="170"/>
      <c r="E837" s="170"/>
      <c r="F837" s="169"/>
      <c r="G837" s="173"/>
      <c r="H837" s="91"/>
      <c r="I837" s="170"/>
      <c r="J837" s="170"/>
      <c r="K837" s="170"/>
      <c r="L837" s="170"/>
      <c r="M837" s="170"/>
      <c r="N837" s="170"/>
      <c r="O837" s="170"/>
      <c r="P837" s="170"/>
      <c r="Q837" s="130"/>
      <c r="R837" s="131"/>
      <c r="S837" s="131"/>
      <c r="T837" s="131"/>
      <c r="U837" s="131"/>
      <c r="V837" s="131"/>
      <c r="W837" s="131"/>
      <c r="X837" s="131"/>
      <c r="Y837" s="131"/>
      <c r="Z837" s="131"/>
      <c r="AA837" s="131"/>
      <c r="AB837" s="131"/>
      <c r="AC837" s="131"/>
      <c r="AD837" s="131"/>
    </row>
    <row r="838" spans="1:30" x14ac:dyDescent="0.25">
      <c r="A838" s="9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7" tint="0.59999389629810485"/>
  </sheetPr>
  <dimension ref="A1:X311"/>
  <sheetViews>
    <sheetView workbookViewId="0"/>
  </sheetViews>
  <sheetFormatPr defaultRowHeight="15" x14ac:dyDescent="0.25"/>
  <cols>
    <col min="1" max="1" width="81.85546875" bestFit="1" customWidth="1"/>
    <col min="2" max="15" width="10" customWidth="1"/>
  </cols>
  <sheetData>
    <row r="1" spans="1:24" x14ac:dyDescent="0.25">
      <c r="A1" s="215">
        <v>1</v>
      </c>
      <c r="B1" s="91">
        <v>2</v>
      </c>
      <c r="C1" s="91">
        <v>3</v>
      </c>
      <c r="D1" s="91">
        <v>4</v>
      </c>
      <c r="E1" s="91">
        <v>5</v>
      </c>
      <c r="F1" s="91">
        <v>6</v>
      </c>
      <c r="G1" s="91">
        <v>7</v>
      </c>
      <c r="H1" s="91">
        <v>8</v>
      </c>
      <c r="I1" s="91">
        <v>9</v>
      </c>
      <c r="J1" s="91">
        <v>10</v>
      </c>
      <c r="K1" s="91">
        <v>11</v>
      </c>
      <c r="L1" s="91">
        <v>12</v>
      </c>
      <c r="M1" s="91">
        <v>13</v>
      </c>
      <c r="N1" s="91">
        <v>14</v>
      </c>
      <c r="O1" s="91">
        <v>15</v>
      </c>
      <c r="P1" s="91"/>
      <c r="Q1" s="91"/>
      <c r="R1" s="91"/>
      <c r="S1" s="91"/>
      <c r="T1" s="91"/>
      <c r="U1" s="91"/>
      <c r="V1" s="91"/>
      <c r="W1" s="91"/>
      <c r="X1" s="91"/>
    </row>
    <row r="2" spans="1:24" x14ac:dyDescent="0.25">
      <c r="A2" s="91"/>
      <c r="B2" s="91" t="s">
        <v>2</v>
      </c>
      <c r="C2" s="91"/>
      <c r="D2" s="91"/>
      <c r="E2" s="91"/>
      <c r="F2" s="91" t="s">
        <v>4</v>
      </c>
      <c r="G2" s="91"/>
      <c r="H2" s="91"/>
      <c r="I2" s="91"/>
      <c r="J2" s="91" t="s">
        <v>11</v>
      </c>
      <c r="K2" s="91"/>
      <c r="L2" s="91"/>
      <c r="M2" s="91" t="s">
        <v>14</v>
      </c>
      <c r="N2" s="91"/>
      <c r="O2" s="91"/>
    </row>
    <row r="3" spans="1:24" x14ac:dyDescent="0.25">
      <c r="A3" s="91" t="s">
        <v>404</v>
      </c>
      <c r="B3" s="91" t="s">
        <v>344</v>
      </c>
      <c r="C3" s="91" t="s">
        <v>149</v>
      </c>
      <c r="D3" s="91" t="s">
        <v>405</v>
      </c>
      <c r="E3" s="91" t="s">
        <v>150</v>
      </c>
      <c r="F3" s="91" t="s">
        <v>344</v>
      </c>
      <c r="G3" s="91" t="s">
        <v>149</v>
      </c>
      <c r="H3" s="91" t="s">
        <v>405</v>
      </c>
      <c r="I3" s="91" t="s">
        <v>150</v>
      </c>
      <c r="J3" s="91" t="s">
        <v>149</v>
      </c>
      <c r="K3" s="91" t="s">
        <v>405</v>
      </c>
      <c r="L3" s="91" t="s">
        <v>150</v>
      </c>
      <c r="M3" s="91" t="s">
        <v>149</v>
      </c>
      <c r="N3" s="91" t="s">
        <v>405</v>
      </c>
      <c r="O3" s="91" t="s">
        <v>150</v>
      </c>
    </row>
    <row r="4" spans="1:24" x14ac:dyDescent="0.25">
      <c r="A4" s="91"/>
      <c r="B4" s="91"/>
      <c r="C4" s="91"/>
      <c r="D4" s="91"/>
      <c r="E4" s="91"/>
      <c r="F4" s="91"/>
      <c r="G4" s="91"/>
      <c r="H4" s="91"/>
      <c r="I4" s="91"/>
      <c r="J4" s="91"/>
      <c r="K4" s="91"/>
      <c r="L4" s="91"/>
      <c r="M4" s="91"/>
      <c r="N4" s="91"/>
      <c r="O4" s="91"/>
      <c r="P4" s="91"/>
      <c r="Q4" s="91"/>
      <c r="R4" s="91"/>
      <c r="S4" s="91"/>
    </row>
    <row r="5" spans="1:24" x14ac:dyDescent="0.25">
      <c r="A5" s="91"/>
      <c r="B5" s="91"/>
      <c r="C5" s="91"/>
      <c r="D5" s="91"/>
      <c r="E5" s="91"/>
      <c r="F5" s="91"/>
      <c r="G5" s="91"/>
      <c r="H5" s="91"/>
      <c r="I5" s="91"/>
      <c r="J5" s="91"/>
      <c r="K5" s="91"/>
      <c r="L5" s="91"/>
      <c r="M5" s="91"/>
      <c r="N5" s="91"/>
      <c r="O5" s="91"/>
      <c r="P5" s="91"/>
      <c r="Q5" s="91"/>
      <c r="R5" s="91"/>
      <c r="S5" s="91"/>
    </row>
    <row r="6" spans="1:24" x14ac:dyDescent="0.25">
      <c r="A6" s="91"/>
      <c r="B6" s="91"/>
      <c r="C6" s="91"/>
      <c r="D6" s="91"/>
      <c r="E6" s="91"/>
      <c r="F6" s="91"/>
      <c r="G6" s="91"/>
      <c r="H6" s="91"/>
      <c r="I6" s="91"/>
      <c r="J6" s="91"/>
      <c r="K6" s="91"/>
      <c r="L6" s="91"/>
      <c r="M6" s="91"/>
      <c r="N6" s="91"/>
      <c r="O6" s="91"/>
      <c r="P6" s="91"/>
      <c r="Q6" s="91"/>
      <c r="R6" s="91"/>
      <c r="S6" s="91"/>
    </row>
    <row r="7" spans="1:24" x14ac:dyDescent="0.25">
      <c r="A7" s="91"/>
      <c r="B7" s="91"/>
      <c r="C7" s="91"/>
      <c r="D7" s="91"/>
      <c r="E7" s="91"/>
      <c r="F7" s="91"/>
      <c r="G7" s="91"/>
      <c r="H7" s="91"/>
      <c r="I7" s="91"/>
      <c r="J7" s="91"/>
      <c r="K7" s="91"/>
      <c r="L7" s="91"/>
      <c r="M7" s="91"/>
      <c r="N7" s="91"/>
      <c r="O7" s="91"/>
      <c r="P7" s="91"/>
      <c r="Q7" s="91"/>
      <c r="R7" s="91"/>
      <c r="S7" s="91"/>
    </row>
    <row r="8" spans="1:24" x14ac:dyDescent="0.25">
      <c r="A8" s="91"/>
      <c r="B8" s="91"/>
      <c r="C8" s="91"/>
      <c r="D8" s="91"/>
      <c r="E8" s="91"/>
      <c r="F8" s="91"/>
      <c r="G8" s="91"/>
      <c r="H8" s="91"/>
      <c r="I8" s="91"/>
      <c r="J8" s="91"/>
      <c r="K8" s="91"/>
      <c r="L8" s="91"/>
      <c r="M8" s="91"/>
      <c r="N8" s="91"/>
      <c r="O8" s="91"/>
      <c r="P8" s="91"/>
      <c r="Q8" s="91"/>
      <c r="R8" s="91"/>
      <c r="S8" s="91"/>
    </row>
    <row r="9" spans="1:24" x14ac:dyDescent="0.25">
      <c r="A9" s="91"/>
      <c r="B9" s="91"/>
      <c r="C9" s="91"/>
      <c r="D9" s="91"/>
      <c r="E9" s="91"/>
      <c r="F9" s="91"/>
      <c r="G9" s="91"/>
      <c r="H9" s="91"/>
      <c r="I9" s="91"/>
      <c r="J9" s="91"/>
      <c r="K9" s="91"/>
      <c r="L9" s="91"/>
      <c r="M9" s="91"/>
      <c r="N9" s="91"/>
      <c r="O9" s="91"/>
      <c r="P9" s="91"/>
      <c r="Q9" s="91"/>
      <c r="R9" s="91"/>
      <c r="S9" s="91"/>
    </row>
    <row r="10" spans="1:24" x14ac:dyDescent="0.25">
      <c r="A10" s="91"/>
      <c r="B10" s="91"/>
      <c r="C10" s="91"/>
      <c r="D10" s="91"/>
      <c r="E10" s="91"/>
      <c r="F10" s="91"/>
      <c r="G10" s="91"/>
      <c r="H10" s="91"/>
      <c r="I10" s="91"/>
      <c r="J10" s="91"/>
      <c r="K10" s="91"/>
      <c r="L10" s="91"/>
      <c r="M10" s="91"/>
      <c r="N10" s="91"/>
      <c r="O10" s="91"/>
      <c r="P10" s="91"/>
      <c r="Q10" s="91"/>
      <c r="R10" s="91"/>
      <c r="S10" s="91"/>
    </row>
    <row r="11" spans="1:24" x14ac:dyDescent="0.25">
      <c r="A11" s="91"/>
      <c r="B11" s="91"/>
      <c r="C11" s="91"/>
      <c r="D11" s="91"/>
      <c r="E11" s="91"/>
      <c r="F11" s="91"/>
      <c r="G11" s="91"/>
      <c r="H11" s="91"/>
      <c r="I11" s="91"/>
      <c r="J11" s="91"/>
      <c r="K11" s="91"/>
      <c r="L11" s="91"/>
      <c r="M11" s="91"/>
      <c r="N11" s="91"/>
      <c r="O11" s="91"/>
      <c r="P11" s="91"/>
      <c r="Q11" s="91"/>
      <c r="R11" s="91"/>
      <c r="S11" s="91"/>
    </row>
    <row r="12" spans="1:24" x14ac:dyDescent="0.25">
      <c r="A12" s="91"/>
      <c r="B12" s="91"/>
      <c r="C12" s="91"/>
      <c r="D12" s="91"/>
      <c r="E12" s="91"/>
      <c r="F12" s="91"/>
      <c r="G12" s="91"/>
      <c r="H12" s="91"/>
      <c r="I12" s="91"/>
      <c r="J12" s="91"/>
      <c r="K12" s="91"/>
      <c r="L12" s="91"/>
      <c r="M12" s="91"/>
      <c r="N12" s="91"/>
      <c r="O12" s="91"/>
      <c r="P12" s="91"/>
      <c r="Q12" s="91"/>
      <c r="R12" s="91"/>
      <c r="S12" s="91"/>
    </row>
    <row r="13" spans="1:24" x14ac:dyDescent="0.25">
      <c r="A13" s="91"/>
      <c r="B13" s="91"/>
      <c r="C13" s="91"/>
      <c r="D13" s="91"/>
      <c r="E13" s="91"/>
      <c r="F13" s="91"/>
      <c r="G13" s="91"/>
      <c r="H13" s="91"/>
      <c r="I13" s="91"/>
      <c r="J13" s="91"/>
      <c r="K13" s="91"/>
      <c r="L13" s="91"/>
      <c r="M13" s="91"/>
      <c r="N13" s="91"/>
      <c r="O13" s="91"/>
      <c r="P13" s="91"/>
      <c r="Q13" s="91"/>
      <c r="R13" s="91"/>
      <c r="S13" s="91"/>
    </row>
    <row r="14" spans="1:24" x14ac:dyDescent="0.25">
      <c r="A14" s="91"/>
      <c r="B14" s="91"/>
      <c r="C14" s="91"/>
      <c r="D14" s="91"/>
      <c r="E14" s="91"/>
      <c r="F14" s="91"/>
      <c r="G14" s="91"/>
      <c r="H14" s="91"/>
      <c r="I14" s="91"/>
      <c r="J14" s="91"/>
      <c r="K14" s="91"/>
      <c r="L14" s="91"/>
      <c r="M14" s="91"/>
      <c r="N14" s="91"/>
      <c r="O14" s="91"/>
      <c r="P14" s="91"/>
      <c r="Q14" s="91"/>
      <c r="R14" s="91"/>
      <c r="S14" s="91"/>
    </row>
    <row r="15" spans="1:24" x14ac:dyDescent="0.25">
      <c r="A15" s="91"/>
      <c r="B15" s="91"/>
      <c r="C15" s="91"/>
      <c r="D15" s="91"/>
      <c r="E15" s="91"/>
      <c r="F15" s="91"/>
      <c r="G15" s="91"/>
      <c r="H15" s="91"/>
      <c r="I15" s="91"/>
      <c r="J15" s="91"/>
      <c r="K15" s="91"/>
      <c r="L15" s="91"/>
      <c r="M15" s="91"/>
      <c r="N15" s="91"/>
      <c r="O15" s="91"/>
      <c r="P15" s="91"/>
      <c r="Q15" s="91"/>
      <c r="R15" s="91"/>
      <c r="S15" s="91"/>
    </row>
    <row r="16" spans="1:24" x14ac:dyDescent="0.25">
      <c r="A16" s="91"/>
      <c r="B16" s="91"/>
      <c r="C16" s="91"/>
      <c r="D16" s="91"/>
      <c r="E16" s="91"/>
      <c r="F16" s="91"/>
      <c r="G16" s="91"/>
      <c r="H16" s="91"/>
      <c r="I16" s="91"/>
      <c r="J16" s="91"/>
      <c r="K16" s="91"/>
      <c r="L16" s="91"/>
      <c r="M16" s="91"/>
      <c r="N16" s="91"/>
      <c r="O16" s="91"/>
      <c r="P16" s="91"/>
      <c r="Q16" s="91"/>
      <c r="R16" s="91"/>
      <c r="S16" s="91"/>
    </row>
    <row r="17" spans="1:19" x14ac:dyDescent="0.25">
      <c r="A17" s="91"/>
      <c r="B17" s="91"/>
      <c r="C17" s="91"/>
      <c r="D17" s="91"/>
      <c r="E17" s="91"/>
      <c r="F17" s="91"/>
      <c r="G17" s="91"/>
      <c r="H17" s="91"/>
      <c r="I17" s="91"/>
      <c r="J17" s="91"/>
      <c r="K17" s="91"/>
      <c r="L17" s="91"/>
      <c r="M17" s="91"/>
      <c r="N17" s="91"/>
      <c r="O17" s="91"/>
      <c r="P17" s="91"/>
      <c r="Q17" s="91"/>
      <c r="R17" s="91"/>
      <c r="S17" s="91"/>
    </row>
    <row r="18" spans="1:19" x14ac:dyDescent="0.25">
      <c r="A18" s="91"/>
      <c r="B18" s="91"/>
      <c r="C18" s="91"/>
      <c r="D18" s="91"/>
      <c r="E18" s="91"/>
      <c r="F18" s="91"/>
      <c r="G18" s="91"/>
      <c r="H18" s="91"/>
      <c r="I18" s="91"/>
      <c r="J18" s="91"/>
      <c r="K18" s="91"/>
      <c r="L18" s="91"/>
      <c r="M18" s="91"/>
      <c r="N18" s="91"/>
      <c r="O18" s="91"/>
      <c r="P18" s="91"/>
      <c r="Q18" s="91"/>
      <c r="R18" s="91"/>
      <c r="S18" s="91"/>
    </row>
    <row r="19" spans="1:19" x14ac:dyDescent="0.25">
      <c r="A19" s="91"/>
      <c r="B19" s="91"/>
      <c r="C19" s="91"/>
      <c r="D19" s="91"/>
      <c r="E19" s="91"/>
      <c r="F19" s="91"/>
      <c r="G19" s="91"/>
      <c r="H19" s="91"/>
      <c r="I19" s="91"/>
      <c r="J19" s="91"/>
      <c r="K19" s="91"/>
      <c r="L19" s="91"/>
      <c r="M19" s="91"/>
      <c r="N19" s="91"/>
      <c r="O19" s="91"/>
      <c r="P19" s="91"/>
      <c r="Q19" s="91"/>
      <c r="R19" s="91"/>
      <c r="S19" s="91"/>
    </row>
    <row r="20" spans="1:19" x14ac:dyDescent="0.25">
      <c r="A20" s="91"/>
      <c r="B20" s="91"/>
      <c r="C20" s="91"/>
      <c r="D20" s="91"/>
      <c r="E20" s="91"/>
      <c r="F20" s="91"/>
      <c r="G20" s="91"/>
      <c r="H20" s="91"/>
      <c r="I20" s="91"/>
      <c r="J20" s="91"/>
      <c r="K20" s="91"/>
      <c r="L20" s="91"/>
      <c r="M20" s="91"/>
      <c r="N20" s="91"/>
      <c r="O20" s="91"/>
      <c r="P20" s="91"/>
      <c r="Q20" s="91"/>
      <c r="R20" s="91"/>
      <c r="S20" s="91"/>
    </row>
    <row r="21" spans="1:19" x14ac:dyDescent="0.25">
      <c r="A21" s="91"/>
      <c r="B21" s="91"/>
      <c r="C21" s="91"/>
      <c r="D21" s="91"/>
      <c r="E21" s="91"/>
      <c r="F21" s="91"/>
      <c r="G21" s="91"/>
      <c r="H21" s="91"/>
      <c r="I21" s="91"/>
      <c r="J21" s="91"/>
      <c r="K21" s="91"/>
      <c r="L21" s="91"/>
      <c r="M21" s="91"/>
      <c r="N21" s="91"/>
      <c r="O21" s="91"/>
      <c r="P21" s="91"/>
      <c r="Q21" s="91"/>
      <c r="R21" s="91"/>
      <c r="S21" s="91"/>
    </row>
    <row r="22" spans="1:19" x14ac:dyDescent="0.25">
      <c r="A22" s="91"/>
      <c r="B22" s="91"/>
      <c r="C22" s="91"/>
      <c r="D22" s="91"/>
      <c r="E22" s="91"/>
      <c r="F22" s="91"/>
      <c r="G22" s="91"/>
      <c r="H22" s="91"/>
      <c r="I22" s="91"/>
      <c r="J22" s="91"/>
      <c r="K22" s="91"/>
      <c r="L22" s="91"/>
      <c r="M22" s="91"/>
      <c r="N22" s="91"/>
      <c r="O22" s="91"/>
      <c r="P22" s="91"/>
      <c r="Q22" s="91"/>
      <c r="R22" s="91"/>
      <c r="S22" s="91"/>
    </row>
    <row r="23" spans="1:19" x14ac:dyDescent="0.25">
      <c r="A23" s="91"/>
      <c r="B23" s="91"/>
      <c r="C23" s="91"/>
      <c r="D23" s="91"/>
      <c r="E23" s="91"/>
      <c r="F23" s="91"/>
      <c r="G23" s="91"/>
      <c r="H23" s="91"/>
      <c r="I23" s="91"/>
      <c r="J23" s="91"/>
      <c r="K23" s="91"/>
      <c r="L23" s="91"/>
      <c r="M23" s="91"/>
      <c r="N23" s="91"/>
      <c r="O23" s="91"/>
      <c r="P23" s="91"/>
      <c r="Q23" s="91"/>
      <c r="R23" s="91"/>
      <c r="S23" s="91"/>
    </row>
    <row r="24" spans="1:19" x14ac:dyDescent="0.25">
      <c r="A24" s="91"/>
      <c r="B24" s="91"/>
      <c r="C24" s="91"/>
      <c r="D24" s="91"/>
      <c r="E24" s="91"/>
      <c r="F24" s="91"/>
      <c r="G24" s="91"/>
      <c r="H24" s="91"/>
      <c r="I24" s="91"/>
      <c r="J24" s="91"/>
      <c r="K24" s="91"/>
      <c r="L24" s="91"/>
      <c r="M24" s="91"/>
      <c r="N24" s="91"/>
      <c r="O24" s="91"/>
      <c r="P24" s="91"/>
      <c r="Q24" s="91"/>
      <c r="R24" s="91"/>
      <c r="S24" s="91"/>
    </row>
    <row r="25" spans="1:19" x14ac:dyDescent="0.25">
      <c r="A25" s="91"/>
      <c r="B25" s="91"/>
      <c r="C25" s="91"/>
      <c r="D25" s="91"/>
      <c r="E25" s="91"/>
      <c r="F25" s="91"/>
      <c r="G25" s="91"/>
      <c r="H25" s="91"/>
      <c r="I25" s="91"/>
      <c r="J25" s="91"/>
      <c r="K25" s="91"/>
      <c r="L25" s="91"/>
      <c r="M25" s="91"/>
      <c r="N25" s="91"/>
      <c r="O25" s="91"/>
      <c r="P25" s="91"/>
      <c r="Q25" s="91"/>
      <c r="R25" s="91"/>
      <c r="S25" s="91"/>
    </row>
    <row r="26" spans="1:19" x14ac:dyDescent="0.25">
      <c r="A26" s="91"/>
      <c r="B26" s="91"/>
      <c r="C26" s="91"/>
      <c r="D26" s="91"/>
      <c r="E26" s="91"/>
      <c r="F26" s="91"/>
      <c r="G26" s="91"/>
      <c r="H26" s="91"/>
      <c r="I26" s="91"/>
      <c r="J26" s="91"/>
      <c r="K26" s="91"/>
      <c r="L26" s="91"/>
      <c r="M26" s="91"/>
      <c r="N26" s="91"/>
      <c r="O26" s="91"/>
      <c r="P26" s="91"/>
      <c r="Q26" s="91"/>
      <c r="R26" s="91"/>
      <c r="S26" s="91"/>
    </row>
    <row r="27" spans="1:19" x14ac:dyDescent="0.25">
      <c r="A27" s="91"/>
      <c r="B27" s="91"/>
      <c r="C27" s="91"/>
      <c r="D27" s="91"/>
      <c r="E27" s="91"/>
      <c r="F27" s="91"/>
      <c r="G27" s="91"/>
      <c r="H27" s="91"/>
      <c r="I27" s="91"/>
      <c r="J27" s="91"/>
      <c r="K27" s="91"/>
      <c r="L27" s="91"/>
      <c r="M27" s="91"/>
      <c r="N27" s="91"/>
      <c r="O27" s="91"/>
      <c r="P27" s="91"/>
      <c r="Q27" s="91"/>
      <c r="R27" s="91"/>
      <c r="S27" s="91"/>
    </row>
    <row r="28" spans="1:19" x14ac:dyDescent="0.25">
      <c r="A28" s="91"/>
      <c r="B28" s="91"/>
      <c r="C28" s="91"/>
      <c r="D28" s="91"/>
      <c r="E28" s="91"/>
      <c r="F28" s="91"/>
      <c r="G28" s="91"/>
      <c r="H28" s="91"/>
      <c r="I28" s="91"/>
      <c r="J28" s="91"/>
      <c r="K28" s="91"/>
      <c r="L28" s="91"/>
      <c r="M28" s="91"/>
      <c r="N28" s="91"/>
      <c r="O28" s="91"/>
      <c r="P28" s="91"/>
      <c r="Q28" s="91"/>
      <c r="R28" s="91"/>
      <c r="S28" s="91"/>
    </row>
    <row r="29" spans="1:19" x14ac:dyDescent="0.25">
      <c r="A29" s="91"/>
      <c r="B29" s="91"/>
      <c r="C29" s="91"/>
      <c r="D29" s="91"/>
      <c r="E29" s="91"/>
      <c r="F29" s="91"/>
      <c r="G29" s="91"/>
      <c r="H29" s="91"/>
      <c r="I29" s="91"/>
      <c r="J29" s="91"/>
      <c r="K29" s="91"/>
      <c r="L29" s="91"/>
      <c r="M29" s="91"/>
      <c r="N29" s="91"/>
      <c r="O29" s="91"/>
      <c r="P29" s="91"/>
      <c r="Q29" s="91"/>
      <c r="R29" s="91"/>
      <c r="S29" s="91"/>
    </row>
    <row r="30" spans="1:19" x14ac:dyDescent="0.25">
      <c r="A30" s="91"/>
      <c r="B30" s="91"/>
      <c r="C30" s="91"/>
      <c r="D30" s="91"/>
      <c r="E30" s="91"/>
      <c r="F30" s="91"/>
      <c r="G30" s="91"/>
      <c r="H30" s="91"/>
      <c r="I30" s="91"/>
      <c r="J30" s="91"/>
      <c r="K30" s="91"/>
      <c r="L30" s="91"/>
      <c r="M30" s="91"/>
      <c r="N30" s="91"/>
      <c r="O30" s="91"/>
      <c r="P30" s="91"/>
      <c r="Q30" s="91"/>
      <c r="R30" s="91"/>
      <c r="S30" s="91"/>
    </row>
    <row r="31" spans="1:19" x14ac:dyDescent="0.25">
      <c r="A31" s="91"/>
      <c r="B31" s="91"/>
      <c r="C31" s="91"/>
      <c r="D31" s="91"/>
      <c r="E31" s="91"/>
      <c r="F31" s="91"/>
      <c r="G31" s="91"/>
      <c r="H31" s="91"/>
      <c r="I31" s="91"/>
      <c r="J31" s="91"/>
      <c r="K31" s="91"/>
      <c r="L31" s="91"/>
      <c r="M31" s="91"/>
      <c r="N31" s="91"/>
      <c r="O31" s="91"/>
      <c r="P31" s="91"/>
      <c r="Q31" s="91"/>
      <c r="R31" s="91"/>
      <c r="S31" s="91"/>
    </row>
    <row r="32" spans="1:19" x14ac:dyDescent="0.25">
      <c r="A32" s="91"/>
      <c r="B32" s="91"/>
      <c r="C32" s="91"/>
      <c r="D32" s="91"/>
      <c r="E32" s="91"/>
      <c r="F32" s="91"/>
      <c r="G32" s="91"/>
      <c r="H32" s="91"/>
      <c r="I32" s="91"/>
      <c r="J32" s="91"/>
      <c r="K32" s="91"/>
      <c r="L32" s="91"/>
      <c r="M32" s="91"/>
      <c r="N32" s="91"/>
      <c r="O32" s="91"/>
      <c r="P32" s="91"/>
      <c r="Q32" s="91"/>
      <c r="R32" s="91"/>
      <c r="S32" s="91"/>
    </row>
    <row r="33" spans="1:19" x14ac:dyDescent="0.25">
      <c r="A33" s="91"/>
      <c r="B33" s="91"/>
      <c r="C33" s="91"/>
      <c r="D33" s="91"/>
      <c r="E33" s="91"/>
      <c r="F33" s="91"/>
      <c r="G33" s="91"/>
      <c r="H33" s="91"/>
      <c r="I33" s="91"/>
      <c r="J33" s="91"/>
      <c r="K33" s="91"/>
      <c r="L33" s="91"/>
      <c r="M33" s="91"/>
      <c r="N33" s="91"/>
      <c r="O33" s="91"/>
      <c r="P33" s="91"/>
      <c r="Q33" s="91"/>
      <c r="R33" s="91"/>
      <c r="S33" s="91"/>
    </row>
    <row r="34" spans="1:19" x14ac:dyDescent="0.25">
      <c r="A34" s="91"/>
      <c r="B34" s="91"/>
      <c r="C34" s="91"/>
      <c r="D34" s="91"/>
      <c r="E34" s="91"/>
      <c r="F34" s="91"/>
      <c r="G34" s="91"/>
      <c r="H34" s="91"/>
      <c r="I34" s="91"/>
      <c r="J34" s="91"/>
      <c r="K34" s="91"/>
      <c r="L34" s="91"/>
      <c r="M34" s="91"/>
      <c r="N34" s="91"/>
      <c r="O34" s="91"/>
      <c r="P34" s="91"/>
      <c r="Q34" s="91"/>
      <c r="R34" s="91"/>
      <c r="S34" s="91"/>
    </row>
    <row r="35" spans="1:19" x14ac:dyDescent="0.25">
      <c r="A35" s="91"/>
      <c r="B35" s="91"/>
      <c r="C35" s="91"/>
      <c r="D35" s="91"/>
      <c r="E35" s="91"/>
      <c r="F35" s="91"/>
      <c r="G35" s="91"/>
      <c r="H35" s="91"/>
      <c r="I35" s="91"/>
      <c r="J35" s="91"/>
      <c r="K35" s="91"/>
      <c r="L35" s="91"/>
      <c r="M35" s="91"/>
      <c r="N35" s="91"/>
      <c r="O35" s="91"/>
      <c r="P35" s="91"/>
      <c r="Q35" s="91"/>
      <c r="R35" s="91"/>
      <c r="S35" s="91"/>
    </row>
    <row r="36" spans="1:19" x14ac:dyDescent="0.25">
      <c r="A36" s="91"/>
      <c r="B36" s="91"/>
      <c r="C36" s="91"/>
      <c r="D36" s="91"/>
      <c r="E36" s="91"/>
      <c r="F36" s="91"/>
      <c r="G36" s="91"/>
      <c r="H36" s="91"/>
      <c r="I36" s="91"/>
      <c r="J36" s="91"/>
      <c r="K36" s="91"/>
      <c r="L36" s="91"/>
      <c r="M36" s="91"/>
      <c r="N36" s="91"/>
      <c r="O36" s="91"/>
      <c r="P36" s="91"/>
      <c r="Q36" s="91"/>
      <c r="R36" s="91"/>
      <c r="S36" s="91"/>
    </row>
    <row r="37" spans="1:19" x14ac:dyDescent="0.25">
      <c r="A37" s="91"/>
      <c r="B37" s="91"/>
      <c r="C37" s="91"/>
      <c r="D37" s="91"/>
      <c r="E37" s="91"/>
      <c r="F37" s="91"/>
      <c r="G37" s="91"/>
      <c r="H37" s="91"/>
      <c r="I37" s="91"/>
      <c r="J37" s="91"/>
      <c r="K37" s="91"/>
      <c r="L37" s="91"/>
      <c r="M37" s="91"/>
      <c r="N37" s="91"/>
      <c r="O37" s="91"/>
      <c r="P37" s="91"/>
      <c r="Q37" s="91"/>
      <c r="R37" s="91"/>
      <c r="S37" s="91"/>
    </row>
    <row r="38" spans="1:19" x14ac:dyDescent="0.25">
      <c r="A38" s="91"/>
      <c r="B38" s="91"/>
      <c r="C38" s="91"/>
      <c r="D38" s="91"/>
      <c r="E38" s="91"/>
      <c r="F38" s="91"/>
      <c r="G38" s="91"/>
      <c r="H38" s="91"/>
      <c r="I38" s="91"/>
      <c r="J38" s="91"/>
      <c r="K38" s="91"/>
      <c r="L38" s="91"/>
      <c r="M38" s="91"/>
      <c r="N38" s="91"/>
      <c r="O38" s="91"/>
      <c r="P38" s="91"/>
      <c r="Q38" s="91"/>
      <c r="R38" s="91"/>
      <c r="S38" s="91"/>
    </row>
    <row r="39" spans="1:19" x14ac:dyDescent="0.25">
      <c r="A39" s="91"/>
      <c r="B39" s="91"/>
      <c r="C39" s="91"/>
      <c r="D39" s="91"/>
      <c r="E39" s="91"/>
      <c r="F39" s="91"/>
      <c r="G39" s="91"/>
      <c r="H39" s="91"/>
      <c r="I39" s="91"/>
      <c r="J39" s="91"/>
      <c r="K39" s="91"/>
      <c r="L39" s="91"/>
      <c r="M39" s="91"/>
      <c r="N39" s="91"/>
      <c r="O39" s="91"/>
      <c r="P39" s="91"/>
      <c r="Q39" s="91"/>
      <c r="R39" s="91"/>
      <c r="S39" s="91"/>
    </row>
    <row r="40" spans="1:19" x14ac:dyDescent="0.25">
      <c r="A40" s="91"/>
      <c r="B40" s="91"/>
      <c r="C40" s="91"/>
      <c r="D40" s="91"/>
      <c r="E40" s="91"/>
      <c r="F40" s="91"/>
      <c r="G40" s="91"/>
      <c r="H40" s="91"/>
      <c r="I40" s="91"/>
      <c r="J40" s="91"/>
      <c r="K40" s="91"/>
      <c r="L40" s="91"/>
      <c r="M40" s="91"/>
      <c r="N40" s="91"/>
      <c r="O40" s="91"/>
      <c r="P40" s="91"/>
      <c r="Q40" s="91"/>
      <c r="R40" s="91"/>
      <c r="S40" s="91"/>
    </row>
    <row r="41" spans="1:19" x14ac:dyDescent="0.25">
      <c r="A41" s="91"/>
      <c r="B41" s="91"/>
      <c r="C41" s="91"/>
      <c r="D41" s="91"/>
      <c r="E41" s="91"/>
      <c r="F41" s="91"/>
      <c r="G41" s="91"/>
      <c r="H41" s="91"/>
      <c r="I41" s="91"/>
      <c r="J41" s="91"/>
      <c r="K41" s="91"/>
      <c r="L41" s="91"/>
      <c r="M41" s="91"/>
      <c r="N41" s="91"/>
      <c r="O41" s="91"/>
      <c r="P41" s="91"/>
      <c r="Q41" s="91"/>
      <c r="R41" s="91"/>
      <c r="S41" s="91"/>
    </row>
    <row r="42" spans="1:19" x14ac:dyDescent="0.25">
      <c r="A42" s="91"/>
      <c r="B42" s="91"/>
      <c r="C42" s="91"/>
      <c r="D42" s="91"/>
      <c r="E42" s="91"/>
      <c r="F42" s="91"/>
      <c r="G42" s="91"/>
      <c r="H42" s="91"/>
      <c r="I42" s="91"/>
      <c r="J42" s="91"/>
      <c r="K42" s="91"/>
      <c r="L42" s="91"/>
      <c r="M42" s="91"/>
      <c r="N42" s="91"/>
      <c r="O42" s="91"/>
      <c r="P42" s="91"/>
      <c r="Q42" s="91"/>
      <c r="R42" s="91"/>
      <c r="S42" s="91"/>
    </row>
    <row r="43" spans="1:19" x14ac:dyDescent="0.25">
      <c r="A43" s="91"/>
      <c r="B43" s="91"/>
      <c r="C43" s="91"/>
      <c r="D43" s="91"/>
      <c r="E43" s="91"/>
      <c r="F43" s="91"/>
      <c r="G43" s="91"/>
      <c r="H43" s="91"/>
      <c r="I43" s="91"/>
      <c r="J43" s="91"/>
      <c r="K43" s="91"/>
      <c r="L43" s="91"/>
      <c r="M43" s="91"/>
      <c r="N43" s="91"/>
      <c r="O43" s="91"/>
      <c r="P43" s="91"/>
      <c r="Q43" s="91"/>
      <c r="R43" s="91"/>
      <c r="S43" s="91"/>
    </row>
    <row r="44" spans="1:19" x14ac:dyDescent="0.25">
      <c r="A44" s="91"/>
      <c r="B44" s="91"/>
      <c r="C44" s="91"/>
      <c r="D44" s="91"/>
      <c r="E44" s="91"/>
      <c r="F44" s="91"/>
      <c r="G44" s="91"/>
      <c r="H44" s="91"/>
      <c r="I44" s="91"/>
      <c r="J44" s="91"/>
      <c r="K44" s="91"/>
      <c r="L44" s="91"/>
      <c r="M44" s="91"/>
      <c r="N44" s="91"/>
      <c r="O44" s="91"/>
      <c r="P44" s="91"/>
      <c r="Q44" s="91"/>
      <c r="R44" s="91"/>
      <c r="S44" s="91"/>
    </row>
    <row r="45" spans="1:19" x14ac:dyDescent="0.25">
      <c r="A45" s="91"/>
      <c r="B45" s="91"/>
      <c r="C45" s="91"/>
      <c r="D45" s="91"/>
      <c r="E45" s="91"/>
      <c r="F45" s="91"/>
      <c r="G45" s="91"/>
      <c r="H45" s="91"/>
      <c r="I45" s="91"/>
      <c r="J45" s="91"/>
      <c r="K45" s="91"/>
      <c r="L45" s="91"/>
      <c r="M45" s="91"/>
      <c r="N45" s="91"/>
      <c r="O45" s="91"/>
      <c r="P45" s="91"/>
      <c r="Q45" s="91"/>
      <c r="R45" s="91"/>
      <c r="S45" s="91"/>
    </row>
    <row r="46" spans="1:19" x14ac:dyDescent="0.25">
      <c r="A46" s="91"/>
      <c r="B46" s="91"/>
      <c r="C46" s="91"/>
      <c r="D46" s="91"/>
      <c r="E46" s="91"/>
      <c r="F46" s="91"/>
      <c r="G46" s="91"/>
      <c r="H46" s="91"/>
      <c r="I46" s="91"/>
      <c r="J46" s="91"/>
      <c r="K46" s="91"/>
      <c r="L46" s="91"/>
      <c r="M46" s="91"/>
      <c r="N46" s="91"/>
      <c r="O46" s="91"/>
      <c r="P46" s="91"/>
      <c r="Q46" s="91"/>
      <c r="R46" s="91"/>
      <c r="S46" s="91"/>
    </row>
    <row r="47" spans="1:19" x14ac:dyDescent="0.25">
      <c r="A47" s="91"/>
      <c r="B47" s="91"/>
      <c r="C47" s="91"/>
      <c r="D47" s="91"/>
      <c r="E47" s="91"/>
      <c r="F47" s="91"/>
      <c r="G47" s="91"/>
      <c r="H47" s="91"/>
      <c r="I47" s="91"/>
      <c r="J47" s="91"/>
      <c r="K47" s="91"/>
      <c r="L47" s="91"/>
      <c r="M47" s="91"/>
      <c r="N47" s="91"/>
      <c r="O47" s="91"/>
      <c r="P47" s="91"/>
      <c r="Q47" s="91"/>
      <c r="R47" s="91"/>
      <c r="S47" s="91"/>
    </row>
    <row r="48" spans="1:19" x14ac:dyDescent="0.25">
      <c r="A48" s="91"/>
      <c r="B48" s="91"/>
      <c r="C48" s="91"/>
      <c r="D48" s="91"/>
      <c r="E48" s="91"/>
      <c r="F48" s="91"/>
      <c r="G48" s="91"/>
      <c r="H48" s="91"/>
      <c r="I48" s="91"/>
      <c r="J48" s="91"/>
      <c r="K48" s="91"/>
      <c r="L48" s="91"/>
      <c r="M48" s="91"/>
      <c r="N48" s="91"/>
      <c r="O48" s="91"/>
      <c r="P48" s="91"/>
      <c r="Q48" s="91"/>
      <c r="R48" s="91"/>
      <c r="S48" s="91"/>
    </row>
    <row r="49" spans="1:19" x14ac:dyDescent="0.25">
      <c r="A49" s="91"/>
      <c r="B49" s="91"/>
      <c r="C49" s="91"/>
      <c r="D49" s="91"/>
      <c r="E49" s="91"/>
      <c r="F49" s="91"/>
      <c r="G49" s="91"/>
      <c r="H49" s="91"/>
      <c r="I49" s="91"/>
      <c r="J49" s="91"/>
      <c r="K49" s="91"/>
      <c r="L49" s="91"/>
      <c r="M49" s="91"/>
      <c r="N49" s="91"/>
      <c r="O49" s="91"/>
      <c r="P49" s="91"/>
      <c r="Q49" s="91"/>
      <c r="R49" s="91"/>
      <c r="S49" s="91"/>
    </row>
    <row r="50" spans="1:19" x14ac:dyDescent="0.25">
      <c r="A50" s="91"/>
      <c r="B50" s="91"/>
      <c r="C50" s="91"/>
      <c r="D50" s="91"/>
      <c r="E50" s="91"/>
      <c r="F50" s="91"/>
      <c r="G50" s="91"/>
      <c r="H50" s="91"/>
      <c r="I50" s="91"/>
      <c r="J50" s="91"/>
      <c r="K50" s="91"/>
      <c r="L50" s="91"/>
      <c r="M50" s="91"/>
      <c r="N50" s="91"/>
      <c r="O50" s="91"/>
      <c r="P50" s="91"/>
      <c r="Q50" s="91"/>
      <c r="R50" s="91"/>
      <c r="S50" s="91"/>
    </row>
    <row r="51" spans="1:19" x14ac:dyDescent="0.25">
      <c r="A51" s="91"/>
      <c r="B51" s="91"/>
      <c r="C51" s="91"/>
      <c r="D51" s="91"/>
      <c r="E51" s="91"/>
      <c r="F51" s="91"/>
      <c r="G51" s="91"/>
      <c r="H51" s="91"/>
      <c r="I51" s="91"/>
      <c r="J51" s="91"/>
      <c r="K51" s="91"/>
      <c r="L51" s="91"/>
      <c r="M51" s="91"/>
      <c r="N51" s="91"/>
      <c r="O51" s="91"/>
      <c r="P51" s="91"/>
      <c r="Q51" s="91"/>
      <c r="R51" s="91"/>
      <c r="S51" s="91"/>
    </row>
    <row r="52" spans="1:19" x14ac:dyDescent="0.25">
      <c r="A52" s="91"/>
      <c r="B52" s="91"/>
      <c r="C52" s="91"/>
      <c r="D52" s="91"/>
      <c r="E52" s="91"/>
      <c r="F52" s="91"/>
      <c r="G52" s="91"/>
      <c r="H52" s="91"/>
      <c r="I52" s="91"/>
      <c r="J52" s="91"/>
      <c r="K52" s="91"/>
      <c r="L52" s="91"/>
      <c r="M52" s="91"/>
      <c r="N52" s="91"/>
      <c r="O52" s="91"/>
      <c r="P52" s="91"/>
      <c r="Q52" s="91"/>
      <c r="R52" s="91"/>
      <c r="S52" s="91"/>
    </row>
    <row r="53" spans="1:19" x14ac:dyDescent="0.25">
      <c r="A53" s="91"/>
      <c r="B53" s="91"/>
      <c r="C53" s="91"/>
      <c r="D53" s="91"/>
      <c r="E53" s="91"/>
      <c r="F53" s="91"/>
      <c r="G53" s="91"/>
      <c r="H53" s="91"/>
      <c r="I53" s="91"/>
      <c r="J53" s="91"/>
      <c r="K53" s="91"/>
      <c r="L53" s="91"/>
      <c r="M53" s="91"/>
      <c r="N53" s="91"/>
      <c r="O53" s="91"/>
      <c r="P53" s="91"/>
      <c r="Q53" s="91"/>
      <c r="R53" s="91"/>
      <c r="S53" s="91"/>
    </row>
    <row r="54" spans="1:19" x14ac:dyDescent="0.25">
      <c r="A54" s="91"/>
      <c r="B54" s="91"/>
      <c r="C54" s="91"/>
      <c r="D54" s="91"/>
      <c r="E54" s="91"/>
      <c r="F54" s="91"/>
      <c r="G54" s="91"/>
      <c r="H54" s="91"/>
      <c r="I54" s="91"/>
      <c r="J54" s="91"/>
      <c r="K54" s="91"/>
      <c r="L54" s="91"/>
      <c r="M54" s="91"/>
      <c r="N54" s="91"/>
      <c r="O54" s="91"/>
      <c r="P54" s="91"/>
      <c r="Q54" s="91"/>
      <c r="R54" s="91"/>
      <c r="S54" s="91"/>
    </row>
    <row r="55" spans="1:19" x14ac:dyDescent="0.25">
      <c r="A55" s="91"/>
      <c r="B55" s="91"/>
      <c r="C55" s="91"/>
      <c r="D55" s="91"/>
      <c r="E55" s="91"/>
      <c r="F55" s="91"/>
      <c r="G55" s="91"/>
      <c r="H55" s="91"/>
      <c r="I55" s="91"/>
      <c r="J55" s="91"/>
      <c r="K55" s="91"/>
      <c r="L55" s="91"/>
      <c r="M55" s="91"/>
      <c r="N55" s="91"/>
      <c r="O55" s="91"/>
      <c r="P55" s="91"/>
      <c r="Q55" s="91"/>
      <c r="R55" s="91"/>
      <c r="S55" s="91"/>
    </row>
    <row r="56" spans="1:19" x14ac:dyDescent="0.25">
      <c r="A56" s="91"/>
      <c r="B56" s="91"/>
      <c r="C56" s="91"/>
      <c r="D56" s="91"/>
      <c r="E56" s="91"/>
      <c r="F56" s="91"/>
      <c r="G56" s="91"/>
      <c r="H56" s="91"/>
      <c r="I56" s="91"/>
      <c r="J56" s="91"/>
      <c r="K56" s="91"/>
      <c r="L56" s="91"/>
      <c r="M56" s="91"/>
      <c r="N56" s="91"/>
      <c r="O56" s="91"/>
      <c r="P56" s="91"/>
      <c r="Q56" s="91"/>
      <c r="R56" s="91"/>
      <c r="S56" s="91"/>
    </row>
    <row r="57" spans="1:19" x14ac:dyDescent="0.25">
      <c r="A57" s="91"/>
      <c r="B57" s="91"/>
      <c r="C57" s="91"/>
      <c r="D57" s="91"/>
      <c r="E57" s="91"/>
      <c r="F57" s="91"/>
      <c r="G57" s="91"/>
      <c r="H57" s="91"/>
      <c r="I57" s="91"/>
      <c r="J57" s="91"/>
      <c r="K57" s="91"/>
      <c r="L57" s="91"/>
      <c r="M57" s="91"/>
      <c r="N57" s="91"/>
      <c r="O57" s="91"/>
      <c r="P57" s="91"/>
      <c r="Q57" s="91"/>
      <c r="R57" s="91"/>
      <c r="S57" s="91"/>
    </row>
    <row r="58" spans="1:19" x14ac:dyDescent="0.25">
      <c r="A58" s="91"/>
      <c r="B58" s="91"/>
      <c r="C58" s="91"/>
      <c r="D58" s="91"/>
      <c r="E58" s="91"/>
      <c r="F58" s="91"/>
      <c r="G58" s="91"/>
      <c r="H58" s="91"/>
      <c r="I58" s="91"/>
      <c r="J58" s="91"/>
      <c r="K58" s="91"/>
      <c r="L58" s="91"/>
      <c r="M58" s="91"/>
      <c r="N58" s="91"/>
      <c r="O58" s="91"/>
      <c r="P58" s="91"/>
      <c r="Q58" s="91"/>
      <c r="R58" s="91"/>
      <c r="S58" s="91"/>
    </row>
    <row r="59" spans="1:19" x14ac:dyDescent="0.25">
      <c r="A59" s="91"/>
      <c r="B59" s="91"/>
      <c r="C59" s="91"/>
      <c r="D59" s="91"/>
      <c r="E59" s="91"/>
      <c r="F59" s="91"/>
      <c r="G59" s="91"/>
      <c r="H59" s="91"/>
      <c r="I59" s="91"/>
      <c r="J59" s="91"/>
      <c r="K59" s="91"/>
      <c r="L59" s="91"/>
      <c r="M59" s="91"/>
      <c r="N59" s="91"/>
      <c r="O59" s="91"/>
      <c r="P59" s="91"/>
      <c r="Q59" s="91"/>
      <c r="R59" s="91"/>
      <c r="S59" s="91"/>
    </row>
    <row r="60" spans="1:19" x14ac:dyDescent="0.25">
      <c r="A60" s="91"/>
      <c r="B60" s="91"/>
      <c r="C60" s="91"/>
      <c r="D60" s="91"/>
      <c r="E60" s="91"/>
      <c r="F60" s="91"/>
      <c r="G60" s="91"/>
      <c r="H60" s="91"/>
      <c r="I60" s="91"/>
      <c r="J60" s="91"/>
      <c r="K60" s="91"/>
      <c r="L60" s="91"/>
      <c r="M60" s="91"/>
      <c r="N60" s="91"/>
      <c r="O60" s="91"/>
      <c r="P60" s="91"/>
      <c r="Q60" s="91"/>
      <c r="R60" s="91"/>
      <c r="S60" s="91"/>
    </row>
    <row r="61" spans="1:19" x14ac:dyDescent="0.25">
      <c r="A61" s="91"/>
      <c r="B61" s="91"/>
      <c r="C61" s="91"/>
      <c r="D61" s="91"/>
      <c r="E61" s="91"/>
      <c r="F61" s="91"/>
      <c r="G61" s="91"/>
      <c r="H61" s="91"/>
      <c r="I61" s="91"/>
      <c r="J61" s="91"/>
      <c r="K61" s="91"/>
      <c r="L61" s="91"/>
      <c r="M61" s="91"/>
      <c r="N61" s="91"/>
      <c r="O61" s="91"/>
      <c r="P61" s="91"/>
      <c r="Q61" s="91"/>
      <c r="R61" s="91"/>
      <c r="S61" s="91"/>
    </row>
    <row r="62" spans="1:19" x14ac:dyDescent="0.25">
      <c r="A62" s="91"/>
      <c r="B62" s="91"/>
      <c r="C62" s="91"/>
      <c r="D62" s="91"/>
      <c r="E62" s="91"/>
      <c r="F62" s="91"/>
      <c r="G62" s="91"/>
      <c r="H62" s="91"/>
      <c r="I62" s="91"/>
      <c r="J62" s="91"/>
      <c r="K62" s="91"/>
      <c r="L62" s="91"/>
      <c r="M62" s="91"/>
      <c r="N62" s="91"/>
      <c r="O62" s="91"/>
      <c r="P62" s="91"/>
      <c r="Q62" s="91"/>
      <c r="R62" s="91"/>
      <c r="S62" s="91"/>
    </row>
    <row r="63" spans="1:19" x14ac:dyDescent="0.25">
      <c r="A63" s="91"/>
      <c r="B63" s="91"/>
      <c r="C63" s="91"/>
      <c r="D63" s="91"/>
      <c r="E63" s="91"/>
      <c r="F63" s="91"/>
      <c r="G63" s="91"/>
      <c r="H63" s="91"/>
      <c r="I63" s="91"/>
      <c r="J63" s="91"/>
      <c r="K63" s="91"/>
      <c r="L63" s="91"/>
      <c r="M63" s="91"/>
      <c r="N63" s="91"/>
      <c r="O63" s="91"/>
      <c r="P63" s="91"/>
      <c r="Q63" s="91"/>
      <c r="R63" s="91"/>
      <c r="S63" s="91"/>
    </row>
    <row r="64" spans="1:19" x14ac:dyDescent="0.25">
      <c r="A64" s="91"/>
      <c r="B64" s="91"/>
      <c r="C64" s="91"/>
      <c r="D64" s="91"/>
      <c r="E64" s="91"/>
      <c r="F64" s="91"/>
      <c r="G64" s="91"/>
      <c r="H64" s="91"/>
      <c r="I64" s="91"/>
      <c r="J64" s="91"/>
      <c r="K64" s="91"/>
      <c r="L64" s="91"/>
      <c r="M64" s="91"/>
      <c r="N64" s="91"/>
      <c r="O64" s="91"/>
      <c r="P64" s="91"/>
      <c r="Q64" s="91"/>
      <c r="R64" s="91"/>
      <c r="S64" s="91"/>
    </row>
    <row r="65" spans="1:19" x14ac:dyDescent="0.25">
      <c r="A65" s="91"/>
      <c r="B65" s="91"/>
      <c r="C65" s="91"/>
      <c r="D65" s="91"/>
      <c r="E65" s="91"/>
      <c r="F65" s="91"/>
      <c r="G65" s="91"/>
      <c r="H65" s="91"/>
      <c r="I65" s="91"/>
      <c r="J65" s="91"/>
      <c r="K65" s="91"/>
      <c r="L65" s="91"/>
      <c r="M65" s="91"/>
      <c r="N65" s="91"/>
      <c r="O65" s="91"/>
      <c r="P65" s="91"/>
      <c r="Q65" s="91"/>
      <c r="R65" s="91"/>
      <c r="S65" s="91"/>
    </row>
    <row r="66" spans="1:19" x14ac:dyDescent="0.25">
      <c r="A66" s="91"/>
      <c r="B66" s="91"/>
      <c r="C66" s="91"/>
      <c r="D66" s="91"/>
      <c r="E66" s="91"/>
      <c r="F66" s="91"/>
      <c r="G66" s="91"/>
      <c r="H66" s="91"/>
      <c r="I66" s="91"/>
      <c r="J66" s="91"/>
      <c r="K66" s="91"/>
      <c r="L66" s="91"/>
      <c r="M66" s="91"/>
      <c r="N66" s="91"/>
      <c r="O66" s="91"/>
      <c r="P66" s="91"/>
      <c r="Q66" s="91"/>
      <c r="R66" s="91"/>
      <c r="S66" s="91"/>
    </row>
    <row r="67" spans="1:19" x14ac:dyDescent="0.25">
      <c r="A67" s="91"/>
      <c r="B67" s="91"/>
      <c r="C67" s="91"/>
      <c r="D67" s="91"/>
      <c r="E67" s="91"/>
      <c r="F67" s="91"/>
      <c r="G67" s="91"/>
      <c r="H67" s="91"/>
      <c r="I67" s="91"/>
      <c r="J67" s="91"/>
      <c r="K67" s="91"/>
      <c r="L67" s="91"/>
      <c r="M67" s="91"/>
      <c r="N67" s="91"/>
      <c r="O67" s="91"/>
      <c r="P67" s="91"/>
      <c r="Q67" s="91"/>
      <c r="R67" s="91"/>
      <c r="S67" s="91"/>
    </row>
    <row r="68" spans="1:19" x14ac:dyDescent="0.25">
      <c r="A68" s="91"/>
      <c r="B68" s="91"/>
      <c r="C68" s="91"/>
      <c r="D68" s="91"/>
      <c r="E68" s="91"/>
      <c r="F68" s="91"/>
      <c r="G68" s="91"/>
      <c r="H68" s="91"/>
      <c r="I68" s="91"/>
      <c r="J68" s="91"/>
      <c r="K68" s="91"/>
      <c r="L68" s="91"/>
      <c r="M68" s="91"/>
      <c r="N68" s="91"/>
      <c r="O68" s="91"/>
      <c r="P68" s="91"/>
      <c r="Q68" s="91"/>
      <c r="R68" s="91"/>
      <c r="S68" s="91"/>
    </row>
    <row r="69" spans="1:19" x14ac:dyDescent="0.25">
      <c r="A69" s="91"/>
      <c r="B69" s="91"/>
      <c r="C69" s="91"/>
      <c r="D69" s="91"/>
      <c r="E69" s="91"/>
      <c r="F69" s="91"/>
      <c r="G69" s="91"/>
      <c r="H69" s="91"/>
      <c r="I69" s="91"/>
      <c r="J69" s="91"/>
      <c r="K69" s="91"/>
      <c r="L69" s="91"/>
      <c r="M69" s="91"/>
      <c r="N69" s="91"/>
      <c r="O69" s="91"/>
      <c r="P69" s="91"/>
      <c r="Q69" s="91"/>
      <c r="R69" s="91"/>
      <c r="S69" s="91"/>
    </row>
    <row r="70" spans="1:19" x14ac:dyDescent="0.25">
      <c r="A70" s="91"/>
      <c r="B70" s="91"/>
      <c r="C70" s="91"/>
      <c r="D70" s="91"/>
      <c r="E70" s="91"/>
      <c r="F70" s="91"/>
      <c r="G70" s="91"/>
      <c r="H70" s="91"/>
      <c r="I70" s="91"/>
      <c r="J70" s="91"/>
      <c r="K70" s="91"/>
      <c r="L70" s="91"/>
      <c r="M70" s="91"/>
      <c r="N70" s="91"/>
      <c r="O70" s="91"/>
      <c r="P70" s="91"/>
      <c r="Q70" s="91"/>
      <c r="R70" s="91"/>
      <c r="S70" s="91"/>
    </row>
    <row r="71" spans="1:19" x14ac:dyDescent="0.25">
      <c r="A71" s="91"/>
      <c r="B71" s="91"/>
      <c r="C71" s="91"/>
      <c r="D71" s="91"/>
      <c r="E71" s="91"/>
      <c r="F71" s="91"/>
      <c r="G71" s="91"/>
      <c r="H71" s="91"/>
      <c r="I71" s="91"/>
      <c r="J71" s="91"/>
      <c r="K71" s="91"/>
      <c r="L71" s="91"/>
      <c r="M71" s="91"/>
      <c r="N71" s="91"/>
      <c r="O71" s="91"/>
      <c r="P71" s="91"/>
      <c r="Q71" s="91"/>
      <c r="R71" s="91"/>
      <c r="S71" s="91"/>
    </row>
    <row r="72" spans="1:19" x14ac:dyDescent="0.25">
      <c r="A72" s="91"/>
      <c r="B72" s="91"/>
      <c r="C72" s="91"/>
      <c r="D72" s="91"/>
      <c r="E72" s="91"/>
      <c r="F72" s="91"/>
      <c r="G72" s="91"/>
      <c r="H72" s="91"/>
      <c r="I72" s="91"/>
      <c r="J72" s="91"/>
      <c r="K72" s="91"/>
      <c r="L72" s="91"/>
      <c r="M72" s="91"/>
      <c r="N72" s="91"/>
      <c r="O72" s="91"/>
      <c r="P72" s="91"/>
      <c r="Q72" s="91"/>
      <c r="R72" s="91"/>
      <c r="S72" s="91"/>
    </row>
    <row r="73" spans="1:19" x14ac:dyDescent="0.25">
      <c r="A73" s="91"/>
      <c r="B73" s="91"/>
      <c r="C73" s="91"/>
      <c r="D73" s="91"/>
      <c r="E73" s="91"/>
      <c r="F73" s="91"/>
      <c r="G73" s="91"/>
      <c r="H73" s="91"/>
      <c r="I73" s="91"/>
      <c r="J73" s="91"/>
      <c r="K73" s="91"/>
      <c r="L73" s="91"/>
      <c r="M73" s="91"/>
      <c r="N73" s="91"/>
      <c r="O73" s="91"/>
      <c r="P73" s="91"/>
      <c r="Q73" s="91"/>
      <c r="R73" s="91"/>
      <c r="S73" s="91"/>
    </row>
    <row r="74" spans="1:19" x14ac:dyDescent="0.25">
      <c r="A74" s="91"/>
      <c r="B74" s="91"/>
      <c r="C74" s="91"/>
      <c r="D74" s="91"/>
      <c r="E74" s="91"/>
      <c r="F74" s="91"/>
      <c r="G74" s="91"/>
      <c r="H74" s="91"/>
      <c r="I74" s="91"/>
      <c r="J74" s="91"/>
      <c r="K74" s="91"/>
      <c r="L74" s="91"/>
      <c r="M74" s="91"/>
      <c r="N74" s="91"/>
      <c r="O74" s="91"/>
      <c r="P74" s="91"/>
      <c r="Q74" s="91"/>
      <c r="R74" s="91"/>
      <c r="S74" s="91"/>
    </row>
    <row r="75" spans="1:19" x14ac:dyDescent="0.25">
      <c r="A75" s="91"/>
      <c r="B75" s="91"/>
      <c r="C75" s="91"/>
      <c r="D75" s="91"/>
      <c r="E75" s="91"/>
      <c r="F75" s="91"/>
      <c r="G75" s="91"/>
      <c r="H75" s="91"/>
      <c r="I75" s="91"/>
      <c r="J75" s="91"/>
      <c r="K75" s="91"/>
      <c r="L75" s="91"/>
      <c r="M75" s="91"/>
      <c r="N75" s="91"/>
      <c r="O75" s="91"/>
      <c r="P75" s="91"/>
      <c r="Q75" s="91"/>
      <c r="R75" s="91"/>
      <c r="S75" s="91"/>
    </row>
    <row r="76" spans="1:19" x14ac:dyDescent="0.25">
      <c r="A76" s="91"/>
      <c r="B76" s="91"/>
      <c r="C76" s="91"/>
      <c r="D76" s="91"/>
      <c r="E76" s="91"/>
      <c r="F76" s="91"/>
      <c r="G76" s="91"/>
      <c r="H76" s="91"/>
      <c r="I76" s="91"/>
      <c r="J76" s="91"/>
      <c r="K76" s="91"/>
      <c r="L76" s="91"/>
      <c r="M76" s="91"/>
      <c r="N76" s="91"/>
      <c r="O76" s="91"/>
      <c r="P76" s="91"/>
      <c r="Q76" s="91"/>
      <c r="R76" s="91"/>
      <c r="S76" s="91"/>
    </row>
    <row r="77" spans="1:19" x14ac:dyDescent="0.25">
      <c r="A77" s="91"/>
      <c r="B77" s="91"/>
      <c r="C77" s="91"/>
      <c r="D77" s="91"/>
      <c r="E77" s="91"/>
      <c r="F77" s="91"/>
      <c r="G77" s="91"/>
      <c r="H77" s="91"/>
      <c r="I77" s="91"/>
      <c r="J77" s="91"/>
      <c r="K77" s="91"/>
      <c r="L77" s="91"/>
      <c r="M77" s="91"/>
      <c r="N77" s="91"/>
      <c r="O77" s="91"/>
      <c r="P77" s="91"/>
      <c r="Q77" s="91"/>
      <c r="R77" s="91"/>
      <c r="S77" s="91"/>
    </row>
    <row r="78" spans="1:19" x14ac:dyDescent="0.25">
      <c r="A78" s="91"/>
      <c r="B78" s="91"/>
      <c r="C78" s="91"/>
      <c r="D78" s="91"/>
      <c r="E78" s="91"/>
      <c r="F78" s="91"/>
      <c r="G78" s="91"/>
      <c r="H78" s="91"/>
      <c r="I78" s="91"/>
      <c r="J78" s="91"/>
      <c r="K78" s="91"/>
      <c r="L78" s="91"/>
      <c r="M78" s="91"/>
      <c r="N78" s="91"/>
      <c r="O78" s="91"/>
      <c r="P78" s="91"/>
      <c r="Q78" s="91"/>
      <c r="R78" s="91"/>
      <c r="S78" s="91"/>
    </row>
    <row r="79" spans="1:19" x14ac:dyDescent="0.25">
      <c r="A79" s="91"/>
      <c r="B79" s="91"/>
      <c r="C79" s="91"/>
      <c r="D79" s="91"/>
      <c r="E79" s="91"/>
      <c r="F79" s="91"/>
      <c r="G79" s="91"/>
      <c r="H79" s="91"/>
      <c r="I79" s="91"/>
      <c r="J79" s="91"/>
      <c r="K79" s="91"/>
      <c r="L79" s="91"/>
      <c r="M79" s="91"/>
      <c r="N79" s="91"/>
      <c r="O79" s="91"/>
      <c r="P79" s="91"/>
      <c r="Q79" s="91"/>
      <c r="R79" s="91"/>
      <c r="S79" s="91"/>
    </row>
    <row r="80" spans="1:19" x14ac:dyDescent="0.25">
      <c r="A80" s="91"/>
      <c r="B80" s="91"/>
      <c r="C80" s="91"/>
      <c r="D80" s="91"/>
      <c r="E80" s="91"/>
      <c r="F80" s="91"/>
      <c r="G80" s="91"/>
      <c r="H80" s="91"/>
      <c r="I80" s="91"/>
      <c r="J80" s="91"/>
      <c r="K80" s="91"/>
      <c r="L80" s="91"/>
      <c r="M80" s="91"/>
      <c r="N80" s="91"/>
      <c r="O80" s="91"/>
      <c r="P80" s="91"/>
      <c r="Q80" s="91"/>
      <c r="R80" s="91"/>
      <c r="S80" s="91"/>
    </row>
    <row r="81" spans="1:19" x14ac:dyDescent="0.25">
      <c r="A81" s="91"/>
      <c r="B81" s="91"/>
      <c r="C81" s="91"/>
      <c r="D81" s="91"/>
      <c r="E81" s="91"/>
      <c r="F81" s="91"/>
      <c r="G81" s="91"/>
      <c r="H81" s="91"/>
      <c r="I81" s="91"/>
      <c r="J81" s="91"/>
      <c r="K81" s="91"/>
      <c r="L81" s="91"/>
      <c r="M81" s="91"/>
      <c r="N81" s="91"/>
      <c r="O81" s="91"/>
      <c r="P81" s="91"/>
      <c r="Q81" s="91"/>
      <c r="R81" s="91"/>
      <c r="S81" s="91"/>
    </row>
    <row r="82" spans="1:19" x14ac:dyDescent="0.25">
      <c r="A82" s="91"/>
      <c r="B82" s="91"/>
      <c r="C82" s="91"/>
      <c r="D82" s="91"/>
      <c r="E82" s="91"/>
      <c r="F82" s="91"/>
      <c r="G82" s="91"/>
      <c r="H82" s="91"/>
      <c r="I82" s="91"/>
      <c r="J82" s="91"/>
      <c r="K82" s="91"/>
      <c r="L82" s="91"/>
      <c r="M82" s="91"/>
      <c r="N82" s="91"/>
      <c r="O82" s="91"/>
      <c r="P82" s="91"/>
      <c r="Q82" s="91"/>
      <c r="R82" s="91"/>
      <c r="S82" s="91"/>
    </row>
    <row r="83" spans="1:19" x14ac:dyDescent="0.25">
      <c r="A83" s="91"/>
      <c r="B83" s="91"/>
      <c r="C83" s="91"/>
      <c r="D83" s="91"/>
      <c r="E83" s="91"/>
      <c r="F83" s="91"/>
      <c r="G83" s="91"/>
      <c r="H83" s="91"/>
      <c r="I83" s="91"/>
      <c r="J83" s="91"/>
      <c r="K83" s="91"/>
      <c r="L83" s="91"/>
      <c r="M83" s="91"/>
      <c r="N83" s="91"/>
      <c r="O83" s="91"/>
      <c r="P83" s="91"/>
      <c r="Q83" s="91"/>
      <c r="R83" s="91"/>
      <c r="S83" s="91"/>
    </row>
    <row r="84" spans="1:19" x14ac:dyDescent="0.25">
      <c r="A84" s="91"/>
      <c r="B84" s="91"/>
      <c r="C84" s="91"/>
      <c r="D84" s="91"/>
      <c r="E84" s="91"/>
      <c r="F84" s="91"/>
      <c r="G84" s="91"/>
      <c r="H84" s="91"/>
      <c r="I84" s="91"/>
      <c r="J84" s="91"/>
      <c r="K84" s="91"/>
      <c r="L84" s="91"/>
      <c r="M84" s="91"/>
      <c r="N84" s="91"/>
      <c r="O84" s="91"/>
      <c r="P84" s="91"/>
      <c r="Q84" s="91"/>
      <c r="R84" s="91"/>
      <c r="S84" s="91"/>
    </row>
    <row r="85" spans="1:19" x14ac:dyDescent="0.25">
      <c r="A85" s="91"/>
      <c r="B85" s="91"/>
      <c r="C85" s="91"/>
      <c r="D85" s="91"/>
      <c r="E85" s="91"/>
      <c r="F85" s="91"/>
      <c r="G85" s="91"/>
      <c r="H85" s="91"/>
      <c r="I85" s="91"/>
      <c r="J85" s="91"/>
      <c r="K85" s="91"/>
      <c r="L85" s="91"/>
      <c r="M85" s="91"/>
      <c r="N85" s="91"/>
      <c r="O85" s="91"/>
      <c r="P85" s="91"/>
      <c r="Q85" s="91"/>
      <c r="R85" s="91"/>
      <c r="S85" s="91"/>
    </row>
    <row r="86" spans="1:19" x14ac:dyDescent="0.25">
      <c r="A86" s="91"/>
      <c r="B86" s="91"/>
      <c r="C86" s="91"/>
      <c r="D86" s="91"/>
      <c r="E86" s="91"/>
      <c r="F86" s="91"/>
      <c r="G86" s="91"/>
      <c r="H86" s="91"/>
      <c r="I86" s="91"/>
      <c r="J86" s="91"/>
      <c r="K86" s="91"/>
      <c r="L86" s="91"/>
      <c r="M86" s="91"/>
      <c r="N86" s="91"/>
      <c r="O86" s="91"/>
      <c r="P86" s="91"/>
      <c r="Q86" s="91"/>
      <c r="R86" s="91"/>
      <c r="S86" s="91"/>
    </row>
    <row r="87" spans="1:19" x14ac:dyDescent="0.25">
      <c r="A87" s="91"/>
      <c r="B87" s="91"/>
      <c r="C87" s="91"/>
      <c r="D87" s="91"/>
      <c r="E87" s="91"/>
      <c r="F87" s="91"/>
      <c r="G87" s="91"/>
      <c r="H87" s="91"/>
      <c r="I87" s="91"/>
      <c r="J87" s="91"/>
      <c r="K87" s="91"/>
      <c r="L87" s="91"/>
      <c r="M87" s="91"/>
      <c r="N87" s="91"/>
      <c r="O87" s="91"/>
      <c r="P87" s="91"/>
      <c r="Q87" s="91"/>
      <c r="R87" s="91"/>
      <c r="S87" s="91"/>
    </row>
    <row r="88" spans="1:19" x14ac:dyDescent="0.25">
      <c r="A88" s="91"/>
      <c r="B88" s="91"/>
      <c r="C88" s="91"/>
      <c r="D88" s="91"/>
      <c r="E88" s="91"/>
      <c r="F88" s="91"/>
      <c r="G88" s="91"/>
      <c r="H88" s="91"/>
      <c r="I88" s="91"/>
      <c r="J88" s="91"/>
      <c r="K88" s="91"/>
      <c r="L88" s="91"/>
      <c r="M88" s="91"/>
      <c r="N88" s="91"/>
      <c r="O88" s="91"/>
      <c r="P88" s="91"/>
      <c r="Q88" s="91"/>
      <c r="R88" s="91"/>
      <c r="S88" s="91"/>
    </row>
    <row r="89" spans="1:19" x14ac:dyDescent="0.25">
      <c r="A89" s="91"/>
      <c r="B89" s="91"/>
      <c r="C89" s="91"/>
      <c r="D89" s="91"/>
      <c r="E89" s="91"/>
      <c r="F89" s="91"/>
      <c r="G89" s="91"/>
      <c r="H89" s="91"/>
      <c r="I89" s="91"/>
      <c r="J89" s="91"/>
      <c r="K89" s="91"/>
      <c r="L89" s="91"/>
      <c r="M89" s="91"/>
      <c r="N89" s="91"/>
      <c r="O89" s="91"/>
      <c r="P89" s="91"/>
      <c r="Q89" s="91"/>
      <c r="R89" s="91"/>
      <c r="S89" s="91"/>
    </row>
    <row r="90" spans="1:19" x14ac:dyDescent="0.25">
      <c r="A90" s="91"/>
      <c r="B90" s="91"/>
      <c r="C90" s="91"/>
      <c r="D90" s="91"/>
      <c r="E90" s="91"/>
      <c r="F90" s="91"/>
      <c r="G90" s="91"/>
      <c r="H90" s="91"/>
      <c r="I90" s="91"/>
      <c r="J90" s="91"/>
      <c r="K90" s="91"/>
      <c r="L90" s="91"/>
      <c r="M90" s="91"/>
      <c r="N90" s="91"/>
      <c r="O90" s="91"/>
      <c r="P90" s="91"/>
      <c r="Q90" s="91"/>
      <c r="R90" s="91"/>
      <c r="S90" s="91"/>
    </row>
    <row r="91" spans="1:19" x14ac:dyDescent="0.25">
      <c r="A91" s="91"/>
      <c r="B91" s="91"/>
      <c r="C91" s="91"/>
      <c r="D91" s="91"/>
      <c r="E91" s="91"/>
      <c r="F91" s="91"/>
      <c r="G91" s="91"/>
      <c r="H91" s="91"/>
      <c r="I91" s="91"/>
      <c r="J91" s="91"/>
      <c r="K91" s="91"/>
      <c r="L91" s="91"/>
      <c r="M91" s="91"/>
      <c r="N91" s="91"/>
      <c r="O91" s="91"/>
      <c r="P91" s="91"/>
      <c r="Q91" s="91"/>
      <c r="R91" s="91"/>
      <c r="S91" s="91"/>
    </row>
    <row r="92" spans="1:19" x14ac:dyDescent="0.25">
      <c r="A92" s="91"/>
      <c r="B92" s="91"/>
      <c r="C92" s="91"/>
      <c r="D92" s="91"/>
      <c r="E92" s="91"/>
      <c r="F92" s="91"/>
      <c r="G92" s="91"/>
      <c r="H92" s="91"/>
      <c r="I92" s="91"/>
      <c r="J92" s="91"/>
      <c r="K92" s="91"/>
      <c r="L92" s="91"/>
      <c r="M92" s="91"/>
      <c r="N92" s="91"/>
      <c r="O92" s="91"/>
      <c r="P92" s="91"/>
      <c r="Q92" s="91"/>
      <c r="R92" s="91"/>
      <c r="S92" s="91"/>
    </row>
    <row r="93" spans="1:19" x14ac:dyDescent="0.25">
      <c r="A93" s="91"/>
      <c r="B93" s="91"/>
      <c r="C93" s="91"/>
      <c r="D93" s="91"/>
      <c r="E93" s="91"/>
      <c r="F93" s="91"/>
      <c r="G93" s="91"/>
      <c r="H93" s="91"/>
      <c r="I93" s="91"/>
      <c r="J93" s="91"/>
      <c r="K93" s="91"/>
      <c r="L93" s="91"/>
      <c r="M93" s="91"/>
      <c r="N93" s="91"/>
      <c r="O93" s="91"/>
      <c r="P93" s="91"/>
      <c r="Q93" s="91"/>
      <c r="R93" s="91"/>
      <c r="S93" s="91"/>
    </row>
    <row r="94" spans="1:19" x14ac:dyDescent="0.25">
      <c r="A94" s="91"/>
      <c r="B94" s="91"/>
      <c r="C94" s="91"/>
      <c r="D94" s="91"/>
      <c r="E94" s="91"/>
      <c r="F94" s="91"/>
      <c r="G94" s="91"/>
      <c r="H94" s="91"/>
      <c r="I94" s="91"/>
      <c r="J94" s="91"/>
      <c r="K94" s="91"/>
      <c r="L94" s="91"/>
      <c r="M94" s="91"/>
      <c r="N94" s="91"/>
      <c r="O94" s="91"/>
      <c r="P94" s="91"/>
      <c r="Q94" s="91"/>
      <c r="R94" s="91"/>
      <c r="S94" s="91"/>
    </row>
    <row r="95" spans="1:19" x14ac:dyDescent="0.25">
      <c r="A95" s="91"/>
      <c r="B95" s="91"/>
      <c r="C95" s="91"/>
      <c r="D95" s="91"/>
      <c r="E95" s="91"/>
      <c r="F95" s="91"/>
      <c r="G95" s="91"/>
      <c r="H95" s="91"/>
      <c r="I95" s="91"/>
      <c r="J95" s="91"/>
      <c r="K95" s="91"/>
      <c r="L95" s="91"/>
      <c r="M95" s="91"/>
      <c r="N95" s="91"/>
      <c r="O95" s="91"/>
      <c r="P95" s="91"/>
      <c r="Q95" s="91"/>
      <c r="R95" s="91"/>
      <c r="S95" s="91"/>
    </row>
    <row r="96" spans="1:19" x14ac:dyDescent="0.25">
      <c r="A96" s="91"/>
      <c r="B96" s="91"/>
      <c r="C96" s="91"/>
      <c r="D96" s="91"/>
      <c r="E96" s="91"/>
      <c r="F96" s="91"/>
      <c r="G96" s="91"/>
      <c r="H96" s="91"/>
      <c r="I96" s="91"/>
      <c r="J96" s="91"/>
      <c r="K96" s="91"/>
      <c r="L96" s="91"/>
      <c r="M96" s="91"/>
      <c r="N96" s="91"/>
      <c r="O96" s="91"/>
      <c r="P96" s="91"/>
      <c r="Q96" s="91"/>
      <c r="R96" s="91"/>
      <c r="S96" s="91"/>
    </row>
    <row r="97" spans="1:19" x14ac:dyDescent="0.25">
      <c r="A97" s="91"/>
      <c r="B97" s="91"/>
      <c r="C97" s="91"/>
      <c r="D97" s="91"/>
      <c r="E97" s="91"/>
      <c r="F97" s="91"/>
      <c r="G97" s="91"/>
      <c r="H97" s="91"/>
      <c r="I97" s="91"/>
      <c r="J97" s="91"/>
      <c r="K97" s="91"/>
      <c r="L97" s="91"/>
      <c r="M97" s="91"/>
      <c r="N97" s="91"/>
      <c r="O97" s="91"/>
      <c r="P97" s="91"/>
      <c r="Q97" s="91"/>
      <c r="R97" s="91"/>
      <c r="S97" s="91"/>
    </row>
    <row r="98" spans="1:19" x14ac:dyDescent="0.25">
      <c r="A98" s="91"/>
      <c r="B98" s="91"/>
      <c r="C98" s="91"/>
      <c r="D98" s="91"/>
      <c r="E98" s="91"/>
      <c r="F98" s="91"/>
      <c r="G98" s="91"/>
      <c r="H98" s="91"/>
      <c r="I98" s="91"/>
      <c r="J98" s="91"/>
      <c r="K98" s="91"/>
      <c r="L98" s="91"/>
      <c r="M98" s="91"/>
      <c r="N98" s="91"/>
      <c r="O98" s="91"/>
      <c r="P98" s="91"/>
      <c r="Q98" s="91"/>
      <c r="R98" s="91"/>
      <c r="S98" s="91"/>
    </row>
    <row r="99" spans="1:19" x14ac:dyDescent="0.25">
      <c r="A99" s="91"/>
      <c r="B99" s="91"/>
      <c r="C99" s="91"/>
      <c r="D99" s="91"/>
      <c r="E99" s="91"/>
      <c r="F99" s="91"/>
      <c r="G99" s="91"/>
      <c r="H99" s="91"/>
      <c r="I99" s="91"/>
      <c r="J99" s="91"/>
      <c r="K99" s="91"/>
      <c r="L99" s="91"/>
      <c r="M99" s="91"/>
      <c r="N99" s="91"/>
      <c r="O99" s="91"/>
      <c r="P99" s="91"/>
      <c r="Q99" s="91"/>
      <c r="R99" s="91"/>
      <c r="S99" s="91"/>
    </row>
    <row r="100" spans="1:19" x14ac:dyDescent="0.25">
      <c r="A100" s="91"/>
      <c r="B100" s="91"/>
      <c r="C100" s="91"/>
      <c r="D100" s="91"/>
      <c r="E100" s="91"/>
      <c r="F100" s="91"/>
      <c r="G100" s="91"/>
      <c r="H100" s="91"/>
      <c r="I100" s="91"/>
      <c r="J100" s="91"/>
      <c r="K100" s="91"/>
      <c r="L100" s="91"/>
      <c r="M100" s="91"/>
      <c r="N100" s="91"/>
      <c r="O100" s="91"/>
      <c r="P100" s="91"/>
      <c r="Q100" s="91"/>
      <c r="R100" s="91"/>
      <c r="S100" s="91"/>
    </row>
    <row r="101" spans="1:19" x14ac:dyDescent="0.25">
      <c r="A101" s="91"/>
      <c r="B101" s="91"/>
      <c r="C101" s="91"/>
      <c r="D101" s="91"/>
      <c r="E101" s="91"/>
      <c r="F101" s="91"/>
      <c r="G101" s="91"/>
      <c r="H101" s="91"/>
      <c r="I101" s="91"/>
      <c r="J101" s="91"/>
      <c r="K101" s="91"/>
      <c r="L101" s="91"/>
      <c r="M101" s="91"/>
      <c r="N101" s="91"/>
      <c r="O101" s="91"/>
      <c r="P101" s="91"/>
      <c r="Q101" s="91"/>
      <c r="R101" s="91"/>
      <c r="S101" s="91"/>
    </row>
    <row r="102" spans="1:19" x14ac:dyDescent="0.25">
      <c r="A102" s="91"/>
      <c r="B102" s="91"/>
      <c r="C102" s="91"/>
      <c r="D102" s="91"/>
      <c r="E102" s="91"/>
      <c r="F102" s="91"/>
      <c r="G102" s="91"/>
      <c r="H102" s="91"/>
      <c r="I102" s="91"/>
      <c r="J102" s="91"/>
      <c r="K102" s="91"/>
      <c r="L102" s="91"/>
      <c r="M102" s="91"/>
      <c r="N102" s="91"/>
      <c r="O102" s="91"/>
      <c r="P102" s="91"/>
      <c r="Q102" s="91"/>
      <c r="R102" s="91"/>
      <c r="S102" s="91"/>
    </row>
    <row r="103" spans="1:19" x14ac:dyDescent="0.25">
      <c r="A103" s="91"/>
      <c r="B103" s="91"/>
      <c r="C103" s="91"/>
      <c r="D103" s="91"/>
      <c r="E103" s="91"/>
      <c r="F103" s="91"/>
      <c r="G103" s="91"/>
      <c r="H103" s="91"/>
      <c r="I103" s="91"/>
      <c r="J103" s="91"/>
      <c r="K103" s="91"/>
      <c r="L103" s="91"/>
      <c r="M103" s="91"/>
      <c r="N103" s="91"/>
      <c r="O103" s="91"/>
      <c r="P103" s="91"/>
      <c r="Q103" s="91"/>
      <c r="R103" s="91"/>
      <c r="S103" s="91"/>
    </row>
    <row r="104" spans="1:19" x14ac:dyDescent="0.25">
      <c r="A104" s="91"/>
      <c r="B104" s="91"/>
      <c r="C104" s="91"/>
      <c r="D104" s="91"/>
      <c r="E104" s="91"/>
      <c r="F104" s="91"/>
      <c r="G104" s="91"/>
      <c r="H104" s="91"/>
      <c r="I104" s="91"/>
      <c r="J104" s="91"/>
      <c r="K104" s="91"/>
      <c r="L104" s="91"/>
      <c r="M104" s="91"/>
      <c r="N104" s="91"/>
      <c r="O104" s="91"/>
      <c r="P104" s="91"/>
      <c r="Q104" s="91"/>
      <c r="R104" s="91"/>
      <c r="S104" s="91"/>
    </row>
    <row r="105" spans="1:19" x14ac:dyDescent="0.25">
      <c r="A105" s="91"/>
      <c r="B105" s="91"/>
      <c r="C105" s="91"/>
      <c r="D105" s="91"/>
      <c r="E105" s="91"/>
      <c r="F105" s="91"/>
      <c r="G105" s="91"/>
      <c r="H105" s="91"/>
      <c r="I105" s="91"/>
      <c r="J105" s="91"/>
      <c r="K105" s="91"/>
      <c r="L105" s="91"/>
      <c r="M105" s="91"/>
      <c r="N105" s="91"/>
      <c r="O105" s="91"/>
      <c r="P105" s="91"/>
      <c r="Q105" s="91"/>
      <c r="R105" s="91"/>
      <c r="S105" s="91"/>
    </row>
    <row r="106" spans="1:19" x14ac:dyDescent="0.25">
      <c r="A106" s="91"/>
      <c r="B106" s="91"/>
      <c r="C106" s="91"/>
      <c r="D106" s="91"/>
      <c r="E106" s="91"/>
      <c r="F106" s="91"/>
      <c r="G106" s="91"/>
      <c r="H106" s="91"/>
      <c r="I106" s="91"/>
      <c r="J106" s="91"/>
      <c r="K106" s="91"/>
      <c r="L106" s="91"/>
      <c r="M106" s="91"/>
      <c r="N106" s="91"/>
      <c r="O106" s="91"/>
      <c r="P106" s="91"/>
      <c r="Q106" s="91"/>
      <c r="R106" s="91"/>
      <c r="S106" s="91"/>
    </row>
    <row r="107" spans="1:19" x14ac:dyDescent="0.25">
      <c r="A107" s="91"/>
      <c r="B107" s="91"/>
      <c r="C107" s="91"/>
      <c r="D107" s="91"/>
      <c r="E107" s="91"/>
      <c r="F107" s="91"/>
      <c r="G107" s="91"/>
      <c r="H107" s="91"/>
      <c r="I107" s="91"/>
      <c r="J107" s="91"/>
      <c r="K107" s="91"/>
      <c r="L107" s="91"/>
      <c r="M107" s="91"/>
      <c r="N107" s="91"/>
      <c r="O107" s="91"/>
      <c r="P107" s="91"/>
      <c r="Q107" s="91"/>
      <c r="R107" s="91"/>
      <c r="S107" s="91"/>
    </row>
    <row r="108" spans="1:19" x14ac:dyDescent="0.25">
      <c r="A108" s="91"/>
      <c r="B108" s="91"/>
      <c r="C108" s="91"/>
      <c r="D108" s="91"/>
      <c r="E108" s="91"/>
      <c r="F108" s="91"/>
      <c r="G108" s="91"/>
      <c r="H108" s="91"/>
      <c r="I108" s="91"/>
      <c r="J108" s="91"/>
      <c r="K108" s="91"/>
      <c r="L108" s="91"/>
      <c r="M108" s="91"/>
      <c r="N108" s="91"/>
      <c r="O108" s="91"/>
      <c r="P108" s="91"/>
      <c r="Q108" s="91"/>
      <c r="R108" s="91"/>
      <c r="S108" s="91"/>
    </row>
    <row r="109" spans="1:19" x14ac:dyDescent="0.25">
      <c r="A109" s="91"/>
      <c r="B109" s="91"/>
      <c r="C109" s="91"/>
      <c r="D109" s="91"/>
      <c r="E109" s="91"/>
      <c r="F109" s="91"/>
      <c r="G109" s="91"/>
      <c r="H109" s="91"/>
      <c r="I109" s="91"/>
      <c r="J109" s="91"/>
      <c r="K109" s="91"/>
      <c r="L109" s="91"/>
      <c r="M109" s="91"/>
      <c r="N109" s="91"/>
      <c r="O109" s="91"/>
      <c r="P109" s="91"/>
      <c r="Q109" s="91"/>
      <c r="R109" s="91"/>
      <c r="S109" s="91"/>
    </row>
    <row r="110" spans="1:19" x14ac:dyDescent="0.25">
      <c r="A110" s="91"/>
      <c r="B110" s="91"/>
      <c r="C110" s="91"/>
      <c r="D110" s="91"/>
      <c r="E110" s="91"/>
      <c r="F110" s="91"/>
      <c r="G110" s="91"/>
      <c r="H110" s="91"/>
      <c r="I110" s="91"/>
      <c r="J110" s="91"/>
      <c r="K110" s="91"/>
      <c r="L110" s="91"/>
      <c r="M110" s="91"/>
      <c r="N110" s="91"/>
      <c r="O110" s="91"/>
      <c r="P110" s="91"/>
      <c r="Q110" s="91"/>
      <c r="R110" s="91"/>
      <c r="S110" s="91"/>
    </row>
    <row r="111" spans="1:19" x14ac:dyDescent="0.25">
      <c r="A111" s="91"/>
      <c r="B111" s="91"/>
      <c r="C111" s="91"/>
      <c r="D111" s="91"/>
      <c r="E111" s="91"/>
      <c r="F111" s="91"/>
      <c r="G111" s="91"/>
      <c r="H111" s="91"/>
      <c r="I111" s="91"/>
      <c r="J111" s="91"/>
      <c r="K111" s="91"/>
      <c r="L111" s="91"/>
      <c r="M111" s="91"/>
      <c r="N111" s="91"/>
      <c r="O111" s="91"/>
      <c r="P111" s="91"/>
      <c r="Q111" s="91"/>
      <c r="R111" s="91"/>
      <c r="S111" s="91"/>
    </row>
    <row r="112" spans="1:19" x14ac:dyDescent="0.25">
      <c r="A112" s="91"/>
      <c r="B112" s="91"/>
      <c r="C112" s="91"/>
      <c r="D112" s="91"/>
      <c r="E112" s="91"/>
      <c r="F112" s="91"/>
      <c r="G112" s="91"/>
      <c r="H112" s="91"/>
      <c r="I112" s="91"/>
      <c r="J112" s="91"/>
      <c r="K112" s="91"/>
      <c r="L112" s="91"/>
      <c r="M112" s="91"/>
      <c r="N112" s="91"/>
      <c r="O112" s="91"/>
      <c r="P112" s="91"/>
      <c r="Q112" s="91"/>
      <c r="R112" s="91"/>
      <c r="S112" s="91"/>
    </row>
    <row r="113" spans="1:19" x14ac:dyDescent="0.25">
      <c r="A113" s="91"/>
      <c r="B113" s="91"/>
      <c r="C113" s="91"/>
      <c r="D113" s="91"/>
      <c r="E113" s="91"/>
      <c r="F113" s="91"/>
      <c r="G113" s="91"/>
      <c r="H113" s="91"/>
      <c r="I113" s="91"/>
      <c r="J113" s="91"/>
      <c r="K113" s="91"/>
      <c r="L113" s="91"/>
      <c r="M113" s="91"/>
      <c r="N113" s="91"/>
      <c r="O113" s="91"/>
      <c r="P113" s="91"/>
      <c r="Q113" s="91"/>
      <c r="R113" s="91"/>
      <c r="S113" s="91"/>
    </row>
    <row r="114" spans="1:19" x14ac:dyDescent="0.25">
      <c r="A114" s="91"/>
      <c r="B114" s="91"/>
      <c r="C114" s="91"/>
      <c r="D114" s="91"/>
      <c r="E114" s="91"/>
      <c r="F114" s="91"/>
      <c r="G114" s="91"/>
      <c r="H114" s="91"/>
      <c r="I114" s="91"/>
      <c r="J114" s="91"/>
      <c r="K114" s="91"/>
      <c r="L114" s="91"/>
      <c r="M114" s="91"/>
      <c r="N114" s="91"/>
      <c r="O114" s="91"/>
      <c r="P114" s="91"/>
      <c r="Q114" s="91"/>
      <c r="R114" s="91"/>
      <c r="S114" s="91"/>
    </row>
    <row r="115" spans="1:19" x14ac:dyDescent="0.25">
      <c r="A115" s="91"/>
      <c r="B115" s="91"/>
      <c r="C115" s="91"/>
      <c r="D115" s="91"/>
      <c r="E115" s="91"/>
      <c r="F115" s="91"/>
      <c r="G115" s="91"/>
      <c r="H115" s="91"/>
      <c r="I115" s="91"/>
      <c r="J115" s="91"/>
      <c r="K115" s="91"/>
      <c r="L115" s="91"/>
      <c r="M115" s="91"/>
      <c r="N115" s="91"/>
      <c r="O115" s="91"/>
      <c r="P115" s="91"/>
      <c r="Q115" s="91"/>
      <c r="R115" s="91"/>
      <c r="S115" s="91"/>
    </row>
    <row r="116" spans="1:19" x14ac:dyDescent="0.25">
      <c r="A116" s="91"/>
      <c r="B116" s="91"/>
      <c r="C116" s="91"/>
      <c r="D116" s="91"/>
      <c r="E116" s="91"/>
      <c r="F116" s="91"/>
      <c r="G116" s="91"/>
      <c r="H116" s="91"/>
      <c r="I116" s="91"/>
      <c r="J116" s="91"/>
      <c r="K116" s="91"/>
      <c r="L116" s="91"/>
      <c r="M116" s="91"/>
      <c r="N116" s="91"/>
      <c r="O116" s="91"/>
      <c r="P116" s="91"/>
      <c r="Q116" s="91"/>
      <c r="R116" s="91"/>
      <c r="S116" s="91"/>
    </row>
    <row r="117" spans="1:19" x14ac:dyDescent="0.25">
      <c r="A117" s="91"/>
      <c r="B117" s="91"/>
      <c r="C117" s="91"/>
      <c r="D117" s="91"/>
      <c r="E117" s="91"/>
      <c r="F117" s="91"/>
      <c r="G117" s="91"/>
      <c r="H117" s="91"/>
      <c r="I117" s="91"/>
      <c r="J117" s="91"/>
      <c r="K117" s="91"/>
      <c r="L117" s="91"/>
      <c r="M117" s="91"/>
      <c r="N117" s="91"/>
      <c r="O117" s="91"/>
      <c r="P117" s="91"/>
      <c r="Q117" s="91"/>
      <c r="R117" s="91"/>
      <c r="S117" s="91"/>
    </row>
    <row r="118" spans="1:19" x14ac:dyDescent="0.25">
      <c r="A118" s="91"/>
      <c r="B118" s="91"/>
      <c r="C118" s="91"/>
      <c r="D118" s="91"/>
      <c r="E118" s="91"/>
      <c r="F118" s="91"/>
      <c r="G118" s="91"/>
      <c r="H118" s="91"/>
      <c r="I118" s="91"/>
      <c r="J118" s="91"/>
      <c r="K118" s="91"/>
      <c r="L118" s="91"/>
      <c r="M118" s="91"/>
      <c r="N118" s="91"/>
      <c r="O118" s="91"/>
      <c r="P118" s="91"/>
      <c r="Q118" s="91"/>
      <c r="R118" s="91"/>
      <c r="S118" s="91"/>
    </row>
    <row r="119" spans="1:19" x14ac:dyDescent="0.25">
      <c r="A119" s="91"/>
      <c r="B119" s="91"/>
      <c r="C119" s="91"/>
      <c r="D119" s="91"/>
      <c r="E119" s="91"/>
      <c r="F119" s="91"/>
      <c r="G119" s="91"/>
      <c r="H119" s="91"/>
      <c r="I119" s="91"/>
      <c r="J119" s="91"/>
      <c r="K119" s="91"/>
      <c r="L119" s="91"/>
      <c r="M119" s="91"/>
      <c r="N119" s="91"/>
      <c r="O119" s="91"/>
      <c r="P119" s="91"/>
      <c r="Q119" s="91"/>
      <c r="R119" s="91"/>
      <c r="S119" s="91"/>
    </row>
    <row r="120" spans="1:19" x14ac:dyDescent="0.25">
      <c r="A120" s="91"/>
      <c r="B120" s="91"/>
      <c r="C120" s="91"/>
      <c r="D120" s="91"/>
      <c r="E120" s="91"/>
      <c r="F120" s="91"/>
      <c r="G120" s="91"/>
      <c r="H120" s="91"/>
      <c r="I120" s="91"/>
      <c r="J120" s="91"/>
      <c r="K120" s="91"/>
      <c r="L120" s="91"/>
      <c r="M120" s="91"/>
      <c r="N120" s="91"/>
      <c r="O120" s="91"/>
      <c r="P120" s="91"/>
      <c r="Q120" s="91"/>
      <c r="R120" s="91"/>
      <c r="S120" s="91"/>
    </row>
    <row r="121" spans="1:19" x14ac:dyDescent="0.25">
      <c r="A121" s="91"/>
      <c r="B121" s="91"/>
      <c r="C121" s="91"/>
      <c r="D121" s="91"/>
      <c r="E121" s="91"/>
      <c r="F121" s="91"/>
      <c r="G121" s="91"/>
      <c r="H121" s="91"/>
      <c r="I121" s="91"/>
      <c r="J121" s="91"/>
      <c r="K121" s="91"/>
      <c r="L121" s="91"/>
      <c r="M121" s="91"/>
      <c r="N121" s="91"/>
      <c r="O121" s="91"/>
      <c r="P121" s="91"/>
      <c r="Q121" s="91"/>
      <c r="R121" s="91"/>
      <c r="S121" s="91"/>
    </row>
    <row r="122" spans="1:19" x14ac:dyDescent="0.25">
      <c r="A122" s="91"/>
      <c r="B122" s="91"/>
      <c r="C122" s="91"/>
      <c r="D122" s="91"/>
      <c r="E122" s="91"/>
      <c r="F122" s="91"/>
      <c r="G122" s="91"/>
      <c r="H122" s="91"/>
      <c r="I122" s="91"/>
      <c r="J122" s="91"/>
      <c r="K122" s="91"/>
      <c r="L122" s="91"/>
      <c r="M122" s="91"/>
      <c r="N122" s="91"/>
      <c r="O122" s="91"/>
      <c r="P122" s="91"/>
      <c r="Q122" s="91"/>
      <c r="R122" s="91"/>
      <c r="S122" s="91"/>
    </row>
    <row r="123" spans="1:19" x14ac:dyDescent="0.25">
      <c r="A123" s="91"/>
      <c r="B123" s="91"/>
      <c r="C123" s="91"/>
      <c r="D123" s="91"/>
      <c r="E123" s="91"/>
      <c r="F123" s="91"/>
      <c r="G123" s="91"/>
      <c r="H123" s="91"/>
      <c r="I123" s="91"/>
      <c r="J123" s="91"/>
      <c r="K123" s="91"/>
      <c r="L123" s="91"/>
      <c r="M123" s="91"/>
      <c r="N123" s="91"/>
      <c r="O123" s="91"/>
      <c r="P123" s="91"/>
      <c r="Q123" s="91"/>
      <c r="R123" s="91"/>
      <c r="S123" s="91"/>
    </row>
    <row r="124" spans="1:19" x14ac:dyDescent="0.25">
      <c r="A124" s="91"/>
      <c r="B124" s="91"/>
      <c r="C124" s="91"/>
      <c r="D124" s="91"/>
      <c r="E124" s="91"/>
      <c r="F124" s="91"/>
      <c r="G124" s="91"/>
      <c r="H124" s="91"/>
      <c r="I124" s="91"/>
      <c r="J124" s="91"/>
      <c r="K124" s="91"/>
      <c r="L124" s="91"/>
      <c r="M124" s="91"/>
      <c r="N124" s="91"/>
      <c r="O124" s="91"/>
      <c r="P124" s="91"/>
      <c r="Q124" s="91"/>
      <c r="R124" s="91"/>
      <c r="S124" s="91"/>
    </row>
    <row r="125" spans="1:19" x14ac:dyDescent="0.25">
      <c r="A125" s="91"/>
      <c r="B125" s="91"/>
      <c r="C125" s="91"/>
      <c r="D125" s="91"/>
      <c r="E125" s="91"/>
      <c r="F125" s="91"/>
      <c r="G125" s="91"/>
      <c r="H125" s="91"/>
      <c r="I125" s="91"/>
      <c r="J125" s="91"/>
      <c r="K125" s="91"/>
      <c r="L125" s="91"/>
      <c r="M125" s="91"/>
      <c r="N125" s="91"/>
      <c r="O125" s="91"/>
      <c r="P125" s="91"/>
      <c r="Q125" s="91"/>
      <c r="R125" s="91"/>
      <c r="S125" s="91"/>
    </row>
    <row r="126" spans="1:19" x14ac:dyDescent="0.25">
      <c r="A126" s="91"/>
      <c r="B126" s="91"/>
      <c r="C126" s="91"/>
      <c r="D126" s="91"/>
      <c r="E126" s="91"/>
      <c r="F126" s="91"/>
      <c r="G126" s="91"/>
      <c r="H126" s="91"/>
      <c r="I126" s="91"/>
      <c r="J126" s="91"/>
      <c r="K126" s="91"/>
      <c r="L126" s="91"/>
      <c r="M126" s="91"/>
      <c r="N126" s="91"/>
      <c r="O126" s="91"/>
      <c r="P126" s="91"/>
      <c r="Q126" s="91"/>
      <c r="R126" s="91"/>
      <c r="S126" s="91"/>
    </row>
    <row r="127" spans="1:19" x14ac:dyDescent="0.25">
      <c r="A127" s="91"/>
      <c r="B127" s="91"/>
      <c r="C127" s="91"/>
      <c r="D127" s="91"/>
      <c r="E127" s="91"/>
      <c r="F127" s="91"/>
      <c r="G127" s="91"/>
      <c r="H127" s="91"/>
      <c r="I127" s="91"/>
      <c r="J127" s="91"/>
      <c r="K127" s="91"/>
      <c r="L127" s="91"/>
      <c r="M127" s="91"/>
      <c r="N127" s="91"/>
      <c r="O127" s="91"/>
      <c r="P127" s="91"/>
      <c r="Q127" s="91"/>
      <c r="R127" s="91"/>
      <c r="S127" s="91"/>
    </row>
    <row r="128" spans="1:19" x14ac:dyDescent="0.25">
      <c r="A128" s="91"/>
      <c r="B128" s="91"/>
      <c r="C128" s="91"/>
      <c r="D128" s="91"/>
      <c r="E128" s="91"/>
      <c r="F128" s="91"/>
      <c r="G128" s="91"/>
      <c r="H128" s="91"/>
      <c r="I128" s="91"/>
      <c r="J128" s="91"/>
      <c r="K128" s="91"/>
      <c r="L128" s="91"/>
      <c r="M128" s="91"/>
      <c r="N128" s="91"/>
      <c r="O128" s="91"/>
      <c r="P128" s="91"/>
      <c r="Q128" s="91"/>
      <c r="R128" s="91"/>
      <c r="S128" s="91"/>
    </row>
    <row r="129" spans="1:19" x14ac:dyDescent="0.25">
      <c r="A129" s="91"/>
      <c r="B129" s="91"/>
      <c r="C129" s="91"/>
      <c r="D129" s="91"/>
      <c r="E129" s="91"/>
      <c r="F129" s="91"/>
      <c r="G129" s="91"/>
      <c r="H129" s="91"/>
      <c r="I129" s="91"/>
      <c r="J129" s="91"/>
      <c r="K129" s="91"/>
      <c r="L129" s="91"/>
      <c r="M129" s="91"/>
      <c r="N129" s="91"/>
      <c r="O129" s="91"/>
      <c r="P129" s="91"/>
      <c r="Q129" s="91"/>
      <c r="R129" s="91"/>
      <c r="S129" s="91"/>
    </row>
    <row r="130" spans="1:19" x14ac:dyDescent="0.25">
      <c r="A130" s="91"/>
      <c r="B130" s="91"/>
      <c r="C130" s="91"/>
      <c r="D130" s="91"/>
      <c r="E130" s="91"/>
      <c r="F130" s="91"/>
      <c r="G130" s="91"/>
      <c r="H130" s="91"/>
      <c r="I130" s="91"/>
      <c r="J130" s="91"/>
      <c r="K130" s="91"/>
      <c r="L130" s="91"/>
      <c r="M130" s="91"/>
      <c r="N130" s="91"/>
      <c r="O130" s="91"/>
      <c r="P130" s="91"/>
      <c r="Q130" s="91"/>
      <c r="R130" s="91"/>
      <c r="S130" s="91"/>
    </row>
    <row r="131" spans="1:19" x14ac:dyDescent="0.25">
      <c r="A131" s="91"/>
      <c r="B131" s="91"/>
      <c r="C131" s="91"/>
      <c r="D131" s="91"/>
      <c r="E131" s="91"/>
      <c r="F131" s="91"/>
      <c r="G131" s="91"/>
      <c r="H131" s="91"/>
      <c r="I131" s="91"/>
      <c r="J131" s="91"/>
      <c r="K131" s="91"/>
      <c r="L131" s="91"/>
      <c r="M131" s="91"/>
      <c r="N131" s="91"/>
      <c r="O131" s="91"/>
      <c r="P131" s="91"/>
      <c r="Q131" s="91"/>
      <c r="R131" s="91"/>
      <c r="S131" s="91"/>
    </row>
    <row r="132" spans="1:19" x14ac:dyDescent="0.25">
      <c r="A132" s="91"/>
      <c r="B132" s="91"/>
      <c r="C132" s="91"/>
      <c r="D132" s="91"/>
      <c r="E132" s="91"/>
      <c r="F132" s="91"/>
      <c r="G132" s="91"/>
      <c r="H132" s="91"/>
      <c r="I132" s="91"/>
      <c r="J132" s="91"/>
      <c r="K132" s="91"/>
      <c r="L132" s="91"/>
      <c r="M132" s="91"/>
      <c r="N132" s="91"/>
      <c r="O132" s="91"/>
      <c r="P132" s="91"/>
      <c r="Q132" s="91"/>
      <c r="R132" s="91"/>
      <c r="S132" s="91"/>
    </row>
    <row r="133" spans="1:19" x14ac:dyDescent="0.25">
      <c r="A133" s="91"/>
      <c r="B133" s="91"/>
      <c r="C133" s="91"/>
      <c r="D133" s="91"/>
      <c r="E133" s="91"/>
      <c r="F133" s="91"/>
      <c r="G133" s="91"/>
      <c r="H133" s="91"/>
      <c r="I133" s="91"/>
      <c r="J133" s="91"/>
      <c r="K133" s="91"/>
      <c r="L133" s="91"/>
      <c r="M133" s="91"/>
      <c r="N133" s="91"/>
      <c r="O133" s="91"/>
      <c r="P133" s="91"/>
      <c r="Q133" s="91"/>
      <c r="R133" s="91"/>
      <c r="S133" s="91"/>
    </row>
    <row r="134" spans="1:19" x14ac:dyDescent="0.25">
      <c r="A134" s="91"/>
      <c r="B134" s="91"/>
      <c r="C134" s="91"/>
      <c r="D134" s="91"/>
      <c r="E134" s="91"/>
      <c r="F134" s="91"/>
      <c r="G134" s="91"/>
      <c r="H134" s="91"/>
      <c r="I134" s="91"/>
      <c r="J134" s="91"/>
      <c r="K134" s="91"/>
      <c r="L134" s="91"/>
      <c r="M134" s="91"/>
      <c r="N134" s="91"/>
      <c r="O134" s="91"/>
      <c r="P134" s="91"/>
      <c r="Q134" s="91"/>
      <c r="R134" s="91"/>
      <c r="S134" s="91"/>
    </row>
    <row r="135" spans="1:19" x14ac:dyDescent="0.25">
      <c r="A135" s="91"/>
      <c r="B135" s="91"/>
      <c r="C135" s="91"/>
      <c r="D135" s="91"/>
      <c r="E135" s="91"/>
      <c r="F135" s="91"/>
      <c r="G135" s="91"/>
      <c r="H135" s="91"/>
      <c r="I135" s="91"/>
      <c r="J135" s="91"/>
      <c r="K135" s="91"/>
      <c r="L135" s="91"/>
      <c r="M135" s="91"/>
      <c r="N135" s="91"/>
      <c r="O135" s="91"/>
      <c r="P135" s="91"/>
      <c r="Q135" s="91"/>
      <c r="R135" s="91"/>
      <c r="S135" s="91"/>
    </row>
    <row r="136" spans="1:19" x14ac:dyDescent="0.25">
      <c r="A136" s="91"/>
      <c r="B136" s="91"/>
      <c r="C136" s="91"/>
      <c r="D136" s="91"/>
      <c r="E136" s="91"/>
      <c r="F136" s="91"/>
      <c r="G136" s="91"/>
      <c r="H136" s="91"/>
      <c r="I136" s="91"/>
      <c r="J136" s="91"/>
      <c r="K136" s="91"/>
      <c r="L136" s="91"/>
      <c r="M136" s="91"/>
      <c r="N136" s="91"/>
      <c r="O136" s="91"/>
      <c r="P136" s="91"/>
      <c r="Q136" s="91"/>
      <c r="R136" s="91"/>
      <c r="S136" s="91"/>
    </row>
    <row r="137" spans="1:19" x14ac:dyDescent="0.25">
      <c r="A137" s="91"/>
      <c r="B137" s="91"/>
      <c r="C137" s="91"/>
      <c r="D137" s="91"/>
      <c r="E137" s="91"/>
      <c r="F137" s="91"/>
      <c r="G137" s="91"/>
      <c r="H137" s="91"/>
      <c r="I137" s="91"/>
      <c r="J137" s="91"/>
      <c r="K137" s="91"/>
      <c r="L137" s="91"/>
      <c r="M137" s="91"/>
      <c r="N137" s="91"/>
      <c r="O137" s="91"/>
      <c r="P137" s="91"/>
      <c r="Q137" s="91"/>
      <c r="R137" s="91"/>
      <c r="S137" s="91"/>
    </row>
    <row r="138" spans="1:19" x14ac:dyDescent="0.25">
      <c r="A138" s="91"/>
      <c r="B138" s="91"/>
      <c r="C138" s="91"/>
      <c r="D138" s="91"/>
      <c r="E138" s="91"/>
      <c r="F138" s="91"/>
      <c r="G138" s="91"/>
      <c r="H138" s="91"/>
      <c r="I138" s="91"/>
      <c r="J138" s="91"/>
      <c r="K138" s="91"/>
      <c r="L138" s="91"/>
      <c r="M138" s="91"/>
      <c r="N138" s="91"/>
      <c r="O138" s="91"/>
      <c r="P138" s="91"/>
      <c r="Q138" s="91"/>
      <c r="R138" s="91"/>
      <c r="S138" s="91"/>
    </row>
    <row r="139" spans="1:19" x14ac:dyDescent="0.25">
      <c r="A139" s="91"/>
      <c r="B139" s="91"/>
      <c r="C139" s="91"/>
      <c r="D139" s="91"/>
      <c r="E139" s="91"/>
      <c r="F139" s="91"/>
      <c r="G139" s="91"/>
      <c r="H139" s="91"/>
      <c r="I139" s="91"/>
      <c r="J139" s="91"/>
      <c r="K139" s="91"/>
      <c r="L139" s="91"/>
      <c r="M139" s="91"/>
      <c r="N139" s="91"/>
      <c r="O139" s="91"/>
      <c r="P139" s="91"/>
      <c r="Q139" s="91"/>
      <c r="R139" s="91"/>
      <c r="S139" s="91"/>
    </row>
    <row r="140" spans="1:19" x14ac:dyDescent="0.25">
      <c r="A140" s="91"/>
      <c r="B140" s="91"/>
      <c r="C140" s="91"/>
      <c r="D140" s="91"/>
      <c r="E140" s="91"/>
      <c r="F140" s="91"/>
      <c r="G140" s="91"/>
      <c r="H140" s="91"/>
      <c r="I140" s="91"/>
      <c r="J140" s="91"/>
      <c r="K140" s="91"/>
      <c r="L140" s="91"/>
      <c r="M140" s="91"/>
      <c r="N140" s="91"/>
      <c r="O140" s="91"/>
      <c r="P140" s="91"/>
      <c r="Q140" s="91"/>
      <c r="R140" s="91"/>
      <c r="S140" s="91"/>
    </row>
    <row r="141" spans="1:19" x14ac:dyDescent="0.25">
      <c r="A141" s="91"/>
      <c r="B141" s="91"/>
      <c r="C141" s="91"/>
      <c r="D141" s="91"/>
      <c r="E141" s="91"/>
      <c r="F141" s="91"/>
      <c r="G141" s="91"/>
      <c r="H141" s="91"/>
      <c r="I141" s="91"/>
      <c r="J141" s="91"/>
      <c r="K141" s="91"/>
      <c r="L141" s="91"/>
      <c r="M141" s="91"/>
      <c r="N141" s="91"/>
      <c r="O141" s="91"/>
      <c r="P141" s="91"/>
      <c r="Q141" s="91"/>
      <c r="R141" s="91"/>
      <c r="S141" s="91"/>
    </row>
    <row r="142" spans="1:19" x14ac:dyDescent="0.25">
      <c r="A142" s="91"/>
      <c r="B142" s="91"/>
      <c r="C142" s="91"/>
      <c r="D142" s="91"/>
      <c r="E142" s="91"/>
      <c r="F142" s="91"/>
      <c r="G142" s="91"/>
      <c r="H142" s="91"/>
      <c r="I142" s="91"/>
      <c r="J142" s="91"/>
      <c r="K142" s="91"/>
      <c r="L142" s="91"/>
      <c r="M142" s="91"/>
      <c r="N142" s="91"/>
      <c r="O142" s="91"/>
      <c r="P142" s="91"/>
      <c r="Q142" s="91"/>
      <c r="R142" s="91"/>
      <c r="S142" s="91"/>
    </row>
    <row r="143" spans="1:19" x14ac:dyDescent="0.25">
      <c r="A143" s="91"/>
      <c r="B143" s="91"/>
      <c r="C143" s="91"/>
      <c r="D143" s="91"/>
      <c r="E143" s="91"/>
      <c r="F143" s="91"/>
      <c r="G143" s="91"/>
      <c r="H143" s="91"/>
      <c r="I143" s="91"/>
      <c r="J143" s="91"/>
      <c r="K143" s="91"/>
      <c r="L143" s="91"/>
      <c r="M143" s="91"/>
      <c r="N143" s="91"/>
      <c r="O143" s="91"/>
      <c r="P143" s="91"/>
      <c r="Q143" s="91"/>
      <c r="R143" s="91"/>
      <c r="S143" s="91"/>
    </row>
    <row r="144" spans="1:19" x14ac:dyDescent="0.25">
      <c r="A144" s="91"/>
      <c r="B144" s="91"/>
      <c r="C144" s="91"/>
      <c r="D144" s="91"/>
      <c r="E144" s="91"/>
      <c r="F144" s="91"/>
      <c r="G144" s="91"/>
      <c r="H144" s="91"/>
      <c r="I144" s="91"/>
      <c r="J144" s="91"/>
      <c r="K144" s="91"/>
      <c r="L144" s="91"/>
      <c r="M144" s="91"/>
      <c r="N144" s="91"/>
      <c r="O144" s="91"/>
      <c r="P144" s="91"/>
      <c r="Q144" s="91"/>
      <c r="R144" s="91"/>
      <c r="S144" s="91"/>
    </row>
    <row r="145" spans="1:19" x14ac:dyDescent="0.25">
      <c r="A145" s="91"/>
      <c r="B145" s="91"/>
      <c r="C145" s="91"/>
      <c r="D145" s="91"/>
      <c r="E145" s="91"/>
      <c r="F145" s="91"/>
      <c r="G145" s="91"/>
      <c r="H145" s="91"/>
      <c r="I145" s="91"/>
      <c r="J145" s="91"/>
      <c r="K145" s="91"/>
      <c r="L145" s="91"/>
      <c r="M145" s="91"/>
      <c r="N145" s="91"/>
      <c r="O145" s="91"/>
      <c r="P145" s="91"/>
      <c r="Q145" s="91"/>
      <c r="R145" s="91"/>
      <c r="S145" s="91"/>
    </row>
    <row r="146" spans="1:19" x14ac:dyDescent="0.25">
      <c r="A146" s="91"/>
      <c r="B146" s="91"/>
      <c r="C146" s="91"/>
      <c r="D146" s="91"/>
      <c r="E146" s="91"/>
      <c r="F146" s="91"/>
      <c r="G146" s="91"/>
      <c r="H146" s="91"/>
      <c r="I146" s="91"/>
      <c r="J146" s="91"/>
      <c r="K146" s="91"/>
      <c r="L146" s="91"/>
      <c r="M146" s="91"/>
      <c r="N146" s="91"/>
      <c r="O146" s="91"/>
      <c r="P146" s="91"/>
      <c r="Q146" s="91"/>
      <c r="R146" s="91"/>
      <c r="S146" s="91"/>
    </row>
    <row r="147" spans="1:19" x14ac:dyDescent="0.25">
      <c r="A147" s="91"/>
      <c r="B147" s="91"/>
      <c r="C147" s="91"/>
      <c r="D147" s="91"/>
      <c r="E147" s="91"/>
      <c r="F147" s="91"/>
      <c r="G147" s="91"/>
      <c r="H147" s="91"/>
      <c r="I147" s="91"/>
      <c r="J147" s="91"/>
      <c r="K147" s="91"/>
      <c r="L147" s="91"/>
      <c r="M147" s="91"/>
      <c r="N147" s="91"/>
      <c r="O147" s="91"/>
      <c r="P147" s="91"/>
      <c r="Q147" s="91"/>
      <c r="R147" s="91"/>
      <c r="S147" s="91"/>
    </row>
    <row r="148" spans="1:19" x14ac:dyDescent="0.25">
      <c r="A148" s="91"/>
      <c r="B148" s="91"/>
      <c r="C148" s="91"/>
      <c r="D148" s="91"/>
      <c r="E148" s="91"/>
      <c r="F148" s="91"/>
      <c r="G148" s="91"/>
      <c r="H148" s="91"/>
      <c r="I148" s="91"/>
      <c r="J148" s="91"/>
      <c r="K148" s="91"/>
      <c r="L148" s="91"/>
      <c r="M148" s="91"/>
      <c r="N148" s="91"/>
      <c r="O148" s="91"/>
      <c r="P148" s="91"/>
      <c r="Q148" s="91"/>
      <c r="R148" s="91"/>
      <c r="S148" s="91"/>
    </row>
    <row r="149" spans="1:19" x14ac:dyDescent="0.25">
      <c r="A149" s="91"/>
      <c r="B149" s="91"/>
      <c r="C149" s="91"/>
      <c r="D149" s="91"/>
      <c r="E149" s="91"/>
      <c r="F149" s="91"/>
      <c r="G149" s="91"/>
      <c r="H149" s="91"/>
      <c r="I149" s="91"/>
      <c r="J149" s="91"/>
      <c r="K149" s="91"/>
      <c r="L149" s="91"/>
      <c r="M149" s="91"/>
      <c r="N149" s="91"/>
      <c r="O149" s="91"/>
      <c r="P149" s="91"/>
      <c r="Q149" s="91"/>
      <c r="R149" s="91"/>
      <c r="S149" s="91"/>
    </row>
    <row r="150" spans="1:19" x14ac:dyDescent="0.25">
      <c r="A150" s="91"/>
      <c r="B150" s="91"/>
      <c r="C150" s="91"/>
      <c r="D150" s="91"/>
      <c r="E150" s="91"/>
      <c r="F150" s="91"/>
      <c r="G150" s="91"/>
      <c r="H150" s="91"/>
      <c r="I150" s="91"/>
      <c r="J150" s="91"/>
      <c r="K150" s="91"/>
      <c r="L150" s="91"/>
      <c r="M150" s="91"/>
      <c r="N150" s="91"/>
      <c r="O150" s="91"/>
      <c r="P150" s="91"/>
      <c r="Q150" s="91"/>
      <c r="R150" s="91"/>
      <c r="S150" s="91"/>
    </row>
    <row r="151" spans="1:19" x14ac:dyDescent="0.25">
      <c r="A151" s="91"/>
      <c r="B151" s="91"/>
      <c r="C151" s="91"/>
      <c r="D151" s="91"/>
      <c r="E151" s="91"/>
      <c r="F151" s="91"/>
      <c r="G151" s="91"/>
      <c r="H151" s="91"/>
      <c r="I151" s="91"/>
      <c r="J151" s="91"/>
      <c r="K151" s="91"/>
      <c r="L151" s="91"/>
      <c r="M151" s="91"/>
      <c r="N151" s="91"/>
      <c r="O151" s="91"/>
      <c r="P151" s="91"/>
      <c r="Q151" s="91"/>
      <c r="R151" s="91"/>
      <c r="S151" s="91"/>
    </row>
    <row r="152" spans="1:19" x14ac:dyDescent="0.25">
      <c r="A152" s="91"/>
      <c r="B152" s="91"/>
      <c r="C152" s="91"/>
      <c r="D152" s="91"/>
      <c r="E152" s="91"/>
      <c r="F152" s="91"/>
      <c r="G152" s="91"/>
      <c r="H152" s="91"/>
      <c r="I152" s="91"/>
      <c r="J152" s="91"/>
      <c r="K152" s="91"/>
      <c r="L152" s="91"/>
      <c r="M152" s="91"/>
      <c r="N152" s="91"/>
      <c r="O152" s="91"/>
      <c r="P152" s="91"/>
      <c r="Q152" s="91"/>
      <c r="R152" s="91"/>
      <c r="S152" s="91"/>
    </row>
    <row r="153" spans="1:19" x14ac:dyDescent="0.25">
      <c r="A153" s="91"/>
      <c r="B153" s="91"/>
      <c r="C153" s="91"/>
      <c r="D153" s="91"/>
      <c r="E153" s="91"/>
      <c r="F153" s="91"/>
      <c r="G153" s="91"/>
      <c r="H153" s="91"/>
      <c r="I153" s="91"/>
      <c r="J153" s="91"/>
      <c r="K153" s="91"/>
      <c r="L153" s="91"/>
      <c r="M153" s="91"/>
      <c r="N153" s="91"/>
      <c r="O153" s="91"/>
      <c r="P153" s="91"/>
      <c r="Q153" s="91"/>
      <c r="R153" s="91"/>
      <c r="S153" s="91"/>
    </row>
    <row r="154" spans="1:19" x14ac:dyDescent="0.25">
      <c r="A154" s="91"/>
      <c r="B154" s="91"/>
      <c r="C154" s="91"/>
      <c r="D154" s="91"/>
      <c r="E154" s="91"/>
      <c r="F154" s="91"/>
      <c r="G154" s="91"/>
      <c r="H154" s="91"/>
      <c r="I154" s="91"/>
      <c r="J154" s="91"/>
      <c r="K154" s="91"/>
      <c r="L154" s="91"/>
      <c r="M154" s="91"/>
      <c r="N154" s="91"/>
      <c r="O154" s="91"/>
      <c r="P154" s="91"/>
      <c r="Q154" s="91"/>
      <c r="R154" s="91"/>
      <c r="S154" s="91"/>
    </row>
    <row r="155" spans="1:19" x14ac:dyDescent="0.25">
      <c r="A155" s="91"/>
      <c r="B155" s="91"/>
      <c r="C155" s="91"/>
      <c r="D155" s="91"/>
      <c r="E155" s="91"/>
      <c r="F155" s="91"/>
      <c r="G155" s="91"/>
      <c r="H155" s="91"/>
      <c r="I155" s="91"/>
      <c r="J155" s="91"/>
      <c r="K155" s="91"/>
      <c r="L155" s="91"/>
      <c r="M155" s="91"/>
      <c r="N155" s="91"/>
      <c r="O155" s="91"/>
      <c r="P155" s="91"/>
      <c r="Q155" s="91"/>
      <c r="R155" s="91"/>
      <c r="S155" s="91"/>
    </row>
    <row r="156" spans="1:19" x14ac:dyDescent="0.25">
      <c r="A156" s="91"/>
      <c r="B156" s="91"/>
      <c r="C156" s="91"/>
      <c r="D156" s="91"/>
      <c r="E156" s="91"/>
      <c r="F156" s="91"/>
      <c r="G156" s="91"/>
      <c r="H156" s="91"/>
      <c r="I156" s="91"/>
      <c r="J156" s="91"/>
      <c r="K156" s="91"/>
      <c r="L156" s="91"/>
      <c r="M156" s="91"/>
      <c r="N156" s="91"/>
      <c r="O156" s="91"/>
      <c r="P156" s="91"/>
      <c r="Q156" s="91"/>
      <c r="R156" s="91"/>
      <c r="S156" s="91"/>
    </row>
    <row r="157" spans="1:19" x14ac:dyDescent="0.25">
      <c r="A157" s="91"/>
      <c r="B157" s="91"/>
      <c r="C157" s="91"/>
      <c r="D157" s="91"/>
      <c r="E157" s="91"/>
      <c r="F157" s="91"/>
      <c r="G157" s="91"/>
      <c r="H157" s="91"/>
      <c r="I157" s="91"/>
      <c r="J157" s="91"/>
      <c r="K157" s="91"/>
      <c r="L157" s="91"/>
      <c r="M157" s="91"/>
      <c r="N157" s="91"/>
      <c r="O157" s="91"/>
      <c r="P157" s="91"/>
      <c r="Q157" s="91"/>
      <c r="R157" s="91"/>
      <c r="S157" s="91"/>
    </row>
    <row r="158" spans="1:19" x14ac:dyDescent="0.25">
      <c r="A158" s="91"/>
      <c r="B158" s="91"/>
      <c r="C158" s="91"/>
      <c r="D158" s="91"/>
      <c r="E158" s="91"/>
      <c r="F158" s="91"/>
      <c r="G158" s="91"/>
      <c r="H158" s="91"/>
      <c r="I158" s="91"/>
      <c r="J158" s="91"/>
      <c r="K158" s="91"/>
      <c r="L158" s="91"/>
      <c r="M158" s="91"/>
      <c r="N158" s="91"/>
      <c r="O158" s="91"/>
      <c r="P158" s="91"/>
      <c r="Q158" s="91"/>
      <c r="R158" s="91"/>
      <c r="S158" s="91"/>
    </row>
    <row r="159" spans="1:19" x14ac:dyDescent="0.25">
      <c r="A159" s="91"/>
      <c r="B159" s="91"/>
      <c r="C159" s="91"/>
      <c r="D159" s="91"/>
      <c r="E159" s="91"/>
      <c r="F159" s="91"/>
      <c r="G159" s="91"/>
      <c r="H159" s="91"/>
      <c r="I159" s="91"/>
      <c r="J159" s="91"/>
      <c r="K159" s="91"/>
      <c r="L159" s="91"/>
      <c r="M159" s="91"/>
      <c r="N159" s="91"/>
      <c r="O159" s="91"/>
      <c r="P159" s="91"/>
      <c r="Q159" s="91"/>
      <c r="R159" s="91"/>
      <c r="S159" s="91"/>
    </row>
    <row r="160" spans="1:19" x14ac:dyDescent="0.25">
      <c r="A160" s="91"/>
      <c r="B160" s="91"/>
      <c r="C160" s="91"/>
      <c r="D160" s="91"/>
      <c r="E160" s="91"/>
      <c r="F160" s="91"/>
      <c r="G160" s="91"/>
      <c r="H160" s="91"/>
      <c r="I160" s="91"/>
      <c r="J160" s="91"/>
      <c r="K160" s="91"/>
      <c r="L160" s="91"/>
      <c r="M160" s="91"/>
      <c r="N160" s="91"/>
      <c r="O160" s="91"/>
      <c r="P160" s="91"/>
      <c r="Q160" s="91"/>
      <c r="R160" s="91"/>
      <c r="S160" s="91"/>
    </row>
    <row r="161" spans="1:19" x14ac:dyDescent="0.25">
      <c r="A161" s="91"/>
      <c r="B161" s="91"/>
      <c r="C161" s="91"/>
      <c r="D161" s="91"/>
      <c r="E161" s="91"/>
      <c r="F161" s="91"/>
      <c r="G161" s="91"/>
      <c r="H161" s="91"/>
      <c r="I161" s="91"/>
      <c r="J161" s="91"/>
      <c r="K161" s="91"/>
      <c r="L161" s="91"/>
      <c r="M161" s="91"/>
      <c r="N161" s="91"/>
      <c r="O161" s="91"/>
      <c r="P161" s="91"/>
      <c r="Q161" s="91"/>
      <c r="R161" s="91"/>
      <c r="S161" s="91"/>
    </row>
    <row r="162" spans="1:19" x14ac:dyDescent="0.25">
      <c r="A162" s="91"/>
      <c r="B162" s="91"/>
      <c r="C162" s="91"/>
      <c r="D162" s="91"/>
      <c r="E162" s="91"/>
      <c r="F162" s="91"/>
      <c r="G162" s="91"/>
      <c r="H162" s="91"/>
      <c r="I162" s="91"/>
      <c r="J162" s="91"/>
      <c r="K162" s="91"/>
      <c r="L162" s="91"/>
      <c r="M162" s="91"/>
      <c r="N162" s="91"/>
      <c r="O162" s="91"/>
      <c r="P162" s="91"/>
      <c r="Q162" s="91"/>
      <c r="R162" s="91"/>
      <c r="S162" s="91"/>
    </row>
    <row r="163" spans="1:19" x14ac:dyDescent="0.25">
      <c r="A163" s="91"/>
      <c r="B163" s="91"/>
      <c r="C163" s="91"/>
      <c r="D163" s="91"/>
      <c r="E163" s="91"/>
      <c r="F163" s="91"/>
      <c r="G163" s="91"/>
      <c r="H163" s="91"/>
      <c r="I163" s="91"/>
      <c r="J163" s="91"/>
      <c r="K163" s="91"/>
      <c r="L163" s="91"/>
      <c r="M163" s="91"/>
      <c r="N163" s="91"/>
      <c r="O163" s="91"/>
      <c r="P163" s="91"/>
      <c r="Q163" s="91"/>
      <c r="R163" s="91"/>
      <c r="S163" s="91"/>
    </row>
    <row r="164" spans="1:19" x14ac:dyDescent="0.25">
      <c r="A164" s="91"/>
      <c r="B164" s="91"/>
      <c r="C164" s="91"/>
      <c r="D164" s="91"/>
      <c r="E164" s="91"/>
      <c r="F164" s="91"/>
      <c r="G164" s="91"/>
      <c r="H164" s="91"/>
      <c r="I164" s="91"/>
      <c r="J164" s="91"/>
      <c r="K164" s="91"/>
      <c r="L164" s="91"/>
      <c r="M164" s="91"/>
      <c r="N164" s="91"/>
      <c r="O164" s="91"/>
      <c r="P164" s="91"/>
      <c r="Q164" s="91"/>
      <c r="R164" s="91"/>
      <c r="S164" s="91"/>
    </row>
    <row r="165" spans="1:19" x14ac:dyDescent="0.25">
      <c r="A165" s="91"/>
      <c r="B165" s="91"/>
      <c r="C165" s="91"/>
      <c r="D165" s="91"/>
      <c r="E165" s="91"/>
      <c r="F165" s="91"/>
      <c r="G165" s="91"/>
      <c r="H165" s="91"/>
      <c r="I165" s="91"/>
      <c r="J165" s="91"/>
      <c r="K165" s="91"/>
      <c r="L165" s="91"/>
      <c r="M165" s="91"/>
      <c r="N165" s="91"/>
      <c r="O165" s="91"/>
      <c r="P165" s="91"/>
      <c r="Q165" s="91"/>
      <c r="R165" s="91"/>
      <c r="S165" s="91"/>
    </row>
    <row r="166" spans="1:19" x14ac:dyDescent="0.25">
      <c r="A166" s="91"/>
      <c r="B166" s="91"/>
      <c r="C166" s="91"/>
      <c r="D166" s="91"/>
      <c r="E166" s="91"/>
      <c r="F166" s="91"/>
      <c r="G166" s="91"/>
      <c r="H166" s="91"/>
      <c r="I166" s="91"/>
      <c r="J166" s="91"/>
      <c r="K166" s="91"/>
      <c r="L166" s="91"/>
      <c r="M166" s="91"/>
      <c r="N166" s="91"/>
      <c r="O166" s="91"/>
      <c r="P166" s="91"/>
      <c r="Q166" s="91"/>
      <c r="R166" s="91"/>
      <c r="S166" s="91"/>
    </row>
    <row r="167" spans="1:19" x14ac:dyDescent="0.25">
      <c r="A167" s="91"/>
      <c r="B167" s="91"/>
      <c r="C167" s="91"/>
      <c r="D167" s="91"/>
      <c r="E167" s="91"/>
      <c r="F167" s="91"/>
      <c r="G167" s="91"/>
      <c r="H167" s="91"/>
      <c r="I167" s="91"/>
      <c r="J167" s="91"/>
      <c r="K167" s="91"/>
      <c r="L167" s="91"/>
      <c r="M167" s="91"/>
      <c r="N167" s="91"/>
      <c r="O167" s="91"/>
      <c r="P167" s="91"/>
      <c r="Q167" s="91"/>
      <c r="R167" s="91"/>
      <c r="S167" s="91"/>
    </row>
    <row r="168" spans="1:19" x14ac:dyDescent="0.25">
      <c r="A168" s="91"/>
      <c r="B168" s="91"/>
      <c r="C168" s="91"/>
      <c r="D168" s="91"/>
      <c r="E168" s="91"/>
      <c r="F168" s="91"/>
      <c r="G168" s="91"/>
      <c r="H168" s="91"/>
      <c r="I168" s="91"/>
      <c r="J168" s="91"/>
      <c r="K168" s="91"/>
      <c r="L168" s="91"/>
      <c r="M168" s="91"/>
      <c r="N168" s="91"/>
      <c r="O168" s="91"/>
      <c r="P168" s="91"/>
      <c r="Q168" s="91"/>
      <c r="R168" s="91"/>
      <c r="S168" s="91"/>
    </row>
    <row r="169" spans="1:19" x14ac:dyDescent="0.25">
      <c r="A169" s="91"/>
      <c r="B169" s="91"/>
      <c r="C169" s="91"/>
      <c r="D169" s="91"/>
      <c r="E169" s="91"/>
      <c r="F169" s="91"/>
      <c r="G169" s="91"/>
      <c r="H169" s="91"/>
      <c r="I169" s="91"/>
      <c r="J169" s="91"/>
      <c r="K169" s="91"/>
      <c r="L169" s="91"/>
      <c r="M169" s="91"/>
      <c r="N169" s="91"/>
      <c r="O169" s="91"/>
      <c r="P169" s="91"/>
      <c r="Q169" s="91"/>
      <c r="R169" s="91"/>
      <c r="S169" s="91"/>
    </row>
    <row r="170" spans="1:19" x14ac:dyDescent="0.25">
      <c r="A170" s="91"/>
      <c r="B170" s="91"/>
      <c r="C170" s="91"/>
      <c r="D170" s="91"/>
      <c r="E170" s="91"/>
      <c r="F170" s="91"/>
      <c r="G170" s="91"/>
      <c r="H170" s="91"/>
      <c r="I170" s="91"/>
      <c r="J170" s="91"/>
      <c r="K170" s="91"/>
      <c r="L170" s="91"/>
      <c r="M170" s="91"/>
      <c r="N170" s="91"/>
      <c r="O170" s="91"/>
      <c r="P170" s="91"/>
      <c r="Q170" s="91"/>
      <c r="R170" s="91"/>
      <c r="S170" s="91"/>
    </row>
    <row r="171" spans="1:19" x14ac:dyDescent="0.25">
      <c r="A171" s="91"/>
      <c r="B171" s="91"/>
      <c r="C171" s="91"/>
      <c r="D171" s="91"/>
      <c r="E171" s="91"/>
      <c r="F171" s="91"/>
      <c r="G171" s="91"/>
      <c r="H171" s="91"/>
      <c r="I171" s="91"/>
      <c r="J171" s="91"/>
      <c r="K171" s="91"/>
      <c r="L171" s="91"/>
      <c r="M171" s="91"/>
      <c r="N171" s="91"/>
      <c r="O171" s="91"/>
      <c r="P171" s="91"/>
      <c r="Q171" s="91"/>
      <c r="R171" s="91"/>
      <c r="S171" s="91"/>
    </row>
    <row r="172" spans="1:19" x14ac:dyDescent="0.25">
      <c r="A172" s="91"/>
      <c r="B172" s="91"/>
      <c r="C172" s="91"/>
      <c r="D172" s="91"/>
      <c r="E172" s="91"/>
      <c r="F172" s="91"/>
      <c r="G172" s="91"/>
      <c r="H172" s="91"/>
      <c r="I172" s="91"/>
      <c r="J172" s="91"/>
      <c r="K172" s="91"/>
      <c r="L172" s="91"/>
      <c r="M172" s="91"/>
      <c r="N172" s="91"/>
      <c r="O172" s="91"/>
      <c r="P172" s="91"/>
      <c r="Q172" s="91"/>
      <c r="R172" s="91"/>
      <c r="S172" s="91"/>
    </row>
    <row r="173" spans="1:19" x14ac:dyDescent="0.25">
      <c r="A173" s="91"/>
      <c r="B173" s="91"/>
      <c r="C173" s="91"/>
      <c r="D173" s="91"/>
      <c r="E173" s="91"/>
      <c r="F173" s="91"/>
      <c r="G173" s="91"/>
      <c r="H173" s="91"/>
      <c r="I173" s="91"/>
      <c r="J173" s="91"/>
      <c r="K173" s="91"/>
      <c r="L173" s="91"/>
      <c r="M173" s="91"/>
      <c r="N173" s="91"/>
      <c r="O173" s="91"/>
      <c r="P173" s="91"/>
      <c r="Q173" s="91"/>
      <c r="R173" s="91"/>
      <c r="S173" s="91"/>
    </row>
    <row r="174" spans="1:19" x14ac:dyDescent="0.25">
      <c r="A174" s="91"/>
      <c r="B174" s="91"/>
      <c r="C174" s="91"/>
      <c r="D174" s="91"/>
      <c r="E174" s="91"/>
      <c r="F174" s="91"/>
      <c r="G174" s="91"/>
      <c r="H174" s="91"/>
      <c r="I174" s="91"/>
      <c r="J174" s="91"/>
      <c r="K174" s="91"/>
      <c r="L174" s="91"/>
      <c r="M174" s="91"/>
      <c r="N174" s="91"/>
      <c r="O174" s="91"/>
      <c r="P174" s="91"/>
      <c r="Q174" s="91"/>
      <c r="R174" s="91"/>
      <c r="S174" s="91"/>
    </row>
    <row r="175" spans="1:19" x14ac:dyDescent="0.25">
      <c r="A175" s="91"/>
      <c r="B175" s="91"/>
      <c r="C175" s="91"/>
      <c r="D175" s="91"/>
      <c r="E175" s="91"/>
      <c r="F175" s="91"/>
      <c r="G175" s="91"/>
      <c r="H175" s="91"/>
      <c r="I175" s="91"/>
      <c r="J175" s="91"/>
      <c r="K175" s="91"/>
      <c r="L175" s="91"/>
      <c r="M175" s="91"/>
      <c r="N175" s="91"/>
      <c r="O175" s="91"/>
      <c r="P175" s="91"/>
      <c r="Q175" s="91"/>
      <c r="R175" s="91"/>
      <c r="S175" s="91"/>
    </row>
    <row r="176" spans="1:19" x14ac:dyDescent="0.25">
      <c r="A176" s="91"/>
      <c r="B176" s="91"/>
      <c r="C176" s="91"/>
      <c r="D176" s="91"/>
      <c r="E176" s="91"/>
      <c r="F176" s="91"/>
      <c r="G176" s="91"/>
      <c r="H176" s="91"/>
      <c r="I176" s="91"/>
      <c r="J176" s="91"/>
      <c r="K176" s="91"/>
      <c r="L176" s="91"/>
      <c r="M176" s="91"/>
      <c r="N176" s="91"/>
      <c r="O176" s="91"/>
      <c r="P176" s="91"/>
      <c r="Q176" s="91"/>
      <c r="R176" s="91"/>
      <c r="S176" s="91"/>
    </row>
    <row r="177" spans="1:19" x14ac:dyDescent="0.25">
      <c r="A177" s="91"/>
      <c r="B177" s="91"/>
      <c r="C177" s="91"/>
      <c r="D177" s="91"/>
      <c r="E177" s="91"/>
      <c r="F177" s="91"/>
      <c r="G177" s="91"/>
      <c r="H177" s="91"/>
      <c r="I177" s="91"/>
      <c r="J177" s="91"/>
      <c r="K177" s="91"/>
      <c r="L177" s="91"/>
      <c r="M177" s="91"/>
      <c r="N177" s="91"/>
      <c r="O177" s="91"/>
      <c r="P177" s="91"/>
      <c r="Q177" s="91"/>
      <c r="R177" s="91"/>
      <c r="S177" s="91"/>
    </row>
    <row r="178" spans="1:19" x14ac:dyDescent="0.25">
      <c r="A178" s="91"/>
      <c r="B178" s="91"/>
      <c r="C178" s="91"/>
      <c r="D178" s="91"/>
      <c r="E178" s="91"/>
      <c r="F178" s="91"/>
      <c r="G178" s="91"/>
      <c r="H178" s="91"/>
      <c r="I178" s="91"/>
      <c r="J178" s="91"/>
      <c r="K178" s="91"/>
      <c r="L178" s="91"/>
      <c r="M178" s="91"/>
      <c r="N178" s="91"/>
      <c r="O178" s="91"/>
      <c r="P178" s="91"/>
      <c r="Q178" s="91"/>
      <c r="R178" s="91"/>
      <c r="S178" s="91"/>
    </row>
    <row r="179" spans="1:19" x14ac:dyDescent="0.25">
      <c r="A179" s="91"/>
      <c r="B179" s="91"/>
      <c r="C179" s="91"/>
      <c r="D179" s="91"/>
      <c r="E179" s="91"/>
      <c r="F179" s="91"/>
      <c r="G179" s="91"/>
      <c r="H179" s="91"/>
      <c r="I179" s="91"/>
      <c r="J179" s="91"/>
      <c r="K179" s="91"/>
      <c r="L179" s="91"/>
      <c r="M179" s="91"/>
      <c r="N179" s="91"/>
      <c r="O179" s="91"/>
      <c r="P179" s="91"/>
      <c r="Q179" s="91"/>
      <c r="R179" s="91"/>
      <c r="S179" s="91"/>
    </row>
    <row r="180" spans="1:19" x14ac:dyDescent="0.25">
      <c r="A180" s="91"/>
      <c r="B180" s="91"/>
      <c r="C180" s="91"/>
      <c r="D180" s="91"/>
      <c r="E180" s="91"/>
      <c r="F180" s="91"/>
      <c r="G180" s="91"/>
      <c r="H180" s="91"/>
      <c r="I180" s="91"/>
      <c r="J180" s="91"/>
      <c r="K180" s="91"/>
      <c r="L180" s="91"/>
      <c r="M180" s="91"/>
      <c r="N180" s="91"/>
      <c r="O180" s="91"/>
      <c r="P180" s="91"/>
      <c r="Q180" s="91"/>
      <c r="R180" s="91"/>
      <c r="S180" s="91"/>
    </row>
    <row r="181" spans="1:19" x14ac:dyDescent="0.25">
      <c r="A181" s="91"/>
      <c r="B181" s="91"/>
      <c r="C181" s="91"/>
      <c r="D181" s="91"/>
      <c r="E181" s="91"/>
      <c r="F181" s="91"/>
      <c r="G181" s="91"/>
      <c r="H181" s="91"/>
      <c r="I181" s="91"/>
      <c r="J181" s="91"/>
      <c r="K181" s="91"/>
      <c r="L181" s="91"/>
      <c r="M181" s="91"/>
      <c r="N181" s="91"/>
      <c r="O181" s="91"/>
      <c r="P181" s="91"/>
      <c r="Q181" s="91"/>
      <c r="R181" s="91"/>
      <c r="S181" s="91"/>
    </row>
    <row r="182" spans="1:19" x14ac:dyDescent="0.25">
      <c r="A182" s="91"/>
      <c r="B182" s="91"/>
      <c r="C182" s="91"/>
      <c r="D182" s="91"/>
      <c r="E182" s="91"/>
      <c r="F182" s="91"/>
      <c r="G182" s="91"/>
      <c r="H182" s="91"/>
      <c r="I182" s="91"/>
      <c r="J182" s="91"/>
      <c r="K182" s="91"/>
      <c r="L182" s="91"/>
      <c r="M182" s="91"/>
      <c r="N182" s="91"/>
      <c r="O182" s="91"/>
      <c r="P182" s="91"/>
      <c r="Q182" s="91"/>
      <c r="R182" s="91"/>
      <c r="S182" s="91"/>
    </row>
    <row r="183" spans="1:19" x14ac:dyDescent="0.25">
      <c r="A183" s="91"/>
      <c r="B183" s="91"/>
      <c r="C183" s="91"/>
      <c r="D183" s="91"/>
      <c r="E183" s="91"/>
      <c r="F183" s="91"/>
      <c r="G183" s="91"/>
      <c r="H183" s="91"/>
      <c r="I183" s="91"/>
      <c r="J183" s="91"/>
      <c r="K183" s="91"/>
      <c r="L183" s="91"/>
      <c r="M183" s="91"/>
      <c r="N183" s="91"/>
      <c r="O183" s="91"/>
      <c r="P183" s="91"/>
      <c r="Q183" s="91"/>
      <c r="R183" s="91"/>
      <c r="S183" s="91"/>
    </row>
    <row r="184" spans="1:19" x14ac:dyDescent="0.25">
      <c r="A184" s="91"/>
      <c r="B184" s="91"/>
      <c r="C184" s="91"/>
      <c r="D184" s="91"/>
      <c r="E184" s="91"/>
      <c r="F184" s="91"/>
      <c r="G184" s="91"/>
      <c r="H184" s="91"/>
      <c r="I184" s="91"/>
      <c r="J184" s="91"/>
      <c r="K184" s="91"/>
      <c r="L184" s="91"/>
      <c r="M184" s="91"/>
      <c r="N184" s="91"/>
      <c r="O184" s="91"/>
      <c r="P184" s="91"/>
      <c r="Q184" s="91"/>
      <c r="R184" s="91"/>
      <c r="S184" s="91"/>
    </row>
    <row r="185" spans="1:19" x14ac:dyDescent="0.25">
      <c r="A185" s="91"/>
      <c r="B185" s="91"/>
      <c r="C185" s="91"/>
      <c r="D185" s="91"/>
      <c r="E185" s="91"/>
      <c r="F185" s="91"/>
      <c r="G185" s="91"/>
      <c r="H185" s="91"/>
      <c r="I185" s="91"/>
      <c r="J185" s="91"/>
      <c r="K185" s="91"/>
      <c r="L185" s="91"/>
      <c r="M185" s="91"/>
      <c r="N185" s="91"/>
      <c r="O185" s="91"/>
      <c r="P185" s="91"/>
      <c r="Q185" s="91"/>
      <c r="R185" s="91"/>
      <c r="S185" s="91"/>
    </row>
    <row r="186" spans="1:19" x14ac:dyDescent="0.25">
      <c r="A186" s="91"/>
      <c r="B186" s="91"/>
      <c r="C186" s="91"/>
      <c r="D186" s="91"/>
      <c r="E186" s="91"/>
      <c r="F186" s="91"/>
      <c r="G186" s="91"/>
      <c r="H186" s="91"/>
      <c r="I186" s="91"/>
      <c r="J186" s="91"/>
      <c r="K186" s="91"/>
      <c r="L186" s="91"/>
      <c r="M186" s="91"/>
      <c r="N186" s="91"/>
      <c r="O186" s="91"/>
      <c r="P186" s="91"/>
      <c r="Q186" s="91"/>
      <c r="R186" s="91"/>
      <c r="S186" s="91"/>
    </row>
    <row r="187" spans="1:19" x14ac:dyDescent="0.25">
      <c r="A187" s="91"/>
      <c r="B187" s="91"/>
      <c r="C187" s="91"/>
      <c r="D187" s="91"/>
      <c r="E187" s="91"/>
      <c r="F187" s="91"/>
      <c r="G187" s="91"/>
      <c r="H187" s="91"/>
      <c r="I187" s="91"/>
      <c r="J187" s="91"/>
      <c r="K187" s="91"/>
      <c r="L187" s="91"/>
      <c r="M187" s="91"/>
      <c r="N187" s="91"/>
      <c r="O187" s="91"/>
      <c r="P187" s="91"/>
      <c r="Q187" s="91"/>
      <c r="R187" s="91"/>
      <c r="S187" s="91"/>
    </row>
    <row r="188" spans="1:19" x14ac:dyDescent="0.25">
      <c r="A188" s="91"/>
      <c r="B188" s="91"/>
      <c r="C188" s="91"/>
      <c r="D188" s="91"/>
      <c r="E188" s="91"/>
      <c r="F188" s="91"/>
      <c r="G188" s="91"/>
      <c r="H188" s="91"/>
      <c r="I188" s="91"/>
      <c r="J188" s="91"/>
      <c r="K188" s="91"/>
      <c r="L188" s="91"/>
      <c r="M188" s="91"/>
      <c r="N188" s="91"/>
      <c r="O188" s="91"/>
      <c r="P188" s="91"/>
      <c r="Q188" s="91"/>
      <c r="R188" s="91"/>
      <c r="S188" s="91"/>
    </row>
    <row r="189" spans="1:19" x14ac:dyDescent="0.25">
      <c r="A189" s="91"/>
      <c r="B189" s="91"/>
      <c r="C189" s="91"/>
      <c r="D189" s="91"/>
      <c r="E189" s="91"/>
      <c r="F189" s="91"/>
      <c r="G189" s="91"/>
      <c r="H189" s="91"/>
      <c r="I189" s="91"/>
      <c r="J189" s="91"/>
      <c r="K189" s="91"/>
      <c r="L189" s="91"/>
      <c r="M189" s="91"/>
      <c r="N189" s="91"/>
      <c r="O189" s="91"/>
      <c r="P189" s="91"/>
      <c r="Q189" s="91"/>
      <c r="R189" s="91"/>
      <c r="S189" s="91"/>
    </row>
    <row r="190" spans="1:19" x14ac:dyDescent="0.25">
      <c r="A190" s="91"/>
      <c r="B190" s="91"/>
      <c r="C190" s="91"/>
      <c r="D190" s="91"/>
      <c r="E190" s="91"/>
      <c r="F190" s="91"/>
      <c r="G190" s="91"/>
      <c r="H190" s="91"/>
      <c r="I190" s="91"/>
      <c r="J190" s="91"/>
      <c r="K190" s="91"/>
      <c r="L190" s="91"/>
      <c r="M190" s="91"/>
      <c r="N190" s="91"/>
      <c r="O190" s="91"/>
      <c r="P190" s="91"/>
      <c r="Q190" s="91"/>
      <c r="R190" s="91"/>
      <c r="S190" s="91"/>
    </row>
    <row r="191" spans="1:19" x14ac:dyDescent="0.25">
      <c r="A191" s="91"/>
      <c r="B191" s="91"/>
      <c r="C191" s="91"/>
      <c r="D191" s="91"/>
      <c r="E191" s="91"/>
      <c r="F191" s="91"/>
      <c r="G191" s="91"/>
      <c r="H191" s="91"/>
      <c r="I191" s="91"/>
      <c r="J191" s="91"/>
      <c r="K191" s="91"/>
      <c r="L191" s="91"/>
      <c r="M191" s="91"/>
      <c r="N191" s="91"/>
      <c r="O191" s="91"/>
      <c r="P191" s="91"/>
      <c r="Q191" s="91"/>
      <c r="R191" s="91"/>
      <c r="S191" s="91"/>
    </row>
    <row r="192" spans="1:19" x14ac:dyDescent="0.25">
      <c r="A192" s="91"/>
      <c r="B192" s="91"/>
      <c r="C192" s="91"/>
      <c r="D192" s="91"/>
      <c r="E192" s="91"/>
      <c r="F192" s="91"/>
      <c r="G192" s="91"/>
      <c r="H192" s="91"/>
      <c r="I192" s="91"/>
      <c r="J192" s="91"/>
      <c r="K192" s="91"/>
      <c r="L192" s="91"/>
      <c r="M192" s="91"/>
      <c r="N192" s="91"/>
      <c r="O192" s="91"/>
      <c r="P192" s="91"/>
      <c r="Q192" s="91"/>
      <c r="R192" s="91"/>
      <c r="S192" s="91"/>
    </row>
    <row r="193" spans="1:19" x14ac:dyDescent="0.25">
      <c r="A193" s="91"/>
      <c r="B193" s="91"/>
      <c r="C193" s="91"/>
      <c r="D193" s="91"/>
      <c r="E193" s="91"/>
      <c r="F193" s="91"/>
      <c r="G193" s="91"/>
      <c r="H193" s="91"/>
      <c r="I193" s="91"/>
      <c r="J193" s="91"/>
      <c r="K193" s="91"/>
      <c r="L193" s="91"/>
      <c r="M193" s="91"/>
      <c r="N193" s="91"/>
      <c r="O193" s="91"/>
      <c r="P193" s="91"/>
      <c r="Q193" s="91"/>
      <c r="R193" s="91"/>
      <c r="S193" s="91"/>
    </row>
    <row r="194" spans="1:19" x14ac:dyDescent="0.25">
      <c r="A194" s="91"/>
      <c r="B194" s="91"/>
      <c r="C194" s="91"/>
      <c r="D194" s="91"/>
      <c r="E194" s="91"/>
      <c r="F194" s="91"/>
      <c r="G194" s="91"/>
      <c r="H194" s="91"/>
      <c r="I194" s="91"/>
      <c r="J194" s="91"/>
      <c r="K194" s="91"/>
      <c r="L194" s="91"/>
      <c r="M194" s="91"/>
      <c r="N194" s="91"/>
      <c r="O194" s="91"/>
      <c r="P194" s="91"/>
      <c r="Q194" s="91"/>
      <c r="R194" s="91"/>
      <c r="S194" s="91"/>
    </row>
    <row r="195" spans="1:19" x14ac:dyDescent="0.25">
      <c r="A195" s="91"/>
      <c r="B195" s="91"/>
      <c r="C195" s="91"/>
      <c r="D195" s="91"/>
      <c r="E195" s="91"/>
      <c r="F195" s="91"/>
      <c r="G195" s="91"/>
      <c r="H195" s="91"/>
      <c r="I195" s="91"/>
      <c r="J195" s="91"/>
      <c r="K195" s="91"/>
      <c r="L195" s="91"/>
      <c r="M195" s="91"/>
      <c r="N195" s="91"/>
      <c r="O195" s="91"/>
      <c r="P195" s="91"/>
      <c r="Q195" s="91"/>
      <c r="R195" s="91"/>
      <c r="S195" s="91"/>
    </row>
    <row r="196" spans="1:19" x14ac:dyDescent="0.25">
      <c r="A196" s="91"/>
      <c r="B196" s="91"/>
      <c r="C196" s="91"/>
      <c r="D196" s="91"/>
      <c r="E196" s="91"/>
      <c r="F196" s="91"/>
      <c r="G196" s="91"/>
      <c r="H196" s="91"/>
      <c r="I196" s="91"/>
      <c r="J196" s="91"/>
      <c r="K196" s="91"/>
      <c r="L196" s="91"/>
      <c r="M196" s="91"/>
      <c r="N196" s="91"/>
      <c r="O196" s="91"/>
      <c r="P196" s="91"/>
      <c r="Q196" s="91"/>
      <c r="R196" s="91"/>
      <c r="S196" s="91"/>
    </row>
    <row r="197" spans="1:19" x14ac:dyDescent="0.25">
      <c r="A197" s="91"/>
      <c r="B197" s="91"/>
      <c r="C197" s="91"/>
      <c r="D197" s="91"/>
      <c r="E197" s="91"/>
      <c r="F197" s="91"/>
      <c r="G197" s="91"/>
      <c r="H197" s="91"/>
      <c r="I197" s="91"/>
      <c r="J197" s="91"/>
      <c r="K197" s="91"/>
      <c r="L197" s="91"/>
      <c r="M197" s="91"/>
      <c r="N197" s="91"/>
      <c r="O197" s="91"/>
      <c r="P197" s="91"/>
      <c r="Q197" s="91"/>
      <c r="R197" s="91"/>
      <c r="S197" s="91"/>
    </row>
    <row r="198" spans="1:19" x14ac:dyDescent="0.25">
      <c r="A198" s="91"/>
      <c r="B198" s="91"/>
      <c r="C198" s="91"/>
      <c r="D198" s="91"/>
      <c r="E198" s="91"/>
      <c r="F198" s="91"/>
      <c r="G198" s="91"/>
      <c r="H198" s="91"/>
      <c r="I198" s="91"/>
      <c r="J198" s="91"/>
      <c r="K198" s="91"/>
      <c r="L198" s="91"/>
      <c r="M198" s="91"/>
      <c r="N198" s="91"/>
      <c r="O198" s="91"/>
      <c r="P198" s="91"/>
      <c r="Q198" s="91"/>
      <c r="R198" s="91"/>
      <c r="S198" s="91"/>
    </row>
    <row r="199" spans="1:19" x14ac:dyDescent="0.25">
      <c r="A199" s="91"/>
      <c r="B199" s="91"/>
      <c r="C199" s="91"/>
      <c r="D199" s="91"/>
      <c r="E199" s="91"/>
      <c r="F199" s="91"/>
      <c r="G199" s="91"/>
      <c r="H199" s="91"/>
      <c r="I199" s="91"/>
      <c r="J199" s="91"/>
      <c r="K199" s="91"/>
      <c r="L199" s="91"/>
      <c r="M199" s="91"/>
      <c r="N199" s="91"/>
      <c r="O199" s="91"/>
      <c r="P199" s="91"/>
      <c r="Q199" s="91"/>
      <c r="R199" s="91"/>
      <c r="S199" s="91"/>
    </row>
    <row r="200" spans="1:19" x14ac:dyDescent="0.25">
      <c r="A200" s="91"/>
      <c r="B200" s="91"/>
      <c r="C200" s="91"/>
      <c r="D200" s="91"/>
      <c r="E200" s="91"/>
      <c r="F200" s="91"/>
      <c r="G200" s="91"/>
      <c r="H200" s="91"/>
      <c r="I200" s="91"/>
      <c r="J200" s="91"/>
      <c r="K200" s="91"/>
      <c r="L200" s="91"/>
      <c r="M200" s="91"/>
      <c r="N200" s="91"/>
      <c r="O200" s="91"/>
      <c r="P200" s="91"/>
      <c r="Q200" s="91"/>
      <c r="R200" s="91"/>
      <c r="S200" s="91"/>
    </row>
    <row r="201" spans="1:19" x14ac:dyDescent="0.25">
      <c r="A201" s="91"/>
      <c r="B201" s="91"/>
      <c r="C201" s="91"/>
      <c r="D201" s="91"/>
      <c r="E201" s="91"/>
      <c r="F201" s="91"/>
      <c r="G201" s="91"/>
      <c r="H201" s="91"/>
      <c r="I201" s="91"/>
      <c r="J201" s="91"/>
      <c r="K201" s="91"/>
      <c r="L201" s="91"/>
      <c r="M201" s="91"/>
      <c r="N201" s="91"/>
      <c r="O201" s="91"/>
      <c r="P201" s="91"/>
      <c r="Q201" s="91"/>
      <c r="R201" s="91"/>
      <c r="S201" s="91"/>
    </row>
    <row r="202" spans="1:19" x14ac:dyDescent="0.25">
      <c r="A202" s="91"/>
      <c r="B202" s="91"/>
      <c r="C202" s="91"/>
      <c r="D202" s="91"/>
      <c r="E202" s="91"/>
      <c r="F202" s="91"/>
      <c r="G202" s="91"/>
      <c r="H202" s="91"/>
      <c r="I202" s="91"/>
      <c r="J202" s="91"/>
      <c r="K202" s="91"/>
      <c r="L202" s="91"/>
      <c r="M202" s="91"/>
      <c r="N202" s="91"/>
      <c r="O202" s="91"/>
      <c r="P202" s="91"/>
      <c r="Q202" s="91"/>
      <c r="R202" s="91"/>
      <c r="S202" s="91"/>
    </row>
    <row r="203" spans="1:19" x14ac:dyDescent="0.25">
      <c r="A203" s="91"/>
      <c r="B203" s="91"/>
      <c r="C203" s="91"/>
      <c r="D203" s="91"/>
      <c r="E203" s="91"/>
      <c r="F203" s="91"/>
      <c r="G203" s="91"/>
      <c r="H203" s="91"/>
      <c r="I203" s="91"/>
      <c r="J203" s="91"/>
      <c r="K203" s="91"/>
      <c r="L203" s="91"/>
      <c r="M203" s="91"/>
      <c r="N203" s="91"/>
      <c r="O203" s="91"/>
      <c r="P203" s="91"/>
      <c r="Q203" s="91"/>
      <c r="R203" s="91"/>
      <c r="S203" s="91"/>
    </row>
    <row r="204" spans="1:19" x14ac:dyDescent="0.25">
      <c r="A204" s="91"/>
      <c r="B204" s="91"/>
      <c r="C204" s="91"/>
      <c r="D204" s="91"/>
      <c r="E204" s="91"/>
      <c r="F204" s="91"/>
      <c r="G204" s="91"/>
      <c r="H204" s="91"/>
      <c r="I204" s="91"/>
      <c r="J204" s="91"/>
      <c r="K204" s="91"/>
      <c r="L204" s="91"/>
      <c r="M204" s="91"/>
      <c r="N204" s="91"/>
      <c r="O204" s="91"/>
      <c r="P204" s="91"/>
      <c r="Q204" s="91"/>
      <c r="R204" s="91"/>
      <c r="S204" s="91"/>
    </row>
    <row r="205" spans="1:19" x14ac:dyDescent="0.25">
      <c r="A205" s="91"/>
      <c r="B205" s="91"/>
      <c r="C205" s="91"/>
      <c r="D205" s="91"/>
      <c r="E205" s="91"/>
      <c r="F205" s="91"/>
      <c r="G205" s="91"/>
      <c r="H205" s="91"/>
      <c r="I205" s="91"/>
      <c r="J205" s="91"/>
      <c r="K205" s="91"/>
      <c r="L205" s="91"/>
      <c r="M205" s="91"/>
      <c r="N205" s="91"/>
      <c r="O205" s="91"/>
      <c r="P205" s="91"/>
      <c r="Q205" s="91"/>
      <c r="R205" s="91"/>
      <c r="S205" s="91"/>
    </row>
    <row r="206" spans="1:19" x14ac:dyDescent="0.25">
      <c r="A206" s="91"/>
      <c r="B206" s="91"/>
      <c r="C206" s="91"/>
      <c r="D206" s="91"/>
      <c r="E206" s="91"/>
      <c r="F206" s="91"/>
      <c r="G206" s="91"/>
      <c r="H206" s="91"/>
      <c r="I206" s="91"/>
      <c r="J206" s="91"/>
      <c r="K206" s="91"/>
      <c r="L206" s="91"/>
      <c r="M206" s="91"/>
      <c r="N206" s="91"/>
      <c r="O206" s="91"/>
      <c r="P206" s="91"/>
      <c r="Q206" s="91"/>
      <c r="R206" s="91"/>
      <c r="S206" s="91"/>
    </row>
    <row r="207" spans="1:19" x14ac:dyDescent="0.25">
      <c r="A207" s="91"/>
      <c r="B207" s="91"/>
      <c r="C207" s="91"/>
      <c r="D207" s="91"/>
      <c r="E207" s="91"/>
      <c r="F207" s="91"/>
      <c r="G207" s="91"/>
      <c r="H207" s="91"/>
      <c r="I207" s="91"/>
      <c r="J207" s="91"/>
      <c r="K207" s="91"/>
      <c r="L207" s="91"/>
      <c r="M207" s="91"/>
      <c r="N207" s="91"/>
      <c r="O207" s="91"/>
      <c r="P207" s="91"/>
      <c r="Q207" s="91"/>
      <c r="R207" s="91"/>
      <c r="S207" s="91"/>
    </row>
    <row r="208" spans="1:19" x14ac:dyDescent="0.25">
      <c r="A208" s="91"/>
      <c r="B208" s="91"/>
      <c r="C208" s="91"/>
      <c r="D208" s="91"/>
      <c r="E208" s="91"/>
      <c r="F208" s="91"/>
      <c r="G208" s="91"/>
      <c r="H208" s="91"/>
      <c r="I208" s="91"/>
      <c r="J208" s="91"/>
      <c r="K208" s="91"/>
      <c r="L208" s="91"/>
      <c r="M208" s="91"/>
      <c r="N208" s="91"/>
      <c r="O208" s="91"/>
      <c r="P208" s="91"/>
      <c r="Q208" s="91"/>
      <c r="R208" s="91"/>
      <c r="S208" s="91"/>
    </row>
    <row r="209" spans="1:19" x14ac:dyDescent="0.25">
      <c r="A209" s="91"/>
      <c r="B209" s="91"/>
      <c r="C209" s="91"/>
      <c r="D209" s="91"/>
      <c r="E209" s="91"/>
      <c r="F209" s="91"/>
      <c r="G209" s="91"/>
      <c r="H209" s="91"/>
      <c r="I209" s="91"/>
      <c r="J209" s="91"/>
      <c r="K209" s="91"/>
      <c r="L209" s="91"/>
      <c r="M209" s="91"/>
      <c r="N209" s="91"/>
      <c r="O209" s="91"/>
      <c r="P209" s="91"/>
      <c r="Q209" s="91"/>
      <c r="R209" s="91"/>
      <c r="S209" s="91"/>
    </row>
    <row r="210" spans="1:19" x14ac:dyDescent="0.25">
      <c r="A210" s="91"/>
      <c r="B210" s="91"/>
      <c r="C210" s="91"/>
      <c r="D210" s="91"/>
      <c r="E210" s="91"/>
      <c r="F210" s="91"/>
      <c r="G210" s="91"/>
      <c r="H210" s="91"/>
      <c r="I210" s="91"/>
      <c r="J210" s="91"/>
      <c r="K210" s="91"/>
      <c r="L210" s="91"/>
      <c r="M210" s="91"/>
      <c r="N210" s="91"/>
      <c r="O210" s="91"/>
      <c r="P210" s="91"/>
      <c r="Q210" s="91"/>
      <c r="R210" s="91"/>
      <c r="S210" s="91"/>
    </row>
    <row r="211" spans="1:19" x14ac:dyDescent="0.25">
      <c r="A211" s="91"/>
      <c r="B211" s="91"/>
      <c r="C211" s="91"/>
      <c r="D211" s="91"/>
      <c r="E211" s="91"/>
      <c r="F211" s="91"/>
      <c r="G211" s="91"/>
      <c r="H211" s="91"/>
      <c r="I211" s="91"/>
      <c r="J211" s="91"/>
      <c r="K211" s="91"/>
      <c r="L211" s="91"/>
      <c r="M211" s="91"/>
      <c r="N211" s="91"/>
      <c r="O211" s="91"/>
    </row>
    <row r="212" spans="1:19" x14ac:dyDescent="0.25">
      <c r="A212" s="91"/>
      <c r="B212" s="91"/>
      <c r="C212" s="91"/>
      <c r="D212" s="91"/>
      <c r="E212" s="91"/>
      <c r="F212" s="91"/>
      <c r="G212" s="91"/>
      <c r="H212" s="91"/>
      <c r="I212" s="91"/>
      <c r="J212" s="91"/>
      <c r="K212" s="91"/>
      <c r="L212" s="91"/>
      <c r="M212" s="91"/>
      <c r="N212" s="91"/>
      <c r="O212" s="91"/>
    </row>
    <row r="213" spans="1:19" x14ac:dyDescent="0.25">
      <c r="A213" s="91"/>
      <c r="B213" s="91"/>
      <c r="C213" s="91"/>
      <c r="D213" s="91"/>
      <c r="E213" s="91"/>
      <c r="F213" s="91"/>
      <c r="G213" s="91"/>
      <c r="H213" s="91"/>
      <c r="I213" s="91"/>
      <c r="J213" s="91"/>
      <c r="K213" s="91"/>
      <c r="L213" s="91"/>
      <c r="M213" s="91"/>
      <c r="N213" s="91"/>
      <c r="O213" s="91"/>
    </row>
    <row r="214" spans="1:19" x14ac:dyDescent="0.25">
      <c r="A214" s="91"/>
      <c r="B214" s="91"/>
      <c r="C214" s="91"/>
      <c r="D214" s="91"/>
      <c r="E214" s="91"/>
      <c r="F214" s="91"/>
      <c r="G214" s="91"/>
      <c r="H214" s="91"/>
      <c r="I214" s="91"/>
      <c r="J214" s="91"/>
      <c r="K214" s="91"/>
      <c r="L214" s="91"/>
      <c r="M214" s="91"/>
      <c r="N214" s="91"/>
      <c r="O214" s="91"/>
    </row>
    <row r="215" spans="1:19" x14ac:dyDescent="0.25">
      <c r="A215" s="91"/>
      <c r="B215" s="91"/>
      <c r="C215" s="91"/>
      <c r="D215" s="91"/>
      <c r="E215" s="91"/>
      <c r="F215" s="91"/>
      <c r="G215" s="91"/>
      <c r="H215" s="91"/>
      <c r="I215" s="91"/>
      <c r="J215" s="91"/>
      <c r="K215" s="91"/>
      <c r="L215" s="91"/>
      <c r="M215" s="91"/>
      <c r="N215" s="91"/>
      <c r="O215" s="91"/>
    </row>
    <row r="216" spans="1:19" x14ac:dyDescent="0.25">
      <c r="A216" s="91"/>
      <c r="B216" s="91"/>
      <c r="C216" s="91"/>
      <c r="D216" s="91"/>
      <c r="E216" s="91"/>
      <c r="F216" s="91"/>
      <c r="G216" s="91"/>
      <c r="H216" s="91"/>
      <c r="I216" s="91"/>
      <c r="J216" s="91"/>
      <c r="K216" s="91"/>
      <c r="L216" s="91"/>
      <c r="M216" s="91"/>
      <c r="N216" s="91"/>
      <c r="O216" s="91"/>
    </row>
    <row r="217" spans="1:19" x14ac:dyDescent="0.25">
      <c r="A217" s="91"/>
      <c r="B217" s="91"/>
      <c r="C217" s="91"/>
      <c r="D217" s="91"/>
      <c r="E217" s="91"/>
      <c r="F217" s="91"/>
      <c r="G217" s="91"/>
      <c r="H217" s="91"/>
      <c r="I217" s="91"/>
      <c r="J217" s="91"/>
      <c r="K217" s="91"/>
      <c r="L217" s="91"/>
      <c r="M217" s="91"/>
      <c r="N217" s="91"/>
      <c r="O217" s="91"/>
    </row>
    <row r="218" spans="1:19" x14ac:dyDescent="0.25">
      <c r="A218" s="91"/>
      <c r="B218" s="91"/>
      <c r="C218" s="91"/>
      <c r="D218" s="91"/>
      <c r="E218" s="91"/>
      <c r="F218" s="91"/>
      <c r="G218" s="91"/>
      <c r="H218" s="91"/>
      <c r="I218" s="91"/>
      <c r="J218" s="91"/>
      <c r="K218" s="91"/>
      <c r="L218" s="91"/>
      <c r="M218" s="91"/>
      <c r="N218" s="91"/>
      <c r="O218" s="91"/>
    </row>
    <row r="219" spans="1:19" x14ac:dyDescent="0.25">
      <c r="A219" s="91"/>
      <c r="B219" s="91"/>
      <c r="C219" s="91"/>
      <c r="D219" s="91"/>
      <c r="E219" s="91"/>
      <c r="F219" s="91"/>
      <c r="G219" s="91"/>
      <c r="H219" s="91"/>
      <c r="I219" s="91"/>
      <c r="J219" s="91"/>
      <c r="K219" s="91"/>
      <c r="L219" s="91"/>
      <c r="M219" s="91"/>
      <c r="N219" s="91"/>
      <c r="O219" s="91"/>
    </row>
    <row r="220" spans="1:19" x14ac:dyDescent="0.25">
      <c r="A220" s="91"/>
      <c r="B220" s="91"/>
      <c r="C220" s="91"/>
      <c r="D220" s="91"/>
      <c r="E220" s="91"/>
      <c r="F220" s="91"/>
      <c r="G220" s="91"/>
      <c r="H220" s="91"/>
      <c r="I220" s="91"/>
      <c r="J220" s="91"/>
      <c r="K220" s="91"/>
      <c r="L220" s="91"/>
      <c r="M220" s="91"/>
      <c r="N220" s="91"/>
      <c r="O220" s="91"/>
    </row>
    <row r="221" spans="1:19" x14ac:dyDescent="0.25">
      <c r="A221" s="91"/>
      <c r="B221" s="91"/>
      <c r="C221" s="91"/>
      <c r="D221" s="91"/>
      <c r="E221" s="91"/>
      <c r="F221" s="91"/>
      <c r="G221" s="91"/>
      <c r="H221" s="91"/>
      <c r="I221" s="91"/>
      <c r="J221" s="91"/>
      <c r="K221" s="91"/>
      <c r="L221" s="91"/>
      <c r="M221" s="91"/>
      <c r="N221" s="91"/>
      <c r="O221" s="91"/>
    </row>
    <row r="222" spans="1:19" x14ac:dyDescent="0.25">
      <c r="A222" s="91"/>
      <c r="B222" s="91"/>
      <c r="C222" s="91"/>
      <c r="D222" s="91"/>
      <c r="E222" s="91"/>
      <c r="F222" s="91"/>
      <c r="G222" s="91"/>
      <c r="H222" s="91"/>
      <c r="I222" s="91"/>
      <c r="J222" s="91"/>
      <c r="K222" s="91"/>
      <c r="L222" s="91"/>
      <c r="M222" s="91"/>
      <c r="N222" s="91"/>
      <c r="O222" s="91"/>
    </row>
    <row r="223" spans="1:19" x14ac:dyDescent="0.25">
      <c r="A223" s="91"/>
      <c r="B223" s="91"/>
      <c r="C223" s="91"/>
      <c r="D223" s="91"/>
      <c r="E223" s="91"/>
      <c r="F223" s="91"/>
      <c r="G223" s="91"/>
      <c r="H223" s="91"/>
      <c r="I223" s="91"/>
      <c r="J223" s="91"/>
      <c r="K223" s="91"/>
      <c r="L223" s="91"/>
      <c r="M223" s="91"/>
      <c r="N223" s="91"/>
      <c r="O223" s="91"/>
    </row>
    <row r="224" spans="1:19" x14ac:dyDescent="0.25">
      <c r="A224" s="91"/>
      <c r="B224" s="91"/>
      <c r="C224" s="91"/>
      <c r="D224" s="91"/>
      <c r="E224" s="91"/>
      <c r="F224" s="91"/>
      <c r="G224" s="91"/>
      <c r="H224" s="91"/>
      <c r="I224" s="91"/>
      <c r="J224" s="91"/>
      <c r="K224" s="91"/>
      <c r="L224" s="91"/>
      <c r="M224" s="91"/>
      <c r="N224" s="91"/>
      <c r="O224" s="91"/>
    </row>
    <row r="225" spans="1:15" x14ac:dyDescent="0.25">
      <c r="A225" s="91"/>
      <c r="B225" s="91"/>
      <c r="C225" s="91"/>
      <c r="D225" s="91"/>
      <c r="E225" s="91"/>
      <c r="F225" s="91"/>
      <c r="G225" s="91"/>
      <c r="H225" s="91"/>
      <c r="I225" s="91"/>
      <c r="J225" s="91"/>
      <c r="K225" s="91"/>
      <c r="L225" s="91"/>
      <c r="M225" s="91"/>
      <c r="N225" s="91"/>
      <c r="O225" s="91"/>
    </row>
    <row r="226" spans="1:15" x14ac:dyDescent="0.25">
      <c r="A226" s="91"/>
      <c r="B226" s="91"/>
      <c r="C226" s="91"/>
      <c r="D226" s="91"/>
      <c r="E226" s="91"/>
      <c r="F226" s="91"/>
      <c r="G226" s="91"/>
      <c r="H226" s="91"/>
      <c r="I226" s="91"/>
      <c r="J226" s="91"/>
      <c r="K226" s="91"/>
      <c r="L226" s="91"/>
      <c r="M226" s="91"/>
      <c r="N226" s="91"/>
      <c r="O226" s="91"/>
    </row>
    <row r="227" spans="1:15" x14ac:dyDescent="0.25">
      <c r="A227" s="91"/>
      <c r="B227" s="91"/>
      <c r="C227" s="91"/>
      <c r="D227" s="91"/>
      <c r="E227" s="91"/>
      <c r="F227" s="91"/>
      <c r="G227" s="91"/>
      <c r="H227" s="91"/>
      <c r="I227" s="91"/>
      <c r="J227" s="91"/>
      <c r="K227" s="91"/>
      <c r="L227" s="91"/>
      <c r="M227" s="91"/>
      <c r="N227" s="91"/>
      <c r="O227" s="91"/>
    </row>
    <row r="228" spans="1:15" x14ac:dyDescent="0.25">
      <c r="A228" s="91"/>
      <c r="B228" s="91"/>
      <c r="C228" s="91"/>
      <c r="D228" s="91"/>
      <c r="E228" s="91"/>
      <c r="F228" s="91"/>
      <c r="G228" s="91"/>
      <c r="H228" s="91"/>
      <c r="I228" s="91"/>
      <c r="J228" s="91"/>
      <c r="K228" s="91"/>
      <c r="L228" s="91"/>
      <c r="M228" s="91"/>
      <c r="N228" s="91"/>
      <c r="O228" s="91"/>
    </row>
    <row r="229" spans="1:15" x14ac:dyDescent="0.25">
      <c r="A229" s="91"/>
      <c r="B229" s="91"/>
      <c r="C229" s="91"/>
      <c r="D229" s="91"/>
      <c r="E229" s="91"/>
      <c r="F229" s="91"/>
      <c r="G229" s="91"/>
      <c r="H229" s="91"/>
      <c r="I229" s="91"/>
      <c r="J229" s="91"/>
      <c r="K229" s="91"/>
      <c r="L229" s="91"/>
      <c r="M229" s="91"/>
      <c r="N229" s="91"/>
      <c r="O229" s="91"/>
    </row>
    <row r="230" spans="1:15" x14ac:dyDescent="0.25">
      <c r="A230" s="91"/>
      <c r="B230" s="91"/>
      <c r="C230" s="91"/>
      <c r="D230" s="91"/>
      <c r="E230" s="91"/>
      <c r="F230" s="91"/>
      <c r="G230" s="91"/>
      <c r="H230" s="91"/>
      <c r="I230" s="91"/>
      <c r="J230" s="91"/>
      <c r="K230" s="91"/>
      <c r="L230" s="91"/>
      <c r="M230" s="91"/>
      <c r="N230" s="91"/>
      <c r="O230" s="91"/>
    </row>
    <row r="231" spans="1:15" x14ac:dyDescent="0.25">
      <c r="A231" s="91"/>
      <c r="B231" s="91"/>
      <c r="C231" s="91"/>
      <c r="D231" s="91"/>
      <c r="E231" s="91"/>
      <c r="F231" s="91"/>
      <c r="G231" s="91"/>
      <c r="H231" s="91"/>
      <c r="I231" s="91"/>
      <c r="J231" s="91"/>
      <c r="K231" s="91"/>
      <c r="L231" s="91"/>
      <c r="M231" s="91"/>
      <c r="N231" s="91"/>
      <c r="O231" s="91"/>
    </row>
    <row r="232" spans="1:15" x14ac:dyDescent="0.25">
      <c r="A232" s="91"/>
      <c r="B232" s="91"/>
      <c r="C232" s="91"/>
      <c r="D232" s="91"/>
      <c r="E232" s="91"/>
      <c r="F232" s="91"/>
      <c r="G232" s="91"/>
      <c r="H232" s="91"/>
      <c r="I232" s="91"/>
      <c r="J232" s="91"/>
      <c r="K232" s="91"/>
      <c r="L232" s="91"/>
      <c r="M232" s="91"/>
      <c r="N232" s="91"/>
      <c r="O232" s="91"/>
    </row>
    <row r="233" spans="1:15" x14ac:dyDescent="0.25">
      <c r="A233" s="91"/>
      <c r="B233" s="91"/>
      <c r="C233" s="91"/>
      <c r="D233" s="91"/>
      <c r="E233" s="91"/>
      <c r="F233" s="91"/>
      <c r="G233" s="91"/>
      <c r="H233" s="91"/>
      <c r="I233" s="91"/>
      <c r="J233" s="91"/>
      <c r="K233" s="91"/>
      <c r="L233" s="91"/>
      <c r="M233" s="91"/>
      <c r="N233" s="91"/>
      <c r="O233" s="91"/>
    </row>
    <row r="234" spans="1:15" x14ac:dyDescent="0.25">
      <c r="A234" s="91"/>
      <c r="B234" s="91"/>
      <c r="C234" s="91"/>
      <c r="D234" s="91"/>
      <c r="E234" s="91"/>
      <c r="F234" s="91"/>
      <c r="G234" s="91"/>
      <c r="H234" s="91"/>
      <c r="I234" s="91"/>
      <c r="J234" s="91"/>
      <c r="K234" s="91"/>
      <c r="L234" s="91"/>
      <c r="M234" s="91"/>
      <c r="N234" s="91"/>
      <c r="O234" s="91"/>
    </row>
    <row r="235" spans="1:15" x14ac:dyDescent="0.25">
      <c r="A235" s="91"/>
      <c r="B235" s="91"/>
      <c r="C235" s="91"/>
      <c r="D235" s="91"/>
      <c r="E235" s="91"/>
      <c r="F235" s="91"/>
      <c r="G235" s="91"/>
      <c r="H235" s="91"/>
      <c r="I235" s="91"/>
      <c r="J235" s="91"/>
      <c r="K235" s="91"/>
      <c r="L235" s="91"/>
      <c r="M235" s="91"/>
      <c r="N235" s="91"/>
      <c r="O235" s="91"/>
    </row>
    <row r="236" spans="1:15" x14ac:dyDescent="0.25">
      <c r="A236" s="91"/>
      <c r="B236" s="91"/>
      <c r="C236" s="91"/>
      <c r="D236" s="91"/>
      <c r="E236" s="91"/>
      <c r="F236" s="91"/>
      <c r="G236" s="91"/>
      <c r="H236" s="91"/>
      <c r="I236" s="91"/>
      <c r="J236" s="91"/>
      <c r="K236" s="91"/>
      <c r="L236" s="91"/>
      <c r="M236" s="91"/>
      <c r="N236" s="91"/>
      <c r="O236" s="91"/>
    </row>
    <row r="237" spans="1:15" x14ac:dyDescent="0.25">
      <c r="A237" s="91"/>
      <c r="B237" s="91"/>
      <c r="C237" s="91"/>
      <c r="D237" s="91"/>
      <c r="E237" s="91"/>
      <c r="F237" s="91"/>
      <c r="G237" s="91"/>
      <c r="H237" s="91"/>
      <c r="I237" s="91"/>
      <c r="J237" s="91"/>
      <c r="K237" s="91"/>
      <c r="L237" s="91"/>
      <c r="M237" s="91"/>
      <c r="N237" s="91"/>
      <c r="O237" s="91"/>
    </row>
    <row r="238" spans="1:15" x14ac:dyDescent="0.25">
      <c r="A238" s="91"/>
      <c r="B238" s="91"/>
      <c r="C238" s="91"/>
      <c r="D238" s="91"/>
      <c r="E238" s="91"/>
      <c r="F238" s="91"/>
      <c r="G238" s="91"/>
      <c r="H238" s="91"/>
      <c r="I238" s="91"/>
      <c r="J238" s="91"/>
      <c r="K238" s="91"/>
      <c r="L238" s="91"/>
      <c r="M238" s="91"/>
      <c r="N238" s="91"/>
      <c r="O238" s="91"/>
    </row>
    <row r="239" spans="1:15" x14ac:dyDescent="0.25">
      <c r="A239" s="91"/>
      <c r="B239" s="91"/>
      <c r="C239" s="91"/>
      <c r="D239" s="91"/>
      <c r="E239" s="91"/>
      <c r="F239" s="91"/>
      <c r="G239" s="91"/>
      <c r="H239" s="91"/>
      <c r="I239" s="91"/>
      <c r="J239" s="91"/>
      <c r="K239" s="91"/>
      <c r="L239" s="91"/>
      <c r="M239" s="91"/>
      <c r="N239" s="91"/>
      <c r="O239" s="91"/>
    </row>
    <row r="240" spans="1:15" x14ac:dyDescent="0.25">
      <c r="A240" s="91"/>
      <c r="B240" s="91"/>
      <c r="C240" s="91"/>
      <c r="D240" s="91"/>
      <c r="E240" s="91"/>
      <c r="F240" s="91"/>
      <c r="G240" s="91"/>
      <c r="H240" s="91"/>
      <c r="I240" s="91"/>
      <c r="J240" s="91"/>
      <c r="K240" s="91"/>
      <c r="L240" s="91"/>
      <c r="M240" s="91"/>
      <c r="N240" s="91"/>
      <c r="O240" s="91"/>
    </row>
    <row r="241" spans="1:15" x14ac:dyDescent="0.25">
      <c r="A241" s="91"/>
      <c r="B241" s="91"/>
      <c r="C241" s="91"/>
      <c r="D241" s="91"/>
      <c r="E241" s="91"/>
      <c r="F241" s="91"/>
      <c r="G241" s="91"/>
      <c r="H241" s="91"/>
      <c r="I241" s="91"/>
      <c r="J241" s="91"/>
      <c r="K241" s="91"/>
      <c r="L241" s="91"/>
      <c r="M241" s="91"/>
      <c r="N241" s="91"/>
      <c r="O241" s="91"/>
    </row>
    <row r="242" spans="1:15" x14ac:dyDescent="0.25">
      <c r="A242" s="91"/>
      <c r="B242" s="91"/>
      <c r="C242" s="91"/>
      <c r="D242" s="91"/>
      <c r="E242" s="91"/>
      <c r="F242" s="91"/>
      <c r="G242" s="91"/>
      <c r="H242" s="91"/>
      <c r="I242" s="91"/>
      <c r="J242" s="91"/>
      <c r="K242" s="91"/>
      <c r="L242" s="91"/>
      <c r="M242" s="91"/>
      <c r="N242" s="91"/>
      <c r="O242" s="91"/>
    </row>
    <row r="243" spans="1:15" x14ac:dyDescent="0.25">
      <c r="A243" s="91"/>
      <c r="B243" s="91"/>
      <c r="C243" s="91"/>
      <c r="D243" s="91"/>
      <c r="E243" s="91"/>
      <c r="F243" s="91"/>
      <c r="G243" s="91"/>
      <c r="H243" s="91"/>
      <c r="I243" s="91"/>
      <c r="J243" s="91"/>
      <c r="K243" s="91"/>
      <c r="L243" s="91"/>
      <c r="M243" s="91"/>
      <c r="N243" s="91"/>
      <c r="O243" s="91"/>
    </row>
    <row r="244" spans="1:15" x14ac:dyDescent="0.25">
      <c r="A244" s="91"/>
      <c r="B244" s="91"/>
      <c r="C244" s="91"/>
      <c r="D244" s="91"/>
      <c r="E244" s="91"/>
      <c r="F244" s="91"/>
      <c r="G244" s="91"/>
      <c r="H244" s="91"/>
      <c r="I244" s="91"/>
      <c r="J244" s="91"/>
      <c r="K244" s="91"/>
      <c r="L244" s="91"/>
      <c r="M244" s="91"/>
      <c r="N244" s="91"/>
      <c r="O244" s="91"/>
    </row>
    <row r="245" spans="1:15" x14ac:dyDescent="0.25">
      <c r="A245" s="91"/>
      <c r="B245" s="91"/>
      <c r="C245" s="91"/>
      <c r="D245" s="91"/>
      <c r="E245" s="91"/>
      <c r="F245" s="91"/>
      <c r="G245" s="91"/>
      <c r="H245" s="91"/>
      <c r="I245" s="91"/>
      <c r="J245" s="91"/>
      <c r="K245" s="91"/>
      <c r="L245" s="91"/>
      <c r="M245" s="91"/>
      <c r="N245" s="91"/>
      <c r="O245" s="91"/>
    </row>
    <row r="246" spans="1:15" x14ac:dyDescent="0.25">
      <c r="A246" s="91"/>
      <c r="B246" s="91"/>
      <c r="C246" s="91"/>
      <c r="D246" s="91"/>
      <c r="E246" s="91"/>
      <c r="F246" s="91"/>
      <c r="G246" s="91"/>
      <c r="H246" s="91"/>
      <c r="I246" s="91"/>
      <c r="J246" s="91"/>
      <c r="K246" s="91"/>
      <c r="L246" s="91"/>
      <c r="M246" s="91"/>
      <c r="N246" s="91"/>
      <c r="O246" s="91"/>
    </row>
    <row r="247" spans="1:15" x14ac:dyDescent="0.25">
      <c r="A247" s="91"/>
      <c r="B247" s="91"/>
      <c r="C247" s="91"/>
      <c r="D247" s="91"/>
      <c r="E247" s="91"/>
      <c r="F247" s="91"/>
      <c r="G247" s="91"/>
      <c r="H247" s="91"/>
      <c r="I247" s="91"/>
      <c r="J247" s="91"/>
      <c r="K247" s="91"/>
      <c r="L247" s="91"/>
      <c r="M247" s="91"/>
      <c r="N247" s="91"/>
      <c r="O247" s="91"/>
    </row>
    <row r="248" spans="1:15" x14ac:dyDescent="0.25">
      <c r="A248" s="91"/>
      <c r="B248" s="91"/>
      <c r="C248" s="91"/>
      <c r="D248" s="91"/>
      <c r="E248" s="91"/>
      <c r="F248" s="91"/>
      <c r="G248" s="91"/>
      <c r="H248" s="91"/>
      <c r="I248" s="91"/>
      <c r="J248" s="91"/>
      <c r="K248" s="91"/>
      <c r="L248" s="91"/>
      <c r="M248" s="91"/>
      <c r="N248" s="91"/>
      <c r="O248" s="91"/>
    </row>
    <row r="249" spans="1:15" x14ac:dyDescent="0.25">
      <c r="A249" s="91"/>
      <c r="B249" s="91"/>
      <c r="C249" s="91"/>
      <c r="D249" s="91"/>
      <c r="E249" s="91"/>
      <c r="F249" s="91"/>
      <c r="G249" s="91"/>
      <c r="H249" s="91"/>
      <c r="I249" s="91"/>
      <c r="J249" s="91"/>
      <c r="K249" s="91"/>
      <c r="L249" s="91"/>
      <c r="M249" s="91"/>
      <c r="N249" s="91"/>
      <c r="O249" s="91"/>
    </row>
    <row r="250" spans="1:15" x14ac:dyDescent="0.25">
      <c r="A250" s="91"/>
      <c r="B250" s="91"/>
      <c r="C250" s="91"/>
      <c r="D250" s="91"/>
      <c r="E250" s="91"/>
      <c r="F250" s="91"/>
      <c r="G250" s="91"/>
      <c r="H250" s="91"/>
      <c r="I250" s="91"/>
      <c r="J250" s="91"/>
      <c r="K250" s="91"/>
      <c r="L250" s="91"/>
      <c r="M250" s="91"/>
      <c r="N250" s="91"/>
      <c r="O250" s="91"/>
    </row>
    <row r="251" spans="1:15" x14ac:dyDescent="0.25">
      <c r="A251" s="91"/>
      <c r="B251" s="91"/>
      <c r="C251" s="91"/>
      <c r="D251" s="91"/>
      <c r="E251" s="91"/>
      <c r="F251" s="91"/>
      <c r="G251" s="91"/>
      <c r="H251" s="91"/>
      <c r="I251" s="91"/>
      <c r="J251" s="91"/>
      <c r="K251" s="91"/>
      <c r="L251" s="91"/>
      <c r="M251" s="91"/>
      <c r="N251" s="91"/>
      <c r="O251" s="91"/>
    </row>
    <row r="252" spans="1:15" x14ac:dyDescent="0.25">
      <c r="A252" s="91"/>
      <c r="B252" s="91"/>
      <c r="C252" s="91"/>
      <c r="D252" s="91"/>
      <c r="E252" s="91"/>
      <c r="F252" s="91"/>
      <c r="G252" s="91"/>
      <c r="H252" s="91"/>
      <c r="I252" s="91"/>
      <c r="J252" s="91"/>
      <c r="K252" s="91"/>
      <c r="L252" s="91"/>
      <c r="M252" s="91"/>
      <c r="N252" s="91"/>
      <c r="O252" s="91"/>
    </row>
    <row r="253" spans="1:15" x14ac:dyDescent="0.25">
      <c r="A253" s="91"/>
      <c r="B253" s="91"/>
      <c r="C253" s="91"/>
      <c r="D253" s="91"/>
      <c r="E253" s="91"/>
      <c r="F253" s="91"/>
      <c r="G253" s="91"/>
      <c r="H253" s="91"/>
      <c r="I253" s="91"/>
      <c r="J253" s="91"/>
      <c r="K253" s="91"/>
      <c r="L253" s="91"/>
      <c r="M253" s="91"/>
      <c r="N253" s="91"/>
      <c r="O253" s="91"/>
    </row>
    <row r="254" spans="1:15" x14ac:dyDescent="0.25">
      <c r="A254" s="91"/>
      <c r="B254" s="91"/>
      <c r="C254" s="91"/>
      <c r="D254" s="91"/>
      <c r="E254" s="91"/>
      <c r="F254" s="91"/>
      <c r="G254" s="91"/>
      <c r="H254" s="91"/>
      <c r="I254" s="91"/>
      <c r="J254" s="91"/>
      <c r="K254" s="91"/>
      <c r="L254" s="91"/>
      <c r="M254" s="91"/>
      <c r="N254" s="91"/>
      <c r="O254" s="91"/>
    </row>
    <row r="255" spans="1:15" x14ac:dyDescent="0.25">
      <c r="A255" s="91"/>
      <c r="B255" s="91"/>
      <c r="C255" s="91"/>
      <c r="D255" s="91"/>
      <c r="E255" s="91"/>
      <c r="F255" s="91"/>
      <c r="G255" s="91"/>
      <c r="H255" s="91"/>
      <c r="I255" s="91"/>
      <c r="J255" s="91"/>
      <c r="K255" s="91"/>
      <c r="L255" s="91"/>
      <c r="M255" s="91"/>
      <c r="N255" s="91"/>
      <c r="O255" s="91"/>
    </row>
    <row r="256" spans="1:15" x14ac:dyDescent="0.25">
      <c r="A256" s="91"/>
      <c r="B256" s="91"/>
      <c r="C256" s="91"/>
      <c r="D256" s="91"/>
      <c r="E256" s="91"/>
      <c r="F256" s="91"/>
      <c r="G256" s="91"/>
      <c r="H256" s="91"/>
      <c r="I256" s="91"/>
      <c r="J256" s="91"/>
      <c r="K256" s="91"/>
      <c r="L256" s="91"/>
      <c r="M256" s="91"/>
      <c r="N256" s="91"/>
      <c r="O256" s="91"/>
    </row>
    <row r="257" spans="1:15" x14ac:dyDescent="0.25">
      <c r="A257" s="91"/>
      <c r="B257" s="91"/>
      <c r="C257" s="91"/>
      <c r="D257" s="91"/>
      <c r="E257" s="91"/>
      <c r="F257" s="91"/>
      <c r="G257" s="91"/>
      <c r="H257" s="91"/>
      <c r="I257" s="91"/>
      <c r="J257" s="91"/>
      <c r="K257" s="91"/>
      <c r="L257" s="91"/>
      <c r="M257" s="91"/>
      <c r="N257" s="91"/>
      <c r="O257" s="91"/>
    </row>
    <row r="258" spans="1:15" x14ac:dyDescent="0.25">
      <c r="A258" s="91"/>
      <c r="B258" s="91"/>
      <c r="C258" s="91"/>
      <c r="D258" s="91"/>
      <c r="E258" s="91"/>
      <c r="F258" s="91"/>
      <c r="G258" s="91"/>
      <c r="H258" s="91"/>
      <c r="I258" s="91"/>
      <c r="J258" s="91"/>
      <c r="K258" s="91"/>
      <c r="L258" s="91"/>
      <c r="M258" s="91"/>
      <c r="N258" s="91"/>
      <c r="O258" s="91"/>
    </row>
    <row r="259" spans="1:15" x14ac:dyDescent="0.25">
      <c r="A259" s="91"/>
      <c r="B259" s="91"/>
      <c r="C259" s="91"/>
      <c r="D259" s="91"/>
      <c r="E259" s="91"/>
      <c r="F259" s="91"/>
      <c r="G259" s="91"/>
      <c r="H259" s="91"/>
      <c r="I259" s="91"/>
      <c r="J259" s="91"/>
      <c r="K259" s="91"/>
      <c r="L259" s="91"/>
      <c r="M259" s="91"/>
      <c r="N259" s="91"/>
      <c r="O259" s="91"/>
    </row>
    <row r="260" spans="1:15" x14ac:dyDescent="0.25">
      <c r="A260" s="91"/>
      <c r="B260" s="91"/>
      <c r="C260" s="91"/>
      <c r="D260" s="91"/>
      <c r="E260" s="91"/>
      <c r="F260" s="91"/>
      <c r="G260" s="91"/>
      <c r="H260" s="91"/>
      <c r="I260" s="91"/>
      <c r="J260" s="91"/>
      <c r="K260" s="91"/>
      <c r="L260" s="91"/>
      <c r="M260" s="91"/>
      <c r="N260" s="91"/>
      <c r="O260" s="91"/>
    </row>
    <row r="261" spans="1:15" x14ac:dyDescent="0.25">
      <c r="A261" s="91"/>
      <c r="B261" s="91"/>
      <c r="C261" s="91"/>
      <c r="D261" s="91"/>
      <c r="E261" s="91"/>
      <c r="F261" s="91"/>
      <c r="G261" s="91"/>
      <c r="H261" s="91"/>
      <c r="I261" s="91"/>
      <c r="J261" s="91"/>
      <c r="K261" s="91"/>
      <c r="L261" s="91"/>
      <c r="M261" s="91"/>
      <c r="N261" s="91"/>
      <c r="O261" s="91"/>
    </row>
    <row r="262" spans="1:15" x14ac:dyDescent="0.25">
      <c r="A262" s="91"/>
      <c r="B262" s="91"/>
      <c r="C262" s="91"/>
      <c r="D262" s="91"/>
      <c r="E262" s="91"/>
      <c r="F262" s="91"/>
      <c r="G262" s="91"/>
      <c r="H262" s="91"/>
      <c r="I262" s="91"/>
      <c r="J262" s="91"/>
      <c r="K262" s="91"/>
      <c r="L262" s="91"/>
      <c r="M262" s="91"/>
      <c r="N262" s="91"/>
      <c r="O262" s="91"/>
    </row>
    <row r="263" spans="1:15" x14ac:dyDescent="0.25">
      <c r="A263" s="91"/>
      <c r="B263" s="91"/>
      <c r="C263" s="91"/>
      <c r="D263" s="91"/>
      <c r="E263" s="91"/>
      <c r="F263" s="91"/>
      <c r="G263" s="91"/>
      <c r="H263" s="91"/>
      <c r="I263" s="91"/>
      <c r="J263" s="91"/>
      <c r="K263" s="91"/>
      <c r="L263" s="91"/>
      <c r="M263" s="91"/>
      <c r="N263" s="91"/>
      <c r="O263" s="91"/>
    </row>
    <row r="264" spans="1:15" x14ac:dyDescent="0.25">
      <c r="A264" s="91"/>
      <c r="B264" s="91"/>
      <c r="C264" s="91"/>
      <c r="D264" s="91"/>
      <c r="E264" s="91"/>
      <c r="F264" s="91"/>
      <c r="G264" s="91"/>
      <c r="H264" s="91"/>
      <c r="I264" s="91"/>
      <c r="J264" s="91"/>
      <c r="K264" s="91"/>
      <c r="L264" s="91"/>
      <c r="M264" s="91"/>
      <c r="N264" s="91"/>
      <c r="O264" s="91"/>
    </row>
    <row r="265" spans="1:15" x14ac:dyDescent="0.25">
      <c r="A265" s="91"/>
      <c r="B265" s="91"/>
      <c r="C265" s="91"/>
      <c r="D265" s="91"/>
      <c r="E265" s="91"/>
      <c r="F265" s="91"/>
      <c r="G265" s="91"/>
      <c r="H265" s="91"/>
      <c r="I265" s="91"/>
      <c r="J265" s="91"/>
      <c r="K265" s="91"/>
      <c r="L265" s="91"/>
      <c r="M265" s="91"/>
      <c r="N265" s="91"/>
      <c r="O265" s="91"/>
    </row>
    <row r="266" spans="1:15" x14ac:dyDescent="0.25">
      <c r="A266" s="91"/>
      <c r="B266" s="91"/>
      <c r="C266" s="91"/>
      <c r="D266" s="91"/>
      <c r="E266" s="91"/>
      <c r="F266" s="91"/>
      <c r="G266" s="91"/>
      <c r="H266" s="91"/>
      <c r="I266" s="91"/>
      <c r="J266" s="91"/>
      <c r="K266" s="91"/>
      <c r="L266" s="91"/>
      <c r="M266" s="91"/>
      <c r="N266" s="91"/>
      <c r="O266" s="91"/>
    </row>
    <row r="267" spans="1:15" x14ac:dyDescent="0.25">
      <c r="A267" s="91"/>
      <c r="B267" s="91"/>
      <c r="C267" s="91"/>
      <c r="D267" s="91"/>
      <c r="E267" s="91"/>
      <c r="F267" s="91"/>
      <c r="G267" s="91"/>
      <c r="H267" s="91"/>
      <c r="I267" s="91"/>
      <c r="J267" s="91"/>
      <c r="K267" s="91"/>
      <c r="L267" s="91"/>
      <c r="M267" s="91"/>
      <c r="N267" s="91"/>
      <c r="O267" s="91"/>
    </row>
    <row r="268" spans="1:15" x14ac:dyDescent="0.25">
      <c r="A268" s="91"/>
      <c r="B268" s="91"/>
      <c r="C268" s="91"/>
      <c r="D268" s="91"/>
      <c r="E268" s="91"/>
      <c r="F268" s="91"/>
      <c r="G268" s="91"/>
      <c r="H268" s="91"/>
      <c r="I268" s="91"/>
      <c r="J268" s="91"/>
      <c r="K268" s="91"/>
      <c r="L268" s="91"/>
      <c r="M268" s="91"/>
      <c r="N268" s="91"/>
      <c r="O268" s="91"/>
    </row>
    <row r="269" spans="1:15" x14ac:dyDescent="0.25">
      <c r="A269" s="91"/>
      <c r="B269" s="91"/>
      <c r="C269" s="91"/>
      <c r="D269" s="91"/>
      <c r="E269" s="91"/>
      <c r="F269" s="91"/>
      <c r="G269" s="91"/>
      <c r="H269" s="91"/>
      <c r="I269" s="91"/>
      <c r="J269" s="91"/>
      <c r="K269" s="91"/>
      <c r="L269" s="91"/>
      <c r="M269" s="91"/>
      <c r="N269" s="91"/>
      <c r="O269" s="91"/>
    </row>
    <row r="270" spans="1:15" x14ac:dyDescent="0.25">
      <c r="A270" s="91"/>
      <c r="B270" s="91"/>
      <c r="C270" s="91"/>
      <c r="D270" s="91"/>
      <c r="E270" s="91"/>
      <c r="F270" s="91"/>
      <c r="G270" s="91"/>
      <c r="H270" s="91"/>
      <c r="I270" s="91"/>
      <c r="J270" s="91"/>
      <c r="K270" s="91"/>
      <c r="L270" s="91"/>
      <c r="M270" s="91"/>
      <c r="N270" s="91"/>
      <c r="O270" s="91"/>
    </row>
    <row r="271" spans="1:15" x14ac:dyDescent="0.25">
      <c r="A271" s="91"/>
      <c r="B271" s="91"/>
      <c r="C271" s="91"/>
      <c r="D271" s="91"/>
      <c r="E271" s="91"/>
      <c r="F271" s="91"/>
      <c r="G271" s="91"/>
      <c r="H271" s="91"/>
      <c r="I271" s="91"/>
      <c r="J271" s="91"/>
      <c r="K271" s="91"/>
      <c r="L271" s="91"/>
      <c r="M271" s="91"/>
      <c r="N271" s="91"/>
      <c r="O271" s="91"/>
    </row>
    <row r="272" spans="1:15" x14ac:dyDescent="0.25">
      <c r="A272" s="91"/>
      <c r="B272" s="91"/>
      <c r="C272" s="91"/>
      <c r="D272" s="91"/>
      <c r="E272" s="91"/>
      <c r="F272" s="91"/>
      <c r="G272" s="91"/>
      <c r="H272" s="91"/>
      <c r="I272" s="91"/>
      <c r="J272" s="91"/>
      <c r="K272" s="91"/>
      <c r="L272" s="91"/>
      <c r="M272" s="91"/>
      <c r="N272" s="91"/>
      <c r="O272" s="91"/>
    </row>
    <row r="273" spans="1:15" x14ac:dyDescent="0.25">
      <c r="A273" s="91"/>
      <c r="B273" s="91"/>
      <c r="C273" s="91"/>
      <c r="D273" s="91"/>
      <c r="E273" s="91"/>
      <c r="F273" s="91"/>
      <c r="G273" s="91"/>
      <c r="H273" s="91"/>
      <c r="I273" s="91"/>
      <c r="J273" s="91"/>
      <c r="K273" s="91"/>
      <c r="L273" s="91"/>
      <c r="M273" s="91"/>
      <c r="N273" s="91"/>
      <c r="O273" s="91"/>
    </row>
    <row r="274" spans="1:15" x14ac:dyDescent="0.25">
      <c r="A274" s="91"/>
      <c r="B274" s="91"/>
      <c r="C274" s="91"/>
      <c r="D274" s="91"/>
      <c r="E274" s="91"/>
      <c r="F274" s="91"/>
      <c r="G274" s="91"/>
      <c r="H274" s="91"/>
      <c r="I274" s="91"/>
      <c r="J274" s="91"/>
      <c r="K274" s="91"/>
      <c r="L274" s="91"/>
      <c r="M274" s="91"/>
      <c r="N274" s="91"/>
      <c r="O274" s="91"/>
    </row>
    <row r="275" spans="1:15" x14ac:dyDescent="0.25">
      <c r="A275" s="91"/>
      <c r="B275" s="91"/>
      <c r="C275" s="91"/>
      <c r="D275" s="91"/>
      <c r="E275" s="91"/>
      <c r="F275" s="91"/>
      <c r="G275" s="91"/>
      <c r="H275" s="91"/>
      <c r="I275" s="91"/>
      <c r="J275" s="91"/>
      <c r="K275" s="91"/>
      <c r="L275" s="91"/>
      <c r="M275" s="91"/>
      <c r="N275" s="91"/>
      <c r="O275" s="91"/>
    </row>
    <row r="276" spans="1:15" x14ac:dyDescent="0.25">
      <c r="A276" s="91"/>
      <c r="B276" s="91"/>
      <c r="C276" s="91"/>
      <c r="D276" s="91"/>
      <c r="E276" s="91"/>
      <c r="F276" s="91"/>
      <c r="G276" s="91"/>
      <c r="H276" s="91"/>
      <c r="I276" s="91"/>
      <c r="J276" s="91"/>
      <c r="K276" s="91"/>
      <c r="L276" s="91"/>
      <c r="M276" s="91"/>
      <c r="N276" s="91"/>
      <c r="O276" s="91"/>
    </row>
    <row r="277" spans="1:15" x14ac:dyDescent="0.25">
      <c r="A277" s="91"/>
      <c r="B277" s="91"/>
      <c r="C277" s="91"/>
      <c r="D277" s="91"/>
      <c r="E277" s="91"/>
      <c r="F277" s="91"/>
      <c r="G277" s="91"/>
      <c r="H277" s="91"/>
      <c r="I277" s="91"/>
      <c r="J277" s="91"/>
      <c r="K277" s="91"/>
      <c r="L277" s="91"/>
      <c r="M277" s="91"/>
      <c r="N277" s="91"/>
      <c r="O277" s="91"/>
    </row>
    <row r="278" spans="1:15" x14ac:dyDescent="0.25">
      <c r="A278" s="91"/>
      <c r="B278" s="91"/>
      <c r="C278" s="91"/>
      <c r="D278" s="91"/>
      <c r="E278" s="91"/>
      <c r="F278" s="91"/>
      <c r="G278" s="91"/>
      <c r="H278" s="91"/>
      <c r="I278" s="91"/>
      <c r="J278" s="91"/>
      <c r="K278" s="91"/>
      <c r="L278" s="91"/>
      <c r="M278" s="91"/>
      <c r="N278" s="91"/>
      <c r="O278" s="91"/>
    </row>
    <row r="279" spans="1:15" x14ac:dyDescent="0.25">
      <c r="A279" s="91"/>
      <c r="B279" s="91"/>
      <c r="C279" s="91"/>
      <c r="D279" s="91"/>
      <c r="E279" s="91"/>
      <c r="F279" s="91"/>
      <c r="G279" s="91"/>
      <c r="H279" s="91"/>
      <c r="I279" s="91"/>
      <c r="J279" s="91"/>
      <c r="K279" s="91"/>
      <c r="L279" s="91"/>
      <c r="M279" s="91"/>
      <c r="N279" s="91"/>
      <c r="O279" s="91"/>
    </row>
    <row r="280" spans="1:15" x14ac:dyDescent="0.25">
      <c r="A280" s="91"/>
      <c r="B280" s="91"/>
      <c r="C280" s="91"/>
      <c r="D280" s="91"/>
      <c r="E280" s="91"/>
      <c r="F280" s="91"/>
      <c r="G280" s="91"/>
      <c r="H280" s="91"/>
      <c r="I280" s="91"/>
      <c r="J280" s="91"/>
      <c r="K280" s="91"/>
      <c r="L280" s="91"/>
      <c r="M280" s="91"/>
      <c r="N280" s="91"/>
      <c r="O280" s="91"/>
    </row>
    <row r="281" spans="1:15" x14ac:dyDescent="0.25">
      <c r="A281" s="91"/>
      <c r="B281" s="91"/>
      <c r="C281" s="91"/>
      <c r="D281" s="91"/>
      <c r="E281" s="91"/>
      <c r="F281" s="91"/>
      <c r="G281" s="91"/>
      <c r="H281" s="91"/>
      <c r="I281" s="91"/>
      <c r="J281" s="91"/>
      <c r="K281" s="91"/>
      <c r="L281" s="91"/>
      <c r="M281" s="91"/>
      <c r="N281" s="91"/>
      <c r="O281" s="91"/>
    </row>
    <row r="282" spans="1:15" x14ac:dyDescent="0.25">
      <c r="A282" s="91"/>
      <c r="B282" s="91"/>
      <c r="C282" s="91"/>
      <c r="D282" s="91"/>
      <c r="E282" s="91"/>
      <c r="F282" s="91"/>
      <c r="G282" s="91"/>
      <c r="H282" s="91"/>
      <c r="I282" s="91"/>
      <c r="J282" s="91"/>
      <c r="K282" s="91"/>
      <c r="L282" s="91"/>
      <c r="M282" s="91"/>
      <c r="N282" s="91"/>
      <c r="O282" s="91"/>
    </row>
    <row r="283" spans="1:15" x14ac:dyDescent="0.25">
      <c r="A283" s="91"/>
      <c r="B283" s="91"/>
      <c r="C283" s="91"/>
      <c r="D283" s="91"/>
      <c r="E283" s="91"/>
      <c r="F283" s="91"/>
      <c r="G283" s="91"/>
      <c r="H283" s="91"/>
      <c r="I283" s="91"/>
      <c r="J283" s="91"/>
      <c r="K283" s="91"/>
      <c r="L283" s="91"/>
      <c r="M283" s="91"/>
      <c r="N283" s="91"/>
      <c r="O283" s="91"/>
    </row>
    <row r="284" spans="1:15" x14ac:dyDescent="0.25">
      <c r="A284" s="91"/>
      <c r="B284" s="91"/>
      <c r="C284" s="91"/>
      <c r="D284" s="91"/>
      <c r="E284" s="91"/>
      <c r="F284" s="91"/>
      <c r="G284" s="91"/>
      <c r="H284" s="91"/>
      <c r="I284" s="91"/>
      <c r="J284" s="91"/>
      <c r="K284" s="91"/>
      <c r="L284" s="91"/>
      <c r="M284" s="91"/>
      <c r="N284" s="91"/>
      <c r="O284" s="91"/>
    </row>
    <row r="285" spans="1:15" x14ac:dyDescent="0.25">
      <c r="A285" s="91"/>
      <c r="B285" s="91"/>
      <c r="C285" s="91"/>
      <c r="D285" s="91"/>
      <c r="E285" s="91"/>
      <c r="F285" s="91"/>
      <c r="G285" s="91"/>
      <c r="H285" s="91"/>
      <c r="I285" s="91"/>
      <c r="J285" s="91"/>
      <c r="K285" s="91"/>
      <c r="L285" s="91"/>
      <c r="M285" s="91"/>
      <c r="N285" s="91"/>
      <c r="O285" s="91"/>
    </row>
    <row r="286" spans="1:15" x14ac:dyDescent="0.25">
      <c r="A286" s="91"/>
      <c r="B286" s="91"/>
      <c r="C286" s="91"/>
      <c r="D286" s="91"/>
      <c r="E286" s="91"/>
      <c r="F286" s="91"/>
      <c r="G286" s="91"/>
      <c r="H286" s="91"/>
      <c r="I286" s="91"/>
      <c r="J286" s="91"/>
      <c r="K286" s="91"/>
      <c r="L286" s="91"/>
      <c r="M286" s="91"/>
      <c r="N286" s="91"/>
      <c r="O286" s="91"/>
    </row>
    <row r="287" spans="1:15" x14ac:dyDescent="0.25">
      <c r="A287" s="91"/>
      <c r="B287" s="91"/>
      <c r="C287" s="91"/>
      <c r="D287" s="91"/>
      <c r="E287" s="91"/>
      <c r="F287" s="91"/>
      <c r="G287" s="91"/>
      <c r="H287" s="91"/>
      <c r="I287" s="91"/>
      <c r="J287" s="91"/>
      <c r="K287" s="91"/>
      <c r="L287" s="91"/>
      <c r="M287" s="91"/>
      <c r="N287" s="91"/>
      <c r="O287" s="91"/>
    </row>
    <row r="288" spans="1:15" x14ac:dyDescent="0.25">
      <c r="A288" s="91"/>
      <c r="B288" s="91"/>
      <c r="C288" s="91"/>
      <c r="D288" s="91"/>
      <c r="E288" s="91"/>
      <c r="F288" s="91"/>
      <c r="G288" s="91"/>
      <c r="H288" s="91"/>
      <c r="I288" s="91"/>
      <c r="J288" s="91"/>
      <c r="K288" s="91"/>
      <c r="L288" s="91"/>
      <c r="M288" s="91"/>
      <c r="N288" s="91"/>
      <c r="O288" s="91"/>
    </row>
    <row r="289" spans="1:15" x14ac:dyDescent="0.25">
      <c r="A289" s="91"/>
      <c r="B289" s="91"/>
      <c r="C289" s="91"/>
      <c r="D289" s="91"/>
      <c r="E289" s="91"/>
      <c r="F289" s="91"/>
      <c r="G289" s="91"/>
      <c r="H289" s="91"/>
      <c r="I289" s="91"/>
      <c r="J289" s="91"/>
      <c r="K289" s="91"/>
      <c r="L289" s="91"/>
      <c r="M289" s="91"/>
      <c r="N289" s="91"/>
      <c r="O289" s="91"/>
    </row>
    <row r="290" spans="1:15" x14ac:dyDescent="0.25">
      <c r="A290" s="91"/>
      <c r="B290" s="91"/>
      <c r="C290" s="91"/>
      <c r="D290" s="91"/>
      <c r="E290" s="91"/>
      <c r="F290" s="91"/>
      <c r="G290" s="91"/>
      <c r="H290" s="91"/>
      <c r="I290" s="91"/>
      <c r="J290" s="91"/>
      <c r="K290" s="91"/>
      <c r="L290" s="91"/>
      <c r="M290" s="91"/>
      <c r="N290" s="91"/>
      <c r="O290" s="91"/>
    </row>
    <row r="291" spans="1:15" x14ac:dyDescent="0.25">
      <c r="A291" s="91"/>
      <c r="B291" s="91"/>
      <c r="C291" s="91"/>
      <c r="D291" s="91"/>
      <c r="E291" s="91"/>
      <c r="F291" s="91"/>
      <c r="G291" s="91"/>
      <c r="H291" s="91"/>
      <c r="I291" s="91"/>
      <c r="J291" s="91"/>
      <c r="K291" s="91"/>
      <c r="L291" s="91"/>
      <c r="M291" s="91"/>
      <c r="N291" s="91"/>
      <c r="O291" s="91"/>
    </row>
    <row r="292" spans="1:15" x14ac:dyDescent="0.25">
      <c r="A292" s="91"/>
      <c r="B292" s="91"/>
      <c r="C292" s="91"/>
      <c r="D292" s="91"/>
      <c r="E292" s="91"/>
      <c r="F292" s="91"/>
      <c r="G292" s="91"/>
      <c r="H292" s="91"/>
      <c r="I292" s="91"/>
      <c r="J292" s="91"/>
      <c r="K292" s="91"/>
      <c r="L292" s="91"/>
      <c r="M292" s="91"/>
      <c r="N292" s="91"/>
      <c r="O292" s="91"/>
    </row>
    <row r="293" spans="1:15" x14ac:dyDescent="0.25">
      <c r="A293" s="91"/>
      <c r="B293" s="91"/>
      <c r="C293" s="91"/>
      <c r="D293" s="91"/>
      <c r="E293" s="91"/>
      <c r="F293" s="91"/>
      <c r="G293" s="91"/>
      <c r="H293" s="91"/>
      <c r="I293" s="91"/>
      <c r="J293" s="91"/>
      <c r="K293" s="91"/>
      <c r="L293" s="91"/>
      <c r="M293" s="91"/>
      <c r="N293" s="91"/>
      <c r="O293" s="91"/>
    </row>
    <row r="294" spans="1:15" x14ac:dyDescent="0.25">
      <c r="A294" s="91"/>
      <c r="B294" s="91"/>
      <c r="C294" s="91"/>
      <c r="D294" s="91"/>
      <c r="E294" s="91"/>
      <c r="F294" s="91"/>
      <c r="G294" s="91"/>
      <c r="H294" s="91"/>
      <c r="I294" s="91"/>
      <c r="J294" s="91"/>
      <c r="K294" s="91"/>
      <c r="L294" s="91"/>
      <c r="M294" s="91"/>
      <c r="N294" s="91"/>
      <c r="O294" s="91"/>
    </row>
    <row r="295" spans="1:15" x14ac:dyDescent="0.25">
      <c r="A295" s="91"/>
      <c r="B295" s="91"/>
      <c r="C295" s="91"/>
      <c r="D295" s="91"/>
      <c r="E295" s="91"/>
      <c r="F295" s="91"/>
      <c r="G295" s="91"/>
      <c r="H295" s="91"/>
      <c r="I295" s="91"/>
      <c r="J295" s="91"/>
      <c r="K295" s="91"/>
      <c r="L295" s="91"/>
      <c r="M295" s="91"/>
      <c r="N295" s="91"/>
      <c r="O295" s="91"/>
    </row>
    <row r="296" spans="1:15" x14ac:dyDescent="0.25">
      <c r="A296" s="91"/>
      <c r="B296" s="91"/>
      <c r="C296" s="91"/>
      <c r="D296" s="91"/>
      <c r="E296" s="91"/>
      <c r="F296" s="91"/>
      <c r="G296" s="91"/>
      <c r="H296" s="91"/>
      <c r="I296" s="91"/>
      <c r="J296" s="91"/>
      <c r="K296" s="91"/>
      <c r="L296" s="91"/>
      <c r="M296" s="91"/>
      <c r="N296" s="91"/>
      <c r="O296" s="91"/>
    </row>
    <row r="297" spans="1:15" x14ac:dyDescent="0.25">
      <c r="A297" s="91"/>
      <c r="B297" s="91"/>
      <c r="C297" s="91"/>
      <c r="D297" s="91"/>
      <c r="E297" s="91"/>
      <c r="F297" s="91"/>
      <c r="G297" s="91"/>
      <c r="H297" s="91"/>
      <c r="I297" s="91"/>
      <c r="J297" s="91"/>
      <c r="K297" s="91"/>
      <c r="L297" s="91"/>
      <c r="M297" s="91"/>
      <c r="N297" s="91"/>
      <c r="O297" s="91"/>
    </row>
    <row r="298" spans="1:15" x14ac:dyDescent="0.25">
      <c r="A298" s="91"/>
      <c r="B298" s="91"/>
      <c r="C298" s="91"/>
      <c r="D298" s="91"/>
      <c r="E298" s="91"/>
      <c r="F298" s="91"/>
      <c r="G298" s="91"/>
      <c r="H298" s="91"/>
      <c r="I298" s="91"/>
      <c r="J298" s="91"/>
      <c r="K298" s="91"/>
      <c r="L298" s="91"/>
      <c r="M298" s="91"/>
      <c r="N298" s="91"/>
      <c r="O298" s="91"/>
    </row>
    <row r="299" spans="1:15" x14ac:dyDescent="0.25">
      <c r="A299" s="91"/>
      <c r="B299" s="91"/>
      <c r="C299" s="91"/>
      <c r="D299" s="91"/>
      <c r="E299" s="91"/>
      <c r="F299" s="91"/>
      <c r="G299" s="91"/>
      <c r="H299" s="91"/>
      <c r="I299" s="91"/>
      <c r="J299" s="91"/>
      <c r="K299" s="91"/>
      <c r="L299" s="91"/>
      <c r="M299" s="91"/>
      <c r="N299" s="91"/>
      <c r="O299" s="91"/>
    </row>
    <row r="300" spans="1:15" x14ac:dyDescent="0.25">
      <c r="A300" s="91"/>
      <c r="B300" s="91"/>
      <c r="C300" s="91"/>
      <c r="D300" s="91"/>
      <c r="E300" s="91"/>
      <c r="F300" s="91"/>
      <c r="G300" s="91"/>
      <c r="H300" s="91"/>
      <c r="I300" s="91"/>
      <c r="J300" s="91"/>
      <c r="K300" s="91"/>
      <c r="L300" s="91"/>
      <c r="M300" s="91"/>
      <c r="N300" s="91"/>
      <c r="O300" s="91"/>
    </row>
    <row r="301" spans="1:15" x14ac:dyDescent="0.25">
      <c r="A301" s="91"/>
      <c r="B301" s="91"/>
      <c r="C301" s="91"/>
      <c r="D301" s="91"/>
      <c r="E301" s="91"/>
      <c r="F301" s="91"/>
      <c r="G301" s="91"/>
      <c r="H301" s="91"/>
      <c r="I301" s="91"/>
      <c r="J301" s="91"/>
      <c r="K301" s="91"/>
      <c r="L301" s="91"/>
      <c r="M301" s="91"/>
      <c r="N301" s="91"/>
      <c r="O301" s="91"/>
    </row>
    <row r="302" spans="1:15" x14ac:dyDescent="0.25">
      <c r="A302" s="91"/>
      <c r="B302" s="91"/>
      <c r="C302" s="91"/>
      <c r="D302" s="91"/>
      <c r="E302" s="91"/>
      <c r="F302" s="91"/>
      <c r="G302" s="91"/>
      <c r="H302" s="91"/>
      <c r="I302" s="91"/>
      <c r="J302" s="91"/>
      <c r="K302" s="91"/>
      <c r="L302" s="91"/>
      <c r="M302" s="91"/>
      <c r="N302" s="91"/>
      <c r="O302" s="91"/>
    </row>
    <row r="303" spans="1:15" x14ac:dyDescent="0.25">
      <c r="A303" s="91"/>
      <c r="B303" s="91"/>
      <c r="C303" s="91"/>
      <c r="D303" s="91"/>
      <c r="E303" s="91"/>
      <c r="F303" s="91"/>
      <c r="G303" s="91"/>
      <c r="H303" s="91"/>
      <c r="I303" s="91"/>
      <c r="J303" s="91"/>
      <c r="K303" s="91"/>
      <c r="L303" s="91"/>
      <c r="M303" s="91"/>
      <c r="N303" s="91"/>
      <c r="O303" s="91"/>
    </row>
    <row r="304" spans="1:15" x14ac:dyDescent="0.25">
      <c r="A304" s="91"/>
      <c r="B304" s="91"/>
      <c r="C304" s="91"/>
      <c r="D304" s="91"/>
      <c r="E304" s="91"/>
      <c r="F304" s="91"/>
      <c r="G304" s="91"/>
      <c r="H304" s="91"/>
      <c r="I304" s="91"/>
      <c r="J304" s="91"/>
      <c r="K304" s="91"/>
      <c r="L304" s="91"/>
      <c r="M304" s="91"/>
      <c r="N304" s="91"/>
      <c r="O304" s="91"/>
    </row>
    <row r="305" spans="1:15" x14ac:dyDescent="0.25">
      <c r="A305" s="91"/>
      <c r="B305" s="91"/>
      <c r="C305" s="91"/>
      <c r="D305" s="91"/>
      <c r="E305" s="91"/>
      <c r="F305" s="91"/>
      <c r="G305" s="91"/>
      <c r="H305" s="91"/>
      <c r="I305" s="91"/>
      <c r="J305" s="91"/>
      <c r="K305" s="91"/>
      <c r="L305" s="91"/>
      <c r="M305" s="91"/>
      <c r="N305" s="91"/>
      <c r="O305" s="91"/>
    </row>
    <row r="306" spans="1:15" x14ac:dyDescent="0.25">
      <c r="A306" s="91"/>
      <c r="B306" s="91"/>
      <c r="C306" s="91"/>
      <c r="D306" s="91"/>
      <c r="E306" s="91"/>
      <c r="F306" s="91"/>
      <c r="G306" s="91"/>
      <c r="H306" s="91"/>
      <c r="I306" s="91"/>
      <c r="J306" s="91"/>
      <c r="K306" s="91"/>
      <c r="L306" s="91"/>
      <c r="M306" s="91"/>
      <c r="N306" s="91"/>
      <c r="O306" s="91"/>
    </row>
    <row r="307" spans="1:15" x14ac:dyDescent="0.25">
      <c r="A307" s="91"/>
      <c r="B307" s="91"/>
      <c r="C307" s="91"/>
      <c r="D307" s="91"/>
      <c r="E307" s="91"/>
      <c r="F307" s="91"/>
      <c r="G307" s="91"/>
      <c r="H307" s="91"/>
      <c r="I307" s="91"/>
      <c r="J307" s="91"/>
      <c r="K307" s="91"/>
      <c r="L307" s="91"/>
      <c r="M307" s="91"/>
      <c r="N307" s="91"/>
      <c r="O307" s="91"/>
    </row>
    <row r="308" spans="1:15" x14ac:dyDescent="0.25">
      <c r="A308" s="91"/>
      <c r="B308" s="91"/>
      <c r="C308" s="91"/>
      <c r="D308" s="91"/>
      <c r="E308" s="91"/>
      <c r="F308" s="91"/>
      <c r="G308" s="91"/>
      <c r="H308" s="91"/>
      <c r="I308" s="91"/>
      <c r="J308" s="91"/>
      <c r="K308" s="91"/>
      <c r="L308" s="91"/>
      <c r="M308" s="91"/>
      <c r="N308" s="91"/>
      <c r="O308" s="91"/>
    </row>
    <row r="309" spans="1:15" x14ac:dyDescent="0.25">
      <c r="A309" s="91"/>
      <c r="B309" s="91"/>
      <c r="C309" s="91"/>
      <c r="D309" s="91"/>
      <c r="E309" s="91"/>
      <c r="F309" s="91"/>
      <c r="G309" s="91"/>
      <c r="H309" s="91"/>
      <c r="I309" s="91"/>
      <c r="J309" s="91"/>
      <c r="K309" s="91"/>
      <c r="L309" s="91"/>
      <c r="M309" s="91"/>
      <c r="N309" s="91"/>
      <c r="O309" s="91"/>
    </row>
    <row r="310" spans="1:15" x14ac:dyDescent="0.25">
      <c r="A310" s="91"/>
      <c r="B310" s="91"/>
      <c r="C310" s="91"/>
      <c r="D310" s="91"/>
      <c r="E310" s="91"/>
      <c r="F310" s="91"/>
      <c r="G310" s="91"/>
      <c r="H310" s="91"/>
      <c r="I310" s="91"/>
      <c r="J310" s="91"/>
      <c r="K310" s="91"/>
      <c r="L310" s="91"/>
      <c r="M310" s="91"/>
      <c r="N310" s="91"/>
      <c r="O310" s="91"/>
    </row>
    <row r="311" spans="1:15" x14ac:dyDescent="0.25">
      <c r="A311" s="91"/>
      <c r="B311" s="91"/>
      <c r="C311" s="91"/>
      <c r="D311" s="91"/>
      <c r="E311" s="91"/>
      <c r="F311" s="91"/>
      <c r="G311" s="91"/>
      <c r="H311" s="91"/>
      <c r="I311" s="91"/>
      <c r="J311" s="91"/>
      <c r="K311" s="91"/>
      <c r="L311" s="91"/>
      <c r="M311" s="91"/>
      <c r="N311" s="91"/>
      <c r="O311" s="9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extintro"/>
  <dimension ref="B2:D6"/>
  <sheetViews>
    <sheetView showGridLines="0" workbookViewId="0">
      <selection activeCell="B2" sqref="B2"/>
    </sheetView>
  </sheetViews>
  <sheetFormatPr defaultRowHeight="15" x14ac:dyDescent="0.25"/>
  <cols>
    <col min="1" max="1" width="9.140625" style="91"/>
    <col min="2" max="2" width="9.140625" style="91" customWidth="1"/>
    <col min="3" max="16384" width="9.140625" style="91"/>
  </cols>
  <sheetData>
    <row r="2" spans="2:4" ht="18.75" x14ac:dyDescent="0.3">
      <c r="B2" s="52"/>
    </row>
    <row r="4" spans="2:4" x14ac:dyDescent="0.25">
      <c r="B4" s="100"/>
    </row>
    <row r="6" spans="2:4" ht="15.75" x14ac:dyDescent="0.25">
      <c r="D6" s="53"/>
    </row>
  </sheetData>
  <sheetProtection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009E49"/>
  </sheetPr>
  <dimension ref="B1:AI29"/>
  <sheetViews>
    <sheetView showGridLines="0" zoomScaleSheetLayoutView="100" workbookViewId="0">
      <selection activeCell="D2" sqref="D2:Q4"/>
    </sheetView>
  </sheetViews>
  <sheetFormatPr defaultRowHeight="15" x14ac:dyDescent="0.25"/>
  <cols>
    <col min="1" max="1" width="1.7109375" style="99" customWidth="1"/>
    <col min="2" max="2" width="22.5703125" style="99" customWidth="1"/>
    <col min="3" max="3" width="1.7109375" style="99" customWidth="1"/>
    <col min="4" max="4" width="11.85546875" style="20" customWidth="1"/>
    <col min="5" max="5" width="24.140625" style="99" customWidth="1"/>
    <col min="6" max="15" width="5" style="99" customWidth="1"/>
    <col min="16" max="16" width="9.140625" style="28" hidden="1" customWidth="1"/>
    <col min="17" max="17" width="11.28515625" style="28" bestFit="1" customWidth="1"/>
    <col min="18" max="18" width="9.140625" style="99"/>
    <col min="19" max="34" width="0.140625" style="99" customWidth="1"/>
    <col min="35" max="16384" width="9.140625" style="99"/>
  </cols>
  <sheetData>
    <row r="1" spans="2:35" ht="15.75" thickBot="1" x14ac:dyDescent="0.3"/>
    <row r="2" spans="2:35" ht="15.75" customHeight="1" x14ac:dyDescent="0.25">
      <c r="B2" s="297" t="s">
        <v>428</v>
      </c>
      <c r="D2" s="269" t="s">
        <v>512</v>
      </c>
      <c r="E2" s="270"/>
      <c r="F2" s="270"/>
      <c r="G2" s="270"/>
      <c r="H2" s="270"/>
      <c r="I2" s="270"/>
      <c r="J2" s="270"/>
      <c r="K2" s="270"/>
      <c r="L2" s="270"/>
      <c r="M2" s="270"/>
      <c r="N2" s="270"/>
      <c r="O2" s="270"/>
      <c r="P2" s="270"/>
      <c r="Q2" s="271"/>
    </row>
    <row r="3" spans="2:35" ht="15.75" customHeight="1" x14ac:dyDescent="0.25">
      <c r="B3" s="298"/>
      <c r="D3" s="272"/>
      <c r="E3" s="273"/>
      <c r="F3" s="273"/>
      <c r="G3" s="273"/>
      <c r="H3" s="273"/>
      <c r="I3" s="273"/>
      <c r="J3" s="273"/>
      <c r="K3" s="273"/>
      <c r="L3" s="273"/>
      <c r="M3" s="273"/>
      <c r="N3" s="273"/>
      <c r="O3" s="273"/>
      <c r="P3" s="273"/>
      <c r="Q3" s="274"/>
    </row>
    <row r="4" spans="2:35" ht="15.75" customHeight="1" thickBot="1" x14ac:dyDescent="0.3">
      <c r="B4" s="299"/>
      <c r="D4" s="275"/>
      <c r="E4" s="276"/>
      <c r="F4" s="276"/>
      <c r="G4" s="276"/>
      <c r="H4" s="276"/>
      <c r="I4" s="276"/>
      <c r="J4" s="276"/>
      <c r="K4" s="276"/>
      <c r="L4" s="276"/>
      <c r="M4" s="276"/>
      <c r="N4" s="276"/>
      <c r="O4" s="276"/>
      <c r="P4" s="276"/>
      <c r="Q4" s="277"/>
    </row>
    <row r="5" spans="2:35" ht="15.75" thickBot="1" x14ac:dyDescent="0.3"/>
    <row r="6" spans="2:35" s="39" customFormat="1" ht="124.5" customHeight="1" thickBot="1" x14ac:dyDescent="0.25">
      <c r="D6" s="391" t="str">
        <f>'Hide Selection'!$O$12</f>
        <v>Bladder</v>
      </c>
      <c r="E6" s="392"/>
      <c r="F6" s="279" t="s">
        <v>20</v>
      </c>
      <c r="G6" s="280"/>
      <c r="H6" s="280" t="s">
        <v>483</v>
      </c>
      <c r="I6" s="280"/>
      <c r="J6" s="296" t="s">
        <v>513</v>
      </c>
      <c r="K6" s="296"/>
      <c r="L6" s="280" t="s">
        <v>9</v>
      </c>
      <c r="M6" s="280"/>
      <c r="N6" s="296" t="s">
        <v>150</v>
      </c>
      <c r="O6" s="353"/>
      <c r="P6" s="218" t="s">
        <v>21</v>
      </c>
      <c r="Q6" s="128" t="s">
        <v>90</v>
      </c>
      <c r="S6" s="155"/>
      <c r="T6" s="155" t="s">
        <v>467</v>
      </c>
      <c r="U6" s="155" t="s">
        <v>483</v>
      </c>
      <c r="V6" s="155" t="s">
        <v>485</v>
      </c>
      <c r="W6" s="155" t="s">
        <v>405</v>
      </c>
      <c r="X6" s="155" t="s">
        <v>468</v>
      </c>
      <c r="Y6" s="155" t="s">
        <v>469</v>
      </c>
      <c r="Z6" s="155" t="s">
        <v>470</v>
      </c>
      <c r="AA6" s="155" t="s">
        <v>514</v>
      </c>
      <c r="AB6" s="155" t="s">
        <v>515</v>
      </c>
      <c r="AC6" s="155" t="s">
        <v>516</v>
      </c>
      <c r="AD6" s="155" t="s">
        <v>517</v>
      </c>
      <c r="AE6" s="155" t="s">
        <v>471</v>
      </c>
      <c r="AF6" s="155" t="s">
        <v>472</v>
      </c>
      <c r="AG6" s="155" t="s">
        <v>473</v>
      </c>
      <c r="AH6" s="155" t="s">
        <v>474</v>
      </c>
    </row>
    <row r="7" spans="2:35" s="29" customFormat="1" ht="18.75" customHeight="1" x14ac:dyDescent="0.25">
      <c r="B7" s="44" t="s">
        <v>49</v>
      </c>
      <c r="D7" s="304" t="s">
        <v>423</v>
      </c>
      <c r="E7" s="180" t="s">
        <v>424</v>
      </c>
      <c r="F7" s="285" t="str">
        <f>IF(OR(ISERROR(VLOOKUP($D$6&amp;$E7, 'Stage data'!$A$3:$S$55,'Stage data'!B$3,FALSE)),ISBLANK(VLOOKUP($D$6&amp;$E7,'Stage data'!$A$3:$S$55,'Stage data'!B$3,FALSE))),"",VLOOKUP($D$6&amp;$E7,'Stage data'!$A$3:$S$55,'Stage data'!B$3,FALSE))</f>
        <v/>
      </c>
      <c r="G7" s="285"/>
      <c r="H7" s="285">
        <f>IF(OR(ISERROR(VLOOKUP($D$6&amp;$E7, 'Stage data'!$A$3:$S$55,'Stage data'!C$3,FALSE)),ISBLANK(VLOOKUP($D$6&amp;$E7,'Stage data'!$A$3:$S$55,'Stage data'!C$3,FALSE))),"",VLOOKUP($D$6&amp;$E7,'Stage data'!$A$3:$S$55,'Stage data'!C$3,FALSE))</f>
        <v>0.50520277481323372</v>
      </c>
      <c r="I7" s="285"/>
      <c r="J7" s="285">
        <f>IF(OR(ISERROR(VLOOKUP($D$6&amp;$E7, 'Stage data'!$A$3:$S$55,'Stage data'!D$3,FALSE)),ISBLANK(VLOOKUP($D$6&amp;$E7,'Stage data'!$A$3:$S$55,'Stage data'!D$3,FALSE))),"",VLOOKUP($D$6&amp;$E7,'Stage data'!$A$3:$S$55,'Stage data'!D$3,FALSE))</f>
        <v>0.27974919957310568</v>
      </c>
      <c r="K7" s="285"/>
      <c r="L7" s="285">
        <f>IF(OR(ISERROR(VLOOKUP($D$6&amp;$E7, 'Stage data'!$A$3:$S$55,'Stage data'!E$3,FALSE)),ISBLANK(VLOOKUP($D$6&amp;$E7,'Stage data'!$A$3:$S$55,'Stage data'!E$3,FALSE))),"",VLOOKUP($D$6&amp;$E7,'Stage data'!$A$3:$S$55,'Stage data'!E$3,FALSE))</f>
        <v>7.2638740661686227E-2</v>
      </c>
      <c r="M7" s="285"/>
      <c r="N7" s="285">
        <f>IF(OR(ISERROR(VLOOKUP($D$6&amp;$E7, 'Stage data'!$A$3:$S$55,'Stage data'!F$3,FALSE)),ISBLANK(VLOOKUP($D$6&amp;$E7,'Stage data'!$A$3:$S$55,'Stage data'!F$3,FALSE))),"",VLOOKUP($D$6&amp;$E7,'Stage data'!$A$3:$S$55,'Stage data'!F$3,FALSE))</f>
        <v>0.14240928495197439</v>
      </c>
      <c r="O7" s="285"/>
      <c r="P7" s="295">
        <f>SUM(F7,H7,J7,N7)</f>
        <v>0.9273612593383137</v>
      </c>
      <c r="Q7" s="366">
        <f>IF(OR(ISERROR(VLOOKUP($D$6&amp;$E7, 'Stage data'!$A$3:$S$55,'Stage data'!H$3,FALSE)),ISBLANK(VLOOKUP($D$6&amp;$E7,'Stage data'!$A$3:$S$55,'Stage data'!H$3,FALSE))),"",VLOOKUP($D$6&amp;$E7,'Stage data'!$A$3:$S$55,'Stage data'!H$3,FALSE))</f>
        <v>14992</v>
      </c>
      <c r="S7" s="156">
        <v>1</v>
      </c>
      <c r="T7" s="216" t="str">
        <f>F7</f>
        <v/>
      </c>
      <c r="U7" s="216">
        <f>H7</f>
        <v>0.50520277481323372</v>
      </c>
      <c r="V7" s="216">
        <f>J7</f>
        <v>0.27974919957310568</v>
      </c>
      <c r="W7" s="157">
        <f>L7</f>
        <v>7.2638740661686227E-2</v>
      </c>
      <c r="X7" s="216">
        <f>N7</f>
        <v>0.14240928495197439</v>
      </c>
      <c r="Y7" s="216" t="e">
        <f>F7-F8</f>
        <v>#VALUE!</v>
      </c>
      <c r="Z7" s="216" t="e">
        <f>G8-F7</f>
        <v>#VALUE!</v>
      </c>
      <c r="AA7" s="216">
        <f>H7-H8</f>
        <v>8.2027748132337264E-3</v>
      </c>
      <c r="AB7" s="216">
        <f>I8-H7</f>
        <v>7.7972251867662878E-3</v>
      </c>
      <c r="AC7" s="216">
        <f>J7-J8</f>
        <v>6.7491995731056575E-3</v>
      </c>
      <c r="AD7" s="216">
        <f>K8-J7</f>
        <v>7.2508004268942994E-3</v>
      </c>
      <c r="AE7" s="216">
        <f>L7-L8</f>
        <v>3.6387406616862211E-3</v>
      </c>
      <c r="AF7" s="216">
        <f>M8-L7</f>
        <v>4.3612593383137721E-3</v>
      </c>
      <c r="AG7" s="216">
        <f>N7-N8</f>
        <v>5.4092849519743746E-3</v>
      </c>
      <c r="AH7" s="216">
        <f>O8-N7</f>
        <v>5.5907150480256074E-3</v>
      </c>
    </row>
    <row r="8" spans="2:35" ht="15.75" customHeight="1" thickBot="1" x14ac:dyDescent="0.3">
      <c r="D8" s="305"/>
      <c r="E8" s="181" t="s">
        <v>27</v>
      </c>
      <c r="F8" s="15" t="str">
        <f>IF(F7="","",VLOOKUP($D$6&amp;$E7,'Stage data'!$A$3:$S$55,'Stage data'!J$3,FALSE))</f>
        <v/>
      </c>
      <c r="G8" s="15" t="str">
        <f>IF(F7="","",VLOOKUP($D$6&amp;$E7,'Stage data'!$A$3:$S$55,'Stage data'!K$3,FALSE))</f>
        <v/>
      </c>
      <c r="H8" s="15">
        <f>IF(H7="","",VLOOKUP($D$6&amp;$E7,'Stage data'!$A$3:$S$55,'Stage data'!L$3,FALSE))</f>
        <v>0.497</v>
      </c>
      <c r="I8" s="15">
        <f>IF(H7="","",VLOOKUP($D$6&amp;$E7,'Stage data'!$A$3:$S$55,'Stage data'!M$3,FALSE))</f>
        <v>0.51300000000000001</v>
      </c>
      <c r="J8" s="15">
        <f>IF(J7="","",VLOOKUP($D$6&amp;$E7,'Stage data'!$A$3:$S$55,'Stage data'!N$3,FALSE))</f>
        <v>0.27300000000000002</v>
      </c>
      <c r="K8" s="15">
        <f>IF(J7="","",VLOOKUP($D$6&amp;$E7,'Stage data'!$A$3:$S$55,'Stage data'!O$3,FALSE))</f>
        <v>0.28699999999999998</v>
      </c>
      <c r="L8" s="15">
        <f>IF(L7="","",VLOOKUP($D$6&amp;$E7,'Stage data'!$A$3:$S$55,'Stage data'!P$3,FALSE))</f>
        <v>6.9000000000000006E-2</v>
      </c>
      <c r="M8" s="15">
        <f>IF(L7="","",VLOOKUP($D$6&amp;$E7,'Stage data'!$A$3:$S$55,'Stage data'!Q$3,FALSE))</f>
        <v>7.6999999999999999E-2</v>
      </c>
      <c r="N8" s="15">
        <f>IF(N7="","",VLOOKUP($D$6&amp;$E7,'Stage data'!$A$3:$S$55,'Stage data'!R$3,FALSE))</f>
        <v>0.13700000000000001</v>
      </c>
      <c r="O8" s="15">
        <f>IF(N7="","",VLOOKUP($D$6&amp;$E7,'Stage data'!$A$3:$S$55,'Stage data'!S$3,FALSE))</f>
        <v>0.14799999999999999</v>
      </c>
      <c r="P8" s="293"/>
      <c r="Q8" s="363"/>
      <c r="S8" s="152">
        <v>2</v>
      </c>
      <c r="T8" s="157" t="str">
        <f>F9</f>
        <v/>
      </c>
      <c r="U8" s="157">
        <f>H9</f>
        <v>0.48256007086701364</v>
      </c>
      <c r="V8" s="157">
        <f>J9</f>
        <v>0.23928690067545122</v>
      </c>
      <c r="W8" s="157">
        <f>L9</f>
        <v>0.15823275384785737</v>
      </c>
      <c r="X8" s="157">
        <f>N9</f>
        <v>0.11992027460967777</v>
      </c>
      <c r="Y8" s="216" t="e">
        <f>F9-F10</f>
        <v>#VALUE!</v>
      </c>
      <c r="Z8" s="216" t="e">
        <f>G10-F9</f>
        <v>#VALUE!</v>
      </c>
      <c r="AA8" s="216">
        <f>H9-H10</f>
        <v>1.056007086701366E-2</v>
      </c>
      <c r="AB8" s="216">
        <f>I10-H9</f>
        <v>1.0439929132986359E-2</v>
      </c>
      <c r="AC8" s="216">
        <f>J10-J9</f>
        <v>-8.2869006754512087E-3</v>
      </c>
      <c r="AD8" s="216">
        <f>J9-J10</f>
        <v>8.2869006754512087E-3</v>
      </c>
      <c r="AE8" s="216">
        <f>L9-L10</f>
        <v>7.2327538478573761E-3</v>
      </c>
      <c r="AF8" s="216">
        <f>M10-L9</f>
        <v>7.7672461521426372E-3</v>
      </c>
      <c r="AG8" s="216">
        <f>N9-N10</f>
        <v>6.9202746096777706E-3</v>
      </c>
      <c r="AH8" s="216">
        <f>O10-N9</f>
        <v>7.0797253903222279E-3</v>
      </c>
      <c r="AI8" s="28"/>
    </row>
    <row r="9" spans="2:35" s="29" customFormat="1" ht="18.75" customHeight="1" x14ac:dyDescent="0.25">
      <c r="D9" s="305"/>
      <c r="E9" s="182" t="s">
        <v>425</v>
      </c>
      <c r="F9" s="285" t="str">
        <f>IF(OR(ISERROR(VLOOKUP($D$6&amp;$E9, 'Stage data'!$A$3:$S$55,'Stage data'!B$3,FALSE)),ISBLANK(VLOOKUP($D$6&amp;$E9,'Stage data'!$A$3:$S$55,'Stage data'!B$3,FALSE))),"",VLOOKUP($D$6&amp;$E9,'Stage data'!$A$3:$S$55,'Stage data'!B$3,FALSE))</f>
        <v/>
      </c>
      <c r="G9" s="285"/>
      <c r="H9" s="285">
        <f>IF(OR(ISERROR(VLOOKUP($D$6&amp;$E9, 'Stage data'!$A$3:$S$55,'Stage data'!C$3,FALSE)),ISBLANK(VLOOKUP($D$6&amp;$E9,'Stage data'!$A$3:$S$55,'Stage data'!C$3,FALSE))),"",VLOOKUP($D$6&amp;$E9,'Stage data'!$A$3:$S$55,'Stage data'!C$3,FALSE))</f>
        <v>0.48256007086701364</v>
      </c>
      <c r="I9" s="285"/>
      <c r="J9" s="285">
        <f>IF(OR(ISERROR(VLOOKUP($D$6&amp;$E9, 'Stage data'!$A$3:$S$55,'Stage data'!D$3,FALSE)),ISBLANK(VLOOKUP($D$6&amp;$E9,'Stage data'!$A$3:$S$55,'Stage data'!D$3,FALSE))),"",VLOOKUP($D$6&amp;$E9,'Stage data'!$A$3:$S$55,'Stage data'!D$3,FALSE))</f>
        <v>0.23928690067545122</v>
      </c>
      <c r="K9" s="285"/>
      <c r="L9" s="285">
        <f>IF(OR(ISERROR(VLOOKUP($D$6&amp;$E9, 'Stage data'!$A$3:$S$55,'Stage data'!E$3,FALSE)),ISBLANK(VLOOKUP($D$6&amp;$E9,'Stage data'!$A$3:$S$55,'Stage data'!E$3,FALSE))),"",VLOOKUP($D$6&amp;$E9,'Stage data'!$A$3:$S$55,'Stage data'!E$3,FALSE))</f>
        <v>0.15823275384785737</v>
      </c>
      <c r="M9" s="285"/>
      <c r="N9" s="285">
        <f>IF(OR(ISERROR(VLOOKUP($D$6&amp;$E9, 'Stage data'!$A$3:$S$55,'Stage data'!F$3,FALSE)),ISBLANK(VLOOKUP($D$6&amp;$E9,'Stage data'!$A$3:$S$55,'Stage data'!F$3,FALSE))),"",VLOOKUP($D$6&amp;$E9,'Stage data'!$A$3:$S$55,'Stage data'!F$3,FALSE))</f>
        <v>0.11992027460967777</v>
      </c>
      <c r="O9" s="285"/>
      <c r="P9" s="295">
        <f>SUM(F9,H9,J9,N9)</f>
        <v>0.84176724615214271</v>
      </c>
      <c r="Q9" s="366">
        <f>IF(OR(ISERROR(VLOOKUP($D$6&amp;$E9, 'Stage data'!$A$3:$S$55,'Stage data'!H$3,FALSE)),ISBLANK(VLOOKUP($D$6&amp;$E9,'Stage data'!$A$3:$S$55,'Stage data'!H$3,FALSE))),"",VLOOKUP($D$6&amp;$E9,'Stage data'!$A$3:$S$55,'Stage data'!H$3,FALSE))</f>
        <v>9031</v>
      </c>
      <c r="S9" s="156">
        <v>3</v>
      </c>
      <c r="T9" s="216" t="str">
        <f>F11</f>
        <v/>
      </c>
      <c r="U9" s="216">
        <f>H11</f>
        <v>0.42632696390658176</v>
      </c>
      <c r="V9" s="216">
        <f>J11</f>
        <v>0.24670912951167728</v>
      </c>
      <c r="W9" s="216">
        <f>L11</f>
        <v>0.19065817409766456</v>
      </c>
      <c r="X9" s="216">
        <f>N11</f>
        <v>0.13630573248407643</v>
      </c>
      <c r="Y9" s="216" t="e">
        <f>F11-F12</f>
        <v>#VALUE!</v>
      </c>
      <c r="Z9" s="216" t="e">
        <f>G12-F11</f>
        <v>#VALUE!</v>
      </c>
      <c r="AA9" s="216">
        <f>H11-H12</f>
        <v>2.032696390658173E-2</v>
      </c>
      <c r="AB9" s="216">
        <f>I12-H11</f>
        <v>1.967303609341825E-2</v>
      </c>
      <c r="AC9" s="216">
        <f>J11-J12</f>
        <v>1.6709129511677273E-2</v>
      </c>
      <c r="AD9" s="216">
        <f>K12-J11</f>
        <v>1.829087048832273E-2</v>
      </c>
      <c r="AE9" s="216">
        <f>L11-L12</f>
        <v>1.5658174097664568E-2</v>
      </c>
      <c r="AF9" s="216">
        <f>M12-L11</f>
        <v>1.6341825902335433E-2</v>
      </c>
      <c r="AG9" s="216">
        <f>N11-N12</f>
        <v>1.3305732484076432E-2</v>
      </c>
      <c r="AH9" s="216">
        <f>O12-N11</f>
        <v>1.4694267515923565E-2</v>
      </c>
    </row>
    <row r="10" spans="2:35" ht="15.75" customHeight="1" thickBot="1" x14ac:dyDescent="0.3">
      <c r="D10" s="305"/>
      <c r="E10" s="181" t="s">
        <v>27</v>
      </c>
      <c r="F10" s="15" t="str">
        <f>IF(F9="","",VLOOKUP($D$6&amp;$E9,'Stage data'!$A$3:$S$55,'Stage data'!J$3,FALSE))</f>
        <v/>
      </c>
      <c r="G10" s="15" t="str">
        <f>IF(F9="","",VLOOKUP($D$6&amp;$E9,'Stage data'!$A$3:$S$55,'Stage data'!K$3,FALSE))</f>
        <v/>
      </c>
      <c r="H10" s="15">
        <f>IF(H9="","",VLOOKUP($D$6&amp;$E9,'Stage data'!$A$3:$S$55,'Stage data'!L$3,FALSE))</f>
        <v>0.47199999999999998</v>
      </c>
      <c r="I10" s="15">
        <f>IF(H9="","",VLOOKUP($D$6&amp;$E9,'Stage data'!$A$3:$S$55,'Stage data'!M$3,FALSE))</f>
        <v>0.49299999999999999</v>
      </c>
      <c r="J10" s="15">
        <f>IF(J9="","",VLOOKUP($D$6&amp;$E9,'Stage data'!$A$3:$S$55,'Stage data'!N$3,FALSE))</f>
        <v>0.23100000000000001</v>
      </c>
      <c r="K10" s="15">
        <f>IF(J9="","",VLOOKUP($D$6&amp;$E9,'Stage data'!$A$3:$S$55,'Stage data'!O$3,FALSE))</f>
        <v>0.248</v>
      </c>
      <c r="L10" s="15">
        <f>IF(L9="","",VLOOKUP($D$6&amp;$E9,'Stage data'!$A$3:$S$55,'Stage data'!P$3,FALSE))</f>
        <v>0.151</v>
      </c>
      <c r="M10" s="15">
        <f>IF(L9="","",VLOOKUP($D$6&amp;$E9,'Stage data'!$A$3:$S$55,'Stage data'!Q$3,FALSE))</f>
        <v>0.16600000000000001</v>
      </c>
      <c r="N10" s="15">
        <f>IF(N9="","",VLOOKUP($D$6&amp;$E9,'Stage data'!$A$3:$S$55,'Stage data'!R$3,FALSE))</f>
        <v>0.113</v>
      </c>
      <c r="O10" s="15">
        <f>IF(N9="","",VLOOKUP($D$6&amp;$E9,'Stage data'!$A$3:$S$55,'Stage data'!S$3,FALSE))</f>
        <v>0.127</v>
      </c>
      <c r="P10" s="293"/>
      <c r="Q10" s="363"/>
      <c r="S10" s="152">
        <v>4</v>
      </c>
      <c r="T10" s="157" t="str">
        <f>F13</f>
        <v/>
      </c>
      <c r="U10" s="157">
        <f>H13</f>
        <v>0.32922382358048274</v>
      </c>
      <c r="V10" s="157">
        <f>J13</f>
        <v>0.23337384962667129</v>
      </c>
      <c r="W10" s="157">
        <f>L13</f>
        <v>0.31255426289286337</v>
      </c>
      <c r="X10" s="157">
        <f>N13</f>
        <v>0.12484806389998264</v>
      </c>
      <c r="Y10" s="157" t="e">
        <f>F13-F14</f>
        <v>#VALUE!</v>
      </c>
      <c r="Z10" s="157" t="e">
        <f>G14-F13</f>
        <v>#VALUE!</v>
      </c>
      <c r="AA10" s="157">
        <f>H13-H14</f>
        <v>1.222382358048274E-2</v>
      </c>
      <c r="AB10" s="157">
        <f>I14-H13</f>
        <v>1.1776176419517281E-2</v>
      </c>
      <c r="AC10" s="216">
        <f>J14-J13</f>
        <v>-1.0373849626671289E-2</v>
      </c>
      <c r="AD10" s="216">
        <f>J13-J14</f>
        <v>1.0373849626671289E-2</v>
      </c>
      <c r="AE10" s="157">
        <f>L13-L14</f>
        <v>1.1554262892863376E-2</v>
      </c>
      <c r="AF10" s="157">
        <f>M14-L13</f>
        <v>1.2445737107136645E-2</v>
      </c>
      <c r="AG10" s="157">
        <f>N13-N14</f>
        <v>7.8480638999826324E-3</v>
      </c>
      <c r="AH10" s="157">
        <f>O14-N13</f>
        <v>9.1519361000173688E-3</v>
      </c>
      <c r="AI10" s="28"/>
    </row>
    <row r="11" spans="2:35" s="29" customFormat="1" ht="18.75" customHeight="1" x14ac:dyDescent="0.25">
      <c r="D11" s="305"/>
      <c r="E11" s="182" t="s">
        <v>426</v>
      </c>
      <c r="F11" s="285" t="str">
        <f>IF(OR(ISERROR(VLOOKUP($D$6&amp;$E11, 'Stage data'!$A$3:$S$55,'Stage data'!B$3,FALSE)),ISBLANK(VLOOKUP($D$6&amp;$E11,'Stage data'!$A$3:$S$55,'Stage data'!B$3,FALSE))),"",VLOOKUP($D$6&amp;$E11,'Stage data'!$A$3:$S$55,'Stage data'!B$3,FALSE))</f>
        <v/>
      </c>
      <c r="G11" s="285"/>
      <c r="H11" s="285">
        <f>IF(OR(ISERROR(VLOOKUP($D$6&amp;$E11, 'Stage data'!$A$3:$S$55,'Stage data'!C$3,FALSE)),ISBLANK(VLOOKUP($D$6&amp;$E11,'Stage data'!$A$3:$S$55,'Stage data'!C$3,FALSE))),"",VLOOKUP($D$6&amp;$E11,'Stage data'!$A$3:$S$55,'Stage data'!C$3,FALSE))</f>
        <v>0.42632696390658176</v>
      </c>
      <c r="I11" s="285"/>
      <c r="J11" s="285">
        <f>IF(OR(ISERROR(VLOOKUP($D$6&amp;$E11, 'Stage data'!$A$3:$S$55,'Stage data'!D$3,FALSE)),ISBLANK(VLOOKUP($D$6&amp;$E11,'Stage data'!$A$3:$S$55,'Stage data'!D$3,FALSE))),"",VLOOKUP($D$6&amp;$E11,'Stage data'!$A$3:$S$55,'Stage data'!D$3,FALSE))</f>
        <v>0.24670912951167728</v>
      </c>
      <c r="K11" s="285"/>
      <c r="L11" s="285">
        <f>IF(OR(ISERROR(VLOOKUP($D$6&amp;$E11, 'Stage data'!$A$3:$S$55,'Stage data'!E$3,FALSE)),ISBLANK(VLOOKUP($D$6&amp;$E11,'Stage data'!$A$3:$S$55,'Stage data'!E$3,FALSE))),"",VLOOKUP($D$6&amp;$E11,'Stage data'!$A$3:$S$55,'Stage data'!E$3,FALSE))</f>
        <v>0.19065817409766456</v>
      </c>
      <c r="M11" s="285"/>
      <c r="N11" s="285">
        <f>IF(OR(ISERROR(VLOOKUP($D$6&amp;$E11, 'Stage data'!$A$3:$S$55,'Stage data'!F$3,FALSE)),ISBLANK(VLOOKUP($D$6&amp;$E11,'Stage data'!$A$3:$S$55,'Stage data'!F$3,FALSE))),"",VLOOKUP($D$6&amp;$E11,'Stage data'!$A$3:$S$55,'Stage data'!F$3,FALSE))</f>
        <v>0.13630573248407643</v>
      </c>
      <c r="O11" s="285"/>
      <c r="P11" s="295">
        <f>SUM(F11,H11,J11,N11)</f>
        <v>0.8093418259023355</v>
      </c>
      <c r="Q11" s="366">
        <f>IF(OR(ISERROR(VLOOKUP($D$6&amp;$E11, 'Stage data'!$A$3:$S$55,'Stage data'!H$3,FALSE)),ISBLANK(VLOOKUP($D$6&amp;$E11,'Stage data'!$A$3:$S$55,'Stage data'!H$3,FALSE))),"",VLOOKUP($D$6&amp;$E11,'Stage data'!$A$3:$S$55,'Stage data'!H$3,FALSE))</f>
        <v>2355</v>
      </c>
      <c r="S11" s="217" t="s">
        <v>0</v>
      </c>
      <c r="T11" s="216" t="str">
        <f>F15</f>
        <v/>
      </c>
      <c r="U11" s="216">
        <f>H15</f>
        <v>0.27340628799722078</v>
      </c>
      <c r="V11" s="216">
        <f>J15</f>
        <v>0.27661976723988191</v>
      </c>
      <c r="W11" s="216">
        <f>L15</f>
        <v>0.26029181865554979</v>
      </c>
      <c r="X11" s="216">
        <f>N15</f>
        <v>0.18968212610734758</v>
      </c>
      <c r="Y11" s="216" t="e">
        <f>F15-F16</f>
        <v>#VALUE!</v>
      </c>
      <c r="Z11" s="216" t="e">
        <f>G16-F15</f>
        <v>#VALUE!</v>
      </c>
      <c r="AA11" s="216">
        <f>H15-H16</f>
        <v>8.4062879972207627E-3</v>
      </c>
      <c r="AB11" s="216">
        <f>I16-H15</f>
        <v>8.5937120027791969E-3</v>
      </c>
      <c r="AC11" s="216">
        <f>J15-J16</f>
        <v>7.6197672398818916E-3</v>
      </c>
      <c r="AD11" s="216">
        <f>K16-J15</f>
        <v>8.3802327601180671E-3</v>
      </c>
      <c r="AE11" s="216">
        <f>L15-L16</f>
        <v>8.2918186555497875E-3</v>
      </c>
      <c r="AF11" s="216">
        <f>M16-L15</f>
        <v>7.7081813444502267E-3</v>
      </c>
      <c r="AG11" s="216">
        <f>N15-N16</f>
        <v>6.6821261073475857E-3</v>
      </c>
      <c r="AH11" s="216">
        <f>O16-N15</f>
        <v>7.3178738926524267E-3</v>
      </c>
    </row>
    <row r="12" spans="2:35" ht="15.75" customHeight="1" thickBot="1" x14ac:dyDescent="0.3">
      <c r="D12" s="305"/>
      <c r="E12" s="181" t="s">
        <v>27</v>
      </c>
      <c r="F12" s="15" t="str">
        <f>IF(F11="","",VLOOKUP($D$6&amp;$E11,'Stage data'!$A$3:$S$55,'Stage data'!J$3,FALSE))</f>
        <v/>
      </c>
      <c r="G12" s="15" t="str">
        <f>IF(F11="","",VLOOKUP($D$6&amp;$E11,'Stage data'!$A$3:$S$55,'Stage data'!K$3,FALSE))</f>
        <v/>
      </c>
      <c r="H12" s="15">
        <f>IF(H11="","",VLOOKUP($D$6&amp;$E11,'Stage data'!$A$3:$S$55,'Stage data'!L$3,FALSE))</f>
        <v>0.40600000000000003</v>
      </c>
      <c r="I12" s="15">
        <f>IF(H11="","",VLOOKUP($D$6&amp;$E11,'Stage data'!$A$3:$S$55,'Stage data'!M$3,FALSE))</f>
        <v>0.44600000000000001</v>
      </c>
      <c r="J12" s="15">
        <f>IF(J11="","",VLOOKUP($D$6&amp;$E11,'Stage data'!$A$3:$S$55,'Stage data'!N$3,FALSE))</f>
        <v>0.23</v>
      </c>
      <c r="K12" s="15">
        <f>IF(J11="","",VLOOKUP($D$6&amp;$E11,'Stage data'!$A$3:$S$55,'Stage data'!O$3,FALSE))</f>
        <v>0.26500000000000001</v>
      </c>
      <c r="L12" s="15">
        <f>IF(L11="","",VLOOKUP($D$6&amp;$E11,'Stage data'!$A$3:$S$55,'Stage data'!P$3,FALSE))</f>
        <v>0.17499999999999999</v>
      </c>
      <c r="M12" s="15">
        <f>IF(L11="","",VLOOKUP($D$6&amp;$E11,'Stage data'!$A$3:$S$55,'Stage data'!Q$3,FALSE))</f>
        <v>0.20699999999999999</v>
      </c>
      <c r="N12" s="15">
        <f>IF(N11="","",VLOOKUP($D$6&amp;$E11,'Stage data'!$A$3:$S$55,'Stage data'!R$3,FALSE))</f>
        <v>0.123</v>
      </c>
      <c r="O12" s="15">
        <f>IF(N11="","",VLOOKUP($D$6&amp;$E11,'Stage data'!$A$3:$S$55,'Stage data'!S$3,FALSE))</f>
        <v>0.151</v>
      </c>
      <c r="P12" s="293"/>
      <c r="Q12" s="363"/>
      <c r="S12" s="28"/>
      <c r="T12" s="28"/>
      <c r="U12" s="28"/>
      <c r="V12" s="28"/>
      <c r="W12" s="28"/>
      <c r="X12" s="28"/>
      <c r="Y12" s="28"/>
      <c r="Z12" s="28"/>
      <c r="AA12" s="28"/>
      <c r="AB12" s="28"/>
      <c r="AC12" s="28"/>
      <c r="AD12" s="28"/>
      <c r="AE12" s="220"/>
      <c r="AF12" s="28"/>
      <c r="AG12" s="28"/>
      <c r="AH12" s="28"/>
      <c r="AI12" s="28"/>
    </row>
    <row r="13" spans="2:35" s="29" customFormat="1" ht="18.75" customHeight="1" x14ac:dyDescent="0.25">
      <c r="D13" s="305"/>
      <c r="E13" s="182" t="s">
        <v>427</v>
      </c>
      <c r="F13" s="285" t="str">
        <f>IF(OR(ISERROR(VLOOKUP($D$6&amp;$E13, 'Stage data'!$A$3:$S$55,'Stage data'!B$3,FALSE)),ISBLANK(VLOOKUP($D$6&amp;$E13,'Stage data'!$A$3:$S$55,'Stage data'!B$3,FALSE))),"",VLOOKUP($D$6&amp;$E13,'Stage data'!$A$3:$S$55,'Stage data'!B$3,FALSE))</f>
        <v/>
      </c>
      <c r="G13" s="285"/>
      <c r="H13" s="285">
        <f>IF(OR(ISERROR(VLOOKUP($D$6&amp;$E13, 'Stage data'!$A$3:$S$55,'Stage data'!C$3,FALSE)),ISBLANK(VLOOKUP($D$6&amp;$E13,'Stage data'!$A$3:$S$55,'Stage data'!C$3,FALSE))),"",VLOOKUP($D$6&amp;$E13,'Stage data'!$A$3:$S$55,'Stage data'!C$3,FALSE))</f>
        <v>0.32922382358048274</v>
      </c>
      <c r="I13" s="285"/>
      <c r="J13" s="285">
        <f>IF(OR(ISERROR(VLOOKUP($D$6&amp;$E13, 'Stage data'!$A$3:$S$55,'Stage data'!D$3,FALSE)),ISBLANK(VLOOKUP($D$6&amp;$E13,'Stage data'!$A$3:$S$55,'Stage data'!D$3,FALSE))),"",VLOOKUP($D$6&amp;$E13,'Stage data'!$A$3:$S$55,'Stage data'!D$3,FALSE))</f>
        <v>0.23337384962667129</v>
      </c>
      <c r="K13" s="285"/>
      <c r="L13" s="285">
        <f>IF(OR(ISERROR(VLOOKUP($D$6&amp;$E13, 'Stage data'!$A$3:$S$55,'Stage data'!E$3,FALSE)),ISBLANK(VLOOKUP($D$6&amp;$E13,'Stage data'!$A$3:$S$55,'Stage data'!E$3,FALSE))),"",VLOOKUP($D$6&amp;$E13,'Stage data'!$A$3:$S$55,'Stage data'!E$3,FALSE))</f>
        <v>0.31255426289286337</v>
      </c>
      <c r="M13" s="285"/>
      <c r="N13" s="285">
        <f>IF(OR(ISERROR(VLOOKUP($D$6&amp;$E13, 'Stage data'!$A$3:$S$55,'Stage data'!F$3,FALSE)),ISBLANK(VLOOKUP($D$6&amp;$E13,'Stage data'!$A$3:$S$55,'Stage data'!F$3,FALSE))),"",VLOOKUP($D$6&amp;$E13,'Stage data'!$A$3:$S$55,'Stage data'!F$3,FALSE))</f>
        <v>0.12484806389998264</v>
      </c>
      <c r="O13" s="285"/>
      <c r="P13" s="295">
        <f>SUM(F13,H13,J13,N13)</f>
        <v>0.68744573710713663</v>
      </c>
      <c r="Q13" s="366">
        <f>IF(OR(ISERROR(VLOOKUP($D$6&amp;$E13, 'Stage data'!$A$3:$S$55,'Stage data'!H$3,FALSE)),ISBLANK(VLOOKUP($D$6&amp;$E13,'Stage data'!$A$3:$S$55,'Stage data'!H$3,FALSE))),"",VLOOKUP($D$6&amp;$E13,'Stage data'!$A$3:$S$55,'Stage data'!H$3,FALSE))</f>
        <v>5759</v>
      </c>
      <c r="W13" s="221"/>
    </row>
    <row r="14" spans="2:35" ht="15.75" customHeight="1" thickBot="1" x14ac:dyDescent="0.3">
      <c r="D14" s="305"/>
      <c r="E14" s="181" t="s">
        <v>27</v>
      </c>
      <c r="F14" s="15" t="str">
        <f>IF(F13="","",VLOOKUP($D$6&amp;$E13,'Stage data'!$A$3:$S$55,'Stage data'!J$3,FALSE))</f>
        <v/>
      </c>
      <c r="G14" s="15" t="str">
        <f>IF(F13="","",VLOOKUP($D$6&amp;$E13,'Stage data'!$A$3:$S$55,'Stage data'!K$3,FALSE))</f>
        <v/>
      </c>
      <c r="H14" s="15">
        <f>IF(H13="","",VLOOKUP($D$6&amp;$E13,'Stage data'!$A$3:$S$55,'Stage data'!L$3,FALSE))</f>
        <v>0.317</v>
      </c>
      <c r="I14" s="15">
        <f>IF(H13="","",VLOOKUP($D$6&amp;$E13,'Stage data'!$A$3:$S$55,'Stage data'!M$3,FALSE))</f>
        <v>0.34100000000000003</v>
      </c>
      <c r="J14" s="15">
        <f>IF(J13="","",VLOOKUP($D$6&amp;$E13,'Stage data'!$A$3:$S$55,'Stage data'!N$3,FALSE))</f>
        <v>0.223</v>
      </c>
      <c r="K14" s="15">
        <f>IF(J13="","",VLOOKUP($D$6&amp;$E13,'Stage data'!$A$3:$S$55,'Stage data'!O$3,FALSE))</f>
        <v>0.24399999999999999</v>
      </c>
      <c r="L14" s="15">
        <f>IF(L13="","",VLOOKUP($D$6&amp;$E13,'Stage data'!$A$3:$S$55,'Stage data'!P$3,FALSE))</f>
        <v>0.30099999999999999</v>
      </c>
      <c r="M14" s="15">
        <f>IF(L13="","",VLOOKUP($D$6&amp;$E13,'Stage data'!$A$3:$S$55,'Stage data'!Q$3,FALSE))</f>
        <v>0.32500000000000001</v>
      </c>
      <c r="N14" s="15">
        <f>IF(N13="","",VLOOKUP($D$6&amp;$E13,'Stage data'!$A$3:$S$55,'Stage data'!R$3,FALSE))</f>
        <v>0.11700000000000001</v>
      </c>
      <c r="O14" s="15">
        <f>IF(N13="","",VLOOKUP($D$6&amp;$E13,'Stage data'!$A$3:$S$55,'Stage data'!S$3,FALSE))</f>
        <v>0.13400000000000001</v>
      </c>
      <c r="P14" s="293"/>
      <c r="Q14" s="363"/>
      <c r="S14" s="28"/>
      <c r="T14" s="28"/>
      <c r="U14" s="28"/>
      <c r="V14" s="28"/>
      <c r="W14" s="28"/>
      <c r="X14" s="28"/>
      <c r="Y14" s="28"/>
      <c r="Z14" s="28"/>
      <c r="AA14" s="28"/>
      <c r="AB14" s="28"/>
      <c r="AC14" s="28"/>
      <c r="AD14" s="28"/>
      <c r="AE14" s="28"/>
      <c r="AF14" s="28"/>
      <c r="AG14" s="28"/>
      <c r="AH14" s="28"/>
      <c r="AI14" s="28"/>
    </row>
    <row r="15" spans="2:35" s="29" customFormat="1" ht="18.75" customHeight="1" x14ac:dyDescent="0.25">
      <c r="D15" s="305"/>
      <c r="E15" s="183" t="s">
        <v>0</v>
      </c>
      <c r="F15" s="285" t="str">
        <f>IF(OR(ISERROR(VLOOKUP($D$6&amp;$E15, 'Stage data'!$A$3:$S$55,'Stage data'!B$3,FALSE)),ISBLANK(VLOOKUP($D$6&amp;$E15,'Stage data'!$A$3:$S$55,'Stage data'!B$3,FALSE))),"",VLOOKUP($D$6&amp;$E15,'Stage data'!$A$3:$S$55,'Stage data'!B$3,FALSE))</f>
        <v/>
      </c>
      <c r="G15" s="285"/>
      <c r="H15" s="285">
        <f>IF(OR(ISERROR(VLOOKUP($D$6&amp;$E15, 'Stage data'!$A$3:$S$55,'Stage data'!C$3,FALSE)),ISBLANK(VLOOKUP($D$6&amp;$E15,'Stage data'!$A$3:$S$55,'Stage data'!C$3,FALSE))),"",VLOOKUP($D$6&amp;$E15,'Stage data'!$A$3:$S$55,'Stage data'!C$3,FALSE))</f>
        <v>0.27340628799722078</v>
      </c>
      <c r="I15" s="285"/>
      <c r="J15" s="285">
        <f>IF(OR(ISERROR(VLOOKUP($D$6&amp;$E15, 'Stage data'!$A$3:$S$55,'Stage data'!D$3,FALSE)),ISBLANK(VLOOKUP($D$6&amp;$E15,'Stage data'!$A$3:$S$55,'Stage data'!D$3,FALSE))),"",VLOOKUP($D$6&amp;$E15,'Stage data'!$A$3:$S$55,'Stage data'!D$3,FALSE))</f>
        <v>0.27661976723988191</v>
      </c>
      <c r="K15" s="285"/>
      <c r="L15" s="285">
        <f>IF(OR(ISERROR(VLOOKUP($D$6&amp;$E15, 'Stage data'!$A$3:$S$55,'Stage data'!E$3,FALSE)),ISBLANK(VLOOKUP($D$6&amp;$E15,'Stage data'!$A$3:$S$55,'Stage data'!E$3,FALSE))),"",VLOOKUP($D$6&amp;$E15,'Stage data'!$A$3:$S$55,'Stage data'!E$3,FALSE))</f>
        <v>0.26029181865554979</v>
      </c>
      <c r="M15" s="285"/>
      <c r="N15" s="285">
        <f>IF(OR(ISERROR(VLOOKUP($D$6&amp;$E15, 'Stage data'!$A$3:$S$55,'Stage data'!F$3,FALSE)),ISBLANK(VLOOKUP($D$6&amp;$E15,'Stage data'!$A$3:$S$55,'Stage data'!F$3,FALSE))),"",VLOOKUP($D$6&amp;$E15,'Stage data'!$A$3:$S$55,'Stage data'!F$3,FALSE))</f>
        <v>0.18968212610734758</v>
      </c>
      <c r="O15" s="285"/>
      <c r="P15" s="295">
        <f>SUM(F15,H15,J15,N15)</f>
        <v>0.73970818134445027</v>
      </c>
      <c r="Q15" s="366">
        <f>IF(OR(ISERROR(VLOOKUP($D$6&amp;$E15, 'Stage data'!$A$3:$S$55,'Stage data'!H$3,FALSE)),ISBLANK(VLOOKUP($D$6&amp;$E15,'Stage data'!$A$3:$S$55,'Stage data'!H$3,FALSE))),"",VLOOKUP($D$6&amp;$E15,'Stage data'!$A$3:$S$55,'Stage data'!H$3,FALSE))</f>
        <v>11514</v>
      </c>
    </row>
    <row r="16" spans="2:35" ht="15.75" customHeight="1" thickBot="1" x14ac:dyDescent="0.3">
      <c r="D16" s="305"/>
      <c r="E16" s="184" t="s">
        <v>27</v>
      </c>
      <c r="F16" s="15" t="str">
        <f>IF(F15="","",VLOOKUP($D$6&amp;$E15,'Stage data'!$A$3:$S$55,'Stage data'!J$3,FALSE))</f>
        <v/>
      </c>
      <c r="G16" s="15" t="str">
        <f>IF(F15="","",VLOOKUP($D$6&amp;$E15,'Stage data'!$A$3:$S$55,'Stage data'!K$3,FALSE))</f>
        <v/>
      </c>
      <c r="H16" s="15">
        <f>IF(H15="","",VLOOKUP($D$6&amp;$E15,'Stage data'!$A$3:$S$55,'Stage data'!L$3,FALSE))</f>
        <v>0.26500000000000001</v>
      </c>
      <c r="I16" s="15">
        <f>IF(H15="","",VLOOKUP($D$6&amp;$E15,'Stage data'!$A$3:$S$55,'Stage data'!M$3,FALSE))</f>
        <v>0.28199999999999997</v>
      </c>
      <c r="J16" s="15">
        <f>IF(J15="","",VLOOKUP($D$6&amp;$E15,'Stage data'!$A$3:$S$55,'Stage data'!N$3,FALSE))</f>
        <v>0.26900000000000002</v>
      </c>
      <c r="K16" s="15">
        <f>IF(J15="","",VLOOKUP($D$6&amp;$E15,'Stage data'!$A$3:$S$55,'Stage data'!O$3,FALSE))</f>
        <v>0.28499999999999998</v>
      </c>
      <c r="L16" s="15">
        <f>IF(L15="","",VLOOKUP($D$6&amp;$E15,'Stage data'!$A$3:$S$55,'Stage data'!P$3,FALSE))</f>
        <v>0.252</v>
      </c>
      <c r="M16" s="15">
        <f>IF(L15="","",VLOOKUP($D$6&amp;$E15,'Stage data'!$A$3:$S$55,'Stage data'!Q$3,FALSE))</f>
        <v>0.26800000000000002</v>
      </c>
      <c r="N16" s="15">
        <f>IF(N15="","",VLOOKUP($D$6&amp;$E15,'Stage data'!$A$3:$S$55,'Stage data'!R$3,FALSE))</f>
        <v>0.183</v>
      </c>
      <c r="O16" s="15">
        <f>IF(N15="","",VLOOKUP($D$6&amp;$E15,'Stage data'!$A$3:$S$55,'Stage data'!S$3,FALSE))</f>
        <v>0.19700000000000001</v>
      </c>
      <c r="P16" s="293"/>
      <c r="Q16" s="363"/>
    </row>
    <row r="17" spans="2:23" ht="15.75" customHeight="1" x14ac:dyDescent="0.25">
      <c r="B17" s="44"/>
      <c r="D17" s="305"/>
      <c r="E17" s="183" t="s">
        <v>464</v>
      </c>
      <c r="F17" s="285" t="str">
        <f>IF(OR(ISERROR(VLOOKUP($D$6&amp;$E17, 'Stage data'!$A$3:$S$55,'Stage data'!B$3,FALSE)),ISBLANK(VLOOKUP($D$6&amp;$E17,'Stage data'!$A$3:$S$55,'Stage data'!B$3,FALSE))),"",VLOOKUP($D$6&amp;$E17,'Stage data'!$A$3:$S$55,'Stage data'!B$3,FALSE))</f>
        <v/>
      </c>
      <c r="G17" s="285"/>
      <c r="H17" s="285">
        <f>IF(OR(ISERROR(VLOOKUP($D$6&amp;$E17, 'Stage data'!$A$3:$S$55,'Stage data'!C$3,FALSE)),ISBLANK(VLOOKUP($D$6&amp;$E17,'Stage data'!$A$3:$S$55,'Stage data'!C$3,FALSE))),"",VLOOKUP($D$6&amp;$E17,'Stage data'!$A$3:$S$55,'Stage data'!C$3,FALSE))</f>
        <v>0.4119035073652379</v>
      </c>
      <c r="I17" s="285"/>
      <c r="J17" s="285">
        <f>IF(OR(ISERROR(VLOOKUP($D$6&amp;$E17, 'Stage data'!$A$3:$S$55,'Stage data'!D$3,FALSE)),ISBLANK(VLOOKUP($D$6&amp;$E17,'Stage data'!$A$3:$S$55,'Stage data'!D$3,FALSE))),"",VLOOKUP($D$6&amp;$E17,'Stage data'!$A$3:$S$55,'Stage data'!D$3,FALSE))</f>
        <v>0.26265148564752239</v>
      </c>
      <c r="K17" s="285"/>
      <c r="L17" s="285">
        <f>IF(OR(ISERROR(VLOOKUP($D$6&amp;$E17, 'Stage data'!$A$3:$S$55,'Stage data'!E$3,FALSE)),ISBLANK(VLOOKUP($D$6&amp;$E17,'Stage data'!$A$3:$S$55,'Stage data'!E$3,FALSE))),"",VLOOKUP($D$6&amp;$E17,'Stage data'!$A$3:$S$55,'Stage data'!E$3,FALSE))</f>
        <v>0.17786534100020618</v>
      </c>
      <c r="M17" s="285"/>
      <c r="N17" s="285">
        <f>IF(OR(ISERROR(VLOOKUP($D$6&amp;$E17, 'Stage data'!$A$3:$S$55,'Stage data'!F$3,FALSE)),ISBLANK(VLOOKUP($D$6&amp;$E17,'Stage data'!$A$3:$S$55,'Stage data'!F$3,FALSE))),"",VLOOKUP($D$6&amp;$E17,'Stage data'!$A$3:$S$55,'Stage data'!F$3,FALSE))</f>
        <v>0.14757966598703351</v>
      </c>
      <c r="O17" s="285"/>
      <c r="P17" s="295">
        <f>SUM(F17,H17,J17,N17)</f>
        <v>0.82213465899979388</v>
      </c>
      <c r="Q17" s="366">
        <f>IF(OR(ISERROR(VLOOKUP($D$6&amp;$E17, 'Stage data'!$A$3:$S$55,'Stage data'!H$3,FALSE)),ISBLANK(VLOOKUP($D$6&amp;$E17,'Stage data'!$A$3:$S$55,'Stage data'!H$3,FALSE))),"",VLOOKUP($D$6&amp;$E17,'Stage data'!$A$3:$S$55,'Stage data'!H$3,FALSE))</f>
        <v>43651</v>
      </c>
    </row>
    <row r="18" spans="2:23" ht="15.75" customHeight="1" thickBot="1" x14ac:dyDescent="0.3">
      <c r="B18" s="44"/>
      <c r="D18" s="306"/>
      <c r="E18" s="184" t="s">
        <v>27</v>
      </c>
      <c r="F18" s="3" t="str">
        <f>IF(F17="","",VLOOKUP($D$6&amp;$E17,'Stage data'!$A$3:$S$55,'Stage data'!J$3,FALSE))</f>
        <v/>
      </c>
      <c r="G18" s="3" t="str">
        <f>IF(F17="","",VLOOKUP($D$6&amp;$E17,'Stage data'!$A$3:$S$55,'Stage data'!K$3,FALSE))</f>
        <v/>
      </c>
      <c r="H18" s="3">
        <f>IF(H17="","",VLOOKUP($D$6&amp;$E17,'Stage data'!$A$3:$S$55,'Stage data'!L$3,FALSE))</f>
        <v>0.40699999999999997</v>
      </c>
      <c r="I18" s="3">
        <f>IF(H17="","",VLOOKUP($D$6&amp;$E17,'Stage data'!$A$3:$S$55,'Stage data'!M$3,FALSE))</f>
        <v>0.41699999999999998</v>
      </c>
      <c r="J18" s="3">
        <f>IF(J17="","",VLOOKUP($D$6&amp;$E17,'Stage data'!$A$3:$S$55,'Stage data'!N$3,FALSE))</f>
        <v>0.25900000000000001</v>
      </c>
      <c r="K18" s="3">
        <f>IF(J17="","",VLOOKUP($D$6&amp;$E17,'Stage data'!$A$3:$S$55,'Stage data'!O$3,FALSE))</f>
        <v>0.26700000000000002</v>
      </c>
      <c r="L18" s="3">
        <f>IF(L17="","",VLOOKUP($D$6&amp;$E17,'Stage data'!$A$3:$S$55,'Stage data'!P$3,FALSE))</f>
        <v>0.17399999999999999</v>
      </c>
      <c r="M18" s="3">
        <f>IF(L17="","",VLOOKUP($D$6&amp;$E17,'Stage data'!$A$3:$S$55,'Stage data'!Q$3,FALSE))</f>
        <v>0.18099999999999999</v>
      </c>
      <c r="N18" s="3">
        <f>IF(N17="","",VLOOKUP($D$6&amp;$E17,'Stage data'!$A$3:$S$55,'Stage data'!R$3,FALSE))</f>
        <v>0.14399999999999999</v>
      </c>
      <c r="O18" s="3">
        <f>IF(N17="","",VLOOKUP($D$6&amp;$E17,'Stage data'!$A$3:$S$55,'Stage data'!S$3,FALSE))</f>
        <v>0.151</v>
      </c>
      <c r="P18" s="308"/>
      <c r="Q18" s="356"/>
    </row>
    <row r="19" spans="2:23" s="29" customFormat="1" ht="18.75" customHeight="1" x14ac:dyDescent="0.25">
      <c r="D19" s="99"/>
      <c r="E19" s="99"/>
      <c r="F19" s="99"/>
      <c r="G19" s="99"/>
      <c r="H19" s="99"/>
      <c r="I19" s="99"/>
      <c r="J19" s="99"/>
      <c r="K19" s="99"/>
      <c r="L19" s="99"/>
      <c r="M19" s="99"/>
      <c r="N19" s="99"/>
      <c r="O19" s="99"/>
      <c r="P19" s="99"/>
      <c r="Q19" s="99"/>
    </row>
    <row r="20" spans="2:23" ht="15.75" customHeight="1" x14ac:dyDescent="0.25">
      <c r="D20" s="179" t="s">
        <v>52</v>
      </c>
      <c r="P20" s="99"/>
      <c r="Q20" s="99"/>
    </row>
    <row r="21" spans="2:23" ht="33.75" customHeight="1" x14ac:dyDescent="0.25">
      <c r="D21" s="256" t="s">
        <v>54</v>
      </c>
      <c r="E21" s="256"/>
      <c r="F21" s="256"/>
      <c r="G21" s="256"/>
      <c r="H21" s="256"/>
      <c r="I21" s="256"/>
      <c r="J21" s="256"/>
      <c r="K21" s="256"/>
      <c r="L21" s="256"/>
      <c r="M21" s="256"/>
      <c r="N21" s="256"/>
      <c r="O21" s="256"/>
      <c r="P21" s="256"/>
      <c r="Q21" s="256"/>
    </row>
    <row r="22" spans="2:23" x14ac:dyDescent="0.25">
      <c r="D22" s="99"/>
      <c r="P22" s="99"/>
      <c r="Q22" s="99"/>
    </row>
    <row r="23" spans="2:23" ht="20.25" customHeight="1" x14ac:dyDescent="0.25">
      <c r="D23" s="99"/>
      <c r="P23" s="99"/>
      <c r="Q23" s="99"/>
    </row>
    <row r="24" spans="2:23" x14ac:dyDescent="0.25">
      <c r="D24" s="99"/>
      <c r="P24" s="99"/>
      <c r="Q24" s="99"/>
    </row>
    <row r="25" spans="2:23" ht="20.25" customHeight="1" x14ac:dyDescent="0.25">
      <c r="D25" s="99"/>
      <c r="P25" s="99"/>
      <c r="Q25" s="99"/>
    </row>
    <row r="26" spans="2:23" x14ac:dyDescent="0.25">
      <c r="D26" s="99"/>
      <c r="P26" s="99"/>
      <c r="Q26" s="99"/>
      <c r="R26" s="178"/>
      <c r="S26" s="213"/>
      <c r="T26" s="178"/>
      <c r="U26" s="178"/>
      <c r="V26" s="219"/>
      <c r="W26" s="178"/>
    </row>
    <row r="29" spans="2:23" ht="28.5" customHeight="1" x14ac:dyDescent="0.25"/>
  </sheetData>
  <sheetProtection sheet="1" scenarios="1"/>
  <mergeCells count="52">
    <mergeCell ref="L15:M15"/>
    <mergeCell ref="L17:M17"/>
    <mergeCell ref="Q7:Q8"/>
    <mergeCell ref="F9:G9"/>
    <mergeCell ref="H9:I9"/>
    <mergeCell ref="J9:K9"/>
    <mergeCell ref="N9:O9"/>
    <mergeCell ref="F7:G7"/>
    <mergeCell ref="H7:I7"/>
    <mergeCell ref="J7:K7"/>
    <mergeCell ref="N7:O7"/>
    <mergeCell ref="P7:P8"/>
    <mergeCell ref="L7:M7"/>
    <mergeCell ref="L9:M9"/>
    <mergeCell ref="Q13:Q14"/>
    <mergeCell ref="P9:P10"/>
    <mergeCell ref="B2:B4"/>
    <mergeCell ref="D2:Q4"/>
    <mergeCell ref="D6:E6"/>
    <mergeCell ref="F6:G6"/>
    <mergeCell ref="H6:I6"/>
    <mergeCell ref="L6:M6"/>
    <mergeCell ref="N6:O6"/>
    <mergeCell ref="J6:K6"/>
    <mergeCell ref="D21:Q21"/>
    <mergeCell ref="F15:G15"/>
    <mergeCell ref="H15:I15"/>
    <mergeCell ref="J15:K15"/>
    <mergeCell ref="N15:O15"/>
    <mergeCell ref="P15:P16"/>
    <mergeCell ref="Q15:Q16"/>
    <mergeCell ref="Q17:Q18"/>
    <mergeCell ref="D7:D18"/>
    <mergeCell ref="F17:G17"/>
    <mergeCell ref="H17:I17"/>
    <mergeCell ref="J17:K17"/>
    <mergeCell ref="N17:O17"/>
    <mergeCell ref="P17:P18"/>
    <mergeCell ref="P11:P12"/>
    <mergeCell ref="Q11:Q12"/>
    <mergeCell ref="F13:G13"/>
    <mergeCell ref="H13:I13"/>
    <mergeCell ref="J13:K13"/>
    <mergeCell ref="N13:O13"/>
    <mergeCell ref="P13:P14"/>
    <mergeCell ref="L13:M13"/>
    <mergeCell ref="Q9:Q10"/>
    <mergeCell ref="F11:G11"/>
    <mergeCell ref="H11:I11"/>
    <mergeCell ref="J11:K11"/>
    <mergeCell ref="N11:O11"/>
    <mergeCell ref="L11:M11"/>
  </mergeCells>
  <conditionalFormatting sqref="F7:O8">
    <cfRule type="containsBlanks" dxfId="5" priority="38">
      <formula>LEN(TRIM(F7))=0</formula>
    </cfRule>
  </conditionalFormatting>
  <conditionalFormatting sqref="F7:O7">
    <cfRule type="colorScale" priority="37">
      <colorScale>
        <cfvo type="min"/>
        <cfvo type="max"/>
        <color rgb="FFFFEF9C"/>
        <color rgb="FFFF7128"/>
      </colorScale>
    </cfRule>
  </conditionalFormatting>
  <conditionalFormatting sqref="F9:O10">
    <cfRule type="containsBlanks" dxfId="4" priority="10">
      <formula>LEN(TRIM(F9))=0</formula>
    </cfRule>
  </conditionalFormatting>
  <conditionalFormatting sqref="F9:O9">
    <cfRule type="colorScale" priority="9">
      <colorScale>
        <cfvo type="min"/>
        <cfvo type="max"/>
        <color rgb="FFFFEF9C"/>
        <color rgb="FFFF7128"/>
      </colorScale>
    </cfRule>
  </conditionalFormatting>
  <conditionalFormatting sqref="F11:O12">
    <cfRule type="containsBlanks" dxfId="3" priority="8">
      <formula>LEN(TRIM(F11))=0</formula>
    </cfRule>
  </conditionalFormatting>
  <conditionalFormatting sqref="F11:O11">
    <cfRule type="colorScale" priority="7">
      <colorScale>
        <cfvo type="min"/>
        <cfvo type="max"/>
        <color rgb="FFFFEF9C"/>
        <color rgb="FFFF7128"/>
      </colorScale>
    </cfRule>
  </conditionalFormatting>
  <conditionalFormatting sqref="F13:O14">
    <cfRule type="containsBlanks" dxfId="2" priority="6">
      <formula>LEN(TRIM(F13))=0</formula>
    </cfRule>
  </conditionalFormatting>
  <conditionalFormatting sqref="F13:O13">
    <cfRule type="colorScale" priority="5">
      <colorScale>
        <cfvo type="min"/>
        <cfvo type="max"/>
        <color rgb="FFFFEF9C"/>
        <color rgb="FFFF7128"/>
      </colorScale>
    </cfRule>
  </conditionalFormatting>
  <conditionalFormatting sqref="F15:O16">
    <cfRule type="containsBlanks" dxfId="1" priority="4">
      <formula>LEN(TRIM(F15))=0</formula>
    </cfRule>
  </conditionalFormatting>
  <conditionalFormatting sqref="F15:O15">
    <cfRule type="colorScale" priority="3">
      <colorScale>
        <cfvo type="min"/>
        <cfvo type="max"/>
        <color rgb="FFFFEF9C"/>
        <color rgb="FFFF7128"/>
      </colorScale>
    </cfRule>
  </conditionalFormatting>
  <conditionalFormatting sqref="F17:O18">
    <cfRule type="containsBlanks" dxfId="0" priority="2">
      <formula>LEN(TRIM(F17))=0</formula>
    </cfRule>
  </conditionalFormatting>
  <conditionalFormatting sqref="F17:O17">
    <cfRule type="colorScale" priority="1">
      <colorScale>
        <cfvo type="min"/>
        <cfvo type="max"/>
        <color rgb="FFFFEF9C"/>
        <color rgb="FFFF7128"/>
      </colorScale>
    </cfRule>
  </conditionalFormatting>
  <hyperlinks>
    <hyperlink ref="B7" location="Contents!A1" display="Back to Contents page" xr:uid="{00000000-0004-0000-1300-000000000000}"/>
  </hyperlinks>
  <pageMargins left="0.7" right="0.7" top="0.75" bottom="0.75" header="0.3" footer="0.3"/>
  <pageSetup paperSize="9" scale="39" orientation="landscape" r:id="rId1"/>
  <ignoredErrors>
    <ignoredError sqref="E7 E8:E14 E16" numberStoredAsText="1"/>
    <ignoredError sqref="F8:Q18 F7 H7 J7 L7:N7 P7:Q7 AC7:AF11" formula="1"/>
    <ignoredError sqref="Y7:Y11 AH7:AI11" evalError="1"/>
    <ignoredError sqref="Z7:AB11 AG7:AG11" evalError="1" formula="1"/>
    <ignoredError sqref="O7 K7 I7 G7" numberStoredAsText="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57985" r:id="rId4" name="List Box 1">
              <controlPr defaultSize="0" autoLine="0" autoPict="0">
                <anchor moveWithCells="1">
                  <from>
                    <xdr:col>0</xdr:col>
                    <xdr:colOff>104775</xdr:colOff>
                    <xdr:row>4</xdr:row>
                    <xdr:rowOff>123825</xdr:rowOff>
                  </from>
                  <to>
                    <xdr:col>1</xdr:col>
                    <xdr:colOff>1495425</xdr:colOff>
                    <xdr:row>5</xdr:row>
                    <xdr:rowOff>1009650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7" tint="0.59999389629810485"/>
  </sheetPr>
  <dimension ref="A2:U65"/>
  <sheetViews>
    <sheetView workbookViewId="0"/>
  </sheetViews>
  <sheetFormatPr defaultRowHeight="15" x14ac:dyDescent="0.25"/>
  <cols>
    <col min="1" max="1" width="21.140625" bestFit="1" customWidth="1"/>
    <col min="7" max="7" width="11.5703125" bestFit="1" customWidth="1"/>
    <col min="8" max="8" width="10.5703125" bestFit="1" customWidth="1"/>
  </cols>
  <sheetData>
    <row r="2" spans="1:21" x14ac:dyDescent="0.25">
      <c r="B2" t="s">
        <v>344</v>
      </c>
      <c r="C2" t="s">
        <v>483</v>
      </c>
      <c r="D2" t="s">
        <v>3</v>
      </c>
      <c r="E2" t="s">
        <v>9</v>
      </c>
      <c r="F2" t="s">
        <v>150</v>
      </c>
      <c r="G2" t="s">
        <v>32</v>
      </c>
      <c r="H2" t="s">
        <v>345</v>
      </c>
      <c r="J2" t="s">
        <v>344</v>
      </c>
      <c r="K2" t="s">
        <v>344</v>
      </c>
      <c r="L2" t="s">
        <v>483</v>
      </c>
      <c r="M2" t="s">
        <v>483</v>
      </c>
      <c r="N2" t="s">
        <v>3</v>
      </c>
      <c r="O2" t="s">
        <v>3</v>
      </c>
      <c r="P2" t="s">
        <v>9</v>
      </c>
      <c r="Q2" t="s">
        <v>9</v>
      </c>
      <c r="R2" t="s">
        <v>150</v>
      </c>
      <c r="S2" t="s">
        <v>150</v>
      </c>
    </row>
    <row r="3" spans="1:21" x14ac:dyDescent="0.25">
      <c r="A3">
        <v>1</v>
      </c>
      <c r="B3">
        <v>2</v>
      </c>
      <c r="C3">
        <v>3</v>
      </c>
      <c r="D3">
        <v>4</v>
      </c>
      <c r="E3" s="91">
        <v>5</v>
      </c>
      <c r="F3" s="91">
        <v>6</v>
      </c>
      <c r="G3" s="91">
        <v>7</v>
      </c>
      <c r="H3" s="91">
        <v>8</v>
      </c>
      <c r="I3" s="91">
        <v>9</v>
      </c>
      <c r="J3" s="91">
        <v>10</v>
      </c>
      <c r="K3" s="91">
        <v>11</v>
      </c>
      <c r="L3" s="91">
        <v>12</v>
      </c>
      <c r="M3" s="91">
        <v>13</v>
      </c>
      <c r="N3" s="91">
        <v>14</v>
      </c>
      <c r="O3" s="91">
        <v>15</v>
      </c>
      <c r="P3" s="91">
        <v>16</v>
      </c>
      <c r="Q3" s="91">
        <v>17</v>
      </c>
      <c r="R3" s="91">
        <v>18</v>
      </c>
      <c r="S3" s="91">
        <v>19</v>
      </c>
    </row>
    <row r="4" spans="1:21" x14ac:dyDescent="0.25">
      <c r="A4" t="s">
        <v>6045</v>
      </c>
      <c r="B4" s="170" t="s">
        <v>143</v>
      </c>
      <c r="C4" s="170">
        <v>0.50520277481323372</v>
      </c>
      <c r="D4" s="170">
        <v>0.27974919957310568</v>
      </c>
      <c r="E4" s="170">
        <v>7.2638740661686227E-2</v>
      </c>
      <c r="F4" s="170">
        <v>0.14240928495197439</v>
      </c>
      <c r="G4" s="169">
        <v>0.99999999999999989</v>
      </c>
      <c r="H4" s="173">
        <v>14992</v>
      </c>
      <c r="I4" s="91"/>
      <c r="J4" s="170" t="s">
        <v>143</v>
      </c>
      <c r="K4" s="170" t="s">
        <v>143</v>
      </c>
      <c r="L4" s="170">
        <v>0.497</v>
      </c>
      <c r="M4" s="170">
        <v>0.51300000000000001</v>
      </c>
      <c r="N4" s="170">
        <v>0.27300000000000002</v>
      </c>
      <c r="O4" s="170">
        <v>0.28699999999999998</v>
      </c>
      <c r="P4" s="170">
        <v>6.9000000000000006E-2</v>
      </c>
      <c r="Q4" s="170">
        <v>7.6999999999999999E-2</v>
      </c>
      <c r="R4" s="170">
        <v>0.13700000000000001</v>
      </c>
      <c r="S4" s="170">
        <v>0.14799999999999999</v>
      </c>
      <c r="T4" s="91"/>
      <c r="U4" s="91"/>
    </row>
    <row r="5" spans="1:21" x14ac:dyDescent="0.25">
      <c r="A5" s="91" t="s">
        <v>6046</v>
      </c>
      <c r="B5" s="170">
        <v>0.21240476366595162</v>
      </c>
      <c r="C5" s="170">
        <v>0.28252829351283382</v>
      </c>
      <c r="D5" s="170">
        <v>0.28626377690657595</v>
      </c>
      <c r="E5" s="170">
        <v>8.025741548931134E-2</v>
      </c>
      <c r="F5" s="170">
        <v>0.13854575042532732</v>
      </c>
      <c r="G5" s="169">
        <v>1</v>
      </c>
      <c r="H5" s="173">
        <v>27038</v>
      </c>
      <c r="I5" s="91"/>
      <c r="J5" s="170">
        <v>0.20799999999999999</v>
      </c>
      <c r="K5" s="170">
        <v>0.217</v>
      </c>
      <c r="L5" s="170">
        <v>0.27700000000000002</v>
      </c>
      <c r="M5" s="170">
        <v>0.28799999999999998</v>
      </c>
      <c r="N5" s="170">
        <v>0.28100000000000003</v>
      </c>
      <c r="O5" s="170">
        <v>0.29199999999999998</v>
      </c>
      <c r="P5" s="170">
        <v>7.6999999999999999E-2</v>
      </c>
      <c r="Q5" s="170">
        <v>8.4000000000000005E-2</v>
      </c>
      <c r="R5" s="170">
        <v>0.13400000000000001</v>
      </c>
      <c r="S5" s="170">
        <v>0.14299999999999999</v>
      </c>
    </row>
    <row r="6" spans="1:21" x14ac:dyDescent="0.25">
      <c r="A6" s="91" t="s">
        <v>6047</v>
      </c>
      <c r="B6" s="170">
        <v>0.47258932110299529</v>
      </c>
      <c r="C6" s="170">
        <v>0.36943547930468262</v>
      </c>
      <c r="D6" s="170">
        <v>7.6065907932733143E-2</v>
      </c>
      <c r="E6" s="170">
        <v>1.2841854934601665E-2</v>
      </c>
      <c r="F6" s="170">
        <v>6.9067436724987261E-2</v>
      </c>
      <c r="G6" s="169">
        <v>1</v>
      </c>
      <c r="H6" s="173">
        <v>88305</v>
      </c>
      <c r="I6" s="91"/>
      <c r="J6" s="170">
        <v>0.46899999999999997</v>
      </c>
      <c r="K6" s="170">
        <v>0.47599999999999998</v>
      </c>
      <c r="L6" s="170">
        <v>0.36599999999999999</v>
      </c>
      <c r="M6" s="170">
        <v>0.373</v>
      </c>
      <c r="N6" s="170">
        <v>7.3999999999999996E-2</v>
      </c>
      <c r="O6" s="170">
        <v>7.8E-2</v>
      </c>
      <c r="P6" s="170">
        <v>1.2E-2</v>
      </c>
      <c r="Q6" s="170">
        <v>1.4E-2</v>
      </c>
      <c r="R6" s="170">
        <v>6.7000000000000004E-2</v>
      </c>
      <c r="S6" s="170">
        <v>7.0999999999999994E-2</v>
      </c>
    </row>
    <row r="7" spans="1:21" x14ac:dyDescent="0.25">
      <c r="A7" s="91" t="s">
        <v>6048</v>
      </c>
      <c r="B7" s="170" t="s">
        <v>143</v>
      </c>
      <c r="C7" s="170">
        <v>0.28510775168864588</v>
      </c>
      <c r="D7" s="170">
        <v>0.36333226117722739</v>
      </c>
      <c r="E7" s="170">
        <v>0.13965905435831458</v>
      </c>
      <c r="F7" s="170">
        <v>0.21190093277581215</v>
      </c>
      <c r="G7" s="169">
        <v>1</v>
      </c>
      <c r="H7" s="173">
        <v>15545</v>
      </c>
      <c r="I7" s="91"/>
      <c r="J7" s="170" t="s">
        <v>143</v>
      </c>
      <c r="K7" s="170" t="s">
        <v>143</v>
      </c>
      <c r="L7" s="170">
        <v>0.27800000000000002</v>
      </c>
      <c r="M7" s="170">
        <v>0.29199999999999998</v>
      </c>
      <c r="N7" s="170">
        <v>0.35599999999999998</v>
      </c>
      <c r="O7" s="170">
        <v>0.371</v>
      </c>
      <c r="P7" s="170">
        <v>0.13400000000000001</v>
      </c>
      <c r="Q7" s="170">
        <v>0.14499999999999999</v>
      </c>
      <c r="R7" s="170">
        <v>0.20599999999999999</v>
      </c>
      <c r="S7" s="170">
        <v>0.218</v>
      </c>
    </row>
    <row r="8" spans="1:21" x14ac:dyDescent="0.25">
      <c r="A8" s="91" t="s">
        <v>6049</v>
      </c>
      <c r="B8" s="170" t="s">
        <v>143</v>
      </c>
      <c r="C8" s="170">
        <v>0.26376591034864416</v>
      </c>
      <c r="D8" s="170">
        <v>0.33432484781405647</v>
      </c>
      <c r="E8" s="170">
        <v>0.1733190370780299</v>
      </c>
      <c r="F8" s="170">
        <v>0.2285902047592695</v>
      </c>
      <c r="G8" s="169">
        <v>1</v>
      </c>
      <c r="H8" s="173">
        <v>28912</v>
      </c>
      <c r="I8" s="91"/>
      <c r="J8" s="170" t="s">
        <v>143</v>
      </c>
      <c r="K8" s="170" t="s">
        <v>143</v>
      </c>
      <c r="L8" s="170">
        <v>0.25900000000000001</v>
      </c>
      <c r="M8" s="170">
        <v>0.26900000000000002</v>
      </c>
      <c r="N8" s="170">
        <v>0.32900000000000001</v>
      </c>
      <c r="O8" s="170">
        <v>0.34</v>
      </c>
      <c r="P8" s="170">
        <v>0.16900000000000001</v>
      </c>
      <c r="Q8" s="170">
        <v>0.17799999999999999</v>
      </c>
      <c r="R8" s="170">
        <v>0.224</v>
      </c>
      <c r="S8" s="170">
        <v>0.23300000000000001</v>
      </c>
    </row>
    <row r="9" spans="1:21" x14ac:dyDescent="0.25">
      <c r="A9" s="91" t="s">
        <v>6050</v>
      </c>
      <c r="B9" s="170" t="s">
        <v>143</v>
      </c>
      <c r="C9" s="170">
        <v>0.61219691031832313</v>
      </c>
      <c r="D9" s="170">
        <v>0.27984121766832698</v>
      </c>
      <c r="E9" s="170">
        <v>1.1529417713837829E-2</v>
      </c>
      <c r="F9" s="170">
        <v>9.6432454299512027E-2</v>
      </c>
      <c r="G9" s="169">
        <v>1</v>
      </c>
      <c r="H9" s="173">
        <v>39551</v>
      </c>
      <c r="I9" s="91"/>
      <c r="J9" s="170" t="s">
        <v>143</v>
      </c>
      <c r="K9" s="170" t="s">
        <v>143</v>
      </c>
      <c r="L9" s="170">
        <v>0.60699999999999998</v>
      </c>
      <c r="M9" s="170">
        <v>0.61699999999999999</v>
      </c>
      <c r="N9" s="170">
        <v>0.27500000000000002</v>
      </c>
      <c r="O9" s="170">
        <v>0.28399999999999997</v>
      </c>
      <c r="P9" s="170">
        <v>1.0999999999999999E-2</v>
      </c>
      <c r="Q9" s="170">
        <v>1.2999999999999999E-2</v>
      </c>
      <c r="R9" s="170">
        <v>9.4E-2</v>
      </c>
      <c r="S9" s="170">
        <v>9.9000000000000005E-2</v>
      </c>
    </row>
    <row r="10" spans="1:21" x14ac:dyDescent="0.25">
      <c r="A10" s="91" t="s">
        <v>6051</v>
      </c>
      <c r="B10" s="170" t="s">
        <v>143</v>
      </c>
      <c r="C10" s="170">
        <v>0.37859519652093698</v>
      </c>
      <c r="D10" s="170">
        <v>0.45542450499126941</v>
      </c>
      <c r="E10" s="170">
        <v>3.179257404539914E-2</v>
      </c>
      <c r="F10" s="170">
        <v>0.13418772444239449</v>
      </c>
      <c r="G10" s="169">
        <v>1</v>
      </c>
      <c r="H10" s="173">
        <v>60706</v>
      </c>
      <c r="I10" s="91"/>
      <c r="J10" s="170" t="s">
        <v>143</v>
      </c>
      <c r="K10" s="170" t="s">
        <v>143</v>
      </c>
      <c r="L10" s="170">
        <v>0.375</v>
      </c>
      <c r="M10" s="170">
        <v>0.38200000000000001</v>
      </c>
      <c r="N10" s="170">
        <v>0.45100000000000001</v>
      </c>
      <c r="O10" s="170">
        <v>0.45900000000000002</v>
      </c>
      <c r="P10" s="170">
        <v>0.03</v>
      </c>
      <c r="Q10" s="170">
        <v>3.3000000000000002E-2</v>
      </c>
      <c r="R10" s="170">
        <v>0.13100000000000001</v>
      </c>
      <c r="S10" s="170">
        <v>0.13700000000000001</v>
      </c>
    </row>
    <row r="11" spans="1:21" x14ac:dyDescent="0.25">
      <c r="A11" s="91" t="s">
        <v>6052</v>
      </c>
      <c r="B11" s="170" t="s">
        <v>143</v>
      </c>
      <c r="C11" s="170">
        <v>0.5991956565453449</v>
      </c>
      <c r="D11" s="170">
        <v>0.28690931027548761</v>
      </c>
      <c r="E11" s="170">
        <v>3.2535692740800322E-2</v>
      </c>
      <c r="F11" s="170">
        <v>8.1359340438367178E-2</v>
      </c>
      <c r="G11" s="169">
        <v>1</v>
      </c>
      <c r="H11" s="173">
        <v>24865</v>
      </c>
      <c r="I11" s="91"/>
      <c r="J11" s="170" t="s">
        <v>143</v>
      </c>
      <c r="K11" s="170" t="s">
        <v>143</v>
      </c>
      <c r="L11" s="170">
        <v>0.59299999999999997</v>
      </c>
      <c r="M11" s="170">
        <v>0.60499999999999998</v>
      </c>
      <c r="N11" s="170">
        <v>0.28100000000000003</v>
      </c>
      <c r="O11" s="170">
        <v>0.29299999999999998</v>
      </c>
      <c r="P11" s="170">
        <v>0.03</v>
      </c>
      <c r="Q11" s="170">
        <v>3.5000000000000003E-2</v>
      </c>
      <c r="R11" s="170">
        <v>7.8E-2</v>
      </c>
      <c r="S11" s="170">
        <v>8.5000000000000006E-2</v>
      </c>
    </row>
    <row r="12" spans="1:21" x14ac:dyDescent="0.25">
      <c r="A12" s="91" t="s">
        <v>6053</v>
      </c>
      <c r="B12" s="170" t="s">
        <v>143</v>
      </c>
      <c r="C12" s="170">
        <v>0.48256007086701364</v>
      </c>
      <c r="D12" s="170">
        <v>0.23928690067545122</v>
      </c>
      <c r="E12" s="170">
        <v>0.15823275384785737</v>
      </c>
      <c r="F12" s="170">
        <v>0.11992027460967777</v>
      </c>
      <c r="G12" s="169">
        <v>1</v>
      </c>
      <c r="H12" s="173">
        <v>9031</v>
      </c>
      <c r="I12" s="91"/>
      <c r="J12" s="170" t="s">
        <v>143</v>
      </c>
      <c r="K12" s="170" t="s">
        <v>143</v>
      </c>
      <c r="L12" s="170">
        <v>0.47199999999999998</v>
      </c>
      <c r="M12" s="170">
        <v>0.49299999999999999</v>
      </c>
      <c r="N12" s="170">
        <v>0.23100000000000001</v>
      </c>
      <c r="O12" s="170">
        <v>0.248</v>
      </c>
      <c r="P12" s="170">
        <v>0.151</v>
      </c>
      <c r="Q12" s="170">
        <v>0.16600000000000001</v>
      </c>
      <c r="R12" s="170">
        <v>0.113</v>
      </c>
      <c r="S12" s="170">
        <v>0.127</v>
      </c>
    </row>
    <row r="13" spans="1:21" x14ac:dyDescent="0.25">
      <c r="A13" s="91" t="s">
        <v>6054</v>
      </c>
      <c r="B13" s="170">
        <v>0.10219912637445398</v>
      </c>
      <c r="C13" s="170">
        <v>0.35479740924838077</v>
      </c>
      <c r="D13" s="170">
        <v>0.22287493096349853</v>
      </c>
      <c r="E13" s="170">
        <v>0.20306773108399859</v>
      </c>
      <c r="F13" s="170">
        <v>0.11706080232966812</v>
      </c>
      <c r="G13" s="169">
        <v>0.99999999999999989</v>
      </c>
      <c r="H13" s="173">
        <v>39834</v>
      </c>
      <c r="I13" s="91"/>
      <c r="J13" s="170">
        <v>9.9000000000000005E-2</v>
      </c>
      <c r="K13" s="170">
        <v>0.105</v>
      </c>
      <c r="L13" s="170">
        <v>0.35</v>
      </c>
      <c r="M13" s="170">
        <v>0.36</v>
      </c>
      <c r="N13" s="170">
        <v>0.219</v>
      </c>
      <c r="O13" s="170">
        <v>0.22700000000000001</v>
      </c>
      <c r="P13" s="170">
        <v>0.19900000000000001</v>
      </c>
      <c r="Q13" s="170">
        <v>0.20699999999999999</v>
      </c>
      <c r="R13" s="170">
        <v>0.114</v>
      </c>
      <c r="S13" s="170">
        <v>0.12</v>
      </c>
    </row>
    <row r="14" spans="1:21" x14ac:dyDescent="0.25">
      <c r="A14" s="91" t="s">
        <v>6055</v>
      </c>
      <c r="B14" s="170">
        <v>0.20227806861562567</v>
      </c>
      <c r="C14" s="170">
        <v>0.65286810330891953</v>
      </c>
      <c r="D14" s="170">
        <v>7.7581168629304018E-2</v>
      </c>
      <c r="E14" s="170">
        <v>1.9336226513634838E-2</v>
      </c>
      <c r="F14" s="170">
        <v>4.7936432932515947E-2</v>
      </c>
      <c r="G14" s="169">
        <v>1</v>
      </c>
      <c r="H14" s="173">
        <v>80419</v>
      </c>
      <c r="I14" s="91"/>
      <c r="J14" s="170">
        <v>0.2</v>
      </c>
      <c r="K14" s="170">
        <v>0.20499999999999999</v>
      </c>
      <c r="L14" s="170">
        <v>0.65</v>
      </c>
      <c r="M14" s="170">
        <v>0.65600000000000003</v>
      </c>
      <c r="N14" s="170">
        <v>7.5999999999999998E-2</v>
      </c>
      <c r="O14" s="170">
        <v>7.9000000000000001E-2</v>
      </c>
      <c r="P14" s="170">
        <v>1.7999999999999999E-2</v>
      </c>
      <c r="Q14" s="170">
        <v>0.02</v>
      </c>
      <c r="R14" s="170">
        <v>4.5999999999999999E-2</v>
      </c>
      <c r="S14" s="170">
        <v>4.9000000000000002E-2</v>
      </c>
    </row>
    <row r="15" spans="1:21" x14ac:dyDescent="0.25">
      <c r="A15" s="91" t="s">
        <v>6056</v>
      </c>
      <c r="B15" s="170" t="s">
        <v>143</v>
      </c>
      <c r="C15" s="170">
        <v>0.37058823529411766</v>
      </c>
      <c r="D15" s="170">
        <v>0.29640522875816994</v>
      </c>
      <c r="E15" s="170">
        <v>0.1542483660130719</v>
      </c>
      <c r="F15" s="170">
        <v>0.17875816993464053</v>
      </c>
      <c r="G15" s="169">
        <v>1</v>
      </c>
      <c r="H15" s="173">
        <v>3060</v>
      </c>
      <c r="I15" s="91"/>
      <c r="J15" s="170" t="s">
        <v>143</v>
      </c>
      <c r="K15" s="170" t="s">
        <v>143</v>
      </c>
      <c r="L15" s="170">
        <v>0.35399999999999998</v>
      </c>
      <c r="M15" s="170">
        <v>0.38800000000000001</v>
      </c>
      <c r="N15" s="170">
        <v>0.28000000000000003</v>
      </c>
      <c r="O15" s="170">
        <v>0.313</v>
      </c>
      <c r="P15" s="170">
        <v>0.14199999999999999</v>
      </c>
      <c r="Q15" s="170">
        <v>0.16700000000000001</v>
      </c>
      <c r="R15" s="170">
        <v>0.16600000000000001</v>
      </c>
      <c r="S15" s="170">
        <v>0.193</v>
      </c>
    </row>
    <row r="16" spans="1:21" x14ac:dyDescent="0.25">
      <c r="A16" s="91" t="s">
        <v>6057</v>
      </c>
      <c r="B16" s="170" t="s">
        <v>143</v>
      </c>
      <c r="C16" s="170">
        <v>0.36093828219981405</v>
      </c>
      <c r="D16" s="170">
        <v>0.27519130372595296</v>
      </c>
      <c r="E16" s="170">
        <v>0.18493885432310664</v>
      </c>
      <c r="F16" s="170">
        <v>0.17893155975112637</v>
      </c>
      <c r="G16" s="169">
        <v>1</v>
      </c>
      <c r="H16" s="173">
        <v>13983</v>
      </c>
      <c r="I16" s="91"/>
      <c r="J16" s="170" t="s">
        <v>143</v>
      </c>
      <c r="K16" s="170" t="s">
        <v>143</v>
      </c>
      <c r="L16" s="170">
        <v>0.35299999999999998</v>
      </c>
      <c r="M16" s="170">
        <v>0.36899999999999999</v>
      </c>
      <c r="N16" s="170">
        <v>0.26800000000000002</v>
      </c>
      <c r="O16" s="170">
        <v>0.28299999999999997</v>
      </c>
      <c r="P16" s="170">
        <v>0.17899999999999999</v>
      </c>
      <c r="Q16" s="170">
        <v>0.191</v>
      </c>
      <c r="R16" s="170">
        <v>0.17299999999999999</v>
      </c>
      <c r="S16" s="170">
        <v>0.185</v>
      </c>
    </row>
    <row r="17" spans="1:19" x14ac:dyDescent="0.25">
      <c r="A17" s="91" t="s">
        <v>6058</v>
      </c>
      <c r="B17" s="170" t="s">
        <v>143</v>
      </c>
      <c r="C17" s="170">
        <v>0.59636835278858624</v>
      </c>
      <c r="D17" s="170">
        <v>0.27271941201902289</v>
      </c>
      <c r="E17" s="170">
        <v>1.8158236057068743E-2</v>
      </c>
      <c r="F17" s="170">
        <v>0.11275399913532209</v>
      </c>
      <c r="G17" s="169">
        <v>1</v>
      </c>
      <c r="H17" s="173">
        <v>11565</v>
      </c>
      <c r="I17" s="91"/>
      <c r="J17" s="170" t="s">
        <v>143</v>
      </c>
      <c r="K17" s="170" t="s">
        <v>143</v>
      </c>
      <c r="L17" s="170">
        <v>0.58699999999999997</v>
      </c>
      <c r="M17" s="170">
        <v>0.60499999999999998</v>
      </c>
      <c r="N17" s="170">
        <v>0.26500000000000001</v>
      </c>
      <c r="O17" s="170">
        <v>0.28100000000000003</v>
      </c>
      <c r="P17" s="170">
        <v>1.6E-2</v>
      </c>
      <c r="Q17" s="170">
        <v>2.1000000000000001E-2</v>
      </c>
      <c r="R17" s="170">
        <v>0.107</v>
      </c>
      <c r="S17" s="170">
        <v>0.11899999999999999</v>
      </c>
    </row>
    <row r="18" spans="1:19" x14ac:dyDescent="0.25">
      <c r="A18" s="91" t="s">
        <v>6059</v>
      </c>
      <c r="B18" s="170" t="s">
        <v>143</v>
      </c>
      <c r="C18" s="170">
        <v>0.45679826876385515</v>
      </c>
      <c r="D18" s="170">
        <v>0.41839966219782537</v>
      </c>
      <c r="E18" s="170">
        <v>2.1587670220627044E-2</v>
      </c>
      <c r="F18" s="170">
        <v>0.10321439881769238</v>
      </c>
      <c r="G18" s="169">
        <v>0.99999999999999989</v>
      </c>
      <c r="H18" s="173">
        <v>37892</v>
      </c>
      <c r="I18" s="91"/>
      <c r="J18" s="170" t="s">
        <v>143</v>
      </c>
      <c r="K18" s="170" t="s">
        <v>143</v>
      </c>
      <c r="L18" s="170">
        <v>0.45200000000000001</v>
      </c>
      <c r="M18" s="170">
        <v>0.46200000000000002</v>
      </c>
      <c r="N18" s="170">
        <v>0.41299999999999998</v>
      </c>
      <c r="O18" s="170">
        <v>0.42299999999999999</v>
      </c>
      <c r="P18" s="170">
        <v>0.02</v>
      </c>
      <c r="Q18" s="170">
        <v>2.3E-2</v>
      </c>
      <c r="R18" s="170">
        <v>0.1</v>
      </c>
      <c r="S18" s="170">
        <v>0.106</v>
      </c>
    </row>
    <row r="19" spans="1:19" x14ac:dyDescent="0.25">
      <c r="A19" s="91" t="s">
        <v>6060</v>
      </c>
      <c r="B19" s="170" t="s">
        <v>143</v>
      </c>
      <c r="C19" s="170">
        <v>0.586579251831855</v>
      </c>
      <c r="D19" s="170">
        <v>0.27535672965676822</v>
      </c>
      <c r="E19" s="170">
        <v>5.399151561897416E-2</v>
      </c>
      <c r="F19" s="170">
        <v>8.4072502892402617E-2</v>
      </c>
      <c r="G19" s="169">
        <v>1</v>
      </c>
      <c r="H19" s="173">
        <v>2593</v>
      </c>
      <c r="I19" s="91"/>
      <c r="J19" s="170" t="s">
        <v>143</v>
      </c>
      <c r="K19" s="170" t="s">
        <v>143</v>
      </c>
      <c r="L19" s="170">
        <v>0.56799999999999995</v>
      </c>
      <c r="M19" s="170">
        <v>0.60499999999999998</v>
      </c>
      <c r="N19" s="170">
        <v>0.25900000000000001</v>
      </c>
      <c r="O19" s="170">
        <v>0.29299999999999998</v>
      </c>
      <c r="P19" s="170">
        <v>4.5999999999999999E-2</v>
      </c>
      <c r="Q19" s="170">
        <v>6.3E-2</v>
      </c>
      <c r="R19" s="170">
        <v>7.3999999999999996E-2</v>
      </c>
      <c r="S19" s="170">
        <v>9.5000000000000001E-2</v>
      </c>
    </row>
    <row r="20" spans="1:19" x14ac:dyDescent="0.25">
      <c r="A20" s="91" t="s">
        <v>6061</v>
      </c>
      <c r="B20" s="170" t="s">
        <v>143</v>
      </c>
      <c r="C20" s="170">
        <v>0.42632696390658176</v>
      </c>
      <c r="D20" s="170">
        <v>0.24670912951167728</v>
      </c>
      <c r="E20" s="170">
        <v>0.19065817409766456</v>
      </c>
      <c r="F20" s="170">
        <v>0.13630573248407643</v>
      </c>
      <c r="G20" s="169">
        <v>1</v>
      </c>
      <c r="H20" s="173">
        <v>2355</v>
      </c>
      <c r="I20" s="91"/>
      <c r="J20" s="170" t="s">
        <v>143</v>
      </c>
      <c r="K20" s="170" t="s">
        <v>143</v>
      </c>
      <c r="L20" s="170">
        <v>0.40600000000000003</v>
      </c>
      <c r="M20" s="170">
        <v>0.44600000000000001</v>
      </c>
      <c r="N20" s="170">
        <v>0.23</v>
      </c>
      <c r="O20" s="170">
        <v>0.26500000000000001</v>
      </c>
      <c r="P20" s="170">
        <v>0.17499999999999999</v>
      </c>
      <c r="Q20" s="170">
        <v>0.20699999999999999</v>
      </c>
      <c r="R20" s="170">
        <v>0.123</v>
      </c>
      <c r="S20" s="170">
        <v>0.151</v>
      </c>
    </row>
    <row r="21" spans="1:19" x14ac:dyDescent="0.25">
      <c r="A21" s="91" t="s">
        <v>6062</v>
      </c>
      <c r="B21" s="170">
        <v>0.10214330553313604</v>
      </c>
      <c r="C21" s="170">
        <v>0.36891310196394944</v>
      </c>
      <c r="D21" s="170">
        <v>0.22944130571249216</v>
      </c>
      <c r="E21" s="170">
        <v>0.19258362478701463</v>
      </c>
      <c r="F21" s="170">
        <v>0.10691866200340777</v>
      </c>
      <c r="G21" s="169">
        <v>1</v>
      </c>
      <c r="H21" s="173">
        <v>44604</v>
      </c>
      <c r="I21" s="91"/>
      <c r="J21" s="170">
        <v>9.9000000000000005E-2</v>
      </c>
      <c r="K21" s="170">
        <v>0.105</v>
      </c>
      <c r="L21" s="170">
        <v>0.36399999999999999</v>
      </c>
      <c r="M21" s="170">
        <v>0.373</v>
      </c>
      <c r="N21" s="170">
        <v>0.22600000000000001</v>
      </c>
      <c r="O21" s="170">
        <v>0.23300000000000001</v>
      </c>
      <c r="P21" s="170">
        <v>0.189</v>
      </c>
      <c r="Q21" s="170">
        <v>0.19600000000000001</v>
      </c>
      <c r="R21" s="170">
        <v>0.104</v>
      </c>
      <c r="S21" s="170">
        <v>0.11</v>
      </c>
    </row>
    <row r="22" spans="1:19" x14ac:dyDescent="0.25">
      <c r="A22" s="91" t="s">
        <v>6063</v>
      </c>
      <c r="B22" s="170">
        <v>0.12552720371151413</v>
      </c>
      <c r="C22" s="170">
        <v>0.71747153099957828</v>
      </c>
      <c r="D22" s="170">
        <v>8.0609447490510328E-2</v>
      </c>
      <c r="E22" s="170">
        <v>3.4426402361872631E-2</v>
      </c>
      <c r="F22" s="170">
        <v>4.1965415436524676E-2</v>
      </c>
      <c r="G22" s="169">
        <v>1.0000000000000002</v>
      </c>
      <c r="H22" s="173">
        <v>18968</v>
      </c>
      <c r="I22" s="91"/>
      <c r="J22" s="170">
        <v>0.121</v>
      </c>
      <c r="K22" s="170">
        <v>0.13</v>
      </c>
      <c r="L22" s="170">
        <v>0.71099999999999997</v>
      </c>
      <c r="M22" s="170">
        <v>0.72399999999999998</v>
      </c>
      <c r="N22" s="170">
        <v>7.6999999999999999E-2</v>
      </c>
      <c r="O22" s="170">
        <v>8.5000000000000006E-2</v>
      </c>
      <c r="P22" s="170">
        <v>3.2000000000000001E-2</v>
      </c>
      <c r="Q22" s="170">
        <v>3.6999999999999998E-2</v>
      </c>
      <c r="R22" s="170">
        <v>3.9E-2</v>
      </c>
      <c r="S22" s="170">
        <v>4.4999999999999998E-2</v>
      </c>
    </row>
    <row r="23" spans="1:19" x14ac:dyDescent="0.25">
      <c r="A23" s="91" t="s">
        <v>6064</v>
      </c>
      <c r="B23" s="170" t="s">
        <v>143</v>
      </c>
      <c r="C23" s="170">
        <v>0.35728282168517311</v>
      </c>
      <c r="D23" s="170">
        <v>0.29735467015022859</v>
      </c>
      <c r="E23" s="170">
        <v>0.14353363814500328</v>
      </c>
      <c r="F23" s="170">
        <v>0.20182887001959504</v>
      </c>
      <c r="G23" s="169">
        <v>1</v>
      </c>
      <c r="H23" s="173">
        <v>6124</v>
      </c>
      <c r="I23" s="91"/>
      <c r="J23" s="170" t="s">
        <v>143</v>
      </c>
      <c r="K23" s="170" t="s">
        <v>143</v>
      </c>
      <c r="L23" s="170">
        <v>0.34499999999999997</v>
      </c>
      <c r="M23" s="170">
        <v>0.36899999999999999</v>
      </c>
      <c r="N23" s="170">
        <v>0.28599999999999998</v>
      </c>
      <c r="O23" s="170">
        <v>0.309</v>
      </c>
      <c r="P23" s="170">
        <v>0.13500000000000001</v>
      </c>
      <c r="Q23" s="170">
        <v>0.153</v>
      </c>
      <c r="R23" s="170">
        <v>0.192</v>
      </c>
      <c r="S23" s="170">
        <v>0.21199999999999999</v>
      </c>
    </row>
    <row r="24" spans="1:19" x14ac:dyDescent="0.25">
      <c r="A24" s="91" t="s">
        <v>6065</v>
      </c>
      <c r="B24" s="170" t="s">
        <v>143</v>
      </c>
      <c r="C24" s="170">
        <v>0.391749723145072</v>
      </c>
      <c r="D24" s="170">
        <v>0.23568660022148394</v>
      </c>
      <c r="E24" s="170">
        <v>0.22436323366555924</v>
      </c>
      <c r="F24" s="170">
        <v>0.14820044296788482</v>
      </c>
      <c r="G24" s="169">
        <v>1</v>
      </c>
      <c r="H24" s="173">
        <v>36120</v>
      </c>
      <c r="I24" s="91"/>
      <c r="J24" s="170" t="s">
        <v>143</v>
      </c>
      <c r="K24" s="170" t="s">
        <v>143</v>
      </c>
      <c r="L24" s="170">
        <v>0.38700000000000001</v>
      </c>
      <c r="M24" s="170">
        <v>0.39700000000000002</v>
      </c>
      <c r="N24" s="170">
        <v>0.23100000000000001</v>
      </c>
      <c r="O24" s="170">
        <v>0.24</v>
      </c>
      <c r="P24" s="170">
        <v>0.22</v>
      </c>
      <c r="Q24" s="170">
        <v>0.22900000000000001</v>
      </c>
      <c r="R24" s="170">
        <v>0.14499999999999999</v>
      </c>
      <c r="S24" s="170">
        <v>0.152</v>
      </c>
    </row>
    <row r="25" spans="1:19" x14ac:dyDescent="0.25">
      <c r="A25" s="91" t="s">
        <v>6066</v>
      </c>
      <c r="B25" s="170" t="s">
        <v>143</v>
      </c>
      <c r="C25" s="170">
        <v>0.60351787773933108</v>
      </c>
      <c r="D25" s="170">
        <v>0.25692041522491349</v>
      </c>
      <c r="E25" s="170">
        <v>2.4221453287197232E-2</v>
      </c>
      <c r="F25" s="170">
        <v>0.11534025374855825</v>
      </c>
      <c r="G25" s="169">
        <v>1</v>
      </c>
      <c r="H25" s="173">
        <v>3468</v>
      </c>
      <c r="I25" s="91"/>
      <c r="J25" s="170" t="s">
        <v>143</v>
      </c>
      <c r="K25" s="170" t="s">
        <v>143</v>
      </c>
      <c r="L25" s="170">
        <v>0.58699999999999997</v>
      </c>
      <c r="M25" s="170">
        <v>0.62</v>
      </c>
      <c r="N25" s="170">
        <v>0.24299999999999999</v>
      </c>
      <c r="O25" s="170">
        <v>0.27200000000000002</v>
      </c>
      <c r="P25" s="170">
        <v>0.02</v>
      </c>
      <c r="Q25" s="170">
        <v>0.03</v>
      </c>
      <c r="R25" s="170">
        <v>0.105</v>
      </c>
      <c r="S25" s="170">
        <v>0.126</v>
      </c>
    </row>
    <row r="26" spans="1:19" x14ac:dyDescent="0.25">
      <c r="A26" s="91" t="s">
        <v>6067</v>
      </c>
      <c r="B26" s="170" t="s">
        <v>143</v>
      </c>
      <c r="C26" s="170">
        <v>0.55917522403508291</v>
      </c>
      <c r="D26" s="170">
        <v>0.32813989594966358</v>
      </c>
      <c r="E26" s="170">
        <v>2.7347261188134991E-2</v>
      </c>
      <c r="F26" s="170">
        <v>8.5337618827118461E-2</v>
      </c>
      <c r="G26" s="169">
        <v>0.99999999999999989</v>
      </c>
      <c r="H26" s="173">
        <v>36713</v>
      </c>
      <c r="I26" s="91"/>
      <c r="J26" s="170" t="s">
        <v>143</v>
      </c>
      <c r="K26" s="170" t="s">
        <v>143</v>
      </c>
      <c r="L26" s="170">
        <v>0.55400000000000005</v>
      </c>
      <c r="M26" s="170">
        <v>0.56399999999999995</v>
      </c>
      <c r="N26" s="170">
        <v>0.32300000000000001</v>
      </c>
      <c r="O26" s="170">
        <v>0.33300000000000002</v>
      </c>
      <c r="P26" s="170">
        <v>2.5999999999999999E-2</v>
      </c>
      <c r="Q26" s="170">
        <v>2.9000000000000001E-2</v>
      </c>
      <c r="R26" s="170">
        <v>8.3000000000000004E-2</v>
      </c>
      <c r="S26" s="170">
        <v>8.7999999999999995E-2</v>
      </c>
    </row>
    <row r="27" spans="1:19" x14ac:dyDescent="0.25">
      <c r="A27" s="91" t="s">
        <v>6068</v>
      </c>
      <c r="B27" s="170" t="s">
        <v>143</v>
      </c>
      <c r="C27" s="170">
        <v>0.57146645452134714</v>
      </c>
      <c r="D27" s="170">
        <v>0.24502784407319014</v>
      </c>
      <c r="E27" s="170">
        <v>9.8117210289048004E-2</v>
      </c>
      <c r="F27" s="170">
        <v>8.538849111641475E-2</v>
      </c>
      <c r="G27" s="169">
        <v>1</v>
      </c>
      <c r="H27" s="173">
        <v>3771</v>
      </c>
      <c r="I27" s="91"/>
      <c r="J27" s="170" t="s">
        <v>143</v>
      </c>
      <c r="K27" s="170" t="s">
        <v>143</v>
      </c>
      <c r="L27" s="170">
        <v>0.55600000000000005</v>
      </c>
      <c r="M27" s="170">
        <v>0.58699999999999997</v>
      </c>
      <c r="N27" s="170">
        <v>0.23200000000000001</v>
      </c>
      <c r="O27" s="170">
        <v>0.25900000000000001</v>
      </c>
      <c r="P27" s="170">
        <v>8.8999999999999996E-2</v>
      </c>
      <c r="Q27" s="170">
        <v>0.108</v>
      </c>
      <c r="R27" s="170">
        <v>7.6999999999999999E-2</v>
      </c>
      <c r="S27" s="170">
        <v>9.5000000000000001E-2</v>
      </c>
    </row>
    <row r="28" spans="1:19" x14ac:dyDescent="0.25">
      <c r="A28" s="91" t="s">
        <v>6069</v>
      </c>
      <c r="B28" s="170" t="s">
        <v>143</v>
      </c>
      <c r="C28" s="170">
        <v>0.32922382358048274</v>
      </c>
      <c r="D28" s="170">
        <v>0.23337384962667129</v>
      </c>
      <c r="E28" s="170">
        <v>0.31255426289286337</v>
      </c>
      <c r="F28" s="170">
        <v>0.12484806389998264</v>
      </c>
      <c r="G28" s="169">
        <v>1</v>
      </c>
      <c r="H28" s="173">
        <v>5759</v>
      </c>
      <c r="I28" s="91"/>
      <c r="J28" s="170" t="s">
        <v>143</v>
      </c>
      <c r="K28" s="170" t="s">
        <v>143</v>
      </c>
      <c r="L28" s="170">
        <v>0.317</v>
      </c>
      <c r="M28" s="170">
        <v>0.34100000000000003</v>
      </c>
      <c r="N28" s="170">
        <v>0.223</v>
      </c>
      <c r="O28" s="170">
        <v>0.24399999999999999</v>
      </c>
      <c r="P28" s="170">
        <v>0.30099999999999999</v>
      </c>
      <c r="Q28" s="170">
        <v>0.32500000000000001</v>
      </c>
      <c r="R28" s="170">
        <v>0.11700000000000001</v>
      </c>
      <c r="S28" s="170">
        <v>0.13400000000000001</v>
      </c>
    </row>
    <row r="29" spans="1:19" x14ac:dyDescent="0.25">
      <c r="A29" s="91" t="s">
        <v>6070</v>
      </c>
      <c r="B29" s="170">
        <v>3.2566853154031718E-2</v>
      </c>
      <c r="C29" s="170">
        <v>0.30647230919262947</v>
      </c>
      <c r="D29" s="170">
        <v>0.20392136734589128</v>
      </c>
      <c r="E29" s="170">
        <v>0.34650721141507979</v>
      </c>
      <c r="F29" s="170">
        <v>0.1105322588923677</v>
      </c>
      <c r="G29" s="169">
        <v>1</v>
      </c>
      <c r="H29" s="173">
        <v>38966</v>
      </c>
      <c r="I29" s="91"/>
      <c r="J29" s="170">
        <v>3.1E-2</v>
      </c>
      <c r="K29" s="170">
        <v>3.4000000000000002E-2</v>
      </c>
      <c r="L29" s="170">
        <v>0.30199999999999999</v>
      </c>
      <c r="M29" s="170">
        <v>0.311</v>
      </c>
      <c r="N29" s="170">
        <v>0.2</v>
      </c>
      <c r="O29" s="170">
        <v>0.20799999999999999</v>
      </c>
      <c r="P29" s="170">
        <v>0.34200000000000003</v>
      </c>
      <c r="Q29" s="170">
        <v>0.35099999999999998</v>
      </c>
      <c r="R29" s="170">
        <v>0.107</v>
      </c>
      <c r="S29" s="170">
        <v>0.114</v>
      </c>
    </row>
    <row r="30" spans="1:19" x14ac:dyDescent="0.25">
      <c r="A30" s="91" t="s">
        <v>6071</v>
      </c>
      <c r="B30" s="170">
        <v>5.4369435560549746E-2</v>
      </c>
      <c r="C30" s="170">
        <v>0.45734289912697729</v>
      </c>
      <c r="D30" s="170">
        <v>0.1460800414901893</v>
      </c>
      <c r="E30" s="170">
        <v>0.26752528308410406</v>
      </c>
      <c r="F30" s="170">
        <v>7.4682340738179614E-2</v>
      </c>
      <c r="G30" s="169">
        <v>1</v>
      </c>
      <c r="H30" s="173">
        <v>11569</v>
      </c>
      <c r="I30" s="91"/>
      <c r="J30" s="170">
        <v>0.05</v>
      </c>
      <c r="K30" s="170">
        <v>5.8999999999999997E-2</v>
      </c>
      <c r="L30" s="170">
        <v>0.44800000000000001</v>
      </c>
      <c r="M30" s="170">
        <v>0.46600000000000003</v>
      </c>
      <c r="N30" s="170">
        <v>0.14000000000000001</v>
      </c>
      <c r="O30" s="170">
        <v>0.153</v>
      </c>
      <c r="P30" s="170">
        <v>0.26</v>
      </c>
      <c r="Q30" s="170">
        <v>0.27600000000000002</v>
      </c>
      <c r="R30" s="170">
        <v>7.0000000000000007E-2</v>
      </c>
      <c r="S30" s="170">
        <v>0.08</v>
      </c>
    </row>
    <row r="31" spans="1:19" x14ac:dyDescent="0.25">
      <c r="A31" s="91" t="s">
        <v>6072</v>
      </c>
      <c r="B31" s="170" t="s">
        <v>143</v>
      </c>
      <c r="C31" s="170">
        <v>0.25120718697361033</v>
      </c>
      <c r="D31" s="170">
        <v>0.23526108927568781</v>
      </c>
      <c r="E31" s="170">
        <v>0.36788321167883209</v>
      </c>
      <c r="F31" s="170">
        <v>0.14564851207186974</v>
      </c>
      <c r="G31" s="169">
        <v>1</v>
      </c>
      <c r="H31" s="173">
        <v>8905</v>
      </c>
      <c r="I31" s="91"/>
      <c r="J31" s="170" t="s">
        <v>143</v>
      </c>
      <c r="K31" s="170" t="s">
        <v>143</v>
      </c>
      <c r="L31" s="170">
        <v>0.24199999999999999</v>
      </c>
      <c r="M31" s="170">
        <v>0.26</v>
      </c>
      <c r="N31" s="170">
        <v>0.22700000000000001</v>
      </c>
      <c r="O31" s="170">
        <v>0.24399999999999999</v>
      </c>
      <c r="P31" s="170">
        <v>0.35799999999999998</v>
      </c>
      <c r="Q31" s="170">
        <v>0.378</v>
      </c>
      <c r="R31" s="170">
        <v>0.13800000000000001</v>
      </c>
      <c r="S31" s="170">
        <v>0.153</v>
      </c>
    </row>
    <row r="32" spans="1:19" x14ac:dyDescent="0.25">
      <c r="A32" s="91" t="s">
        <v>6073</v>
      </c>
      <c r="B32" s="170" t="s">
        <v>143</v>
      </c>
      <c r="C32" s="170">
        <v>0.26139311060340165</v>
      </c>
      <c r="D32" s="170">
        <v>0.18179309735880711</v>
      </c>
      <c r="E32" s="170">
        <v>0.43552641744754589</v>
      </c>
      <c r="F32" s="170">
        <v>0.12128737459024536</v>
      </c>
      <c r="G32" s="169">
        <v>1</v>
      </c>
      <c r="H32" s="173">
        <v>90603</v>
      </c>
      <c r="I32" s="91"/>
      <c r="J32" s="170" t="s">
        <v>143</v>
      </c>
      <c r="K32" s="170" t="s">
        <v>143</v>
      </c>
      <c r="L32" s="170">
        <v>0.25900000000000001</v>
      </c>
      <c r="M32" s="170">
        <v>0.26400000000000001</v>
      </c>
      <c r="N32" s="170">
        <v>0.17899999999999999</v>
      </c>
      <c r="O32" s="170">
        <v>0.184</v>
      </c>
      <c r="P32" s="170">
        <v>0.432</v>
      </c>
      <c r="Q32" s="170">
        <v>0.439</v>
      </c>
      <c r="R32" s="170">
        <v>0.11899999999999999</v>
      </c>
      <c r="S32" s="170">
        <v>0.123</v>
      </c>
    </row>
    <row r="33" spans="1:19" x14ac:dyDescent="0.25">
      <c r="A33" s="91" t="s">
        <v>6074</v>
      </c>
      <c r="B33" s="170" t="s">
        <v>143</v>
      </c>
      <c r="C33" s="170">
        <v>0.36941813261163736</v>
      </c>
      <c r="D33" s="170">
        <v>0.31055480378890393</v>
      </c>
      <c r="E33" s="170">
        <v>0.16102841677943167</v>
      </c>
      <c r="F33" s="170">
        <v>0.15899864682002707</v>
      </c>
      <c r="G33" s="169">
        <v>1</v>
      </c>
      <c r="H33" s="173">
        <v>1478</v>
      </c>
      <c r="I33" s="91"/>
      <c r="J33" s="170" t="s">
        <v>143</v>
      </c>
      <c r="K33" s="170" t="s">
        <v>143</v>
      </c>
      <c r="L33" s="170">
        <v>0.34499999999999997</v>
      </c>
      <c r="M33" s="170">
        <v>0.39400000000000002</v>
      </c>
      <c r="N33" s="170">
        <v>0.28699999999999998</v>
      </c>
      <c r="O33" s="170">
        <v>0.33500000000000002</v>
      </c>
      <c r="P33" s="170">
        <v>0.14299999999999999</v>
      </c>
      <c r="Q33" s="170">
        <v>0.18099999999999999</v>
      </c>
      <c r="R33" s="170">
        <v>0.14099999999999999</v>
      </c>
      <c r="S33" s="170">
        <v>0.17899999999999999</v>
      </c>
    </row>
    <row r="34" spans="1:19" x14ac:dyDescent="0.25">
      <c r="A34" s="91" t="s">
        <v>6075</v>
      </c>
      <c r="B34" s="170" t="s">
        <v>143</v>
      </c>
      <c r="C34" s="170">
        <v>0.53722635696954824</v>
      </c>
      <c r="D34" s="170">
        <v>0.19173414029061367</v>
      </c>
      <c r="E34" s="170">
        <v>0.18848995392710122</v>
      </c>
      <c r="F34" s="170">
        <v>8.2549548812736837E-2</v>
      </c>
      <c r="G34" s="169">
        <v>0.99999999999999989</v>
      </c>
      <c r="H34" s="173">
        <v>36681</v>
      </c>
      <c r="I34" s="91"/>
      <c r="J34" s="170" t="s">
        <v>143</v>
      </c>
      <c r="K34" s="170" t="s">
        <v>143</v>
      </c>
      <c r="L34" s="170">
        <v>0.53200000000000003</v>
      </c>
      <c r="M34" s="170">
        <v>0.54200000000000004</v>
      </c>
      <c r="N34" s="170">
        <v>0.188</v>
      </c>
      <c r="O34" s="170">
        <v>0.19600000000000001</v>
      </c>
      <c r="P34" s="170">
        <v>0.185</v>
      </c>
      <c r="Q34" s="170">
        <v>0.193</v>
      </c>
      <c r="R34" s="170">
        <v>0.08</v>
      </c>
      <c r="S34" s="170">
        <v>8.5000000000000006E-2</v>
      </c>
    </row>
    <row r="35" spans="1:19" x14ac:dyDescent="0.25">
      <c r="A35" s="91" t="s">
        <v>6076</v>
      </c>
      <c r="B35" s="170" t="s">
        <v>143</v>
      </c>
      <c r="C35" s="170">
        <v>0.45988654781199351</v>
      </c>
      <c r="D35" s="170">
        <v>0.21717990275526741</v>
      </c>
      <c r="E35" s="170">
        <v>0.23095623987034036</v>
      </c>
      <c r="F35" s="170">
        <v>9.1977309562398704E-2</v>
      </c>
      <c r="G35" s="169">
        <v>0.99999999999999989</v>
      </c>
      <c r="H35" s="173">
        <v>2468</v>
      </c>
      <c r="I35" s="91"/>
      <c r="J35" s="170" t="s">
        <v>143</v>
      </c>
      <c r="K35" s="170" t="s">
        <v>143</v>
      </c>
      <c r="L35" s="170">
        <v>0.44</v>
      </c>
      <c r="M35" s="170">
        <v>0.48</v>
      </c>
      <c r="N35" s="170">
        <v>0.20100000000000001</v>
      </c>
      <c r="O35" s="170">
        <v>0.23400000000000001</v>
      </c>
      <c r="P35" s="170">
        <v>0.215</v>
      </c>
      <c r="Q35" s="170">
        <v>0.248</v>
      </c>
      <c r="R35" s="170">
        <v>8.1000000000000003E-2</v>
      </c>
      <c r="S35" s="170">
        <v>0.104</v>
      </c>
    </row>
    <row r="36" spans="1:19" x14ac:dyDescent="0.25">
      <c r="A36" s="91" t="s">
        <v>6077</v>
      </c>
      <c r="B36" s="170" t="s">
        <v>143</v>
      </c>
      <c r="C36" s="170">
        <v>0.27340628799722078</v>
      </c>
      <c r="D36" s="170">
        <v>0.27661976723988191</v>
      </c>
      <c r="E36" s="170">
        <v>0.26029181865554979</v>
      </c>
      <c r="F36" s="170">
        <v>0.18968212610734758</v>
      </c>
      <c r="G36" s="169">
        <v>1</v>
      </c>
      <c r="H36" s="173">
        <v>11514</v>
      </c>
      <c r="I36" s="91"/>
      <c r="J36" s="170" t="s">
        <v>143</v>
      </c>
      <c r="K36" s="170" t="s">
        <v>143</v>
      </c>
      <c r="L36" s="170">
        <v>0.26500000000000001</v>
      </c>
      <c r="M36" s="170">
        <v>0.28199999999999997</v>
      </c>
      <c r="N36" s="170">
        <v>0.26900000000000002</v>
      </c>
      <c r="O36" s="170">
        <v>0.28499999999999998</v>
      </c>
      <c r="P36" s="170">
        <v>0.252</v>
      </c>
      <c r="Q36" s="170">
        <v>0.26800000000000002</v>
      </c>
      <c r="R36" s="170">
        <v>0.183</v>
      </c>
      <c r="S36" s="170">
        <v>0.19700000000000001</v>
      </c>
    </row>
    <row r="37" spans="1:19" x14ac:dyDescent="0.25">
      <c r="A37" s="91" t="s">
        <v>6078</v>
      </c>
      <c r="B37" s="170">
        <v>4.2952104994034429E-2</v>
      </c>
      <c r="C37" s="170">
        <v>0.15689449463098687</v>
      </c>
      <c r="D37" s="170">
        <v>0.23734446906425771</v>
      </c>
      <c r="E37" s="170">
        <v>0.37071757286517809</v>
      </c>
      <c r="F37" s="170">
        <v>0.19209135844554287</v>
      </c>
      <c r="G37" s="169">
        <v>1</v>
      </c>
      <c r="H37" s="173">
        <v>23468</v>
      </c>
      <c r="I37" s="91"/>
      <c r="J37" s="170">
        <v>0.04</v>
      </c>
      <c r="K37" s="170">
        <v>4.5999999999999999E-2</v>
      </c>
      <c r="L37" s="170">
        <v>0.152</v>
      </c>
      <c r="M37" s="170">
        <v>0.16200000000000001</v>
      </c>
      <c r="N37" s="170">
        <v>0.23200000000000001</v>
      </c>
      <c r="O37" s="170">
        <v>0.24299999999999999</v>
      </c>
      <c r="P37" s="170">
        <v>0.36499999999999999</v>
      </c>
      <c r="Q37" s="170">
        <v>0.377</v>
      </c>
      <c r="R37" s="170">
        <v>0.187</v>
      </c>
      <c r="S37" s="170">
        <v>0.19700000000000001</v>
      </c>
    </row>
    <row r="38" spans="1:19" x14ac:dyDescent="0.25">
      <c r="A38" s="91" t="s">
        <v>6079</v>
      </c>
      <c r="B38" s="170">
        <v>0.13329528158295281</v>
      </c>
      <c r="C38" s="170">
        <v>0.46210045662100457</v>
      </c>
      <c r="D38" s="170">
        <v>0.16210045662100456</v>
      </c>
      <c r="E38" s="170">
        <v>9.5852359208523585E-2</v>
      </c>
      <c r="F38" s="170">
        <v>0.14665144596651447</v>
      </c>
      <c r="G38" s="169">
        <v>1</v>
      </c>
      <c r="H38" s="173">
        <v>26280</v>
      </c>
      <c r="I38" s="91"/>
      <c r="J38" s="170">
        <v>0.129</v>
      </c>
      <c r="K38" s="170">
        <v>0.13700000000000001</v>
      </c>
      <c r="L38" s="170">
        <v>0.45600000000000002</v>
      </c>
      <c r="M38" s="170">
        <v>0.46800000000000003</v>
      </c>
      <c r="N38" s="170">
        <v>0.158</v>
      </c>
      <c r="O38" s="170">
        <v>0.16700000000000001</v>
      </c>
      <c r="P38" s="170">
        <v>9.1999999999999998E-2</v>
      </c>
      <c r="Q38" s="170">
        <v>9.9000000000000005E-2</v>
      </c>
      <c r="R38" s="170">
        <v>0.14199999999999999</v>
      </c>
      <c r="S38" s="170">
        <v>0.151</v>
      </c>
    </row>
    <row r="39" spans="1:19" x14ac:dyDescent="0.25">
      <c r="A39" s="91" t="s">
        <v>6080</v>
      </c>
      <c r="B39" s="170" t="s">
        <v>143</v>
      </c>
      <c r="C39" s="170">
        <v>0.17677956891867416</v>
      </c>
      <c r="D39" s="170">
        <v>0.29568918674153233</v>
      </c>
      <c r="E39" s="170">
        <v>0.27015033508422387</v>
      </c>
      <c r="F39" s="170">
        <v>0.25738090925556967</v>
      </c>
      <c r="G39" s="169">
        <v>1</v>
      </c>
      <c r="H39" s="173">
        <v>11042</v>
      </c>
      <c r="I39" s="91"/>
      <c r="J39" s="170" t="s">
        <v>143</v>
      </c>
      <c r="K39" s="170" t="s">
        <v>143</v>
      </c>
      <c r="L39" s="170">
        <v>0.17</v>
      </c>
      <c r="M39" s="170">
        <v>0.184</v>
      </c>
      <c r="N39" s="170">
        <v>0.28699999999999998</v>
      </c>
      <c r="O39" s="170">
        <v>0.30399999999999999</v>
      </c>
      <c r="P39" s="170">
        <v>0.26200000000000001</v>
      </c>
      <c r="Q39" s="170">
        <v>0.27900000000000003</v>
      </c>
      <c r="R39" s="170">
        <v>0.249</v>
      </c>
      <c r="S39" s="170">
        <v>0.26600000000000001</v>
      </c>
    </row>
    <row r="40" spans="1:19" x14ac:dyDescent="0.25">
      <c r="A40" s="91" t="s">
        <v>6081</v>
      </c>
      <c r="B40" s="170" t="s">
        <v>143</v>
      </c>
      <c r="C40" s="170">
        <v>8.2990502310935035E-2</v>
      </c>
      <c r="D40" s="170">
        <v>0.21006653461323582</v>
      </c>
      <c r="E40" s="170">
        <v>0.47280207222306869</v>
      </c>
      <c r="F40" s="170">
        <v>0.23414089085276044</v>
      </c>
      <c r="G40" s="169">
        <v>1</v>
      </c>
      <c r="H40" s="173">
        <v>19689</v>
      </c>
      <c r="I40" s="91"/>
      <c r="J40" s="170" t="s">
        <v>143</v>
      </c>
      <c r="K40" s="170" t="s">
        <v>143</v>
      </c>
      <c r="L40" s="170">
        <v>7.9000000000000001E-2</v>
      </c>
      <c r="M40" s="170">
        <v>8.6999999999999994E-2</v>
      </c>
      <c r="N40" s="170">
        <v>0.20399999999999999</v>
      </c>
      <c r="O40" s="170">
        <v>0.216</v>
      </c>
      <c r="P40" s="170">
        <v>0.46600000000000003</v>
      </c>
      <c r="Q40" s="170">
        <v>0.48</v>
      </c>
      <c r="R40" s="170">
        <v>0.22800000000000001</v>
      </c>
      <c r="S40" s="170">
        <v>0.24</v>
      </c>
    </row>
    <row r="41" spans="1:19" x14ac:dyDescent="0.25">
      <c r="A41" s="91" t="s">
        <v>6082</v>
      </c>
      <c r="B41" s="170" t="s">
        <v>143</v>
      </c>
      <c r="C41" s="170">
        <v>0.44578610152784626</v>
      </c>
      <c r="D41" s="170">
        <v>0.33279940857565304</v>
      </c>
      <c r="E41" s="170">
        <v>3.6964021685559387E-2</v>
      </c>
      <c r="F41" s="170">
        <v>0.18445046821094135</v>
      </c>
      <c r="G41" s="169">
        <v>1</v>
      </c>
      <c r="H41" s="173">
        <v>8116</v>
      </c>
      <c r="I41" s="91"/>
      <c r="J41" s="170" t="s">
        <v>143</v>
      </c>
      <c r="K41" s="170" t="s">
        <v>143</v>
      </c>
      <c r="L41" s="170">
        <v>0.435</v>
      </c>
      <c r="M41" s="170">
        <v>0.45700000000000002</v>
      </c>
      <c r="N41" s="170">
        <v>0.32300000000000001</v>
      </c>
      <c r="O41" s="170">
        <v>0.34300000000000003</v>
      </c>
      <c r="P41" s="170">
        <v>3.3000000000000002E-2</v>
      </c>
      <c r="Q41" s="170">
        <v>4.1000000000000002E-2</v>
      </c>
      <c r="R41" s="170">
        <v>0.17599999999999999</v>
      </c>
      <c r="S41" s="170">
        <v>0.193</v>
      </c>
    </row>
    <row r="42" spans="1:19" x14ac:dyDescent="0.25">
      <c r="A42" s="91" t="s">
        <v>6083</v>
      </c>
      <c r="B42" s="170" t="s">
        <v>143</v>
      </c>
      <c r="C42" s="170">
        <v>0.30278402794102832</v>
      </c>
      <c r="D42" s="170">
        <v>0.32847499748127751</v>
      </c>
      <c r="E42" s="170">
        <v>0.16566477482620814</v>
      </c>
      <c r="F42" s="170">
        <v>0.20307619975148605</v>
      </c>
      <c r="G42" s="169">
        <v>1</v>
      </c>
      <c r="H42" s="173">
        <v>29777</v>
      </c>
      <c r="I42" s="91"/>
      <c r="J42" s="170" t="s">
        <v>143</v>
      </c>
      <c r="K42" s="170" t="s">
        <v>143</v>
      </c>
      <c r="L42" s="170">
        <v>0.29799999999999999</v>
      </c>
      <c r="M42" s="170">
        <v>0.308</v>
      </c>
      <c r="N42" s="170">
        <v>0.32300000000000001</v>
      </c>
      <c r="O42" s="170">
        <v>0.33400000000000002</v>
      </c>
      <c r="P42" s="170">
        <v>0.161</v>
      </c>
      <c r="Q42" s="170">
        <v>0.17</v>
      </c>
      <c r="R42" s="170">
        <v>0.19900000000000001</v>
      </c>
      <c r="S42" s="170">
        <v>0.20799999999999999</v>
      </c>
    </row>
    <row r="43" spans="1:19" x14ac:dyDescent="0.25">
      <c r="A43" s="91" t="s">
        <v>6084</v>
      </c>
      <c r="B43" s="170" t="s">
        <v>143</v>
      </c>
      <c r="C43" s="170">
        <v>0.28308480894687793</v>
      </c>
      <c r="D43" s="170">
        <v>0.31780055917986955</v>
      </c>
      <c r="E43" s="170">
        <v>0.22367194780987884</v>
      </c>
      <c r="F43" s="170">
        <v>0.17544268406337371</v>
      </c>
      <c r="G43" s="169">
        <v>1</v>
      </c>
      <c r="H43" s="173">
        <v>4292</v>
      </c>
      <c r="I43" s="91"/>
      <c r="J43" s="170" t="s">
        <v>143</v>
      </c>
      <c r="K43" s="170" t="s">
        <v>143</v>
      </c>
      <c r="L43" s="170">
        <v>0.27</v>
      </c>
      <c r="M43" s="170">
        <v>0.29699999999999999</v>
      </c>
      <c r="N43" s="170">
        <v>0.30399999999999999</v>
      </c>
      <c r="O43" s="170">
        <v>0.33200000000000002</v>
      </c>
      <c r="P43" s="170">
        <v>0.21099999999999999</v>
      </c>
      <c r="Q43" s="170">
        <v>0.23599999999999999</v>
      </c>
      <c r="R43" s="170">
        <v>0.16400000000000001</v>
      </c>
      <c r="S43" s="170">
        <v>0.187</v>
      </c>
    </row>
    <row r="44" spans="1:19" x14ac:dyDescent="0.25">
      <c r="A44" s="91"/>
      <c r="B44" s="170"/>
      <c r="C44" s="170"/>
      <c r="D44" s="170"/>
      <c r="E44" s="170"/>
      <c r="F44" s="170"/>
      <c r="G44" s="169"/>
      <c r="H44" s="173"/>
      <c r="I44" s="91"/>
      <c r="J44" s="170"/>
      <c r="K44" s="170"/>
      <c r="L44" s="170"/>
      <c r="M44" s="170"/>
      <c r="N44" s="170"/>
      <c r="O44" s="170"/>
      <c r="P44" s="170"/>
      <c r="Q44" s="170"/>
      <c r="R44" s="170"/>
      <c r="S44" s="170"/>
    </row>
    <row r="45" spans="1:19" x14ac:dyDescent="0.25">
      <c r="A45" s="91" t="s">
        <v>6085</v>
      </c>
      <c r="B45" s="170" t="s">
        <v>143</v>
      </c>
      <c r="C45" s="170">
        <v>0.4119035073652379</v>
      </c>
      <c r="D45" s="170">
        <v>0.26265148564752239</v>
      </c>
      <c r="E45" s="170">
        <v>0.17786534100020618</v>
      </c>
      <c r="F45" s="170">
        <v>0.14757966598703351</v>
      </c>
      <c r="G45" s="169">
        <v>1</v>
      </c>
      <c r="H45" s="173">
        <v>43651</v>
      </c>
      <c r="I45" s="91"/>
      <c r="J45" s="170" t="s">
        <v>143</v>
      </c>
      <c r="K45" s="170" t="s">
        <v>143</v>
      </c>
      <c r="L45" s="170">
        <v>0.40699999999999997</v>
      </c>
      <c r="M45" s="170">
        <v>0.41699999999999998</v>
      </c>
      <c r="N45" s="170">
        <v>0.25900000000000001</v>
      </c>
      <c r="O45" s="170">
        <v>0.26700000000000002</v>
      </c>
      <c r="P45" s="170">
        <v>0.17399999999999999</v>
      </c>
      <c r="Q45" s="170">
        <v>0.18099999999999999</v>
      </c>
      <c r="R45" s="170">
        <v>0.14399999999999999</v>
      </c>
      <c r="S45" s="170">
        <v>0.151</v>
      </c>
    </row>
    <row r="46" spans="1:19" x14ac:dyDescent="0.25">
      <c r="A46" s="91" t="s">
        <v>6086</v>
      </c>
      <c r="B46" s="170">
        <v>9.5721925133689836E-2</v>
      </c>
      <c r="C46" s="170">
        <v>0.30964866885170489</v>
      </c>
      <c r="D46" s="170">
        <v>0.23212006210108677</v>
      </c>
      <c r="E46" s="170">
        <v>0.23604738082916452</v>
      </c>
      <c r="F46" s="170">
        <v>0.12646196308435398</v>
      </c>
      <c r="G46" s="169">
        <v>1</v>
      </c>
      <c r="H46" s="173">
        <v>173910</v>
      </c>
      <c r="I46" s="91"/>
      <c r="J46" s="170">
        <v>9.4E-2</v>
      </c>
      <c r="K46" s="170">
        <v>9.7000000000000003E-2</v>
      </c>
      <c r="L46" s="170">
        <v>0.307</v>
      </c>
      <c r="M46" s="170">
        <v>0.312</v>
      </c>
      <c r="N46" s="170">
        <v>0.23</v>
      </c>
      <c r="O46" s="170">
        <v>0.23400000000000001</v>
      </c>
      <c r="P46" s="170">
        <v>0.23400000000000001</v>
      </c>
      <c r="Q46" s="170">
        <v>0.23799999999999999</v>
      </c>
      <c r="R46" s="170">
        <v>0.125</v>
      </c>
      <c r="S46" s="170">
        <v>0.128</v>
      </c>
    </row>
    <row r="47" spans="1:19" x14ac:dyDescent="0.25">
      <c r="A47" s="91" t="s">
        <v>6087</v>
      </c>
      <c r="B47" s="170">
        <v>0.28603225134232801</v>
      </c>
      <c r="C47" s="170">
        <v>0.51507264754523563</v>
      </c>
      <c r="D47" s="170">
        <v>9.060436905041655E-2</v>
      </c>
      <c r="E47" s="170">
        <v>3.9708966440691496E-2</v>
      </c>
      <c r="F47" s="170">
        <v>6.8581765621328269E-2</v>
      </c>
      <c r="G47" s="169">
        <v>0.99999999999999989</v>
      </c>
      <c r="H47" s="173">
        <v>225541</v>
      </c>
      <c r="I47" s="91"/>
      <c r="J47" s="170">
        <v>0.28399999999999997</v>
      </c>
      <c r="K47" s="170">
        <v>0.28799999999999998</v>
      </c>
      <c r="L47" s="170">
        <v>0.51300000000000001</v>
      </c>
      <c r="M47" s="170">
        <v>0.51700000000000002</v>
      </c>
      <c r="N47" s="170">
        <v>8.8999999999999996E-2</v>
      </c>
      <c r="O47" s="170">
        <v>9.1999999999999998E-2</v>
      </c>
      <c r="P47" s="170">
        <v>3.9E-2</v>
      </c>
      <c r="Q47" s="170">
        <v>4.1000000000000002E-2</v>
      </c>
      <c r="R47" s="170">
        <v>6.8000000000000005E-2</v>
      </c>
      <c r="S47" s="170">
        <v>7.0000000000000007E-2</v>
      </c>
    </row>
    <row r="48" spans="1:19" x14ac:dyDescent="0.25">
      <c r="A48" s="91" t="s">
        <v>6088</v>
      </c>
      <c r="B48" s="170" t="s">
        <v>143</v>
      </c>
      <c r="C48" s="170">
        <v>0.26732473811442387</v>
      </c>
      <c r="D48" s="170">
        <v>0.30745814307458141</v>
      </c>
      <c r="E48" s="170">
        <v>0.21893186498343631</v>
      </c>
      <c r="F48" s="170">
        <v>0.20628525382755841</v>
      </c>
      <c r="G48" s="169">
        <v>1</v>
      </c>
      <c r="H48" s="173">
        <v>44676</v>
      </c>
      <c r="I48" s="91"/>
      <c r="J48" s="170" t="s">
        <v>143</v>
      </c>
      <c r="K48" s="170" t="s">
        <v>143</v>
      </c>
      <c r="L48" s="170">
        <v>0.26300000000000001</v>
      </c>
      <c r="M48" s="170">
        <v>0.27100000000000002</v>
      </c>
      <c r="N48" s="170">
        <v>0.30299999999999999</v>
      </c>
      <c r="O48" s="170">
        <v>0.312</v>
      </c>
      <c r="P48" s="170">
        <v>0.215</v>
      </c>
      <c r="Q48" s="170">
        <v>0.223</v>
      </c>
      <c r="R48" s="170">
        <v>0.20300000000000001</v>
      </c>
      <c r="S48" s="170">
        <v>0.21</v>
      </c>
    </row>
    <row r="49" spans="1:19" x14ac:dyDescent="0.25">
      <c r="A49" s="91" t="s">
        <v>6089</v>
      </c>
      <c r="B49" s="170" t="s">
        <v>143</v>
      </c>
      <c r="C49" s="170">
        <v>0.27542563138182952</v>
      </c>
      <c r="D49" s="170">
        <v>0.2252109008119087</v>
      </c>
      <c r="E49" s="170">
        <v>0.34055792971205501</v>
      </c>
      <c r="F49" s="170">
        <v>0.15880553809420678</v>
      </c>
      <c r="G49" s="169">
        <v>1</v>
      </c>
      <c r="H49" s="173">
        <v>189307</v>
      </c>
      <c r="I49" s="91"/>
      <c r="J49" s="170" t="s">
        <v>143</v>
      </c>
      <c r="K49" s="170" t="s">
        <v>143</v>
      </c>
      <c r="L49" s="170">
        <v>0.27300000000000002</v>
      </c>
      <c r="M49" s="170">
        <v>0.27700000000000002</v>
      </c>
      <c r="N49" s="170">
        <v>0.223</v>
      </c>
      <c r="O49" s="170">
        <v>0.22700000000000001</v>
      </c>
      <c r="P49" s="170">
        <v>0.33800000000000002</v>
      </c>
      <c r="Q49" s="170">
        <v>0.34300000000000003</v>
      </c>
      <c r="R49" s="170">
        <v>0.157</v>
      </c>
      <c r="S49" s="170">
        <v>0.16</v>
      </c>
    </row>
    <row r="50" spans="1:19" x14ac:dyDescent="0.25">
      <c r="A50" s="91" t="s">
        <v>6090</v>
      </c>
      <c r="B50" s="170" t="s">
        <v>143</v>
      </c>
      <c r="C50" s="170">
        <v>0.58224001994452923</v>
      </c>
      <c r="D50" s="170">
        <v>0.28472373710617344</v>
      </c>
      <c r="E50" s="170">
        <v>2.0069182585932873E-2</v>
      </c>
      <c r="F50" s="170">
        <v>0.11296706036336439</v>
      </c>
      <c r="G50" s="169">
        <v>0.99999999999999989</v>
      </c>
      <c r="H50" s="173">
        <v>64178</v>
      </c>
      <c r="I50" s="91"/>
      <c r="J50" s="170" t="s">
        <v>143</v>
      </c>
      <c r="K50" s="170" t="s">
        <v>143</v>
      </c>
      <c r="L50" s="170">
        <v>0.57799999999999996</v>
      </c>
      <c r="M50" s="170">
        <v>0.58599999999999997</v>
      </c>
      <c r="N50" s="170">
        <v>0.28100000000000003</v>
      </c>
      <c r="O50" s="170">
        <v>0.28799999999999998</v>
      </c>
      <c r="P50" s="170">
        <v>1.9E-2</v>
      </c>
      <c r="Q50" s="170">
        <v>2.1000000000000001E-2</v>
      </c>
      <c r="R50" s="170">
        <v>0.111</v>
      </c>
      <c r="S50" s="170">
        <v>0.115</v>
      </c>
    </row>
    <row r="51" spans="1:19" x14ac:dyDescent="0.25">
      <c r="A51" s="91" t="s">
        <v>6091</v>
      </c>
      <c r="B51" s="170" t="s">
        <v>143</v>
      </c>
      <c r="C51" s="170">
        <v>0.44378968027794163</v>
      </c>
      <c r="D51" s="170">
        <v>0.35863784823238454</v>
      </c>
      <c r="E51" s="170">
        <v>7.731118258999152E-2</v>
      </c>
      <c r="F51" s="170">
        <v>0.12026128889968231</v>
      </c>
      <c r="G51" s="169">
        <v>1</v>
      </c>
      <c r="H51" s="173">
        <v>201769</v>
      </c>
      <c r="I51" s="91"/>
      <c r="J51" s="170" t="s">
        <v>143</v>
      </c>
      <c r="K51" s="170" t="s">
        <v>143</v>
      </c>
      <c r="L51" s="170">
        <v>0.442</v>
      </c>
      <c r="M51" s="170">
        <v>0.44600000000000001</v>
      </c>
      <c r="N51" s="170">
        <v>0.35699999999999998</v>
      </c>
      <c r="O51" s="170">
        <v>0.36099999999999999</v>
      </c>
      <c r="P51" s="170">
        <v>7.5999999999999998E-2</v>
      </c>
      <c r="Q51" s="170">
        <v>7.8E-2</v>
      </c>
      <c r="R51" s="170">
        <v>0.11899999999999999</v>
      </c>
      <c r="S51" s="170">
        <v>0.122</v>
      </c>
    </row>
    <row r="52" spans="1:19" x14ac:dyDescent="0.25">
      <c r="A52" s="91" t="s">
        <v>6092</v>
      </c>
      <c r="B52" s="170" t="s">
        <v>143</v>
      </c>
      <c r="C52" s="170">
        <v>0.55081734186211795</v>
      </c>
      <c r="D52" s="170">
        <v>0.28092342520203217</v>
      </c>
      <c r="E52" s="170">
        <v>7.4995393403353608E-2</v>
      </c>
      <c r="F52" s="170">
        <v>9.3263839532496243E-2</v>
      </c>
      <c r="G52" s="169">
        <v>1</v>
      </c>
      <c r="H52" s="173">
        <v>37989</v>
      </c>
      <c r="I52" s="91"/>
      <c r="J52" s="170" t="s">
        <v>143</v>
      </c>
      <c r="K52" s="170" t="s">
        <v>143</v>
      </c>
      <c r="L52" s="170">
        <v>0.54600000000000004</v>
      </c>
      <c r="M52" s="170">
        <v>0.55600000000000005</v>
      </c>
      <c r="N52" s="170">
        <v>0.27600000000000002</v>
      </c>
      <c r="O52" s="170">
        <v>0.28499999999999998</v>
      </c>
      <c r="P52" s="170">
        <v>7.1999999999999995E-2</v>
      </c>
      <c r="Q52" s="170">
        <v>7.8E-2</v>
      </c>
      <c r="R52" s="170">
        <v>0.09</v>
      </c>
      <c r="S52" s="170">
        <v>9.6000000000000002E-2</v>
      </c>
    </row>
    <row r="53" spans="1:19" x14ac:dyDescent="0.25">
      <c r="A53" s="91"/>
      <c r="B53" s="170"/>
      <c r="C53" s="170"/>
      <c r="D53" s="170"/>
      <c r="E53" s="170"/>
      <c r="F53" s="170"/>
      <c r="G53" s="169"/>
      <c r="H53" s="173"/>
      <c r="I53" s="91"/>
      <c r="J53" s="170"/>
      <c r="K53" s="170"/>
      <c r="L53" s="170"/>
      <c r="M53" s="170"/>
      <c r="N53" s="170"/>
      <c r="O53" s="170"/>
      <c r="P53" s="170"/>
      <c r="Q53" s="170"/>
      <c r="R53" s="170"/>
      <c r="S53" s="170"/>
    </row>
    <row r="54" spans="1:19" x14ac:dyDescent="0.25">
      <c r="A54" s="91"/>
      <c r="B54" s="170"/>
      <c r="C54" s="170"/>
      <c r="D54" s="170"/>
      <c r="E54" s="170"/>
      <c r="F54" s="170"/>
      <c r="G54" s="169"/>
      <c r="H54" s="173"/>
      <c r="I54" s="91"/>
      <c r="J54" s="170"/>
      <c r="K54" s="170"/>
      <c r="L54" s="170"/>
      <c r="M54" s="170"/>
      <c r="N54" s="170"/>
      <c r="O54" s="170"/>
      <c r="P54" s="170"/>
      <c r="Q54" s="170"/>
      <c r="R54" s="170"/>
      <c r="S54" s="170"/>
    </row>
    <row r="55" spans="1:19" x14ac:dyDescent="0.25">
      <c r="A55" s="91"/>
      <c r="B55" s="170"/>
      <c r="C55" s="170"/>
      <c r="D55" s="170"/>
      <c r="E55" s="170"/>
      <c r="F55" s="170"/>
      <c r="G55" s="169"/>
      <c r="H55" s="173"/>
      <c r="I55" s="91"/>
      <c r="J55" s="170"/>
      <c r="K55" s="170"/>
      <c r="L55" s="170"/>
      <c r="M55" s="170"/>
      <c r="N55" s="170"/>
      <c r="O55" s="170"/>
      <c r="P55" s="170"/>
      <c r="Q55" s="170"/>
      <c r="R55" s="170"/>
      <c r="S55" s="170"/>
    </row>
    <row r="56" spans="1:19" x14ac:dyDescent="0.25">
      <c r="A56" s="91"/>
      <c r="B56" s="170"/>
      <c r="C56" s="170"/>
      <c r="D56" s="170"/>
      <c r="E56" s="170"/>
      <c r="F56" s="170"/>
      <c r="G56" s="169"/>
      <c r="H56" s="173"/>
      <c r="I56" s="91"/>
      <c r="J56" s="170"/>
      <c r="K56" s="170"/>
      <c r="L56" s="170"/>
      <c r="M56" s="170"/>
      <c r="N56" s="170"/>
      <c r="O56" s="170"/>
      <c r="P56" s="170"/>
      <c r="Q56" s="170"/>
      <c r="R56" s="170"/>
      <c r="S56" s="170"/>
    </row>
    <row r="57" spans="1:19" x14ac:dyDescent="0.25">
      <c r="A57" s="91"/>
      <c r="B57" s="170"/>
      <c r="C57" s="170"/>
      <c r="D57" s="170"/>
      <c r="E57" s="170"/>
      <c r="F57" s="170"/>
      <c r="G57" s="169"/>
      <c r="H57" s="173"/>
      <c r="I57" s="91"/>
      <c r="J57" s="170"/>
      <c r="K57" s="170"/>
      <c r="L57" s="170"/>
      <c r="M57" s="170"/>
      <c r="N57" s="170"/>
      <c r="O57" s="170"/>
      <c r="P57" s="170"/>
      <c r="Q57" s="170"/>
      <c r="R57" s="170"/>
      <c r="S57" s="170"/>
    </row>
    <row r="58" spans="1:19" x14ac:dyDescent="0.25">
      <c r="A58" s="91"/>
      <c r="B58" s="170"/>
      <c r="C58" s="170"/>
      <c r="D58" s="170"/>
      <c r="E58" s="170"/>
      <c r="F58" s="170"/>
      <c r="G58" s="169"/>
      <c r="H58" s="173"/>
      <c r="I58" s="91"/>
      <c r="J58" s="170"/>
      <c r="K58" s="170"/>
      <c r="L58" s="170"/>
      <c r="M58" s="170"/>
      <c r="N58" s="170"/>
      <c r="O58" s="170"/>
      <c r="P58" s="170"/>
      <c r="Q58" s="170"/>
      <c r="R58" s="170"/>
      <c r="S58" s="170"/>
    </row>
    <row r="59" spans="1:19" x14ac:dyDescent="0.25">
      <c r="A59" s="91"/>
      <c r="B59" s="170"/>
      <c r="C59" s="170"/>
      <c r="D59" s="170"/>
      <c r="E59" s="170"/>
      <c r="F59" s="170"/>
      <c r="G59" s="169"/>
      <c r="H59" s="173"/>
      <c r="I59" s="91"/>
      <c r="J59" s="170"/>
      <c r="K59" s="170"/>
      <c r="L59" s="170"/>
      <c r="M59" s="170"/>
      <c r="N59" s="170"/>
      <c r="O59" s="170"/>
      <c r="P59" s="170"/>
      <c r="Q59" s="170"/>
      <c r="R59" s="170"/>
      <c r="S59" s="170"/>
    </row>
    <row r="60" spans="1:19" x14ac:dyDescent="0.25">
      <c r="A60" s="91"/>
      <c r="B60" s="170"/>
      <c r="C60" s="170"/>
      <c r="D60" s="170"/>
      <c r="E60" s="170"/>
      <c r="F60" s="170"/>
      <c r="G60" s="169"/>
      <c r="H60" s="173"/>
      <c r="I60" s="91"/>
      <c r="J60" s="170"/>
      <c r="K60" s="170"/>
      <c r="L60" s="170"/>
      <c r="M60" s="170"/>
      <c r="N60" s="170"/>
      <c r="O60" s="170"/>
      <c r="P60" s="170"/>
      <c r="Q60" s="170"/>
      <c r="R60" s="170"/>
      <c r="S60" s="170"/>
    </row>
    <row r="61" spans="1:19" x14ac:dyDescent="0.25">
      <c r="A61" s="91"/>
      <c r="B61" s="170"/>
      <c r="C61" s="170"/>
      <c r="D61" s="170"/>
      <c r="E61" s="170"/>
      <c r="F61" s="170"/>
      <c r="G61" s="169"/>
      <c r="H61" s="173"/>
      <c r="I61" s="91"/>
      <c r="J61" s="170"/>
      <c r="K61" s="170"/>
      <c r="L61" s="170"/>
      <c r="M61" s="170"/>
      <c r="N61" s="170"/>
      <c r="O61" s="170"/>
      <c r="P61" s="170"/>
      <c r="Q61" s="170"/>
      <c r="R61" s="170"/>
      <c r="S61" s="170"/>
    </row>
    <row r="62" spans="1:19" x14ac:dyDescent="0.25">
      <c r="A62" s="91"/>
      <c r="B62" s="170"/>
      <c r="C62" s="170"/>
      <c r="D62" s="170"/>
      <c r="E62" s="170"/>
      <c r="F62" s="170"/>
      <c r="G62" s="169"/>
      <c r="H62" s="173"/>
      <c r="I62" s="91"/>
      <c r="J62" s="170"/>
      <c r="K62" s="170"/>
      <c r="L62" s="170"/>
      <c r="M62" s="170"/>
      <c r="N62" s="170"/>
      <c r="O62" s="170"/>
      <c r="P62" s="170"/>
      <c r="Q62" s="170"/>
      <c r="R62" s="170"/>
      <c r="S62" s="170"/>
    </row>
    <row r="63" spans="1:19" x14ac:dyDescent="0.25">
      <c r="A63" s="91"/>
      <c r="B63" s="170"/>
      <c r="C63" s="170"/>
      <c r="D63" s="170"/>
      <c r="E63" s="170"/>
      <c r="F63" s="170"/>
      <c r="G63" s="169"/>
      <c r="H63" s="173"/>
      <c r="I63" s="91"/>
      <c r="J63" s="170"/>
      <c r="K63" s="170"/>
      <c r="L63" s="170"/>
      <c r="M63" s="170"/>
      <c r="N63" s="170"/>
      <c r="O63" s="170"/>
      <c r="P63" s="170"/>
      <c r="Q63" s="170"/>
      <c r="R63" s="170"/>
      <c r="S63" s="170"/>
    </row>
    <row r="64" spans="1:19" x14ac:dyDescent="0.25">
      <c r="A64" s="91"/>
      <c r="B64" s="170"/>
      <c r="C64" s="170"/>
      <c r="D64" s="170"/>
      <c r="E64" s="170"/>
      <c r="F64" s="170"/>
      <c r="G64" s="169"/>
      <c r="H64" s="173"/>
      <c r="I64" s="91"/>
      <c r="J64" s="170"/>
      <c r="K64" s="170"/>
      <c r="L64" s="170"/>
      <c r="M64" s="170"/>
      <c r="N64" s="170"/>
      <c r="O64" s="170"/>
      <c r="P64" s="170"/>
      <c r="Q64" s="170"/>
      <c r="R64" s="170"/>
      <c r="S64" s="170"/>
    </row>
    <row r="65" spans="1:19" x14ac:dyDescent="0.25">
      <c r="A65" s="91"/>
      <c r="B65" s="170"/>
      <c r="C65" s="170"/>
      <c r="D65" s="170"/>
      <c r="E65" s="170"/>
      <c r="F65" s="170"/>
      <c r="G65" s="169"/>
      <c r="H65" s="173"/>
      <c r="I65" s="91"/>
      <c r="J65" s="170"/>
      <c r="K65" s="170"/>
      <c r="L65" s="170"/>
      <c r="M65" s="170"/>
      <c r="N65" s="170"/>
      <c r="O65" s="170"/>
      <c r="P65" s="170"/>
      <c r="Q65" s="170"/>
      <c r="R65" s="170"/>
      <c r="S65" s="17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B1:R66"/>
  <sheetViews>
    <sheetView topLeftCell="K1" workbookViewId="0">
      <selection activeCell="R2" sqref="R2"/>
    </sheetView>
  </sheetViews>
  <sheetFormatPr defaultRowHeight="15" x14ac:dyDescent="0.25"/>
  <cols>
    <col min="1" max="1" width="1.5703125" style="91" customWidth="1"/>
    <col min="2" max="2" width="64.140625" style="91" bestFit="1" customWidth="1"/>
    <col min="3" max="3" width="12.140625" style="91" customWidth="1"/>
    <col min="4" max="4" width="59.42578125" style="91" bestFit="1" customWidth="1"/>
    <col min="5" max="6" width="9.140625" style="91"/>
    <col min="7" max="7" width="33.140625" style="91" bestFit="1" customWidth="1"/>
    <col min="8" max="8" width="9.140625" style="91"/>
    <col min="9" max="9" width="45.42578125" style="91" bestFit="1" customWidth="1"/>
    <col min="10" max="10" width="9.140625" style="91"/>
    <col min="11" max="11" width="64.140625" style="91" bestFit="1" customWidth="1"/>
    <col min="12" max="12" width="9.140625" style="91"/>
    <col min="13" max="13" width="35.5703125" style="91" bestFit="1" customWidth="1"/>
    <col min="14" max="16384" width="9.140625" style="91"/>
  </cols>
  <sheetData>
    <row r="1" spans="2:18" x14ac:dyDescent="0.25">
      <c r="B1" s="91" t="s">
        <v>289</v>
      </c>
      <c r="D1" s="92" t="s">
        <v>290</v>
      </c>
      <c r="G1" s="91" t="s">
        <v>416</v>
      </c>
      <c r="I1" s="92" t="s">
        <v>31</v>
      </c>
      <c r="K1" s="91" t="s">
        <v>422</v>
      </c>
      <c r="M1" s="91" t="s">
        <v>286</v>
      </c>
      <c r="O1" s="91" t="s">
        <v>423</v>
      </c>
      <c r="R1" s="91" t="str">
        <f>"Percentage of diagnoses, "&amp;O12&amp;",  by Stage and Route for 2012 to 2016, England"</f>
        <v>Percentage of diagnoses, Bladder,  by Stage and Route for 2012 to 2016, England</v>
      </c>
    </row>
    <row r="2" spans="2:18" x14ac:dyDescent="0.25">
      <c r="B2" s="91" t="s">
        <v>141</v>
      </c>
      <c r="D2" s="92" t="s">
        <v>141</v>
      </c>
      <c r="G2" s="91" t="s">
        <v>40</v>
      </c>
      <c r="I2" s="92" t="s">
        <v>12</v>
      </c>
      <c r="K2" s="92" t="s">
        <v>141</v>
      </c>
      <c r="M2" s="91" t="s">
        <v>141</v>
      </c>
      <c r="O2" s="91" t="s">
        <v>7</v>
      </c>
      <c r="R2" s="224" t="str">
        <f>"Percentage of diagnoses, "&amp;M9&amp;",  by CCG and Route for 2006 to 2016, England"</f>
        <v>Percentage of diagnoses, Colorectal,  by CCG and Route for 2006 to 2016, England</v>
      </c>
    </row>
    <row r="3" spans="2:18" x14ac:dyDescent="0.25">
      <c r="B3" s="91" t="s">
        <v>91</v>
      </c>
      <c r="D3" s="92" t="s">
        <v>7</v>
      </c>
      <c r="G3" s="91" t="s">
        <v>331</v>
      </c>
      <c r="I3" s="92" t="s">
        <v>2</v>
      </c>
      <c r="K3" s="92" t="s">
        <v>7</v>
      </c>
      <c r="M3" s="91" t="s">
        <v>4</v>
      </c>
      <c r="O3" s="91" t="s">
        <v>93</v>
      </c>
    </row>
    <row r="4" spans="2:18" x14ac:dyDescent="0.25">
      <c r="B4" s="91" t="s">
        <v>7</v>
      </c>
      <c r="D4" s="92" t="s">
        <v>330</v>
      </c>
      <c r="G4" s="91" t="s">
        <v>22</v>
      </c>
      <c r="I4" s="92" t="s">
        <v>4</v>
      </c>
      <c r="K4" s="92" t="s">
        <v>93</v>
      </c>
      <c r="M4" s="91" t="s">
        <v>93</v>
      </c>
      <c r="O4" s="91" t="s">
        <v>4</v>
      </c>
    </row>
    <row r="5" spans="2:18" x14ac:dyDescent="0.25">
      <c r="B5" s="91" t="s">
        <v>330</v>
      </c>
      <c r="D5" s="92" t="s">
        <v>296</v>
      </c>
      <c r="G5" s="91" t="s">
        <v>113</v>
      </c>
      <c r="I5" s="92" t="s">
        <v>11</v>
      </c>
      <c r="K5" s="92" t="s">
        <v>111</v>
      </c>
      <c r="M5" s="91" t="s">
        <v>11</v>
      </c>
      <c r="O5" s="91" t="s">
        <v>312</v>
      </c>
    </row>
    <row r="6" spans="2:18" x14ac:dyDescent="0.25">
      <c r="B6" s="91" t="s">
        <v>296</v>
      </c>
      <c r="D6" s="92" t="s">
        <v>300</v>
      </c>
      <c r="G6" s="91" t="s">
        <v>495</v>
      </c>
      <c r="I6" s="92" t="s">
        <v>14</v>
      </c>
      <c r="K6" s="92" t="s">
        <v>92</v>
      </c>
      <c r="M6" s="91" t="s">
        <v>14</v>
      </c>
      <c r="O6" s="91" t="s">
        <v>11</v>
      </c>
    </row>
    <row r="7" spans="2:18" x14ac:dyDescent="0.25">
      <c r="B7" s="91" t="s">
        <v>298</v>
      </c>
      <c r="D7" s="91" t="s">
        <v>304</v>
      </c>
      <c r="G7" s="91" t="s">
        <v>407</v>
      </c>
      <c r="I7" s="92"/>
      <c r="K7" s="92" t="s">
        <v>4</v>
      </c>
      <c r="O7" s="91" t="s">
        <v>16</v>
      </c>
    </row>
    <row r="8" spans="2:18" x14ac:dyDescent="0.25">
      <c r="B8" s="91" t="s">
        <v>300</v>
      </c>
      <c r="D8" s="92" t="s">
        <v>93</v>
      </c>
      <c r="G8" s="91" t="s">
        <v>408</v>
      </c>
      <c r="I8" s="92"/>
      <c r="K8" s="92" t="s">
        <v>26</v>
      </c>
      <c r="M8" s="92">
        <v>1</v>
      </c>
      <c r="O8" s="91" t="s">
        <v>14</v>
      </c>
    </row>
    <row r="9" spans="2:18" x14ac:dyDescent="0.25">
      <c r="B9" s="91" t="s">
        <v>302</v>
      </c>
      <c r="D9" s="92" t="s">
        <v>138</v>
      </c>
      <c r="G9" s="91" t="s">
        <v>409</v>
      </c>
      <c r="I9" s="92"/>
      <c r="K9" s="92" t="s">
        <v>312</v>
      </c>
      <c r="M9" s="120" t="str">
        <f>INDEX(M3:M6,M8)</f>
        <v>Colorectal</v>
      </c>
      <c r="O9" s="91" t="s">
        <v>1</v>
      </c>
    </row>
    <row r="10" spans="2:18" x14ac:dyDescent="0.25">
      <c r="B10" s="91" t="s">
        <v>93</v>
      </c>
      <c r="D10" s="92" t="s">
        <v>111</v>
      </c>
      <c r="G10" s="91" t="s">
        <v>496</v>
      </c>
      <c r="I10" s="92"/>
      <c r="K10" s="92" t="s">
        <v>11</v>
      </c>
    </row>
    <row r="11" spans="2:18" x14ac:dyDescent="0.25">
      <c r="B11" s="91" t="s">
        <v>138</v>
      </c>
      <c r="D11" s="92" t="s">
        <v>17</v>
      </c>
      <c r="G11" s="91" t="s">
        <v>410</v>
      </c>
      <c r="I11" s="92"/>
      <c r="K11" s="92" t="s">
        <v>16</v>
      </c>
      <c r="O11" s="91">
        <v>1</v>
      </c>
    </row>
    <row r="12" spans="2:18" x14ac:dyDescent="0.25">
      <c r="B12" s="91" t="s">
        <v>104</v>
      </c>
      <c r="D12" s="92" t="s">
        <v>92</v>
      </c>
      <c r="G12" s="91" t="s">
        <v>497</v>
      </c>
      <c r="I12" s="92"/>
      <c r="K12" s="92" t="s">
        <v>8</v>
      </c>
      <c r="O12" s="120" t="str">
        <f>INDEX(O2:O9,O11)</f>
        <v>Bladder</v>
      </c>
    </row>
    <row r="13" spans="2:18" x14ac:dyDescent="0.25">
      <c r="B13" s="91" t="s">
        <v>111</v>
      </c>
      <c r="D13" s="92" t="s">
        <v>4</v>
      </c>
      <c r="G13" s="91" t="s">
        <v>411</v>
      </c>
      <c r="I13" s="92"/>
      <c r="K13" s="91" t="s">
        <v>6</v>
      </c>
    </row>
    <row r="14" spans="2:18" x14ac:dyDescent="0.25">
      <c r="B14" s="91" t="s">
        <v>17</v>
      </c>
      <c r="D14" s="92" t="s">
        <v>333</v>
      </c>
      <c r="G14" s="91" t="s">
        <v>412</v>
      </c>
      <c r="K14" s="91" t="s">
        <v>14</v>
      </c>
    </row>
    <row r="15" spans="2:18" x14ac:dyDescent="0.25">
      <c r="B15" s="91" t="s">
        <v>92</v>
      </c>
      <c r="D15" s="92" t="s">
        <v>97</v>
      </c>
      <c r="G15" s="91" t="s">
        <v>413</v>
      </c>
      <c r="K15" s="91" t="s">
        <v>1</v>
      </c>
      <c r="M15"/>
    </row>
    <row r="16" spans="2:18" x14ac:dyDescent="0.25">
      <c r="B16" s="91" t="s">
        <v>4</v>
      </c>
      <c r="D16" s="92" t="s">
        <v>44</v>
      </c>
      <c r="G16" s="91" t="s">
        <v>414</v>
      </c>
      <c r="M16"/>
    </row>
    <row r="17" spans="2:13" x14ac:dyDescent="0.25">
      <c r="B17" s="91" t="s">
        <v>94</v>
      </c>
      <c r="D17" s="92" t="s">
        <v>43</v>
      </c>
      <c r="G17" s="91" t="s">
        <v>415</v>
      </c>
      <c r="K17" s="91">
        <v>1</v>
      </c>
      <c r="M17"/>
    </row>
    <row r="18" spans="2:13" x14ac:dyDescent="0.25">
      <c r="B18" s="91" t="s">
        <v>95</v>
      </c>
      <c r="D18" s="92" t="s">
        <v>112</v>
      </c>
      <c r="G18" s="91" t="s">
        <v>23</v>
      </c>
      <c r="K18" s="91" t="str">
        <f>INDEX(K2:K15,K17)</f>
        <v>All Malignant Neoplasms (excl. NMSC)</v>
      </c>
      <c r="M18"/>
    </row>
    <row r="19" spans="2:13" x14ac:dyDescent="0.25">
      <c r="B19" s="91" t="s">
        <v>42</v>
      </c>
      <c r="D19" s="92" t="s">
        <v>334</v>
      </c>
      <c r="G19" s="91" t="s">
        <v>114</v>
      </c>
      <c r="I19" s="91">
        <v>1</v>
      </c>
      <c r="M19"/>
    </row>
    <row r="20" spans="2:13" x14ac:dyDescent="0.25">
      <c r="B20" s="91" t="s">
        <v>333</v>
      </c>
      <c r="D20" s="92" t="s">
        <v>36</v>
      </c>
      <c r="G20" s="91" t="s">
        <v>115</v>
      </c>
      <c r="I20" s="91" t="str">
        <f>INDEX(I2:I6,I19)</f>
        <v>All Cancers</v>
      </c>
      <c r="M20"/>
    </row>
    <row r="21" spans="2:13" x14ac:dyDescent="0.25">
      <c r="B21" s="91" t="s">
        <v>96</v>
      </c>
      <c r="D21" s="92" t="s">
        <v>312</v>
      </c>
      <c r="G21" s="91" t="s">
        <v>498</v>
      </c>
      <c r="M21"/>
    </row>
    <row r="22" spans="2:13" x14ac:dyDescent="0.25">
      <c r="B22" s="91" t="s">
        <v>44</v>
      </c>
      <c r="D22" s="91" t="s">
        <v>314</v>
      </c>
      <c r="M22"/>
    </row>
    <row r="23" spans="2:13" x14ac:dyDescent="0.25">
      <c r="B23" s="91" t="s">
        <v>43</v>
      </c>
      <c r="D23" s="92" t="s">
        <v>101</v>
      </c>
      <c r="G23" s="91">
        <v>1</v>
      </c>
      <c r="K23" s="92"/>
      <c r="M23"/>
    </row>
    <row r="24" spans="2:13" x14ac:dyDescent="0.25">
      <c r="B24" s="91" t="s">
        <v>98</v>
      </c>
      <c r="D24" s="92" t="s">
        <v>102</v>
      </c>
      <c r="G24" s="91" t="str">
        <f>INDEX(G2:G21,G23)</f>
        <v>England</v>
      </c>
      <c r="K24" s="92"/>
      <c r="M24"/>
    </row>
    <row r="25" spans="2:13" x14ac:dyDescent="0.25">
      <c r="B25" s="91" t="s">
        <v>45</v>
      </c>
      <c r="D25" s="92" t="s">
        <v>41</v>
      </c>
      <c r="K25" s="92"/>
      <c r="M25"/>
    </row>
    <row r="26" spans="2:13" x14ac:dyDescent="0.25">
      <c r="B26" s="91" t="s">
        <v>334</v>
      </c>
      <c r="D26" s="91" t="s">
        <v>318</v>
      </c>
      <c r="K26" s="92"/>
      <c r="M26"/>
    </row>
    <row r="27" spans="2:13" x14ac:dyDescent="0.25">
      <c r="B27" s="91" t="s">
        <v>97</v>
      </c>
      <c r="D27" s="92" t="s">
        <v>406</v>
      </c>
      <c r="K27" s="92"/>
      <c r="M27"/>
    </row>
    <row r="28" spans="2:13" x14ac:dyDescent="0.25">
      <c r="B28" s="91" t="s">
        <v>99</v>
      </c>
      <c r="D28" s="92" t="s">
        <v>11</v>
      </c>
      <c r="K28" s="92"/>
      <c r="M28"/>
    </row>
    <row r="29" spans="2:13" x14ac:dyDescent="0.25">
      <c r="B29" s="91" t="s">
        <v>36</v>
      </c>
      <c r="D29" s="92" t="s">
        <v>16</v>
      </c>
      <c r="K29" s="92"/>
      <c r="M29"/>
    </row>
    <row r="30" spans="2:13" x14ac:dyDescent="0.25">
      <c r="B30" s="91" t="s">
        <v>26</v>
      </c>
      <c r="D30" s="92" t="s">
        <v>37</v>
      </c>
    </row>
    <row r="31" spans="2:13" x14ac:dyDescent="0.25">
      <c r="B31" s="91" t="s">
        <v>312</v>
      </c>
      <c r="D31" s="91" t="s">
        <v>13</v>
      </c>
    </row>
    <row r="32" spans="2:13" x14ac:dyDescent="0.25">
      <c r="B32" s="91" t="s">
        <v>314</v>
      </c>
      <c r="D32" s="91" t="s">
        <v>26</v>
      </c>
      <c r="K32" s="92"/>
    </row>
    <row r="33" spans="2:11" x14ac:dyDescent="0.25">
      <c r="B33" s="91" t="s">
        <v>100</v>
      </c>
      <c r="D33" s="91" t="s">
        <v>8</v>
      </c>
      <c r="K33" s="92"/>
    </row>
    <row r="34" spans="2:11" x14ac:dyDescent="0.25">
      <c r="B34" s="91" t="s">
        <v>101</v>
      </c>
      <c r="D34" s="91" t="s">
        <v>38</v>
      </c>
    </row>
    <row r="35" spans="2:11" x14ac:dyDescent="0.25">
      <c r="B35" s="91" t="s">
        <v>102</v>
      </c>
      <c r="D35" s="91" t="s">
        <v>10</v>
      </c>
    </row>
    <row r="36" spans="2:11" x14ac:dyDescent="0.25">
      <c r="B36" s="91" t="s">
        <v>103</v>
      </c>
      <c r="D36" s="91" t="s">
        <v>6</v>
      </c>
    </row>
    <row r="37" spans="2:11" x14ac:dyDescent="0.25">
      <c r="B37" s="91" t="s">
        <v>318</v>
      </c>
      <c r="D37" s="91" t="s">
        <v>14</v>
      </c>
    </row>
    <row r="38" spans="2:11" x14ac:dyDescent="0.25">
      <c r="B38" s="91" t="s">
        <v>320</v>
      </c>
      <c r="D38" s="91" t="s">
        <v>107</v>
      </c>
    </row>
    <row r="39" spans="2:11" x14ac:dyDescent="0.25">
      <c r="B39" s="91" t="s">
        <v>322</v>
      </c>
      <c r="D39" s="91" t="s">
        <v>108</v>
      </c>
    </row>
    <row r="40" spans="2:11" x14ac:dyDescent="0.25">
      <c r="B40" s="91" t="s">
        <v>11</v>
      </c>
      <c r="D40" s="91" t="s">
        <v>5</v>
      </c>
    </row>
    <row r="41" spans="2:11" x14ac:dyDescent="0.25">
      <c r="B41" s="91" t="s">
        <v>16</v>
      </c>
      <c r="D41" s="91" t="s">
        <v>15</v>
      </c>
    </row>
    <row r="42" spans="2:11" x14ac:dyDescent="0.25">
      <c r="B42" s="91" t="s">
        <v>37</v>
      </c>
      <c r="D42" s="91" t="s">
        <v>1</v>
      </c>
    </row>
    <row r="43" spans="2:11" x14ac:dyDescent="0.25">
      <c r="B43" s="91" t="s">
        <v>13</v>
      </c>
      <c r="D43" s="91" t="s">
        <v>39</v>
      </c>
    </row>
    <row r="44" spans="2:11" x14ac:dyDescent="0.25">
      <c r="B44" s="91" t="s">
        <v>105</v>
      </c>
    </row>
    <row r="45" spans="2:11" x14ac:dyDescent="0.25">
      <c r="B45" s="91" t="s">
        <v>8</v>
      </c>
    </row>
    <row r="46" spans="2:11" x14ac:dyDescent="0.25">
      <c r="B46" s="91" t="s">
        <v>38</v>
      </c>
      <c r="D46" s="91">
        <v>1</v>
      </c>
    </row>
    <row r="47" spans="2:11" x14ac:dyDescent="0.25">
      <c r="B47" s="91" t="s">
        <v>10</v>
      </c>
      <c r="D47" s="91" t="str">
        <f>INDEX(D2:D43,D46)</f>
        <v>All Malignant Neoplasms (excl. NMSC)</v>
      </c>
    </row>
    <row r="48" spans="2:11" x14ac:dyDescent="0.25">
      <c r="B48" s="91" t="s">
        <v>6</v>
      </c>
    </row>
    <row r="49" spans="2:11" x14ac:dyDescent="0.25">
      <c r="B49" s="91" t="s">
        <v>106</v>
      </c>
    </row>
    <row r="50" spans="2:11" x14ac:dyDescent="0.25">
      <c r="B50" s="91" t="s">
        <v>14</v>
      </c>
    </row>
    <row r="51" spans="2:11" x14ac:dyDescent="0.25">
      <c r="B51" s="91" t="s">
        <v>107</v>
      </c>
    </row>
    <row r="52" spans="2:11" x14ac:dyDescent="0.25">
      <c r="B52" s="91" t="s">
        <v>108</v>
      </c>
    </row>
    <row r="53" spans="2:11" x14ac:dyDescent="0.25">
      <c r="B53" s="91" t="s">
        <v>109</v>
      </c>
    </row>
    <row r="54" spans="2:11" x14ac:dyDescent="0.25">
      <c r="B54" s="91" t="s">
        <v>5</v>
      </c>
    </row>
    <row r="55" spans="2:11" x14ac:dyDescent="0.25">
      <c r="B55" s="91" t="s">
        <v>15</v>
      </c>
    </row>
    <row r="56" spans="2:11" x14ac:dyDescent="0.25">
      <c r="B56" s="91" t="s">
        <v>1</v>
      </c>
    </row>
    <row r="57" spans="2:11" x14ac:dyDescent="0.25">
      <c r="B57" s="91" t="s">
        <v>110</v>
      </c>
    </row>
    <row r="58" spans="2:11" x14ac:dyDescent="0.25">
      <c r="B58" s="91" t="s">
        <v>39</v>
      </c>
      <c r="K58" s="92"/>
    </row>
    <row r="59" spans="2:11" x14ac:dyDescent="0.25">
      <c r="K59" s="41"/>
    </row>
    <row r="60" spans="2:11" x14ac:dyDescent="0.25">
      <c r="K60" s="92"/>
    </row>
    <row r="61" spans="2:11" x14ac:dyDescent="0.25">
      <c r="K61" s="120"/>
    </row>
    <row r="62" spans="2:11" x14ac:dyDescent="0.25">
      <c r="B62" s="91">
        <v>1</v>
      </c>
    </row>
    <row r="63" spans="2:11" x14ac:dyDescent="0.25">
      <c r="B63" s="91" t="str">
        <f>INDEX(B2:B58,B62)</f>
        <v>All Malignant Neoplasms (excl. NMSC)</v>
      </c>
      <c r="K63" s="92"/>
    </row>
    <row r="64" spans="2:11" x14ac:dyDescent="0.25">
      <c r="K64" s="41"/>
    </row>
    <row r="65" spans="11:11" x14ac:dyDescent="0.25">
      <c r="K65" s="92"/>
    </row>
    <row r="66" spans="11:11" x14ac:dyDescent="0.25">
      <c r="K66" s="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extinfo"/>
  <dimension ref="A2:N88"/>
  <sheetViews>
    <sheetView showGridLines="0" zoomScaleNormal="100" workbookViewId="0"/>
  </sheetViews>
  <sheetFormatPr defaultRowHeight="15" x14ac:dyDescent="0.2"/>
  <cols>
    <col min="1" max="1" width="9.140625" style="53"/>
    <col min="2" max="2" width="41.28515625" style="53" customWidth="1"/>
    <col min="3" max="3" width="62.140625" style="53" customWidth="1"/>
    <col min="4" max="5" width="24" style="53" customWidth="1"/>
    <col min="6" max="6" width="24" style="53" bestFit="1" customWidth="1"/>
    <col min="7" max="7" width="24" style="53" customWidth="1"/>
    <col min="8" max="8" width="10.28515625" style="53" customWidth="1"/>
    <col min="9" max="9" width="10.28515625" style="53" bestFit="1" customWidth="1"/>
    <col min="10" max="10" width="11.5703125" style="53" customWidth="1"/>
    <col min="11" max="16384" width="9.140625" style="53"/>
  </cols>
  <sheetData>
    <row r="2" spans="1:14" ht="18" x14ac:dyDescent="0.25">
      <c r="B2" s="102" t="s">
        <v>64</v>
      </c>
      <c r="E2"/>
      <c r="F2"/>
      <c r="G2"/>
    </row>
    <row r="4" spans="1:14" ht="32.25" customHeight="1" thickBot="1" x14ac:dyDescent="0.3">
      <c r="B4" s="103" t="s">
        <v>56</v>
      </c>
      <c r="C4" s="103" t="s">
        <v>57</v>
      </c>
      <c r="G4"/>
      <c r="H4"/>
      <c r="I4"/>
      <c r="J4"/>
      <c r="K4"/>
      <c r="L4"/>
      <c r="M4"/>
      <c r="N4"/>
    </row>
    <row r="5" spans="1:14" ht="31.5" customHeight="1" thickBot="1" x14ac:dyDescent="0.3">
      <c r="A5" s="104"/>
      <c r="B5" s="105" t="s">
        <v>58</v>
      </c>
      <c r="C5" s="237" t="s">
        <v>59</v>
      </c>
      <c r="D5" s="238"/>
      <c r="E5" s="239"/>
      <c r="G5"/>
      <c r="H5"/>
      <c r="I5"/>
      <c r="J5"/>
      <c r="K5"/>
      <c r="L5"/>
      <c r="M5"/>
      <c r="N5"/>
    </row>
    <row r="6" spans="1:14" ht="31.5" customHeight="1" thickBot="1" x14ac:dyDescent="0.3">
      <c r="A6" s="104"/>
      <c r="B6" s="106" t="s">
        <v>19</v>
      </c>
      <c r="C6" s="249" t="s">
        <v>457</v>
      </c>
      <c r="D6" s="250"/>
      <c r="E6" s="251"/>
      <c r="G6"/>
      <c r="H6"/>
      <c r="I6"/>
      <c r="J6"/>
      <c r="K6"/>
      <c r="L6"/>
      <c r="M6"/>
      <c r="N6"/>
    </row>
    <row r="7" spans="1:14" ht="31.5" customHeight="1" thickBot="1" x14ac:dyDescent="0.3">
      <c r="A7" s="104"/>
      <c r="B7" s="107" t="s">
        <v>46</v>
      </c>
      <c r="C7" s="252" t="s">
        <v>60</v>
      </c>
      <c r="D7" s="253"/>
      <c r="E7" s="254"/>
      <c r="G7"/>
      <c r="H7"/>
      <c r="I7"/>
      <c r="J7"/>
      <c r="K7"/>
      <c r="L7"/>
      <c r="M7"/>
      <c r="N7"/>
    </row>
    <row r="8" spans="1:14" ht="31.5" customHeight="1" thickBot="1" x14ac:dyDescent="0.3">
      <c r="A8" s="104"/>
      <c r="B8" s="106" t="s">
        <v>47</v>
      </c>
      <c r="C8" s="249" t="s">
        <v>458</v>
      </c>
      <c r="D8" s="250"/>
      <c r="E8" s="251"/>
      <c r="G8"/>
      <c r="H8"/>
      <c r="I8"/>
      <c r="J8"/>
      <c r="K8"/>
      <c r="L8"/>
      <c r="M8"/>
      <c r="N8"/>
    </row>
    <row r="9" spans="1:14" ht="31.5" customHeight="1" thickBot="1" x14ac:dyDescent="0.3">
      <c r="A9" s="104"/>
      <c r="B9" s="107" t="s">
        <v>48</v>
      </c>
      <c r="C9" s="252" t="s">
        <v>61</v>
      </c>
      <c r="D9" s="253"/>
      <c r="E9" s="254"/>
      <c r="G9"/>
      <c r="H9"/>
      <c r="I9"/>
      <c r="J9"/>
      <c r="K9"/>
      <c r="L9"/>
      <c r="M9"/>
      <c r="N9"/>
    </row>
    <row r="10" spans="1:14" ht="31.5" customHeight="1" thickBot="1" x14ac:dyDescent="0.3">
      <c r="A10" s="104"/>
      <c r="B10" s="106" t="s">
        <v>62</v>
      </c>
      <c r="C10" s="249" t="s">
        <v>459</v>
      </c>
      <c r="D10" s="250"/>
      <c r="E10" s="251"/>
      <c r="G10"/>
      <c r="H10"/>
      <c r="I10"/>
      <c r="J10"/>
      <c r="K10"/>
      <c r="L10"/>
      <c r="M10"/>
      <c r="N10"/>
    </row>
    <row r="11" spans="1:14" ht="31.5" customHeight="1" thickBot="1" x14ac:dyDescent="0.3">
      <c r="A11" s="104"/>
      <c r="B11" s="107" t="s">
        <v>25</v>
      </c>
      <c r="C11" s="246" t="s">
        <v>460</v>
      </c>
      <c r="D11" s="247"/>
      <c r="E11" s="248"/>
      <c r="G11"/>
      <c r="H11"/>
      <c r="I11"/>
      <c r="J11"/>
      <c r="K11"/>
      <c r="L11"/>
      <c r="M11"/>
      <c r="N11"/>
    </row>
    <row r="12" spans="1:14" ht="31.5" customHeight="1" thickBot="1" x14ac:dyDescent="0.3">
      <c r="A12" s="104"/>
      <c r="B12" s="106" t="s">
        <v>0</v>
      </c>
      <c r="C12" s="249" t="s">
        <v>461</v>
      </c>
      <c r="D12" s="250"/>
      <c r="E12" s="251"/>
      <c r="G12"/>
      <c r="H12"/>
      <c r="I12"/>
      <c r="J12"/>
      <c r="K12"/>
      <c r="L12"/>
      <c r="M12"/>
      <c r="N12"/>
    </row>
    <row r="14" spans="1:14" ht="32.25" customHeight="1" thickBot="1" x14ac:dyDescent="0.25">
      <c r="B14" s="103" t="s">
        <v>403</v>
      </c>
      <c r="C14" s="255" t="s">
        <v>57</v>
      </c>
      <c r="D14" s="255"/>
      <c r="E14" s="255"/>
      <c r="F14" s="255"/>
      <c r="G14" s="255"/>
      <c r="H14" s="255"/>
      <c r="I14" s="255"/>
    </row>
    <row r="15" spans="1:14" ht="16.5" thickBot="1" x14ac:dyDescent="0.3">
      <c r="B15" s="227" t="s">
        <v>123</v>
      </c>
      <c r="C15" s="237" t="s">
        <v>402</v>
      </c>
      <c r="D15" s="238"/>
      <c r="E15" s="239"/>
      <c r="F15"/>
      <c r="G15"/>
      <c r="H15"/>
      <c r="I15"/>
    </row>
    <row r="16" spans="1:14" ht="16.5" thickBot="1" x14ac:dyDescent="0.3">
      <c r="B16" s="228"/>
      <c r="C16" s="240"/>
      <c r="D16" s="241"/>
      <c r="E16" s="242"/>
      <c r="F16"/>
      <c r="G16"/>
      <c r="H16"/>
      <c r="I16"/>
    </row>
    <row r="17" spans="2:10" ht="16.5" thickBot="1" x14ac:dyDescent="0.3">
      <c r="B17" s="227" t="s">
        <v>3</v>
      </c>
      <c r="C17" s="237" t="s">
        <v>400</v>
      </c>
      <c r="D17" s="238"/>
      <c r="E17" s="239"/>
      <c r="F17"/>
      <c r="G17"/>
      <c r="H17"/>
      <c r="I17"/>
    </row>
    <row r="18" spans="2:10" ht="16.5" thickBot="1" x14ac:dyDescent="0.3">
      <c r="B18" s="229"/>
      <c r="C18" s="240"/>
      <c r="D18" s="241"/>
      <c r="E18" s="242"/>
      <c r="F18"/>
      <c r="G18"/>
      <c r="H18"/>
      <c r="I18"/>
    </row>
    <row r="19" spans="2:10" ht="16.5" thickBot="1" x14ac:dyDescent="0.3">
      <c r="B19" s="230" t="s">
        <v>121</v>
      </c>
      <c r="C19" s="237" t="s">
        <v>456</v>
      </c>
      <c r="D19" s="238"/>
      <c r="E19" s="239"/>
      <c r="F19"/>
      <c r="G19"/>
      <c r="H19"/>
      <c r="I19"/>
    </row>
    <row r="20" spans="2:10" ht="16.5" thickBot="1" x14ac:dyDescent="0.3">
      <c r="B20" s="228"/>
      <c r="C20" s="240"/>
      <c r="D20" s="241"/>
      <c r="E20" s="242"/>
      <c r="F20"/>
      <c r="G20"/>
      <c r="H20"/>
      <c r="I20"/>
    </row>
    <row r="21" spans="2:10" ht="16.5" thickBot="1" x14ac:dyDescent="0.3">
      <c r="B21" s="227" t="s">
        <v>122</v>
      </c>
      <c r="C21" s="231" t="s">
        <v>401</v>
      </c>
      <c r="D21" s="232"/>
      <c r="E21" s="233"/>
      <c r="F21"/>
      <c r="G21"/>
      <c r="H21"/>
      <c r="I21"/>
    </row>
    <row r="22" spans="2:10" ht="16.5" thickBot="1" x14ac:dyDescent="0.3">
      <c r="B22" s="229"/>
      <c r="C22" s="234"/>
      <c r="D22" s="235"/>
      <c r="E22" s="236"/>
      <c r="F22"/>
      <c r="G22"/>
      <c r="H22"/>
      <c r="I22"/>
    </row>
    <row r="24" spans="2:10" ht="18" x14ac:dyDescent="0.25">
      <c r="B24" s="102" t="s">
        <v>83</v>
      </c>
    </row>
    <row r="25" spans="2:10" ht="15.75" x14ac:dyDescent="0.25">
      <c r="B25" s="108"/>
    </row>
    <row r="26" spans="2:10" ht="16.5" thickBot="1" x14ac:dyDescent="0.3">
      <c r="B26" s="108" t="s">
        <v>65</v>
      </c>
      <c r="D26" s="104"/>
    </row>
    <row r="27" spans="2:10" ht="16.5" thickBot="1" x14ac:dyDescent="0.3">
      <c r="D27" s="243" t="s">
        <v>88</v>
      </c>
      <c r="E27" s="244"/>
      <c r="F27" s="244"/>
      <c r="G27" s="244"/>
      <c r="H27" s="244"/>
      <c r="I27" s="244"/>
      <c r="J27" s="245"/>
    </row>
    <row r="28" spans="2:10" ht="47.25" x14ac:dyDescent="0.2">
      <c r="B28" s="109" t="s">
        <v>81</v>
      </c>
      <c r="C28" s="110" t="s">
        <v>82</v>
      </c>
      <c r="D28" s="141" t="s">
        <v>386</v>
      </c>
      <c r="E28" s="194" t="s">
        <v>387</v>
      </c>
      <c r="F28" s="140" t="s">
        <v>388</v>
      </c>
      <c r="G28" s="194" t="s">
        <v>389</v>
      </c>
      <c r="H28" s="140" t="s">
        <v>452</v>
      </c>
      <c r="I28" s="194" t="s">
        <v>390</v>
      </c>
      <c r="J28" s="122" t="s">
        <v>453</v>
      </c>
    </row>
    <row r="29" spans="2:10" x14ac:dyDescent="0.2">
      <c r="B29" s="111" t="s">
        <v>91</v>
      </c>
      <c r="C29" s="112" t="s">
        <v>124</v>
      </c>
      <c r="D29" s="142" t="s">
        <v>142</v>
      </c>
      <c r="E29" s="146"/>
      <c r="F29" s="143"/>
      <c r="G29" s="190"/>
      <c r="H29" s="143"/>
      <c r="I29" s="146"/>
      <c r="J29" s="146"/>
    </row>
    <row r="30" spans="2:10" x14ac:dyDescent="0.2">
      <c r="B30" s="113" t="s">
        <v>7</v>
      </c>
      <c r="C30" s="114" t="s">
        <v>77</v>
      </c>
      <c r="D30" s="144" t="s">
        <v>142</v>
      </c>
      <c r="E30" s="147" t="s">
        <v>142</v>
      </c>
      <c r="F30" s="145" t="s">
        <v>142</v>
      </c>
      <c r="G30" s="187"/>
      <c r="H30" s="145" t="s">
        <v>142</v>
      </c>
      <c r="I30" s="147"/>
      <c r="J30" s="167" t="s">
        <v>142</v>
      </c>
    </row>
    <row r="31" spans="2:10" x14ac:dyDescent="0.2">
      <c r="B31" s="111" t="s">
        <v>330</v>
      </c>
      <c r="C31" s="112" t="s">
        <v>125</v>
      </c>
      <c r="D31" s="142" t="s">
        <v>142</v>
      </c>
      <c r="E31" s="146" t="s">
        <v>142</v>
      </c>
      <c r="F31" s="143" t="s">
        <v>142</v>
      </c>
      <c r="G31" s="186"/>
      <c r="H31" s="143" t="s">
        <v>142</v>
      </c>
      <c r="I31" s="146"/>
      <c r="J31" s="146"/>
    </row>
    <row r="32" spans="2:10" x14ac:dyDescent="0.2">
      <c r="B32" s="113" t="s">
        <v>296</v>
      </c>
      <c r="C32" s="114" t="s">
        <v>297</v>
      </c>
      <c r="D32" s="144" t="s">
        <v>142</v>
      </c>
      <c r="E32" s="147" t="s">
        <v>142</v>
      </c>
      <c r="F32" s="145" t="s">
        <v>142</v>
      </c>
      <c r="G32" s="187" t="s">
        <v>391</v>
      </c>
      <c r="H32" s="145" t="s">
        <v>142</v>
      </c>
      <c r="I32" s="147"/>
      <c r="J32" s="167"/>
    </row>
    <row r="33" spans="2:10" x14ac:dyDescent="0.2">
      <c r="B33" s="111" t="s">
        <v>298</v>
      </c>
      <c r="C33" s="112" t="s">
        <v>299</v>
      </c>
      <c r="D33" s="142" t="s">
        <v>142</v>
      </c>
      <c r="E33" s="146"/>
      <c r="F33" s="143"/>
      <c r="G33" s="186"/>
      <c r="H33" s="143"/>
      <c r="I33" s="146"/>
      <c r="J33" s="146"/>
    </row>
    <row r="34" spans="2:10" x14ac:dyDescent="0.2">
      <c r="B34" s="113" t="s">
        <v>300</v>
      </c>
      <c r="C34" s="114" t="s">
        <v>301</v>
      </c>
      <c r="D34" s="144" t="s">
        <v>142</v>
      </c>
      <c r="E34" s="147" t="s">
        <v>142</v>
      </c>
      <c r="F34" s="145" t="s">
        <v>142</v>
      </c>
      <c r="G34" s="187"/>
      <c r="H34" s="145" t="s">
        <v>142</v>
      </c>
      <c r="I34" s="147"/>
      <c r="J34" s="167"/>
    </row>
    <row r="35" spans="2:10" x14ac:dyDescent="0.2">
      <c r="B35" s="111" t="s">
        <v>302</v>
      </c>
      <c r="C35" s="112" t="s">
        <v>303</v>
      </c>
      <c r="D35" s="142" t="s">
        <v>142</v>
      </c>
      <c r="E35" s="146"/>
      <c r="F35" s="143"/>
      <c r="G35" s="186"/>
      <c r="H35" s="143"/>
      <c r="I35" s="146"/>
      <c r="J35" s="146"/>
    </row>
    <row r="36" spans="2:10" ht="30" x14ac:dyDescent="0.2">
      <c r="B36" s="113" t="s">
        <v>304</v>
      </c>
      <c r="C36" s="114" t="s">
        <v>477</v>
      </c>
      <c r="D36" s="144"/>
      <c r="E36" s="147" t="s">
        <v>142</v>
      </c>
      <c r="F36" s="145" t="s">
        <v>142</v>
      </c>
      <c r="G36" s="187"/>
      <c r="H36" s="145" t="s">
        <v>142</v>
      </c>
      <c r="I36" s="147"/>
      <c r="J36" s="167"/>
    </row>
    <row r="37" spans="2:10" x14ac:dyDescent="0.2">
      <c r="B37" s="111" t="s">
        <v>2</v>
      </c>
      <c r="C37" s="112" t="s">
        <v>72</v>
      </c>
      <c r="D37" s="142" t="s">
        <v>142</v>
      </c>
      <c r="E37" s="146" t="s">
        <v>142</v>
      </c>
      <c r="F37" s="143" t="s">
        <v>142</v>
      </c>
      <c r="G37" s="186"/>
      <c r="H37" s="143" t="s">
        <v>142</v>
      </c>
      <c r="I37" s="146" t="s">
        <v>142</v>
      </c>
      <c r="J37" s="146" t="s">
        <v>142</v>
      </c>
    </row>
    <row r="38" spans="2:10" x14ac:dyDescent="0.2">
      <c r="B38" s="113" t="s">
        <v>126</v>
      </c>
      <c r="C38" s="114" t="s">
        <v>127</v>
      </c>
      <c r="D38" s="144" t="s">
        <v>142</v>
      </c>
      <c r="E38" s="147" t="s">
        <v>142</v>
      </c>
      <c r="F38" s="145" t="s">
        <v>142</v>
      </c>
      <c r="G38" s="187"/>
      <c r="H38" s="145" t="s">
        <v>142</v>
      </c>
      <c r="I38" s="147"/>
      <c r="J38" s="167"/>
    </row>
    <row r="39" spans="2:10" x14ac:dyDescent="0.2">
      <c r="B39" s="111" t="s">
        <v>111</v>
      </c>
      <c r="C39" s="112" t="s">
        <v>305</v>
      </c>
      <c r="D39" s="142" t="s">
        <v>142</v>
      </c>
      <c r="E39" s="146" t="s">
        <v>142</v>
      </c>
      <c r="F39" s="143" t="s">
        <v>142</v>
      </c>
      <c r="G39" s="186"/>
      <c r="H39" s="143" t="s">
        <v>142</v>
      </c>
      <c r="I39" s="146"/>
      <c r="J39" s="146"/>
    </row>
    <row r="40" spans="2:10" x14ac:dyDescent="0.2">
      <c r="B40" s="113" t="s">
        <v>17</v>
      </c>
      <c r="C40" s="114" t="s">
        <v>74</v>
      </c>
      <c r="D40" s="144" t="s">
        <v>142</v>
      </c>
      <c r="E40" s="147" t="s">
        <v>142</v>
      </c>
      <c r="F40" s="145" t="s">
        <v>142</v>
      </c>
      <c r="G40" s="187"/>
      <c r="H40" s="145" t="s">
        <v>142</v>
      </c>
      <c r="I40" s="147"/>
      <c r="J40" s="167"/>
    </row>
    <row r="41" spans="2:10" x14ac:dyDescent="0.2">
      <c r="B41" s="111" t="s">
        <v>92</v>
      </c>
      <c r="C41" s="112" t="s">
        <v>128</v>
      </c>
      <c r="D41" s="142" t="s">
        <v>142</v>
      </c>
      <c r="E41" s="146" t="s">
        <v>142</v>
      </c>
      <c r="F41" s="143" t="s">
        <v>142</v>
      </c>
      <c r="G41" s="186" t="s">
        <v>384</v>
      </c>
      <c r="H41" s="143" t="s">
        <v>142</v>
      </c>
      <c r="I41" s="146"/>
      <c r="J41" s="146"/>
    </row>
    <row r="42" spans="2:10" x14ac:dyDescent="0.2">
      <c r="B42" s="113" t="s">
        <v>4</v>
      </c>
      <c r="C42" s="114" t="s">
        <v>306</v>
      </c>
      <c r="D42" s="144" t="s">
        <v>142</v>
      </c>
      <c r="E42" s="147" t="s">
        <v>142</v>
      </c>
      <c r="F42" s="145" t="s">
        <v>142</v>
      </c>
      <c r="G42" s="187" t="s">
        <v>384</v>
      </c>
      <c r="H42" s="145" t="s">
        <v>142</v>
      </c>
      <c r="I42" s="147" t="s">
        <v>142</v>
      </c>
      <c r="J42" s="167" t="s">
        <v>142</v>
      </c>
    </row>
    <row r="43" spans="2:10" x14ac:dyDescent="0.2">
      <c r="B43" s="111" t="s">
        <v>94</v>
      </c>
      <c r="C43" s="112" t="s">
        <v>129</v>
      </c>
      <c r="D43" s="142" t="s">
        <v>142</v>
      </c>
      <c r="E43" s="146"/>
      <c r="F43" s="143"/>
      <c r="G43" s="186"/>
      <c r="H43" s="143"/>
      <c r="I43" s="146"/>
      <c r="J43" s="146"/>
    </row>
    <row r="44" spans="2:10" x14ac:dyDescent="0.2">
      <c r="B44" s="113" t="s">
        <v>95</v>
      </c>
      <c r="C44" s="114" t="s">
        <v>130</v>
      </c>
      <c r="D44" s="144" t="s">
        <v>142</v>
      </c>
      <c r="E44" s="147"/>
      <c r="F44" s="145"/>
      <c r="G44" s="187"/>
      <c r="H44" s="145"/>
      <c r="I44" s="147"/>
      <c r="J44" s="167"/>
    </row>
    <row r="45" spans="2:10" x14ac:dyDescent="0.2">
      <c r="B45" s="111" t="s">
        <v>42</v>
      </c>
      <c r="C45" s="112" t="s">
        <v>307</v>
      </c>
      <c r="D45" s="142" t="s">
        <v>142</v>
      </c>
      <c r="E45" s="146"/>
      <c r="F45" s="143"/>
      <c r="G45" s="186"/>
      <c r="H45" s="143"/>
      <c r="I45" s="146"/>
      <c r="J45" s="146"/>
    </row>
    <row r="46" spans="2:10" x14ac:dyDescent="0.2">
      <c r="B46" s="113" t="s">
        <v>333</v>
      </c>
      <c r="C46" s="114" t="s">
        <v>69</v>
      </c>
      <c r="D46" s="144" t="s">
        <v>142</v>
      </c>
      <c r="E46" s="147" t="s">
        <v>142</v>
      </c>
      <c r="F46" s="145" t="s">
        <v>142</v>
      </c>
      <c r="G46" s="187"/>
      <c r="H46" s="145" t="s">
        <v>142</v>
      </c>
      <c r="I46" s="147"/>
      <c r="J46" s="167"/>
    </row>
    <row r="47" spans="2:10" x14ac:dyDescent="0.2">
      <c r="B47" s="111" t="s">
        <v>96</v>
      </c>
      <c r="C47" s="112" t="s">
        <v>131</v>
      </c>
      <c r="D47" s="142" t="s">
        <v>142</v>
      </c>
      <c r="E47" s="146"/>
      <c r="F47" s="143"/>
      <c r="G47" s="186"/>
      <c r="H47" s="143"/>
      <c r="I47" s="146"/>
      <c r="J47" s="146"/>
    </row>
    <row r="48" spans="2:10" x14ac:dyDescent="0.2">
      <c r="B48" s="113" t="s">
        <v>44</v>
      </c>
      <c r="C48" s="114" t="s">
        <v>308</v>
      </c>
      <c r="D48" s="144" t="s">
        <v>142</v>
      </c>
      <c r="E48" s="147" t="s">
        <v>142</v>
      </c>
      <c r="F48" s="145" t="s">
        <v>142</v>
      </c>
      <c r="G48" s="187"/>
      <c r="H48" s="145" t="s">
        <v>142</v>
      </c>
      <c r="I48" s="147"/>
      <c r="J48" s="167"/>
    </row>
    <row r="49" spans="2:10" x14ac:dyDescent="0.2">
      <c r="B49" s="111" t="s">
        <v>43</v>
      </c>
      <c r="C49" s="112" t="s">
        <v>144</v>
      </c>
      <c r="D49" s="142" t="s">
        <v>142</v>
      </c>
      <c r="E49" s="146" t="s">
        <v>142</v>
      </c>
      <c r="F49" s="143" t="s">
        <v>142</v>
      </c>
      <c r="G49" s="186"/>
      <c r="H49" s="143" t="s">
        <v>142</v>
      </c>
      <c r="I49" s="146"/>
      <c r="J49" s="146"/>
    </row>
    <row r="50" spans="2:10" x14ac:dyDescent="0.2">
      <c r="B50" s="113" t="s">
        <v>98</v>
      </c>
      <c r="C50" s="114" t="s">
        <v>133</v>
      </c>
      <c r="D50" s="144" t="s">
        <v>142</v>
      </c>
      <c r="E50" s="147"/>
      <c r="F50" s="145"/>
      <c r="G50" s="187"/>
      <c r="H50" s="145"/>
      <c r="I50" s="147"/>
      <c r="J50" s="167"/>
    </row>
    <row r="51" spans="2:10" x14ac:dyDescent="0.2">
      <c r="B51" s="111" t="s">
        <v>45</v>
      </c>
      <c r="C51" s="112" t="s">
        <v>309</v>
      </c>
      <c r="D51" s="142" t="s">
        <v>142</v>
      </c>
      <c r="E51" s="146"/>
      <c r="F51" s="143"/>
      <c r="G51" s="186"/>
      <c r="H51" s="143"/>
      <c r="I51" s="146"/>
      <c r="J51" s="146"/>
    </row>
    <row r="52" spans="2:10" x14ac:dyDescent="0.2">
      <c r="B52" s="113" t="s">
        <v>334</v>
      </c>
      <c r="C52" s="114" t="s">
        <v>78</v>
      </c>
      <c r="D52" s="144" t="s">
        <v>142</v>
      </c>
      <c r="E52" s="147" t="s">
        <v>142</v>
      </c>
      <c r="F52" s="145" t="s">
        <v>142</v>
      </c>
      <c r="G52" s="187"/>
      <c r="H52" s="145" t="s">
        <v>142</v>
      </c>
      <c r="I52" s="147"/>
      <c r="J52" s="167"/>
    </row>
    <row r="53" spans="2:10" x14ac:dyDescent="0.2">
      <c r="B53" s="111" t="s">
        <v>97</v>
      </c>
      <c r="C53" s="112" t="s">
        <v>132</v>
      </c>
      <c r="D53" s="142" t="s">
        <v>142</v>
      </c>
      <c r="E53" s="146" t="s">
        <v>142</v>
      </c>
      <c r="F53" s="143" t="s">
        <v>142</v>
      </c>
      <c r="G53" s="186"/>
      <c r="H53" s="143" t="s">
        <v>142</v>
      </c>
      <c r="I53" s="146"/>
      <c r="J53" s="146"/>
    </row>
    <row r="54" spans="2:10" ht="30" x14ac:dyDescent="0.2">
      <c r="B54" s="113" t="s">
        <v>112</v>
      </c>
      <c r="C54" s="114" t="s">
        <v>310</v>
      </c>
      <c r="D54" s="144"/>
      <c r="E54" s="147" t="s">
        <v>142</v>
      </c>
      <c r="F54" s="145" t="s">
        <v>142</v>
      </c>
      <c r="G54" s="187"/>
      <c r="H54" s="145" t="s">
        <v>142</v>
      </c>
      <c r="I54" s="147"/>
      <c r="J54" s="167"/>
    </row>
    <row r="55" spans="2:10" x14ac:dyDescent="0.2">
      <c r="B55" s="111" t="s">
        <v>99</v>
      </c>
      <c r="C55" s="112" t="s">
        <v>134</v>
      </c>
      <c r="D55" s="142" t="s">
        <v>142</v>
      </c>
      <c r="E55" s="146"/>
      <c r="F55" s="143"/>
      <c r="G55" s="186"/>
      <c r="H55" s="143"/>
      <c r="I55" s="146"/>
      <c r="J55" s="146"/>
    </row>
    <row r="56" spans="2:10" x14ac:dyDescent="0.2">
      <c r="B56" s="113" t="s">
        <v>36</v>
      </c>
      <c r="C56" s="114" t="s">
        <v>79</v>
      </c>
      <c r="D56" s="144" t="s">
        <v>142</v>
      </c>
      <c r="E56" s="147" t="s">
        <v>142</v>
      </c>
      <c r="F56" s="145" t="s">
        <v>142</v>
      </c>
      <c r="G56" s="187" t="s">
        <v>391</v>
      </c>
      <c r="H56" s="145" t="s">
        <v>142</v>
      </c>
      <c r="I56" s="147"/>
      <c r="J56" s="167"/>
    </row>
    <row r="57" spans="2:10" x14ac:dyDescent="0.2">
      <c r="B57" s="111" t="s">
        <v>26</v>
      </c>
      <c r="C57" s="112" t="s">
        <v>311</v>
      </c>
      <c r="D57" s="142" t="s">
        <v>142</v>
      </c>
      <c r="E57" s="146" t="s">
        <v>142</v>
      </c>
      <c r="F57" s="143" t="s">
        <v>142</v>
      </c>
      <c r="G57" s="186" t="s">
        <v>391</v>
      </c>
      <c r="H57" s="143" t="s">
        <v>142</v>
      </c>
      <c r="I57" s="146"/>
      <c r="J57" s="146"/>
    </row>
    <row r="58" spans="2:10" x14ac:dyDescent="0.2">
      <c r="B58" s="113" t="s">
        <v>312</v>
      </c>
      <c r="C58" s="114" t="s">
        <v>313</v>
      </c>
      <c r="D58" s="144" t="s">
        <v>142</v>
      </c>
      <c r="E58" s="147" t="s">
        <v>142</v>
      </c>
      <c r="F58" s="145" t="s">
        <v>142</v>
      </c>
      <c r="G58" s="187" t="s">
        <v>385</v>
      </c>
      <c r="H58" s="145" t="s">
        <v>142</v>
      </c>
      <c r="I58" s="147"/>
      <c r="J58" s="167" t="s">
        <v>142</v>
      </c>
    </row>
    <row r="59" spans="2:10" x14ac:dyDescent="0.2">
      <c r="B59" s="111" t="s">
        <v>314</v>
      </c>
      <c r="C59" s="112" t="s">
        <v>315</v>
      </c>
      <c r="D59" s="142" t="s">
        <v>142</v>
      </c>
      <c r="E59" s="146" t="s">
        <v>142</v>
      </c>
      <c r="F59" s="143" t="s">
        <v>142</v>
      </c>
      <c r="G59" s="186"/>
      <c r="H59" s="143" t="s">
        <v>142</v>
      </c>
      <c r="I59" s="146"/>
      <c r="J59" s="146"/>
    </row>
    <row r="60" spans="2:10" x14ac:dyDescent="0.2">
      <c r="B60" s="113" t="s">
        <v>100</v>
      </c>
      <c r="C60" s="114" t="s">
        <v>86</v>
      </c>
      <c r="D60" s="144" t="s">
        <v>142</v>
      </c>
      <c r="E60" s="147"/>
      <c r="F60" s="145"/>
      <c r="G60" s="187"/>
      <c r="H60" s="145"/>
      <c r="I60" s="147"/>
      <c r="J60" s="167"/>
    </row>
    <row r="61" spans="2:10" x14ac:dyDescent="0.2">
      <c r="B61" s="111" t="s">
        <v>101</v>
      </c>
      <c r="C61" s="112" t="s">
        <v>316</v>
      </c>
      <c r="D61" s="142" t="s">
        <v>142</v>
      </c>
      <c r="E61" s="146" t="s">
        <v>142</v>
      </c>
      <c r="F61" s="143" t="s">
        <v>142</v>
      </c>
      <c r="G61" s="186" t="s">
        <v>391</v>
      </c>
      <c r="H61" s="143" t="s">
        <v>142</v>
      </c>
      <c r="I61" s="146"/>
      <c r="J61" s="146"/>
    </row>
    <row r="62" spans="2:10" x14ac:dyDescent="0.2">
      <c r="B62" s="113" t="s">
        <v>102</v>
      </c>
      <c r="C62" s="114" t="s">
        <v>80</v>
      </c>
      <c r="D62" s="144" t="s">
        <v>142</v>
      </c>
      <c r="E62" s="147" t="s">
        <v>142</v>
      </c>
      <c r="F62" s="145" t="s">
        <v>142</v>
      </c>
      <c r="G62" s="187"/>
      <c r="H62" s="145" t="s">
        <v>142</v>
      </c>
      <c r="I62" s="147"/>
      <c r="J62" s="167"/>
    </row>
    <row r="63" spans="2:10" x14ac:dyDescent="0.2">
      <c r="B63" s="111" t="s">
        <v>103</v>
      </c>
      <c r="C63" s="112" t="s">
        <v>87</v>
      </c>
      <c r="D63" s="142" t="s">
        <v>142</v>
      </c>
      <c r="E63" s="146"/>
      <c r="F63" s="143"/>
      <c r="G63" s="186"/>
      <c r="H63" s="143"/>
      <c r="I63" s="146"/>
      <c r="J63" s="146"/>
    </row>
    <row r="64" spans="2:10" ht="30" x14ac:dyDescent="0.2">
      <c r="B64" s="164" t="s">
        <v>41</v>
      </c>
      <c r="C64" s="114" t="s">
        <v>317</v>
      </c>
      <c r="D64" s="144"/>
      <c r="E64" s="147" t="s">
        <v>142</v>
      </c>
      <c r="F64" s="145" t="s">
        <v>142</v>
      </c>
      <c r="G64" s="187"/>
      <c r="H64" s="145" t="s">
        <v>142</v>
      </c>
      <c r="I64" s="147"/>
      <c r="J64" s="167"/>
    </row>
    <row r="65" spans="2:10" ht="30" x14ac:dyDescent="0.2">
      <c r="B65" s="111" t="s">
        <v>318</v>
      </c>
      <c r="C65" s="112" t="s">
        <v>319</v>
      </c>
      <c r="D65" s="142" t="s">
        <v>142</v>
      </c>
      <c r="E65" s="146" t="s">
        <v>142</v>
      </c>
      <c r="F65" s="143" t="s">
        <v>142</v>
      </c>
      <c r="G65" s="186"/>
      <c r="H65" s="143" t="s">
        <v>142</v>
      </c>
      <c r="I65" s="146"/>
      <c r="J65" s="146"/>
    </row>
    <row r="66" spans="2:10" x14ac:dyDescent="0.2">
      <c r="B66" s="192" t="s">
        <v>320</v>
      </c>
      <c r="C66" s="193" t="s">
        <v>321</v>
      </c>
      <c r="D66" s="166" t="s">
        <v>142</v>
      </c>
      <c r="E66" s="167"/>
      <c r="F66" s="168"/>
      <c r="G66" s="189"/>
      <c r="H66" s="168"/>
      <c r="I66" s="167"/>
      <c r="J66" s="167"/>
    </row>
    <row r="67" spans="2:10" x14ac:dyDescent="0.2">
      <c r="B67" s="191" t="s">
        <v>322</v>
      </c>
      <c r="C67" s="115" t="s">
        <v>323</v>
      </c>
      <c r="D67" s="161" t="s">
        <v>142</v>
      </c>
      <c r="E67" s="162"/>
      <c r="F67" s="163"/>
      <c r="G67" s="188"/>
      <c r="H67" s="163"/>
      <c r="I67" s="162"/>
      <c r="J67" s="146"/>
    </row>
    <row r="68" spans="2:10" x14ac:dyDescent="0.2">
      <c r="B68" s="164" t="s">
        <v>406</v>
      </c>
      <c r="C68" s="202" t="s">
        <v>465</v>
      </c>
      <c r="D68" s="166"/>
      <c r="E68" s="166" t="s">
        <v>142</v>
      </c>
      <c r="F68" s="166" t="s">
        <v>142</v>
      </c>
      <c r="G68" s="189"/>
      <c r="H68" s="166" t="s">
        <v>142</v>
      </c>
      <c r="I68" s="167"/>
      <c r="J68" s="167"/>
    </row>
    <row r="69" spans="2:10" x14ac:dyDescent="0.2">
      <c r="B69" s="199" t="s">
        <v>11</v>
      </c>
      <c r="C69" s="200" t="s">
        <v>324</v>
      </c>
      <c r="D69" s="161" t="s">
        <v>142</v>
      </c>
      <c r="E69" s="162" t="s">
        <v>142</v>
      </c>
      <c r="F69" s="163" t="s">
        <v>142</v>
      </c>
      <c r="G69" s="188"/>
      <c r="H69" s="163" t="s">
        <v>142</v>
      </c>
      <c r="I69" s="162" t="s">
        <v>142</v>
      </c>
      <c r="J69" s="162" t="s">
        <v>142</v>
      </c>
    </row>
    <row r="70" spans="2:10" x14ac:dyDescent="0.2">
      <c r="B70" s="164" t="s">
        <v>16</v>
      </c>
      <c r="C70" s="165" t="s">
        <v>70</v>
      </c>
      <c r="D70" s="166" t="s">
        <v>142</v>
      </c>
      <c r="E70" s="167" t="s">
        <v>142</v>
      </c>
      <c r="F70" s="168" t="s">
        <v>142</v>
      </c>
      <c r="G70" s="189"/>
      <c r="H70" s="168" t="s">
        <v>142</v>
      </c>
      <c r="I70" s="167"/>
      <c r="J70" s="167" t="s">
        <v>142</v>
      </c>
    </row>
    <row r="71" spans="2:10" x14ac:dyDescent="0.2">
      <c r="B71" s="199" t="s">
        <v>37</v>
      </c>
      <c r="C71" s="200" t="s">
        <v>71</v>
      </c>
      <c r="D71" s="161" t="s">
        <v>142</v>
      </c>
      <c r="E71" s="162" t="s">
        <v>142</v>
      </c>
      <c r="F71" s="163" t="s">
        <v>142</v>
      </c>
      <c r="G71" s="188"/>
      <c r="H71" s="163" t="s">
        <v>142</v>
      </c>
      <c r="I71" s="162"/>
      <c r="J71" s="162"/>
    </row>
    <row r="72" spans="2:10" x14ac:dyDescent="0.2">
      <c r="B72" s="164" t="s">
        <v>13</v>
      </c>
      <c r="C72" s="165" t="s">
        <v>325</v>
      </c>
      <c r="D72" s="166" t="s">
        <v>142</v>
      </c>
      <c r="E72" s="167" t="s">
        <v>142</v>
      </c>
      <c r="F72" s="168" t="s">
        <v>142</v>
      </c>
      <c r="G72" s="189"/>
      <c r="H72" s="168" t="s">
        <v>142</v>
      </c>
      <c r="I72" s="167"/>
      <c r="J72" s="167"/>
    </row>
    <row r="73" spans="2:10" x14ac:dyDescent="0.2">
      <c r="B73" s="199" t="s">
        <v>105</v>
      </c>
      <c r="C73" s="200" t="s">
        <v>145</v>
      </c>
      <c r="D73" s="161" t="s">
        <v>142</v>
      </c>
      <c r="E73" s="162"/>
      <c r="F73" s="163"/>
      <c r="G73" s="188"/>
      <c r="H73" s="163"/>
      <c r="I73" s="162"/>
      <c r="J73" s="162"/>
    </row>
    <row r="74" spans="2:10" x14ac:dyDescent="0.2">
      <c r="B74" s="164" t="s">
        <v>8</v>
      </c>
      <c r="C74" s="165" t="s">
        <v>66</v>
      </c>
      <c r="D74" s="166" t="s">
        <v>142</v>
      </c>
      <c r="E74" s="167" t="s">
        <v>142</v>
      </c>
      <c r="F74" s="168" t="s">
        <v>142</v>
      </c>
      <c r="G74" s="189"/>
      <c r="H74" s="168" t="s">
        <v>142</v>
      </c>
      <c r="I74" s="167"/>
      <c r="J74" s="167"/>
    </row>
    <row r="75" spans="2:10" ht="30" x14ac:dyDescent="0.2">
      <c r="B75" s="199" t="s">
        <v>38</v>
      </c>
      <c r="C75" s="200" t="s">
        <v>479</v>
      </c>
      <c r="D75" s="161" t="s">
        <v>142</v>
      </c>
      <c r="E75" s="162"/>
      <c r="F75" s="163"/>
      <c r="G75" s="188"/>
      <c r="H75" s="163"/>
      <c r="I75" s="162"/>
      <c r="J75" s="162"/>
    </row>
    <row r="76" spans="2:10" ht="48" customHeight="1" x14ac:dyDescent="0.2">
      <c r="B76" s="164" t="s">
        <v>38</v>
      </c>
      <c r="C76" s="165" t="s">
        <v>478</v>
      </c>
      <c r="D76" s="166"/>
      <c r="E76" s="167" t="s">
        <v>142</v>
      </c>
      <c r="F76" s="168" t="s">
        <v>142</v>
      </c>
      <c r="G76" s="189"/>
      <c r="H76" s="168" t="s">
        <v>142</v>
      </c>
      <c r="I76" s="167"/>
      <c r="J76" s="167"/>
    </row>
    <row r="77" spans="2:10" x14ac:dyDescent="0.2">
      <c r="B77" s="199" t="s">
        <v>10</v>
      </c>
      <c r="C77" s="200" t="s">
        <v>326</v>
      </c>
      <c r="D77" s="161" t="s">
        <v>142</v>
      </c>
      <c r="E77" s="162" t="s">
        <v>142</v>
      </c>
      <c r="F77" s="163" t="s">
        <v>142</v>
      </c>
      <c r="G77" s="188" t="s">
        <v>384</v>
      </c>
      <c r="H77" s="163" t="s">
        <v>142</v>
      </c>
      <c r="I77" s="162"/>
      <c r="J77" s="162"/>
    </row>
    <row r="78" spans="2:10" x14ac:dyDescent="0.2">
      <c r="B78" s="164" t="s">
        <v>6</v>
      </c>
      <c r="C78" s="165" t="s">
        <v>68</v>
      </c>
      <c r="D78" s="166" t="s">
        <v>142</v>
      </c>
      <c r="E78" s="167" t="s">
        <v>142</v>
      </c>
      <c r="F78" s="168" t="s">
        <v>142</v>
      </c>
      <c r="G78" s="189"/>
      <c r="H78" s="168" t="s">
        <v>142</v>
      </c>
      <c r="I78" s="167"/>
      <c r="J78" s="167"/>
    </row>
    <row r="79" spans="2:10" x14ac:dyDescent="0.2">
      <c r="B79" s="199" t="s">
        <v>106</v>
      </c>
      <c r="C79" s="200" t="s">
        <v>135</v>
      </c>
      <c r="D79" s="161" t="s">
        <v>142</v>
      </c>
      <c r="E79" s="162"/>
      <c r="F79" s="163"/>
      <c r="G79" s="188"/>
      <c r="H79" s="163"/>
      <c r="I79" s="162"/>
      <c r="J79" s="162"/>
    </row>
    <row r="80" spans="2:10" x14ac:dyDescent="0.2">
      <c r="B80" s="164" t="s">
        <v>14</v>
      </c>
      <c r="C80" s="165" t="s">
        <v>75</v>
      </c>
      <c r="D80" s="166" t="s">
        <v>142</v>
      </c>
      <c r="E80" s="167" t="s">
        <v>142</v>
      </c>
      <c r="F80" s="168" t="s">
        <v>142</v>
      </c>
      <c r="G80" s="189"/>
      <c r="H80" s="168" t="s">
        <v>142</v>
      </c>
      <c r="I80" s="167" t="s">
        <v>142</v>
      </c>
      <c r="J80" s="167" t="s">
        <v>142</v>
      </c>
    </row>
    <row r="81" spans="2:10" x14ac:dyDescent="0.2">
      <c r="B81" s="199" t="s">
        <v>107</v>
      </c>
      <c r="C81" s="200" t="s">
        <v>327</v>
      </c>
      <c r="D81" s="161" t="s">
        <v>142</v>
      </c>
      <c r="E81" s="162" t="s">
        <v>142</v>
      </c>
      <c r="F81" s="163" t="s">
        <v>142</v>
      </c>
      <c r="G81" s="188" t="s">
        <v>391</v>
      </c>
      <c r="H81" s="163" t="s">
        <v>142</v>
      </c>
      <c r="I81" s="162"/>
      <c r="J81" s="162"/>
    </row>
    <row r="82" spans="2:10" x14ac:dyDescent="0.2">
      <c r="B82" s="164" t="s">
        <v>108</v>
      </c>
      <c r="C82" s="165" t="s">
        <v>328</v>
      </c>
      <c r="D82" s="166" t="s">
        <v>142</v>
      </c>
      <c r="E82" s="167" t="s">
        <v>142</v>
      </c>
      <c r="F82" s="168" t="s">
        <v>142</v>
      </c>
      <c r="G82" s="189" t="s">
        <v>391</v>
      </c>
      <c r="H82" s="168" t="s">
        <v>142</v>
      </c>
      <c r="I82" s="167"/>
      <c r="J82" s="167"/>
    </row>
    <row r="83" spans="2:10" x14ac:dyDescent="0.2">
      <c r="B83" s="199" t="s">
        <v>109</v>
      </c>
      <c r="C83" s="200" t="s">
        <v>136</v>
      </c>
      <c r="D83" s="161" t="s">
        <v>142</v>
      </c>
      <c r="E83" s="162"/>
      <c r="F83" s="163"/>
      <c r="G83" s="188"/>
      <c r="H83" s="163"/>
      <c r="I83" s="162"/>
      <c r="J83" s="162"/>
    </row>
    <row r="84" spans="2:10" x14ac:dyDescent="0.2">
      <c r="B84" s="164" t="s">
        <v>5</v>
      </c>
      <c r="C84" s="165" t="s">
        <v>67</v>
      </c>
      <c r="D84" s="166" t="s">
        <v>142</v>
      </c>
      <c r="E84" s="167" t="s">
        <v>142</v>
      </c>
      <c r="F84" s="168" t="s">
        <v>142</v>
      </c>
      <c r="G84" s="189"/>
      <c r="H84" s="168" t="s">
        <v>142</v>
      </c>
      <c r="I84" s="167"/>
      <c r="J84" s="167"/>
    </row>
    <row r="85" spans="2:10" x14ac:dyDescent="0.2">
      <c r="B85" s="199" t="s">
        <v>15</v>
      </c>
      <c r="C85" s="200" t="s">
        <v>76</v>
      </c>
      <c r="D85" s="161" t="s">
        <v>142</v>
      </c>
      <c r="E85" s="162" t="s">
        <v>142</v>
      </c>
      <c r="F85" s="163" t="s">
        <v>142</v>
      </c>
      <c r="G85" s="188" t="s">
        <v>384</v>
      </c>
      <c r="H85" s="163" t="s">
        <v>142</v>
      </c>
      <c r="I85" s="162"/>
      <c r="J85" s="162"/>
    </row>
    <row r="86" spans="2:10" x14ac:dyDescent="0.2">
      <c r="B86" s="164" t="s">
        <v>1</v>
      </c>
      <c r="C86" s="165" t="s">
        <v>329</v>
      </c>
      <c r="D86" s="166" t="s">
        <v>142</v>
      </c>
      <c r="E86" s="167" t="s">
        <v>142</v>
      </c>
      <c r="F86" s="168" t="s">
        <v>142</v>
      </c>
      <c r="G86" s="189"/>
      <c r="H86" s="168" t="s">
        <v>142</v>
      </c>
      <c r="I86" s="167"/>
      <c r="J86" s="167" t="s">
        <v>142</v>
      </c>
    </row>
    <row r="87" spans="2:10" x14ac:dyDescent="0.2">
      <c r="B87" s="201" t="s">
        <v>110</v>
      </c>
      <c r="C87" s="115" t="s">
        <v>137</v>
      </c>
      <c r="D87" s="161" t="s">
        <v>142</v>
      </c>
      <c r="E87" s="162"/>
      <c r="F87" s="163"/>
      <c r="G87" s="188"/>
      <c r="H87" s="163"/>
      <c r="I87" s="162"/>
      <c r="J87" s="162"/>
    </row>
    <row r="88" spans="2:10" ht="15.75" thickBot="1" x14ac:dyDescent="0.25">
      <c r="B88" s="203" t="s">
        <v>39</v>
      </c>
      <c r="C88" s="204" t="s">
        <v>73</v>
      </c>
      <c r="D88" s="205" t="s">
        <v>142</v>
      </c>
      <c r="E88" s="206" t="s">
        <v>142</v>
      </c>
      <c r="F88" s="207" t="s">
        <v>142</v>
      </c>
      <c r="G88" s="208"/>
      <c r="H88" s="207" t="s">
        <v>142</v>
      </c>
      <c r="I88" s="206"/>
      <c r="J88" s="206"/>
    </row>
  </sheetData>
  <sheetProtection sheet="1" objects="1" scenarios="1"/>
  <mergeCells count="18">
    <mergeCell ref="D27:J27"/>
    <mergeCell ref="C11:E11"/>
    <mergeCell ref="C12:E12"/>
    <mergeCell ref="C5:E5"/>
    <mergeCell ref="C6:E6"/>
    <mergeCell ref="C7:E7"/>
    <mergeCell ref="C8:E8"/>
    <mergeCell ref="C9:E9"/>
    <mergeCell ref="C10:E10"/>
    <mergeCell ref="C14:I14"/>
    <mergeCell ref="B15:B16"/>
    <mergeCell ref="B17:B18"/>
    <mergeCell ref="B19:B20"/>
    <mergeCell ref="B21:B22"/>
    <mergeCell ref="C21:E22"/>
    <mergeCell ref="C19:E20"/>
    <mergeCell ref="C17:E18"/>
    <mergeCell ref="C15:E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resultsEP">
    <tabColor theme="8"/>
  </sheetPr>
  <dimension ref="B1:T123"/>
  <sheetViews>
    <sheetView showGridLines="0" zoomScaleNormal="100" zoomScaleSheetLayoutView="100" workbookViewId="0">
      <pane ySplit="8" topLeftCell="A9" activePane="bottomLeft" state="frozen"/>
      <selection activeCell="N85" sqref="N85:O86"/>
      <selection pane="bottomLeft" activeCell="E2" sqref="E2:P4"/>
    </sheetView>
  </sheetViews>
  <sheetFormatPr defaultRowHeight="15" x14ac:dyDescent="0.25"/>
  <cols>
    <col min="1" max="1" width="1.28515625" style="19" customWidth="1"/>
    <col min="2" max="2" width="22.5703125" style="19" customWidth="1"/>
    <col min="3" max="3" width="1.5703125" style="19" customWidth="1"/>
    <col min="4" max="4" width="3.140625" style="20" customWidth="1"/>
    <col min="5" max="5" width="49" style="19" bestFit="1" customWidth="1"/>
    <col min="6" max="13" width="5" style="19" customWidth="1"/>
    <col min="14" max="14" width="9.140625" style="28" hidden="1" customWidth="1"/>
    <col min="15" max="16" width="11.28515625" style="19" bestFit="1" customWidth="1"/>
    <col min="17" max="16384" width="9.140625" style="19"/>
  </cols>
  <sheetData>
    <row r="1" spans="2:16" ht="15.75" thickBot="1" x14ac:dyDescent="0.3"/>
    <row r="2" spans="2:16" ht="15.75" customHeight="1" x14ac:dyDescent="0.25">
      <c r="E2" s="269" t="s">
        <v>491</v>
      </c>
      <c r="F2" s="270"/>
      <c r="G2" s="270"/>
      <c r="H2" s="270"/>
      <c r="I2" s="270"/>
      <c r="J2" s="270"/>
      <c r="K2" s="270"/>
      <c r="L2" s="270"/>
      <c r="M2" s="270"/>
      <c r="N2" s="270"/>
      <c r="O2" s="270"/>
      <c r="P2" s="271"/>
    </row>
    <row r="3" spans="2:16" ht="15.75" customHeight="1" x14ac:dyDescent="0.25">
      <c r="E3" s="272"/>
      <c r="F3" s="273"/>
      <c r="G3" s="273"/>
      <c r="H3" s="273"/>
      <c r="I3" s="273"/>
      <c r="J3" s="273"/>
      <c r="K3" s="273"/>
      <c r="L3" s="273"/>
      <c r="M3" s="273"/>
      <c r="N3" s="273"/>
      <c r="O3" s="273"/>
      <c r="P3" s="274"/>
    </row>
    <row r="4" spans="2:16" ht="15.75" customHeight="1" thickBot="1" x14ac:dyDescent="0.3">
      <c r="E4" s="275"/>
      <c r="F4" s="276"/>
      <c r="G4" s="276"/>
      <c r="H4" s="276"/>
      <c r="I4" s="276"/>
      <c r="J4" s="276"/>
      <c r="K4" s="276"/>
      <c r="L4" s="276"/>
      <c r="M4" s="276"/>
      <c r="N4" s="276"/>
      <c r="O4" s="276"/>
      <c r="P4" s="277"/>
    </row>
    <row r="5" spans="2:16" ht="15.75" thickBot="1" x14ac:dyDescent="0.3">
      <c r="B5" s="19" t="s">
        <v>50</v>
      </c>
      <c r="E5" s="1"/>
      <c r="F5" s="43"/>
      <c r="G5" s="43"/>
      <c r="H5" s="43"/>
      <c r="I5" s="43"/>
      <c r="J5" s="43"/>
      <c r="K5" s="43"/>
      <c r="L5" s="43"/>
      <c r="M5" s="43"/>
      <c r="N5" s="36"/>
      <c r="O5" s="1"/>
    </row>
    <row r="6" spans="2:16" ht="123.75" customHeight="1" thickBot="1" x14ac:dyDescent="0.3">
      <c r="B6" s="44" t="s">
        <v>49</v>
      </c>
      <c r="D6" s="21"/>
      <c r="E6" s="209" t="s">
        <v>490</v>
      </c>
      <c r="F6" s="279" t="s">
        <v>123</v>
      </c>
      <c r="G6" s="280"/>
      <c r="H6" s="280" t="s">
        <v>3</v>
      </c>
      <c r="I6" s="280"/>
      <c r="J6" s="280" t="s">
        <v>121</v>
      </c>
      <c r="K6" s="280"/>
      <c r="L6" s="280" t="s">
        <v>122</v>
      </c>
      <c r="M6" s="281"/>
      <c r="N6" s="79" t="s">
        <v>21</v>
      </c>
      <c r="O6" s="80" t="s">
        <v>139</v>
      </c>
      <c r="P6" s="81" t="s">
        <v>140</v>
      </c>
    </row>
    <row r="7" spans="2:16" s="34" customFormat="1" ht="18.75" customHeight="1" x14ac:dyDescent="0.2">
      <c r="D7" s="37"/>
      <c r="E7" s="33" t="s">
        <v>141</v>
      </c>
      <c r="F7" s="286">
        <f>IF(OR(ISERROR(VLOOKUP($E7&amp;$E$6,'EP overall data'!$A$5:$T$517,'EP overall data'!B$3,FALSE)),ISBLANK(VLOOKUP($E7&amp;$E$6,'EP overall data'!$A$5:$T$517,'EP overall data'!B$3,FALSE))),"",VLOOKUP($E7&amp;$E$6,'EP overall data'!$A$5:$T$517,'EP overall data'!B$3,FALSE))</f>
        <v>0.62500852129414597</v>
      </c>
      <c r="G7" s="285"/>
      <c r="H7" s="285">
        <f>IF(OR(ISERROR(VLOOKUP($E7&amp;$E$6,'EP overall data'!$A$5:$T$517,'EP overall data'!C$3,FALSE)),ISBLANK(VLOOKUP($E7&amp;$E$6,'EP overall data'!$A$5:$T$517,'EP overall data'!C$3,FALSE))),"",VLOOKUP($E7&amp;$E$6,'EP overall data'!$A$5:$T$517,'EP overall data'!C$3,FALSE))</f>
        <v>0.22782532028704264</v>
      </c>
      <c r="I7" s="285"/>
      <c r="J7" s="285">
        <f>IF(OR(ISERROR(VLOOKUP($E7&amp;$E$6,'EP overall data'!$A$5:$T$517,'EP overall data'!D$3,FALSE)),ISBLANK(VLOOKUP($E7&amp;$E$6,'EP overall data'!$A$5:$T$517,'EP overall data'!D$3,FALSE))),"",VLOOKUP($E7&amp;$E$6,'EP overall data'!$A$5:$T$517,'EP overall data'!D$3,FALSE))</f>
        <v>4.0461376950240185E-2</v>
      </c>
      <c r="K7" s="285"/>
      <c r="L7" s="285">
        <f>IF(OR(ISERROR(VLOOKUP($E7&amp;$E$6,'EP overall data'!$A$5:$T$517,'EP overall data'!E$3,FALSE)),ISBLANK(VLOOKUP($E7&amp;$E$6,'EP overall data'!$A$5:$T$517,'EP overall data'!E$3,FALSE))),"",VLOOKUP($E7&amp;$E$6,'EP overall data'!$A$5:$T$517,'EP overall data'!E$3,FALSE))</f>
        <v>0.10670478146857119</v>
      </c>
      <c r="M7" s="285"/>
      <c r="N7" s="282">
        <v>1</v>
      </c>
      <c r="O7" s="284">
        <f>IF(ISERROR(VLOOKUP($E7&amp;$E$6,'EP overall data'!$A$5:$T$517,'EP overall data'!G$3,FALSE)),0,VLOOKUP($E7&amp;$E$6,'EP overall data'!$A$5:$T$517,'EP overall data'!G$3,FALSE))</f>
        <v>660111</v>
      </c>
      <c r="P7" s="278">
        <f>IF(ISERROR(VLOOKUP($E7&amp;$E$6,'EP overall data'!$A$5:$T$517,'EP overall data'!H$3,FALSE)),0,VLOOKUP($E7&amp;$E$6,'EP overall data'!$A$5:$T$517,'EP overall data'!H$3,FALSE))</f>
        <v>0.21323892112952228</v>
      </c>
    </row>
    <row r="8" spans="2:16" ht="15" customHeight="1" thickBot="1" x14ac:dyDescent="0.3">
      <c r="D8" s="37"/>
      <c r="E8" s="23" t="s">
        <v>27</v>
      </c>
      <c r="F8" s="8">
        <f>IF(F7="","",VLOOKUP($E7&amp;$E$6,'EP overall data'!$A$5:$T$517,'EP overall data'!M$3,FALSE))</f>
        <v>0.624</v>
      </c>
      <c r="G8" s="3">
        <f>IF(F7="","",VLOOKUP($E7&amp;$E$6,'EP overall data'!$A$5:$T$517,'EP overall data'!N$3,FALSE))</f>
        <v>0.626</v>
      </c>
      <c r="H8" s="3">
        <f>IF(H7="","",VLOOKUP($E7&amp;$E$6,'EP overall data'!$A$5:$T$517,'EP overall data'!O$3,FALSE))</f>
        <v>0.22700000000000001</v>
      </c>
      <c r="I8" s="3">
        <f>IF(H7="","",VLOOKUP($E7&amp;$E$6,'EP overall data'!$A$5:$T$517,'EP overall data'!P$3,FALSE))</f>
        <v>0.22900000000000001</v>
      </c>
      <c r="J8" s="3">
        <f>IF(J7="","",VLOOKUP($E7&amp;$E$6,'EP overall data'!$A$5:$T$517,'EP overall data'!Q$3,FALSE))</f>
        <v>0.04</v>
      </c>
      <c r="K8" s="3">
        <f>IF(J7="","",VLOOKUP($E7&amp;$E$6,'EP overall data'!$A$5:$T$517,'EP overall data'!R$3,FALSE))</f>
        <v>4.1000000000000002E-2</v>
      </c>
      <c r="L8" s="3">
        <f>IF(L7="","",VLOOKUP($E7&amp;$E$6,'EP overall data'!$A$5:$T$517,'EP overall data'!S$3,FALSE))</f>
        <v>0.106</v>
      </c>
      <c r="M8" s="3">
        <f>IF(L7="","",VLOOKUP($E7&amp;$E$6,'EP overall data'!$A$5:$T$517,'EP overall data'!T$3,FALSE))</f>
        <v>0.107</v>
      </c>
      <c r="N8" s="283"/>
      <c r="O8" s="266"/>
      <c r="P8" s="260"/>
    </row>
    <row r="9" spans="2:16" s="34" customFormat="1" ht="15.75" x14ac:dyDescent="0.2">
      <c r="B9" s="50" t="s">
        <v>52</v>
      </c>
      <c r="D9" s="58"/>
      <c r="E9" s="35" t="s">
        <v>91</v>
      </c>
      <c r="F9" s="286">
        <f>IF(OR(ISERROR(VLOOKUP($E9&amp;$E$6,'EP overall data'!$A$5:$T$517,'EP overall data'!B$3,FALSE)),ISBLANK(VLOOKUP($E9&amp;$E$6,'EP overall data'!$A$5:$T$517,'EP overall data'!B$3,FALSE))),"",VLOOKUP($E9&amp;$E$6,'EP overall data'!$A$5:$T$517,'EP overall data'!B$3,FALSE))</f>
        <v>0.63369963369963367</v>
      </c>
      <c r="G9" s="285"/>
      <c r="H9" s="285">
        <f>IF(OR(ISERROR(VLOOKUP($E9&amp;$E$6,'EP overall data'!$A$5:$T$517,'EP overall data'!C$3,FALSE)),ISBLANK(VLOOKUP($E9&amp;$E$6,'EP overall data'!$A$5:$T$517,'EP overall data'!C$3,FALSE))),"",VLOOKUP($E9&amp;$E$6,'EP overall data'!$A$5:$T$517,'EP overall data'!C$3,FALSE))</f>
        <v>0.22271062271062272</v>
      </c>
      <c r="I9" s="285"/>
      <c r="J9" s="285">
        <f>IF(OR(ISERROR(VLOOKUP($E9&amp;$E$6,'EP overall data'!$A$5:$T$517,'EP overall data'!D$3,FALSE)),ISBLANK(VLOOKUP($E9&amp;$E$6,'EP overall data'!$A$5:$T$517,'EP overall data'!D$3,FALSE))),"",VLOOKUP($E9&amp;$E$6,'EP overall data'!$A$5:$T$517,'EP overall data'!D$3,FALSE))</f>
        <v>4.3223443223443223E-2</v>
      </c>
      <c r="K9" s="285"/>
      <c r="L9" s="285">
        <f>IF(OR(ISERROR(VLOOKUP($E9&amp;$E$6,'EP overall data'!$A$5:$T$517,'EP overall data'!E$3,FALSE)),ISBLANK(VLOOKUP($E9&amp;$E$6,'EP overall data'!$A$5:$T$517,'EP overall data'!E$3,FALSE))),"",VLOOKUP($E9&amp;$E$6,'EP overall data'!$A$5:$T$517,'EP overall data'!E$3,FALSE))</f>
        <v>0.10036630036630037</v>
      </c>
      <c r="M9" s="285"/>
      <c r="N9" s="282">
        <v>1</v>
      </c>
      <c r="O9" s="284">
        <f>IF(ISERROR(VLOOKUP($E9&amp;$E$6,'EP overall data'!$A$5:$T$517,'EP overall data'!G$3,FALSE)),0,VLOOKUP($E9&amp;$E$6,'EP overall data'!$A$5:$T$517,'EP overall data'!G$3,FALSE))</f>
        <v>1365</v>
      </c>
      <c r="P9" s="278">
        <f>IF(ISERROR(VLOOKUP($E9&amp;$E$6,'EP overall data'!$A$5:$T$517,'EP overall data'!H$3,FALSE)),0,VLOOKUP($E9&amp;$E$6,'EP overall data'!$A$5:$T$517,'EP overall data'!H$3,FALSE))</f>
        <v>0.12361890961782286</v>
      </c>
    </row>
    <row r="10" spans="2:16" ht="15" customHeight="1" x14ac:dyDescent="0.25">
      <c r="B10" s="287" t="s">
        <v>53</v>
      </c>
      <c r="D10" s="58"/>
      <c r="E10" s="22" t="s">
        <v>27</v>
      </c>
      <c r="F10" s="14">
        <f>IF(F9="","",VLOOKUP($E9&amp;$E$6,'EP overall data'!$A$5:$T$517,'EP overall data'!M$3,FALSE))</f>
        <v>0.60799999999999998</v>
      </c>
      <c r="G10" s="15">
        <f>IF(F9="","",VLOOKUP($E9&amp;$E$6,'EP overall data'!$A$5:$T$517,'EP overall data'!N$3,FALSE))</f>
        <v>0.65900000000000003</v>
      </c>
      <c r="H10" s="15">
        <f>IF(H9="","",VLOOKUP($E9&amp;$E$6,'EP overall data'!$A$5:$T$517,'EP overall data'!O$3,FALSE))</f>
        <v>0.20100000000000001</v>
      </c>
      <c r="I10" s="15">
        <f>IF(H9="","",VLOOKUP($E9&amp;$E$6,'EP overall data'!$A$5:$T$517,'EP overall data'!P$3,FALSE))</f>
        <v>0.246</v>
      </c>
      <c r="J10" s="15">
        <f>IF(J9="","",VLOOKUP($E9&amp;$E$6,'EP overall data'!$A$5:$T$517,'EP overall data'!Q$3,FALSE))</f>
        <v>3.4000000000000002E-2</v>
      </c>
      <c r="K10" s="15">
        <f>IF(J9="","",VLOOKUP($E9&amp;$E$6,'EP overall data'!$A$5:$T$517,'EP overall data'!R$3,FALSE))</f>
        <v>5.5E-2</v>
      </c>
      <c r="L10" s="15">
        <f>IF(L9="","",VLOOKUP($E9&amp;$E$6,'EP overall data'!$A$5:$T$517,'EP overall data'!S$3,FALSE))</f>
        <v>8.5999999999999993E-2</v>
      </c>
      <c r="M10" s="123">
        <f>IF(L9="","",VLOOKUP($E9&amp;$E$6,'EP overall data'!$A$5:$T$517,'EP overall data'!T$3,FALSE))</f>
        <v>0.11700000000000001</v>
      </c>
      <c r="N10" s="264"/>
      <c r="O10" s="268"/>
      <c r="P10" s="258"/>
    </row>
    <row r="11" spans="2:16" s="34" customFormat="1" ht="15.75" x14ac:dyDescent="0.2">
      <c r="B11" s="287"/>
      <c r="D11" s="58"/>
      <c r="E11" s="35" t="s">
        <v>7</v>
      </c>
      <c r="F11" s="261">
        <f>IF(OR(ISERROR(VLOOKUP($E11&amp;$E$6,'EP overall data'!$A$5:$T$517,'EP overall data'!B$3,FALSE)),ISBLANK(VLOOKUP($E11&amp;$E$6,'EP overall data'!$A$5:$T$517,'EP overall data'!B$3,FALSE))),"",VLOOKUP($E11&amp;$E$6,'EP overall data'!$A$5:$T$517,'EP overall data'!B$3,FALSE))</f>
        <v>0.64599851691289711</v>
      </c>
      <c r="G11" s="262"/>
      <c r="H11" s="262">
        <f>IF(OR(ISERROR(VLOOKUP($E11&amp;$E$6,'EP overall data'!$A$5:$T$517,'EP overall data'!C$3,FALSE)),ISBLANK(VLOOKUP($E11&amp;$E$6,'EP overall data'!$A$5:$T$517,'EP overall data'!C$3,FALSE))),"",VLOOKUP($E11&amp;$E$6,'EP overall data'!$A$5:$T$517,'EP overall data'!C$3,FALSE))</f>
        <v>0.19981746620272661</v>
      </c>
      <c r="I11" s="262"/>
      <c r="J11" s="262">
        <f>IF(OR(ISERROR(VLOOKUP($E11&amp;$E$6,'EP overall data'!$A$5:$T$517,'EP overall data'!D$3,FALSE)),ISBLANK(VLOOKUP($E11&amp;$E$6,'EP overall data'!$A$5:$T$517,'EP overall data'!D$3,FALSE))),"",VLOOKUP($E11&amp;$E$6,'EP overall data'!$A$5:$T$517,'EP overall data'!D$3,FALSE))</f>
        <v>4.1412355256402945E-2</v>
      </c>
      <c r="K11" s="262"/>
      <c r="L11" s="262">
        <f>IF(OR(ISERROR(VLOOKUP($E11&amp;$E$6,'EP overall data'!$A$5:$T$517,'EP overall data'!E$3,FALSE)),ISBLANK(VLOOKUP($E11&amp;$E$6,'EP overall data'!$A$5:$T$517,'EP overall data'!E$3,FALSE))),"",VLOOKUP($E11&amp;$E$6,'EP overall data'!$A$5:$T$517,'EP overall data'!E$3,FALSE))</f>
        <v>0.11277166162797331</v>
      </c>
      <c r="M11" s="262"/>
      <c r="N11" s="263">
        <v>1</v>
      </c>
      <c r="O11" s="267">
        <f>IF(ISERROR(VLOOKUP($E11&amp;$E$6,'EP overall data'!$A$5:$T$517,'EP overall data'!G$3,FALSE)),0,VLOOKUP($E11&amp;$E$6,'EP overall data'!$A$5:$T$517,'EP overall data'!G$3,FALSE))</f>
        <v>17531</v>
      </c>
      <c r="P11" s="257">
        <f>IF(ISERROR(VLOOKUP($E11&amp;$E$6,'EP overall data'!$A$5:$T$517,'EP overall data'!H$3,FALSE)),0,VLOOKUP($E11&amp;$E$6,'EP overall data'!$A$5:$T$517,'EP overall data'!H$3,FALSE))</f>
        <v>0.181619460041854</v>
      </c>
    </row>
    <row r="12" spans="2:16" ht="15" customHeight="1" x14ac:dyDescent="0.25">
      <c r="B12" s="287"/>
      <c r="D12" s="58"/>
      <c r="E12" s="22" t="s">
        <v>27</v>
      </c>
      <c r="F12" s="14">
        <f>IF(F11="","",VLOOKUP($E11&amp;$E$6,'EP overall data'!$A$5:$T$517,'EP overall data'!M$3,FALSE))</f>
        <v>0.63900000000000001</v>
      </c>
      <c r="G12" s="15">
        <f>IF(F11="","",VLOOKUP($E11&amp;$E$6,'EP overall data'!$A$5:$T$517,'EP overall data'!N$3,FALSE))</f>
        <v>0.65300000000000002</v>
      </c>
      <c r="H12" s="15">
        <f>IF(H11="","",VLOOKUP($E11&amp;$E$6,'EP overall data'!$A$5:$T$517,'EP overall data'!O$3,FALSE))</f>
        <v>0.19400000000000001</v>
      </c>
      <c r="I12" s="15">
        <f>IF(H11="","",VLOOKUP($E11&amp;$E$6,'EP overall data'!$A$5:$T$517,'EP overall data'!P$3,FALSE))</f>
        <v>0.20599999999999999</v>
      </c>
      <c r="J12" s="15">
        <f>IF(J11="","",VLOOKUP($E11&amp;$E$6,'EP overall data'!$A$5:$T$517,'EP overall data'!Q$3,FALSE))</f>
        <v>3.9E-2</v>
      </c>
      <c r="K12" s="15">
        <f>IF(J11="","",VLOOKUP($E11&amp;$E$6,'EP overall data'!$A$5:$T$517,'EP overall data'!R$3,FALSE))</f>
        <v>4.3999999999999997E-2</v>
      </c>
      <c r="L12" s="15">
        <f>IF(L11="","",VLOOKUP($E11&amp;$E$6,'EP overall data'!$A$5:$T$517,'EP overall data'!S$3,FALSE))</f>
        <v>0.108</v>
      </c>
      <c r="M12" s="123">
        <f>IF(L11="","",VLOOKUP($E11&amp;$E$6,'EP overall data'!$A$5:$T$517,'EP overall data'!T$3,FALSE))</f>
        <v>0.11799999999999999</v>
      </c>
      <c r="N12" s="264"/>
      <c r="O12" s="268"/>
      <c r="P12" s="258"/>
    </row>
    <row r="13" spans="2:16" s="34" customFormat="1" ht="15.75" x14ac:dyDescent="0.2">
      <c r="B13" s="287"/>
      <c r="D13" s="58"/>
      <c r="E13" s="35" t="s">
        <v>330</v>
      </c>
      <c r="F13" s="261">
        <f>IF(OR(ISERROR(VLOOKUP($E13&amp;$E$6,'EP overall data'!$A$5:$T$517,'EP overall data'!B$3,FALSE)),ISBLANK(VLOOKUP($E13&amp;$E$6,'EP overall data'!$A$5:$T$517,'EP overall data'!B$3,FALSE))),"",VLOOKUP($E13&amp;$E$6,'EP overall data'!$A$5:$T$517,'EP overall data'!B$3,FALSE))</f>
        <v>0.59968404423380728</v>
      </c>
      <c r="G13" s="262"/>
      <c r="H13" s="262">
        <f>IF(OR(ISERROR(VLOOKUP($E13&amp;$E$6,'EP overall data'!$A$5:$T$517,'EP overall data'!C$3,FALSE)),ISBLANK(VLOOKUP($E13&amp;$E$6,'EP overall data'!$A$5:$T$517,'EP overall data'!C$3,FALSE))),"",VLOOKUP($E13&amp;$E$6,'EP overall data'!$A$5:$T$517,'EP overall data'!C$3,FALSE))</f>
        <v>8.5939968404423375E-2</v>
      </c>
      <c r="I13" s="262"/>
      <c r="J13" s="262">
        <f>IF(OR(ISERROR(VLOOKUP($E13&amp;$E$6,'EP overall data'!$A$5:$T$517,'EP overall data'!D$3,FALSE)),ISBLANK(VLOOKUP($E13&amp;$E$6,'EP overall data'!$A$5:$T$517,'EP overall data'!D$3,FALSE))),"",VLOOKUP($E13&amp;$E$6,'EP overall data'!$A$5:$T$517,'EP overall data'!D$3,FALSE))</f>
        <v>6.0031595576619273E-2</v>
      </c>
      <c r="K13" s="262"/>
      <c r="L13" s="262">
        <f>IF(OR(ISERROR(VLOOKUP($E13&amp;$E$6,'EP overall data'!$A$5:$T$517,'EP overall data'!E$3,FALSE)),ISBLANK(VLOOKUP($E13&amp;$E$6,'EP overall data'!$A$5:$T$517,'EP overall data'!E$3,FALSE))),"",VLOOKUP($E13&amp;$E$6,'EP overall data'!$A$5:$T$517,'EP overall data'!E$3,FALSE))</f>
        <v>0.25434439178515006</v>
      </c>
      <c r="M13" s="262"/>
      <c r="N13" s="263">
        <v>1</v>
      </c>
      <c r="O13" s="267">
        <f>IF(ISERROR(VLOOKUP($E13&amp;$E$6,'EP overall data'!$A$5:$T$517,'EP overall data'!G$3,FALSE)),0,VLOOKUP($E13&amp;$E$6,'EP overall data'!$A$5:$T$517,'EP overall data'!G$3,FALSE))</f>
        <v>3165</v>
      </c>
      <c r="P13" s="257">
        <f>IF(ISERROR(VLOOKUP($E13&amp;$E$6,'EP overall data'!$A$5:$T$517,'EP overall data'!H$3,FALSE)),0,VLOOKUP($E13&amp;$E$6,'EP overall data'!$A$5:$T$517,'EP overall data'!H$3,FALSE))</f>
        <v>6.258527614640802E-2</v>
      </c>
    </row>
    <row r="14" spans="2:16" ht="15" customHeight="1" x14ac:dyDescent="0.25">
      <c r="B14" s="287"/>
      <c r="D14" s="58"/>
      <c r="E14" s="22" t="s">
        <v>27</v>
      </c>
      <c r="F14" s="14">
        <f>IF(F13="","",VLOOKUP($E13&amp;$E$6,'EP overall data'!$A$5:$T$517,'EP overall data'!M$3,FALSE))</f>
        <v>0.58299999999999996</v>
      </c>
      <c r="G14" s="15">
        <f>IF(F13="","",VLOOKUP($E13&amp;$E$6,'EP overall data'!$A$5:$T$517,'EP overall data'!N$3,FALSE))</f>
        <v>0.61699999999999999</v>
      </c>
      <c r="H14" s="15">
        <f>IF(H13="","",VLOOKUP($E13&amp;$E$6,'EP overall data'!$A$5:$T$517,'EP overall data'!O$3,FALSE))</f>
        <v>7.6999999999999999E-2</v>
      </c>
      <c r="I14" s="15">
        <f>IF(H13="","",VLOOKUP($E13&amp;$E$6,'EP overall data'!$A$5:$T$517,'EP overall data'!P$3,FALSE))</f>
        <v>9.6000000000000002E-2</v>
      </c>
      <c r="J14" s="15">
        <f>IF(J13="","",VLOOKUP($E13&amp;$E$6,'EP overall data'!$A$5:$T$517,'EP overall data'!Q$3,FALSE))</f>
        <v>5.1999999999999998E-2</v>
      </c>
      <c r="K14" s="15">
        <f>IF(J13="","",VLOOKUP($E13&amp;$E$6,'EP overall data'!$A$5:$T$517,'EP overall data'!R$3,FALSE))</f>
        <v>6.9000000000000006E-2</v>
      </c>
      <c r="L14" s="15">
        <f>IF(L13="","",VLOOKUP($E13&amp;$E$6,'EP overall data'!$A$5:$T$517,'EP overall data'!S$3,FALSE))</f>
        <v>0.23899999999999999</v>
      </c>
      <c r="M14" s="123">
        <f>IF(L13="","",VLOOKUP($E13&amp;$E$6,'EP overall data'!$A$5:$T$517,'EP overall data'!T$3,FALSE))</f>
        <v>0.27</v>
      </c>
      <c r="N14" s="264"/>
      <c r="O14" s="268"/>
      <c r="P14" s="258"/>
    </row>
    <row r="15" spans="2:16" s="34" customFormat="1" ht="15.75" x14ac:dyDescent="0.2">
      <c r="B15" s="287"/>
      <c r="D15" s="58"/>
      <c r="E15" s="35" t="s">
        <v>296</v>
      </c>
      <c r="F15" s="261">
        <f>IF(OR(ISERROR(VLOOKUP($E15&amp;$E$6,'EP overall data'!$A$5:$T$517,'EP overall data'!B$3,FALSE)),ISBLANK(VLOOKUP($E15&amp;$E$6,'EP overall data'!$A$5:$T$517,'EP overall data'!B$3,FALSE))),"",VLOOKUP($E15&amp;$E$6,'EP overall data'!$A$5:$T$517,'EP overall data'!B$3,FALSE))</f>
        <v>0.579018579018579</v>
      </c>
      <c r="G15" s="262"/>
      <c r="H15" s="262">
        <f>IF(OR(ISERROR(VLOOKUP($E15&amp;$E$6,'EP overall data'!$A$5:$T$517,'EP overall data'!C$3,FALSE)),ISBLANK(VLOOKUP($E15&amp;$E$6,'EP overall data'!$A$5:$T$517,'EP overall data'!C$3,FALSE))),"",VLOOKUP($E15&amp;$E$6,'EP overall data'!$A$5:$T$517,'EP overall data'!C$3,FALSE))</f>
        <v>0.15978615978615979</v>
      </c>
      <c r="I15" s="262"/>
      <c r="J15" s="262">
        <f>IF(OR(ISERROR(VLOOKUP($E15&amp;$E$6,'EP overall data'!$A$5:$T$517,'EP overall data'!D$3,FALSE)),ISBLANK(VLOOKUP($E15&amp;$E$6,'EP overall data'!$A$5:$T$517,'EP overall data'!D$3,FALSE))),"",VLOOKUP($E15&amp;$E$6,'EP overall data'!$A$5:$T$517,'EP overall data'!D$3,FALSE))</f>
        <v>3.6432036432036435E-2</v>
      </c>
      <c r="K15" s="262"/>
      <c r="L15" s="262">
        <f>IF(OR(ISERROR(VLOOKUP($E15&amp;$E$6,'EP overall data'!$A$5:$T$517,'EP overall data'!E$3,FALSE)),ISBLANK(VLOOKUP($E15&amp;$E$6,'EP overall data'!$A$5:$T$517,'EP overall data'!E$3,FALSE))),"",VLOOKUP($E15&amp;$E$6,'EP overall data'!$A$5:$T$517,'EP overall data'!E$3,FALSE))</f>
        <v>0.22476322476322477</v>
      </c>
      <c r="M15" s="262"/>
      <c r="N15" s="263">
        <v>1</v>
      </c>
      <c r="O15" s="267">
        <f>IF(ISERROR(VLOOKUP($E15&amp;$E$6,'EP overall data'!$A$5:$T$517,'EP overall data'!G$3,FALSE)),0,VLOOKUP($E15&amp;$E$6,'EP overall data'!$A$5:$T$517,'EP overall data'!G$3,FALSE))</f>
        <v>30303</v>
      </c>
      <c r="P15" s="257">
        <f>IF(ISERROR(VLOOKUP($E15&amp;$E$6,'EP overall data'!$A$5:$T$517,'EP overall data'!H$3,FALSE)),0,VLOOKUP($E15&amp;$E$6,'EP overall data'!$A$5:$T$517,'EP overall data'!H$3,FALSE))</f>
        <v>0.57517319920280918</v>
      </c>
    </row>
    <row r="16" spans="2:16" ht="15" customHeight="1" x14ac:dyDescent="0.25">
      <c r="B16" s="287"/>
      <c r="D16" s="58"/>
      <c r="E16" s="22" t="s">
        <v>27</v>
      </c>
      <c r="F16" s="14">
        <f>IF(F15="","",VLOOKUP($E15&amp;$E$6,'EP overall data'!$A$5:$T$517,'EP overall data'!M$3,FALSE))</f>
        <v>0.57299999999999995</v>
      </c>
      <c r="G16" s="15">
        <f>IF(F15="","",VLOOKUP($E15&amp;$E$6,'EP overall data'!$A$5:$T$517,'EP overall data'!N$3,FALSE))</f>
        <v>0.58499999999999996</v>
      </c>
      <c r="H16" s="15">
        <f>IF(H15="","",VLOOKUP($E15&amp;$E$6,'EP overall data'!$A$5:$T$517,'EP overall data'!O$3,FALSE))</f>
        <v>0.156</v>
      </c>
      <c r="I16" s="15">
        <f>IF(H15="","",VLOOKUP($E15&amp;$E$6,'EP overall data'!$A$5:$T$517,'EP overall data'!P$3,FALSE))</f>
        <v>0.16400000000000001</v>
      </c>
      <c r="J16" s="15">
        <f>IF(J15="","",VLOOKUP($E15&amp;$E$6,'EP overall data'!$A$5:$T$517,'EP overall data'!Q$3,FALSE))</f>
        <v>3.4000000000000002E-2</v>
      </c>
      <c r="K16" s="15">
        <f>IF(J15="","",VLOOKUP($E15&amp;$E$6,'EP overall data'!$A$5:$T$517,'EP overall data'!R$3,FALSE))</f>
        <v>3.9E-2</v>
      </c>
      <c r="L16" s="15">
        <f>IF(L15="","",VLOOKUP($E15&amp;$E$6,'EP overall data'!$A$5:$T$517,'EP overall data'!S$3,FALSE))</f>
        <v>0.22</v>
      </c>
      <c r="M16" s="123">
        <f>IF(L15="","",VLOOKUP($E15&amp;$E$6,'EP overall data'!$A$5:$T$517,'EP overall data'!T$3,FALSE))</f>
        <v>0.22900000000000001</v>
      </c>
      <c r="N16" s="264"/>
      <c r="O16" s="268"/>
      <c r="P16" s="258"/>
    </row>
    <row r="17" spans="2:16" s="34" customFormat="1" ht="15.75" x14ac:dyDescent="0.2">
      <c r="B17" s="196"/>
      <c r="D17" s="58"/>
      <c r="E17" s="35" t="s">
        <v>298</v>
      </c>
      <c r="F17" s="261">
        <f>IF(OR(ISERROR(VLOOKUP($E17&amp;$E$6,'EP overall data'!$A$5:$T$517,'EP overall data'!B$3,FALSE)),ISBLANK(VLOOKUP($E17&amp;$E$6,'EP overall data'!$A$5:$T$517,'EP overall data'!B$3,FALSE))),"",VLOOKUP($E17&amp;$E$6,'EP overall data'!$A$5:$T$517,'EP overall data'!B$3,FALSE))</f>
        <v>0.50756938603868795</v>
      </c>
      <c r="G17" s="262"/>
      <c r="H17" s="262">
        <f>IF(OR(ISERROR(VLOOKUP($E17&amp;$E$6,'EP overall data'!$A$5:$T$517,'EP overall data'!C$3,FALSE)),ISBLANK(VLOOKUP($E17&amp;$E$6,'EP overall data'!$A$5:$T$517,'EP overall data'!C$3,FALSE))),"",VLOOKUP($E17&amp;$E$6,'EP overall data'!$A$5:$T$517,'EP overall data'!C$3,FALSE))</f>
        <v>0.14928511354079058</v>
      </c>
      <c r="I17" s="262"/>
      <c r="J17" s="262">
        <f>IF(OR(ISERROR(VLOOKUP($E17&amp;$E$6,'EP overall data'!$A$5:$T$517,'EP overall data'!D$3,FALSE)),ISBLANK(VLOOKUP($E17&amp;$E$6,'EP overall data'!$A$5:$T$517,'EP overall data'!D$3,FALSE))),"",VLOOKUP($E17&amp;$E$6,'EP overall data'!$A$5:$T$517,'EP overall data'!D$3,FALSE))</f>
        <v>5.4667788057190914E-2</v>
      </c>
      <c r="K17" s="262"/>
      <c r="L17" s="262">
        <f>IF(OR(ISERROR(VLOOKUP($E17&amp;$E$6,'EP overall data'!$A$5:$T$517,'EP overall data'!E$3,FALSE)),ISBLANK(VLOOKUP($E17&amp;$E$6,'EP overall data'!$A$5:$T$517,'EP overall data'!E$3,FALSE))),"",VLOOKUP($E17&amp;$E$6,'EP overall data'!$A$5:$T$517,'EP overall data'!E$3,FALSE))</f>
        <v>0.28847771236333053</v>
      </c>
      <c r="M17" s="262"/>
      <c r="N17" s="263">
        <v>1</v>
      </c>
      <c r="O17" s="267">
        <f>IF(ISERROR(VLOOKUP($E17&amp;$E$6,'EP overall data'!$A$5:$T$517,'EP overall data'!G$3,FALSE)),0,VLOOKUP($E17&amp;$E$6,'EP overall data'!$A$5:$T$517,'EP overall data'!G$3,FALSE))</f>
        <v>2378</v>
      </c>
      <c r="P17" s="257">
        <f>IF(ISERROR(VLOOKUP($E17&amp;$E$6,'EP overall data'!$A$5:$T$517,'EP overall data'!H$3,FALSE)),0,VLOOKUP($E17&amp;$E$6,'EP overall data'!$A$5:$T$517,'EP overall data'!H$3,FALSE))</f>
        <v>0.23706509819559365</v>
      </c>
    </row>
    <row r="18" spans="2:16" ht="15.75" x14ac:dyDescent="0.25">
      <c r="B18" s="49"/>
      <c r="D18" s="58"/>
      <c r="E18" s="22" t="s">
        <v>27</v>
      </c>
      <c r="F18" s="14">
        <f>IF(F17="","",VLOOKUP($E17&amp;$E$6,'EP overall data'!$A$5:$T$517,'EP overall data'!M$3,FALSE))</f>
        <v>0.48699999999999999</v>
      </c>
      <c r="G18" s="15">
        <f>IF(F17="","",VLOOKUP($E17&amp;$E$6,'EP overall data'!$A$5:$T$517,'EP overall data'!N$3,FALSE))</f>
        <v>0.52800000000000002</v>
      </c>
      <c r="H18" s="15">
        <f>IF(H17="","",VLOOKUP($E17&amp;$E$6,'EP overall data'!$A$5:$T$517,'EP overall data'!O$3,FALSE))</f>
        <v>0.13600000000000001</v>
      </c>
      <c r="I18" s="15">
        <f>IF(H17="","",VLOOKUP($E17&amp;$E$6,'EP overall data'!$A$5:$T$517,'EP overall data'!P$3,FALSE))</f>
        <v>0.16400000000000001</v>
      </c>
      <c r="J18" s="15">
        <f>IF(J17="","",VLOOKUP($E17&amp;$E$6,'EP overall data'!$A$5:$T$517,'EP overall data'!Q$3,FALSE))</f>
        <v>4.5999999999999999E-2</v>
      </c>
      <c r="K18" s="15">
        <f>IF(J17="","",VLOOKUP($E17&amp;$E$6,'EP overall data'!$A$5:$T$517,'EP overall data'!R$3,FALSE))</f>
        <v>6.5000000000000002E-2</v>
      </c>
      <c r="L18" s="15">
        <f>IF(L17="","",VLOOKUP($E17&amp;$E$6,'EP overall data'!$A$5:$T$517,'EP overall data'!S$3,FALSE))</f>
        <v>0.27100000000000002</v>
      </c>
      <c r="M18" s="123">
        <f>IF(L17="","",VLOOKUP($E17&amp;$E$6,'EP overall data'!$A$5:$T$517,'EP overall data'!T$3,FALSE))</f>
        <v>0.307</v>
      </c>
      <c r="N18" s="264"/>
      <c r="O18" s="268"/>
      <c r="P18" s="258"/>
    </row>
    <row r="19" spans="2:16" s="34" customFormat="1" ht="15.75" x14ac:dyDescent="0.2">
      <c r="B19" s="49"/>
      <c r="D19" s="58"/>
      <c r="E19" s="117" t="s">
        <v>300</v>
      </c>
      <c r="F19" s="261">
        <f>IF(OR(ISERROR(VLOOKUP($E19&amp;$E$6,'EP overall data'!$A$5:$T$517,'EP overall data'!B$3,FALSE)),ISBLANK(VLOOKUP($E19&amp;$E$6,'EP overall data'!$A$5:$T$517,'EP overall data'!B$3,FALSE))),"",VLOOKUP($E19&amp;$E$6,'EP overall data'!$A$5:$T$517,'EP overall data'!B$3,FALSE))</f>
        <v>0.63512506652474721</v>
      </c>
      <c r="G19" s="262"/>
      <c r="H19" s="262">
        <f>IF(OR(ISERROR(VLOOKUP($E19&amp;$E$6,'EP overall data'!$A$5:$T$517,'EP overall data'!C$3,FALSE)),ISBLANK(VLOOKUP($E19&amp;$E$6,'EP overall data'!$A$5:$T$517,'EP overall data'!C$3,FALSE))),"",VLOOKUP($E19&amp;$E$6,'EP overall data'!$A$5:$T$517,'EP overall data'!C$3,FALSE))</f>
        <v>0.12708887706226715</v>
      </c>
      <c r="I19" s="262"/>
      <c r="J19" s="262">
        <f>IF(OR(ISERROR(VLOOKUP($E19&amp;$E$6,'EP overall data'!$A$5:$T$517,'EP overall data'!D$3,FALSE)),ISBLANK(VLOOKUP($E19&amp;$E$6,'EP overall data'!$A$5:$T$517,'EP overall data'!D$3,FALSE))),"",VLOOKUP($E19&amp;$E$6,'EP overall data'!$A$5:$T$517,'EP overall data'!D$3,FALSE))</f>
        <v>3.3847791378392764E-2</v>
      </c>
      <c r="K19" s="262"/>
      <c r="L19" s="262">
        <f>IF(OR(ISERROR(VLOOKUP($E19&amp;$E$6,'EP overall data'!$A$5:$T$517,'EP overall data'!E$3,FALSE)),ISBLANK(VLOOKUP($E19&amp;$E$6,'EP overall data'!$A$5:$T$517,'EP overall data'!E$3,FALSE))),"",VLOOKUP($E19&amp;$E$6,'EP overall data'!$A$5:$T$517,'EP overall data'!E$3,FALSE))</f>
        <v>0.20393826503459286</v>
      </c>
      <c r="M19" s="262"/>
      <c r="N19" s="263">
        <v>1</v>
      </c>
      <c r="O19" s="267">
        <f>IF(ISERROR(VLOOKUP($E19&amp;$E$6,'EP overall data'!$A$5:$T$517,'EP overall data'!G$3,FALSE)),0,VLOOKUP($E19&amp;$E$6,'EP overall data'!$A$5:$T$517,'EP overall data'!G$3,FALSE))</f>
        <v>9395</v>
      </c>
      <c r="P19" s="257">
        <f>IF(ISERROR(VLOOKUP($E19&amp;$E$6,'EP overall data'!$A$5:$T$517,'EP overall data'!H$3,FALSE)),0,VLOOKUP($E19&amp;$E$6,'EP overall data'!$A$5:$T$517,'EP overall data'!H$3,FALSE))</f>
        <v>0.40473010812906562</v>
      </c>
    </row>
    <row r="20" spans="2:16" ht="15.75" x14ac:dyDescent="0.25">
      <c r="B20" s="49"/>
      <c r="D20" s="58"/>
      <c r="E20" s="22" t="s">
        <v>27</v>
      </c>
      <c r="F20" s="14">
        <f>IF(F19="","",VLOOKUP($E19&amp;$E$6,'EP overall data'!$A$5:$T$517,'EP overall data'!M$3,FALSE))</f>
        <v>0.625</v>
      </c>
      <c r="G20" s="15">
        <f>IF(F19="","",VLOOKUP($E19&amp;$E$6,'EP overall data'!$A$5:$T$517,'EP overall data'!N$3,FALSE))</f>
        <v>0.64500000000000002</v>
      </c>
      <c r="H20" s="15">
        <f>IF(H19="","",VLOOKUP($E19&amp;$E$6,'EP overall data'!$A$5:$T$517,'EP overall data'!O$3,FALSE))</f>
        <v>0.121</v>
      </c>
      <c r="I20" s="15">
        <f>IF(H19="","",VLOOKUP($E19&amp;$E$6,'EP overall data'!$A$5:$T$517,'EP overall data'!P$3,FALSE))</f>
        <v>0.13400000000000001</v>
      </c>
      <c r="J20" s="15">
        <f>IF(J19="","",VLOOKUP($E19&amp;$E$6,'EP overall data'!$A$5:$T$517,'EP overall data'!Q$3,FALSE))</f>
        <v>0.03</v>
      </c>
      <c r="K20" s="15">
        <f>IF(J19="","",VLOOKUP($E19&amp;$E$6,'EP overall data'!$A$5:$T$517,'EP overall data'!R$3,FALSE))</f>
        <v>3.7999999999999999E-2</v>
      </c>
      <c r="L20" s="15">
        <f>IF(L19="","",VLOOKUP($E19&amp;$E$6,'EP overall data'!$A$5:$T$517,'EP overall data'!S$3,FALSE))</f>
        <v>0.19600000000000001</v>
      </c>
      <c r="M20" s="123">
        <f>IF(L19="","",VLOOKUP($E19&amp;$E$6,'EP overall data'!$A$5:$T$517,'EP overall data'!T$3,FALSE))</f>
        <v>0.21199999999999999</v>
      </c>
      <c r="N20" s="264"/>
      <c r="O20" s="268"/>
      <c r="P20" s="258"/>
    </row>
    <row r="21" spans="2:16" s="34" customFormat="1" ht="15.75" x14ac:dyDescent="0.2">
      <c r="B21" s="49"/>
      <c r="D21" s="58"/>
      <c r="E21" s="118" t="s">
        <v>302</v>
      </c>
      <c r="F21" s="261">
        <f>IF(OR(ISERROR(VLOOKUP($E21&amp;$E$6,'EP overall data'!$A$5:$T$517,'EP overall data'!B$3,FALSE)),ISBLANK(VLOOKUP($E21&amp;$E$6,'EP overall data'!$A$5:$T$517,'EP overall data'!B$3,FALSE))),"",VLOOKUP($E21&amp;$E$6,'EP overall data'!$A$5:$T$517,'EP overall data'!B$3,FALSE))</f>
        <v>0.46592844974446335</v>
      </c>
      <c r="G21" s="262"/>
      <c r="H21" s="262">
        <f>IF(OR(ISERROR(VLOOKUP($E21&amp;$E$6,'EP overall data'!$A$5:$T$517,'EP overall data'!C$3,FALSE)),ISBLANK(VLOOKUP($E21&amp;$E$6,'EP overall data'!$A$5:$T$517,'EP overall data'!C$3,FALSE))),"",VLOOKUP($E21&amp;$E$6,'EP overall data'!$A$5:$T$517,'EP overall data'!C$3,FALSE))</f>
        <v>0.14991482112436116</v>
      </c>
      <c r="I21" s="262"/>
      <c r="J21" s="262">
        <f>IF(OR(ISERROR(VLOOKUP($E21&amp;$E$6,'EP overall data'!$A$5:$T$517,'EP overall data'!D$3,FALSE)),ISBLANK(VLOOKUP($E21&amp;$E$6,'EP overall data'!$A$5:$T$517,'EP overall data'!D$3,FALSE))),"",VLOOKUP($E21&amp;$E$6,'EP overall data'!$A$5:$T$517,'EP overall data'!D$3,FALSE))</f>
        <v>4.770017035775128E-2</v>
      </c>
      <c r="K21" s="262"/>
      <c r="L21" s="262">
        <f>IF(OR(ISERROR(VLOOKUP($E21&amp;$E$6,'EP overall data'!$A$5:$T$517,'EP overall data'!E$3,FALSE)),ISBLANK(VLOOKUP($E21&amp;$E$6,'EP overall data'!$A$5:$T$517,'EP overall data'!E$3,FALSE))),"",VLOOKUP($E21&amp;$E$6,'EP overall data'!$A$5:$T$517,'EP overall data'!E$3,FALSE))</f>
        <v>0.33645655877342417</v>
      </c>
      <c r="M21" s="262"/>
      <c r="N21" s="263">
        <v>1</v>
      </c>
      <c r="O21" s="267">
        <f>IF(ISERROR(VLOOKUP($E21&amp;$E$6,'EP overall data'!$A$5:$T$517,'EP overall data'!G$3,FALSE)),0,VLOOKUP($E21&amp;$E$6,'EP overall data'!$A$5:$T$517,'EP overall data'!G$3,FALSE))</f>
        <v>1174</v>
      </c>
      <c r="P21" s="257">
        <f>IF(ISERROR(VLOOKUP($E21&amp;$E$6,'EP overall data'!$A$5:$T$517,'EP overall data'!H$3,FALSE)),0,VLOOKUP($E21&amp;$E$6,'EP overall data'!$A$5:$T$517,'EP overall data'!H$3,FALSE))</f>
        <v>0.14669498937898287</v>
      </c>
    </row>
    <row r="22" spans="2:16" x14ac:dyDescent="0.25">
      <c r="D22" s="58"/>
      <c r="E22" s="22" t="s">
        <v>27</v>
      </c>
      <c r="F22" s="14">
        <f>IF(F21="","",VLOOKUP($E21&amp;$E$6,'EP overall data'!$A$5:$T$517,'EP overall data'!M$3,FALSE))</f>
        <v>0.438</v>
      </c>
      <c r="G22" s="15">
        <f>IF(F21="","",VLOOKUP($E21&amp;$E$6,'EP overall data'!$A$5:$T$517,'EP overall data'!N$3,FALSE))</f>
        <v>0.495</v>
      </c>
      <c r="H22" s="15">
        <f>IF(H21="","",VLOOKUP($E21&amp;$E$6,'EP overall data'!$A$5:$T$517,'EP overall data'!O$3,FALSE))</f>
        <v>0.13100000000000001</v>
      </c>
      <c r="I22" s="15">
        <f>IF(H21="","",VLOOKUP($E21&amp;$E$6,'EP overall data'!$A$5:$T$517,'EP overall data'!P$3,FALSE))</f>
        <v>0.17100000000000001</v>
      </c>
      <c r="J22" s="15">
        <f>IF(J21="","",VLOOKUP($E21&amp;$E$6,'EP overall data'!$A$5:$T$517,'EP overall data'!Q$3,FALSE))</f>
        <v>3.6999999999999998E-2</v>
      </c>
      <c r="K22" s="15">
        <f>IF(J21="","",VLOOKUP($E21&amp;$E$6,'EP overall data'!$A$5:$T$517,'EP overall data'!R$3,FALSE))</f>
        <v>6.0999999999999999E-2</v>
      </c>
      <c r="L22" s="15">
        <f>IF(L21="","",VLOOKUP($E21&amp;$E$6,'EP overall data'!$A$5:$T$517,'EP overall data'!S$3,FALSE))</f>
        <v>0.31</v>
      </c>
      <c r="M22" s="123">
        <f>IF(L21="","",VLOOKUP($E21&amp;$E$6,'EP overall data'!$A$5:$T$517,'EP overall data'!T$3,FALSE))</f>
        <v>0.36399999999999999</v>
      </c>
      <c r="N22" s="264"/>
      <c r="O22" s="268"/>
      <c r="P22" s="258"/>
    </row>
    <row r="23" spans="2:16" s="34" customFormat="1" ht="15.75" x14ac:dyDescent="0.2">
      <c r="D23" s="58"/>
      <c r="E23" s="35" t="s">
        <v>93</v>
      </c>
      <c r="F23" s="261">
        <f>IF(OR(ISERROR(VLOOKUP($E23&amp;$E$6,'EP overall data'!$A$5:$T$517,'EP overall data'!B$3,FALSE)),ISBLANK(VLOOKUP($E23&amp;$E$6,'EP overall data'!$A$5:$T$517,'EP overall data'!B$3,FALSE))),"",VLOOKUP($E23&amp;$E$6,'EP overall data'!$A$5:$T$517,'EP overall data'!B$3,FALSE))</f>
        <v>0.66565318739231782</v>
      </c>
      <c r="G23" s="262"/>
      <c r="H23" s="262">
        <f>IF(OR(ISERROR(VLOOKUP($E23&amp;$E$6,'EP overall data'!$A$5:$T$517,'EP overall data'!C$3,FALSE)),ISBLANK(VLOOKUP($E23&amp;$E$6,'EP overall data'!$A$5:$T$517,'EP overall data'!C$3,FALSE))),"",VLOOKUP($E23&amp;$E$6,'EP overall data'!$A$5:$T$517,'EP overall data'!C$3,FALSE))</f>
        <v>0.18865916692003648</v>
      </c>
      <c r="I23" s="262"/>
      <c r="J23" s="262">
        <f>IF(OR(ISERROR(VLOOKUP($E23&amp;$E$6,'EP overall data'!$A$5:$T$517,'EP overall data'!D$3,FALSE)),ISBLANK(VLOOKUP($E23&amp;$E$6,'EP overall data'!$A$5:$T$517,'EP overall data'!D$3,FALSE))),"",VLOOKUP($E23&amp;$E$6,'EP overall data'!$A$5:$T$517,'EP overall data'!D$3,FALSE))</f>
        <v>4.2211411776629168E-2</v>
      </c>
      <c r="K23" s="262"/>
      <c r="L23" s="262">
        <f>IF(OR(ISERROR(VLOOKUP($E23&amp;$E$6,'EP overall data'!$A$5:$T$517,'EP overall data'!E$3,FALSE)),ISBLANK(VLOOKUP($E23&amp;$E$6,'EP overall data'!$A$5:$T$517,'EP overall data'!E$3,FALSE))),"",VLOOKUP($E23&amp;$E$6,'EP overall data'!$A$5:$T$517,'EP overall data'!E$3,FALSE))</f>
        <v>0.10347623391101651</v>
      </c>
      <c r="M23" s="262"/>
      <c r="N23" s="263">
        <v>1</v>
      </c>
      <c r="O23" s="267">
        <f>IF(ISERROR(VLOOKUP($E23&amp;$E$6,'EP overall data'!$A$5:$T$517,'EP overall data'!G$3,FALSE)),0,VLOOKUP($E23&amp;$E$6,'EP overall data'!$A$5:$T$517,'EP overall data'!G$3,FALSE))</f>
        <v>19734</v>
      </c>
      <c r="P23" s="257">
        <f>IF(ISERROR(VLOOKUP($E23&amp;$E$6,'EP overall data'!$A$5:$T$517,'EP overall data'!H$3,FALSE)),0,VLOOKUP($E23&amp;$E$6,'EP overall data'!$A$5:$T$517,'EP overall data'!H$3,FALSE))</f>
        <v>4.2173425228401985E-2</v>
      </c>
    </row>
    <row r="24" spans="2:16" x14ac:dyDescent="0.25">
      <c r="D24" s="58"/>
      <c r="E24" s="22" t="s">
        <v>27</v>
      </c>
      <c r="F24" s="14">
        <f>IF(F23="","",VLOOKUP($E23&amp;$E$6,'EP overall data'!$A$5:$T$517,'EP overall data'!M$3,FALSE))</f>
        <v>0.65900000000000003</v>
      </c>
      <c r="G24" s="15">
        <f>IF(F23="","",VLOOKUP($E23&amp;$E$6,'EP overall data'!$A$5:$T$517,'EP overall data'!N$3,FALSE))</f>
        <v>0.67200000000000004</v>
      </c>
      <c r="H24" s="15">
        <f>IF(H23="","",VLOOKUP($E23&amp;$E$6,'EP overall data'!$A$5:$T$517,'EP overall data'!O$3,FALSE))</f>
        <v>0.183</v>
      </c>
      <c r="I24" s="15">
        <f>IF(H23="","",VLOOKUP($E23&amp;$E$6,'EP overall data'!$A$5:$T$517,'EP overall data'!P$3,FALSE))</f>
        <v>0.19400000000000001</v>
      </c>
      <c r="J24" s="15">
        <f>IF(J23="","",VLOOKUP($E23&amp;$E$6,'EP overall data'!$A$5:$T$517,'EP overall data'!Q$3,FALSE))</f>
        <v>3.9E-2</v>
      </c>
      <c r="K24" s="15">
        <f>IF(J23="","",VLOOKUP($E23&amp;$E$6,'EP overall data'!$A$5:$T$517,'EP overall data'!R$3,FALSE))</f>
        <v>4.4999999999999998E-2</v>
      </c>
      <c r="L24" s="15">
        <f>IF(L23="","",VLOOKUP($E23&amp;$E$6,'EP overall data'!$A$5:$T$517,'EP overall data'!S$3,FALSE))</f>
        <v>9.9000000000000005E-2</v>
      </c>
      <c r="M24" s="123">
        <f>IF(L23="","",VLOOKUP($E23&amp;$E$6,'EP overall data'!$A$5:$T$517,'EP overall data'!T$3,FALSE))</f>
        <v>0.108</v>
      </c>
      <c r="N24" s="264"/>
      <c r="O24" s="268"/>
      <c r="P24" s="258"/>
    </row>
    <row r="25" spans="2:16" s="34" customFormat="1" ht="15.75" x14ac:dyDescent="0.2">
      <c r="D25" s="58"/>
      <c r="E25" s="35" t="s">
        <v>138</v>
      </c>
      <c r="F25" s="261">
        <f>IF(OR(ISERROR(VLOOKUP($E25&amp;$E$6,'EP overall data'!$A$5:$T$517,'EP overall data'!B$3,FALSE)),ISBLANK(VLOOKUP($E25&amp;$E$6,'EP overall data'!$A$5:$T$517,'EP overall data'!B$3,FALSE))),"",VLOOKUP($E25&amp;$E$6,'EP overall data'!$A$5:$T$517,'EP overall data'!B$3,FALSE))</f>
        <v>0.48484848484848486</v>
      </c>
      <c r="G25" s="262"/>
      <c r="H25" s="262">
        <f>IF(OR(ISERROR(VLOOKUP($E25&amp;$E$6,'EP overall data'!$A$5:$T$517,'EP overall data'!C$3,FALSE)),ISBLANK(VLOOKUP($E25&amp;$E$6,'EP overall data'!$A$5:$T$517,'EP overall data'!C$3,FALSE))),"",VLOOKUP($E25&amp;$E$6,'EP overall data'!$A$5:$T$517,'EP overall data'!C$3,FALSE))</f>
        <v>0.10303030303030303</v>
      </c>
      <c r="I25" s="262"/>
      <c r="J25" s="262">
        <f>IF(OR(ISERROR(VLOOKUP($E25&amp;$E$6,'EP overall data'!$A$5:$T$517,'EP overall data'!D$3,FALSE)),ISBLANK(VLOOKUP($E25&amp;$E$6,'EP overall data'!$A$5:$T$517,'EP overall data'!D$3,FALSE))),"",VLOOKUP($E25&amp;$E$6,'EP overall data'!$A$5:$T$517,'EP overall data'!D$3,FALSE))</f>
        <v>9.696969696969697E-2</v>
      </c>
      <c r="K25" s="262"/>
      <c r="L25" s="262">
        <f>IF(OR(ISERROR(VLOOKUP($E25&amp;$E$6,'EP overall data'!$A$5:$T$517,'EP overall data'!E$3,FALSE)),ISBLANK(VLOOKUP($E25&amp;$E$6,'EP overall data'!$A$5:$T$517,'EP overall data'!E$3,FALSE))),"",VLOOKUP($E25&amp;$E$6,'EP overall data'!$A$5:$T$517,'EP overall data'!E$3,FALSE))</f>
        <v>0.31515151515151513</v>
      </c>
      <c r="M25" s="262"/>
      <c r="N25" s="263">
        <v>1</v>
      </c>
      <c r="O25" s="267">
        <f>IF(ISERROR(VLOOKUP($E25&amp;$E$6,'EP overall data'!$A$5:$T$517,'EP overall data'!G$3,FALSE)),0,VLOOKUP($E25&amp;$E$6,'EP overall data'!$A$5:$T$517,'EP overall data'!G$3,FALSE))</f>
        <v>660</v>
      </c>
      <c r="P25" s="257">
        <f>IF(ISERROR(VLOOKUP($E25&amp;$E$6,'EP overall data'!$A$5:$T$517,'EP overall data'!H$3,FALSE)),0,VLOOKUP($E25&amp;$E$6,'EP overall data'!$A$5:$T$517,'EP overall data'!H$3,FALSE))</f>
        <v>1.085454904282613E-2</v>
      </c>
    </row>
    <row r="26" spans="2:16" x14ac:dyDescent="0.25">
      <c r="D26" s="58"/>
      <c r="E26" s="22" t="s">
        <v>27</v>
      </c>
      <c r="F26" s="14">
        <f>IF(F25="","",VLOOKUP($E25&amp;$E$6,'EP overall data'!$A$5:$T$517,'EP overall data'!M$3,FALSE))</f>
        <v>0.44700000000000001</v>
      </c>
      <c r="G26" s="15">
        <f>IF(F25="","",VLOOKUP($E25&amp;$E$6,'EP overall data'!$A$5:$T$517,'EP overall data'!N$3,FALSE))</f>
        <v>0.52300000000000002</v>
      </c>
      <c r="H26" s="15">
        <f>IF(H25="","",VLOOKUP($E25&amp;$E$6,'EP overall data'!$A$5:$T$517,'EP overall data'!O$3,FALSE))</f>
        <v>8.2000000000000003E-2</v>
      </c>
      <c r="I26" s="15">
        <f>IF(H25="","",VLOOKUP($E25&amp;$E$6,'EP overall data'!$A$5:$T$517,'EP overall data'!P$3,FALSE))</f>
        <v>0.129</v>
      </c>
      <c r="J26" s="15">
        <f>IF(J25="","",VLOOKUP($E25&amp;$E$6,'EP overall data'!$A$5:$T$517,'EP overall data'!Q$3,FALSE))</f>
        <v>7.6999999999999999E-2</v>
      </c>
      <c r="K26" s="15">
        <f>IF(J25="","",VLOOKUP($E25&amp;$E$6,'EP overall data'!$A$5:$T$517,'EP overall data'!R$3,FALSE))</f>
        <v>0.122</v>
      </c>
      <c r="L26" s="15">
        <f>IF(L25="","",VLOOKUP($E25&amp;$E$6,'EP overall data'!$A$5:$T$517,'EP overall data'!S$3,FALSE))</f>
        <v>0.28100000000000003</v>
      </c>
      <c r="M26" s="123">
        <f>IF(L25="","",VLOOKUP($E25&amp;$E$6,'EP overall data'!$A$5:$T$517,'EP overall data'!T$3,FALSE))</f>
        <v>0.35199999999999998</v>
      </c>
      <c r="N26" s="264"/>
      <c r="O26" s="268"/>
      <c r="P26" s="258"/>
    </row>
    <row r="27" spans="2:16" s="34" customFormat="1" ht="15.75" x14ac:dyDescent="0.2">
      <c r="D27" s="58"/>
      <c r="E27" s="35" t="s">
        <v>104</v>
      </c>
      <c r="F27" s="261">
        <f>IF(OR(ISERROR(VLOOKUP($E27&amp;$E$6,'EP overall data'!$A$5:$T$517,'EP overall data'!B$3,FALSE)),ISBLANK(VLOOKUP($E27&amp;$E$6,'EP overall data'!$A$5:$T$517,'EP overall data'!B$3,FALSE))),"",VLOOKUP($E27&amp;$E$6,'EP overall data'!$A$5:$T$517,'EP overall data'!B$3,FALSE))</f>
        <v>0.65263157894736845</v>
      </c>
      <c r="G27" s="262"/>
      <c r="H27" s="262">
        <f>IF(OR(ISERROR(VLOOKUP($E27&amp;$E$6,'EP overall data'!$A$5:$T$517,'EP overall data'!C$3,FALSE)),ISBLANK(VLOOKUP($E27&amp;$E$6,'EP overall data'!$A$5:$T$517,'EP overall data'!C$3,FALSE))),"",VLOOKUP($E27&amp;$E$6,'EP overall data'!$A$5:$T$517,'EP overall data'!C$3,FALSE))</f>
        <v>0.18421052631578946</v>
      </c>
      <c r="I27" s="262"/>
      <c r="J27" s="262">
        <f>IF(OR(ISERROR(VLOOKUP($E27&amp;$E$6,'EP overall data'!$A$5:$T$517,'EP overall data'!D$3,FALSE)),ISBLANK(VLOOKUP($E27&amp;$E$6,'EP overall data'!$A$5:$T$517,'EP overall data'!D$3,FALSE))),"",VLOOKUP($E27&amp;$E$6,'EP overall data'!$A$5:$T$517,'EP overall data'!D$3,FALSE))</f>
        <v>3.1578947368421054E-2</v>
      </c>
      <c r="K27" s="262"/>
      <c r="L27" s="262">
        <f>IF(OR(ISERROR(VLOOKUP($E27&amp;$E$6,'EP overall data'!$A$5:$T$517,'EP overall data'!E$3,FALSE)),ISBLANK(VLOOKUP($E27&amp;$E$6,'EP overall data'!$A$5:$T$517,'EP overall data'!E$3,FALSE))),"",VLOOKUP($E27&amp;$E$6,'EP overall data'!$A$5:$T$517,'EP overall data'!E$3,FALSE))</f>
        <v>0.13157894736842105</v>
      </c>
      <c r="M27" s="262"/>
      <c r="N27" s="263">
        <v>1</v>
      </c>
      <c r="O27" s="267">
        <f>IF(ISERROR(VLOOKUP($E27&amp;$E$6,'EP overall data'!$A$5:$T$517,'EP overall data'!G$3,FALSE)),0,VLOOKUP($E27&amp;$E$6,'EP overall data'!$A$5:$T$517,'EP overall data'!G$3,FALSE))</f>
        <v>190</v>
      </c>
      <c r="P27" s="257">
        <f>IF(ISERROR(VLOOKUP($E27&amp;$E$6,'EP overall data'!$A$5:$T$517,'EP overall data'!H$3,FALSE)),0,VLOOKUP($E27&amp;$E$6,'EP overall data'!$A$5:$T$517,'EP overall data'!H$3,FALSE))</f>
        <v>5.9374999999999997E-2</v>
      </c>
    </row>
    <row r="28" spans="2:16" x14ac:dyDescent="0.25">
      <c r="D28" s="58"/>
      <c r="E28" s="22" t="s">
        <v>27</v>
      </c>
      <c r="F28" s="14">
        <f>IF(F27="","",VLOOKUP($E27&amp;$E$6,'EP overall data'!$A$5:$T$517,'EP overall data'!M$3,FALSE))</f>
        <v>0.58299999999999996</v>
      </c>
      <c r="G28" s="15">
        <f>IF(F27="","",VLOOKUP($E27&amp;$E$6,'EP overall data'!$A$5:$T$517,'EP overall data'!N$3,FALSE))</f>
        <v>0.71699999999999997</v>
      </c>
      <c r="H28" s="15">
        <f>IF(H27="","",VLOOKUP($E27&amp;$E$6,'EP overall data'!$A$5:$T$517,'EP overall data'!O$3,FALSE))</f>
        <v>0.13600000000000001</v>
      </c>
      <c r="I28" s="15">
        <f>IF(H27="","",VLOOKUP($E27&amp;$E$6,'EP overall data'!$A$5:$T$517,'EP overall data'!P$3,FALSE))</f>
        <v>0.245</v>
      </c>
      <c r="J28" s="15">
        <f>IF(J27="","",VLOOKUP($E27&amp;$E$6,'EP overall data'!$A$5:$T$517,'EP overall data'!Q$3,FALSE))</f>
        <v>1.4999999999999999E-2</v>
      </c>
      <c r="K28" s="15">
        <f>IF(J27="","",VLOOKUP($E27&amp;$E$6,'EP overall data'!$A$5:$T$517,'EP overall data'!R$3,FALSE))</f>
        <v>6.7000000000000004E-2</v>
      </c>
      <c r="L28" s="15">
        <f>IF(L27="","",VLOOKUP($E27&amp;$E$6,'EP overall data'!$A$5:$T$517,'EP overall data'!S$3,FALSE))</f>
        <v>9.0999999999999998E-2</v>
      </c>
      <c r="M28" s="123">
        <f>IF(L27="","",VLOOKUP($E27&amp;$E$6,'EP overall data'!$A$5:$T$517,'EP overall data'!T$3,FALSE))</f>
        <v>0.187</v>
      </c>
      <c r="N28" s="264"/>
      <c r="O28" s="268"/>
      <c r="P28" s="258"/>
    </row>
    <row r="29" spans="2:16" s="34" customFormat="1" ht="15.75" x14ac:dyDescent="0.2">
      <c r="D29" s="58"/>
      <c r="E29" s="35" t="s">
        <v>111</v>
      </c>
      <c r="F29" s="261">
        <f>IF(OR(ISERROR(VLOOKUP($E29&amp;$E$6,'EP overall data'!$A$5:$T$517,'EP overall data'!B$3,FALSE)),ISBLANK(VLOOKUP($E29&amp;$E$6,'EP overall data'!$A$5:$T$517,'EP overall data'!B$3,FALSE))),"",VLOOKUP($E29&amp;$E$6,'EP overall data'!$A$5:$T$517,'EP overall data'!B$3,FALSE))</f>
        <v>0.63921148835612285</v>
      </c>
      <c r="G29" s="262"/>
      <c r="H29" s="262">
        <f>IF(OR(ISERROR(VLOOKUP($E29&amp;$E$6,'EP overall data'!$A$5:$T$517,'EP overall data'!C$3,FALSE)),ISBLANK(VLOOKUP($E29&amp;$E$6,'EP overall data'!$A$5:$T$517,'EP overall data'!C$3,FALSE))),"",VLOOKUP($E29&amp;$E$6,'EP overall data'!$A$5:$T$517,'EP overall data'!C$3,FALSE))</f>
        <v>0.26301225990184002</v>
      </c>
      <c r="I29" s="262"/>
      <c r="J29" s="262">
        <f>IF(OR(ISERROR(VLOOKUP($E29&amp;$E$6,'EP overall data'!$A$5:$T$517,'EP overall data'!D$3,FALSE)),ISBLANK(VLOOKUP($E29&amp;$E$6,'EP overall data'!$A$5:$T$517,'EP overall data'!D$3,FALSE))),"",VLOOKUP($E29&amp;$E$6,'EP overall data'!$A$5:$T$517,'EP overall data'!D$3,FALSE))</f>
        <v>3.5123507907333727E-2</v>
      </c>
      <c r="K29" s="262"/>
      <c r="L29" s="262">
        <f>IF(OR(ISERROR(VLOOKUP($E29&amp;$E$6,'EP overall data'!$A$5:$T$517,'EP overall data'!E$3,FALSE)),ISBLANK(VLOOKUP($E29&amp;$E$6,'EP overall data'!$A$5:$T$517,'EP overall data'!E$3,FALSE))),"",VLOOKUP($E29&amp;$E$6,'EP overall data'!$A$5:$T$517,'EP overall data'!E$3,FALSE))</f>
        <v>6.26527438347034E-2</v>
      </c>
      <c r="M29" s="262"/>
      <c r="N29" s="263">
        <v>1</v>
      </c>
      <c r="O29" s="267">
        <f>IF(ISERROR(VLOOKUP($E29&amp;$E$6,'EP overall data'!$A$5:$T$517,'EP overall data'!G$3,FALSE)),0,VLOOKUP($E29&amp;$E$6,'EP overall data'!$A$5:$T$517,'EP overall data'!G$3,FALSE))</f>
        <v>49511</v>
      </c>
      <c r="P29" s="257">
        <f>IF(ISERROR(VLOOKUP($E29&amp;$E$6,'EP overall data'!$A$5:$T$517,'EP overall data'!H$3,FALSE)),0,VLOOKUP($E29&amp;$E$6,'EP overall data'!$A$5:$T$517,'EP overall data'!H$3,FALSE))</f>
        <v>0.561323749489819</v>
      </c>
    </row>
    <row r="30" spans="2:16" x14ac:dyDescent="0.25">
      <c r="D30" s="58"/>
      <c r="E30" s="22" t="s">
        <v>27</v>
      </c>
      <c r="F30" s="14">
        <f>IF(F29="","",VLOOKUP($E29&amp;$E$6,'EP overall data'!$A$5:$T$517,'EP overall data'!M$3,FALSE))</f>
        <v>0.63500000000000001</v>
      </c>
      <c r="G30" s="15">
        <f>IF(F29="","",VLOOKUP($E29&amp;$E$6,'EP overall data'!$A$5:$T$517,'EP overall data'!N$3,FALSE))</f>
        <v>0.64300000000000002</v>
      </c>
      <c r="H30" s="15">
        <f>IF(H29="","",VLOOKUP($E29&amp;$E$6,'EP overall data'!$A$5:$T$517,'EP overall data'!O$3,FALSE))</f>
        <v>0.25900000000000001</v>
      </c>
      <c r="I30" s="15">
        <f>IF(H29="","",VLOOKUP($E29&amp;$E$6,'EP overall data'!$A$5:$T$517,'EP overall data'!P$3,FALSE))</f>
        <v>0.26700000000000002</v>
      </c>
      <c r="J30" s="15">
        <f>IF(J29="","",VLOOKUP($E29&amp;$E$6,'EP overall data'!$A$5:$T$517,'EP overall data'!Q$3,FALSE))</f>
        <v>3.4000000000000002E-2</v>
      </c>
      <c r="K30" s="15">
        <f>IF(J29="","",VLOOKUP($E29&amp;$E$6,'EP overall data'!$A$5:$T$517,'EP overall data'!R$3,FALSE))</f>
        <v>3.6999999999999998E-2</v>
      </c>
      <c r="L30" s="15">
        <f>IF(L29="","",VLOOKUP($E29&amp;$E$6,'EP overall data'!$A$5:$T$517,'EP overall data'!S$3,FALSE))</f>
        <v>6.0999999999999999E-2</v>
      </c>
      <c r="M30" s="123">
        <f>IF(L29="","",VLOOKUP($E29&amp;$E$6,'EP overall data'!$A$5:$T$517,'EP overall data'!T$3,FALSE))</f>
        <v>6.5000000000000002E-2</v>
      </c>
      <c r="N30" s="264"/>
      <c r="O30" s="268"/>
      <c r="P30" s="258"/>
    </row>
    <row r="31" spans="2:16" s="34" customFormat="1" ht="15.75" x14ac:dyDescent="0.2">
      <c r="D31" s="58"/>
      <c r="E31" s="35" t="s">
        <v>17</v>
      </c>
      <c r="F31" s="261">
        <f>IF(OR(ISERROR(VLOOKUP($E31&amp;$E$6,'EP overall data'!$A$5:$T$517,'EP overall data'!B$3,FALSE)),ISBLANK(VLOOKUP($E31&amp;$E$6,'EP overall data'!$A$5:$T$517,'EP overall data'!B$3,FALSE))),"",VLOOKUP($E31&amp;$E$6,'EP overall data'!$A$5:$T$517,'EP overall data'!B$3,FALSE))</f>
        <v>0.64495798319327735</v>
      </c>
      <c r="G31" s="262"/>
      <c r="H31" s="262">
        <f>IF(OR(ISERROR(VLOOKUP($E31&amp;$E$6,'EP overall data'!$A$5:$T$517,'EP overall data'!C$3,FALSE)),ISBLANK(VLOOKUP($E31&amp;$E$6,'EP overall data'!$A$5:$T$517,'EP overall data'!C$3,FALSE))),"",VLOOKUP($E31&amp;$E$6,'EP overall data'!$A$5:$T$517,'EP overall data'!C$3,FALSE))</f>
        <v>0.18347338935574228</v>
      </c>
      <c r="I31" s="262"/>
      <c r="J31" s="262">
        <f>IF(OR(ISERROR(VLOOKUP($E31&amp;$E$6,'EP overall data'!$A$5:$T$517,'EP overall data'!D$3,FALSE)),ISBLANK(VLOOKUP($E31&amp;$E$6,'EP overall data'!$A$5:$T$517,'EP overall data'!D$3,FALSE))),"",VLOOKUP($E31&amp;$E$6,'EP overall data'!$A$5:$T$517,'EP overall data'!D$3,FALSE))</f>
        <v>3.816526610644258E-2</v>
      </c>
      <c r="K31" s="262"/>
      <c r="L31" s="262">
        <f>IF(OR(ISERROR(VLOOKUP($E31&amp;$E$6,'EP overall data'!$A$5:$T$517,'EP overall data'!E$3,FALSE)),ISBLANK(VLOOKUP($E31&amp;$E$6,'EP overall data'!$A$5:$T$517,'EP overall data'!E$3,FALSE))),"",VLOOKUP($E31&amp;$E$6,'EP overall data'!$A$5:$T$517,'EP overall data'!E$3,FALSE))</f>
        <v>0.13340336134453781</v>
      </c>
      <c r="M31" s="262"/>
      <c r="N31" s="263">
        <v>1</v>
      </c>
      <c r="O31" s="267">
        <f>IF(ISERROR(VLOOKUP($E31&amp;$E$6,'EP overall data'!$A$5:$T$517,'EP overall data'!G$3,FALSE)),0,VLOOKUP($E31&amp;$E$6,'EP overall data'!$A$5:$T$517,'EP overall data'!G$3,FALSE))</f>
        <v>2856</v>
      </c>
      <c r="P31" s="257">
        <f>IF(ISERROR(VLOOKUP($E31&amp;$E$6,'EP overall data'!$A$5:$T$517,'EP overall data'!H$3,FALSE)),0,VLOOKUP($E31&amp;$E$6,'EP overall data'!$A$5:$T$517,'EP overall data'!H$3,FALSE))</f>
        <v>0.10264150943396226</v>
      </c>
    </row>
    <row r="32" spans="2:16" x14ac:dyDescent="0.25">
      <c r="D32" s="58"/>
      <c r="E32" s="22" t="s">
        <v>27</v>
      </c>
      <c r="F32" s="14">
        <f>IF(F31="","",VLOOKUP($E31&amp;$E$6,'EP overall data'!$A$5:$T$517,'EP overall data'!M$3,FALSE))</f>
        <v>0.627</v>
      </c>
      <c r="G32" s="15">
        <f>IF(F31="","",VLOOKUP($E31&amp;$E$6,'EP overall data'!$A$5:$T$517,'EP overall data'!N$3,FALSE))</f>
        <v>0.66200000000000003</v>
      </c>
      <c r="H32" s="15">
        <f>IF(H31="","",VLOOKUP($E31&amp;$E$6,'EP overall data'!$A$5:$T$517,'EP overall data'!O$3,FALSE))</f>
        <v>0.17</v>
      </c>
      <c r="I32" s="15">
        <f>IF(H31="","",VLOOKUP($E31&amp;$E$6,'EP overall data'!$A$5:$T$517,'EP overall data'!P$3,FALSE))</f>
        <v>0.19800000000000001</v>
      </c>
      <c r="J32" s="15">
        <f>IF(J31="","",VLOOKUP($E31&amp;$E$6,'EP overall data'!$A$5:$T$517,'EP overall data'!Q$3,FALSE))</f>
        <v>3.2000000000000001E-2</v>
      </c>
      <c r="K32" s="15">
        <f>IF(J31="","",VLOOKUP($E31&amp;$E$6,'EP overall data'!$A$5:$T$517,'EP overall data'!R$3,FALSE))</f>
        <v>4.5999999999999999E-2</v>
      </c>
      <c r="L32" s="15">
        <f>IF(L31="","",VLOOKUP($E31&amp;$E$6,'EP overall data'!$A$5:$T$517,'EP overall data'!S$3,FALSE))</f>
        <v>0.121</v>
      </c>
      <c r="M32" s="123">
        <f>IF(L31="","",VLOOKUP($E31&amp;$E$6,'EP overall data'!$A$5:$T$517,'EP overall data'!T$3,FALSE))</f>
        <v>0.14599999999999999</v>
      </c>
      <c r="N32" s="264"/>
      <c r="O32" s="268"/>
      <c r="P32" s="258"/>
    </row>
    <row r="33" spans="4:17" s="34" customFormat="1" ht="15.75" x14ac:dyDescent="0.2">
      <c r="D33" s="58"/>
      <c r="E33" s="35" t="s">
        <v>92</v>
      </c>
      <c r="F33" s="261">
        <f>IF(OR(ISERROR(VLOOKUP($E33&amp;$E$6,'EP overall data'!$A$5:$T$517,'EP overall data'!B$3,FALSE)),ISBLANK(VLOOKUP($E33&amp;$E$6,'EP overall data'!$A$5:$T$517,'EP overall data'!B$3,FALSE))),"",VLOOKUP($E33&amp;$E$6,'EP overall data'!$A$5:$T$517,'EP overall data'!B$3,FALSE))</f>
        <v>0.46717817561807334</v>
      </c>
      <c r="G33" s="262"/>
      <c r="H33" s="262">
        <f>IF(OR(ISERROR(VLOOKUP($E33&amp;$E$6,'EP overall data'!$A$5:$T$517,'EP overall data'!C$3,FALSE)),ISBLANK(VLOOKUP($E33&amp;$E$6,'EP overall data'!$A$5:$T$517,'EP overall data'!C$3,FALSE))),"",VLOOKUP($E33&amp;$E$6,'EP overall data'!$A$5:$T$517,'EP overall data'!C$3,FALSE))</f>
        <v>0.10443307757885763</v>
      </c>
      <c r="I33" s="262"/>
      <c r="J33" s="262">
        <f>IF(OR(ISERROR(VLOOKUP($E33&amp;$E$6,'EP overall data'!$A$5:$T$517,'EP overall data'!D$3,FALSE)),ISBLANK(VLOOKUP($E33&amp;$E$6,'EP overall data'!$A$5:$T$517,'EP overall data'!D$3,FALSE))),"",VLOOKUP($E33&amp;$E$6,'EP overall data'!$A$5:$T$517,'EP overall data'!D$3,FALSE))</f>
        <v>6.3086104006820118E-2</v>
      </c>
      <c r="K33" s="262"/>
      <c r="L33" s="262">
        <f>IF(OR(ISERROR(VLOOKUP($E33&amp;$E$6,'EP overall data'!$A$5:$T$517,'EP overall data'!E$3,FALSE)),ISBLANK(VLOOKUP($E33&amp;$E$6,'EP overall data'!$A$5:$T$517,'EP overall data'!E$3,FALSE))),"",VLOOKUP($E33&amp;$E$6,'EP overall data'!$A$5:$T$517,'EP overall data'!E$3,FALSE))</f>
        <v>0.36530264279624891</v>
      </c>
      <c r="M33" s="262"/>
      <c r="N33" s="263">
        <v>1</v>
      </c>
      <c r="O33" s="267">
        <f>IF(ISERROR(VLOOKUP($E33&amp;$E$6,'EP overall data'!$A$5:$T$517,'EP overall data'!G$3,FALSE)),0,VLOOKUP($E33&amp;$E$6,'EP overall data'!$A$5:$T$517,'EP overall data'!G$3,FALSE))</f>
        <v>2346</v>
      </c>
      <c r="P33" s="257">
        <f>IF(ISERROR(VLOOKUP($E33&amp;$E$6,'EP overall data'!$A$5:$T$517,'EP overall data'!H$3,FALSE)),0,VLOOKUP($E33&amp;$E$6,'EP overall data'!$A$5:$T$517,'EP overall data'!H$3,FALSE))</f>
        <v>8.8318670024733741E-3</v>
      </c>
    </row>
    <row r="34" spans="4:17" x14ac:dyDescent="0.25">
      <c r="D34" s="58"/>
      <c r="E34" s="22" t="s">
        <v>27</v>
      </c>
      <c r="F34" s="14">
        <f>IF(F33="","",VLOOKUP($E33&amp;$E$6,'EP overall data'!$A$5:$T$517,'EP overall data'!M$3,FALSE))</f>
        <v>0.44700000000000001</v>
      </c>
      <c r="G34" s="15">
        <f>IF(F33="","",VLOOKUP($E33&amp;$E$6,'EP overall data'!$A$5:$T$517,'EP overall data'!N$3,FALSE))</f>
        <v>0.48699999999999999</v>
      </c>
      <c r="H34" s="15">
        <f>IF(H33="","",VLOOKUP($E33&amp;$E$6,'EP overall data'!$A$5:$T$517,'EP overall data'!O$3,FALSE))</f>
        <v>9.2999999999999999E-2</v>
      </c>
      <c r="I34" s="15">
        <f>IF(H33="","",VLOOKUP($E33&amp;$E$6,'EP overall data'!$A$5:$T$517,'EP overall data'!P$3,FALSE))</f>
        <v>0.11700000000000001</v>
      </c>
      <c r="J34" s="15">
        <f>IF(J33="","",VLOOKUP($E33&amp;$E$6,'EP overall data'!$A$5:$T$517,'EP overall data'!Q$3,FALSE))</f>
        <v>5.3999999999999999E-2</v>
      </c>
      <c r="K34" s="15">
        <f>IF(J33="","",VLOOKUP($E33&amp;$E$6,'EP overall data'!$A$5:$T$517,'EP overall data'!R$3,FALSE))</f>
        <v>7.3999999999999996E-2</v>
      </c>
      <c r="L34" s="15">
        <f>IF(L33="","",VLOOKUP($E33&amp;$E$6,'EP overall data'!$A$5:$T$517,'EP overall data'!S$3,FALSE))</f>
        <v>0.34599999999999997</v>
      </c>
      <c r="M34" s="123">
        <f>IF(L33="","",VLOOKUP($E33&amp;$E$6,'EP overall data'!$A$5:$T$517,'EP overall data'!T$3,FALSE))</f>
        <v>0.38500000000000001</v>
      </c>
      <c r="N34" s="264"/>
      <c r="O34" s="268"/>
      <c r="P34" s="258"/>
    </row>
    <row r="35" spans="4:17" s="34" customFormat="1" ht="15.75" x14ac:dyDescent="0.2">
      <c r="D35" s="58"/>
      <c r="E35" s="35" t="s">
        <v>4</v>
      </c>
      <c r="F35" s="261">
        <f>IF(OR(ISERROR(VLOOKUP($E35&amp;$E$6,'EP overall data'!$A$5:$T$517,'EP overall data'!B$3,FALSE)),ISBLANK(VLOOKUP($E35&amp;$E$6,'EP overall data'!$A$5:$T$517,'EP overall data'!B$3,FALSE))),"",VLOOKUP($E35&amp;$E$6,'EP overall data'!$A$5:$T$517,'EP overall data'!B$3,FALSE))</f>
        <v>0.64204279765748518</v>
      </c>
      <c r="G35" s="262"/>
      <c r="H35" s="262">
        <f>IF(OR(ISERROR(VLOOKUP($E35&amp;$E$6,'EP overall data'!$A$5:$T$517,'EP overall data'!C$3,FALSE)),ISBLANK(VLOOKUP($E35&amp;$E$6,'EP overall data'!$A$5:$T$517,'EP overall data'!C$3,FALSE))),"",VLOOKUP($E35&amp;$E$6,'EP overall data'!$A$5:$T$517,'EP overall data'!C$3,FALSE))</f>
        <v>0.25802177737201898</v>
      </c>
      <c r="I35" s="262"/>
      <c r="J35" s="262">
        <f>IF(OR(ISERROR(VLOOKUP($E35&amp;$E$6,'EP overall data'!$A$5:$T$517,'EP overall data'!D$3,FALSE)),ISBLANK(VLOOKUP($E35&amp;$E$6,'EP overall data'!$A$5:$T$517,'EP overall data'!D$3,FALSE))),"",VLOOKUP($E35&amp;$E$6,'EP overall data'!$A$5:$T$517,'EP overall data'!D$3,FALSE))</f>
        <v>3.7230844596851408E-2</v>
      </c>
      <c r="K35" s="262"/>
      <c r="L35" s="262">
        <f>IF(OR(ISERROR(VLOOKUP($E35&amp;$E$6,'EP overall data'!$A$5:$T$517,'EP overall data'!E$3,FALSE)),ISBLANK(VLOOKUP($E35&amp;$E$6,'EP overall data'!$A$5:$T$517,'EP overall data'!E$3,FALSE))),"",VLOOKUP($E35&amp;$E$6,'EP overall data'!$A$5:$T$517,'EP overall data'!E$3,FALSE))</f>
        <v>6.2704580373644486E-2</v>
      </c>
      <c r="M35" s="262"/>
      <c r="N35" s="263">
        <v>1</v>
      </c>
      <c r="O35" s="267">
        <f>IF(ISERROR(VLOOKUP($E35&amp;$E$6,'EP overall data'!$A$5:$T$517,'EP overall data'!G$3,FALSE)),0,VLOOKUP($E35&amp;$E$6,'EP overall data'!$A$5:$T$517,'EP overall data'!G$3,FALSE))</f>
        <v>89818</v>
      </c>
      <c r="P35" s="257">
        <f>IF(ISERROR(VLOOKUP($E35&amp;$E$6,'EP overall data'!$A$5:$T$517,'EP overall data'!H$3,FALSE)),0,VLOOKUP($E35&amp;$E$6,'EP overall data'!$A$5:$T$517,'EP overall data'!H$3,FALSE))</f>
        <v>0.2422857697775356</v>
      </c>
    </row>
    <row r="36" spans="4:17" x14ac:dyDescent="0.25">
      <c r="D36" s="58"/>
      <c r="E36" s="22" t="s">
        <v>27</v>
      </c>
      <c r="F36" s="14">
        <f>IF(F35="","",VLOOKUP($E35&amp;$E$6,'EP overall data'!$A$5:$T$517,'EP overall data'!M$3,FALSE))</f>
        <v>0.63900000000000001</v>
      </c>
      <c r="G36" s="15">
        <f>IF(F35="","",VLOOKUP($E35&amp;$E$6,'EP overall data'!$A$5:$T$517,'EP overall data'!N$3,FALSE))</f>
        <v>0.64500000000000002</v>
      </c>
      <c r="H36" s="15">
        <f>IF(H35="","",VLOOKUP($E35&amp;$E$6,'EP overall data'!$A$5:$T$517,'EP overall data'!O$3,FALSE))</f>
        <v>0.255</v>
      </c>
      <c r="I36" s="15">
        <f>IF(H35="","",VLOOKUP($E35&amp;$E$6,'EP overall data'!$A$5:$T$517,'EP overall data'!P$3,FALSE))</f>
        <v>0.26100000000000001</v>
      </c>
      <c r="J36" s="15">
        <f>IF(J35="","",VLOOKUP($E35&amp;$E$6,'EP overall data'!$A$5:$T$517,'EP overall data'!Q$3,FALSE))</f>
        <v>3.5999999999999997E-2</v>
      </c>
      <c r="K36" s="15">
        <f>IF(J35="","",VLOOKUP($E35&amp;$E$6,'EP overall data'!$A$5:$T$517,'EP overall data'!R$3,FALSE))</f>
        <v>3.7999999999999999E-2</v>
      </c>
      <c r="L36" s="15">
        <f>IF(L35="","",VLOOKUP($E35&amp;$E$6,'EP overall data'!$A$5:$T$517,'EP overall data'!S$3,FALSE))</f>
        <v>6.0999999999999999E-2</v>
      </c>
      <c r="M36" s="123">
        <f>IF(L35="","",VLOOKUP($E35&amp;$E$6,'EP overall data'!$A$5:$T$517,'EP overall data'!T$3,FALSE))</f>
        <v>6.4000000000000001E-2</v>
      </c>
      <c r="N36" s="264"/>
      <c r="O36" s="268"/>
      <c r="P36" s="258"/>
    </row>
    <row r="37" spans="4:17" s="34" customFormat="1" ht="15.75" x14ac:dyDescent="0.2">
      <c r="D37" s="58"/>
      <c r="E37" s="35" t="s">
        <v>94</v>
      </c>
      <c r="F37" s="261">
        <f>IF(OR(ISERROR(VLOOKUP($E37&amp;$E$6,'EP overall data'!$A$5:$T$517,'EP overall data'!B$3,FALSE)),ISBLANK(VLOOKUP($E37&amp;$E$6,'EP overall data'!$A$5:$T$517,'EP overall data'!B$3,FALSE))),"",VLOOKUP($E37&amp;$E$6,'EP overall data'!$A$5:$T$517,'EP overall data'!B$3,FALSE))</f>
        <v>0.5989876265466817</v>
      </c>
      <c r="G37" s="262"/>
      <c r="H37" s="262">
        <f>IF(OR(ISERROR(VLOOKUP($E37&amp;$E$6,'EP overall data'!$A$5:$T$517,'EP overall data'!C$3,FALSE)),ISBLANK(VLOOKUP($E37&amp;$E$6,'EP overall data'!$A$5:$T$517,'EP overall data'!C$3,FALSE))),"",VLOOKUP($E37&amp;$E$6,'EP overall data'!$A$5:$T$517,'EP overall data'!C$3,FALSE))</f>
        <v>0.26012373453318333</v>
      </c>
      <c r="I37" s="262"/>
      <c r="J37" s="262">
        <f>IF(OR(ISERROR(VLOOKUP($E37&amp;$E$6,'EP overall data'!$A$5:$T$517,'EP overall data'!D$3,FALSE)),ISBLANK(VLOOKUP($E37&amp;$E$6,'EP overall data'!$A$5:$T$517,'EP overall data'!D$3,FALSE))),"",VLOOKUP($E37&amp;$E$6,'EP overall data'!$A$5:$T$517,'EP overall data'!D$3,FALSE))</f>
        <v>6.3554555680539929E-2</v>
      </c>
      <c r="K37" s="262"/>
      <c r="L37" s="262">
        <f>IF(OR(ISERROR(VLOOKUP($E37&amp;$E$6,'EP overall data'!$A$5:$T$517,'EP overall data'!E$3,FALSE)),ISBLANK(VLOOKUP($E37&amp;$E$6,'EP overall data'!$A$5:$T$517,'EP overall data'!E$3,FALSE))),"",VLOOKUP($E37&amp;$E$6,'EP overall data'!$A$5:$T$517,'EP overall data'!E$3,FALSE))</f>
        <v>7.733408323959505E-2</v>
      </c>
      <c r="M37" s="262"/>
      <c r="N37" s="263">
        <v>1</v>
      </c>
      <c r="O37" s="267">
        <f>IF(ISERROR(VLOOKUP($E37&amp;$E$6,'EP overall data'!$A$5:$T$517,'EP overall data'!G$3,FALSE)),0,VLOOKUP($E37&amp;$E$6,'EP overall data'!$A$5:$T$517,'EP overall data'!G$3,FALSE))</f>
        <v>3556</v>
      </c>
      <c r="P37" s="257">
        <f>IF(ISERROR(VLOOKUP($E37&amp;$E$6,'EP overall data'!$A$5:$T$517,'EP overall data'!H$3,FALSE)),0,VLOOKUP($E37&amp;$E$6,'EP overall data'!$A$5:$T$517,'EP overall data'!H$3,FALSE))</f>
        <v>0.46314144308413652</v>
      </c>
    </row>
    <row r="38" spans="4:17" x14ac:dyDescent="0.25">
      <c r="D38" s="58"/>
      <c r="E38" s="22" t="s">
        <v>27</v>
      </c>
      <c r="F38" s="14">
        <f>IF(F37="","",VLOOKUP($E37&amp;$E$6,'EP overall data'!$A$5:$T$517,'EP overall data'!M$3,FALSE))</f>
        <v>0.58299999999999996</v>
      </c>
      <c r="G38" s="15">
        <f>IF(F37="","",VLOOKUP($E37&amp;$E$6,'EP overall data'!$A$5:$T$517,'EP overall data'!N$3,FALSE))</f>
        <v>0.61499999999999999</v>
      </c>
      <c r="H38" s="15">
        <f>IF(H37="","",VLOOKUP($E37&amp;$E$6,'EP overall data'!$A$5:$T$517,'EP overall data'!O$3,FALSE))</f>
        <v>0.246</v>
      </c>
      <c r="I38" s="15">
        <f>IF(H37="","",VLOOKUP($E37&amp;$E$6,'EP overall data'!$A$5:$T$517,'EP overall data'!P$3,FALSE))</f>
        <v>0.27500000000000002</v>
      </c>
      <c r="J38" s="15">
        <f>IF(J37="","",VLOOKUP($E37&amp;$E$6,'EP overall data'!$A$5:$T$517,'EP overall data'!Q$3,FALSE))</f>
        <v>5.6000000000000001E-2</v>
      </c>
      <c r="K38" s="15">
        <f>IF(J37="","",VLOOKUP($E37&amp;$E$6,'EP overall data'!$A$5:$T$517,'EP overall data'!R$3,FALSE))</f>
        <v>7.1999999999999995E-2</v>
      </c>
      <c r="L38" s="15">
        <f>IF(L37="","",VLOOKUP($E37&amp;$E$6,'EP overall data'!$A$5:$T$517,'EP overall data'!S$3,FALSE))</f>
        <v>6.9000000000000006E-2</v>
      </c>
      <c r="M38" s="123">
        <f>IF(L37="","",VLOOKUP($E37&amp;$E$6,'EP overall data'!$A$5:$T$517,'EP overall data'!T$3,FALSE))</f>
        <v>8.6999999999999994E-2</v>
      </c>
      <c r="N38" s="264"/>
      <c r="O38" s="268"/>
      <c r="P38" s="258"/>
    </row>
    <row r="39" spans="4:17" s="34" customFormat="1" ht="15.75" x14ac:dyDescent="0.25">
      <c r="D39" s="58"/>
      <c r="E39" s="35" t="s">
        <v>95</v>
      </c>
      <c r="F39" s="261">
        <f>IF(OR(ISERROR(VLOOKUP($E39&amp;$E$6,'EP overall data'!$A$5:$T$517,'EP overall data'!B$3,FALSE)),ISBLANK(VLOOKUP($E39&amp;$E$6,'EP overall data'!$A$5:$T$517,'EP overall data'!B$3,FALSE))),"",VLOOKUP($E39&amp;$E$6,'EP overall data'!$A$5:$T$517,'EP overall data'!B$3,FALSE))</f>
        <v>0.19654088050314467</v>
      </c>
      <c r="G39" s="262"/>
      <c r="H39" s="262">
        <f>IF(OR(ISERROR(VLOOKUP($E39&amp;$E$6,'EP overall data'!$A$5:$T$517,'EP overall data'!C$3,FALSE)),ISBLANK(VLOOKUP($E39&amp;$E$6,'EP overall data'!$A$5:$T$517,'EP overall data'!C$3,FALSE))),"",VLOOKUP($E39&amp;$E$6,'EP overall data'!$A$5:$T$517,'EP overall data'!C$3,FALSE))</f>
        <v>2.8301886792452831E-2</v>
      </c>
      <c r="I39" s="262"/>
      <c r="J39" s="262">
        <f>IF(OR(ISERROR(VLOOKUP($E39&amp;$E$6,'EP overall data'!$A$5:$T$517,'EP overall data'!D$3,FALSE)),ISBLANK(VLOOKUP($E39&amp;$E$6,'EP overall data'!$A$5:$T$517,'EP overall data'!D$3,FALSE))),"",VLOOKUP($E39&amp;$E$6,'EP overall data'!$A$5:$T$517,'EP overall data'!D$3,FALSE))</f>
        <v>0.11163522012578617</v>
      </c>
      <c r="K39" s="262"/>
      <c r="L39" s="262">
        <f>IF(OR(ISERROR(VLOOKUP($E39&amp;$E$6,'EP overall data'!$A$5:$T$517,'EP overall data'!E$3,FALSE)),ISBLANK(VLOOKUP($E39&amp;$E$6,'EP overall data'!$A$5:$T$517,'EP overall data'!E$3,FALSE))),"",VLOOKUP($E39&amp;$E$6,'EP overall data'!$A$5:$T$517,'EP overall data'!E$3,FALSE))</f>
        <v>0.66352201257861632</v>
      </c>
      <c r="M39" s="262"/>
      <c r="N39" s="263">
        <v>1</v>
      </c>
      <c r="O39" s="267">
        <f>IF(ISERROR(VLOOKUP($E39&amp;$E$6,'EP overall data'!$A$5:$T$517,'EP overall data'!G$3,FALSE)),0,VLOOKUP($E39&amp;$E$6,'EP overall data'!$A$5:$T$517,'EP overall data'!G$3,FALSE))</f>
        <v>636</v>
      </c>
      <c r="P39" s="257">
        <f>IF(ISERROR(VLOOKUP($E39&amp;$E$6,'EP overall data'!$A$5:$T$517,'EP overall data'!H$3,FALSE)),0,VLOOKUP($E39&amp;$E$6,'EP overall data'!$A$5:$T$517,'EP overall data'!H$3,FALSE))</f>
        <v>0.10746873943899966</v>
      </c>
      <c r="Q39" s="19"/>
    </row>
    <row r="40" spans="4:17" ht="15.75" x14ac:dyDescent="0.25">
      <c r="D40" s="58"/>
      <c r="E40" s="22" t="s">
        <v>27</v>
      </c>
      <c r="F40" s="14">
        <f>IF(F39="","",VLOOKUP($E39&amp;$E$6,'EP overall data'!$A$5:$T$517,'EP overall data'!M$3,FALSE))</f>
        <v>0.16800000000000001</v>
      </c>
      <c r="G40" s="15">
        <f>IF(F39="","",VLOOKUP($E39&amp;$E$6,'EP overall data'!$A$5:$T$517,'EP overall data'!N$3,FALSE))</f>
        <v>0.22900000000000001</v>
      </c>
      <c r="H40" s="15">
        <f>IF(H39="","",VLOOKUP($E39&amp;$E$6,'EP overall data'!$A$5:$T$517,'EP overall data'!O$3,FALSE))</f>
        <v>1.7999999999999999E-2</v>
      </c>
      <c r="I40" s="15">
        <f>IF(H39="","",VLOOKUP($E39&amp;$E$6,'EP overall data'!$A$5:$T$517,'EP overall data'!P$3,FALSE))</f>
        <v>4.3999999999999997E-2</v>
      </c>
      <c r="J40" s="15">
        <f>IF(J39="","",VLOOKUP($E39&amp;$E$6,'EP overall data'!$A$5:$T$517,'EP overall data'!Q$3,FALSE))</f>
        <v>8.8999999999999996E-2</v>
      </c>
      <c r="K40" s="15">
        <f>IF(J39="","",VLOOKUP($E39&amp;$E$6,'EP overall data'!$A$5:$T$517,'EP overall data'!R$3,FALSE))</f>
        <v>0.13800000000000001</v>
      </c>
      <c r="L40" s="15">
        <f>IF(L39="","",VLOOKUP($E39&amp;$E$6,'EP overall data'!$A$5:$T$517,'EP overall data'!S$3,FALSE))</f>
        <v>0.626</v>
      </c>
      <c r="M40" s="123">
        <f>IF(L39="","",VLOOKUP($E39&amp;$E$6,'EP overall data'!$A$5:$T$517,'EP overall data'!T$3,FALSE))</f>
        <v>0.69899999999999995</v>
      </c>
      <c r="N40" s="264"/>
      <c r="O40" s="268"/>
      <c r="P40" s="258"/>
      <c r="Q40" s="34"/>
    </row>
    <row r="41" spans="4:17" s="34" customFormat="1" ht="15.75" x14ac:dyDescent="0.25">
      <c r="D41" s="58"/>
      <c r="E41" s="35" t="s">
        <v>42</v>
      </c>
      <c r="F41" s="261">
        <f>IF(OR(ISERROR(VLOOKUP($E41&amp;$E$6,'EP overall data'!$A$5:$T$517,'EP overall data'!B$3,FALSE)),ISBLANK(VLOOKUP($E41&amp;$E$6,'EP overall data'!$A$5:$T$517,'EP overall data'!B$3,FALSE))),"",VLOOKUP($E41&amp;$E$6,'EP overall data'!$A$5:$T$517,'EP overall data'!B$3,FALSE))</f>
        <v>0.59281437125748504</v>
      </c>
      <c r="G41" s="262"/>
      <c r="H41" s="262">
        <f>IF(OR(ISERROR(VLOOKUP($E41&amp;$E$6,'EP overall data'!$A$5:$T$517,'EP overall data'!C$3,FALSE)),ISBLANK(VLOOKUP($E41&amp;$E$6,'EP overall data'!$A$5:$T$517,'EP overall data'!C$3,FALSE))),"",VLOOKUP($E41&amp;$E$6,'EP overall data'!$A$5:$T$517,'EP overall data'!C$3,FALSE))</f>
        <v>0.17065868263473055</v>
      </c>
      <c r="I41" s="262"/>
      <c r="J41" s="262">
        <f>IF(OR(ISERROR(VLOOKUP($E41&amp;$E$6,'EP overall data'!$A$5:$T$517,'EP overall data'!D$3,FALSE)),ISBLANK(VLOOKUP($E41&amp;$E$6,'EP overall data'!$A$5:$T$517,'EP overall data'!D$3,FALSE))),"",VLOOKUP($E41&amp;$E$6,'EP overall data'!$A$5:$T$517,'EP overall data'!D$3,FALSE))</f>
        <v>4.0419161676646706E-2</v>
      </c>
      <c r="K41" s="262"/>
      <c r="L41" s="262">
        <f>IF(OR(ISERROR(VLOOKUP($E41&amp;$E$6,'EP overall data'!$A$5:$T$517,'EP overall data'!E$3,FALSE)),ISBLANK(VLOOKUP($E41&amp;$E$6,'EP overall data'!$A$5:$T$517,'EP overall data'!E$3,FALSE))),"",VLOOKUP($E41&amp;$E$6,'EP overall data'!$A$5:$T$517,'EP overall data'!E$3,FALSE))</f>
        <v>0.19610778443113772</v>
      </c>
      <c r="M41" s="262"/>
      <c r="N41" s="263">
        <v>1</v>
      </c>
      <c r="O41" s="267">
        <f>IF(ISERROR(VLOOKUP($E41&amp;$E$6,'EP overall data'!$A$5:$T$517,'EP overall data'!G$3,FALSE)),0,VLOOKUP($E41&amp;$E$6,'EP overall data'!$A$5:$T$517,'EP overall data'!G$3,FALSE))</f>
        <v>668</v>
      </c>
      <c r="P41" s="257">
        <f>IF(ISERROR(VLOOKUP($E41&amp;$E$6,'EP overall data'!$A$5:$T$517,'EP overall data'!H$3,FALSE)),0,VLOOKUP($E41&amp;$E$6,'EP overall data'!$A$5:$T$517,'EP overall data'!H$3,FALSE))</f>
        <v>0.13325354079393575</v>
      </c>
      <c r="Q41" s="19"/>
    </row>
    <row r="42" spans="4:17" ht="15.75" x14ac:dyDescent="0.25">
      <c r="D42" s="58"/>
      <c r="E42" s="22" t="s">
        <v>27</v>
      </c>
      <c r="F42" s="14">
        <f>IF(F41="","",VLOOKUP($E41&amp;$E$6,'EP overall data'!$A$5:$T$517,'EP overall data'!M$3,FALSE))</f>
        <v>0.55500000000000005</v>
      </c>
      <c r="G42" s="15">
        <f>IF(F41="","",VLOOKUP($E41&amp;$E$6,'EP overall data'!$A$5:$T$517,'EP overall data'!N$3,FALSE))</f>
        <v>0.629</v>
      </c>
      <c r="H42" s="15">
        <f>IF(H41="","",VLOOKUP($E41&amp;$E$6,'EP overall data'!$A$5:$T$517,'EP overall data'!O$3,FALSE))</f>
        <v>0.14399999999999999</v>
      </c>
      <c r="I42" s="15">
        <f>IF(H41="","",VLOOKUP($E41&amp;$E$6,'EP overall data'!$A$5:$T$517,'EP overall data'!P$3,FALSE))</f>
        <v>0.20100000000000001</v>
      </c>
      <c r="J42" s="15">
        <f>IF(J41="","",VLOOKUP($E41&amp;$E$6,'EP overall data'!$A$5:$T$517,'EP overall data'!Q$3,FALSE))</f>
        <v>2.8000000000000001E-2</v>
      </c>
      <c r="K42" s="15">
        <f>IF(J41="","",VLOOKUP($E41&amp;$E$6,'EP overall data'!$A$5:$T$517,'EP overall data'!R$3,FALSE))</f>
        <v>5.8000000000000003E-2</v>
      </c>
      <c r="L42" s="15">
        <f>IF(L41="","",VLOOKUP($E41&amp;$E$6,'EP overall data'!$A$5:$T$517,'EP overall data'!S$3,FALSE))</f>
        <v>0.16800000000000001</v>
      </c>
      <c r="M42" s="123">
        <f>IF(L41="","",VLOOKUP($E41&amp;$E$6,'EP overall data'!$A$5:$T$517,'EP overall data'!T$3,FALSE))</f>
        <v>0.22800000000000001</v>
      </c>
      <c r="N42" s="264"/>
      <c r="O42" s="268"/>
      <c r="P42" s="258"/>
      <c r="Q42" s="34"/>
    </row>
    <row r="43" spans="4:17" s="34" customFormat="1" ht="15.75" x14ac:dyDescent="0.25">
      <c r="D43" s="58"/>
      <c r="E43" s="35" t="s">
        <v>333</v>
      </c>
      <c r="F43" s="261">
        <f>IF(OR(ISERROR(VLOOKUP($E43&amp;$E$6,'EP overall data'!$A$5:$T$517,'EP overall data'!B$3,FALSE)),ISBLANK(VLOOKUP($E43&amp;$E$6,'EP overall data'!$A$5:$T$517,'EP overall data'!B$3,FALSE))),"",VLOOKUP($E43&amp;$E$6,'EP overall data'!$A$5:$T$517,'EP overall data'!B$3,FALSE))</f>
        <v>0.68837433671008197</v>
      </c>
      <c r="G43" s="262"/>
      <c r="H43" s="262">
        <f>IF(OR(ISERROR(VLOOKUP($E43&amp;$E$6,'EP overall data'!$A$5:$T$517,'EP overall data'!C$3,FALSE)),ISBLANK(VLOOKUP($E43&amp;$E$6,'EP overall data'!$A$5:$T$517,'EP overall data'!C$3,FALSE))),"",VLOOKUP($E43&amp;$E$6,'EP overall data'!$A$5:$T$517,'EP overall data'!C$3,FALSE))</f>
        <v>0.11239749155812831</v>
      </c>
      <c r="I43" s="262"/>
      <c r="J43" s="262">
        <f>IF(OR(ISERROR(VLOOKUP($E43&amp;$E$6,'EP overall data'!$A$5:$T$517,'EP overall data'!D$3,FALSE)),ISBLANK(VLOOKUP($E43&amp;$E$6,'EP overall data'!$A$5:$T$517,'EP overall data'!D$3,FALSE))),"",VLOOKUP($E43&amp;$E$6,'EP overall data'!$A$5:$T$517,'EP overall data'!D$3,FALSE))</f>
        <v>3.8109020742884706E-2</v>
      </c>
      <c r="K43" s="262"/>
      <c r="L43" s="262">
        <f>IF(OR(ISERROR(VLOOKUP($E43&amp;$E$6,'EP overall data'!$A$5:$T$517,'EP overall data'!E$3,FALSE)),ISBLANK(VLOOKUP($E43&amp;$E$6,'EP overall data'!$A$5:$T$517,'EP overall data'!E$3,FALSE))),"",VLOOKUP($E43&amp;$E$6,'EP overall data'!$A$5:$T$517,'EP overall data'!E$3,FALSE))</f>
        <v>0.16111915098890497</v>
      </c>
      <c r="M43" s="262"/>
      <c r="N43" s="263">
        <v>1</v>
      </c>
      <c r="O43" s="267">
        <f>IF(ISERROR(VLOOKUP($E43&amp;$E$6,'EP overall data'!$A$5:$T$517,'EP overall data'!G$3,FALSE)),0,VLOOKUP($E43&amp;$E$6,'EP overall data'!$A$5:$T$517,'EP overall data'!G$3,FALSE))</f>
        <v>2073</v>
      </c>
      <c r="P43" s="257">
        <f>IF(ISERROR(VLOOKUP($E43&amp;$E$6,'EP overall data'!$A$5:$T$517,'EP overall data'!H$3,FALSE)),0,VLOOKUP($E43&amp;$E$6,'EP overall data'!$A$5:$T$517,'EP overall data'!H$3,FALSE))</f>
        <v>0.10258821200574059</v>
      </c>
      <c r="Q43" s="19"/>
    </row>
    <row r="44" spans="4:17" ht="15.75" x14ac:dyDescent="0.25">
      <c r="D44" s="58"/>
      <c r="E44" s="25" t="s">
        <v>27</v>
      </c>
      <c r="F44" s="14">
        <f>IF(F43="","",VLOOKUP($E43&amp;$E$6,'EP overall data'!$A$5:$T$517,'EP overall data'!M$3,FALSE))</f>
        <v>0.66800000000000004</v>
      </c>
      <c r="G44" s="15">
        <f>IF(F43="","",VLOOKUP($E43&amp;$E$6,'EP overall data'!$A$5:$T$517,'EP overall data'!N$3,FALSE))</f>
        <v>0.70799999999999996</v>
      </c>
      <c r="H44" s="15">
        <f>IF(H43="","",VLOOKUP($E43&amp;$E$6,'EP overall data'!$A$5:$T$517,'EP overall data'!O$3,FALSE))</f>
        <v>0.1</v>
      </c>
      <c r="I44" s="15">
        <f>IF(H43="","",VLOOKUP($E43&amp;$E$6,'EP overall data'!$A$5:$T$517,'EP overall data'!P$3,FALSE))</f>
        <v>0.127</v>
      </c>
      <c r="J44" s="15">
        <f>IF(J43="","",VLOOKUP($E43&amp;$E$6,'EP overall data'!$A$5:$T$517,'EP overall data'!Q$3,FALSE))</f>
        <v>3.1E-2</v>
      </c>
      <c r="K44" s="15">
        <f>IF(J43="","",VLOOKUP($E43&amp;$E$6,'EP overall data'!$A$5:$T$517,'EP overall data'!R$3,FALSE))</f>
        <v>4.7E-2</v>
      </c>
      <c r="L44" s="15">
        <f>IF(L43="","",VLOOKUP($E43&amp;$E$6,'EP overall data'!$A$5:$T$517,'EP overall data'!S$3,FALSE))</f>
        <v>0.14599999999999999</v>
      </c>
      <c r="M44" s="15">
        <f>IF(L43="","",VLOOKUP($E43&amp;$E$6,'EP overall data'!$A$5:$T$517,'EP overall data'!T$3,FALSE))</f>
        <v>0.17799999999999999</v>
      </c>
      <c r="N44" s="264"/>
      <c r="O44" s="268"/>
      <c r="P44" s="258"/>
      <c r="Q44" s="34"/>
    </row>
    <row r="45" spans="4:17" s="34" customFormat="1" ht="15.75" x14ac:dyDescent="0.25">
      <c r="D45" s="58"/>
      <c r="E45" s="35" t="s">
        <v>96</v>
      </c>
      <c r="F45" s="261">
        <f>IF(OR(ISERROR(VLOOKUP($E45&amp;$E$6,'EP overall data'!$A$5:$T$517,'EP overall data'!B$3,FALSE)),ISBLANK(VLOOKUP($E45&amp;$E$6,'EP overall data'!$A$5:$T$517,'EP overall data'!B$3,FALSE))),"",VLOOKUP($E45&amp;$E$6,'EP overall data'!$A$5:$T$517,'EP overall data'!B$3,FALSE))</f>
        <v>0.55000000000000004</v>
      </c>
      <c r="G45" s="262"/>
      <c r="H45" s="262">
        <f>IF(OR(ISERROR(VLOOKUP($E45&amp;$E$6,'EP overall data'!$A$5:$T$517,'EP overall data'!C$3,FALSE)),ISBLANK(VLOOKUP($E45&amp;$E$6,'EP overall data'!$A$5:$T$517,'EP overall data'!C$3,FALSE))),"",VLOOKUP($E45&amp;$E$6,'EP overall data'!$A$5:$T$517,'EP overall data'!C$3,FALSE))</f>
        <v>0.16111111111111112</v>
      </c>
      <c r="I45" s="262"/>
      <c r="J45" s="262">
        <f>IF(OR(ISERROR(VLOOKUP($E45&amp;$E$6,'EP overall data'!$A$5:$T$517,'EP overall data'!D$3,FALSE)),ISBLANK(VLOOKUP($E45&amp;$E$6,'EP overall data'!$A$5:$T$517,'EP overall data'!D$3,FALSE))),"",VLOOKUP($E45&amp;$E$6,'EP overall data'!$A$5:$T$517,'EP overall data'!D$3,FALSE))</f>
        <v>4.4444444444444446E-2</v>
      </c>
      <c r="K45" s="262"/>
      <c r="L45" s="262">
        <f>IF(OR(ISERROR(VLOOKUP($E45&amp;$E$6,'EP overall data'!$A$5:$T$517,'EP overall data'!E$3,FALSE)),ISBLANK(VLOOKUP($E45&amp;$E$6,'EP overall data'!$A$5:$T$517,'EP overall data'!E$3,FALSE))),"",VLOOKUP($E45&amp;$E$6,'EP overall data'!$A$5:$T$517,'EP overall data'!E$3,FALSE))</f>
        <v>0.24444444444444444</v>
      </c>
      <c r="M45" s="262"/>
      <c r="N45" s="263">
        <v>1</v>
      </c>
      <c r="O45" s="267">
        <f>IF(ISERROR(VLOOKUP($E45&amp;$E$6,'EP overall data'!$A$5:$T$517,'EP overall data'!G$3,FALSE)),0,VLOOKUP($E45&amp;$E$6,'EP overall data'!$A$5:$T$517,'EP overall data'!G$3,FALSE))</f>
        <v>360</v>
      </c>
      <c r="P45" s="257">
        <f>IF(ISERROR(VLOOKUP($E45&amp;$E$6,'EP overall data'!$A$5:$T$517,'EP overall data'!H$3,FALSE)),0,VLOOKUP($E45&amp;$E$6,'EP overall data'!$A$5:$T$517,'EP overall data'!H$3,FALSE))</f>
        <v>0.1583809942806863</v>
      </c>
      <c r="Q45" s="19"/>
    </row>
    <row r="46" spans="4:17" ht="15.75" x14ac:dyDescent="0.25">
      <c r="D46" s="58"/>
      <c r="E46" s="22" t="s">
        <v>27</v>
      </c>
      <c r="F46" s="14">
        <f>IF(F45="","",VLOOKUP($E45&amp;$E$6,'EP overall data'!$A$5:$T$517,'EP overall data'!M$3,FALSE))</f>
        <v>0.498</v>
      </c>
      <c r="G46" s="15">
        <f>IF(F45="","",VLOOKUP($E45&amp;$E$6,'EP overall data'!$A$5:$T$517,'EP overall data'!N$3,FALSE))</f>
        <v>0.60099999999999998</v>
      </c>
      <c r="H46" s="15">
        <f>IF(H45="","",VLOOKUP($E45&amp;$E$6,'EP overall data'!$A$5:$T$517,'EP overall data'!O$3,FALSE))</f>
        <v>0.127</v>
      </c>
      <c r="I46" s="15">
        <f>IF(H45="","",VLOOKUP($E45&amp;$E$6,'EP overall data'!$A$5:$T$517,'EP overall data'!P$3,FALSE))</f>
        <v>0.20300000000000001</v>
      </c>
      <c r="J46" s="15">
        <f>IF(J45="","",VLOOKUP($E45&amp;$E$6,'EP overall data'!$A$5:$T$517,'EP overall data'!Q$3,FALSE))</f>
        <v>2.8000000000000001E-2</v>
      </c>
      <c r="K46" s="15">
        <f>IF(J45="","",VLOOKUP($E45&amp;$E$6,'EP overall data'!$A$5:$T$517,'EP overall data'!R$3,FALSE))</f>
        <v>7.0999999999999994E-2</v>
      </c>
      <c r="L46" s="15">
        <f>IF(L45="","",VLOOKUP($E45&amp;$E$6,'EP overall data'!$A$5:$T$517,'EP overall data'!S$3,FALSE))</f>
        <v>0.20300000000000001</v>
      </c>
      <c r="M46" s="15">
        <f>IF(L45="","",VLOOKUP($E45&amp;$E$6,'EP overall data'!$A$5:$T$517,'EP overall data'!T$3,FALSE))</f>
        <v>0.29099999999999998</v>
      </c>
      <c r="N46" s="264"/>
      <c r="O46" s="268"/>
      <c r="P46" s="258"/>
      <c r="Q46" s="34"/>
    </row>
    <row r="47" spans="4:17" s="34" customFormat="1" ht="15.75" x14ac:dyDescent="0.25">
      <c r="D47" s="58"/>
      <c r="E47" s="35" t="s">
        <v>44</v>
      </c>
      <c r="F47" s="261">
        <f>IF(OR(ISERROR(VLOOKUP($E47&amp;$E$6,'EP overall data'!$A$5:$T$517,'EP overall data'!B$3,FALSE)),ISBLANK(VLOOKUP($E47&amp;$E$6,'EP overall data'!$A$5:$T$517,'EP overall data'!B$3,FALSE))),"",VLOOKUP($E47&amp;$E$6,'EP overall data'!$A$5:$T$517,'EP overall data'!B$3,FALSE))</f>
        <v>0.52096219931271481</v>
      </c>
      <c r="G47" s="262"/>
      <c r="H47" s="262">
        <f>IF(OR(ISERROR(VLOOKUP($E47&amp;$E$6,'EP overall data'!$A$5:$T$517,'EP overall data'!C$3,FALSE)),ISBLANK(VLOOKUP($E47&amp;$E$6,'EP overall data'!$A$5:$T$517,'EP overall data'!C$3,FALSE))),"",VLOOKUP($E47&amp;$E$6,'EP overall data'!$A$5:$T$517,'EP overall data'!C$3,FALSE))</f>
        <v>7.903780068728522E-2</v>
      </c>
      <c r="I47" s="262"/>
      <c r="J47" s="262">
        <f>IF(OR(ISERROR(VLOOKUP($E47&amp;$E$6,'EP overall data'!$A$5:$T$517,'EP overall data'!D$3,FALSE)),ISBLANK(VLOOKUP($E47&amp;$E$6,'EP overall data'!$A$5:$T$517,'EP overall data'!D$3,FALSE))),"",VLOOKUP($E47&amp;$E$6,'EP overall data'!$A$5:$T$517,'EP overall data'!D$3,FALSE))</f>
        <v>7.4914089347079035E-2</v>
      </c>
      <c r="K47" s="262"/>
      <c r="L47" s="262">
        <f>IF(OR(ISERROR(VLOOKUP($E47&amp;$E$6,'EP overall data'!$A$5:$T$517,'EP overall data'!E$3,FALSE)),ISBLANK(VLOOKUP($E47&amp;$E$6,'EP overall data'!$A$5:$T$517,'EP overall data'!E$3,FALSE))),"",VLOOKUP($E47&amp;$E$6,'EP overall data'!$A$5:$T$517,'EP overall data'!E$3,FALSE))</f>
        <v>0.32508591065292097</v>
      </c>
      <c r="M47" s="262"/>
      <c r="N47" s="263">
        <v>1</v>
      </c>
      <c r="O47" s="267">
        <f>IF(ISERROR(VLOOKUP($E47&amp;$E$6,'EP overall data'!$A$5:$T$517,'EP overall data'!G$3,FALSE)),0,VLOOKUP($E47&amp;$E$6,'EP overall data'!$A$5:$T$517,'EP overall data'!G$3,FALSE))</f>
        <v>1455</v>
      </c>
      <c r="P47" s="257">
        <f>IF(ISERROR(VLOOKUP($E47&amp;$E$6,'EP overall data'!$A$5:$T$517,'EP overall data'!H$3,FALSE)),0,VLOOKUP($E47&amp;$E$6,'EP overall data'!$A$5:$T$517,'EP overall data'!H$3,FALSE))</f>
        <v>5.5260159513862511E-2</v>
      </c>
      <c r="Q47" s="19"/>
    </row>
    <row r="48" spans="4:17" x14ac:dyDescent="0.25">
      <c r="D48" s="58"/>
      <c r="E48" s="22" t="s">
        <v>27</v>
      </c>
      <c r="F48" s="14">
        <f>IF(F47="","",VLOOKUP($E47&amp;$E$6,'EP overall data'!$A$5:$T$517,'EP overall data'!M$3,FALSE))</f>
        <v>0.495</v>
      </c>
      <c r="G48" s="15">
        <f>IF(F47="","",VLOOKUP($E47&amp;$E$6,'EP overall data'!$A$5:$T$517,'EP overall data'!N$3,FALSE))</f>
        <v>0.54700000000000004</v>
      </c>
      <c r="H48" s="15">
        <f>IF(H47="","",VLOOKUP($E47&amp;$E$6,'EP overall data'!$A$5:$T$517,'EP overall data'!O$3,FALSE))</f>
        <v>6.6000000000000003E-2</v>
      </c>
      <c r="I48" s="15">
        <f>IF(H47="","",VLOOKUP($E47&amp;$E$6,'EP overall data'!$A$5:$T$517,'EP overall data'!P$3,FALSE))</f>
        <v>9.4E-2</v>
      </c>
      <c r="J48" s="15">
        <f>IF(J47="","",VLOOKUP($E47&amp;$E$6,'EP overall data'!$A$5:$T$517,'EP overall data'!Q$3,FALSE))</f>
        <v>6.2E-2</v>
      </c>
      <c r="K48" s="15">
        <f>IF(J47="","",VLOOKUP($E47&amp;$E$6,'EP overall data'!$A$5:$T$517,'EP overall data'!R$3,FALSE))</f>
        <v>0.09</v>
      </c>
      <c r="L48" s="15">
        <f>IF(L47="","",VLOOKUP($E47&amp;$E$6,'EP overall data'!$A$5:$T$517,'EP overall data'!S$3,FALSE))</f>
        <v>0.30199999999999999</v>
      </c>
      <c r="M48" s="15">
        <f>IF(L47="","",VLOOKUP($E47&amp;$E$6,'EP overall data'!$A$5:$T$517,'EP overall data'!T$3,FALSE))</f>
        <v>0.35</v>
      </c>
      <c r="N48" s="264"/>
      <c r="O48" s="268"/>
      <c r="P48" s="258"/>
    </row>
    <row r="49" spans="4:16" s="34" customFormat="1" ht="15.75" x14ac:dyDescent="0.2">
      <c r="D49" s="58"/>
      <c r="E49" s="35" t="s">
        <v>43</v>
      </c>
      <c r="F49" s="261">
        <f>IF(OR(ISERROR(VLOOKUP($E49&amp;$E$6,'EP overall data'!$A$5:$T$517,'EP overall data'!B$3,FALSE)),ISBLANK(VLOOKUP($E49&amp;$E$6,'EP overall data'!$A$5:$T$517,'EP overall data'!B$3,FALSE))),"",VLOOKUP($E49&amp;$E$6,'EP overall data'!$A$5:$T$517,'EP overall data'!B$3,FALSE))</f>
        <v>0.57183499288762452</v>
      </c>
      <c r="G49" s="262"/>
      <c r="H49" s="262">
        <f>IF(OR(ISERROR(VLOOKUP($E49&amp;$E$6,'EP overall data'!$A$5:$T$517,'EP overall data'!C$3,FALSE)),ISBLANK(VLOOKUP($E49&amp;$E$6,'EP overall data'!$A$5:$T$517,'EP overall data'!C$3,FALSE))),"",VLOOKUP($E49&amp;$E$6,'EP overall data'!$A$5:$T$517,'EP overall data'!C$3,FALSE))</f>
        <v>0.10668563300142248</v>
      </c>
      <c r="I49" s="262"/>
      <c r="J49" s="262">
        <f>IF(OR(ISERROR(VLOOKUP($E49&amp;$E$6,'EP overall data'!$A$5:$T$517,'EP overall data'!D$3,FALSE)),ISBLANK(VLOOKUP($E49&amp;$E$6,'EP overall data'!$A$5:$T$517,'EP overall data'!D$3,FALSE))),"",VLOOKUP($E49&amp;$E$6,'EP overall data'!$A$5:$T$517,'EP overall data'!D$3,FALSE))</f>
        <v>5.6899004267425321E-2</v>
      </c>
      <c r="K49" s="262"/>
      <c r="L49" s="262">
        <f>IF(OR(ISERROR(VLOOKUP($E49&amp;$E$6,'EP overall data'!$A$5:$T$517,'EP overall data'!E$3,FALSE)),ISBLANK(VLOOKUP($E49&amp;$E$6,'EP overall data'!$A$5:$T$517,'EP overall data'!E$3,FALSE))),"",VLOOKUP($E49&amp;$E$6,'EP overall data'!$A$5:$T$517,'EP overall data'!E$3,FALSE))</f>
        <v>0.26458036984352773</v>
      </c>
      <c r="M49" s="262"/>
      <c r="N49" s="263">
        <v>1</v>
      </c>
      <c r="O49" s="267">
        <f>IF(ISERROR(VLOOKUP($E49&amp;$E$6,'EP overall data'!$A$5:$T$517,'EP overall data'!G$3,FALSE)),0,VLOOKUP($E49&amp;$E$6,'EP overall data'!$A$5:$T$517,'EP overall data'!G$3,FALSE))</f>
        <v>1406</v>
      </c>
      <c r="P49" s="257">
        <f>IF(ISERROR(VLOOKUP($E49&amp;$E$6,'EP overall data'!$A$5:$T$517,'EP overall data'!H$3,FALSE)),0,VLOOKUP($E49&amp;$E$6,'EP overall data'!$A$5:$T$517,'EP overall data'!H$3,FALSE))</f>
        <v>6.491228070175438E-2</v>
      </c>
    </row>
    <row r="50" spans="4:16" x14ac:dyDescent="0.25">
      <c r="D50" s="58"/>
      <c r="E50" s="22" t="s">
        <v>27</v>
      </c>
      <c r="F50" s="14">
        <f>IF(F49="","",VLOOKUP($E49&amp;$E$6,'EP overall data'!$A$5:$T$517,'EP overall data'!M$3,FALSE))</f>
        <v>0.54600000000000004</v>
      </c>
      <c r="G50" s="15">
        <f>IF(F49="","",VLOOKUP($E49&amp;$E$6,'EP overall data'!$A$5:$T$517,'EP overall data'!N$3,FALSE))</f>
        <v>0.59699999999999998</v>
      </c>
      <c r="H50" s="15">
        <f>IF(H49="","",VLOOKUP($E49&amp;$E$6,'EP overall data'!$A$5:$T$517,'EP overall data'!O$3,FALSE))</f>
        <v>9.1999999999999998E-2</v>
      </c>
      <c r="I50" s="15">
        <f>IF(H49="","",VLOOKUP($E49&amp;$E$6,'EP overall data'!$A$5:$T$517,'EP overall data'!P$3,FALSE))</f>
        <v>0.124</v>
      </c>
      <c r="J50" s="15">
        <f>IF(J49="","",VLOOKUP($E49&amp;$E$6,'EP overall data'!$A$5:$T$517,'EP overall data'!Q$3,FALSE))</f>
        <v>4.5999999999999999E-2</v>
      </c>
      <c r="K50" s="15">
        <f>IF(J49="","",VLOOKUP($E49&amp;$E$6,'EP overall data'!$A$5:$T$517,'EP overall data'!R$3,FALSE))</f>
        <v>7.0000000000000007E-2</v>
      </c>
      <c r="L50" s="15">
        <f>IF(L49="","",VLOOKUP($E49&amp;$E$6,'EP overall data'!$A$5:$T$517,'EP overall data'!S$3,FALSE))</f>
        <v>0.24199999999999999</v>
      </c>
      <c r="M50" s="15">
        <f>IF(L49="","",VLOOKUP($E49&amp;$E$6,'EP overall data'!$A$5:$T$517,'EP overall data'!T$3,FALSE))</f>
        <v>0.28799999999999998</v>
      </c>
      <c r="N50" s="264"/>
      <c r="O50" s="268"/>
      <c r="P50" s="258"/>
    </row>
    <row r="51" spans="4:16" s="34" customFormat="1" ht="15.75" x14ac:dyDescent="0.2">
      <c r="D51" s="58"/>
      <c r="E51" s="35" t="s">
        <v>98</v>
      </c>
      <c r="F51" s="261">
        <f>IF(OR(ISERROR(VLOOKUP($E51&amp;$E$6,'EP overall data'!$A$5:$T$517,'EP overall data'!B$3,FALSE)),ISBLANK(VLOOKUP($E51&amp;$E$6,'EP overall data'!$A$5:$T$517,'EP overall data'!B$3,FALSE))),"",VLOOKUP($E51&amp;$E$6,'EP overall data'!$A$5:$T$517,'EP overall data'!B$3,FALSE))</f>
        <v>0.54639175257731953</v>
      </c>
      <c r="G51" s="262"/>
      <c r="H51" s="262">
        <f>IF(OR(ISERROR(VLOOKUP($E51&amp;$E$6,'EP overall data'!$A$5:$T$517,'EP overall data'!C$3,FALSE)),ISBLANK(VLOOKUP($E51&amp;$E$6,'EP overall data'!$A$5:$T$517,'EP overall data'!C$3,FALSE))),"",VLOOKUP($E51&amp;$E$6,'EP overall data'!$A$5:$T$517,'EP overall data'!C$3,FALSE))</f>
        <v>9.2783505154639179E-2</v>
      </c>
      <c r="I51" s="262"/>
      <c r="J51" s="262">
        <f>IF(OR(ISERROR(VLOOKUP($E51&amp;$E$6,'EP overall data'!$A$5:$T$517,'EP overall data'!D$3,FALSE)),ISBLANK(VLOOKUP($E51&amp;$E$6,'EP overall data'!$A$5:$T$517,'EP overall data'!D$3,FALSE))),"",VLOOKUP($E51&amp;$E$6,'EP overall data'!$A$5:$T$517,'EP overall data'!D$3,FALSE))</f>
        <v>7.2164948453608241E-2</v>
      </c>
      <c r="K51" s="262"/>
      <c r="L51" s="262">
        <f>IF(OR(ISERROR(VLOOKUP($E51&amp;$E$6,'EP overall data'!$A$5:$T$517,'EP overall data'!E$3,FALSE)),ISBLANK(VLOOKUP($E51&amp;$E$6,'EP overall data'!$A$5:$T$517,'EP overall data'!E$3,FALSE))),"",VLOOKUP($E51&amp;$E$6,'EP overall data'!$A$5:$T$517,'EP overall data'!E$3,FALSE))</f>
        <v>0.28865979381443296</v>
      </c>
      <c r="M51" s="262"/>
      <c r="N51" s="263">
        <v>1</v>
      </c>
      <c r="O51" s="267">
        <f>IF(ISERROR(VLOOKUP($E51&amp;$E$6,'EP overall data'!$A$5:$T$517,'EP overall data'!G$3,FALSE)),0,VLOOKUP($E51&amp;$E$6,'EP overall data'!$A$5:$T$517,'EP overall data'!G$3,FALSE))</f>
        <v>194</v>
      </c>
      <c r="P51" s="257">
        <f>IF(ISERROR(VLOOKUP($E51&amp;$E$6,'EP overall data'!$A$5:$T$517,'EP overall data'!H$3,FALSE)),0,VLOOKUP($E51&amp;$E$6,'EP overall data'!$A$5:$T$517,'EP overall data'!H$3,FALSE))</f>
        <v>4.8731474503893493E-2</v>
      </c>
    </row>
    <row r="52" spans="4:16" x14ac:dyDescent="0.25">
      <c r="D52" s="58"/>
      <c r="E52" s="22" t="s">
        <v>27</v>
      </c>
      <c r="F52" s="14">
        <f>IF(F51="","",VLOOKUP($E51&amp;$E$6,'EP overall data'!$A$5:$T$517,'EP overall data'!M$3,FALSE))</f>
        <v>0.47599999999999998</v>
      </c>
      <c r="G52" s="15">
        <f>IF(F51="","",VLOOKUP($E51&amp;$E$6,'EP overall data'!$A$5:$T$517,'EP overall data'!N$3,FALSE))</f>
        <v>0.61499999999999999</v>
      </c>
      <c r="H52" s="15">
        <f>IF(H51="","",VLOOKUP($E51&amp;$E$6,'EP overall data'!$A$5:$T$517,'EP overall data'!O$3,FALSE))</f>
        <v>5.8999999999999997E-2</v>
      </c>
      <c r="I52" s="15">
        <f>IF(H51="","",VLOOKUP($E51&amp;$E$6,'EP overall data'!$A$5:$T$517,'EP overall data'!P$3,FALSE))</f>
        <v>0.14199999999999999</v>
      </c>
      <c r="J52" s="15">
        <f>IF(J51="","",VLOOKUP($E51&amp;$E$6,'EP overall data'!$A$5:$T$517,'EP overall data'!Q$3,FALSE))</f>
        <v>4.2999999999999997E-2</v>
      </c>
      <c r="K52" s="15">
        <f>IF(J51="","",VLOOKUP($E51&amp;$E$6,'EP overall data'!$A$5:$T$517,'EP overall data'!R$3,FALSE))</f>
        <v>0.11700000000000001</v>
      </c>
      <c r="L52" s="15">
        <f>IF(L51="","",VLOOKUP($E51&amp;$E$6,'EP overall data'!$A$5:$T$517,'EP overall data'!S$3,FALSE))</f>
        <v>0.22900000000000001</v>
      </c>
      <c r="M52" s="15">
        <f>IF(L51="","",VLOOKUP($E51&amp;$E$6,'EP overall data'!$A$5:$T$517,'EP overall data'!T$3,FALSE))</f>
        <v>0.35599999999999998</v>
      </c>
      <c r="N52" s="264"/>
      <c r="O52" s="268"/>
      <c r="P52" s="258"/>
    </row>
    <row r="53" spans="4:16" s="34" customFormat="1" ht="15.75" x14ac:dyDescent="0.2">
      <c r="D53" s="58"/>
      <c r="E53" s="35" t="s">
        <v>45</v>
      </c>
      <c r="F53" s="261">
        <f>IF(OR(ISERROR(VLOOKUP($E53&amp;$E$6,'EP overall data'!$A$5:$T$517,'EP overall data'!B$3,FALSE)),ISBLANK(VLOOKUP($E53&amp;$E$6,'EP overall data'!$A$5:$T$517,'EP overall data'!B$3,FALSE))),"",VLOOKUP($E53&amp;$E$6,'EP overall data'!$A$5:$T$517,'EP overall data'!B$3,FALSE))</f>
        <v>0.54216867469879515</v>
      </c>
      <c r="G53" s="262"/>
      <c r="H53" s="262">
        <f>IF(OR(ISERROR(VLOOKUP($E53&amp;$E$6,'EP overall data'!$A$5:$T$517,'EP overall data'!C$3,FALSE)),ISBLANK(VLOOKUP($E53&amp;$E$6,'EP overall data'!$A$5:$T$517,'EP overall data'!C$3,FALSE))),"",VLOOKUP($E53&amp;$E$6,'EP overall data'!$A$5:$T$517,'EP overall data'!C$3,FALSE))</f>
        <v>9.8795180722891562E-2</v>
      </c>
      <c r="I53" s="262"/>
      <c r="J53" s="262">
        <f>IF(OR(ISERROR(VLOOKUP($E53&amp;$E$6,'EP overall data'!$A$5:$T$517,'EP overall data'!D$3,FALSE)),ISBLANK(VLOOKUP($E53&amp;$E$6,'EP overall data'!$A$5:$T$517,'EP overall data'!D$3,FALSE))),"",VLOOKUP($E53&amp;$E$6,'EP overall data'!$A$5:$T$517,'EP overall data'!D$3,FALSE))</f>
        <v>5.7831325301204821E-2</v>
      </c>
      <c r="K53" s="262"/>
      <c r="L53" s="262">
        <f>IF(OR(ISERROR(VLOOKUP($E53&amp;$E$6,'EP overall data'!$A$5:$T$517,'EP overall data'!E$3,FALSE)),ISBLANK(VLOOKUP($E53&amp;$E$6,'EP overall data'!$A$5:$T$517,'EP overall data'!E$3,FALSE))),"",VLOOKUP($E53&amp;$E$6,'EP overall data'!$A$5:$T$517,'EP overall data'!E$3,FALSE))</f>
        <v>0.30120481927710846</v>
      </c>
      <c r="M53" s="262"/>
      <c r="N53" s="263">
        <v>1</v>
      </c>
      <c r="O53" s="267">
        <f>IF(ISERROR(VLOOKUP($E53&amp;$E$6,'EP overall data'!$A$5:$T$517,'EP overall data'!G$3,FALSE)),0,VLOOKUP($E53&amp;$E$6,'EP overall data'!$A$5:$T$517,'EP overall data'!G$3,FALSE))</f>
        <v>415</v>
      </c>
      <c r="P53" s="257">
        <f>IF(ISERROR(VLOOKUP($E53&amp;$E$6,'EP overall data'!$A$5:$T$517,'EP overall data'!H$3,FALSE)),0,VLOOKUP($E53&amp;$E$6,'EP overall data'!$A$5:$T$517,'EP overall data'!H$3,FALSE))</f>
        <v>6.4481044126786818E-2</v>
      </c>
    </row>
    <row r="54" spans="4:16" x14ac:dyDescent="0.25">
      <c r="D54" s="58"/>
      <c r="E54" s="22" t="s">
        <v>27</v>
      </c>
      <c r="F54" s="14">
        <f>IF(F53="","",VLOOKUP($E53&amp;$E$6,'EP overall data'!$A$5:$T$517,'EP overall data'!M$3,FALSE))</f>
        <v>0.49399999999999999</v>
      </c>
      <c r="G54" s="15">
        <f>IF(F53="","",VLOOKUP($E53&amp;$E$6,'EP overall data'!$A$5:$T$517,'EP overall data'!N$3,FALSE))</f>
        <v>0.58899999999999997</v>
      </c>
      <c r="H54" s="15">
        <f>IF(H53="","",VLOOKUP($E53&amp;$E$6,'EP overall data'!$A$5:$T$517,'EP overall data'!O$3,FALSE))</f>
        <v>7.3999999999999996E-2</v>
      </c>
      <c r="I54" s="15">
        <f>IF(H53="","",VLOOKUP($E53&amp;$E$6,'EP overall data'!$A$5:$T$517,'EP overall data'!P$3,FALSE))</f>
        <v>0.13100000000000001</v>
      </c>
      <c r="J54" s="15">
        <f>IF(J53="","",VLOOKUP($E53&amp;$E$6,'EP overall data'!$A$5:$T$517,'EP overall data'!Q$3,FALSE))</f>
        <v>3.9E-2</v>
      </c>
      <c r="K54" s="15">
        <f>IF(J53="","",VLOOKUP($E53&amp;$E$6,'EP overall data'!$A$5:$T$517,'EP overall data'!R$3,FALSE))</f>
        <v>8.5000000000000006E-2</v>
      </c>
      <c r="L54" s="15">
        <f>IF(L53="","",VLOOKUP($E53&amp;$E$6,'EP overall data'!$A$5:$T$517,'EP overall data'!S$3,FALSE))</f>
        <v>0.25900000000000001</v>
      </c>
      <c r="M54" s="15">
        <f>IF(L53="","",VLOOKUP($E53&amp;$E$6,'EP overall data'!$A$5:$T$517,'EP overall data'!T$3,FALSE))</f>
        <v>0.34699999999999998</v>
      </c>
      <c r="N54" s="264"/>
      <c r="O54" s="268"/>
      <c r="P54" s="258"/>
    </row>
    <row r="55" spans="4:16" s="34" customFormat="1" ht="15.75" x14ac:dyDescent="0.2">
      <c r="D55" s="58"/>
      <c r="E55" s="35" t="s">
        <v>334</v>
      </c>
      <c r="F55" s="261">
        <f>IF(OR(ISERROR(VLOOKUP($E55&amp;$E$6,'EP overall data'!$A$5:$T$517,'EP overall data'!B$3,FALSE)),ISBLANK(VLOOKUP($E55&amp;$E$6,'EP overall data'!$A$5:$T$517,'EP overall data'!B$3,FALSE))),"",VLOOKUP($E55&amp;$E$6,'EP overall data'!$A$5:$T$517,'EP overall data'!B$3,FALSE))</f>
        <v>0.55574912891986061</v>
      </c>
      <c r="G55" s="262"/>
      <c r="H55" s="262">
        <f>IF(OR(ISERROR(VLOOKUP($E55&amp;$E$6,'EP overall data'!$A$5:$T$517,'EP overall data'!C$3,FALSE)),ISBLANK(VLOOKUP($E55&amp;$E$6,'EP overall data'!$A$5:$T$517,'EP overall data'!C$3,FALSE))),"",VLOOKUP($E55&amp;$E$6,'EP overall data'!$A$5:$T$517,'EP overall data'!C$3,FALSE))</f>
        <v>0.12950058072009291</v>
      </c>
      <c r="I55" s="262"/>
      <c r="J55" s="262">
        <f>IF(OR(ISERROR(VLOOKUP($E55&amp;$E$6,'EP overall data'!$A$5:$T$517,'EP overall data'!D$3,FALSE)),ISBLANK(VLOOKUP($E55&amp;$E$6,'EP overall data'!$A$5:$T$517,'EP overall data'!D$3,FALSE))),"",VLOOKUP($E55&amp;$E$6,'EP overall data'!$A$5:$T$517,'EP overall data'!D$3,FALSE))</f>
        <v>6.7944250871080136E-2</v>
      </c>
      <c r="K55" s="262"/>
      <c r="L55" s="262">
        <f>IF(OR(ISERROR(VLOOKUP($E55&amp;$E$6,'EP overall data'!$A$5:$T$517,'EP overall data'!E$3,FALSE)),ISBLANK(VLOOKUP($E55&amp;$E$6,'EP overall data'!$A$5:$T$517,'EP overall data'!E$3,FALSE))),"",VLOOKUP($E55&amp;$E$6,'EP overall data'!$A$5:$T$517,'EP overall data'!E$3,FALSE))</f>
        <v>0.24680603948896632</v>
      </c>
      <c r="M55" s="262"/>
      <c r="N55" s="263">
        <v>1</v>
      </c>
      <c r="O55" s="267">
        <f>IF(ISERROR(VLOOKUP($E55&amp;$E$6,'EP overall data'!$A$5:$T$517,'EP overall data'!G$3,FALSE)),0,VLOOKUP($E55&amp;$E$6,'EP overall data'!$A$5:$T$517,'EP overall data'!G$3,FALSE))</f>
        <v>1722</v>
      </c>
      <c r="P55" s="257">
        <f>IF(ISERROR(VLOOKUP($E55&amp;$E$6,'EP overall data'!$A$5:$T$517,'EP overall data'!H$3,FALSE)),0,VLOOKUP($E55&amp;$E$6,'EP overall data'!$A$5:$T$517,'EP overall data'!H$3,FALSE))</f>
        <v>6.4347371174470314E-2</v>
      </c>
    </row>
    <row r="56" spans="4:16" x14ac:dyDescent="0.25">
      <c r="D56" s="58"/>
      <c r="E56" s="22" t="s">
        <v>27</v>
      </c>
      <c r="F56" s="14">
        <f>IF(F55="","",VLOOKUP($E55&amp;$E$6,'EP overall data'!$A$5:$T$517,'EP overall data'!M$3,FALSE))</f>
        <v>0.53200000000000003</v>
      </c>
      <c r="G56" s="15">
        <f>IF(F55="","",VLOOKUP($E55&amp;$E$6,'EP overall data'!$A$5:$T$517,'EP overall data'!N$3,FALSE))</f>
        <v>0.57899999999999996</v>
      </c>
      <c r="H56" s="15">
        <f>IF(H55="","",VLOOKUP($E55&amp;$E$6,'EP overall data'!$A$5:$T$517,'EP overall data'!O$3,FALSE))</f>
        <v>0.114</v>
      </c>
      <c r="I56" s="15">
        <f>IF(H55="","",VLOOKUP($E55&amp;$E$6,'EP overall data'!$A$5:$T$517,'EP overall data'!P$3,FALSE))</f>
        <v>0.14599999999999999</v>
      </c>
      <c r="J56" s="15">
        <f>IF(J55="","",VLOOKUP($E55&amp;$E$6,'EP overall data'!$A$5:$T$517,'EP overall data'!Q$3,FALSE))</f>
        <v>5.7000000000000002E-2</v>
      </c>
      <c r="K56" s="15">
        <f>IF(J55="","",VLOOKUP($E55&amp;$E$6,'EP overall data'!$A$5:$T$517,'EP overall data'!R$3,FALSE))</f>
        <v>8.1000000000000003E-2</v>
      </c>
      <c r="L56" s="15">
        <f>IF(L55="","",VLOOKUP($E55&amp;$E$6,'EP overall data'!$A$5:$T$517,'EP overall data'!S$3,FALSE))</f>
        <v>0.22700000000000001</v>
      </c>
      <c r="M56" s="15">
        <f>IF(L55="","",VLOOKUP($E55&amp;$E$6,'EP overall data'!$A$5:$T$517,'EP overall data'!T$3,FALSE))</f>
        <v>0.26800000000000002</v>
      </c>
      <c r="N56" s="264"/>
      <c r="O56" s="268"/>
      <c r="P56" s="258"/>
    </row>
    <row r="57" spans="4:16" s="34" customFormat="1" ht="15.75" x14ac:dyDescent="0.2">
      <c r="D57" s="58"/>
      <c r="E57" s="35" t="s">
        <v>97</v>
      </c>
      <c r="F57" s="261">
        <f>IF(OR(ISERROR(VLOOKUP($E57&amp;$E$6,'EP overall data'!$A$5:$T$517,'EP overall data'!B$3,FALSE)),ISBLANK(VLOOKUP($E57&amp;$E$6,'EP overall data'!$A$5:$T$517,'EP overall data'!B$3,FALSE))),"",VLOOKUP($E57&amp;$E$6,'EP overall data'!$A$5:$T$517,'EP overall data'!B$3,FALSE))</f>
        <v>0.57043235704323569</v>
      </c>
      <c r="G57" s="262"/>
      <c r="H57" s="262">
        <f>IF(OR(ISERROR(VLOOKUP($E57&amp;$E$6,'EP overall data'!$A$5:$T$517,'EP overall data'!C$3,FALSE)),ISBLANK(VLOOKUP($E57&amp;$E$6,'EP overall data'!$A$5:$T$517,'EP overall data'!C$3,FALSE))),"",VLOOKUP($E57&amp;$E$6,'EP overall data'!$A$5:$T$517,'EP overall data'!C$3,FALSE))</f>
        <v>0.11715481171548117</v>
      </c>
      <c r="I57" s="262"/>
      <c r="J57" s="262">
        <f>IF(OR(ISERROR(VLOOKUP($E57&amp;$E$6,'EP overall data'!$A$5:$T$517,'EP overall data'!D$3,FALSE)),ISBLANK(VLOOKUP($E57&amp;$E$6,'EP overall data'!$A$5:$T$517,'EP overall data'!D$3,FALSE))),"",VLOOKUP($E57&amp;$E$6,'EP overall data'!$A$5:$T$517,'EP overall data'!D$3,FALSE))</f>
        <v>6.1366806136680614E-2</v>
      </c>
      <c r="K57" s="262"/>
      <c r="L57" s="262">
        <f>IF(OR(ISERROR(VLOOKUP($E57&amp;$E$6,'EP overall data'!$A$5:$T$517,'EP overall data'!E$3,FALSE)),ISBLANK(VLOOKUP($E57&amp;$E$6,'EP overall data'!$A$5:$T$517,'EP overall data'!E$3,FALSE))),"",VLOOKUP($E57&amp;$E$6,'EP overall data'!$A$5:$T$517,'EP overall data'!E$3,FALSE))</f>
        <v>0.2510460251046025</v>
      </c>
      <c r="M57" s="262"/>
      <c r="N57" s="263">
        <v>1</v>
      </c>
      <c r="O57" s="267">
        <f>IF(ISERROR(VLOOKUP($E57&amp;$E$6,'EP overall data'!$A$5:$T$517,'EP overall data'!G$3,FALSE)),0,VLOOKUP($E57&amp;$E$6,'EP overall data'!$A$5:$T$517,'EP overall data'!G$3,FALSE))</f>
        <v>717</v>
      </c>
      <c r="P57" s="257">
        <f>IF(ISERROR(VLOOKUP($E57&amp;$E$6,'EP overall data'!$A$5:$T$517,'EP overall data'!H$3,FALSE)),0,VLOOKUP($E57&amp;$E$6,'EP overall data'!$A$5:$T$517,'EP overall data'!H$3,FALSE))</f>
        <v>0.12119675456389452</v>
      </c>
    </row>
    <row r="58" spans="4:16" x14ac:dyDescent="0.25">
      <c r="D58" s="58"/>
      <c r="E58" s="22" t="s">
        <v>27</v>
      </c>
      <c r="F58" s="14">
        <f>IF(F57="","",VLOOKUP($E57&amp;$E$6,'EP overall data'!$A$5:$T$517,'EP overall data'!M$3,FALSE))</f>
        <v>0.53400000000000003</v>
      </c>
      <c r="G58" s="15">
        <f>IF(F57="","",VLOOKUP($E57&amp;$E$6,'EP overall data'!$A$5:$T$517,'EP overall data'!N$3,FALSE))</f>
        <v>0.60599999999999998</v>
      </c>
      <c r="H58" s="15">
        <f>IF(H57="","",VLOOKUP($E57&amp;$E$6,'EP overall data'!$A$5:$T$517,'EP overall data'!O$3,FALSE))</f>
        <v>9.6000000000000002E-2</v>
      </c>
      <c r="I58" s="15">
        <f>IF(H57="","",VLOOKUP($E57&amp;$E$6,'EP overall data'!$A$5:$T$517,'EP overall data'!P$3,FALSE))</f>
        <v>0.14299999999999999</v>
      </c>
      <c r="J58" s="15">
        <f>IF(J57="","",VLOOKUP($E57&amp;$E$6,'EP overall data'!$A$5:$T$517,'EP overall data'!Q$3,FALSE))</f>
        <v>4.5999999999999999E-2</v>
      </c>
      <c r="K58" s="15">
        <f>IF(J57="","",VLOOKUP($E57&amp;$E$6,'EP overall data'!$A$5:$T$517,'EP overall data'!R$3,FALSE))</f>
        <v>8.1000000000000003E-2</v>
      </c>
      <c r="L58" s="15">
        <f>IF(L57="","",VLOOKUP($E57&amp;$E$6,'EP overall data'!$A$5:$T$517,'EP overall data'!S$3,FALSE))</f>
        <v>0.221</v>
      </c>
      <c r="M58" s="123">
        <f>IF(L57="","",VLOOKUP($E57&amp;$E$6,'EP overall data'!$A$5:$T$517,'EP overall data'!T$3,FALSE))</f>
        <v>0.28399999999999997</v>
      </c>
      <c r="N58" s="264"/>
      <c r="O58" s="268"/>
      <c r="P58" s="258"/>
    </row>
    <row r="59" spans="4:16" s="34" customFormat="1" ht="15.75" x14ac:dyDescent="0.2">
      <c r="D59" s="58"/>
      <c r="E59" s="35" t="s">
        <v>99</v>
      </c>
      <c r="F59" s="261">
        <f>IF(OR(ISERROR(VLOOKUP($E59&amp;$E$6,'EP overall data'!$A$5:$T$517,'EP overall data'!B$3,FALSE)),ISBLANK(VLOOKUP($E59&amp;$E$6,'EP overall data'!$A$5:$T$517,'EP overall data'!B$3,FALSE))),"",VLOOKUP($E59&amp;$E$6,'EP overall data'!$A$5:$T$517,'EP overall data'!B$3,FALSE))</f>
        <v>0.55829015544041449</v>
      </c>
      <c r="G59" s="262"/>
      <c r="H59" s="262">
        <f>IF(OR(ISERROR(VLOOKUP($E59&amp;$E$6,'EP overall data'!$A$5:$T$517,'EP overall data'!C$3,FALSE)),ISBLANK(VLOOKUP($E59&amp;$E$6,'EP overall data'!$A$5:$T$517,'EP overall data'!C$3,FALSE))),"",VLOOKUP($E59&amp;$E$6,'EP overall data'!$A$5:$T$517,'EP overall data'!C$3,FALSE))</f>
        <v>0.23834196891191708</v>
      </c>
      <c r="I59" s="262"/>
      <c r="J59" s="262">
        <f>IF(OR(ISERROR(VLOOKUP($E59&amp;$E$6,'EP overall data'!$A$5:$T$517,'EP overall data'!D$3,FALSE)),ISBLANK(VLOOKUP($E59&amp;$E$6,'EP overall data'!$A$5:$T$517,'EP overall data'!D$3,FALSE))),"",VLOOKUP($E59&amp;$E$6,'EP overall data'!$A$5:$T$517,'EP overall data'!D$3,FALSE))</f>
        <v>5.9585492227979271E-2</v>
      </c>
      <c r="K59" s="262"/>
      <c r="L59" s="262">
        <f>IF(OR(ISERROR(VLOOKUP($E59&amp;$E$6,'EP overall data'!$A$5:$T$517,'EP overall data'!E$3,FALSE)),ISBLANK(VLOOKUP($E59&amp;$E$6,'EP overall data'!$A$5:$T$517,'EP overall data'!E$3,FALSE))),"",VLOOKUP($E59&amp;$E$6,'EP overall data'!$A$5:$T$517,'EP overall data'!E$3,FALSE))</f>
        <v>0.14378238341968913</v>
      </c>
      <c r="M59" s="262"/>
      <c r="N59" s="263">
        <v>1</v>
      </c>
      <c r="O59" s="267">
        <f>IF(ISERROR(VLOOKUP($E59&amp;$E$6,'EP overall data'!$A$5:$T$517,'EP overall data'!G$3,FALSE)),0,VLOOKUP($E59&amp;$E$6,'EP overall data'!$A$5:$T$517,'EP overall data'!G$3,FALSE))</f>
        <v>772</v>
      </c>
      <c r="P59" s="257">
        <f>IF(ISERROR(VLOOKUP($E59&amp;$E$6,'EP overall data'!$A$5:$T$517,'EP overall data'!H$3,FALSE)),0,VLOOKUP($E59&amp;$E$6,'EP overall data'!$A$5:$T$517,'EP overall data'!H$3,FALSE))</f>
        <v>0.45411764705882351</v>
      </c>
    </row>
    <row r="60" spans="4:16" x14ac:dyDescent="0.25">
      <c r="D60" s="58"/>
      <c r="E60" s="22" t="s">
        <v>27</v>
      </c>
      <c r="F60" s="14">
        <f>IF(F59="","",VLOOKUP($E59&amp;$E$6,'EP overall data'!$A$5:$T$517,'EP overall data'!M$3,FALSE))</f>
        <v>0.52300000000000002</v>
      </c>
      <c r="G60" s="15">
        <f>IF(F59="","",VLOOKUP($E59&amp;$E$6,'EP overall data'!$A$5:$T$517,'EP overall data'!N$3,FALSE))</f>
        <v>0.59299999999999997</v>
      </c>
      <c r="H60" s="15">
        <f>IF(H59="","",VLOOKUP($E59&amp;$E$6,'EP overall data'!$A$5:$T$517,'EP overall data'!O$3,FALSE))</f>
        <v>0.21</v>
      </c>
      <c r="I60" s="15">
        <f>IF(H59="","",VLOOKUP($E59&amp;$E$6,'EP overall data'!$A$5:$T$517,'EP overall data'!P$3,FALSE))</f>
        <v>0.27</v>
      </c>
      <c r="J60" s="15">
        <f>IF(J59="","",VLOOKUP($E59&amp;$E$6,'EP overall data'!$A$5:$T$517,'EP overall data'!Q$3,FALSE))</f>
        <v>4.4999999999999998E-2</v>
      </c>
      <c r="K60" s="15">
        <f>IF(J59="","",VLOOKUP($E59&amp;$E$6,'EP overall data'!$A$5:$T$517,'EP overall data'!R$3,FALSE))</f>
        <v>7.9000000000000001E-2</v>
      </c>
      <c r="L60" s="15">
        <f>IF(L59="","",VLOOKUP($E59&amp;$E$6,'EP overall data'!$A$5:$T$517,'EP overall data'!S$3,FALSE))</f>
        <v>0.121</v>
      </c>
      <c r="M60" s="123">
        <f>IF(L59="","",VLOOKUP($E59&amp;$E$6,'EP overall data'!$A$5:$T$517,'EP overall data'!T$3,FALSE))</f>
        <v>0.17</v>
      </c>
      <c r="N60" s="264"/>
      <c r="O60" s="268"/>
      <c r="P60" s="258"/>
    </row>
    <row r="61" spans="4:16" s="34" customFormat="1" ht="15.75" x14ac:dyDescent="0.2">
      <c r="D61" s="58"/>
      <c r="E61" s="35" t="s">
        <v>36</v>
      </c>
      <c r="F61" s="261">
        <f>IF(OR(ISERROR(VLOOKUP($E61&amp;$E$6,'EP overall data'!$A$5:$T$517,'EP overall data'!B$3,FALSE)),ISBLANK(VLOOKUP($E61&amp;$E$6,'EP overall data'!$A$5:$T$517,'EP overall data'!B$3,FALSE))),"",VLOOKUP($E61&amp;$E$6,'EP overall data'!$A$5:$T$517,'EP overall data'!B$3,FALSE))</f>
        <v>0.53794037940379402</v>
      </c>
      <c r="G61" s="262"/>
      <c r="H61" s="262">
        <f>IF(OR(ISERROR(VLOOKUP($E61&amp;$E$6,'EP overall data'!$A$5:$T$517,'EP overall data'!C$3,FALSE)),ISBLANK(VLOOKUP($E61&amp;$E$6,'EP overall data'!$A$5:$T$517,'EP overall data'!C$3,FALSE))),"",VLOOKUP($E61&amp;$E$6,'EP overall data'!$A$5:$T$517,'EP overall data'!C$3,FALSE))</f>
        <v>0.22154471544715448</v>
      </c>
      <c r="I61" s="262"/>
      <c r="J61" s="262">
        <f>IF(OR(ISERROR(VLOOKUP($E61&amp;$E$6,'EP overall data'!$A$5:$T$517,'EP overall data'!D$3,FALSE)),ISBLANK(VLOOKUP($E61&amp;$E$6,'EP overall data'!$A$5:$T$517,'EP overall data'!D$3,FALSE))),"",VLOOKUP($E61&amp;$E$6,'EP overall data'!$A$5:$T$517,'EP overall data'!D$3,FALSE))</f>
        <v>5.1829268292682924E-2</v>
      </c>
      <c r="K61" s="262"/>
      <c r="L61" s="262">
        <f>IF(OR(ISERROR(VLOOKUP($E61&amp;$E$6,'EP overall data'!$A$5:$T$517,'EP overall data'!E$3,FALSE)),ISBLANK(VLOOKUP($E61&amp;$E$6,'EP overall data'!$A$5:$T$517,'EP overall data'!E$3,FALSE))),"",VLOOKUP($E61&amp;$E$6,'EP overall data'!$A$5:$T$517,'EP overall data'!E$3,FALSE))</f>
        <v>0.18868563685636858</v>
      </c>
      <c r="M61" s="262"/>
      <c r="N61" s="263">
        <v>1</v>
      </c>
      <c r="O61" s="267">
        <f>IF(ISERROR(VLOOKUP($E61&amp;$E$6,'EP overall data'!$A$5:$T$517,'EP overall data'!G$3,FALSE)),0,VLOOKUP($E61&amp;$E$6,'EP overall data'!$A$5:$T$517,'EP overall data'!G$3,FALSE))</f>
        <v>2952</v>
      </c>
      <c r="P61" s="257">
        <f>IF(ISERROR(VLOOKUP($E61&amp;$E$6,'EP overall data'!$A$5:$T$517,'EP overall data'!H$3,FALSE)),0,VLOOKUP($E61&amp;$E$6,'EP overall data'!$A$5:$T$517,'EP overall data'!H$3,FALSE))</f>
        <v>0.16910122014091769</v>
      </c>
    </row>
    <row r="62" spans="4:16" x14ac:dyDescent="0.25">
      <c r="D62" s="58"/>
      <c r="E62" s="22" t="s">
        <v>27</v>
      </c>
      <c r="F62" s="14">
        <f>IF(F61="","",VLOOKUP($E61&amp;$E$6,'EP overall data'!$A$5:$T$517,'EP overall data'!M$3,FALSE))</f>
        <v>0.52</v>
      </c>
      <c r="G62" s="15">
        <f>IF(F61="","",VLOOKUP($E61&amp;$E$6,'EP overall data'!$A$5:$T$517,'EP overall data'!N$3,FALSE))</f>
        <v>0.55600000000000005</v>
      </c>
      <c r="H62" s="15">
        <f>IF(H61="","",VLOOKUP($E61&amp;$E$6,'EP overall data'!$A$5:$T$517,'EP overall data'!O$3,FALSE))</f>
        <v>0.20699999999999999</v>
      </c>
      <c r="I62" s="15">
        <f>IF(H61="","",VLOOKUP($E61&amp;$E$6,'EP overall data'!$A$5:$T$517,'EP overall data'!P$3,FALSE))</f>
        <v>0.23699999999999999</v>
      </c>
      <c r="J62" s="15">
        <f>IF(J61="","",VLOOKUP($E61&amp;$E$6,'EP overall data'!$A$5:$T$517,'EP overall data'!Q$3,FALSE))</f>
        <v>4.3999999999999997E-2</v>
      </c>
      <c r="K62" s="15">
        <f>IF(J61="","",VLOOKUP($E61&amp;$E$6,'EP overall data'!$A$5:$T$517,'EP overall data'!R$3,FALSE))</f>
        <v>0.06</v>
      </c>
      <c r="L62" s="15">
        <f>IF(L61="","",VLOOKUP($E61&amp;$E$6,'EP overall data'!$A$5:$T$517,'EP overall data'!S$3,FALSE))</f>
        <v>0.17499999999999999</v>
      </c>
      <c r="M62" s="123">
        <f>IF(L61="","",VLOOKUP($E61&amp;$E$6,'EP overall data'!$A$5:$T$517,'EP overall data'!T$3,FALSE))</f>
        <v>0.20300000000000001</v>
      </c>
      <c r="N62" s="264"/>
      <c r="O62" s="268"/>
      <c r="P62" s="258"/>
    </row>
    <row r="63" spans="4:16" s="34" customFormat="1" ht="15.75" x14ac:dyDescent="0.2">
      <c r="D63" s="58"/>
      <c r="E63" s="35" t="s">
        <v>26</v>
      </c>
      <c r="F63" s="261">
        <f>IF(OR(ISERROR(VLOOKUP($E63&amp;$E$6,'EP overall data'!$A$5:$T$517,'EP overall data'!B$3,FALSE)),ISBLANK(VLOOKUP($E63&amp;$E$6,'EP overall data'!$A$5:$T$517,'EP overall data'!B$3,FALSE))),"",VLOOKUP($E63&amp;$E$6,'EP overall data'!$A$5:$T$517,'EP overall data'!B$3,FALSE))</f>
        <v>0.57686222595331116</v>
      </c>
      <c r="G63" s="262"/>
      <c r="H63" s="262">
        <f>IF(OR(ISERROR(VLOOKUP($E63&amp;$E$6,'EP overall data'!$A$5:$T$517,'EP overall data'!C$3,FALSE)),ISBLANK(VLOOKUP($E63&amp;$E$6,'EP overall data'!$A$5:$T$517,'EP overall data'!C$3,FALSE))),"",VLOOKUP($E63&amp;$E$6,'EP overall data'!$A$5:$T$517,'EP overall data'!C$3,FALSE))</f>
        <v>0.23873946595201964</v>
      </c>
      <c r="I63" s="262"/>
      <c r="J63" s="262">
        <f>IF(OR(ISERROR(VLOOKUP($E63&amp;$E$6,'EP overall data'!$A$5:$T$517,'EP overall data'!D$3,FALSE)),ISBLANK(VLOOKUP($E63&amp;$E$6,'EP overall data'!$A$5:$T$517,'EP overall data'!D$3,FALSE))),"",VLOOKUP($E63&amp;$E$6,'EP overall data'!$A$5:$T$517,'EP overall data'!D$3,FALSE))</f>
        <v>4.3104840011623777E-2</v>
      </c>
      <c r="K63" s="262"/>
      <c r="L63" s="262">
        <f>IF(OR(ISERROR(VLOOKUP($E63&amp;$E$6,'EP overall data'!$A$5:$T$517,'EP overall data'!E$3,FALSE)),ISBLANK(VLOOKUP($E63&amp;$E$6,'EP overall data'!$A$5:$T$517,'EP overall data'!E$3,FALSE))),"",VLOOKUP($E63&amp;$E$6,'EP overall data'!$A$5:$T$517,'EP overall data'!E$3,FALSE))</f>
        <v>0.14129346808304544</v>
      </c>
      <c r="M63" s="262"/>
      <c r="N63" s="263">
        <v>1</v>
      </c>
      <c r="O63" s="267">
        <f>IF(ISERROR(VLOOKUP($E63&amp;$E$6,'EP overall data'!$A$5:$T$517,'EP overall data'!G$3,FALSE)),0,VLOOKUP($E63&amp;$E$6,'EP overall data'!$A$5:$T$517,'EP overall data'!G$3,FALSE))</f>
        <v>30971</v>
      </c>
      <c r="P63" s="257">
        <f>IF(ISERROR(VLOOKUP($E63&amp;$E$6,'EP overall data'!$A$5:$T$517,'EP overall data'!H$3,FALSE)),0,VLOOKUP($E63&amp;$E$6,'EP overall data'!$A$5:$T$517,'EP overall data'!H$3,FALSE))</f>
        <v>0.26028893912780388</v>
      </c>
    </row>
    <row r="64" spans="4:16" x14ac:dyDescent="0.25">
      <c r="D64" s="58"/>
      <c r="E64" s="22" t="s">
        <v>27</v>
      </c>
      <c r="F64" s="14">
        <f>IF(F63="","",VLOOKUP($E63&amp;$E$6,'EP overall data'!$A$5:$T$517,'EP overall data'!M$3,FALSE))</f>
        <v>0.57099999999999995</v>
      </c>
      <c r="G64" s="15">
        <f>IF(F63="","",VLOOKUP($E63&amp;$E$6,'EP overall data'!$A$5:$T$517,'EP overall data'!N$3,FALSE))</f>
        <v>0.58199999999999996</v>
      </c>
      <c r="H64" s="15">
        <f>IF(H63="","",VLOOKUP($E63&amp;$E$6,'EP overall data'!$A$5:$T$517,'EP overall data'!O$3,FALSE))</f>
        <v>0.23400000000000001</v>
      </c>
      <c r="I64" s="15">
        <f>IF(H63="","",VLOOKUP($E63&amp;$E$6,'EP overall data'!$A$5:$T$517,'EP overall data'!P$3,FALSE))</f>
        <v>0.24399999999999999</v>
      </c>
      <c r="J64" s="15">
        <f>IF(J63="","",VLOOKUP($E63&amp;$E$6,'EP overall data'!$A$5:$T$517,'EP overall data'!Q$3,FALSE))</f>
        <v>4.1000000000000002E-2</v>
      </c>
      <c r="K64" s="15">
        <f>IF(J63="","",VLOOKUP($E63&amp;$E$6,'EP overall data'!$A$5:$T$517,'EP overall data'!R$3,FALSE))</f>
        <v>4.4999999999999998E-2</v>
      </c>
      <c r="L64" s="15">
        <f>IF(L63="","",VLOOKUP($E63&amp;$E$6,'EP overall data'!$A$5:$T$517,'EP overall data'!S$3,FALSE))</f>
        <v>0.13700000000000001</v>
      </c>
      <c r="M64" s="123">
        <f>IF(L63="","",VLOOKUP($E63&amp;$E$6,'EP overall data'!$A$5:$T$517,'EP overall data'!T$3,FALSE))</f>
        <v>0.14499999999999999</v>
      </c>
      <c r="N64" s="264"/>
      <c r="O64" s="268"/>
      <c r="P64" s="258"/>
    </row>
    <row r="65" spans="4:17" s="34" customFormat="1" ht="15.75" x14ac:dyDescent="0.2">
      <c r="D65" s="58"/>
      <c r="E65" s="35" t="s">
        <v>312</v>
      </c>
      <c r="F65" s="261">
        <f>IF(OR(ISERROR(VLOOKUP($E65&amp;$E$6,'EP overall data'!$A$5:$T$517,'EP overall data'!B$3,FALSE)),ISBLANK(VLOOKUP($E65&amp;$E$6,'EP overall data'!$A$5:$T$517,'EP overall data'!B$3,FALSE))),"",VLOOKUP($E65&amp;$E$6,'EP overall data'!$A$5:$T$517,'EP overall data'!B$3,FALSE))</f>
        <v>0.62942234659204477</v>
      </c>
      <c r="G65" s="262"/>
      <c r="H65" s="262">
        <f>IF(OR(ISERROR(VLOOKUP($E65&amp;$E$6,'EP overall data'!$A$5:$T$517,'EP overall data'!C$3,FALSE)),ISBLANK(VLOOKUP($E65&amp;$E$6,'EP overall data'!$A$5:$T$517,'EP overall data'!C$3,FALSE))),"",VLOOKUP($E65&amp;$E$6,'EP overall data'!$A$5:$T$517,'EP overall data'!C$3,FALSE))</f>
        <v>0.1975314811113332</v>
      </c>
      <c r="I65" s="262"/>
      <c r="J65" s="262">
        <f>IF(OR(ISERROR(VLOOKUP($E65&amp;$E$6,'EP overall data'!$A$5:$T$517,'EP overall data'!D$3,FALSE)),ISBLANK(VLOOKUP($E65&amp;$E$6,'EP overall data'!$A$5:$T$517,'EP overall data'!D$3,FALSE))),"",VLOOKUP($E65&amp;$E$6,'EP overall data'!$A$5:$T$517,'EP overall data'!D$3,FALSE))</f>
        <v>4.0025984409354384E-2</v>
      </c>
      <c r="K65" s="262"/>
      <c r="L65" s="262">
        <f>IF(OR(ISERROR(VLOOKUP($E65&amp;$E$6,'EP overall data'!$A$5:$T$517,'EP overall data'!E$3,FALSE)),ISBLANK(VLOOKUP($E65&amp;$E$6,'EP overall data'!$A$5:$T$517,'EP overall data'!E$3,FALSE))),"",VLOOKUP($E65&amp;$E$6,'EP overall data'!$A$5:$T$517,'EP overall data'!E$3,FALSE))</f>
        <v>0.13302018788726763</v>
      </c>
      <c r="M65" s="262"/>
      <c r="N65" s="263">
        <v>1</v>
      </c>
      <c r="O65" s="267">
        <f>IF(ISERROR(VLOOKUP($E65&amp;$E$6,'EP overall data'!$A$5:$T$517,'EP overall data'!G$3,FALSE)),0,VLOOKUP($E65&amp;$E$6,'EP overall data'!$A$5:$T$517,'EP overall data'!G$3,FALSE))</f>
        <v>20012</v>
      </c>
      <c r="P65" s="257">
        <f>IF(ISERROR(VLOOKUP($E65&amp;$E$6,'EP overall data'!$A$5:$T$517,'EP overall data'!H$3,FALSE)),0,VLOOKUP($E65&amp;$E$6,'EP overall data'!$A$5:$T$517,'EP overall data'!H$3,FALSE))</f>
        <v>0.23618831804931015</v>
      </c>
    </row>
    <row r="66" spans="4:17" x14ac:dyDescent="0.25">
      <c r="D66" s="58"/>
      <c r="E66" s="22" t="s">
        <v>27</v>
      </c>
      <c r="F66" s="14">
        <f>IF(F65="","",VLOOKUP($E65&amp;$E$6,'EP overall data'!$A$5:$T$517,'EP overall data'!M$3,FALSE))</f>
        <v>0.623</v>
      </c>
      <c r="G66" s="15">
        <f>IF(F65="","",VLOOKUP($E65&amp;$E$6,'EP overall data'!$A$5:$T$517,'EP overall data'!N$3,FALSE))</f>
        <v>0.63600000000000001</v>
      </c>
      <c r="H66" s="15">
        <f>IF(H65="","",VLOOKUP($E65&amp;$E$6,'EP overall data'!$A$5:$T$517,'EP overall data'!O$3,FALSE))</f>
        <v>0.192</v>
      </c>
      <c r="I66" s="15">
        <f>IF(H65="","",VLOOKUP($E65&amp;$E$6,'EP overall data'!$A$5:$T$517,'EP overall data'!P$3,FALSE))</f>
        <v>0.20300000000000001</v>
      </c>
      <c r="J66" s="15">
        <f>IF(J65="","",VLOOKUP($E65&amp;$E$6,'EP overall data'!$A$5:$T$517,'EP overall data'!Q$3,FALSE))</f>
        <v>3.6999999999999998E-2</v>
      </c>
      <c r="K66" s="15">
        <f>IF(J65="","",VLOOKUP($E65&amp;$E$6,'EP overall data'!$A$5:$T$517,'EP overall data'!R$3,FALSE))</f>
        <v>4.2999999999999997E-2</v>
      </c>
      <c r="L66" s="15">
        <f>IF(L65="","",VLOOKUP($E65&amp;$E$6,'EP overall data'!$A$5:$T$517,'EP overall data'!S$3,FALSE))</f>
        <v>0.128</v>
      </c>
      <c r="M66" s="123">
        <f>IF(L65="","",VLOOKUP($E65&amp;$E$6,'EP overall data'!$A$5:$T$517,'EP overall data'!T$3,FALSE))</f>
        <v>0.13800000000000001</v>
      </c>
      <c r="N66" s="264"/>
      <c r="O66" s="268"/>
      <c r="P66" s="258"/>
    </row>
    <row r="67" spans="4:17" s="34" customFormat="1" ht="15.75" x14ac:dyDescent="0.2">
      <c r="D67" s="58"/>
      <c r="E67" s="35" t="s">
        <v>314</v>
      </c>
      <c r="F67" s="261">
        <f>IF(OR(ISERROR(VLOOKUP($E67&amp;$E$6,'EP overall data'!$A$5:$T$517,'EP overall data'!B$3,FALSE)),ISBLANK(VLOOKUP($E67&amp;$E$6,'EP overall data'!$A$5:$T$517,'EP overall data'!B$3,FALSE))),"",VLOOKUP($E67&amp;$E$6,'EP overall data'!$A$5:$T$517,'EP overall data'!B$3,FALSE))</f>
        <v>0.62579113924050633</v>
      </c>
      <c r="G67" s="262"/>
      <c r="H67" s="262">
        <f>IF(OR(ISERROR(VLOOKUP($E67&amp;$E$6,'EP overall data'!$A$5:$T$517,'EP overall data'!C$3,FALSE)),ISBLANK(VLOOKUP($E67&amp;$E$6,'EP overall data'!$A$5:$T$517,'EP overall data'!C$3,FALSE))),"",VLOOKUP($E67&amp;$E$6,'EP overall data'!$A$5:$T$517,'EP overall data'!C$3,FALSE))</f>
        <v>0.17879746835443039</v>
      </c>
      <c r="I67" s="262"/>
      <c r="J67" s="262">
        <f>IF(OR(ISERROR(VLOOKUP($E67&amp;$E$6,'EP overall data'!$A$5:$T$517,'EP overall data'!D$3,FALSE)),ISBLANK(VLOOKUP($E67&amp;$E$6,'EP overall data'!$A$5:$T$517,'EP overall data'!D$3,FALSE))),"",VLOOKUP($E67&amp;$E$6,'EP overall data'!$A$5:$T$517,'EP overall data'!D$3,FALSE))</f>
        <v>4.7072784810126583E-2</v>
      </c>
      <c r="K67" s="262"/>
      <c r="L67" s="262">
        <f>IF(OR(ISERROR(VLOOKUP($E67&amp;$E$6,'EP overall data'!$A$5:$T$517,'EP overall data'!E$3,FALSE)),ISBLANK(VLOOKUP($E67&amp;$E$6,'EP overall data'!$A$5:$T$517,'EP overall data'!E$3,FALSE))),"",VLOOKUP($E67&amp;$E$6,'EP overall data'!$A$5:$T$517,'EP overall data'!E$3,FALSE))</f>
        <v>0.14833860759493672</v>
      </c>
      <c r="M67" s="262"/>
      <c r="N67" s="263">
        <v>1</v>
      </c>
      <c r="O67" s="267">
        <f>IF(ISERROR(VLOOKUP($E67&amp;$E$6,'EP overall data'!$A$5:$T$517,'EP overall data'!G$3,FALSE)),0,VLOOKUP($E67&amp;$E$6,'EP overall data'!$A$5:$T$517,'EP overall data'!G$3,FALSE))</f>
        <v>2528</v>
      </c>
      <c r="P67" s="257">
        <f>IF(ISERROR(VLOOKUP($E67&amp;$E$6,'EP overall data'!$A$5:$T$517,'EP overall data'!H$3,FALSE)),0,VLOOKUP($E67&amp;$E$6,'EP overall data'!$A$5:$T$517,'EP overall data'!H$3,FALSE))</f>
        <v>0.18042966240810793</v>
      </c>
    </row>
    <row r="68" spans="4:17" x14ac:dyDescent="0.25">
      <c r="D68" s="58"/>
      <c r="E68" s="22" t="s">
        <v>27</v>
      </c>
      <c r="F68" s="14">
        <f>IF(F67="","",VLOOKUP($E67&amp;$E$6,'EP overall data'!$A$5:$T$517,'EP overall data'!M$3,FALSE))</f>
        <v>0.60699999999999998</v>
      </c>
      <c r="G68" s="15">
        <f>IF(F67="","",VLOOKUP($E67&amp;$E$6,'EP overall data'!$A$5:$T$517,'EP overall data'!N$3,FALSE))</f>
        <v>0.64400000000000002</v>
      </c>
      <c r="H68" s="15">
        <f>IF(H67="","",VLOOKUP($E67&amp;$E$6,'EP overall data'!$A$5:$T$517,'EP overall data'!O$3,FALSE))</f>
        <v>0.16400000000000001</v>
      </c>
      <c r="I68" s="15">
        <f>IF(H67="","",VLOOKUP($E67&amp;$E$6,'EP overall data'!$A$5:$T$517,'EP overall data'!P$3,FALSE))</f>
        <v>0.19400000000000001</v>
      </c>
      <c r="J68" s="15">
        <f>IF(J67="","",VLOOKUP($E67&amp;$E$6,'EP overall data'!$A$5:$T$517,'EP overall data'!Q$3,FALSE))</f>
        <v>3.9E-2</v>
      </c>
      <c r="K68" s="15">
        <f>IF(J67="","",VLOOKUP($E67&amp;$E$6,'EP overall data'!$A$5:$T$517,'EP overall data'!R$3,FALSE))</f>
        <v>5.6000000000000001E-2</v>
      </c>
      <c r="L68" s="15">
        <f>IF(L67="","",VLOOKUP($E67&amp;$E$6,'EP overall data'!$A$5:$T$517,'EP overall data'!S$3,FALSE))</f>
        <v>0.13500000000000001</v>
      </c>
      <c r="M68" s="123">
        <f>IF(L67="","",VLOOKUP($E67&amp;$E$6,'EP overall data'!$A$5:$T$517,'EP overall data'!T$3,FALSE))</f>
        <v>0.16300000000000001</v>
      </c>
      <c r="N68" s="264"/>
      <c r="O68" s="268"/>
      <c r="P68" s="258"/>
    </row>
    <row r="69" spans="4:17" s="34" customFormat="1" ht="15.75" x14ac:dyDescent="0.2">
      <c r="D69" s="58"/>
      <c r="E69" s="35" t="s">
        <v>100</v>
      </c>
      <c r="F69" s="261">
        <f>IF(OR(ISERROR(VLOOKUP($E69&amp;$E$6,'EP overall data'!$A$5:$T$517,'EP overall data'!B$3,FALSE)),ISBLANK(VLOOKUP($E69&amp;$E$6,'EP overall data'!$A$5:$T$517,'EP overall data'!B$3,FALSE))),"",VLOOKUP($E69&amp;$E$6,'EP overall data'!$A$5:$T$517,'EP overall data'!B$3,FALSE))</f>
        <v>0.44236760124610591</v>
      </c>
      <c r="G69" s="262"/>
      <c r="H69" s="262">
        <f>IF(OR(ISERROR(VLOOKUP($E69&amp;$E$6,'EP overall data'!$A$5:$T$517,'EP overall data'!C$3,FALSE)),ISBLANK(VLOOKUP($E69&amp;$E$6,'EP overall data'!$A$5:$T$517,'EP overall data'!C$3,FALSE))),"",VLOOKUP($E69&amp;$E$6,'EP overall data'!$A$5:$T$517,'EP overall data'!C$3,FALSE))</f>
        <v>0.25077881619937692</v>
      </c>
      <c r="I69" s="262"/>
      <c r="J69" s="262">
        <f>IF(OR(ISERROR(VLOOKUP($E69&amp;$E$6,'EP overall data'!$A$5:$T$517,'EP overall data'!D$3,FALSE)),ISBLANK(VLOOKUP($E69&amp;$E$6,'EP overall data'!$A$5:$T$517,'EP overall data'!D$3,FALSE))),"",VLOOKUP($E69&amp;$E$6,'EP overall data'!$A$5:$T$517,'EP overall data'!D$3,FALSE))</f>
        <v>5.27369826435247E-2</v>
      </c>
      <c r="K69" s="262"/>
      <c r="L69" s="262">
        <f>IF(OR(ISERROR(VLOOKUP($E69&amp;$E$6,'EP overall data'!$A$5:$T$517,'EP overall data'!E$3,FALSE)),ISBLANK(VLOOKUP($E69&amp;$E$6,'EP overall data'!$A$5:$T$517,'EP overall data'!E$3,FALSE))),"",VLOOKUP($E69&amp;$E$6,'EP overall data'!$A$5:$T$517,'EP overall data'!E$3,FALSE))</f>
        <v>0.25411659991099245</v>
      </c>
      <c r="M69" s="262"/>
      <c r="N69" s="263">
        <v>1</v>
      </c>
      <c r="O69" s="267">
        <f>IF(ISERROR(VLOOKUP($E69&amp;$E$6,'EP overall data'!$A$5:$T$517,'EP overall data'!G$3,FALSE)),0,VLOOKUP($E69&amp;$E$6,'EP overall data'!$A$5:$T$517,'EP overall data'!G$3,FALSE))</f>
        <v>4494</v>
      </c>
      <c r="P69" s="257">
        <f>IF(ISERROR(VLOOKUP($E69&amp;$E$6,'EP overall data'!$A$5:$T$517,'EP overall data'!H$3,FALSE)),0,VLOOKUP($E69&amp;$E$6,'EP overall data'!$A$5:$T$517,'EP overall data'!H$3,FALSE))</f>
        <v>0.65577119509703774</v>
      </c>
    </row>
    <row r="70" spans="4:17" x14ac:dyDescent="0.25">
      <c r="D70" s="58"/>
      <c r="E70" s="22" t="s">
        <v>27</v>
      </c>
      <c r="F70" s="14">
        <f>IF(F69="","",VLOOKUP($E69&amp;$E$6,'EP overall data'!$A$5:$T$517,'EP overall data'!M$3,FALSE))</f>
        <v>0.42799999999999999</v>
      </c>
      <c r="G70" s="15">
        <f>IF(F69="","",VLOOKUP($E69&amp;$E$6,'EP overall data'!$A$5:$T$517,'EP overall data'!N$3,FALSE))</f>
        <v>0.45700000000000002</v>
      </c>
      <c r="H70" s="15">
        <f>IF(H69="","",VLOOKUP($E69&amp;$E$6,'EP overall data'!$A$5:$T$517,'EP overall data'!O$3,FALSE))</f>
        <v>0.23799999999999999</v>
      </c>
      <c r="I70" s="15">
        <f>IF(H69="","",VLOOKUP($E69&amp;$E$6,'EP overall data'!$A$5:$T$517,'EP overall data'!P$3,FALSE))</f>
        <v>0.26400000000000001</v>
      </c>
      <c r="J70" s="15">
        <f>IF(J69="","",VLOOKUP($E69&amp;$E$6,'EP overall data'!$A$5:$T$517,'EP overall data'!Q$3,FALSE))</f>
        <v>4.7E-2</v>
      </c>
      <c r="K70" s="15">
        <f>IF(J69="","",VLOOKUP($E69&amp;$E$6,'EP overall data'!$A$5:$T$517,'EP overall data'!R$3,FALSE))</f>
        <v>0.06</v>
      </c>
      <c r="L70" s="15">
        <f>IF(L69="","",VLOOKUP($E69&amp;$E$6,'EP overall data'!$A$5:$T$517,'EP overall data'!S$3,FALSE))</f>
        <v>0.24199999999999999</v>
      </c>
      <c r="M70" s="123">
        <f>IF(L69="","",VLOOKUP($E69&amp;$E$6,'EP overall data'!$A$5:$T$517,'EP overall data'!T$3,FALSE))</f>
        <v>0.26700000000000002</v>
      </c>
      <c r="N70" s="264"/>
      <c r="O70" s="268"/>
      <c r="P70" s="258"/>
    </row>
    <row r="71" spans="4:17" s="34" customFormat="1" ht="15.75" x14ac:dyDescent="0.2">
      <c r="D71" s="58"/>
      <c r="E71" s="35" t="s">
        <v>101</v>
      </c>
      <c r="F71" s="261">
        <f>IF(OR(ISERROR(VLOOKUP($E71&amp;$E$6,'EP overall data'!$A$5:$T$517,'EP overall data'!B$3,FALSE)),ISBLANK(VLOOKUP($E71&amp;$E$6,'EP overall data'!$A$5:$T$517,'EP overall data'!B$3,FALSE))),"",VLOOKUP($E71&amp;$E$6,'EP overall data'!$A$5:$T$517,'EP overall data'!B$3,FALSE))</f>
        <v>0.54223955126889667</v>
      </c>
      <c r="G71" s="262"/>
      <c r="H71" s="262">
        <f>IF(OR(ISERROR(VLOOKUP($E71&amp;$E$6,'EP overall data'!$A$5:$T$517,'EP overall data'!C$3,FALSE)),ISBLANK(VLOOKUP($E71&amp;$E$6,'EP overall data'!$A$5:$T$517,'EP overall data'!C$3,FALSE))),"",VLOOKUP($E71&amp;$E$6,'EP overall data'!$A$5:$T$517,'EP overall data'!C$3,FALSE))</f>
        <v>0.27060674464737672</v>
      </c>
      <c r="I71" s="262"/>
      <c r="J71" s="262">
        <f>IF(OR(ISERROR(VLOOKUP($E71&amp;$E$6,'EP overall data'!$A$5:$T$517,'EP overall data'!D$3,FALSE)),ISBLANK(VLOOKUP($E71&amp;$E$6,'EP overall data'!$A$5:$T$517,'EP overall data'!D$3,FALSE))),"",VLOOKUP($E71&amp;$E$6,'EP overall data'!$A$5:$T$517,'EP overall data'!D$3,FALSE))</f>
        <v>3.5638552568575142E-2</v>
      </c>
      <c r="K71" s="262"/>
      <c r="L71" s="262">
        <f>IF(OR(ISERROR(VLOOKUP($E71&amp;$E$6,'EP overall data'!$A$5:$T$517,'EP overall data'!E$3,FALSE)),ISBLANK(VLOOKUP($E71&amp;$E$6,'EP overall data'!$A$5:$T$517,'EP overall data'!E$3,FALSE))),"",VLOOKUP($E71&amp;$E$6,'EP overall data'!$A$5:$T$517,'EP overall data'!E$3,FALSE))</f>
        <v>0.15151515151515152</v>
      </c>
      <c r="M71" s="262"/>
      <c r="N71" s="263">
        <v>1</v>
      </c>
      <c r="O71" s="267">
        <f>IF(ISERROR(VLOOKUP($E71&amp;$E$6,'EP overall data'!$A$5:$T$517,'EP overall data'!G$3,FALSE)),0,VLOOKUP($E71&amp;$E$6,'EP overall data'!$A$5:$T$517,'EP overall data'!G$3,FALSE))</f>
        <v>14619</v>
      </c>
      <c r="P71" s="257">
        <f>IF(ISERROR(VLOOKUP($E71&amp;$E$6,'EP overall data'!$A$5:$T$517,'EP overall data'!H$3,FALSE)),0,VLOOKUP($E71&amp;$E$6,'EP overall data'!$A$5:$T$517,'EP overall data'!H$3,FALSE))</f>
        <v>0.52911795577111009</v>
      </c>
    </row>
    <row r="72" spans="4:17" x14ac:dyDescent="0.25">
      <c r="D72" s="58"/>
      <c r="E72" s="22" t="s">
        <v>27</v>
      </c>
      <c r="F72" s="14">
        <f>IF(F71="","",VLOOKUP($E71&amp;$E$6,'EP overall data'!$A$5:$T$517,'EP overall data'!M$3,FALSE))</f>
        <v>0.53400000000000003</v>
      </c>
      <c r="G72" s="15">
        <f>IF(F71="","",VLOOKUP($E71&amp;$E$6,'EP overall data'!$A$5:$T$517,'EP overall data'!N$3,FALSE))</f>
        <v>0.55000000000000004</v>
      </c>
      <c r="H72" s="15">
        <f>IF(H71="","",VLOOKUP($E71&amp;$E$6,'EP overall data'!$A$5:$T$517,'EP overall data'!O$3,FALSE))</f>
        <v>0.26300000000000001</v>
      </c>
      <c r="I72" s="15">
        <f>IF(H71="","",VLOOKUP($E71&amp;$E$6,'EP overall data'!$A$5:$T$517,'EP overall data'!P$3,FALSE))</f>
        <v>0.27800000000000002</v>
      </c>
      <c r="J72" s="15">
        <f>IF(J71="","",VLOOKUP($E71&amp;$E$6,'EP overall data'!$A$5:$T$517,'EP overall data'!Q$3,FALSE))</f>
        <v>3.3000000000000002E-2</v>
      </c>
      <c r="K72" s="15">
        <f>IF(J71="","",VLOOKUP($E71&amp;$E$6,'EP overall data'!$A$5:$T$517,'EP overall data'!R$3,FALSE))</f>
        <v>3.9E-2</v>
      </c>
      <c r="L72" s="15">
        <f>IF(L71="","",VLOOKUP($E71&amp;$E$6,'EP overall data'!$A$5:$T$517,'EP overall data'!S$3,FALSE))</f>
        <v>0.14599999999999999</v>
      </c>
      <c r="M72" s="123">
        <f>IF(L71="","",VLOOKUP($E71&amp;$E$6,'EP overall data'!$A$5:$T$517,'EP overall data'!T$3,FALSE))</f>
        <v>0.157</v>
      </c>
      <c r="N72" s="264"/>
      <c r="O72" s="268"/>
      <c r="P72" s="258"/>
    </row>
    <row r="73" spans="4:17" s="34" customFormat="1" ht="15.75" x14ac:dyDescent="0.25">
      <c r="D73" s="58"/>
      <c r="E73" s="35" t="s">
        <v>102</v>
      </c>
      <c r="F73" s="261">
        <f>IF(OR(ISERROR(VLOOKUP($E73&amp;$E$6,'EP overall data'!$A$5:$T$517,'EP overall data'!B$3,FALSE)),ISBLANK(VLOOKUP($E73&amp;$E$6,'EP overall data'!$A$5:$T$517,'EP overall data'!B$3,FALSE))),"",VLOOKUP($E73&amp;$E$6,'EP overall data'!$A$5:$T$517,'EP overall data'!B$3,FALSE))</f>
        <v>0.65480427046263345</v>
      </c>
      <c r="G73" s="262"/>
      <c r="H73" s="262">
        <f>IF(OR(ISERROR(VLOOKUP($E73&amp;$E$6,'EP overall data'!$A$5:$T$517,'EP overall data'!C$3,FALSE)),ISBLANK(VLOOKUP($E73&amp;$E$6,'EP overall data'!$A$5:$T$517,'EP overall data'!C$3,FALSE))),"",VLOOKUP($E73&amp;$E$6,'EP overall data'!$A$5:$T$517,'EP overall data'!C$3,FALSE))</f>
        <v>0.21417017146554512</v>
      </c>
      <c r="I73" s="262"/>
      <c r="J73" s="262">
        <f>IF(OR(ISERROR(VLOOKUP($E73&amp;$E$6,'EP overall data'!$A$5:$T$517,'EP overall data'!D$3,FALSE)),ISBLANK(VLOOKUP($E73&amp;$E$6,'EP overall data'!$A$5:$T$517,'EP overall data'!D$3,FALSE))),"",VLOOKUP($E73&amp;$E$6,'EP overall data'!$A$5:$T$517,'EP overall data'!D$3,FALSE))</f>
        <v>3.3646069233257844E-2</v>
      </c>
      <c r="K73" s="262"/>
      <c r="L73" s="262">
        <f>IF(OR(ISERROR(VLOOKUP($E73&amp;$E$6,'EP overall data'!$A$5:$T$517,'EP overall data'!E$3,FALSE)),ISBLANK(VLOOKUP($E73&amp;$E$6,'EP overall data'!$A$5:$T$517,'EP overall data'!E$3,FALSE))),"",VLOOKUP($E73&amp;$E$6,'EP overall data'!$A$5:$T$517,'EP overall data'!E$3,FALSE))</f>
        <v>9.7379488838563566E-2</v>
      </c>
      <c r="M73" s="262"/>
      <c r="N73" s="263">
        <v>1</v>
      </c>
      <c r="O73" s="267">
        <f>IF(ISERROR(VLOOKUP($E73&amp;$E$6,'EP overall data'!$A$5:$T$517,'EP overall data'!G$3,FALSE)),0,VLOOKUP($E73&amp;$E$6,'EP overall data'!$A$5:$T$517,'EP overall data'!G$3,FALSE))</f>
        <v>6182</v>
      </c>
      <c r="P73" s="257">
        <f>IF(ISERROR(VLOOKUP($E73&amp;$E$6,'EP overall data'!$A$5:$T$517,'EP overall data'!H$3,FALSE)),0,VLOOKUP($E73&amp;$E$6,'EP overall data'!$A$5:$T$517,'EP overall data'!H$3,FALSE))</f>
        <v>0.18636761026197582</v>
      </c>
      <c r="Q73" s="19"/>
    </row>
    <row r="74" spans="4:17" x14ac:dyDescent="0.25">
      <c r="D74" s="58"/>
      <c r="E74" s="22" t="s">
        <v>27</v>
      </c>
      <c r="F74" s="14">
        <f>IF(F73="","",VLOOKUP($E73&amp;$E$6,'EP overall data'!$A$5:$T$517,'EP overall data'!M$3,FALSE))</f>
        <v>0.64300000000000002</v>
      </c>
      <c r="G74" s="15">
        <f>IF(F73="","",VLOOKUP($E73&amp;$E$6,'EP overall data'!$A$5:$T$517,'EP overall data'!N$3,FALSE))</f>
        <v>0.66700000000000004</v>
      </c>
      <c r="H74" s="15">
        <f>IF(H73="","",VLOOKUP($E73&amp;$E$6,'EP overall data'!$A$5:$T$517,'EP overall data'!O$3,FALSE))</f>
        <v>0.20399999999999999</v>
      </c>
      <c r="I74" s="15">
        <f>IF(H73="","",VLOOKUP($E73&amp;$E$6,'EP overall data'!$A$5:$T$517,'EP overall data'!P$3,FALSE))</f>
        <v>0.22500000000000001</v>
      </c>
      <c r="J74" s="15">
        <f>IF(J73="","",VLOOKUP($E73&amp;$E$6,'EP overall data'!$A$5:$T$517,'EP overall data'!Q$3,FALSE))</f>
        <v>2.9000000000000001E-2</v>
      </c>
      <c r="K74" s="15">
        <f>IF(J73="","",VLOOKUP($E73&amp;$E$6,'EP overall data'!$A$5:$T$517,'EP overall data'!R$3,FALSE))</f>
        <v>3.7999999999999999E-2</v>
      </c>
      <c r="L74" s="15">
        <f>IF(L73="","",VLOOKUP($E73&amp;$E$6,'EP overall data'!$A$5:$T$517,'EP overall data'!S$3,FALSE))</f>
        <v>0.09</v>
      </c>
      <c r="M74" s="123">
        <f>IF(L73="","",VLOOKUP($E73&amp;$E$6,'EP overall data'!$A$5:$T$517,'EP overall data'!T$3,FALSE))</f>
        <v>0.105</v>
      </c>
      <c r="N74" s="264"/>
      <c r="O74" s="268"/>
      <c r="P74" s="258"/>
    </row>
    <row r="75" spans="4:17" s="34" customFormat="1" ht="15.75" x14ac:dyDescent="0.2">
      <c r="D75" s="58"/>
      <c r="E75" s="35" t="s">
        <v>103</v>
      </c>
      <c r="F75" s="261">
        <f>IF(OR(ISERROR(VLOOKUP($E75&amp;$E$6,'EP overall data'!$A$5:$T$517,'EP overall data'!B$3,FALSE)),ISBLANK(VLOOKUP($E75&amp;$E$6,'EP overall data'!$A$5:$T$517,'EP overall data'!B$3,FALSE))),"",VLOOKUP($E75&amp;$E$6,'EP overall data'!$A$5:$T$517,'EP overall data'!B$3,FALSE))</f>
        <v>0.57442654953635919</v>
      </c>
      <c r="G75" s="262"/>
      <c r="H75" s="262">
        <f>IF(OR(ISERROR(VLOOKUP($E75&amp;$E$6,'EP overall data'!$A$5:$T$517,'EP overall data'!C$3,FALSE)),ISBLANK(VLOOKUP($E75&amp;$E$6,'EP overall data'!$A$5:$T$517,'EP overall data'!C$3,FALSE))),"",VLOOKUP($E75&amp;$E$6,'EP overall data'!$A$5:$T$517,'EP overall data'!C$3,FALSE))</f>
        <v>0.24548560273304051</v>
      </c>
      <c r="I75" s="262"/>
      <c r="J75" s="262">
        <f>IF(OR(ISERROR(VLOOKUP($E75&amp;$E$6,'EP overall data'!$A$5:$T$517,'EP overall data'!D$3,FALSE)),ISBLANK(VLOOKUP($E75&amp;$E$6,'EP overall data'!$A$5:$T$517,'EP overall data'!D$3,FALSE))),"",VLOOKUP($E75&amp;$E$6,'EP overall data'!$A$5:$T$517,'EP overall data'!D$3,FALSE))</f>
        <v>3.6603221083455345E-2</v>
      </c>
      <c r="K75" s="262"/>
      <c r="L75" s="262">
        <f>IF(OR(ISERROR(VLOOKUP($E75&amp;$E$6,'EP overall data'!$A$5:$T$517,'EP overall data'!E$3,FALSE)),ISBLANK(VLOOKUP($E75&amp;$E$6,'EP overall data'!$A$5:$T$517,'EP overall data'!E$3,FALSE))),"",VLOOKUP($E75&amp;$E$6,'EP overall data'!$A$5:$T$517,'EP overall data'!E$3,FALSE))</f>
        <v>0.14348462664714495</v>
      </c>
      <c r="M75" s="262"/>
      <c r="N75" s="263">
        <v>1</v>
      </c>
      <c r="O75" s="267">
        <f>IF(ISERROR(VLOOKUP($E75&amp;$E$6,'EP overall data'!$A$5:$T$517,'EP overall data'!G$3,FALSE)),0,VLOOKUP($E75&amp;$E$6,'EP overall data'!$A$5:$T$517,'EP overall data'!G$3,FALSE))</f>
        <v>2049</v>
      </c>
      <c r="P75" s="257">
        <f>IF(ISERROR(VLOOKUP($E75&amp;$E$6,'EP overall data'!$A$5:$T$517,'EP overall data'!H$3,FALSE)),0,VLOOKUP($E75&amp;$E$6,'EP overall data'!$A$5:$T$517,'EP overall data'!H$3,FALSE))</f>
        <v>0.30701228648486667</v>
      </c>
    </row>
    <row r="76" spans="4:17" x14ac:dyDescent="0.25">
      <c r="D76" s="58"/>
      <c r="E76" s="22" t="s">
        <v>27</v>
      </c>
      <c r="F76" s="14">
        <f>IF(F75="","",VLOOKUP($E75&amp;$E$6,'EP overall data'!$A$5:$T$517,'EP overall data'!M$3,FALSE))</f>
        <v>0.55300000000000005</v>
      </c>
      <c r="G76" s="15">
        <f>IF(F75="","",VLOOKUP($E75&amp;$E$6,'EP overall data'!$A$5:$T$517,'EP overall data'!N$3,FALSE))</f>
        <v>0.59599999999999997</v>
      </c>
      <c r="H76" s="15">
        <f>IF(H75="","",VLOOKUP($E75&amp;$E$6,'EP overall data'!$A$5:$T$517,'EP overall data'!O$3,FALSE))</f>
        <v>0.22700000000000001</v>
      </c>
      <c r="I76" s="15">
        <f>IF(H75="","",VLOOKUP($E75&amp;$E$6,'EP overall data'!$A$5:$T$517,'EP overall data'!P$3,FALSE))</f>
        <v>0.26500000000000001</v>
      </c>
      <c r="J76" s="15">
        <f>IF(J75="","",VLOOKUP($E75&amp;$E$6,'EP overall data'!$A$5:$T$517,'EP overall data'!Q$3,FALSE))</f>
        <v>2.9000000000000001E-2</v>
      </c>
      <c r="K76" s="15">
        <f>IF(J75="","",VLOOKUP($E75&amp;$E$6,'EP overall data'!$A$5:$T$517,'EP overall data'!R$3,FALSE))</f>
        <v>4.5999999999999999E-2</v>
      </c>
      <c r="L76" s="15">
        <f>IF(L75="","",VLOOKUP($E75&amp;$E$6,'EP overall data'!$A$5:$T$517,'EP overall data'!S$3,FALSE))</f>
        <v>0.129</v>
      </c>
      <c r="M76" s="123">
        <f>IF(L75="","",VLOOKUP($E75&amp;$E$6,'EP overall data'!$A$5:$T$517,'EP overall data'!T$3,FALSE))</f>
        <v>0.159</v>
      </c>
      <c r="N76" s="264"/>
      <c r="O76" s="268"/>
      <c r="P76" s="258"/>
    </row>
    <row r="77" spans="4:17" s="34" customFormat="1" ht="15.75" x14ac:dyDescent="0.2">
      <c r="D77" s="58"/>
      <c r="E77" s="35" t="s">
        <v>318</v>
      </c>
      <c r="F77" s="261">
        <f>IF(OR(ISERROR(VLOOKUP($E77&amp;$E$6,'EP overall data'!$A$5:$T$517,'EP overall data'!B$3,FALSE)),ISBLANK(VLOOKUP($E77&amp;$E$6,'EP overall data'!$A$5:$T$517,'EP overall data'!B$3,FALSE))),"",VLOOKUP($E77&amp;$E$6,'EP overall data'!$A$5:$T$517,'EP overall data'!B$3,FALSE))</f>
        <v>0.62061256427453615</v>
      </c>
      <c r="G77" s="262"/>
      <c r="H77" s="262">
        <f>IF(OR(ISERROR(VLOOKUP($E77&amp;$E$6,'EP overall data'!$A$5:$T$517,'EP overall data'!C$3,FALSE)),ISBLANK(VLOOKUP($E77&amp;$E$6,'EP overall data'!$A$5:$T$517,'EP overall data'!C$3,FALSE))),"",VLOOKUP($E77&amp;$E$6,'EP overall data'!$A$5:$T$517,'EP overall data'!C$3,FALSE))</f>
        <v>0.22781131231835458</v>
      </c>
      <c r="I77" s="262"/>
      <c r="J77" s="262">
        <f>IF(OR(ISERROR(VLOOKUP($E77&amp;$E$6,'EP overall data'!$A$5:$T$517,'EP overall data'!D$3,FALSE)),ISBLANK(VLOOKUP($E77&amp;$E$6,'EP overall data'!$A$5:$T$517,'EP overall data'!D$3,FALSE))),"",VLOOKUP($E77&amp;$E$6,'EP overall data'!$A$5:$T$517,'EP overall data'!D$3,FALSE))</f>
        <v>3.4875922199865864E-2</v>
      </c>
      <c r="K77" s="262"/>
      <c r="L77" s="262">
        <f>IF(OR(ISERROR(VLOOKUP($E77&amp;$E$6,'EP overall data'!$A$5:$T$517,'EP overall data'!E$3,FALSE)),ISBLANK(VLOOKUP($E77&amp;$E$6,'EP overall data'!$A$5:$T$517,'EP overall data'!E$3,FALSE))),"",VLOOKUP($E77&amp;$E$6,'EP overall data'!$A$5:$T$517,'EP overall data'!E$3,FALSE))</f>
        <v>0.11670020120724346</v>
      </c>
      <c r="M77" s="262"/>
      <c r="N77" s="263">
        <v>1</v>
      </c>
      <c r="O77" s="267">
        <f>IF(ISERROR(VLOOKUP($E77&amp;$E$6,'EP overall data'!$A$5:$T$517,'EP overall data'!G$3,FALSE)),0,VLOOKUP($E77&amp;$E$6,'EP overall data'!$A$5:$T$517,'EP overall data'!G$3,FALSE))</f>
        <v>4473</v>
      </c>
      <c r="P77" s="257">
        <f>IF(ISERROR(VLOOKUP($E77&amp;$E$6,'EP overall data'!$A$5:$T$517,'EP overall data'!H$3,FALSE)),0,VLOOKUP($E77&amp;$E$6,'EP overall data'!$A$5:$T$517,'EP overall data'!H$3,FALSE))</f>
        <v>0.29889742733043767</v>
      </c>
    </row>
    <row r="78" spans="4:17" x14ac:dyDescent="0.25">
      <c r="D78" s="58"/>
      <c r="E78" s="22" t="s">
        <v>27</v>
      </c>
      <c r="F78" s="14">
        <f>IF(F77="","",VLOOKUP($E77&amp;$E$6,'EP overall data'!$A$5:$T$517,'EP overall data'!M$3,FALSE))</f>
        <v>0.60599999999999998</v>
      </c>
      <c r="G78" s="15">
        <f>IF(F77="","",VLOOKUP($E77&amp;$E$6,'EP overall data'!$A$5:$T$517,'EP overall data'!N$3,FALSE))</f>
        <v>0.63500000000000001</v>
      </c>
      <c r="H78" s="15">
        <f>IF(H77="","",VLOOKUP($E77&amp;$E$6,'EP overall data'!$A$5:$T$517,'EP overall data'!O$3,FALSE))</f>
        <v>0.216</v>
      </c>
      <c r="I78" s="15">
        <f>IF(H77="","",VLOOKUP($E77&amp;$E$6,'EP overall data'!$A$5:$T$517,'EP overall data'!P$3,FALSE))</f>
        <v>0.24</v>
      </c>
      <c r="J78" s="15">
        <f>IF(J77="","",VLOOKUP($E77&amp;$E$6,'EP overall data'!$A$5:$T$517,'EP overall data'!Q$3,FALSE))</f>
        <v>0.03</v>
      </c>
      <c r="K78" s="15">
        <f>IF(J77="","",VLOOKUP($E77&amp;$E$6,'EP overall data'!$A$5:$T$517,'EP overall data'!R$3,FALSE))</f>
        <v>4.1000000000000002E-2</v>
      </c>
      <c r="L78" s="15">
        <f>IF(L77="","",VLOOKUP($E77&amp;$E$6,'EP overall data'!$A$5:$T$517,'EP overall data'!S$3,FALSE))</f>
        <v>0.108</v>
      </c>
      <c r="M78" s="123">
        <f>IF(L77="","",VLOOKUP($E77&amp;$E$6,'EP overall data'!$A$5:$T$517,'EP overall data'!T$3,FALSE))</f>
        <v>0.126</v>
      </c>
      <c r="N78" s="264"/>
      <c r="O78" s="268"/>
      <c r="P78" s="258"/>
    </row>
    <row r="79" spans="4:17" ht="15.75" x14ac:dyDescent="0.25">
      <c r="E79" s="35" t="s">
        <v>320</v>
      </c>
      <c r="F79" s="261">
        <f>IF(OR(ISERROR(VLOOKUP($E79&amp;$E$6,'EP overall data'!$A$5:$T$517,'EP overall data'!B$3,FALSE)),ISBLANK(VLOOKUP($E79&amp;$E$6,'EP overall data'!$A$5:$T$517,'EP overall data'!B$3,FALSE))),"",VLOOKUP($E79&amp;$E$6,'EP overall data'!$A$5:$T$517,'EP overall data'!B$3,FALSE))</f>
        <v>0.63353183692166748</v>
      </c>
      <c r="G79" s="262"/>
      <c r="H79" s="262">
        <f>IF(OR(ISERROR(VLOOKUP($E79&amp;$E$6,'EP overall data'!$A$5:$T$517,'EP overall data'!C$3,FALSE)),ISBLANK(VLOOKUP($E79&amp;$E$6,'EP overall data'!$A$5:$T$517,'EP overall data'!C$3,FALSE))),"",VLOOKUP($E79&amp;$E$6,'EP overall data'!$A$5:$T$517,'EP overall data'!C$3,FALSE))</f>
        <v>0.22290426019239579</v>
      </c>
      <c r="I79" s="262"/>
      <c r="J79" s="262">
        <f>IF(OR(ISERROR(VLOOKUP($E79&amp;$E$6,'EP overall data'!$A$5:$T$517,'EP overall data'!D$3,FALSE)),ISBLANK(VLOOKUP($E79&amp;$E$6,'EP overall data'!$A$5:$T$517,'EP overall data'!D$3,FALSE))),"",VLOOKUP($E79&amp;$E$6,'EP overall data'!$A$5:$T$517,'EP overall data'!D$3,FALSE))</f>
        <v>3.4722858451672008E-2</v>
      </c>
      <c r="K79" s="262"/>
      <c r="L79" s="262">
        <f>IF(OR(ISERROR(VLOOKUP($E79&amp;$E$6,'EP overall data'!$A$5:$T$517,'EP overall data'!E$3,FALSE)),ISBLANK(VLOOKUP($E79&amp;$E$6,'EP overall data'!$A$5:$T$517,'EP overall data'!E$3,FALSE))),"",VLOOKUP($E79&amp;$E$6,'EP overall data'!$A$5:$T$517,'EP overall data'!E$3,FALSE))</f>
        <v>0.10884104443426477</v>
      </c>
      <c r="M79" s="262"/>
      <c r="N79" s="263">
        <v>1</v>
      </c>
      <c r="O79" s="267">
        <f>IF(ISERROR(VLOOKUP($E79&amp;$E$6,'EP overall data'!$A$5:$T$517,'EP overall data'!G$3,FALSE)),0,VLOOKUP($E79&amp;$E$6,'EP overall data'!$A$5:$T$517,'EP overall data'!G$3,FALSE))</f>
        <v>10915</v>
      </c>
      <c r="P79" s="257">
        <f>IF(ISERROR(VLOOKUP($E79&amp;$E$6,'EP overall data'!$A$5:$T$517,'EP overall data'!H$3,FALSE)),0,VLOOKUP($E79&amp;$E$6,'EP overall data'!$A$5:$T$517,'EP overall data'!H$3,FALSE))</f>
        <v>0.39447054571738344</v>
      </c>
    </row>
    <row r="80" spans="4:17" ht="15.75" x14ac:dyDescent="0.25">
      <c r="E80" s="22" t="s">
        <v>27</v>
      </c>
      <c r="F80" s="14">
        <f>IF(F79="","",VLOOKUP($E79&amp;$E$6,'EP overall data'!$A$5:$T$517,'EP overall data'!M$3,FALSE))</f>
        <v>0.624</v>
      </c>
      <c r="G80" s="15">
        <f>IF(F79="","",VLOOKUP($E79&amp;$E$6,'EP overall data'!$A$5:$T$517,'EP overall data'!N$3,FALSE))</f>
        <v>0.64300000000000002</v>
      </c>
      <c r="H80" s="15">
        <f>IF(H79="","",VLOOKUP($E79&amp;$E$6,'EP overall data'!$A$5:$T$517,'EP overall data'!O$3,FALSE))</f>
        <v>0.215</v>
      </c>
      <c r="I80" s="15">
        <f>IF(H79="","",VLOOKUP($E79&amp;$E$6,'EP overall data'!$A$5:$T$517,'EP overall data'!P$3,FALSE))</f>
        <v>0.23100000000000001</v>
      </c>
      <c r="J80" s="15">
        <f>IF(J79="","",VLOOKUP($E79&amp;$E$6,'EP overall data'!$A$5:$T$517,'EP overall data'!Q$3,FALSE))</f>
        <v>3.1E-2</v>
      </c>
      <c r="K80" s="15">
        <f>IF(J79="","",VLOOKUP($E79&amp;$E$6,'EP overall data'!$A$5:$T$517,'EP overall data'!R$3,FALSE))</f>
        <v>3.7999999999999999E-2</v>
      </c>
      <c r="L80" s="15">
        <f>IF(L79="","",VLOOKUP($E79&amp;$E$6,'EP overall data'!$A$5:$T$517,'EP overall data'!S$3,FALSE))</f>
        <v>0.10299999999999999</v>
      </c>
      <c r="M80" s="123">
        <f>IF(L79="","",VLOOKUP($E79&amp;$E$6,'EP overall data'!$A$5:$T$517,'EP overall data'!T$3,FALSE))</f>
        <v>0.115</v>
      </c>
      <c r="N80" s="264"/>
      <c r="O80" s="268"/>
      <c r="P80" s="258"/>
      <c r="Q80" s="34"/>
    </row>
    <row r="81" spans="5:17" ht="15.75" x14ac:dyDescent="0.25">
      <c r="E81" s="35" t="s">
        <v>322</v>
      </c>
      <c r="F81" s="261">
        <f>IF(OR(ISERROR(VLOOKUP($E81&amp;$E$6,'EP overall data'!$A$5:$T$517,'EP overall data'!B$3,FALSE)),ISBLANK(VLOOKUP($E81&amp;$E$6,'EP overall data'!$A$5:$T$517,'EP overall data'!B$3,FALSE))),"",VLOOKUP($E81&amp;$E$6,'EP overall data'!$A$5:$T$517,'EP overall data'!B$3,FALSE))</f>
        <v>0.53884926295767954</v>
      </c>
      <c r="G81" s="262"/>
      <c r="H81" s="262">
        <f>IF(OR(ISERROR(VLOOKUP($E81&amp;$E$6,'EP overall data'!$A$5:$T$517,'EP overall data'!C$3,FALSE)),ISBLANK(VLOOKUP($E81&amp;$E$6,'EP overall data'!$A$5:$T$517,'EP overall data'!C$3,FALSE))),"",VLOOKUP($E81&amp;$E$6,'EP overall data'!$A$5:$T$517,'EP overall data'!C$3,FALSE))</f>
        <v>0.32030432715168805</v>
      </c>
      <c r="I81" s="262"/>
      <c r="J81" s="262">
        <f>IF(OR(ISERROR(VLOOKUP($E81&amp;$E$6,'EP overall data'!$A$5:$T$517,'EP overall data'!D$3,FALSE)),ISBLANK(VLOOKUP($E81&amp;$E$6,'EP overall data'!$A$5:$T$517,'EP overall data'!D$3,FALSE))),"",VLOOKUP($E81&amp;$E$6,'EP overall data'!$A$5:$T$517,'EP overall data'!D$3,FALSE))</f>
        <v>5.2971944840703757E-2</v>
      </c>
      <c r="K81" s="262"/>
      <c r="L81" s="262">
        <f>IF(OR(ISERROR(VLOOKUP($E81&amp;$E$6,'EP overall data'!$A$5:$T$517,'EP overall data'!E$3,FALSE)),ISBLANK(VLOOKUP($E81&amp;$E$6,'EP overall data'!$A$5:$T$517,'EP overall data'!E$3,FALSE))),"",VLOOKUP($E81&amp;$E$6,'EP overall data'!$A$5:$T$517,'EP overall data'!E$3,FALSE))</f>
        <v>8.7874465049928671E-2</v>
      </c>
      <c r="M81" s="262"/>
      <c r="N81" s="263">
        <v>1</v>
      </c>
      <c r="O81" s="267">
        <f>IF(ISERROR(VLOOKUP($E81&amp;$E$6,'EP overall data'!$A$5:$T$517,'EP overall data'!G$3,FALSE)),0,VLOOKUP($E81&amp;$E$6,'EP overall data'!$A$5:$T$517,'EP overall data'!G$3,FALSE))</f>
        <v>10515</v>
      </c>
      <c r="P81" s="257">
        <f>IF(ISERROR(VLOOKUP($E81&amp;$E$6,'EP overall data'!$A$5:$T$517,'EP overall data'!H$3,FALSE)),0,VLOOKUP($E81&amp;$E$6,'EP overall data'!$A$5:$T$517,'EP overall data'!H$3,FALSE))</f>
        <v>0.50224493695070693</v>
      </c>
    </row>
    <row r="82" spans="5:17" ht="15.75" x14ac:dyDescent="0.25">
      <c r="E82" s="22" t="s">
        <v>27</v>
      </c>
      <c r="F82" s="14">
        <f>IF(F81="","",VLOOKUP($E81&amp;$E$6,'EP overall data'!$A$5:$T$517,'EP overall data'!M$3,FALSE))</f>
        <v>0.52900000000000003</v>
      </c>
      <c r="G82" s="15">
        <f>IF(F81="","",VLOOKUP($E81&amp;$E$6,'EP overall data'!$A$5:$T$517,'EP overall data'!N$3,FALSE))</f>
        <v>0.54800000000000004</v>
      </c>
      <c r="H82" s="15">
        <f>IF(H81="","",VLOOKUP($E81&amp;$E$6,'EP overall data'!$A$5:$T$517,'EP overall data'!O$3,FALSE))</f>
        <v>0.311</v>
      </c>
      <c r="I82" s="15">
        <f>IF(H81="","",VLOOKUP($E81&amp;$E$6,'EP overall data'!$A$5:$T$517,'EP overall data'!P$3,FALSE))</f>
        <v>0.32900000000000001</v>
      </c>
      <c r="J82" s="15">
        <f>IF(J81="","",VLOOKUP($E81&amp;$E$6,'EP overall data'!$A$5:$T$517,'EP overall data'!Q$3,FALSE))</f>
        <v>4.9000000000000002E-2</v>
      </c>
      <c r="K82" s="15">
        <f>IF(J81="","",VLOOKUP($E81&amp;$E$6,'EP overall data'!$A$5:$T$517,'EP overall data'!R$3,FALSE))</f>
        <v>5.7000000000000002E-2</v>
      </c>
      <c r="L82" s="15">
        <f>IF(L81="","",VLOOKUP($E81&amp;$E$6,'EP overall data'!$A$5:$T$517,'EP overall data'!S$3,FALSE))</f>
        <v>8.3000000000000004E-2</v>
      </c>
      <c r="M82" s="123">
        <f>IF(L81="","",VLOOKUP($E81&amp;$E$6,'EP overall data'!$A$5:$T$517,'EP overall data'!T$3,FALSE))</f>
        <v>9.2999999999999999E-2</v>
      </c>
      <c r="N82" s="264"/>
      <c r="O82" s="268"/>
      <c r="P82" s="258"/>
      <c r="Q82" s="34"/>
    </row>
    <row r="83" spans="5:17" ht="15.75" x14ac:dyDescent="0.25">
      <c r="E83" s="75" t="s">
        <v>11</v>
      </c>
      <c r="F83" s="261">
        <f>IF(OR(ISERROR(VLOOKUP($E83&amp;$E$6,'EP overall data'!$A$5:$T$517,'EP overall data'!B$3,FALSE)),ISBLANK(VLOOKUP($E83&amp;$E$6,'EP overall data'!$A$5:$T$517,'EP overall data'!B$3,FALSE))),"",VLOOKUP($E83&amp;$E$6,'EP overall data'!$A$5:$T$517,'EP overall data'!B$3,FALSE))</f>
        <v>0.67730664163143151</v>
      </c>
      <c r="G83" s="262"/>
      <c r="H83" s="262">
        <f>IF(OR(ISERROR(VLOOKUP($E83&amp;$E$6,'EP overall data'!$A$5:$T$517,'EP overall data'!C$3,FALSE)),ISBLANK(VLOOKUP($E83&amp;$E$6,'EP overall data'!$A$5:$T$517,'EP overall data'!C$3,FALSE))),"",VLOOKUP($E83&amp;$E$6,'EP overall data'!$A$5:$T$517,'EP overall data'!C$3,FALSE))</f>
        <v>0.19838070969244778</v>
      </c>
      <c r="I83" s="262"/>
      <c r="J83" s="262">
        <f>IF(OR(ISERROR(VLOOKUP($E83&amp;$E$6,'EP overall data'!$A$5:$T$517,'EP overall data'!D$3,FALSE)),ISBLANK(VLOOKUP($E83&amp;$E$6,'EP overall data'!$A$5:$T$517,'EP overall data'!D$3,FALSE))),"",VLOOKUP($E83&amp;$E$6,'EP overall data'!$A$5:$T$517,'EP overall data'!D$3,FALSE))</f>
        <v>3.8583438627203231E-2</v>
      </c>
      <c r="K83" s="262"/>
      <c r="L83" s="262">
        <f>IF(OR(ISERROR(VLOOKUP($E83&amp;$E$6,'EP overall data'!$A$5:$T$517,'EP overall data'!E$3,FALSE)),ISBLANK(VLOOKUP($E83&amp;$E$6,'EP overall data'!$A$5:$T$517,'EP overall data'!E$3,FALSE))),"",VLOOKUP($E83&amp;$E$6,'EP overall data'!$A$5:$T$517,'EP overall data'!E$3,FALSE))</f>
        <v>8.5729210048917537E-2</v>
      </c>
      <c r="M83" s="262"/>
      <c r="N83" s="263">
        <v>1</v>
      </c>
      <c r="O83" s="267">
        <f>IF(ISERROR(VLOOKUP($E83&amp;$E$6,'EP overall data'!$A$5:$T$517,'EP overall data'!G$3,FALSE)),0,VLOOKUP($E83&amp;$E$6,'EP overall data'!$A$5:$T$517,'EP overall data'!G$3,FALSE))</f>
        <v>141667</v>
      </c>
      <c r="P83" s="257">
        <f>IF(ISERROR(VLOOKUP($E83&amp;$E$6,'EP overall data'!$A$5:$T$517,'EP overall data'!H$3,FALSE)),0,VLOOKUP($E83&amp;$E$6,'EP overall data'!$A$5:$T$517,'EP overall data'!H$3,FALSE))</f>
        <v>0.35963302286499071</v>
      </c>
    </row>
    <row r="84" spans="5:17" x14ac:dyDescent="0.25">
      <c r="E84" s="22" t="s">
        <v>27</v>
      </c>
      <c r="F84" s="14">
        <f>IF(F83="","",VLOOKUP($E83&amp;$E$6,'EP overall data'!$A$5:$T$517,'EP overall data'!M$3,FALSE))</f>
        <v>0.67500000000000004</v>
      </c>
      <c r="G84" s="15">
        <f>IF(F83="","",VLOOKUP($E83&amp;$E$6,'EP overall data'!$A$5:$T$517,'EP overall data'!N$3,FALSE))</f>
        <v>0.68</v>
      </c>
      <c r="H84" s="15">
        <f>IF(H83="","",VLOOKUP($E83&amp;$E$6,'EP overall data'!$A$5:$T$517,'EP overall data'!O$3,FALSE))</f>
        <v>0.19600000000000001</v>
      </c>
      <c r="I84" s="15">
        <f>IF(H83="","",VLOOKUP($E83&amp;$E$6,'EP overall data'!$A$5:$T$517,'EP overall data'!P$3,FALSE))</f>
        <v>0.2</v>
      </c>
      <c r="J84" s="15">
        <f>IF(J83="","",VLOOKUP($E83&amp;$E$6,'EP overall data'!$A$5:$T$517,'EP overall data'!Q$3,FALSE))</f>
        <v>3.7999999999999999E-2</v>
      </c>
      <c r="K84" s="15">
        <f>IF(J83="","",VLOOKUP($E83&amp;$E$6,'EP overall data'!$A$5:$T$517,'EP overall data'!R$3,FALSE))</f>
        <v>0.04</v>
      </c>
      <c r="L84" s="15">
        <f>IF(L83="","",VLOOKUP($E83&amp;$E$6,'EP overall data'!$A$5:$T$517,'EP overall data'!S$3,FALSE))</f>
        <v>8.4000000000000005E-2</v>
      </c>
      <c r="M84" s="123">
        <f>IF(L83="","",VLOOKUP($E83&amp;$E$6,'EP overall data'!$A$5:$T$517,'EP overall data'!T$3,FALSE))</f>
        <v>8.6999999999999994E-2</v>
      </c>
      <c r="N84" s="264"/>
      <c r="O84" s="268"/>
      <c r="P84" s="258"/>
    </row>
    <row r="85" spans="5:17" ht="15.75" x14ac:dyDescent="0.25">
      <c r="E85" s="75" t="s">
        <v>16</v>
      </c>
      <c r="F85" s="261">
        <f>IF(OR(ISERROR(VLOOKUP($E85&amp;$E$6,'EP overall data'!$A$5:$T$517,'EP overall data'!B$3,FALSE)),ISBLANK(VLOOKUP($E85&amp;$E$6,'EP overall data'!$A$5:$T$517,'EP overall data'!B$3,FALSE))),"",VLOOKUP($E85&amp;$E$6,'EP overall data'!$A$5:$T$517,'EP overall data'!B$3,FALSE))</f>
        <v>0.57219827586206895</v>
      </c>
      <c r="G85" s="262"/>
      <c r="H85" s="262">
        <f>IF(OR(ISERROR(VLOOKUP($E85&amp;$E$6,'EP overall data'!$A$5:$T$517,'EP overall data'!C$3,FALSE)),ISBLANK(VLOOKUP($E85&amp;$E$6,'EP overall data'!$A$5:$T$517,'EP overall data'!C$3,FALSE))),"",VLOOKUP($E85&amp;$E$6,'EP overall data'!$A$5:$T$517,'EP overall data'!C$3,FALSE))</f>
        <v>0.15229885057471265</v>
      </c>
      <c r="I85" s="262"/>
      <c r="J85" s="262">
        <f>IF(OR(ISERROR(VLOOKUP($E85&amp;$E$6,'EP overall data'!$A$5:$T$517,'EP overall data'!D$3,FALSE)),ISBLANK(VLOOKUP($E85&amp;$E$6,'EP overall data'!$A$5:$T$517,'EP overall data'!D$3,FALSE))),"",VLOOKUP($E85&amp;$E$6,'EP overall data'!$A$5:$T$517,'EP overall data'!D$3,FALSE))</f>
        <v>5.4956896551724137E-2</v>
      </c>
      <c r="K85" s="262"/>
      <c r="L85" s="262">
        <f>IF(OR(ISERROR(VLOOKUP($E85&amp;$E$6,'EP overall data'!$A$5:$T$517,'EP overall data'!E$3,FALSE)),ISBLANK(VLOOKUP($E85&amp;$E$6,'EP overall data'!$A$5:$T$517,'EP overall data'!E$3,FALSE))),"",VLOOKUP($E85&amp;$E$6,'EP overall data'!$A$5:$T$517,'EP overall data'!E$3,FALSE))</f>
        <v>0.22054597701149425</v>
      </c>
      <c r="M85" s="262"/>
      <c r="N85" s="263">
        <v>1</v>
      </c>
      <c r="O85" s="267">
        <f>IF(ISERROR(VLOOKUP($E85&amp;$E$6,'EP overall data'!$A$5:$T$517,'EP overall data'!G$3,FALSE)),0,VLOOKUP($E85&amp;$E$6,'EP overall data'!$A$5:$T$517,'EP overall data'!G$3,FALSE))</f>
        <v>2784</v>
      </c>
      <c r="P85" s="257">
        <f>IF(ISERROR(VLOOKUP($E85&amp;$E$6,'EP overall data'!$A$5:$T$517,'EP overall data'!H$3,FALSE)),0,VLOOKUP($E85&amp;$E$6,'EP overall data'!$A$5:$T$517,'EP overall data'!H$3,FALSE))</f>
        <v>2.2365757254410489E-2</v>
      </c>
    </row>
    <row r="86" spans="5:17" x14ac:dyDescent="0.25">
      <c r="E86" s="22" t="s">
        <v>27</v>
      </c>
      <c r="F86" s="14">
        <f>IF(F85="","",VLOOKUP($E85&amp;$E$6,'EP overall data'!$A$5:$T$517,'EP overall data'!M$3,FALSE))</f>
        <v>0.55400000000000005</v>
      </c>
      <c r="G86" s="15">
        <f>IF(F85="","",VLOOKUP($E85&amp;$E$6,'EP overall data'!$A$5:$T$517,'EP overall data'!N$3,FALSE))</f>
        <v>0.59</v>
      </c>
      <c r="H86" s="15">
        <f>IF(H85="","",VLOOKUP($E85&amp;$E$6,'EP overall data'!$A$5:$T$517,'EP overall data'!O$3,FALSE))</f>
        <v>0.13900000000000001</v>
      </c>
      <c r="I86" s="15">
        <f>IF(H85="","",VLOOKUP($E85&amp;$E$6,'EP overall data'!$A$5:$T$517,'EP overall data'!P$3,FALSE))</f>
        <v>0.16600000000000001</v>
      </c>
      <c r="J86" s="15">
        <f>IF(J85="","",VLOOKUP($E85&amp;$E$6,'EP overall data'!$A$5:$T$517,'EP overall data'!Q$3,FALSE))</f>
        <v>4.7E-2</v>
      </c>
      <c r="K86" s="15">
        <f>IF(J85="","",VLOOKUP($E85&amp;$E$6,'EP overall data'!$A$5:$T$517,'EP overall data'!R$3,FALSE))</f>
        <v>6.4000000000000001E-2</v>
      </c>
      <c r="L86" s="15">
        <f>IF(L85="","",VLOOKUP($E85&amp;$E$6,'EP overall data'!$A$5:$T$517,'EP overall data'!S$3,FALSE))</f>
        <v>0.20599999999999999</v>
      </c>
      <c r="M86" s="123">
        <f>IF(L85="","",VLOOKUP($E85&amp;$E$6,'EP overall data'!$A$5:$T$517,'EP overall data'!T$3,FALSE))</f>
        <v>0.23599999999999999</v>
      </c>
      <c r="N86" s="264"/>
      <c r="O86" s="268"/>
      <c r="P86" s="258"/>
    </row>
    <row r="87" spans="5:17" ht="15.75" x14ac:dyDescent="0.25">
      <c r="E87" s="119" t="s">
        <v>37</v>
      </c>
      <c r="F87" s="261">
        <f>IF(OR(ISERROR(VLOOKUP($E87&amp;$E$6,'EP overall data'!$A$5:$T$517,'EP overall data'!B$3,FALSE)),ISBLANK(VLOOKUP($E87&amp;$E$6,'EP overall data'!$A$5:$T$517,'EP overall data'!B$3,FALSE))),"",VLOOKUP($E87&amp;$E$6,'EP overall data'!$A$5:$T$517,'EP overall data'!B$3,FALSE))</f>
        <v>0.6043520076941572</v>
      </c>
      <c r="G87" s="262"/>
      <c r="H87" s="262">
        <f>IF(OR(ISERROR(VLOOKUP($E87&amp;$E$6,'EP overall data'!$A$5:$T$517,'EP overall data'!C$3,FALSE)),ISBLANK(VLOOKUP($E87&amp;$E$6,'EP overall data'!$A$5:$T$517,'EP overall data'!C$3,FALSE))),"",VLOOKUP($E87&amp;$E$6,'EP overall data'!$A$5:$T$517,'EP overall data'!C$3,FALSE))</f>
        <v>0.21820149074296705</v>
      </c>
      <c r="I87" s="262"/>
      <c r="J87" s="262">
        <f>IF(OR(ISERROR(VLOOKUP($E87&amp;$E$6,'EP overall data'!$A$5:$T$517,'EP overall data'!D$3,FALSE)),ISBLANK(VLOOKUP($E87&amp;$E$6,'EP overall data'!$A$5:$T$517,'EP overall data'!D$3,FALSE))),"",VLOOKUP($E87&amp;$E$6,'EP overall data'!$A$5:$T$517,'EP overall data'!D$3,FALSE))</f>
        <v>4.8930031257513829E-2</v>
      </c>
      <c r="K87" s="262"/>
      <c r="L87" s="262">
        <f>IF(OR(ISERROR(VLOOKUP($E87&amp;$E$6,'EP overall data'!$A$5:$T$517,'EP overall data'!E$3,FALSE)),ISBLANK(VLOOKUP($E87&amp;$E$6,'EP overall data'!$A$5:$T$517,'EP overall data'!E$3,FALSE))),"",VLOOKUP($E87&amp;$E$6,'EP overall data'!$A$5:$T$517,'EP overall data'!E$3,FALSE))</f>
        <v>0.12851647030536187</v>
      </c>
      <c r="M87" s="262"/>
      <c r="N87" s="263">
        <v>1</v>
      </c>
      <c r="O87" s="267">
        <f>IF(ISERROR(VLOOKUP($E87&amp;$E$6,'EP overall data'!$A$5:$T$517,'EP overall data'!G$3,FALSE)),0,VLOOKUP($E87&amp;$E$6,'EP overall data'!$A$5:$T$517,'EP overall data'!G$3,FALSE))</f>
        <v>8318</v>
      </c>
      <c r="P87" s="257">
        <f>IF(ISERROR(VLOOKUP($E87&amp;$E$6,'EP overall data'!$A$5:$T$517,'EP overall data'!H$3,FALSE)),0,VLOOKUP($E87&amp;$E$6,'EP overall data'!$A$5:$T$517,'EP overall data'!H$3,FALSE))</f>
        <v>0.3308539835328746</v>
      </c>
    </row>
    <row r="88" spans="5:17" x14ac:dyDescent="0.25">
      <c r="E88" s="22" t="s">
        <v>27</v>
      </c>
      <c r="F88" s="14">
        <f>IF(F87="","",VLOOKUP($E87&amp;$E$6,'EP overall data'!$A$5:$T$517,'EP overall data'!M$3,FALSE))</f>
        <v>0.59399999999999997</v>
      </c>
      <c r="G88" s="15">
        <f>IF(F87="","",VLOOKUP($E87&amp;$E$6,'EP overall data'!$A$5:$T$517,'EP overall data'!N$3,FALSE))</f>
        <v>0.61499999999999999</v>
      </c>
      <c r="H88" s="15">
        <f>IF(H87="","",VLOOKUP($E87&amp;$E$6,'EP overall data'!$A$5:$T$517,'EP overall data'!O$3,FALSE))</f>
        <v>0.20899999999999999</v>
      </c>
      <c r="I88" s="15">
        <f>IF(H87="","",VLOOKUP($E87&amp;$E$6,'EP overall data'!$A$5:$T$517,'EP overall data'!P$3,FALSE))</f>
        <v>0.22700000000000001</v>
      </c>
      <c r="J88" s="15">
        <f>IF(J87="","",VLOOKUP($E87&amp;$E$6,'EP overall data'!$A$5:$T$517,'EP overall data'!Q$3,FALSE))</f>
        <v>4.3999999999999997E-2</v>
      </c>
      <c r="K88" s="15">
        <f>IF(J87="","",VLOOKUP($E87&amp;$E$6,'EP overall data'!$A$5:$T$517,'EP overall data'!R$3,FALSE))</f>
        <v>5.3999999999999999E-2</v>
      </c>
      <c r="L88" s="15">
        <f>IF(L87="","",VLOOKUP($E87&amp;$E$6,'EP overall data'!$A$5:$T$517,'EP overall data'!S$3,FALSE))</f>
        <v>0.121</v>
      </c>
      <c r="M88" s="123">
        <f>IF(L87="","",VLOOKUP($E87&amp;$E$6,'EP overall data'!$A$5:$T$517,'EP overall data'!T$3,FALSE))</f>
        <v>0.13600000000000001</v>
      </c>
      <c r="N88" s="264"/>
      <c r="O88" s="268"/>
      <c r="P88" s="258"/>
    </row>
    <row r="89" spans="5:17" ht="15.75" x14ac:dyDescent="0.25">
      <c r="E89" s="119" t="s">
        <v>13</v>
      </c>
      <c r="F89" s="261">
        <f>IF(OR(ISERROR(VLOOKUP($E89&amp;$E$6,'EP overall data'!$A$5:$T$517,'EP overall data'!B$3,FALSE)),ISBLANK(VLOOKUP($E89&amp;$E$6,'EP overall data'!$A$5:$T$517,'EP overall data'!B$3,FALSE))),"",VLOOKUP($E89&amp;$E$6,'EP overall data'!$A$5:$T$517,'EP overall data'!B$3,FALSE))</f>
        <v>0.58636535314113059</v>
      </c>
      <c r="G89" s="262"/>
      <c r="H89" s="262">
        <f>IF(OR(ISERROR(VLOOKUP($E89&amp;$E$6,'EP overall data'!$A$5:$T$517,'EP overall data'!C$3,FALSE)),ISBLANK(VLOOKUP($E89&amp;$E$6,'EP overall data'!$A$5:$T$517,'EP overall data'!C$3,FALSE))),"",VLOOKUP($E89&amp;$E$6,'EP overall data'!$A$5:$T$517,'EP overall data'!C$3,FALSE))</f>
        <v>0.23624575097570188</v>
      </c>
      <c r="I89" s="262"/>
      <c r="J89" s="262">
        <f>IF(OR(ISERROR(VLOOKUP($E89&amp;$E$6,'EP overall data'!$A$5:$T$517,'EP overall data'!D$3,FALSE)),ISBLANK(VLOOKUP($E89&amp;$E$6,'EP overall data'!$A$5:$T$517,'EP overall data'!D$3,FALSE))),"",VLOOKUP($E89&amp;$E$6,'EP overall data'!$A$5:$T$517,'EP overall data'!D$3,FALSE))</f>
        <v>4.204960342439884E-2</v>
      </c>
      <c r="K89" s="262"/>
      <c r="L89" s="262">
        <f>IF(OR(ISERROR(VLOOKUP($E89&amp;$E$6,'EP overall data'!$A$5:$T$517,'EP overall data'!E$3,FALSE)),ISBLANK(VLOOKUP($E89&amp;$E$6,'EP overall data'!$A$5:$T$517,'EP overall data'!E$3,FALSE))),"",VLOOKUP($E89&amp;$E$6,'EP overall data'!$A$5:$T$517,'EP overall data'!E$3,FALSE))</f>
        <v>0.13533929245876872</v>
      </c>
      <c r="M89" s="262"/>
      <c r="N89" s="263">
        <v>1</v>
      </c>
      <c r="O89" s="267">
        <f>IF(ISERROR(VLOOKUP($E89&amp;$E$6,'EP overall data'!$A$5:$T$517,'EP overall data'!G$3,FALSE)),0,VLOOKUP($E89&amp;$E$6,'EP overall data'!$A$5:$T$517,'EP overall data'!G$3,FALSE))</f>
        <v>15886</v>
      </c>
      <c r="P89" s="257">
        <f>IF(ISERROR(VLOOKUP($E89&amp;$E$6,'EP overall data'!$A$5:$T$517,'EP overall data'!H$3,FALSE)),0,VLOOKUP($E89&amp;$E$6,'EP overall data'!$A$5:$T$517,'EP overall data'!H$3,FALSE))</f>
        <v>0.33324243250613583</v>
      </c>
    </row>
    <row r="90" spans="5:17" x14ac:dyDescent="0.25">
      <c r="E90" s="22" t="s">
        <v>27</v>
      </c>
      <c r="F90" s="14">
        <f>IF(F89="","",VLOOKUP($E89&amp;$E$6,'EP overall data'!$A$5:$T$517,'EP overall data'!M$3,FALSE))</f>
        <v>0.57899999999999996</v>
      </c>
      <c r="G90" s="15">
        <f>IF(F89="","",VLOOKUP($E89&amp;$E$6,'EP overall data'!$A$5:$T$517,'EP overall data'!N$3,FALSE))</f>
        <v>0.59399999999999997</v>
      </c>
      <c r="H90" s="15">
        <f>IF(H89="","",VLOOKUP($E89&amp;$E$6,'EP overall data'!$A$5:$T$517,'EP overall data'!O$3,FALSE))</f>
        <v>0.23</v>
      </c>
      <c r="I90" s="15">
        <f>IF(H89="","",VLOOKUP($E89&amp;$E$6,'EP overall data'!$A$5:$T$517,'EP overall data'!P$3,FALSE))</f>
        <v>0.24299999999999999</v>
      </c>
      <c r="J90" s="15">
        <f>IF(J89="","",VLOOKUP($E89&amp;$E$6,'EP overall data'!$A$5:$T$517,'EP overall data'!Q$3,FALSE))</f>
        <v>3.9E-2</v>
      </c>
      <c r="K90" s="15">
        <f>IF(J89="","",VLOOKUP($E89&amp;$E$6,'EP overall data'!$A$5:$T$517,'EP overall data'!R$3,FALSE))</f>
        <v>4.4999999999999998E-2</v>
      </c>
      <c r="L90" s="15">
        <f>IF(L89="","",VLOOKUP($E89&amp;$E$6,'EP overall data'!$A$5:$T$517,'EP overall data'!S$3,FALSE))</f>
        <v>0.13</v>
      </c>
      <c r="M90" s="123">
        <f>IF(L89="","",VLOOKUP($E89&amp;$E$6,'EP overall data'!$A$5:$T$517,'EP overall data'!T$3,FALSE))</f>
        <v>0.14099999999999999</v>
      </c>
      <c r="N90" s="264"/>
      <c r="O90" s="268"/>
      <c r="P90" s="258"/>
    </row>
    <row r="91" spans="5:17" ht="15.75" x14ac:dyDescent="0.25">
      <c r="E91" s="119" t="s">
        <v>105</v>
      </c>
      <c r="F91" s="261">
        <f>IF(OR(ISERROR(VLOOKUP($E91&amp;$E$6,'EP overall data'!$A$5:$T$517,'EP overall data'!B$3,FALSE)),ISBLANK(VLOOKUP($E91&amp;$E$6,'EP overall data'!$A$5:$T$517,'EP overall data'!B$3,FALSE))),"",VLOOKUP($E91&amp;$E$6,'EP overall data'!$A$5:$T$517,'EP overall data'!B$3,FALSE))</f>
        <v>0.47297297297297297</v>
      </c>
      <c r="G91" s="262"/>
      <c r="H91" s="262">
        <f>IF(OR(ISERROR(VLOOKUP($E91&amp;$E$6,'EP overall data'!$A$5:$T$517,'EP overall data'!C$3,FALSE)),ISBLANK(VLOOKUP($E91&amp;$E$6,'EP overall data'!$A$5:$T$517,'EP overall data'!C$3,FALSE))),"",VLOOKUP($E91&amp;$E$6,'EP overall data'!$A$5:$T$517,'EP overall data'!C$3,FALSE))</f>
        <v>8.9189189189189194E-2</v>
      </c>
      <c r="I91" s="262"/>
      <c r="J91" s="262">
        <f>IF(OR(ISERROR(VLOOKUP($E91&amp;$E$6,'EP overall data'!$A$5:$T$517,'EP overall data'!D$3,FALSE)),ISBLANK(VLOOKUP($E91&amp;$E$6,'EP overall data'!$A$5:$T$517,'EP overall data'!D$3,FALSE))),"",VLOOKUP($E91&amp;$E$6,'EP overall data'!$A$5:$T$517,'EP overall data'!D$3,FALSE))</f>
        <v>5.1351351351351354E-2</v>
      </c>
      <c r="K91" s="262"/>
      <c r="L91" s="262">
        <f>IF(OR(ISERROR(VLOOKUP($E91&amp;$E$6,'EP overall data'!$A$5:$T$517,'EP overall data'!E$3,FALSE)),ISBLANK(VLOOKUP($E91&amp;$E$6,'EP overall data'!$A$5:$T$517,'EP overall data'!E$3,FALSE))),"",VLOOKUP($E91&amp;$E$6,'EP overall data'!$A$5:$T$517,'EP overall data'!E$3,FALSE))</f>
        <v>0.38648648648648648</v>
      </c>
      <c r="M91" s="262"/>
      <c r="N91" s="263">
        <v>1</v>
      </c>
      <c r="O91" s="267">
        <f>IF(ISERROR(VLOOKUP($E91&amp;$E$6,'EP overall data'!$A$5:$T$517,'EP overall data'!G$3,FALSE)),0,VLOOKUP($E91&amp;$E$6,'EP overall data'!$A$5:$T$517,'EP overall data'!G$3,FALSE))</f>
        <v>370</v>
      </c>
      <c r="P91" s="257">
        <f>IF(ISERROR(VLOOKUP($E91&amp;$E$6,'EP overall data'!$A$5:$T$517,'EP overall data'!H$3,FALSE)),0,VLOOKUP($E91&amp;$E$6,'EP overall data'!$A$5:$T$517,'EP overall data'!H$3,FALSE))</f>
        <v>0.12231404958677686</v>
      </c>
    </row>
    <row r="92" spans="5:17" x14ac:dyDescent="0.25">
      <c r="E92" s="22" t="s">
        <v>27</v>
      </c>
      <c r="F92" s="14">
        <f>IF(F91="","",VLOOKUP($E91&amp;$E$6,'EP overall data'!$A$5:$T$517,'EP overall data'!M$3,FALSE))</f>
        <v>0.42299999999999999</v>
      </c>
      <c r="G92" s="15">
        <f>IF(F91="","",VLOOKUP($E91&amp;$E$6,'EP overall data'!$A$5:$T$517,'EP overall data'!N$3,FALSE))</f>
        <v>0.52400000000000002</v>
      </c>
      <c r="H92" s="15">
        <f>IF(H91="","",VLOOKUP($E91&amp;$E$6,'EP overall data'!$A$5:$T$517,'EP overall data'!O$3,FALSE))</f>
        <v>6.4000000000000001E-2</v>
      </c>
      <c r="I92" s="15">
        <f>IF(H91="","",VLOOKUP($E91&amp;$E$6,'EP overall data'!$A$5:$T$517,'EP overall data'!P$3,FALSE))</f>
        <v>0.123</v>
      </c>
      <c r="J92" s="15">
        <f>IF(J91="","",VLOOKUP($E91&amp;$E$6,'EP overall data'!$A$5:$T$517,'EP overall data'!Q$3,FALSE))</f>
        <v>3.3000000000000002E-2</v>
      </c>
      <c r="K92" s="15">
        <f>IF(J91="","",VLOOKUP($E91&amp;$E$6,'EP overall data'!$A$5:$T$517,'EP overall data'!R$3,FALSE))</f>
        <v>7.9000000000000001E-2</v>
      </c>
      <c r="L92" s="15">
        <f>IF(L91="","",VLOOKUP($E91&amp;$E$6,'EP overall data'!$A$5:$T$517,'EP overall data'!S$3,FALSE))</f>
        <v>0.33800000000000002</v>
      </c>
      <c r="M92" s="123">
        <f>IF(L91="","",VLOOKUP($E91&amp;$E$6,'EP overall data'!$A$5:$T$517,'EP overall data'!T$3,FALSE))</f>
        <v>0.437</v>
      </c>
      <c r="N92" s="264"/>
      <c r="O92" s="268"/>
      <c r="P92" s="258"/>
    </row>
    <row r="93" spans="5:17" ht="15.75" x14ac:dyDescent="0.25">
      <c r="E93" s="119" t="s">
        <v>8</v>
      </c>
      <c r="F93" s="261">
        <f>IF(OR(ISERROR(VLOOKUP($E93&amp;$E$6,'EP overall data'!$A$5:$T$517,'EP overall data'!B$3,FALSE)),ISBLANK(VLOOKUP($E93&amp;$E$6,'EP overall data'!$A$5:$T$517,'EP overall data'!B$3,FALSE))),"",VLOOKUP($E93&amp;$E$6,'EP overall data'!$A$5:$T$517,'EP overall data'!B$3,FALSE))</f>
        <v>0.63916302311055595</v>
      </c>
      <c r="G93" s="262"/>
      <c r="H93" s="262">
        <f>IF(OR(ISERROR(VLOOKUP($E93&amp;$E$6,'EP overall data'!$A$5:$T$517,'EP overall data'!C$3,FALSE)),ISBLANK(VLOOKUP($E93&amp;$E$6,'EP overall data'!$A$5:$T$517,'EP overall data'!C$3,FALSE))),"",VLOOKUP($E93&amp;$E$6,'EP overall data'!$A$5:$T$517,'EP overall data'!C$3,FALSE))</f>
        <v>0.25371642723297938</v>
      </c>
      <c r="I93" s="262"/>
      <c r="J93" s="262">
        <f>IF(OR(ISERROR(VLOOKUP($E93&amp;$E$6,'EP overall data'!$A$5:$T$517,'EP overall data'!D$3,FALSE)),ISBLANK(VLOOKUP($E93&amp;$E$6,'EP overall data'!$A$5:$T$517,'EP overall data'!D$3,FALSE))),"",VLOOKUP($E93&amp;$E$6,'EP overall data'!$A$5:$T$517,'EP overall data'!D$3,FALSE))</f>
        <v>3.8788257339163024E-2</v>
      </c>
      <c r="K93" s="262"/>
      <c r="L93" s="262">
        <f>IF(OR(ISERROR(VLOOKUP($E93&amp;$E$6,'EP overall data'!$A$5:$T$517,'EP overall data'!E$3,FALSE)),ISBLANK(VLOOKUP($E93&amp;$E$6,'EP overall data'!$A$5:$T$517,'EP overall data'!E$3,FALSE))),"",VLOOKUP($E93&amp;$E$6,'EP overall data'!$A$5:$T$517,'EP overall data'!E$3,FALSE))</f>
        <v>6.8332292317301688E-2</v>
      </c>
      <c r="M93" s="262"/>
      <c r="N93" s="263">
        <v>1</v>
      </c>
      <c r="O93" s="267">
        <f>IF(ISERROR(VLOOKUP($E93&amp;$E$6,'EP overall data'!$A$5:$T$517,'EP overall data'!G$3,FALSE)),0,VLOOKUP($E93&amp;$E$6,'EP overall data'!$A$5:$T$517,'EP overall data'!G$3,FALSE))</f>
        <v>16010</v>
      </c>
      <c r="P93" s="257">
        <f>IF(ISERROR(VLOOKUP($E93&amp;$E$6,'EP overall data'!$A$5:$T$517,'EP overall data'!H$3,FALSE)),0,VLOOKUP($E93&amp;$E$6,'EP overall data'!$A$5:$T$517,'EP overall data'!H$3,FALSE))</f>
        <v>0.20553045085755367</v>
      </c>
      <c r="Q93" s="34"/>
    </row>
    <row r="94" spans="5:17" x14ac:dyDescent="0.25">
      <c r="E94" s="22" t="s">
        <v>27</v>
      </c>
      <c r="F94" s="14">
        <f>IF(F93="","",VLOOKUP($E93&amp;$E$6,'EP overall data'!$A$5:$T$517,'EP overall data'!M$3,FALSE))</f>
        <v>0.63200000000000001</v>
      </c>
      <c r="G94" s="15">
        <f>IF(F93="","",VLOOKUP($E93&amp;$E$6,'EP overall data'!$A$5:$T$517,'EP overall data'!N$3,FALSE))</f>
        <v>0.64700000000000002</v>
      </c>
      <c r="H94" s="15">
        <f>IF(H93="","",VLOOKUP($E93&amp;$E$6,'EP overall data'!$A$5:$T$517,'EP overall data'!O$3,FALSE))</f>
        <v>0.247</v>
      </c>
      <c r="I94" s="15">
        <f>IF(H93="","",VLOOKUP($E93&amp;$E$6,'EP overall data'!$A$5:$T$517,'EP overall data'!P$3,FALSE))</f>
        <v>0.26100000000000001</v>
      </c>
      <c r="J94" s="15">
        <f>IF(J93="","",VLOOKUP($E93&amp;$E$6,'EP overall data'!$A$5:$T$517,'EP overall data'!Q$3,FALSE))</f>
        <v>3.5999999999999997E-2</v>
      </c>
      <c r="K94" s="15">
        <f>IF(J93="","",VLOOKUP($E93&amp;$E$6,'EP overall data'!$A$5:$T$517,'EP overall data'!R$3,FALSE))</f>
        <v>4.2000000000000003E-2</v>
      </c>
      <c r="L94" s="15">
        <f>IF(L93="","",VLOOKUP($E93&amp;$E$6,'EP overall data'!$A$5:$T$517,'EP overall data'!S$3,FALSE))</f>
        <v>6.5000000000000002E-2</v>
      </c>
      <c r="M94" s="123">
        <f>IF(L93="","",VLOOKUP($E93&amp;$E$6,'EP overall data'!$A$5:$T$517,'EP overall data'!T$3,FALSE))</f>
        <v>7.1999999999999995E-2</v>
      </c>
      <c r="N94" s="264"/>
      <c r="O94" s="268"/>
      <c r="P94" s="258"/>
    </row>
    <row r="95" spans="5:17" ht="15.75" x14ac:dyDescent="0.25">
      <c r="E95" s="119" t="s">
        <v>38</v>
      </c>
      <c r="F95" s="261">
        <f>IF(OR(ISERROR(VLOOKUP($E95&amp;$E$6,'EP overall data'!$A$5:$T$517,'EP overall data'!B$3,FALSE)),ISBLANK(VLOOKUP($E95&amp;$E$6,'EP overall data'!$A$5:$T$517,'EP overall data'!B$3,FALSE))),"",VLOOKUP($E95&amp;$E$6,'EP overall data'!$A$5:$T$517,'EP overall data'!B$3,FALSE))</f>
        <v>0.59156315336366994</v>
      </c>
      <c r="G95" s="262"/>
      <c r="H95" s="262">
        <f>IF(OR(ISERROR(VLOOKUP($E95&amp;$E$6,'EP overall data'!$A$5:$T$517,'EP overall data'!C$3,FALSE)),ISBLANK(VLOOKUP($E95&amp;$E$6,'EP overall data'!$A$5:$T$517,'EP overall data'!C$3,FALSE))),"",VLOOKUP($E95&amp;$E$6,'EP overall data'!$A$5:$T$517,'EP overall data'!C$3,FALSE))</f>
        <v>0.26331324560324681</v>
      </c>
      <c r="I95" s="262"/>
      <c r="J95" s="262">
        <f>IF(OR(ISERROR(VLOOKUP($E95&amp;$E$6,'EP overall data'!$A$5:$T$517,'EP overall data'!D$3,FALSE)),ISBLANK(VLOOKUP($E95&amp;$E$6,'EP overall data'!$A$5:$T$517,'EP overall data'!D$3,FALSE))),"",VLOOKUP($E95&amp;$E$6,'EP overall data'!$A$5:$T$517,'EP overall data'!D$3,FALSE))</f>
        <v>3.6649858565982046E-2</v>
      </c>
      <c r="K95" s="262"/>
      <c r="L95" s="262">
        <f>IF(OR(ISERROR(VLOOKUP($E95&amp;$E$6,'EP overall data'!$A$5:$T$517,'EP overall data'!E$3,FALSE)),ISBLANK(VLOOKUP($E95&amp;$E$6,'EP overall data'!$A$5:$T$517,'EP overall data'!E$3,FALSE))),"",VLOOKUP($E95&amp;$E$6,'EP overall data'!$A$5:$T$517,'EP overall data'!E$3,FALSE))</f>
        <v>0.10847374246710122</v>
      </c>
      <c r="M95" s="262"/>
      <c r="N95" s="263">
        <v>1</v>
      </c>
      <c r="O95" s="267">
        <f>IF(ISERROR(VLOOKUP($E95&amp;$E$6,'EP overall data'!$A$5:$T$517,'EP overall data'!G$3,FALSE)),0,VLOOKUP($E95&amp;$E$6,'EP overall data'!$A$5:$T$517,'EP overall data'!G$3,FALSE))</f>
        <v>8131</v>
      </c>
      <c r="P95" s="257">
        <f>IF(ISERROR(VLOOKUP($E95&amp;$E$6,'EP overall data'!$A$5:$T$517,'EP overall data'!H$3,FALSE)),0,VLOOKUP($E95&amp;$E$6,'EP overall data'!$A$5:$T$517,'EP overall data'!H$3,FALSE))</f>
        <v>0.38796640900849316</v>
      </c>
      <c r="Q95" s="34"/>
    </row>
    <row r="96" spans="5:17" x14ac:dyDescent="0.25">
      <c r="E96" s="22" t="s">
        <v>27</v>
      </c>
      <c r="F96" s="14">
        <f>IF(F95="","",VLOOKUP($E95&amp;$E$6,'EP overall data'!$A$5:$T$517,'EP overall data'!M$3,FALSE))</f>
        <v>0.58099999999999996</v>
      </c>
      <c r="G96" s="15">
        <f>IF(F95="","",VLOOKUP($E95&amp;$E$6,'EP overall data'!$A$5:$T$517,'EP overall data'!N$3,FALSE))</f>
        <v>0.60199999999999998</v>
      </c>
      <c r="H96" s="15">
        <f>IF(H95="","",VLOOKUP($E95&amp;$E$6,'EP overall data'!$A$5:$T$517,'EP overall data'!O$3,FALSE))</f>
        <v>0.254</v>
      </c>
      <c r="I96" s="15">
        <f>IF(H95="","",VLOOKUP($E95&amp;$E$6,'EP overall data'!$A$5:$T$517,'EP overall data'!P$3,FALSE))</f>
        <v>0.27300000000000002</v>
      </c>
      <c r="J96" s="15">
        <f>IF(J95="","",VLOOKUP($E95&amp;$E$6,'EP overall data'!$A$5:$T$517,'EP overall data'!Q$3,FALSE))</f>
        <v>3.3000000000000002E-2</v>
      </c>
      <c r="K96" s="15">
        <f>IF(J95="","",VLOOKUP($E95&amp;$E$6,'EP overall data'!$A$5:$T$517,'EP overall data'!R$3,FALSE))</f>
        <v>4.1000000000000002E-2</v>
      </c>
      <c r="L96" s="15">
        <f>IF(L95="","",VLOOKUP($E95&amp;$E$6,'EP overall data'!$A$5:$T$517,'EP overall data'!S$3,FALSE))</f>
        <v>0.10199999999999999</v>
      </c>
      <c r="M96" s="123">
        <f>IF(L95="","",VLOOKUP($E95&amp;$E$6,'EP overall data'!$A$5:$T$517,'EP overall data'!T$3,FALSE))</f>
        <v>0.115</v>
      </c>
      <c r="N96" s="264"/>
      <c r="O96" s="268"/>
      <c r="P96" s="258"/>
    </row>
    <row r="97" spans="5:17" ht="15.75" x14ac:dyDescent="0.25">
      <c r="E97" s="119" t="s">
        <v>10</v>
      </c>
      <c r="F97" s="261">
        <f>IF(OR(ISERROR(VLOOKUP($E97&amp;$E$6,'EP overall data'!$A$5:$T$517,'EP overall data'!B$3,FALSE)),ISBLANK(VLOOKUP($E97&amp;$E$6,'EP overall data'!$A$5:$T$517,'EP overall data'!B$3,FALSE))),"",VLOOKUP($E97&amp;$E$6,'EP overall data'!$A$5:$T$517,'EP overall data'!B$3,FALSE))</f>
        <v>0.55900428652584822</v>
      </c>
      <c r="G97" s="262"/>
      <c r="H97" s="262">
        <f>IF(OR(ISERROR(VLOOKUP($E97&amp;$E$6,'EP overall data'!$A$5:$T$517,'EP overall data'!C$3,FALSE)),ISBLANK(VLOOKUP($E97&amp;$E$6,'EP overall data'!$A$5:$T$517,'EP overall data'!C$3,FALSE))),"",VLOOKUP($E97&amp;$E$6,'EP overall data'!$A$5:$T$517,'EP overall data'!C$3,FALSE))</f>
        <v>0.279140629034757</v>
      </c>
      <c r="I97" s="262"/>
      <c r="J97" s="262">
        <f>IF(OR(ISERROR(VLOOKUP($E97&amp;$E$6,'EP overall data'!$A$5:$T$517,'EP overall data'!D$3,FALSE)),ISBLANK(VLOOKUP($E97&amp;$E$6,'EP overall data'!$A$5:$T$517,'EP overall data'!D$3,FALSE))),"",VLOOKUP($E97&amp;$E$6,'EP overall data'!$A$5:$T$517,'EP overall data'!D$3,FALSE))</f>
        <v>4.064452822393224E-2</v>
      </c>
      <c r="K97" s="262"/>
      <c r="L97" s="262">
        <f>IF(OR(ISERROR(VLOOKUP($E97&amp;$E$6,'EP overall data'!$A$5:$T$517,'EP overall data'!E$3,FALSE)),ISBLANK(VLOOKUP($E97&amp;$E$6,'EP overall data'!$A$5:$T$517,'EP overall data'!E$3,FALSE))),"",VLOOKUP($E97&amp;$E$6,'EP overall data'!$A$5:$T$517,'EP overall data'!E$3,FALSE))</f>
        <v>0.12121055621546248</v>
      </c>
      <c r="M97" s="262"/>
      <c r="N97" s="263">
        <v>1</v>
      </c>
      <c r="O97" s="267">
        <f>IF(ISERROR(VLOOKUP($E97&amp;$E$6,'EP overall data'!$A$5:$T$517,'EP overall data'!G$3,FALSE)),0,VLOOKUP($E97&amp;$E$6,'EP overall data'!$A$5:$T$517,'EP overall data'!G$3,FALSE))</f>
        <v>19363</v>
      </c>
      <c r="P97" s="257">
        <f>IF(ISERROR(VLOOKUP($E97&amp;$E$6,'EP overall data'!$A$5:$T$517,'EP overall data'!H$3,FALSE)),0,VLOOKUP($E97&amp;$E$6,'EP overall data'!$A$5:$T$517,'EP overall data'!H$3,FALSE))</f>
        <v>0.28518616707906208</v>
      </c>
      <c r="Q97" s="34"/>
    </row>
    <row r="98" spans="5:17" x14ac:dyDescent="0.25">
      <c r="E98" s="22" t="s">
        <v>27</v>
      </c>
      <c r="F98" s="14">
        <f>IF(F97="","",VLOOKUP($E97&amp;$E$6,'EP overall data'!$A$5:$T$517,'EP overall data'!M$3,FALSE))</f>
        <v>0.55200000000000005</v>
      </c>
      <c r="G98" s="15">
        <f>IF(F97="","",VLOOKUP($E97&amp;$E$6,'EP overall data'!$A$5:$T$517,'EP overall data'!N$3,FALSE))</f>
        <v>0.56599999999999995</v>
      </c>
      <c r="H98" s="15">
        <f>IF(H97="","",VLOOKUP($E97&amp;$E$6,'EP overall data'!$A$5:$T$517,'EP overall data'!O$3,FALSE))</f>
        <v>0.27300000000000002</v>
      </c>
      <c r="I98" s="15">
        <f>IF(H97="","",VLOOKUP($E97&amp;$E$6,'EP overall data'!$A$5:$T$517,'EP overall data'!P$3,FALSE))</f>
        <v>0.28599999999999998</v>
      </c>
      <c r="J98" s="15">
        <f>IF(J97="","",VLOOKUP($E97&amp;$E$6,'EP overall data'!$A$5:$T$517,'EP overall data'!Q$3,FALSE))</f>
        <v>3.7999999999999999E-2</v>
      </c>
      <c r="K98" s="15">
        <f>IF(J97="","",VLOOKUP($E97&amp;$E$6,'EP overall data'!$A$5:$T$517,'EP overall data'!R$3,FALSE))</f>
        <v>4.3999999999999997E-2</v>
      </c>
      <c r="L98" s="15">
        <f>IF(L97="","",VLOOKUP($E97&amp;$E$6,'EP overall data'!$A$5:$T$517,'EP overall data'!S$3,FALSE))</f>
        <v>0.11700000000000001</v>
      </c>
      <c r="M98" s="123">
        <f>IF(L97="","",VLOOKUP($E97&amp;$E$6,'EP overall data'!$A$5:$T$517,'EP overall data'!T$3,FALSE))</f>
        <v>0.126</v>
      </c>
      <c r="N98" s="264"/>
      <c r="O98" s="268"/>
      <c r="P98" s="258"/>
    </row>
    <row r="99" spans="5:17" ht="15.75" x14ac:dyDescent="0.25">
      <c r="E99" s="119" t="s">
        <v>6</v>
      </c>
      <c r="F99" s="261">
        <f>IF(OR(ISERROR(VLOOKUP($E99&amp;$E$6,'EP overall data'!$A$5:$T$517,'EP overall data'!B$3,FALSE)),ISBLANK(VLOOKUP($E99&amp;$E$6,'EP overall data'!$A$5:$T$517,'EP overall data'!B$3,FALSE))),"",VLOOKUP($E99&amp;$E$6,'EP overall data'!$A$5:$T$517,'EP overall data'!B$3,FALSE))</f>
        <v>0.58125802310654684</v>
      </c>
      <c r="G99" s="262"/>
      <c r="H99" s="262">
        <f>IF(OR(ISERROR(VLOOKUP($E99&amp;$E$6,'EP overall data'!$A$5:$T$517,'EP overall data'!C$3,FALSE)),ISBLANK(VLOOKUP($E99&amp;$E$6,'EP overall data'!$A$5:$T$517,'EP overall data'!C$3,FALSE))),"",VLOOKUP($E99&amp;$E$6,'EP overall data'!$A$5:$T$517,'EP overall data'!C$3,FALSE))</f>
        <v>0.30241335044929396</v>
      </c>
      <c r="I99" s="262"/>
      <c r="J99" s="262">
        <f>IF(OR(ISERROR(VLOOKUP($E99&amp;$E$6,'EP overall data'!$A$5:$T$517,'EP overall data'!D$3,FALSE)),ISBLANK(VLOOKUP($E99&amp;$E$6,'EP overall data'!$A$5:$T$517,'EP overall data'!D$3,FALSE))),"",VLOOKUP($E99&amp;$E$6,'EP overall data'!$A$5:$T$517,'EP overall data'!D$3,FALSE))</f>
        <v>4.3465982028241333E-2</v>
      </c>
      <c r="K99" s="262"/>
      <c r="L99" s="262">
        <f>IF(OR(ISERROR(VLOOKUP($E99&amp;$E$6,'EP overall data'!$A$5:$T$517,'EP overall data'!E$3,FALSE)),ISBLANK(VLOOKUP($E99&amp;$E$6,'EP overall data'!$A$5:$T$517,'EP overall data'!E$3,FALSE))),"",VLOOKUP($E99&amp;$E$6,'EP overall data'!$A$5:$T$517,'EP overall data'!E$3,FALSE))</f>
        <v>7.2862644415917846E-2</v>
      </c>
      <c r="M99" s="262"/>
      <c r="N99" s="263">
        <v>1</v>
      </c>
      <c r="O99" s="267">
        <f>IF(ISERROR(VLOOKUP($E99&amp;$E$6,'EP overall data'!$A$5:$T$517,'EP overall data'!G$3,FALSE)),0,VLOOKUP($E99&amp;$E$6,'EP overall data'!$A$5:$T$517,'EP overall data'!G$3,FALSE))</f>
        <v>38950</v>
      </c>
      <c r="P99" s="257">
        <f>IF(ISERROR(VLOOKUP($E99&amp;$E$6,'EP overall data'!$A$5:$T$517,'EP overall data'!H$3,FALSE)),0,VLOOKUP($E99&amp;$E$6,'EP overall data'!$A$5:$T$517,'EP overall data'!H$3,FALSE))</f>
        <v>0.46483041745232356</v>
      </c>
      <c r="Q99" s="34"/>
    </row>
    <row r="100" spans="5:17" x14ac:dyDescent="0.25">
      <c r="E100" s="22" t="s">
        <v>27</v>
      </c>
      <c r="F100" s="14">
        <f>IF(F99="","",VLOOKUP($E99&amp;$E$6,'EP overall data'!$A$5:$T$517,'EP overall data'!M$3,FALSE))</f>
        <v>0.57599999999999996</v>
      </c>
      <c r="G100" s="15">
        <f>IF(F99="","",VLOOKUP($E99&amp;$E$6,'EP overall data'!$A$5:$T$517,'EP overall data'!N$3,FALSE))</f>
        <v>0.58599999999999997</v>
      </c>
      <c r="H100" s="15">
        <f>IF(H99="","",VLOOKUP($E99&amp;$E$6,'EP overall data'!$A$5:$T$517,'EP overall data'!O$3,FALSE))</f>
        <v>0.29799999999999999</v>
      </c>
      <c r="I100" s="15">
        <f>IF(H99="","",VLOOKUP($E99&amp;$E$6,'EP overall data'!$A$5:$T$517,'EP overall data'!P$3,FALSE))</f>
        <v>0.307</v>
      </c>
      <c r="J100" s="15">
        <f>IF(J99="","",VLOOKUP($E99&amp;$E$6,'EP overall data'!$A$5:$T$517,'EP overall data'!Q$3,FALSE))</f>
        <v>4.1000000000000002E-2</v>
      </c>
      <c r="K100" s="15">
        <f>IF(J99="","",VLOOKUP($E99&amp;$E$6,'EP overall data'!$A$5:$T$517,'EP overall data'!R$3,FALSE))</f>
        <v>4.5999999999999999E-2</v>
      </c>
      <c r="L100" s="15">
        <f>IF(L99="","",VLOOKUP($E99&amp;$E$6,'EP overall data'!$A$5:$T$517,'EP overall data'!S$3,FALSE))</f>
        <v>7.0000000000000007E-2</v>
      </c>
      <c r="M100" s="123">
        <f>IF(L99="","",VLOOKUP($E99&amp;$E$6,'EP overall data'!$A$5:$T$517,'EP overall data'!T$3,FALSE))</f>
        <v>7.4999999999999997E-2</v>
      </c>
      <c r="N100" s="264"/>
      <c r="O100" s="268"/>
      <c r="P100" s="258"/>
    </row>
    <row r="101" spans="5:17" ht="15.75" x14ac:dyDescent="0.25">
      <c r="E101" s="119" t="s">
        <v>106</v>
      </c>
      <c r="F101" s="261">
        <f>IF(OR(ISERROR(VLOOKUP($E101&amp;$E$6,'EP overall data'!$A$5:$T$517,'EP overall data'!B$3,FALSE)),ISBLANK(VLOOKUP($E101&amp;$E$6,'EP overall data'!$A$5:$T$517,'EP overall data'!B$3,FALSE))),"",VLOOKUP($E101&amp;$E$6,'EP overall data'!$A$5:$T$517,'EP overall data'!B$3,FALSE))</f>
        <v>0.61266294227188078</v>
      </c>
      <c r="G101" s="262"/>
      <c r="H101" s="262">
        <f>IF(OR(ISERROR(VLOOKUP($E101&amp;$E$6,'EP overall data'!$A$5:$T$517,'EP overall data'!C$3,FALSE)),ISBLANK(VLOOKUP($E101&amp;$E$6,'EP overall data'!$A$5:$T$517,'EP overall data'!C$3,FALSE))),"",VLOOKUP($E101&amp;$E$6,'EP overall data'!$A$5:$T$517,'EP overall data'!C$3,FALSE))</f>
        <v>0.18994413407821228</v>
      </c>
      <c r="I101" s="262"/>
      <c r="J101" s="262">
        <f>IF(OR(ISERROR(VLOOKUP($E101&amp;$E$6,'EP overall data'!$A$5:$T$517,'EP overall data'!D$3,FALSE)),ISBLANK(VLOOKUP($E101&amp;$E$6,'EP overall data'!$A$5:$T$517,'EP overall data'!D$3,FALSE))),"",VLOOKUP($E101&amp;$E$6,'EP overall data'!$A$5:$T$517,'EP overall data'!D$3,FALSE))</f>
        <v>4.8417132216014895E-2</v>
      </c>
      <c r="K101" s="262"/>
      <c r="L101" s="262">
        <f>IF(OR(ISERROR(VLOOKUP($E101&amp;$E$6,'EP overall data'!$A$5:$T$517,'EP overall data'!E$3,FALSE)),ISBLANK(VLOOKUP($E101&amp;$E$6,'EP overall data'!$A$5:$T$517,'EP overall data'!E$3,FALSE))),"",VLOOKUP($E101&amp;$E$6,'EP overall data'!$A$5:$T$517,'EP overall data'!E$3,FALSE))</f>
        <v>0.148975791433892</v>
      </c>
      <c r="M101" s="262"/>
      <c r="N101" s="263">
        <v>1</v>
      </c>
      <c r="O101" s="267">
        <f>IF(ISERROR(VLOOKUP($E101&amp;$E$6,'EP overall data'!$A$5:$T$517,'EP overall data'!G$3,FALSE)),0,VLOOKUP($E101&amp;$E$6,'EP overall data'!$A$5:$T$517,'EP overall data'!G$3,FALSE))</f>
        <v>537</v>
      </c>
      <c r="P101" s="257">
        <f>IF(ISERROR(VLOOKUP($E101&amp;$E$6,'EP overall data'!$A$5:$T$517,'EP overall data'!H$3,FALSE)),0,VLOOKUP($E101&amp;$E$6,'EP overall data'!$A$5:$T$517,'EP overall data'!H$3,FALSE))</f>
        <v>0.10564627188668109</v>
      </c>
      <c r="Q101" s="34"/>
    </row>
    <row r="102" spans="5:17" x14ac:dyDescent="0.25">
      <c r="E102" s="22" t="s">
        <v>27</v>
      </c>
      <c r="F102" s="14">
        <f>IF(F101="","",VLOOKUP($E101&amp;$E$6,'EP overall data'!$A$5:$T$517,'EP overall data'!M$3,FALSE))</f>
        <v>0.57099999999999995</v>
      </c>
      <c r="G102" s="15">
        <f>IF(F101="","",VLOOKUP($E101&amp;$E$6,'EP overall data'!$A$5:$T$517,'EP overall data'!N$3,FALSE))</f>
        <v>0.65300000000000002</v>
      </c>
      <c r="H102" s="15">
        <f>IF(H101="","",VLOOKUP($E101&amp;$E$6,'EP overall data'!$A$5:$T$517,'EP overall data'!O$3,FALSE))</f>
        <v>0.159</v>
      </c>
      <c r="I102" s="15">
        <f>IF(H101="","",VLOOKUP($E101&amp;$E$6,'EP overall data'!$A$5:$T$517,'EP overall data'!P$3,FALSE))</f>
        <v>0.22500000000000001</v>
      </c>
      <c r="J102" s="15">
        <f>IF(J101="","",VLOOKUP($E101&amp;$E$6,'EP overall data'!$A$5:$T$517,'EP overall data'!Q$3,FALSE))</f>
        <v>3.3000000000000002E-2</v>
      </c>
      <c r="K102" s="15">
        <f>IF(J101="","",VLOOKUP($E101&amp;$E$6,'EP overall data'!$A$5:$T$517,'EP overall data'!R$3,FALSE))</f>
        <v>7.0000000000000007E-2</v>
      </c>
      <c r="L102" s="15">
        <f>IF(L101="","",VLOOKUP($E101&amp;$E$6,'EP overall data'!$A$5:$T$517,'EP overall data'!S$3,FALSE))</f>
        <v>0.121</v>
      </c>
      <c r="M102" s="123">
        <f>IF(L101="","",VLOOKUP($E101&amp;$E$6,'EP overall data'!$A$5:$T$517,'EP overall data'!T$3,FALSE))</f>
        <v>0.182</v>
      </c>
      <c r="N102" s="264"/>
      <c r="O102" s="268"/>
      <c r="P102" s="258"/>
    </row>
    <row r="103" spans="5:17" ht="15.75" x14ac:dyDescent="0.25">
      <c r="E103" s="119" t="s">
        <v>14</v>
      </c>
      <c r="F103" s="261">
        <f>IF(OR(ISERROR(VLOOKUP($E103&amp;$E$6,'EP overall data'!$A$5:$T$517,'EP overall data'!B$3,FALSE)),ISBLANK(VLOOKUP($E103&amp;$E$6,'EP overall data'!$A$5:$T$517,'EP overall data'!B$3,FALSE))),"",VLOOKUP($E103&amp;$E$6,'EP overall data'!$A$5:$T$517,'EP overall data'!B$3,FALSE))</f>
        <v>0.6279096632588228</v>
      </c>
      <c r="G103" s="262"/>
      <c r="H103" s="262">
        <f>IF(OR(ISERROR(VLOOKUP($E103&amp;$E$6,'EP overall data'!$A$5:$T$517,'EP overall data'!C$3,FALSE)),ISBLANK(VLOOKUP($E103&amp;$E$6,'EP overall data'!$A$5:$T$517,'EP overall data'!C$3,FALSE))),"",VLOOKUP($E103&amp;$E$6,'EP overall data'!$A$5:$T$517,'EP overall data'!C$3,FALSE))</f>
        <v>0.19147461445156819</v>
      </c>
      <c r="I103" s="262"/>
      <c r="J103" s="262">
        <f>IF(OR(ISERROR(VLOOKUP($E103&amp;$E$6,'EP overall data'!$A$5:$T$517,'EP overall data'!D$3,FALSE)),ISBLANK(VLOOKUP($E103&amp;$E$6,'EP overall data'!$A$5:$T$517,'EP overall data'!D$3,FALSE))),"",VLOOKUP($E103&amp;$E$6,'EP overall data'!$A$5:$T$517,'EP overall data'!D$3,FALSE))</f>
        <v>4.3695488938947612E-2</v>
      </c>
      <c r="K103" s="262"/>
      <c r="L103" s="262">
        <f>IF(OR(ISERROR(VLOOKUP($E103&amp;$E$6,'EP overall data'!$A$5:$T$517,'EP overall data'!E$3,FALSE)),ISBLANK(VLOOKUP($E103&amp;$E$6,'EP overall data'!$A$5:$T$517,'EP overall data'!E$3,FALSE))),"",VLOOKUP($E103&amp;$E$6,'EP overall data'!$A$5:$T$517,'EP overall data'!E$3,FALSE))</f>
        <v>0.13692023335066136</v>
      </c>
      <c r="M103" s="262"/>
      <c r="N103" s="263">
        <v>1</v>
      </c>
      <c r="O103" s="267">
        <f>IF(ISERROR(VLOOKUP($E103&amp;$E$6,'EP overall data'!$A$5:$T$517,'EP overall data'!G$3,FALSE)),0,VLOOKUP($E103&amp;$E$6,'EP overall data'!$A$5:$T$517,'EP overall data'!G$3,FALSE))</f>
        <v>34626</v>
      </c>
      <c r="P103" s="257">
        <f>IF(ISERROR(VLOOKUP($E103&amp;$E$6,'EP overall data'!$A$5:$T$517,'EP overall data'!H$3,FALSE)),0,VLOOKUP($E103&amp;$E$6,'EP overall data'!$A$5:$T$517,'EP overall data'!H$3,FALSE))</f>
        <v>8.4879089092892421E-2</v>
      </c>
      <c r="Q103" s="34"/>
    </row>
    <row r="104" spans="5:17" x14ac:dyDescent="0.25">
      <c r="E104" s="22" t="s">
        <v>27</v>
      </c>
      <c r="F104" s="14">
        <f>IF(F103="","",VLOOKUP($E103&amp;$E$6,'EP overall data'!$A$5:$T$517,'EP overall data'!M$3,FALSE))</f>
        <v>0.623</v>
      </c>
      <c r="G104" s="15">
        <f>IF(F103="","",VLOOKUP($E103&amp;$E$6,'EP overall data'!$A$5:$T$517,'EP overall data'!N$3,FALSE))</f>
        <v>0.63300000000000001</v>
      </c>
      <c r="H104" s="15">
        <f>IF(H103="","",VLOOKUP($E103&amp;$E$6,'EP overall data'!$A$5:$T$517,'EP overall data'!O$3,FALSE))</f>
        <v>0.187</v>
      </c>
      <c r="I104" s="15">
        <f>IF(H103="","",VLOOKUP($E103&amp;$E$6,'EP overall data'!$A$5:$T$517,'EP overall data'!P$3,FALSE))</f>
        <v>0.19600000000000001</v>
      </c>
      <c r="J104" s="15">
        <f>IF(J103="","",VLOOKUP($E103&amp;$E$6,'EP overall data'!$A$5:$T$517,'EP overall data'!Q$3,FALSE))</f>
        <v>4.2000000000000003E-2</v>
      </c>
      <c r="K104" s="15">
        <f>IF(J103="","",VLOOKUP($E103&amp;$E$6,'EP overall data'!$A$5:$T$517,'EP overall data'!R$3,FALSE))</f>
        <v>4.5999999999999999E-2</v>
      </c>
      <c r="L104" s="15">
        <f>IF(L103="","",VLOOKUP($E103&amp;$E$6,'EP overall data'!$A$5:$T$517,'EP overall data'!S$3,FALSE))</f>
        <v>0.13300000000000001</v>
      </c>
      <c r="M104" s="123">
        <f>IF(L103="","",VLOOKUP($E103&amp;$E$6,'EP overall data'!$A$5:$T$517,'EP overall data'!T$3,FALSE))</f>
        <v>0.14099999999999999</v>
      </c>
      <c r="N104" s="264"/>
      <c r="O104" s="268"/>
      <c r="P104" s="258"/>
    </row>
    <row r="105" spans="5:17" ht="15.75" x14ac:dyDescent="0.25">
      <c r="E105" s="119" t="s">
        <v>107</v>
      </c>
      <c r="F105" s="261">
        <f>IF(OR(ISERROR(VLOOKUP($E105&amp;$E$6,'EP overall data'!$A$5:$T$517,'EP overall data'!B$3,FALSE)),ISBLANK(VLOOKUP($E105&amp;$E$6,'EP overall data'!$A$5:$T$517,'EP overall data'!B$3,FALSE))),"",VLOOKUP($E105&amp;$E$6,'EP overall data'!$A$5:$T$517,'EP overall data'!B$3,FALSE))</f>
        <v>0.47533632286995514</v>
      </c>
      <c r="G105" s="262"/>
      <c r="H105" s="262">
        <f>IF(OR(ISERROR(VLOOKUP($E105&amp;$E$6,'EP overall data'!$A$5:$T$517,'EP overall data'!C$3,FALSE)),ISBLANK(VLOOKUP($E105&amp;$E$6,'EP overall data'!$A$5:$T$517,'EP overall data'!C$3,FALSE))),"",VLOOKUP($E105&amp;$E$6,'EP overall data'!$A$5:$T$517,'EP overall data'!C$3,FALSE))</f>
        <v>0.1031390134529148</v>
      </c>
      <c r="I105" s="262"/>
      <c r="J105" s="262">
        <f>IF(OR(ISERROR(VLOOKUP($E105&amp;$E$6,'EP overall data'!$A$5:$T$517,'EP overall data'!D$3,FALSE)),ISBLANK(VLOOKUP($E105&amp;$E$6,'EP overall data'!$A$5:$T$517,'EP overall data'!D$3,FALSE))),"",VLOOKUP($E105&amp;$E$6,'EP overall data'!$A$5:$T$517,'EP overall data'!D$3,FALSE))</f>
        <v>6.4573991031390138E-2</v>
      </c>
      <c r="K105" s="262"/>
      <c r="L105" s="262">
        <f>IF(OR(ISERROR(VLOOKUP($E105&amp;$E$6,'EP overall data'!$A$5:$T$517,'EP overall data'!E$3,FALSE)),ISBLANK(VLOOKUP($E105&amp;$E$6,'EP overall data'!$A$5:$T$517,'EP overall data'!E$3,FALSE))),"",VLOOKUP($E105&amp;$E$6,'EP overall data'!$A$5:$T$517,'EP overall data'!E$3,FALSE))</f>
        <v>0.35695067264573993</v>
      </c>
      <c r="M105" s="262"/>
      <c r="N105" s="263">
        <v>1</v>
      </c>
      <c r="O105" s="267">
        <f>IF(ISERROR(VLOOKUP($E105&amp;$E$6,'EP overall data'!$A$5:$T$517,'EP overall data'!G$3,FALSE)),0,VLOOKUP($E105&amp;$E$6,'EP overall data'!$A$5:$T$517,'EP overall data'!G$3,FALSE))</f>
        <v>1115</v>
      </c>
      <c r="P105" s="257">
        <f>IF(ISERROR(VLOOKUP($E105&amp;$E$6,'EP overall data'!$A$5:$T$517,'EP overall data'!H$3,FALSE)),0,VLOOKUP($E105&amp;$E$6,'EP overall data'!$A$5:$T$517,'EP overall data'!H$3,FALSE))</f>
        <v>0.20841121495327103</v>
      </c>
      <c r="Q105" s="34"/>
    </row>
    <row r="106" spans="5:17" ht="15.75" x14ac:dyDescent="0.25">
      <c r="E106" s="22" t="s">
        <v>27</v>
      </c>
      <c r="F106" s="14">
        <f>IF(F105="","",VLOOKUP($E105&amp;$E$6,'EP overall data'!$A$5:$T$517,'EP overall data'!M$3,FALSE))</f>
        <v>0.44600000000000001</v>
      </c>
      <c r="G106" s="15">
        <f>IF(F105="","",VLOOKUP($E105&amp;$E$6,'EP overall data'!$A$5:$T$517,'EP overall data'!N$3,FALSE))</f>
        <v>0.505</v>
      </c>
      <c r="H106" s="15">
        <f>IF(H105="","",VLOOKUP($E105&amp;$E$6,'EP overall data'!$A$5:$T$517,'EP overall data'!O$3,FALSE))</f>
        <v>8.6999999999999994E-2</v>
      </c>
      <c r="I106" s="15">
        <f>IF(H105="","",VLOOKUP($E105&amp;$E$6,'EP overall data'!$A$5:$T$517,'EP overall data'!P$3,FALSE))</f>
        <v>0.122</v>
      </c>
      <c r="J106" s="15">
        <f>IF(J105="","",VLOOKUP($E105&amp;$E$6,'EP overall data'!$A$5:$T$517,'EP overall data'!Q$3,FALSE))</f>
        <v>5.1999999999999998E-2</v>
      </c>
      <c r="K106" s="15">
        <f>IF(J105="","",VLOOKUP($E105&amp;$E$6,'EP overall data'!$A$5:$T$517,'EP overall data'!R$3,FALSE))</f>
        <v>8.1000000000000003E-2</v>
      </c>
      <c r="L106" s="15">
        <f>IF(L105="","",VLOOKUP($E105&amp;$E$6,'EP overall data'!$A$5:$T$517,'EP overall data'!S$3,FALSE))</f>
        <v>0.32900000000000001</v>
      </c>
      <c r="M106" s="123">
        <f>IF(L105="","",VLOOKUP($E105&amp;$E$6,'EP overall data'!$A$5:$T$517,'EP overall data'!T$3,FALSE))</f>
        <v>0.38600000000000001</v>
      </c>
      <c r="N106" s="264"/>
      <c r="O106" s="268"/>
      <c r="P106" s="258"/>
      <c r="Q106" s="34"/>
    </row>
    <row r="107" spans="5:17" ht="15.75" x14ac:dyDescent="0.25">
      <c r="E107" s="119" t="s">
        <v>108</v>
      </c>
      <c r="F107" s="261">
        <f>IF(OR(ISERROR(VLOOKUP($E107&amp;$E$6,'EP overall data'!$A$5:$T$517,'EP overall data'!B$3,FALSE)),ISBLANK(VLOOKUP($E107&amp;$E$6,'EP overall data'!$A$5:$T$517,'EP overall data'!B$3,FALSE))),"",VLOOKUP($E107&amp;$E$6,'EP overall data'!$A$5:$T$517,'EP overall data'!B$3,FALSE))</f>
        <v>0.5376250543714659</v>
      </c>
      <c r="G107" s="262"/>
      <c r="H107" s="262">
        <f>IF(OR(ISERROR(VLOOKUP($E107&amp;$E$6,'EP overall data'!$A$5:$T$517,'EP overall data'!C$3,FALSE)),ISBLANK(VLOOKUP($E107&amp;$E$6,'EP overall data'!$A$5:$T$517,'EP overall data'!C$3,FALSE))),"",VLOOKUP($E107&amp;$E$6,'EP overall data'!$A$5:$T$517,'EP overall data'!C$3,FALSE))</f>
        <v>0.24706394084384514</v>
      </c>
      <c r="I107" s="262"/>
      <c r="J107" s="262">
        <f>IF(OR(ISERROR(VLOOKUP($E107&amp;$E$6,'EP overall data'!$A$5:$T$517,'EP overall data'!D$3,FALSE)),ISBLANK(VLOOKUP($E107&amp;$E$6,'EP overall data'!$A$5:$T$517,'EP overall data'!D$3,FALSE))),"",VLOOKUP($E107&amp;$E$6,'EP overall data'!$A$5:$T$517,'EP overall data'!D$3,FALSE))</f>
        <v>4.6976946498477598E-2</v>
      </c>
      <c r="K107" s="262"/>
      <c r="L107" s="262">
        <f>IF(OR(ISERROR(VLOOKUP($E107&amp;$E$6,'EP overall data'!$A$5:$T$517,'EP overall data'!E$3,FALSE)),ISBLANK(VLOOKUP($E107&amp;$E$6,'EP overall data'!$A$5:$T$517,'EP overall data'!E$3,FALSE))),"",VLOOKUP($E107&amp;$E$6,'EP overall data'!$A$5:$T$517,'EP overall data'!E$3,FALSE))</f>
        <v>0.1683340582862114</v>
      </c>
      <c r="M107" s="262"/>
      <c r="N107" s="263">
        <v>1</v>
      </c>
      <c r="O107" s="267">
        <f>IF(ISERROR(VLOOKUP($E107&amp;$E$6,'EP overall data'!$A$5:$T$517,'EP overall data'!G$3,FALSE)),0,VLOOKUP($E107&amp;$E$6,'EP overall data'!$A$5:$T$517,'EP overall data'!G$3,FALSE))</f>
        <v>4598</v>
      </c>
      <c r="P107" s="257">
        <f>IF(ISERROR(VLOOKUP($E107&amp;$E$6,'EP overall data'!$A$5:$T$517,'EP overall data'!H$3,FALSE)),0,VLOOKUP($E107&amp;$E$6,'EP overall data'!$A$5:$T$517,'EP overall data'!H$3,FALSE))</f>
        <v>0.20299324533133195</v>
      </c>
      <c r="Q107" s="34"/>
    </row>
    <row r="108" spans="5:17" ht="15.75" x14ac:dyDescent="0.25">
      <c r="E108" s="22" t="s">
        <v>27</v>
      </c>
      <c r="F108" s="14">
        <f>IF(F107="","",VLOOKUP($E107&amp;$E$6,'EP overall data'!$A$5:$T$517,'EP overall data'!M$3,FALSE))</f>
        <v>0.52300000000000002</v>
      </c>
      <c r="G108" s="15">
        <f>IF(F107="","",VLOOKUP($E107&amp;$E$6,'EP overall data'!$A$5:$T$517,'EP overall data'!N$3,FALSE))</f>
        <v>0.55200000000000005</v>
      </c>
      <c r="H108" s="15">
        <f>IF(H107="","",VLOOKUP($E107&amp;$E$6,'EP overall data'!$A$5:$T$517,'EP overall data'!O$3,FALSE))</f>
        <v>0.23499999999999999</v>
      </c>
      <c r="I108" s="15">
        <f>IF(H107="","",VLOOKUP($E107&amp;$E$6,'EP overall data'!$A$5:$T$517,'EP overall data'!P$3,FALSE))</f>
        <v>0.26</v>
      </c>
      <c r="J108" s="15">
        <f>IF(J107="","",VLOOKUP($E107&amp;$E$6,'EP overall data'!$A$5:$T$517,'EP overall data'!Q$3,FALSE))</f>
        <v>4.1000000000000002E-2</v>
      </c>
      <c r="K108" s="15">
        <f>IF(J107="","",VLOOKUP($E107&amp;$E$6,'EP overall data'!$A$5:$T$517,'EP overall data'!R$3,FALSE))</f>
        <v>5.2999999999999999E-2</v>
      </c>
      <c r="L108" s="15">
        <f>IF(L107="","",VLOOKUP($E107&amp;$E$6,'EP overall data'!$A$5:$T$517,'EP overall data'!S$3,FALSE))</f>
        <v>0.158</v>
      </c>
      <c r="M108" s="123">
        <f>IF(L107="","",VLOOKUP($E107&amp;$E$6,'EP overall data'!$A$5:$T$517,'EP overall data'!T$3,FALSE))</f>
        <v>0.17899999999999999</v>
      </c>
      <c r="N108" s="264"/>
      <c r="O108" s="268"/>
      <c r="P108" s="258"/>
      <c r="Q108" s="34"/>
    </row>
    <row r="109" spans="5:17" ht="15.75" x14ac:dyDescent="0.25">
      <c r="E109" s="119" t="s">
        <v>109</v>
      </c>
      <c r="F109" s="261">
        <f>IF(OR(ISERROR(VLOOKUP($E109&amp;$E$6,'EP overall data'!$A$5:$T$517,'EP overall data'!B$3,FALSE)),ISBLANK(VLOOKUP($E109&amp;$E$6,'EP overall data'!$A$5:$T$517,'EP overall data'!B$3,FALSE))),"",VLOOKUP($E109&amp;$E$6,'EP overall data'!$A$5:$T$517,'EP overall data'!B$3,FALSE))</f>
        <v>0.63655030800821355</v>
      </c>
      <c r="G109" s="262"/>
      <c r="H109" s="262">
        <f>IF(OR(ISERROR(VLOOKUP($E109&amp;$E$6,'EP overall data'!$A$5:$T$517,'EP overall data'!C$3,FALSE)),ISBLANK(VLOOKUP($E109&amp;$E$6,'EP overall data'!$A$5:$T$517,'EP overall data'!C$3,FALSE))),"",VLOOKUP($E109&amp;$E$6,'EP overall data'!$A$5:$T$517,'EP overall data'!C$3,FALSE))</f>
        <v>0.24173977972745939</v>
      </c>
      <c r="I109" s="262"/>
      <c r="J109" s="262">
        <f>IF(OR(ISERROR(VLOOKUP($E109&amp;$E$6,'EP overall data'!$A$5:$T$517,'EP overall data'!D$3,FALSE)),ISBLANK(VLOOKUP($E109&amp;$E$6,'EP overall data'!$A$5:$T$517,'EP overall data'!D$3,FALSE))),"",VLOOKUP($E109&amp;$E$6,'EP overall data'!$A$5:$T$517,'EP overall data'!D$3,FALSE))</f>
        <v>3.7334328915437746E-2</v>
      </c>
      <c r="K109" s="262"/>
      <c r="L109" s="262">
        <f>IF(OR(ISERROR(VLOOKUP($E109&amp;$E$6,'EP overall data'!$A$5:$T$517,'EP overall data'!E$3,FALSE)),ISBLANK(VLOOKUP($E109&amp;$E$6,'EP overall data'!$A$5:$T$517,'EP overall data'!E$3,FALSE))),"",VLOOKUP($E109&amp;$E$6,'EP overall data'!$A$5:$T$517,'EP overall data'!E$3,FALSE))</f>
        <v>8.437558334888931E-2</v>
      </c>
      <c r="M109" s="262"/>
      <c r="N109" s="263">
        <v>1</v>
      </c>
      <c r="O109" s="267">
        <f>IF(ISERROR(VLOOKUP($E109&amp;$E$6,'EP overall data'!$A$5:$T$517,'EP overall data'!G$3,FALSE)),0,VLOOKUP($E109&amp;$E$6,'EP overall data'!$A$5:$T$517,'EP overall data'!G$3,FALSE))</f>
        <v>5357</v>
      </c>
      <c r="P109" s="257">
        <f>IF(ISERROR(VLOOKUP($E109&amp;$E$6,'EP overall data'!$A$5:$T$517,'EP overall data'!H$3,FALSE)),0,VLOOKUP($E109&amp;$E$6,'EP overall data'!$A$5:$T$517,'EP overall data'!H$3,FALSE))</f>
        <v>0.44813451564329931</v>
      </c>
      <c r="Q109" s="34"/>
    </row>
    <row r="110" spans="5:17" ht="15.75" x14ac:dyDescent="0.25">
      <c r="E110" s="22" t="s">
        <v>27</v>
      </c>
      <c r="F110" s="14">
        <f>IF(F109="","",VLOOKUP($E109&amp;$E$6,'EP overall data'!$A$5:$T$517,'EP overall data'!M$3,FALSE))</f>
        <v>0.624</v>
      </c>
      <c r="G110" s="15">
        <f>IF(F109="","",VLOOKUP($E109&amp;$E$6,'EP overall data'!$A$5:$T$517,'EP overall data'!N$3,FALSE))</f>
        <v>0.64900000000000002</v>
      </c>
      <c r="H110" s="15">
        <f>IF(H109="","",VLOOKUP($E109&amp;$E$6,'EP overall data'!$A$5:$T$517,'EP overall data'!O$3,FALSE))</f>
        <v>0.23</v>
      </c>
      <c r="I110" s="15">
        <f>IF(H109="","",VLOOKUP($E109&amp;$E$6,'EP overall data'!$A$5:$T$517,'EP overall data'!P$3,FALSE))</f>
        <v>0.253</v>
      </c>
      <c r="J110" s="15">
        <f>IF(J109="","",VLOOKUP($E109&amp;$E$6,'EP overall data'!$A$5:$T$517,'EP overall data'!Q$3,FALSE))</f>
        <v>3.3000000000000002E-2</v>
      </c>
      <c r="K110" s="15">
        <f>IF(J109="","",VLOOKUP($E109&amp;$E$6,'EP overall data'!$A$5:$T$517,'EP overall data'!R$3,FALSE))</f>
        <v>4.2999999999999997E-2</v>
      </c>
      <c r="L110" s="15">
        <f>IF(L109="","",VLOOKUP($E109&amp;$E$6,'EP overall data'!$A$5:$T$517,'EP overall data'!S$3,FALSE))</f>
        <v>7.6999999999999999E-2</v>
      </c>
      <c r="M110" s="123">
        <f>IF(L109="","",VLOOKUP($E109&amp;$E$6,'EP overall data'!$A$5:$T$517,'EP overall data'!T$3,FALSE))</f>
        <v>9.1999999999999998E-2</v>
      </c>
      <c r="N110" s="264"/>
      <c r="O110" s="268"/>
      <c r="P110" s="258"/>
      <c r="Q110" s="34"/>
    </row>
    <row r="111" spans="5:17" ht="15.75" x14ac:dyDescent="0.25">
      <c r="E111" s="119" t="s">
        <v>5</v>
      </c>
      <c r="F111" s="261">
        <f>IF(OR(ISERROR(VLOOKUP($E111&amp;$E$6,'EP overall data'!$A$5:$T$517,'EP overall data'!B$3,FALSE)),ISBLANK(VLOOKUP($E111&amp;$E$6,'EP overall data'!$A$5:$T$517,'EP overall data'!B$3,FALSE))),"",VLOOKUP($E111&amp;$E$6,'EP overall data'!$A$5:$T$517,'EP overall data'!B$3,FALSE))</f>
        <v>0.65671352399418326</v>
      </c>
      <c r="G111" s="262"/>
      <c r="H111" s="262">
        <f>IF(OR(ISERROR(VLOOKUP($E111&amp;$E$6,'EP overall data'!$A$5:$T$517,'EP overall data'!C$3,FALSE)),ISBLANK(VLOOKUP($E111&amp;$E$6,'EP overall data'!$A$5:$T$517,'EP overall data'!C$3,FALSE))),"",VLOOKUP($E111&amp;$E$6,'EP overall data'!$A$5:$T$517,'EP overall data'!C$3,FALSE))</f>
        <v>0.24066892874454679</v>
      </c>
      <c r="I111" s="262"/>
      <c r="J111" s="262">
        <f>IF(OR(ISERROR(VLOOKUP($E111&amp;$E$6,'EP overall data'!$A$5:$T$517,'EP overall data'!D$3,FALSE)),ISBLANK(VLOOKUP($E111&amp;$E$6,'EP overall data'!$A$5:$T$517,'EP overall data'!D$3,FALSE))),"",VLOOKUP($E111&amp;$E$6,'EP overall data'!$A$5:$T$517,'EP overall data'!D$3,FALSE))</f>
        <v>4.0717401841977703E-2</v>
      </c>
      <c r="K111" s="262"/>
      <c r="L111" s="262">
        <f>IF(OR(ISERROR(VLOOKUP($E111&amp;$E$6,'EP overall data'!$A$5:$T$517,'EP overall data'!E$3,FALSE)),ISBLANK(VLOOKUP($E111&amp;$E$6,'EP overall data'!$A$5:$T$517,'EP overall data'!E$3,FALSE))),"",VLOOKUP($E111&amp;$E$6,'EP overall data'!$A$5:$T$517,'EP overall data'!E$3,FALSE))</f>
        <v>6.1900145419292292E-2</v>
      </c>
      <c r="M111" s="262"/>
      <c r="N111" s="263">
        <v>1</v>
      </c>
      <c r="O111" s="267">
        <f>IF(ISERROR(VLOOKUP($E111&amp;$E$6,'EP overall data'!$A$5:$T$517,'EP overall data'!G$3,FALSE)),0,VLOOKUP($E111&amp;$E$6,'EP overall data'!$A$5:$T$517,'EP overall data'!G$3,FALSE))</f>
        <v>20630</v>
      </c>
      <c r="P111" s="257">
        <f>IF(ISERROR(VLOOKUP($E111&amp;$E$6,'EP overall data'!$A$5:$T$517,'EP overall data'!H$3,FALSE)),0,VLOOKUP($E111&amp;$E$6,'EP overall data'!$A$5:$T$517,'EP overall data'!H$3,FALSE))</f>
        <v>0.31780020026188094</v>
      </c>
      <c r="Q111" s="34"/>
    </row>
    <row r="112" spans="5:17" ht="15.75" x14ac:dyDescent="0.25">
      <c r="E112" s="22" t="s">
        <v>27</v>
      </c>
      <c r="F112" s="14">
        <f>IF(F111="","",VLOOKUP($E111&amp;$E$6,'EP overall data'!$A$5:$T$517,'EP overall data'!M$3,FALSE))</f>
        <v>0.65</v>
      </c>
      <c r="G112" s="15">
        <f>IF(F111="","",VLOOKUP($E111&amp;$E$6,'EP overall data'!$A$5:$T$517,'EP overall data'!N$3,FALSE))</f>
        <v>0.66300000000000003</v>
      </c>
      <c r="H112" s="15">
        <f>IF(H111="","",VLOOKUP($E111&amp;$E$6,'EP overall data'!$A$5:$T$517,'EP overall data'!O$3,FALSE))</f>
        <v>0.23499999999999999</v>
      </c>
      <c r="I112" s="15">
        <f>IF(H111="","",VLOOKUP($E111&amp;$E$6,'EP overall data'!$A$5:$T$517,'EP overall data'!P$3,FALSE))</f>
        <v>0.247</v>
      </c>
      <c r="J112" s="15">
        <f>IF(J111="","",VLOOKUP($E111&amp;$E$6,'EP overall data'!$A$5:$T$517,'EP overall data'!Q$3,FALSE))</f>
        <v>3.7999999999999999E-2</v>
      </c>
      <c r="K112" s="15">
        <f>IF(J111="","",VLOOKUP($E111&amp;$E$6,'EP overall data'!$A$5:$T$517,'EP overall data'!R$3,FALSE))</f>
        <v>4.3999999999999997E-2</v>
      </c>
      <c r="L112" s="15">
        <f>IF(L111="","",VLOOKUP($E111&amp;$E$6,'EP overall data'!$A$5:$T$517,'EP overall data'!S$3,FALSE))</f>
        <v>5.8999999999999997E-2</v>
      </c>
      <c r="M112" s="123">
        <f>IF(L111="","",VLOOKUP($E111&amp;$E$6,'EP overall data'!$A$5:$T$517,'EP overall data'!T$3,FALSE))</f>
        <v>6.5000000000000002E-2</v>
      </c>
      <c r="N112" s="264"/>
      <c r="O112" s="268"/>
      <c r="P112" s="258"/>
      <c r="Q112" s="34"/>
    </row>
    <row r="113" spans="5:20" ht="15.75" x14ac:dyDescent="0.25">
      <c r="E113" s="119" t="s">
        <v>15</v>
      </c>
      <c r="F113" s="261">
        <f>IF(OR(ISERROR(VLOOKUP($E113&amp;$E$6,'EP overall data'!$A$5:$T$517,'EP overall data'!B$3,FALSE)),ISBLANK(VLOOKUP($E113&amp;$E$6,'EP overall data'!$A$5:$T$517,'EP overall data'!B$3,FALSE))),"",VLOOKUP($E113&amp;$E$6,'EP overall data'!$A$5:$T$517,'EP overall data'!B$3,FALSE))</f>
        <v>0.48863062152602327</v>
      </c>
      <c r="G113" s="262"/>
      <c r="H113" s="262">
        <f>IF(OR(ISERROR(VLOOKUP($E113&amp;$E$6,'EP overall data'!$A$5:$T$517,'EP overall data'!C$3,FALSE)),ISBLANK(VLOOKUP($E113&amp;$E$6,'EP overall data'!$A$5:$T$517,'EP overall data'!C$3,FALSE))),"",VLOOKUP($E113&amp;$E$6,'EP overall data'!$A$5:$T$517,'EP overall data'!C$3,FALSE))</f>
        <v>0.18039413845376454</v>
      </c>
      <c r="I113" s="262"/>
      <c r="J113" s="262">
        <f>IF(OR(ISERROR(VLOOKUP($E113&amp;$E$6,'EP overall data'!$A$5:$T$517,'EP overall data'!D$3,FALSE)),ISBLANK(VLOOKUP($E113&amp;$E$6,'EP overall data'!$A$5:$T$517,'EP overall data'!D$3,FALSE))),"",VLOOKUP($E113&amp;$E$6,'EP overall data'!$A$5:$T$517,'EP overall data'!D$3,FALSE))</f>
        <v>6.8216270843860533E-2</v>
      </c>
      <c r="K113" s="262"/>
      <c r="L113" s="262">
        <f>IF(OR(ISERROR(VLOOKUP($E113&amp;$E$6,'EP overall data'!$A$5:$T$517,'EP overall data'!E$3,FALSE)),ISBLANK(VLOOKUP($E113&amp;$E$6,'EP overall data'!$A$5:$T$517,'EP overall data'!E$3,FALSE))),"",VLOOKUP($E113&amp;$E$6,'EP overall data'!$A$5:$T$517,'EP overall data'!E$3,FALSE))</f>
        <v>0.26275896917635172</v>
      </c>
      <c r="M113" s="262"/>
      <c r="N113" s="263">
        <v>1</v>
      </c>
      <c r="O113" s="267">
        <f>IF(ISERROR(VLOOKUP($E113&amp;$E$6,'EP overall data'!$A$5:$T$517,'EP overall data'!G$3,FALSE)),0,VLOOKUP($E113&amp;$E$6,'EP overall data'!$A$5:$T$517,'EP overall data'!G$3,FALSE))</f>
        <v>1979</v>
      </c>
      <c r="P113" s="257">
        <f>IF(ISERROR(VLOOKUP($E113&amp;$E$6,'EP overall data'!$A$5:$T$517,'EP overall data'!H$3,FALSE)),0,VLOOKUP($E113&amp;$E$6,'EP overall data'!$A$5:$T$517,'EP overall data'!H$3,FALSE))</f>
        <v>9.5663943539420898E-2</v>
      </c>
      <c r="Q113" s="34"/>
    </row>
    <row r="114" spans="5:20" ht="15.75" x14ac:dyDescent="0.25">
      <c r="E114" s="22" t="s">
        <v>27</v>
      </c>
      <c r="F114" s="14">
        <f>IF(F113="","",VLOOKUP($E113&amp;$E$6,'EP overall data'!$A$5:$T$517,'EP overall data'!M$3,FALSE))</f>
        <v>0.46700000000000003</v>
      </c>
      <c r="G114" s="15">
        <f>IF(F113="","",VLOOKUP($E113&amp;$E$6,'EP overall data'!$A$5:$T$517,'EP overall data'!N$3,FALSE))</f>
        <v>0.51100000000000001</v>
      </c>
      <c r="H114" s="15">
        <f>IF(H113="","",VLOOKUP($E113&amp;$E$6,'EP overall data'!$A$5:$T$517,'EP overall data'!O$3,FALSE))</f>
        <v>0.16400000000000001</v>
      </c>
      <c r="I114" s="15">
        <f>IF(H113="","",VLOOKUP($E113&amp;$E$6,'EP overall data'!$A$5:$T$517,'EP overall data'!P$3,FALSE))</f>
        <v>0.19800000000000001</v>
      </c>
      <c r="J114" s="15">
        <f>IF(J113="","",VLOOKUP($E113&amp;$E$6,'EP overall data'!$A$5:$T$517,'EP overall data'!Q$3,FALSE))</f>
        <v>5.8000000000000003E-2</v>
      </c>
      <c r="K114" s="15">
        <f>IF(J113="","",VLOOKUP($E113&amp;$E$6,'EP overall data'!$A$5:$T$517,'EP overall data'!R$3,FALSE))</f>
        <v>0.08</v>
      </c>
      <c r="L114" s="15">
        <f>IF(L113="","",VLOOKUP($E113&amp;$E$6,'EP overall data'!$A$5:$T$517,'EP overall data'!S$3,FALSE))</f>
        <v>0.24399999999999999</v>
      </c>
      <c r="M114" s="123">
        <f>IF(L113="","",VLOOKUP($E113&amp;$E$6,'EP overall data'!$A$5:$T$517,'EP overall data'!T$3,FALSE))</f>
        <v>0.28299999999999997</v>
      </c>
      <c r="N114" s="264"/>
      <c r="O114" s="268"/>
      <c r="P114" s="258"/>
      <c r="Q114" s="34"/>
    </row>
    <row r="115" spans="5:20" ht="15.75" x14ac:dyDescent="0.25">
      <c r="E115" s="119" t="s">
        <v>1</v>
      </c>
      <c r="F115" s="261">
        <f>IF(OR(ISERROR(VLOOKUP($E115&amp;$E$6,'EP overall data'!$A$5:$T$517,'EP overall data'!B$3,FALSE)),ISBLANK(VLOOKUP($E115&amp;$E$6,'EP overall data'!$A$5:$T$517,'EP overall data'!B$3,FALSE))),"",VLOOKUP($E115&amp;$E$6,'EP overall data'!$A$5:$T$517,'EP overall data'!B$3,FALSE))</f>
        <v>0.61132876265099578</v>
      </c>
      <c r="G115" s="262"/>
      <c r="H115" s="262">
        <f>IF(OR(ISERROR(VLOOKUP($E115&amp;$E$6,'EP overall data'!$A$5:$T$517,'EP overall data'!C$3,FALSE)),ISBLANK(VLOOKUP($E115&amp;$E$6,'EP overall data'!$A$5:$T$517,'EP overall data'!C$3,FALSE))),"",VLOOKUP($E115&amp;$E$6,'EP overall data'!$A$5:$T$517,'EP overall data'!C$3,FALSE))</f>
        <v>0.16911524649036891</v>
      </c>
      <c r="I115" s="262"/>
      <c r="J115" s="262">
        <f>IF(OR(ISERROR(VLOOKUP($E115&amp;$E$6,'EP overall data'!$A$5:$T$517,'EP overall data'!D$3,FALSE)),ISBLANK(VLOOKUP($E115&amp;$E$6,'EP overall data'!$A$5:$T$517,'EP overall data'!D$3,FALSE))),"",VLOOKUP($E115&amp;$E$6,'EP overall data'!$A$5:$T$517,'EP overall data'!D$3,FALSE))</f>
        <v>4.913483512895854E-2</v>
      </c>
      <c r="K115" s="262"/>
      <c r="L115" s="262">
        <f>IF(OR(ISERROR(VLOOKUP($E115&amp;$E$6,'EP overall data'!$A$5:$T$517,'EP overall data'!E$3,FALSE)),ISBLANK(VLOOKUP($E115&amp;$E$6,'EP overall data'!$A$5:$T$517,'EP overall data'!E$3,FALSE))),"",VLOOKUP($E115&amp;$E$6,'EP overall data'!$A$5:$T$517,'EP overall data'!E$3,FALSE))</f>
        <v>0.17042115572967678</v>
      </c>
      <c r="M115" s="262"/>
      <c r="N115" s="263">
        <v>1</v>
      </c>
      <c r="O115" s="267">
        <f>IF(ISERROR(VLOOKUP($E115&amp;$E$6,'EP overall data'!$A$5:$T$517,'EP overall data'!G$3,FALSE)),0,VLOOKUP($E115&amp;$E$6,'EP overall data'!$A$5:$T$517,'EP overall data'!G$3,FALSE))</f>
        <v>6126</v>
      </c>
      <c r="P115" s="257">
        <f>IF(ISERROR(VLOOKUP($E115&amp;$E$6,'EP overall data'!$A$5:$T$517,'EP overall data'!H$3,FALSE)),0,VLOOKUP($E115&amp;$E$6,'EP overall data'!$A$5:$T$517,'EP overall data'!H$3,FALSE))</f>
        <v>7.9006422657277725E-2</v>
      </c>
      <c r="Q115" s="34"/>
    </row>
    <row r="116" spans="5:20" ht="15.75" x14ac:dyDescent="0.25">
      <c r="E116" s="22" t="s">
        <v>27</v>
      </c>
      <c r="F116" s="14">
        <f>IF(F115="","",VLOOKUP($E115&amp;$E$6,'EP overall data'!$A$5:$T$517,'EP overall data'!M$3,FALSE))</f>
        <v>0.59899999999999998</v>
      </c>
      <c r="G116" s="15">
        <f>IF(F115="","",VLOOKUP($E115&amp;$E$6,'EP overall data'!$A$5:$T$517,'EP overall data'!N$3,FALSE))</f>
        <v>0.623</v>
      </c>
      <c r="H116" s="15">
        <f>IF(H115="","",VLOOKUP($E115&amp;$E$6,'EP overall data'!$A$5:$T$517,'EP overall data'!O$3,FALSE))</f>
        <v>0.16</v>
      </c>
      <c r="I116" s="15">
        <f>IF(H115="","",VLOOKUP($E115&amp;$E$6,'EP overall data'!$A$5:$T$517,'EP overall data'!P$3,FALSE))</f>
        <v>0.17899999999999999</v>
      </c>
      <c r="J116" s="15">
        <f>IF(J115="","",VLOOKUP($E115&amp;$E$6,'EP overall data'!$A$5:$T$517,'EP overall data'!Q$3,FALSE))</f>
        <v>4.3999999999999997E-2</v>
      </c>
      <c r="K116" s="15">
        <f>IF(J115="","",VLOOKUP($E115&amp;$E$6,'EP overall data'!$A$5:$T$517,'EP overall data'!R$3,FALSE))</f>
        <v>5.5E-2</v>
      </c>
      <c r="L116" s="15">
        <f>IF(L115="","",VLOOKUP($E115&amp;$E$6,'EP overall data'!$A$5:$T$517,'EP overall data'!S$3,FALSE))</f>
        <v>0.161</v>
      </c>
      <c r="M116" s="123">
        <f>IF(L115="","",VLOOKUP($E115&amp;$E$6,'EP overall data'!$A$5:$T$517,'EP overall data'!T$3,FALSE))</f>
        <v>0.18</v>
      </c>
      <c r="N116" s="264"/>
      <c r="O116" s="268"/>
      <c r="P116" s="258"/>
      <c r="Q116" s="34"/>
    </row>
    <row r="117" spans="5:20" ht="15.75" x14ac:dyDescent="0.25">
      <c r="E117" s="119" t="s">
        <v>110</v>
      </c>
      <c r="F117" s="261">
        <f>IF(OR(ISERROR(VLOOKUP($E117&amp;$E$6,'EP overall data'!$A$5:$T$517,'EP overall data'!B$3,FALSE)),ISBLANK(VLOOKUP($E117&amp;$E$6,'EP overall data'!$A$5:$T$517,'EP overall data'!B$3,FALSE))),"",VLOOKUP($E117&amp;$E$6,'EP overall data'!$A$5:$T$517,'EP overall data'!B$3,FALSE))</f>
        <v>0.53432835820895519</v>
      </c>
      <c r="G117" s="262"/>
      <c r="H117" s="262">
        <f>IF(OR(ISERROR(VLOOKUP($E117&amp;$E$6,'EP overall data'!$A$5:$T$517,'EP overall data'!C$3,FALSE)),ISBLANK(VLOOKUP($E117&amp;$E$6,'EP overall data'!$A$5:$T$517,'EP overall data'!C$3,FALSE))),"",VLOOKUP($E117&amp;$E$6,'EP overall data'!$A$5:$T$517,'EP overall data'!C$3,FALSE))</f>
        <v>0.23880597014925373</v>
      </c>
      <c r="I117" s="262"/>
      <c r="J117" s="262">
        <f>IF(OR(ISERROR(VLOOKUP($E117&amp;$E$6,'EP overall data'!$A$5:$T$517,'EP overall data'!D$3,FALSE)),ISBLANK(VLOOKUP($E117&amp;$E$6,'EP overall data'!$A$5:$T$517,'EP overall data'!D$3,FALSE))),"",VLOOKUP($E117&amp;$E$6,'EP overall data'!$A$5:$T$517,'EP overall data'!D$3,FALSE))</f>
        <v>4.4776119402985072E-2</v>
      </c>
      <c r="K117" s="262"/>
      <c r="L117" s="262">
        <f>IF(OR(ISERROR(VLOOKUP($E117&amp;$E$6,'EP overall data'!$A$5:$T$517,'EP overall data'!E$3,FALSE)),ISBLANK(VLOOKUP($E117&amp;$E$6,'EP overall data'!$A$5:$T$517,'EP overall data'!E$3,FALSE))),"",VLOOKUP($E117&amp;$E$6,'EP overall data'!$A$5:$T$517,'EP overall data'!E$3,FALSE))</f>
        <v>0.18208955223880596</v>
      </c>
      <c r="M117" s="262"/>
      <c r="N117" s="263">
        <v>1</v>
      </c>
      <c r="O117" s="267">
        <f>IF(ISERROR(VLOOKUP($E117&amp;$E$6,'EP overall data'!$A$5:$T$517,'EP overall data'!G$3,FALSE)),0,VLOOKUP($E117&amp;$E$6,'EP overall data'!$A$5:$T$517,'EP overall data'!G$3,FALSE))</f>
        <v>335</v>
      </c>
      <c r="P117" s="257">
        <f>IF(ISERROR(VLOOKUP($E117&amp;$E$6,'EP overall data'!$A$5:$T$517,'EP overall data'!H$3,FALSE)),0,VLOOKUP($E117&amp;$E$6,'EP overall data'!$A$5:$T$517,'EP overall data'!H$3,FALSE))</f>
        <v>0.14584240313452329</v>
      </c>
      <c r="Q117" s="34"/>
    </row>
    <row r="118" spans="5:20" x14ac:dyDescent="0.25">
      <c r="E118" s="22" t="s">
        <v>27</v>
      </c>
      <c r="F118" s="14">
        <f>IF(F117="","",VLOOKUP($E117&amp;$E$6,'EP overall data'!$A$5:$T$517,'EP overall data'!M$3,FALSE))</f>
        <v>0.48099999999999998</v>
      </c>
      <c r="G118" s="15">
        <f>IF(F117="","",VLOOKUP($E117&amp;$E$6,'EP overall data'!$A$5:$T$517,'EP overall data'!N$3,FALSE))</f>
        <v>0.58699999999999997</v>
      </c>
      <c r="H118" s="15">
        <f>IF(H117="","",VLOOKUP($E117&amp;$E$6,'EP overall data'!$A$5:$T$517,'EP overall data'!O$3,FALSE))</f>
        <v>0.19600000000000001</v>
      </c>
      <c r="I118" s="15">
        <f>IF(H117="","",VLOOKUP($E117&amp;$E$6,'EP overall data'!$A$5:$T$517,'EP overall data'!P$3,FALSE))</f>
        <v>0.28699999999999998</v>
      </c>
      <c r="J118" s="15">
        <f>IF(J117="","",VLOOKUP($E117&amp;$E$6,'EP overall data'!$A$5:$T$517,'EP overall data'!Q$3,FALSE))</f>
        <v>2.7E-2</v>
      </c>
      <c r="K118" s="15">
        <f>IF(J117="","",VLOOKUP($E117&amp;$E$6,'EP overall data'!$A$5:$T$517,'EP overall data'!R$3,FALSE))</f>
        <v>7.2999999999999995E-2</v>
      </c>
      <c r="L118" s="15">
        <f>IF(L117="","",VLOOKUP($E117&amp;$E$6,'EP overall data'!$A$5:$T$517,'EP overall data'!S$3,FALSE))</f>
        <v>0.14399999999999999</v>
      </c>
      <c r="M118" s="123">
        <f>IF(L117="","",VLOOKUP($E117&amp;$E$6,'EP overall data'!$A$5:$T$517,'EP overall data'!T$3,FALSE))</f>
        <v>0.22700000000000001</v>
      </c>
      <c r="N118" s="264"/>
      <c r="O118" s="268"/>
      <c r="P118" s="258"/>
    </row>
    <row r="119" spans="5:20" ht="15.75" x14ac:dyDescent="0.25">
      <c r="E119" s="119" t="s">
        <v>39</v>
      </c>
      <c r="F119" s="261">
        <f>IF(OR(ISERROR(VLOOKUP($E119&amp;$E$6,'EP overall data'!$A$5:$T$517,'EP overall data'!B$3,FALSE)),ISBLANK(VLOOKUP($E119&amp;$E$6,'EP overall data'!$A$5:$T$517,'EP overall data'!B$3,FALSE))),"",VLOOKUP($E119&amp;$E$6,'EP overall data'!$A$5:$T$517,'EP overall data'!B$3,FALSE))</f>
        <v>0.6211180124223602</v>
      </c>
      <c r="G119" s="262"/>
      <c r="H119" s="262">
        <f>IF(OR(ISERROR(VLOOKUP($E119&amp;$E$6,'EP overall data'!$A$5:$T$517,'EP overall data'!C$3,FALSE)),ISBLANK(VLOOKUP($E119&amp;$E$6,'EP overall data'!$A$5:$T$517,'EP overall data'!C$3,FALSE))),"",VLOOKUP($E119&amp;$E$6,'EP overall data'!$A$5:$T$517,'EP overall data'!C$3,FALSE))</f>
        <v>0.17391304347826086</v>
      </c>
      <c r="I119" s="262"/>
      <c r="J119" s="262">
        <f>IF(OR(ISERROR(VLOOKUP($E119&amp;$E$6,'EP overall data'!$A$5:$T$517,'EP overall data'!D$3,FALSE)),ISBLANK(VLOOKUP($E119&amp;$E$6,'EP overall data'!$A$5:$T$517,'EP overall data'!D$3,FALSE))),"",VLOOKUP($E119&amp;$E$6,'EP overall data'!$A$5:$T$517,'EP overall data'!D$3,FALSE))</f>
        <v>3.6024844720496892E-2</v>
      </c>
      <c r="K119" s="262"/>
      <c r="L119" s="262">
        <f>IF(OR(ISERROR(VLOOKUP($E119&amp;$E$6,'EP overall data'!$A$5:$T$517,'EP overall data'!E$3,FALSE)),ISBLANK(VLOOKUP($E119&amp;$E$6,'EP overall data'!$A$5:$T$517,'EP overall data'!E$3,FALSE))),"",VLOOKUP($E119&amp;$E$6,'EP overall data'!$A$5:$T$517,'EP overall data'!E$3,FALSE))</f>
        <v>0.168944099378882</v>
      </c>
      <c r="M119" s="262"/>
      <c r="N119" s="263">
        <v>1</v>
      </c>
      <c r="O119" s="265">
        <f>IF(ISERROR(VLOOKUP($E119&amp;$E$6,'EP overall data'!$A$5:$T$517,'EP overall data'!G$3,FALSE)),0,VLOOKUP($E119&amp;$E$6,'EP overall data'!$A$5:$T$517,'EP overall data'!G$3,FALSE))</f>
        <v>805</v>
      </c>
      <c r="P119" s="259">
        <f>IF(ISERROR(VLOOKUP($E119&amp;$E$6,'EP overall data'!$A$5:$T$517,'EP overall data'!H$3,FALSE)),0,VLOOKUP($E119&amp;$E$6,'EP overall data'!$A$5:$T$517,'EP overall data'!H$3,FALSE))</f>
        <v>7.1984261825985871E-2</v>
      </c>
    </row>
    <row r="120" spans="5:20" ht="15.75" thickBot="1" x14ac:dyDescent="0.3">
      <c r="E120" s="23" t="s">
        <v>27</v>
      </c>
      <c r="F120" s="8">
        <f>IF(F119="","",VLOOKUP($E119&amp;$E$6,'EP overall data'!$A$5:$T$517,'EP overall data'!M$3,FALSE))</f>
        <v>0.58699999999999997</v>
      </c>
      <c r="G120" s="3">
        <f>IF(F119="","",VLOOKUP($E119&amp;$E$6,'EP overall data'!$A$5:$T$517,'EP overall data'!N$3,FALSE))</f>
        <v>0.65400000000000003</v>
      </c>
      <c r="H120" s="3">
        <f>IF(H119="","",VLOOKUP($E119&amp;$E$6,'EP overall data'!$A$5:$T$517,'EP overall data'!O$3,FALSE))</f>
        <v>0.14899999999999999</v>
      </c>
      <c r="I120" s="3">
        <f>IF(H119="","",VLOOKUP($E119&amp;$E$6,'EP overall data'!$A$5:$T$517,'EP overall data'!P$3,FALSE))</f>
        <v>0.20200000000000001</v>
      </c>
      <c r="J120" s="3">
        <f>IF(J119="","",VLOOKUP($E119&amp;$E$6,'EP overall data'!$A$5:$T$517,'EP overall data'!Q$3,FALSE))</f>
        <v>2.5000000000000001E-2</v>
      </c>
      <c r="K120" s="3">
        <f>IF(J119="","",VLOOKUP($E119&amp;$E$6,'EP overall data'!$A$5:$T$517,'EP overall data'!R$3,FALSE))</f>
        <v>5.0999999999999997E-2</v>
      </c>
      <c r="L120" s="3">
        <f>IF(L119="","",VLOOKUP($E119&amp;$E$6,'EP overall data'!$A$5:$T$517,'EP overall data'!S$3,FALSE))</f>
        <v>0.14499999999999999</v>
      </c>
      <c r="M120" s="124">
        <f>IF(L119="","",VLOOKUP($E119&amp;$E$6,'EP overall data'!$A$5:$T$517,'EP overall data'!T$3,FALSE))</f>
        <v>0.19600000000000001</v>
      </c>
      <c r="N120" s="264"/>
      <c r="O120" s="266"/>
      <c r="P120" s="260"/>
    </row>
    <row r="122" spans="5:20" ht="15.75" x14ac:dyDescent="0.25">
      <c r="E122" s="64" t="s">
        <v>52</v>
      </c>
      <c r="N122" s="19"/>
      <c r="Q122" s="34"/>
    </row>
    <row r="123" spans="5:20" ht="31.5" customHeight="1" x14ac:dyDescent="0.25">
      <c r="E123" s="256" t="s">
        <v>51</v>
      </c>
      <c r="F123" s="256"/>
      <c r="G123" s="256"/>
      <c r="H123" s="256"/>
      <c r="I123" s="256"/>
      <c r="J123" s="256"/>
      <c r="K123" s="256"/>
      <c r="L123" s="256"/>
      <c r="M123" s="256"/>
      <c r="N123" s="256"/>
      <c r="O123" s="256"/>
      <c r="P123" s="256"/>
      <c r="Q123" s="198"/>
      <c r="R123" s="198"/>
      <c r="S123" s="198"/>
      <c r="T123" s="198"/>
    </row>
  </sheetData>
  <sheetProtection sheet="1" scenarios="1"/>
  <mergeCells count="406">
    <mergeCell ref="F67:G67"/>
    <mergeCell ref="H67:I67"/>
    <mergeCell ref="J67:K67"/>
    <mergeCell ref="N83:N84"/>
    <mergeCell ref="N75:N76"/>
    <mergeCell ref="F73:G73"/>
    <mergeCell ref="H73:I73"/>
    <mergeCell ref="J73:K73"/>
    <mergeCell ref="L73:M73"/>
    <mergeCell ref="N73:N74"/>
    <mergeCell ref="N67:N68"/>
    <mergeCell ref="N77:N78"/>
    <mergeCell ref="L67:M67"/>
    <mergeCell ref="F87:G87"/>
    <mergeCell ref="H87:I87"/>
    <mergeCell ref="J87:K87"/>
    <mergeCell ref="L87:M87"/>
    <mergeCell ref="N87:N88"/>
    <mergeCell ref="O87:O88"/>
    <mergeCell ref="F89:G89"/>
    <mergeCell ref="B10:B16"/>
    <mergeCell ref="F79:G79"/>
    <mergeCell ref="H79:I79"/>
    <mergeCell ref="J79:K79"/>
    <mergeCell ref="L79:M79"/>
    <mergeCell ref="H83:I83"/>
    <mergeCell ref="J83:K83"/>
    <mergeCell ref="L83:M83"/>
    <mergeCell ref="F77:G77"/>
    <mergeCell ref="H77:I77"/>
    <mergeCell ref="J77:K77"/>
    <mergeCell ref="L77:M77"/>
    <mergeCell ref="F75:G75"/>
    <mergeCell ref="H75:I75"/>
    <mergeCell ref="J75:K75"/>
    <mergeCell ref="L75:M75"/>
    <mergeCell ref="F69:G69"/>
    <mergeCell ref="O77:O78"/>
    <mergeCell ref="N79:N80"/>
    <mergeCell ref="O79:O80"/>
    <mergeCell ref="F81:G81"/>
    <mergeCell ref="L85:M85"/>
    <mergeCell ref="N85:N86"/>
    <mergeCell ref="O83:O84"/>
    <mergeCell ref="F85:G85"/>
    <mergeCell ref="H85:I85"/>
    <mergeCell ref="J85:K85"/>
    <mergeCell ref="H81:I81"/>
    <mergeCell ref="J81:K81"/>
    <mergeCell ref="L81:M81"/>
    <mergeCell ref="N81:N82"/>
    <mergeCell ref="O81:O82"/>
    <mergeCell ref="F83:G83"/>
    <mergeCell ref="O85:O86"/>
    <mergeCell ref="O73:O74"/>
    <mergeCell ref="N69:N70"/>
    <mergeCell ref="O69:O70"/>
    <mergeCell ref="F71:G71"/>
    <mergeCell ref="H71:I71"/>
    <mergeCell ref="J71:K71"/>
    <mergeCell ref="L71:M71"/>
    <mergeCell ref="N71:N72"/>
    <mergeCell ref="O71:O72"/>
    <mergeCell ref="H69:I69"/>
    <mergeCell ref="J69:K69"/>
    <mergeCell ref="L69:M69"/>
    <mergeCell ref="F61:G61"/>
    <mergeCell ref="H61:I61"/>
    <mergeCell ref="J61:K61"/>
    <mergeCell ref="L61:M61"/>
    <mergeCell ref="F59:G59"/>
    <mergeCell ref="H59:I59"/>
    <mergeCell ref="J59:K59"/>
    <mergeCell ref="L59:M59"/>
    <mergeCell ref="O65:O66"/>
    <mergeCell ref="N61:N62"/>
    <mergeCell ref="O61:O62"/>
    <mergeCell ref="F63:G63"/>
    <mergeCell ref="H63:I63"/>
    <mergeCell ref="J63:K63"/>
    <mergeCell ref="L63:M63"/>
    <mergeCell ref="N63:N64"/>
    <mergeCell ref="O63:O64"/>
    <mergeCell ref="N59:N60"/>
    <mergeCell ref="F65:G65"/>
    <mergeCell ref="H65:I65"/>
    <mergeCell ref="J65:K65"/>
    <mergeCell ref="L65:M65"/>
    <mergeCell ref="N65:N66"/>
    <mergeCell ref="O57:O58"/>
    <mergeCell ref="N55:N56"/>
    <mergeCell ref="O55:O56"/>
    <mergeCell ref="F57:G57"/>
    <mergeCell ref="H57:I57"/>
    <mergeCell ref="J57:K57"/>
    <mergeCell ref="L57:M57"/>
    <mergeCell ref="N53:N54"/>
    <mergeCell ref="O53:O54"/>
    <mergeCell ref="F55:G55"/>
    <mergeCell ref="H55:I55"/>
    <mergeCell ref="J55:K55"/>
    <mergeCell ref="L55:M55"/>
    <mergeCell ref="N57:N58"/>
    <mergeCell ref="O51:O52"/>
    <mergeCell ref="F53:G53"/>
    <mergeCell ref="H53:I53"/>
    <mergeCell ref="J53:K53"/>
    <mergeCell ref="L53:M53"/>
    <mergeCell ref="F51:G51"/>
    <mergeCell ref="H51:I51"/>
    <mergeCell ref="J51:K51"/>
    <mergeCell ref="L51:M51"/>
    <mergeCell ref="N51:N52"/>
    <mergeCell ref="F49:G49"/>
    <mergeCell ref="H49:I49"/>
    <mergeCell ref="J49:K49"/>
    <mergeCell ref="L49:M49"/>
    <mergeCell ref="N49:N50"/>
    <mergeCell ref="O49:O50"/>
    <mergeCell ref="N45:N46"/>
    <mergeCell ref="O45:O46"/>
    <mergeCell ref="F47:G47"/>
    <mergeCell ref="H47:I47"/>
    <mergeCell ref="J47:K47"/>
    <mergeCell ref="L47:M47"/>
    <mergeCell ref="N47:N48"/>
    <mergeCell ref="O47:O48"/>
    <mergeCell ref="N43:N44"/>
    <mergeCell ref="O43:O44"/>
    <mergeCell ref="F45:G45"/>
    <mergeCell ref="H45:I45"/>
    <mergeCell ref="J45:K45"/>
    <mergeCell ref="L45:M45"/>
    <mergeCell ref="F43:G43"/>
    <mergeCell ref="H43:I43"/>
    <mergeCell ref="J43:K43"/>
    <mergeCell ref="L43:M43"/>
    <mergeCell ref="F41:G41"/>
    <mergeCell ref="H41:I41"/>
    <mergeCell ref="J41:K41"/>
    <mergeCell ref="L41:M41"/>
    <mergeCell ref="N41:N42"/>
    <mergeCell ref="O41:O42"/>
    <mergeCell ref="N37:N38"/>
    <mergeCell ref="O37:O38"/>
    <mergeCell ref="F39:G39"/>
    <mergeCell ref="H39:I39"/>
    <mergeCell ref="J39:K39"/>
    <mergeCell ref="L39:M39"/>
    <mergeCell ref="N39:N40"/>
    <mergeCell ref="O39:O40"/>
    <mergeCell ref="N35:N36"/>
    <mergeCell ref="O35:O36"/>
    <mergeCell ref="F37:G37"/>
    <mergeCell ref="H37:I37"/>
    <mergeCell ref="J37:K37"/>
    <mergeCell ref="L37:M37"/>
    <mergeCell ref="F35:G35"/>
    <mergeCell ref="H35:I35"/>
    <mergeCell ref="J35:K35"/>
    <mergeCell ref="L35:M35"/>
    <mergeCell ref="F33:G33"/>
    <mergeCell ref="H33:I33"/>
    <mergeCell ref="J33:K33"/>
    <mergeCell ref="L33:M33"/>
    <mergeCell ref="N33:N34"/>
    <mergeCell ref="O33:O34"/>
    <mergeCell ref="F31:G31"/>
    <mergeCell ref="H31:I31"/>
    <mergeCell ref="J31:K31"/>
    <mergeCell ref="L31:M31"/>
    <mergeCell ref="N31:N32"/>
    <mergeCell ref="O31:O32"/>
    <mergeCell ref="J29:K29"/>
    <mergeCell ref="L29:M29"/>
    <mergeCell ref="N25:N26"/>
    <mergeCell ref="O25:O26"/>
    <mergeCell ref="N29:N30"/>
    <mergeCell ref="O29:O30"/>
    <mergeCell ref="F25:G25"/>
    <mergeCell ref="H25:I25"/>
    <mergeCell ref="J25:K25"/>
    <mergeCell ref="L25:M25"/>
    <mergeCell ref="F27:G27"/>
    <mergeCell ref="H27:I27"/>
    <mergeCell ref="J27:K27"/>
    <mergeCell ref="L27:M27"/>
    <mergeCell ref="F29:G29"/>
    <mergeCell ref="H29:I29"/>
    <mergeCell ref="N27:N28"/>
    <mergeCell ref="O27:O28"/>
    <mergeCell ref="N21:N22"/>
    <mergeCell ref="O21:O22"/>
    <mergeCell ref="N19:N20"/>
    <mergeCell ref="O19:O20"/>
    <mergeCell ref="F21:G21"/>
    <mergeCell ref="H21:I21"/>
    <mergeCell ref="J21:K21"/>
    <mergeCell ref="L21:M21"/>
    <mergeCell ref="N23:N24"/>
    <mergeCell ref="O23:O24"/>
    <mergeCell ref="F23:G23"/>
    <mergeCell ref="H23:I23"/>
    <mergeCell ref="J23:K23"/>
    <mergeCell ref="L23:M23"/>
    <mergeCell ref="N17:N18"/>
    <mergeCell ref="O17:O18"/>
    <mergeCell ref="F19:G19"/>
    <mergeCell ref="H19:I19"/>
    <mergeCell ref="J19:K19"/>
    <mergeCell ref="L19:M19"/>
    <mergeCell ref="F17:G17"/>
    <mergeCell ref="H17:I17"/>
    <mergeCell ref="J17:K17"/>
    <mergeCell ref="L17:M17"/>
    <mergeCell ref="H9:I9"/>
    <mergeCell ref="N15:N16"/>
    <mergeCell ref="O15:O16"/>
    <mergeCell ref="N13:N14"/>
    <mergeCell ref="O13:O14"/>
    <mergeCell ref="F15:G15"/>
    <mergeCell ref="H15:I15"/>
    <mergeCell ref="J15:K15"/>
    <mergeCell ref="L15:M15"/>
    <mergeCell ref="F13:G13"/>
    <mergeCell ref="H13:I13"/>
    <mergeCell ref="J13:K13"/>
    <mergeCell ref="L13:M13"/>
    <mergeCell ref="F11:G11"/>
    <mergeCell ref="H11:I11"/>
    <mergeCell ref="J11:K11"/>
    <mergeCell ref="F91:G91"/>
    <mergeCell ref="H91:I91"/>
    <mergeCell ref="J91:K91"/>
    <mergeCell ref="L91:M91"/>
    <mergeCell ref="N91:N92"/>
    <mergeCell ref="O91:O92"/>
    <mergeCell ref="F6:G6"/>
    <mergeCell ref="H6:I6"/>
    <mergeCell ref="J6:K6"/>
    <mergeCell ref="L6:M6"/>
    <mergeCell ref="N7:N8"/>
    <mergeCell ref="O7:O8"/>
    <mergeCell ref="J9:K9"/>
    <mergeCell ref="L9:M9"/>
    <mergeCell ref="F7:G7"/>
    <mergeCell ref="H7:I7"/>
    <mergeCell ref="J7:K7"/>
    <mergeCell ref="L7:M7"/>
    <mergeCell ref="N9:N10"/>
    <mergeCell ref="O9:O10"/>
    <mergeCell ref="L11:M11"/>
    <mergeCell ref="N11:N12"/>
    <mergeCell ref="O11:O12"/>
    <mergeCell ref="F9:G9"/>
    <mergeCell ref="F93:G93"/>
    <mergeCell ref="H93:I93"/>
    <mergeCell ref="J93:K93"/>
    <mergeCell ref="L93:M93"/>
    <mergeCell ref="N93:N94"/>
    <mergeCell ref="O93:O94"/>
    <mergeCell ref="F95:G95"/>
    <mergeCell ref="H95:I95"/>
    <mergeCell ref="J95:K95"/>
    <mergeCell ref="L95:M95"/>
    <mergeCell ref="N95:N96"/>
    <mergeCell ref="O95:O96"/>
    <mergeCell ref="H107:I107"/>
    <mergeCell ref="J107:K107"/>
    <mergeCell ref="L107:M107"/>
    <mergeCell ref="N107:N108"/>
    <mergeCell ref="O107:O108"/>
    <mergeCell ref="H105:I105"/>
    <mergeCell ref="J105:K105"/>
    <mergeCell ref="F101:G101"/>
    <mergeCell ref="H101:I101"/>
    <mergeCell ref="J101:K101"/>
    <mergeCell ref="L101:M101"/>
    <mergeCell ref="N101:N102"/>
    <mergeCell ref="O101:O102"/>
    <mergeCell ref="F103:G103"/>
    <mergeCell ref="H103:I103"/>
    <mergeCell ref="J103:K103"/>
    <mergeCell ref="L103:M103"/>
    <mergeCell ref="N103:N104"/>
    <mergeCell ref="O103:O104"/>
    <mergeCell ref="F99:G99"/>
    <mergeCell ref="F109:G109"/>
    <mergeCell ref="H109:I109"/>
    <mergeCell ref="J109:K109"/>
    <mergeCell ref="L109:M109"/>
    <mergeCell ref="N109:N110"/>
    <mergeCell ref="O109:O110"/>
    <mergeCell ref="F115:G115"/>
    <mergeCell ref="H115:I115"/>
    <mergeCell ref="J115:K115"/>
    <mergeCell ref="L115:M115"/>
    <mergeCell ref="F111:G111"/>
    <mergeCell ref="H111:I111"/>
    <mergeCell ref="J111:K111"/>
    <mergeCell ref="L111:M111"/>
    <mergeCell ref="N111:N112"/>
    <mergeCell ref="O111:O112"/>
    <mergeCell ref="F113:G113"/>
    <mergeCell ref="H113:I113"/>
    <mergeCell ref="J113:K113"/>
    <mergeCell ref="L113:M113"/>
    <mergeCell ref="N113:N114"/>
    <mergeCell ref="O113:O114"/>
    <mergeCell ref="F107:G107"/>
    <mergeCell ref="P47:P48"/>
    <mergeCell ref="P35:P36"/>
    <mergeCell ref="P37:P38"/>
    <mergeCell ref="F105:G105"/>
    <mergeCell ref="P7:P8"/>
    <mergeCell ref="P9:P10"/>
    <mergeCell ref="P11:P12"/>
    <mergeCell ref="P13:P14"/>
    <mergeCell ref="P15:P16"/>
    <mergeCell ref="P17:P18"/>
    <mergeCell ref="P57:P58"/>
    <mergeCell ref="P23:P24"/>
    <mergeCell ref="P25:P26"/>
    <mergeCell ref="L105:M105"/>
    <mergeCell ref="P19:P20"/>
    <mergeCell ref="P21:P22"/>
    <mergeCell ref="N105:N106"/>
    <mergeCell ref="O105:O106"/>
    <mergeCell ref="F97:G97"/>
    <mergeCell ref="H97:I97"/>
    <mergeCell ref="J97:K97"/>
    <mergeCell ref="L97:M97"/>
    <mergeCell ref="N97:N98"/>
    <mergeCell ref="O97:O98"/>
    <mergeCell ref="O75:O76"/>
    <mergeCell ref="E2:P4"/>
    <mergeCell ref="P95:P96"/>
    <mergeCell ref="P97:P98"/>
    <mergeCell ref="P99:P100"/>
    <mergeCell ref="P101:P102"/>
    <mergeCell ref="P71:P72"/>
    <mergeCell ref="P55:P56"/>
    <mergeCell ref="P61:P62"/>
    <mergeCell ref="P63:P64"/>
    <mergeCell ref="P65:P66"/>
    <mergeCell ref="P77:P78"/>
    <mergeCell ref="P79:P80"/>
    <mergeCell ref="P81:P82"/>
    <mergeCell ref="P83:P84"/>
    <mergeCell ref="P85:P86"/>
    <mergeCell ref="P67:P68"/>
    <mergeCell ref="P69:P70"/>
    <mergeCell ref="P39:P40"/>
    <mergeCell ref="P73:P74"/>
    <mergeCell ref="P75:P76"/>
    <mergeCell ref="P41:P42"/>
    <mergeCell ref="P43:P44"/>
    <mergeCell ref="P45:P46"/>
    <mergeCell ref="P93:P94"/>
    <mergeCell ref="P59:P60"/>
    <mergeCell ref="H117:I117"/>
    <mergeCell ref="J117:K117"/>
    <mergeCell ref="L117:M117"/>
    <mergeCell ref="N117:N118"/>
    <mergeCell ref="O117:O118"/>
    <mergeCell ref="P87:P88"/>
    <mergeCell ref="P105:P106"/>
    <mergeCell ref="P107:P108"/>
    <mergeCell ref="P109:P110"/>
    <mergeCell ref="P111:P112"/>
    <mergeCell ref="H99:I99"/>
    <mergeCell ref="J99:K99"/>
    <mergeCell ref="L99:M99"/>
    <mergeCell ref="N99:N100"/>
    <mergeCell ref="O99:O100"/>
    <mergeCell ref="H89:I89"/>
    <mergeCell ref="J89:K89"/>
    <mergeCell ref="L89:M89"/>
    <mergeCell ref="N89:N90"/>
    <mergeCell ref="O89:O90"/>
    <mergeCell ref="O59:O60"/>
    <mergeCell ref="O67:O68"/>
    <mergeCell ref="E123:P123"/>
    <mergeCell ref="P49:P50"/>
    <mergeCell ref="P51:P52"/>
    <mergeCell ref="P53:P54"/>
    <mergeCell ref="P27:P28"/>
    <mergeCell ref="P29:P30"/>
    <mergeCell ref="P31:P32"/>
    <mergeCell ref="P33:P34"/>
    <mergeCell ref="P119:P120"/>
    <mergeCell ref="F117:G117"/>
    <mergeCell ref="F119:G119"/>
    <mergeCell ref="H119:I119"/>
    <mergeCell ref="J119:K119"/>
    <mergeCell ref="L119:M119"/>
    <mergeCell ref="N119:N120"/>
    <mergeCell ref="O119:O120"/>
    <mergeCell ref="P113:P114"/>
    <mergeCell ref="P115:P116"/>
    <mergeCell ref="N115:N116"/>
    <mergeCell ref="O115:O116"/>
    <mergeCell ref="P117:P118"/>
    <mergeCell ref="P103:P104"/>
    <mergeCell ref="P89:P90"/>
    <mergeCell ref="P91:P92"/>
  </mergeCells>
  <conditionalFormatting sqref="E6">
    <cfRule type="cellIs" dxfId="501" priority="824" operator="equal">
      <formula>"2006-2016"</formula>
    </cfRule>
  </conditionalFormatting>
  <conditionalFormatting sqref="F7">
    <cfRule type="colorScale" priority="540">
      <colorScale>
        <cfvo type="min"/>
        <cfvo type="max"/>
        <color rgb="FFFFEF9C"/>
        <color rgb="FFFF7128"/>
      </colorScale>
    </cfRule>
    <cfRule type="containsBlanks" dxfId="500" priority="541">
      <formula>LEN(TRIM(F7))=0</formula>
    </cfRule>
  </conditionalFormatting>
  <conditionalFormatting sqref="H7">
    <cfRule type="colorScale" priority="536">
      <colorScale>
        <cfvo type="min"/>
        <cfvo type="max"/>
        <color rgb="FFFFEF9C"/>
        <color rgb="FFFF7128"/>
      </colorScale>
    </cfRule>
    <cfRule type="containsBlanks" dxfId="499" priority="537">
      <formula>LEN(TRIM(H7))=0</formula>
    </cfRule>
  </conditionalFormatting>
  <conditionalFormatting sqref="J7">
    <cfRule type="colorScale" priority="534">
      <colorScale>
        <cfvo type="min"/>
        <cfvo type="max"/>
        <color rgb="FFFFEF9C"/>
        <color rgb="FFFF7128"/>
      </colorScale>
    </cfRule>
    <cfRule type="containsBlanks" dxfId="498" priority="535">
      <formula>LEN(TRIM(J7))=0</formula>
    </cfRule>
  </conditionalFormatting>
  <conditionalFormatting sqref="L7">
    <cfRule type="containsBlanks" dxfId="497" priority="533">
      <formula>LEN(TRIM(L7))=0</formula>
    </cfRule>
  </conditionalFormatting>
  <conditionalFormatting sqref="F7:M7">
    <cfRule type="colorScale" priority="532">
      <colorScale>
        <cfvo type="min"/>
        <cfvo type="max"/>
        <color rgb="FFFFEF9C"/>
        <color rgb="FFFF7128"/>
      </colorScale>
    </cfRule>
  </conditionalFormatting>
  <conditionalFormatting sqref="F9">
    <cfRule type="colorScale" priority="71">
      <colorScale>
        <cfvo type="min"/>
        <cfvo type="max"/>
        <color rgb="FFFFEF9C"/>
        <color rgb="FFFF7128"/>
      </colorScale>
    </cfRule>
    <cfRule type="containsBlanks" dxfId="496" priority="72">
      <formula>LEN(TRIM(F9))=0</formula>
    </cfRule>
  </conditionalFormatting>
  <conditionalFormatting sqref="H9">
    <cfRule type="colorScale" priority="69">
      <colorScale>
        <cfvo type="min"/>
        <cfvo type="max"/>
        <color rgb="FFFFEF9C"/>
        <color rgb="FFFF7128"/>
      </colorScale>
    </cfRule>
    <cfRule type="containsBlanks" dxfId="495" priority="70">
      <formula>LEN(TRIM(H9))=0</formula>
    </cfRule>
  </conditionalFormatting>
  <conditionalFormatting sqref="J9">
    <cfRule type="colorScale" priority="67">
      <colorScale>
        <cfvo type="min"/>
        <cfvo type="max"/>
        <color rgb="FFFFEF9C"/>
        <color rgb="FFFF7128"/>
      </colorScale>
    </cfRule>
    <cfRule type="containsBlanks" dxfId="494" priority="68">
      <formula>LEN(TRIM(J9))=0</formula>
    </cfRule>
  </conditionalFormatting>
  <conditionalFormatting sqref="L9">
    <cfRule type="containsBlanks" dxfId="493" priority="66">
      <formula>LEN(TRIM(L9))=0</formula>
    </cfRule>
  </conditionalFormatting>
  <conditionalFormatting sqref="F9:M9">
    <cfRule type="colorScale" priority="65">
      <colorScale>
        <cfvo type="min"/>
        <cfvo type="max"/>
        <color rgb="FFFFEF9C"/>
        <color rgb="FFFF7128"/>
      </colorScale>
    </cfRule>
  </conditionalFormatting>
  <conditionalFormatting sqref="F11">
    <cfRule type="colorScale" priority="63">
      <colorScale>
        <cfvo type="min"/>
        <cfvo type="max"/>
        <color rgb="FFFFEF9C"/>
        <color rgb="FFFF7128"/>
      </colorScale>
    </cfRule>
    <cfRule type="containsBlanks" dxfId="492" priority="64">
      <formula>LEN(TRIM(F11))=0</formula>
    </cfRule>
  </conditionalFormatting>
  <conditionalFormatting sqref="H11">
    <cfRule type="colorScale" priority="61">
      <colorScale>
        <cfvo type="min"/>
        <cfvo type="max"/>
        <color rgb="FFFFEF9C"/>
        <color rgb="FFFF7128"/>
      </colorScale>
    </cfRule>
    <cfRule type="containsBlanks" dxfId="491" priority="62">
      <formula>LEN(TRIM(H11))=0</formula>
    </cfRule>
  </conditionalFormatting>
  <conditionalFormatting sqref="J11">
    <cfRule type="colorScale" priority="59">
      <colorScale>
        <cfvo type="min"/>
        <cfvo type="max"/>
        <color rgb="FFFFEF9C"/>
        <color rgb="FFFF7128"/>
      </colorScale>
    </cfRule>
    <cfRule type="containsBlanks" dxfId="490" priority="60">
      <formula>LEN(TRIM(J11))=0</formula>
    </cfRule>
  </conditionalFormatting>
  <conditionalFormatting sqref="L11">
    <cfRule type="containsBlanks" dxfId="489" priority="58">
      <formula>LEN(TRIM(L11))=0</formula>
    </cfRule>
  </conditionalFormatting>
  <conditionalFormatting sqref="F11:M11">
    <cfRule type="colorScale" priority="57">
      <colorScale>
        <cfvo type="min"/>
        <cfvo type="max"/>
        <color rgb="FFFFEF9C"/>
        <color rgb="FFFF7128"/>
      </colorScale>
    </cfRule>
  </conditionalFormatting>
  <conditionalFormatting sqref="F13 F25 F23 F21 F19 F17 F15">
    <cfRule type="colorScale" priority="55">
      <colorScale>
        <cfvo type="min"/>
        <cfvo type="max"/>
        <color rgb="FFFFEF9C"/>
        <color rgb="FFFF7128"/>
      </colorScale>
    </cfRule>
    <cfRule type="containsBlanks" dxfId="488" priority="56">
      <formula>LEN(TRIM(F13))=0</formula>
    </cfRule>
  </conditionalFormatting>
  <conditionalFormatting sqref="H13 H25 H23 H21 H19 H17 H15">
    <cfRule type="colorScale" priority="53">
      <colorScale>
        <cfvo type="min"/>
        <cfvo type="max"/>
        <color rgb="FFFFEF9C"/>
        <color rgb="FFFF7128"/>
      </colorScale>
    </cfRule>
    <cfRule type="containsBlanks" dxfId="487" priority="54">
      <formula>LEN(TRIM(H13))=0</formula>
    </cfRule>
  </conditionalFormatting>
  <conditionalFormatting sqref="J13 J25 J23 J21 J19 J17 J15">
    <cfRule type="colorScale" priority="51">
      <colorScale>
        <cfvo type="min"/>
        <cfvo type="max"/>
        <color rgb="FFFFEF9C"/>
        <color rgb="FFFF7128"/>
      </colorScale>
    </cfRule>
    <cfRule type="containsBlanks" dxfId="486" priority="52">
      <formula>LEN(TRIM(J13))=0</formula>
    </cfRule>
  </conditionalFormatting>
  <conditionalFormatting sqref="L25 L23 L21 L19 L17 L15 L13">
    <cfRule type="containsBlanks" dxfId="485" priority="50">
      <formula>LEN(TRIM(L13))=0</formula>
    </cfRule>
  </conditionalFormatting>
  <conditionalFormatting sqref="F25:M25 F23:M23 F21:M21 F19:M19 F17:M17 F15:M15 F13:M13">
    <cfRule type="colorScale" priority="49">
      <colorScale>
        <cfvo type="min"/>
        <cfvo type="max"/>
        <color rgb="FFFFEF9C"/>
        <color rgb="FFFF7128"/>
      </colorScale>
    </cfRule>
  </conditionalFormatting>
  <conditionalFormatting sqref="F27 F39 F37 F35 F33 F31 F29">
    <cfRule type="colorScale" priority="47">
      <colorScale>
        <cfvo type="min"/>
        <cfvo type="max"/>
        <color rgb="FFFFEF9C"/>
        <color rgb="FFFF7128"/>
      </colorScale>
    </cfRule>
    <cfRule type="containsBlanks" dxfId="484" priority="48">
      <formula>LEN(TRIM(F27))=0</formula>
    </cfRule>
  </conditionalFormatting>
  <conditionalFormatting sqref="H27 H39 H37 H35 H33 H31 H29">
    <cfRule type="colorScale" priority="45">
      <colorScale>
        <cfvo type="min"/>
        <cfvo type="max"/>
        <color rgb="FFFFEF9C"/>
        <color rgb="FFFF7128"/>
      </colorScale>
    </cfRule>
    <cfRule type="containsBlanks" dxfId="483" priority="46">
      <formula>LEN(TRIM(H27))=0</formula>
    </cfRule>
  </conditionalFormatting>
  <conditionalFormatting sqref="J27 J39 J37 J35 J33 J31 J29">
    <cfRule type="colorScale" priority="43">
      <colorScale>
        <cfvo type="min"/>
        <cfvo type="max"/>
        <color rgb="FFFFEF9C"/>
        <color rgb="FFFF7128"/>
      </colorScale>
    </cfRule>
    <cfRule type="containsBlanks" dxfId="482" priority="44">
      <formula>LEN(TRIM(J27))=0</formula>
    </cfRule>
  </conditionalFormatting>
  <conditionalFormatting sqref="L39 L37 L35 L33 L31 L29 L27">
    <cfRule type="containsBlanks" dxfId="481" priority="42">
      <formula>LEN(TRIM(L27))=0</formula>
    </cfRule>
  </conditionalFormatting>
  <conditionalFormatting sqref="F39:M39 F37:M37 F35:M35 F33:M33 F31:M31 F29:M29 F27:M27">
    <cfRule type="colorScale" priority="41">
      <colorScale>
        <cfvo type="min"/>
        <cfvo type="max"/>
        <color rgb="FFFFEF9C"/>
        <color rgb="FFFF7128"/>
      </colorScale>
    </cfRule>
  </conditionalFormatting>
  <conditionalFormatting sqref="F41 F51 F49 F47 F45 F43">
    <cfRule type="colorScale" priority="39">
      <colorScale>
        <cfvo type="min"/>
        <cfvo type="max"/>
        <color rgb="FFFFEF9C"/>
        <color rgb="FFFF7128"/>
      </colorScale>
    </cfRule>
    <cfRule type="containsBlanks" dxfId="480" priority="40">
      <formula>LEN(TRIM(F41))=0</formula>
    </cfRule>
  </conditionalFormatting>
  <conditionalFormatting sqref="H41 H51 H49 H47 H45 H43">
    <cfRule type="colorScale" priority="37">
      <colorScale>
        <cfvo type="min"/>
        <cfvo type="max"/>
        <color rgb="FFFFEF9C"/>
        <color rgb="FFFF7128"/>
      </colorScale>
    </cfRule>
    <cfRule type="containsBlanks" dxfId="479" priority="38">
      <formula>LEN(TRIM(H41))=0</formula>
    </cfRule>
  </conditionalFormatting>
  <conditionalFormatting sqref="J41 J51 J49 J47 J45 J43">
    <cfRule type="colorScale" priority="35">
      <colorScale>
        <cfvo type="min"/>
        <cfvo type="max"/>
        <color rgb="FFFFEF9C"/>
        <color rgb="FFFF7128"/>
      </colorScale>
    </cfRule>
    <cfRule type="containsBlanks" dxfId="478" priority="36">
      <formula>LEN(TRIM(J41))=0</formula>
    </cfRule>
  </conditionalFormatting>
  <conditionalFormatting sqref="L51 L49 L47 L45 L43 L41">
    <cfRule type="containsBlanks" dxfId="477" priority="34">
      <formula>LEN(TRIM(L41))=0</formula>
    </cfRule>
  </conditionalFormatting>
  <conditionalFormatting sqref="F51:M51 F49:M49 F47:M47 F45:M45 F43:M43 F41:M41">
    <cfRule type="colorScale" priority="33">
      <colorScale>
        <cfvo type="min"/>
        <cfvo type="max"/>
        <color rgb="FFFFEF9C"/>
        <color rgb="FFFF7128"/>
      </colorScale>
    </cfRule>
  </conditionalFormatting>
  <conditionalFormatting sqref="F53 F67 F65 F63 F61 F59 F57 F55">
    <cfRule type="colorScale" priority="31">
      <colorScale>
        <cfvo type="min"/>
        <cfvo type="max"/>
        <color rgb="FFFFEF9C"/>
        <color rgb="FFFF7128"/>
      </colorScale>
    </cfRule>
    <cfRule type="containsBlanks" dxfId="476" priority="32">
      <formula>LEN(TRIM(F53))=0</formula>
    </cfRule>
  </conditionalFormatting>
  <conditionalFormatting sqref="H53 H67 H65 H63 H61 H59 H57 H55">
    <cfRule type="colorScale" priority="29">
      <colorScale>
        <cfvo type="min"/>
        <cfvo type="max"/>
        <color rgb="FFFFEF9C"/>
        <color rgb="FFFF7128"/>
      </colorScale>
    </cfRule>
    <cfRule type="containsBlanks" dxfId="475" priority="30">
      <formula>LEN(TRIM(H53))=0</formula>
    </cfRule>
  </conditionalFormatting>
  <conditionalFormatting sqref="J53 J67 J65 J63 J61 J59 J57 J55">
    <cfRule type="colorScale" priority="27">
      <colorScale>
        <cfvo type="min"/>
        <cfvo type="max"/>
        <color rgb="FFFFEF9C"/>
        <color rgb="FFFF7128"/>
      </colorScale>
    </cfRule>
    <cfRule type="containsBlanks" dxfId="474" priority="28">
      <formula>LEN(TRIM(J53))=0</formula>
    </cfRule>
  </conditionalFormatting>
  <conditionalFormatting sqref="L67 L65 L63 L61 L59 L57 L55 L53">
    <cfRule type="containsBlanks" dxfId="473" priority="26">
      <formula>LEN(TRIM(L53))=0</formula>
    </cfRule>
  </conditionalFormatting>
  <conditionalFormatting sqref="F67:M67 F65:M65 F63:M63 F61:M61 F59:M59 F57:M57 F55:M55 F53:M53">
    <cfRule type="colorScale" priority="25">
      <colorScale>
        <cfvo type="min"/>
        <cfvo type="max"/>
        <color rgb="FFFFEF9C"/>
        <color rgb="FFFF7128"/>
      </colorScale>
    </cfRule>
  </conditionalFormatting>
  <conditionalFormatting sqref="F69 F85 F83 F81 F79 F77 F75 F73 F71">
    <cfRule type="colorScale" priority="23">
      <colorScale>
        <cfvo type="min"/>
        <cfvo type="max"/>
        <color rgb="FFFFEF9C"/>
        <color rgb="FFFF7128"/>
      </colorScale>
    </cfRule>
    <cfRule type="containsBlanks" dxfId="472" priority="24">
      <formula>LEN(TRIM(F69))=0</formula>
    </cfRule>
  </conditionalFormatting>
  <conditionalFormatting sqref="H69 H85 H83 H81 H79 H77 H75 H73 H71">
    <cfRule type="colorScale" priority="21">
      <colorScale>
        <cfvo type="min"/>
        <cfvo type="max"/>
        <color rgb="FFFFEF9C"/>
        <color rgb="FFFF7128"/>
      </colorScale>
    </cfRule>
    <cfRule type="containsBlanks" dxfId="471" priority="22">
      <formula>LEN(TRIM(H69))=0</formula>
    </cfRule>
  </conditionalFormatting>
  <conditionalFormatting sqref="J69 J85 J83 J81 J79 J77 J75 J73 J71">
    <cfRule type="colorScale" priority="19">
      <colorScale>
        <cfvo type="min"/>
        <cfvo type="max"/>
        <color rgb="FFFFEF9C"/>
        <color rgb="FFFF7128"/>
      </colorScale>
    </cfRule>
    <cfRule type="containsBlanks" dxfId="470" priority="20">
      <formula>LEN(TRIM(J69))=0</formula>
    </cfRule>
  </conditionalFormatting>
  <conditionalFormatting sqref="L85 L83 L81 L79 L77 L75 L73 L71 L69">
    <cfRule type="containsBlanks" dxfId="469" priority="18">
      <formula>LEN(TRIM(L69))=0</formula>
    </cfRule>
  </conditionalFormatting>
  <conditionalFormatting sqref="F85:M85 F83:M83 F81:M81 F79:M79 F77:M77 F75:M75 F73:M73 F71:M71 F69:M69">
    <cfRule type="colorScale" priority="17">
      <colorScale>
        <cfvo type="min"/>
        <cfvo type="max"/>
        <color rgb="FFFFEF9C"/>
        <color rgb="FFFF7128"/>
      </colorScale>
    </cfRule>
  </conditionalFormatting>
  <conditionalFormatting sqref="F87 F105 F103 F101 F99 F97 F95 F93 F91 F89">
    <cfRule type="colorScale" priority="15">
      <colorScale>
        <cfvo type="min"/>
        <cfvo type="max"/>
        <color rgb="FFFFEF9C"/>
        <color rgb="FFFF7128"/>
      </colorScale>
    </cfRule>
    <cfRule type="containsBlanks" dxfId="468" priority="16">
      <formula>LEN(TRIM(F87))=0</formula>
    </cfRule>
  </conditionalFormatting>
  <conditionalFormatting sqref="H87 H105 H103 H101 H99 H97 H95 H93 H91 H89">
    <cfRule type="colorScale" priority="13">
      <colorScale>
        <cfvo type="min"/>
        <cfvo type="max"/>
        <color rgb="FFFFEF9C"/>
        <color rgb="FFFF7128"/>
      </colorScale>
    </cfRule>
    <cfRule type="containsBlanks" dxfId="467" priority="14">
      <formula>LEN(TRIM(H87))=0</formula>
    </cfRule>
  </conditionalFormatting>
  <conditionalFormatting sqref="J87 J105 J103 J101 J99 J97 J95 J93 J91 J89">
    <cfRule type="colorScale" priority="11">
      <colorScale>
        <cfvo type="min"/>
        <cfvo type="max"/>
        <color rgb="FFFFEF9C"/>
        <color rgb="FFFF7128"/>
      </colorScale>
    </cfRule>
    <cfRule type="containsBlanks" dxfId="466" priority="12">
      <formula>LEN(TRIM(J87))=0</formula>
    </cfRule>
  </conditionalFormatting>
  <conditionalFormatting sqref="L105 L103 L101 L99 L97 L95 L93 L91 L89 L87">
    <cfRule type="containsBlanks" dxfId="465" priority="10">
      <formula>LEN(TRIM(L87))=0</formula>
    </cfRule>
  </conditionalFormatting>
  <conditionalFormatting sqref="F105:M105 F103:M103 F101:M101 F99:M99 F97:M97 F95:M95 F93:M93 F91:M91 F89:M89 F87:M87">
    <cfRule type="colorScale" priority="9">
      <colorScale>
        <cfvo type="min"/>
        <cfvo type="max"/>
        <color rgb="FFFFEF9C"/>
        <color rgb="FFFF7128"/>
      </colorScale>
    </cfRule>
  </conditionalFormatting>
  <conditionalFormatting sqref="F107 F119 F117 F115 F113 F111 F109">
    <cfRule type="colorScale" priority="7">
      <colorScale>
        <cfvo type="min"/>
        <cfvo type="max"/>
        <color rgb="FFFFEF9C"/>
        <color rgb="FFFF7128"/>
      </colorScale>
    </cfRule>
    <cfRule type="containsBlanks" dxfId="464" priority="8">
      <formula>LEN(TRIM(F107))=0</formula>
    </cfRule>
  </conditionalFormatting>
  <conditionalFormatting sqref="H107 H119 H117 H115 H113 H111 H109">
    <cfRule type="colorScale" priority="5">
      <colorScale>
        <cfvo type="min"/>
        <cfvo type="max"/>
        <color rgb="FFFFEF9C"/>
        <color rgb="FFFF7128"/>
      </colorScale>
    </cfRule>
    <cfRule type="containsBlanks" dxfId="463" priority="6">
      <formula>LEN(TRIM(H107))=0</formula>
    </cfRule>
  </conditionalFormatting>
  <conditionalFormatting sqref="J107 J119 J117 J115 J113 J111 J109">
    <cfRule type="colorScale" priority="3">
      <colorScale>
        <cfvo type="min"/>
        <cfvo type="max"/>
        <color rgb="FFFFEF9C"/>
        <color rgb="FFFF7128"/>
      </colorScale>
    </cfRule>
    <cfRule type="containsBlanks" dxfId="462" priority="4">
      <formula>LEN(TRIM(J107))=0</formula>
    </cfRule>
  </conditionalFormatting>
  <conditionalFormatting sqref="L119 L117 L115 L113 L111 L109 L107">
    <cfRule type="containsBlanks" dxfId="461" priority="2">
      <formula>LEN(TRIM(L107))=0</formula>
    </cfRule>
  </conditionalFormatting>
  <conditionalFormatting sqref="F119:M119 F117:M117 F115:M115 F113:M113 F111:M111 F109:M109 F107:M107">
    <cfRule type="colorScale" priority="1">
      <colorScale>
        <cfvo type="min"/>
        <cfvo type="max"/>
        <color rgb="FFFFEF9C"/>
        <color rgb="FFFF7128"/>
      </colorScale>
    </cfRule>
  </conditionalFormatting>
  <hyperlinks>
    <hyperlink ref="B6" location="Contents!A1" display="Back to Contents page" xr:uid="{00000000-0004-0000-0300-000000000000}"/>
  </hyperlinks>
  <pageMargins left="0.7" right="0.7" top="0.75" bottom="0.75" header="0.3" footer="0.3"/>
  <pageSetup paperSize="9" scale="39" orientation="landscape" r:id="rId1"/>
  <ignoredErrors>
    <ignoredError sqref="F8:M22 F23:M120"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8"/>
  </sheetPr>
  <dimension ref="B1:T31"/>
  <sheetViews>
    <sheetView showGridLines="0" zoomScaleSheetLayoutView="100" workbookViewId="0">
      <selection activeCell="D2" sqref="D2:P4"/>
    </sheetView>
  </sheetViews>
  <sheetFormatPr defaultRowHeight="15" x14ac:dyDescent="0.25"/>
  <cols>
    <col min="1" max="1" width="1.7109375" style="99" customWidth="1"/>
    <col min="2" max="2" width="22.5703125" style="99" customWidth="1"/>
    <col min="3" max="3" width="1.7109375" style="99" customWidth="1"/>
    <col min="4" max="4" width="11.85546875" style="20" customWidth="1"/>
    <col min="5" max="5" width="24.140625" style="99" customWidth="1"/>
    <col min="6" max="13" width="5" style="99" customWidth="1"/>
    <col min="14" max="14" width="9.140625" style="28" hidden="1" customWidth="1"/>
    <col min="15" max="15" width="11.28515625" style="28" bestFit="1" customWidth="1"/>
    <col min="16" max="16" width="11.7109375" style="99" bestFit="1" customWidth="1"/>
    <col min="17" max="16384" width="9.140625" style="99"/>
  </cols>
  <sheetData>
    <row r="1" spans="2:20" ht="15.75" thickBot="1" x14ac:dyDescent="0.3"/>
    <row r="2" spans="2:20" ht="15.75" customHeight="1" x14ac:dyDescent="0.25">
      <c r="B2" s="297" t="s">
        <v>24</v>
      </c>
      <c r="D2" s="269" t="s">
        <v>492</v>
      </c>
      <c r="E2" s="270"/>
      <c r="F2" s="270"/>
      <c r="G2" s="270"/>
      <c r="H2" s="270"/>
      <c r="I2" s="270"/>
      <c r="J2" s="270"/>
      <c r="K2" s="270"/>
      <c r="L2" s="270"/>
      <c r="M2" s="270"/>
      <c r="N2" s="270"/>
      <c r="O2" s="270"/>
      <c r="P2" s="271"/>
    </row>
    <row r="3" spans="2:20" ht="15.75" customHeight="1" x14ac:dyDescent="0.25">
      <c r="B3" s="298"/>
      <c r="D3" s="272"/>
      <c r="E3" s="273"/>
      <c r="F3" s="273"/>
      <c r="G3" s="273"/>
      <c r="H3" s="273"/>
      <c r="I3" s="273"/>
      <c r="J3" s="273"/>
      <c r="K3" s="273"/>
      <c r="L3" s="273"/>
      <c r="M3" s="273"/>
      <c r="N3" s="273"/>
      <c r="O3" s="273"/>
      <c r="P3" s="274"/>
    </row>
    <row r="4" spans="2:20" ht="15.75" customHeight="1" thickBot="1" x14ac:dyDescent="0.3">
      <c r="B4" s="299"/>
      <c r="D4" s="275"/>
      <c r="E4" s="276"/>
      <c r="F4" s="276"/>
      <c r="G4" s="276"/>
      <c r="H4" s="276"/>
      <c r="I4" s="276"/>
      <c r="J4" s="276"/>
      <c r="K4" s="276"/>
      <c r="L4" s="276"/>
      <c r="M4" s="276"/>
      <c r="N4" s="276"/>
      <c r="O4" s="276"/>
      <c r="P4" s="277"/>
    </row>
    <row r="5" spans="2:20" ht="15.75" thickBot="1" x14ac:dyDescent="0.3"/>
    <row r="6" spans="2:20" s="39" customFormat="1" ht="124.5" customHeight="1" thickBot="1" x14ac:dyDescent="0.25">
      <c r="D6" s="300" t="str">
        <f>'Hide Selection'!$D$47</f>
        <v>All Malignant Neoplasms (excl. NMSC)</v>
      </c>
      <c r="E6" s="301"/>
      <c r="F6" s="279" t="s">
        <v>123</v>
      </c>
      <c r="G6" s="280"/>
      <c r="H6" s="280" t="s">
        <v>3</v>
      </c>
      <c r="I6" s="280"/>
      <c r="J6" s="280" t="s">
        <v>121</v>
      </c>
      <c r="K6" s="280"/>
      <c r="L6" s="296" t="s">
        <v>122</v>
      </c>
      <c r="M6" s="296"/>
      <c r="N6" s="79" t="s">
        <v>21</v>
      </c>
      <c r="O6" s="77" t="s">
        <v>139</v>
      </c>
      <c r="P6" s="129" t="s">
        <v>140</v>
      </c>
    </row>
    <row r="7" spans="2:20" s="29" customFormat="1" ht="18.75" customHeight="1" x14ac:dyDescent="0.25">
      <c r="D7" s="304" t="s">
        <v>35</v>
      </c>
      <c r="E7" s="31" t="s">
        <v>336</v>
      </c>
      <c r="F7" s="286">
        <f>IF(OR(ISERROR(VLOOKUP($D$6&amp;$E7,'EP overall data'!$A:$AC,'EP overall data'!B$3,FALSE)),ISBLANK(VLOOKUP($D$6&amp;$E7,'EP overall data'!$A:$AC,'EP overall data'!B$3,FALSE))),"",VLOOKUP($D$6&amp;$E7,'EP overall data'!$A:$AC,'EP overall data'!B$3,FALSE))</f>
        <v>0.548381235546746</v>
      </c>
      <c r="G7" s="285"/>
      <c r="H7" s="285">
        <f>IF(OR(ISERROR(VLOOKUP($D$6&amp;$E7,'EP overall data'!$A:$AC,'EP overall data'!C$3,FALSE)),ISBLANK(VLOOKUP($D$6&amp;$E7,'EP overall data'!$A:$AC,'EP overall data'!C$3,FALSE))),"",VLOOKUP($D$6&amp;$E7,'EP overall data'!$A:$AC,'EP overall data'!C$3,FALSE))</f>
        <v>0.30840766435414602</v>
      </c>
      <c r="I7" s="285"/>
      <c r="J7" s="285">
        <f>IF(OR(ISERROR(VLOOKUP($D$6&amp;$E7,'EP overall data'!$A:$AC,'EP overall data'!D$3,FALSE)),ISBLANK(VLOOKUP($D$6&amp;$E7,'EP overall data'!$A:$AC,'EP overall data'!D$3,FALSE))),"",VLOOKUP($D$6&amp;$E7,'EP overall data'!$A:$AC,'EP overall data'!D$3,FALSE))</f>
        <v>3.7512388503468781E-2</v>
      </c>
      <c r="K7" s="285"/>
      <c r="L7" s="285">
        <f>IF(OR(ISERROR(VLOOKUP($D$6&amp;$E7,'EP overall data'!$A:$AC,'EP overall data'!E$3,FALSE)),ISBLANK(VLOOKUP($D$6&amp;$E7,'EP overall data'!$A:$AC,'EP overall data'!E$3,FALSE))),"",VLOOKUP($D$6&amp;$E7,'EP overall data'!$A:$AC,'EP overall data'!E$3,FALSE))</f>
        <v>0.10569871159563925</v>
      </c>
      <c r="M7" s="285"/>
      <c r="N7" s="295">
        <f>SUM(F7,H7,J7,L7)</f>
        <v>1</v>
      </c>
      <c r="O7" s="284">
        <f>IF(ISERROR(VLOOKUP($D$6&amp;$E7,'EP overall data'!$A:$AC,'EP overall data'!G$3,FALSE)),0,VLOOKUP($D$6&amp;$E7,'EP overall data'!$A:$AC,'EP overall data'!G$3,FALSE))</f>
        <v>60540</v>
      </c>
      <c r="P7" s="294">
        <f>IF(ISERROR(VLOOKUP($D$6&amp;$E7,'EP overall data'!$A:$AC,'EP overall data'!H$3,FALSE)),0,VLOOKUP($D$6&amp;$E7,'EP overall data'!$A:$AC,'EP overall data'!H$3,FALSE))</f>
        <v>0.24122693421844307</v>
      </c>
      <c r="T7" s="27"/>
    </row>
    <row r="8" spans="2:20" ht="15.75" customHeight="1" x14ac:dyDescent="0.25">
      <c r="D8" s="305"/>
      <c r="E8" s="10" t="s">
        <v>27</v>
      </c>
      <c r="F8" s="14">
        <f>IF(F7="","",VLOOKUP($D$6&amp;$E7,'EP overall data'!$A:$AC,'EP overall data'!M$3,FALSE))</f>
        <v>0.54400000000000004</v>
      </c>
      <c r="G8" s="15">
        <f>IF(F7="","",VLOOKUP($D$6&amp;$E7,'EP overall data'!$A:$AC,'EP overall data'!N$3,FALSE))</f>
        <v>0.55200000000000005</v>
      </c>
      <c r="H8" s="15">
        <f>IF(H7="","",VLOOKUP($D$6&amp;$E7,'EP overall data'!$A:$AC,'EP overall data'!O$3,FALSE))</f>
        <v>0.30499999999999999</v>
      </c>
      <c r="I8" s="15">
        <f>IF(H7="","",VLOOKUP($D$6&amp;$E7,'EP overall data'!$A:$AC,'EP overall data'!P$3,FALSE))</f>
        <v>0.312</v>
      </c>
      <c r="J8" s="15">
        <f>IF(J7="","",VLOOKUP($D$6&amp;$E7,'EP overall data'!$A:$AC,'EP overall data'!Q$3,FALSE))</f>
        <v>3.5999999999999997E-2</v>
      </c>
      <c r="K8" s="15">
        <f>IF(J7="","",VLOOKUP($D$6&amp;$E7,'EP overall data'!$A:$AC,'EP overall data'!R$3,FALSE))</f>
        <v>3.9E-2</v>
      </c>
      <c r="L8" s="15">
        <f>IF(L7="","",VLOOKUP($D$6&amp;$E7,'EP overall data'!$A:$AC,'EP overall data'!S$3,FALSE))</f>
        <v>0.10299999999999999</v>
      </c>
      <c r="M8" s="15">
        <f>IF(L7="","",VLOOKUP($D$6&amp;$E7,'EP overall data'!$A:$AC,'EP overall data'!T$3,FALSE))</f>
        <v>0.108</v>
      </c>
      <c r="N8" s="293"/>
      <c r="O8" s="268"/>
      <c r="P8" s="289"/>
    </row>
    <row r="9" spans="2:20" s="29" customFormat="1" ht="18.75" customHeight="1" x14ac:dyDescent="0.25">
      <c r="D9" s="305"/>
      <c r="E9" s="62" t="s">
        <v>337</v>
      </c>
      <c r="F9" s="290">
        <f>IF(OR(ISERROR(VLOOKUP($D$6&amp;$E9,'EP overall data'!$A:$AC,'EP overall data'!B$3,FALSE)),ISBLANK(VLOOKUP($D$6&amp;$E9,'EP overall data'!$A:$AC,'EP overall data'!B$3,FALSE))),"",VLOOKUP($D$6&amp;$E9,'EP overall data'!$A:$AC,'EP overall data'!B$3,FALSE))</f>
        <v>0.55827392248380092</v>
      </c>
      <c r="G9" s="291"/>
      <c r="H9" s="291">
        <f>IF(OR(ISERROR(VLOOKUP($D$6&amp;$E9,'EP overall data'!$A:$AC,'EP overall data'!C$3,FALSE)),ISBLANK(VLOOKUP($D$6&amp;$E9,'EP overall data'!$A:$AC,'EP overall data'!C$3,FALSE))),"",VLOOKUP($D$6&amp;$E9,'EP overall data'!$A:$AC,'EP overall data'!C$3,FALSE))</f>
        <v>0.30356807030141392</v>
      </c>
      <c r="I9" s="291"/>
      <c r="J9" s="291">
        <f>IF(OR(ISERROR(VLOOKUP($D$6&amp;$E9,'EP overall data'!$A:$AC,'EP overall data'!D$3,FALSE)),ISBLANK(VLOOKUP($D$6&amp;$E9,'EP overall data'!$A:$AC,'EP overall data'!D$3,FALSE))),"",VLOOKUP($D$6&amp;$E9,'EP overall data'!$A:$AC,'EP overall data'!D$3,FALSE))</f>
        <v>3.4005231574088322E-2</v>
      </c>
      <c r="K9" s="291"/>
      <c r="L9" s="291">
        <f>IF(OR(ISERROR(VLOOKUP($D$6&amp;$E9,'EP overall data'!$A:$AC,'EP overall data'!E$3,FALSE)),ISBLANK(VLOOKUP($D$6&amp;$E9,'EP overall data'!$A:$AC,'EP overall data'!E$3,FALSE))),"",VLOOKUP($D$6&amp;$E9,'EP overall data'!$A:$AC,'EP overall data'!E$3,FALSE))</f>
        <v>0.10415277564069686</v>
      </c>
      <c r="M9" s="291"/>
      <c r="N9" s="292">
        <f>SUM(F9,H9,J9,L9)</f>
        <v>1</v>
      </c>
      <c r="O9" s="265">
        <f>IF(ISERROR(VLOOKUP($D$6&amp;$E9,'EP overall data'!$A:$AC,'EP overall data'!G$3,FALSE)),0,VLOOKUP($D$6&amp;$E9,'EP overall data'!$A:$AC,'EP overall data'!G$3,FALSE))</f>
        <v>58491</v>
      </c>
      <c r="P9" s="288">
        <f>IF(ISERROR(VLOOKUP($D$6&amp;$E9,'EP overall data'!$A:$AC,'EP overall data'!H$3,FALSE)),0,VLOOKUP($D$6&amp;$E9,'EP overall data'!$A:$AC,'EP overall data'!H$3,FALSE))</f>
        <v>0.23056819167303946</v>
      </c>
    </row>
    <row r="10" spans="2:20" ht="15.75" customHeight="1" x14ac:dyDescent="0.25">
      <c r="D10" s="305"/>
      <c r="E10" s="10" t="s">
        <v>27</v>
      </c>
      <c r="F10" s="14">
        <f>IF(F9="","",VLOOKUP($D$6&amp;$E9,'EP overall data'!$A:$AC,'EP overall data'!M$3,FALSE))</f>
        <v>0.55400000000000005</v>
      </c>
      <c r="G10" s="15">
        <f>IF(F9="","",VLOOKUP($D$6&amp;$E9,'EP overall data'!$A:$AC,'EP overall data'!N$3,FALSE))</f>
        <v>0.56200000000000006</v>
      </c>
      <c r="H10" s="15">
        <f>IF(H9="","",VLOOKUP($D$6&amp;$E9,'EP overall data'!$A:$AC,'EP overall data'!O$3,FALSE))</f>
        <v>0.3</v>
      </c>
      <c r="I10" s="15">
        <f>IF(H9="","",VLOOKUP($D$6&amp;$E9,'EP overall data'!$A:$AC,'EP overall data'!P$3,FALSE))</f>
        <v>0.307</v>
      </c>
      <c r="J10" s="15">
        <f>IF(J9="","",VLOOKUP($D$6&amp;$E9,'EP overall data'!$A:$AC,'EP overall data'!Q$3,FALSE))</f>
        <v>3.3000000000000002E-2</v>
      </c>
      <c r="K10" s="15">
        <f>IF(J9="","",VLOOKUP($D$6&amp;$E9,'EP overall data'!$A:$AC,'EP overall data'!R$3,FALSE))</f>
        <v>3.5999999999999997E-2</v>
      </c>
      <c r="L10" s="15">
        <f>IF(L9="","",VLOOKUP($D$6&amp;$E9,'EP overall data'!$A:$AC,'EP overall data'!S$3,FALSE))</f>
        <v>0.10199999999999999</v>
      </c>
      <c r="M10" s="15">
        <f>IF(L9="","",VLOOKUP($D$6&amp;$E9,'EP overall data'!$A:$AC,'EP overall data'!T$3,FALSE))</f>
        <v>0.107</v>
      </c>
      <c r="N10" s="293"/>
      <c r="O10" s="268"/>
      <c r="P10" s="289"/>
    </row>
    <row r="11" spans="2:20" s="29" customFormat="1" ht="18.75" customHeight="1" x14ac:dyDescent="0.25">
      <c r="D11" s="305"/>
      <c r="E11" s="62" t="s">
        <v>338</v>
      </c>
      <c r="F11" s="290">
        <f>IF(OR(ISERROR(VLOOKUP($D$6&amp;$E11,'EP overall data'!$A:$AC,'EP overall data'!B$3,FALSE)),ISBLANK(VLOOKUP($D$6&amp;$E11,'EP overall data'!$A:$AC,'EP overall data'!B$3,FALSE))),"",VLOOKUP($D$6&amp;$E11,'EP overall data'!$A:$AC,'EP overall data'!B$3,FALSE))</f>
        <v>0.58516593362654934</v>
      </c>
      <c r="G11" s="291"/>
      <c r="H11" s="291">
        <f>IF(OR(ISERROR(VLOOKUP($D$6&amp;$E11,'EP overall data'!$A:$AC,'EP overall data'!C$3,FALSE)),ISBLANK(VLOOKUP($D$6&amp;$E11,'EP overall data'!$A:$AC,'EP overall data'!C$3,FALSE))),"",VLOOKUP($D$6&amp;$E11,'EP overall data'!$A:$AC,'EP overall data'!C$3,FALSE))</f>
        <v>0.27910502465680392</v>
      </c>
      <c r="I11" s="291"/>
      <c r="J11" s="291">
        <f>IF(OR(ISERROR(VLOOKUP($D$6&amp;$E11,'EP overall data'!$A:$AC,'EP overall data'!D$3,FALSE)),ISBLANK(VLOOKUP($D$6&amp;$E11,'EP overall data'!$A:$AC,'EP overall data'!D$3,FALSE))),"",VLOOKUP($D$6&amp;$E11,'EP overall data'!$A:$AC,'EP overall data'!D$3,FALSE))</f>
        <v>3.7168465946954554E-2</v>
      </c>
      <c r="K11" s="291"/>
      <c r="L11" s="291">
        <f>IF(OR(ISERROR(VLOOKUP($D$6&amp;$E11,'EP overall data'!$A:$AC,'EP overall data'!E$3,FALSE)),ISBLANK(VLOOKUP($D$6&amp;$E11,'EP overall data'!$A:$AC,'EP overall data'!E$3,FALSE))),"",VLOOKUP($D$6&amp;$E11,'EP overall data'!$A:$AC,'EP overall data'!E$3,FALSE))</f>
        <v>9.8560575769692127E-2</v>
      </c>
      <c r="M11" s="291"/>
      <c r="N11" s="292">
        <f>SUM(F11,H11,J11,L11)</f>
        <v>0.99999999999999989</v>
      </c>
      <c r="O11" s="265">
        <f>IF(ISERROR(VLOOKUP($D$6&amp;$E11,'EP overall data'!$A:$AC,'EP overall data'!G$3,FALSE)),0,VLOOKUP($D$6&amp;$E11,'EP overall data'!$A:$AC,'EP overall data'!G$3,FALSE))</f>
        <v>60024</v>
      </c>
      <c r="P11" s="288">
        <f>IF(ISERROR(VLOOKUP($D$6&amp;$E11,'EP overall data'!$A:$AC,'EP overall data'!H$3,FALSE)),0,VLOOKUP($D$6&amp;$E11,'EP overall data'!$A:$AC,'EP overall data'!H$3,FALSE))</f>
        <v>0.22608505685648964</v>
      </c>
    </row>
    <row r="12" spans="2:20" ht="15.75" customHeight="1" x14ac:dyDescent="0.25">
      <c r="D12" s="305"/>
      <c r="E12" s="10" t="s">
        <v>27</v>
      </c>
      <c r="F12" s="14">
        <f>IF(F11="","",VLOOKUP($D$6&amp;$E11,'EP overall data'!$A:$AC,'EP overall data'!M$3,FALSE))</f>
        <v>0.58099999999999996</v>
      </c>
      <c r="G12" s="15">
        <f>IF(F11="","",VLOOKUP($D$6&amp;$E11,'EP overall data'!$A:$AC,'EP overall data'!N$3,FALSE))</f>
        <v>0.58899999999999997</v>
      </c>
      <c r="H12" s="15">
        <f>IF(H11="","",VLOOKUP($D$6&amp;$E11,'EP overall data'!$A:$AC,'EP overall data'!O$3,FALSE))</f>
        <v>0.27600000000000002</v>
      </c>
      <c r="I12" s="15">
        <f>IF(H11="","",VLOOKUP($D$6&amp;$E11,'EP overall data'!$A:$AC,'EP overall data'!P$3,FALSE))</f>
        <v>0.28299999999999997</v>
      </c>
      <c r="J12" s="15">
        <f>IF(J11="","",VLOOKUP($D$6&amp;$E11,'EP overall data'!$A:$AC,'EP overall data'!Q$3,FALSE))</f>
        <v>3.5999999999999997E-2</v>
      </c>
      <c r="K12" s="15">
        <f>IF(J11="","",VLOOKUP($D$6&amp;$E11,'EP overall data'!$A:$AC,'EP overall data'!R$3,FALSE))</f>
        <v>3.9E-2</v>
      </c>
      <c r="L12" s="15">
        <f>IF(L11="","",VLOOKUP($D$6&amp;$E11,'EP overall data'!$A:$AC,'EP overall data'!S$3,FALSE))</f>
        <v>9.6000000000000002E-2</v>
      </c>
      <c r="M12" s="15">
        <f>IF(L11="","",VLOOKUP($D$6&amp;$E11,'EP overall data'!$A:$AC,'EP overall data'!T$3,FALSE))</f>
        <v>0.10100000000000001</v>
      </c>
      <c r="N12" s="293"/>
      <c r="O12" s="268"/>
      <c r="P12" s="289"/>
    </row>
    <row r="13" spans="2:20" s="29" customFormat="1" ht="18.75" customHeight="1" x14ac:dyDescent="0.25">
      <c r="D13" s="305"/>
      <c r="E13" s="62" t="s">
        <v>339</v>
      </c>
      <c r="F13" s="290">
        <f>IF(OR(ISERROR(VLOOKUP($D$6&amp;$E13,'EP overall data'!$A:$AC,'EP overall data'!B$3,FALSE)),ISBLANK(VLOOKUP($D$6&amp;$E13,'EP overall data'!$A:$AC,'EP overall data'!B$3,FALSE))),"",VLOOKUP($D$6&amp;$E13,'EP overall data'!$A:$AC,'EP overall data'!B$3,FALSE))</f>
        <v>0.59697074921044369</v>
      </c>
      <c r="G13" s="291"/>
      <c r="H13" s="291">
        <f>IF(OR(ISERROR(VLOOKUP($D$6&amp;$E13,'EP overall data'!$A:$AC,'EP overall data'!C$3,FALSE)),ISBLANK(VLOOKUP($D$6&amp;$E13,'EP overall data'!$A:$AC,'EP overall data'!C$3,FALSE))),"",VLOOKUP($D$6&amp;$E13,'EP overall data'!$A:$AC,'EP overall data'!C$3,FALSE))</f>
        <v>0.26097524678803513</v>
      </c>
      <c r="I13" s="291"/>
      <c r="J13" s="291">
        <f>IF(OR(ISERROR(VLOOKUP($D$6&amp;$E13,'EP overall data'!$A:$AC,'EP overall data'!D$3,FALSE)),ISBLANK(VLOOKUP($D$6&amp;$E13,'EP overall data'!$A:$AC,'EP overall data'!D$3,FALSE))),"",VLOOKUP($D$6&amp;$E13,'EP overall data'!$A:$AC,'EP overall data'!D$3,FALSE))</f>
        <v>4.1652198356399953E-2</v>
      </c>
      <c r="K13" s="291"/>
      <c r="L13" s="291">
        <f>IF(OR(ISERROR(VLOOKUP($D$6&amp;$E13,'EP overall data'!$A:$AC,'EP overall data'!E$3,FALSE)),ISBLANK(VLOOKUP($D$6&amp;$E13,'EP overall data'!$A:$AC,'EP overall data'!E$3,FALSE))),"",VLOOKUP($D$6&amp;$E13,'EP overall data'!$A:$AC,'EP overall data'!E$3,FALSE))</f>
        <v>0.10040180564512129</v>
      </c>
      <c r="M13" s="291"/>
      <c r="N13" s="292">
        <f>SUM(F13,H13,J13,L13)</f>
        <v>1</v>
      </c>
      <c r="O13" s="265">
        <f>IF(ISERROR(VLOOKUP($D$6&amp;$E13,'EP overall data'!$A:$AC,'EP overall data'!G$3,FALSE)),0,VLOOKUP($D$6&amp;$E13,'EP overall data'!$A:$AC,'EP overall data'!G$3,FALSE))</f>
        <v>60477</v>
      </c>
      <c r="P13" s="288">
        <f>IF(ISERROR(VLOOKUP($D$6&amp;$E13,'EP overall data'!$A:$AC,'EP overall data'!H$3,FALSE)),0,VLOOKUP($D$6&amp;$E13,'EP overall data'!$A:$AC,'EP overall data'!H$3,FALSE))</f>
        <v>0.22250224426424925</v>
      </c>
      <c r="T13" s="38"/>
    </row>
    <row r="14" spans="2:20" ht="15.75" customHeight="1" x14ac:dyDescent="0.25">
      <c r="D14" s="305"/>
      <c r="E14" s="10" t="s">
        <v>27</v>
      </c>
      <c r="F14" s="14">
        <f>IF(F13="","",VLOOKUP($D$6&amp;$E13,'EP overall data'!$A:$AC,'EP overall data'!M$3,FALSE))</f>
        <v>0.59299999999999997</v>
      </c>
      <c r="G14" s="15">
        <f>IF(F13="","",VLOOKUP($D$6&amp;$E13,'EP overall data'!$A:$AC,'EP overall data'!N$3,FALSE))</f>
        <v>0.60099999999999998</v>
      </c>
      <c r="H14" s="15">
        <f>IF(H13="","",VLOOKUP($D$6&amp;$E13,'EP overall data'!$A:$AC,'EP overall data'!O$3,FALSE))</f>
        <v>0.25700000000000001</v>
      </c>
      <c r="I14" s="15">
        <f>IF(H13="","",VLOOKUP($D$6&amp;$E13,'EP overall data'!$A:$AC,'EP overall data'!P$3,FALSE))</f>
        <v>0.26400000000000001</v>
      </c>
      <c r="J14" s="15">
        <f>IF(J13="","",VLOOKUP($D$6&amp;$E13,'EP overall data'!$A:$AC,'EP overall data'!Q$3,FALSE))</f>
        <v>0.04</v>
      </c>
      <c r="K14" s="15">
        <f>IF(J13="","",VLOOKUP($D$6&amp;$E13,'EP overall data'!$A:$AC,'EP overall data'!R$3,FALSE))</f>
        <v>4.2999999999999997E-2</v>
      </c>
      <c r="L14" s="15">
        <f>IF(L13="","",VLOOKUP($D$6&amp;$E13,'EP overall data'!$A:$AC,'EP overall data'!S$3,FALSE))</f>
        <v>9.8000000000000004E-2</v>
      </c>
      <c r="M14" s="15">
        <f>IF(L13="","",VLOOKUP($D$6&amp;$E13,'EP overall data'!$A:$AC,'EP overall data'!T$3,FALSE))</f>
        <v>0.10299999999999999</v>
      </c>
      <c r="N14" s="293"/>
      <c r="O14" s="268"/>
      <c r="P14" s="289"/>
    </row>
    <row r="15" spans="2:20" s="29" customFormat="1" ht="18.75" customHeight="1" x14ac:dyDescent="0.25">
      <c r="D15" s="305"/>
      <c r="E15" s="62" t="s">
        <v>340</v>
      </c>
      <c r="F15" s="290">
        <f>IF(OR(ISERROR(VLOOKUP($D$6&amp;$E15,'EP overall data'!$A:$AC,'EP overall data'!B$3,FALSE)),ISBLANK(VLOOKUP($D$6&amp;$E15,'EP overall data'!$A:$AC,'EP overall data'!B$3,FALSE))),"",VLOOKUP($D$6&amp;$E15,'EP overall data'!$A:$AC,'EP overall data'!B$3,FALSE))</f>
        <v>0.61550833827139595</v>
      </c>
      <c r="G15" s="291"/>
      <c r="H15" s="291">
        <f>IF(OR(ISERROR(VLOOKUP($D$6&amp;$E15,'EP overall data'!$A:$AC,'EP overall data'!C$3,FALSE)),ISBLANK(VLOOKUP($D$6&amp;$E15,'EP overall data'!$A:$AC,'EP overall data'!C$3,FALSE))),"",VLOOKUP($D$6&amp;$E15,'EP overall data'!$A:$AC,'EP overall data'!C$3,FALSE))</f>
        <v>0.23690849064589858</v>
      </c>
      <c r="I15" s="291"/>
      <c r="J15" s="291">
        <f>IF(OR(ISERROR(VLOOKUP($D$6&amp;$E15,'EP overall data'!$A:$AC,'EP overall data'!D$3,FALSE)),ISBLANK(VLOOKUP($D$6&amp;$E15,'EP overall data'!$A:$AC,'EP overall data'!D$3,FALSE))),"",VLOOKUP($D$6&amp;$E15,'EP overall data'!$A:$AC,'EP overall data'!D$3,FALSE))</f>
        <v>4.21061542368577E-2</v>
      </c>
      <c r="K15" s="291"/>
      <c r="L15" s="291">
        <f>IF(OR(ISERROR(VLOOKUP($D$6&amp;$E15,'EP overall data'!$A:$AC,'EP overall data'!E$3,FALSE)),ISBLANK(VLOOKUP($D$6&amp;$E15,'EP overall data'!$A:$AC,'EP overall data'!E$3,FALSE))),"",VLOOKUP($D$6&amp;$E15,'EP overall data'!$A:$AC,'EP overall data'!E$3,FALSE))</f>
        <v>0.1054770168458478</v>
      </c>
      <c r="M15" s="291"/>
      <c r="N15" s="292">
        <f>SUM(F15,H15,J15,L15)</f>
        <v>1</v>
      </c>
      <c r="O15" s="265">
        <f>IF(ISERROR(VLOOKUP($D$6&amp;$E15,'EP overall data'!$A:$AC,'EP overall data'!G$3,FALSE)),0,VLOOKUP($D$6&amp;$E15,'EP overall data'!$A:$AC,'EP overall data'!G$3,FALSE))</f>
        <v>59065</v>
      </c>
      <c r="P15" s="288">
        <f>IF(ISERROR(VLOOKUP($D$6&amp;$E15,'EP overall data'!$A:$AC,'EP overall data'!H$3,FALSE)),0,VLOOKUP($D$6&amp;$E15,'EP overall data'!$A:$AC,'EP overall data'!H$3,FALSE))</f>
        <v>0.21452984312970583</v>
      </c>
    </row>
    <row r="16" spans="2:20" ht="15.75" customHeight="1" x14ac:dyDescent="0.25">
      <c r="B16" s="44" t="s">
        <v>49</v>
      </c>
      <c r="D16" s="305"/>
      <c r="E16" s="10" t="s">
        <v>27</v>
      </c>
      <c r="F16" s="14">
        <f>IF(F15="","",VLOOKUP($D$6&amp;$E15,'EP overall data'!$A:$AC,'EP overall data'!M$3,FALSE))</f>
        <v>0.61199999999999999</v>
      </c>
      <c r="G16" s="15">
        <f>IF(F15="","",VLOOKUP($D$6&amp;$E15,'EP overall data'!$A:$AC,'EP overall data'!N$3,FALSE))</f>
        <v>0.61899999999999999</v>
      </c>
      <c r="H16" s="15">
        <f>IF(H15="","",VLOOKUP($D$6&amp;$E15,'EP overall data'!$A:$AC,'EP overall data'!O$3,FALSE))</f>
        <v>0.23300000000000001</v>
      </c>
      <c r="I16" s="15">
        <f>IF(H15="","",VLOOKUP($D$6&amp;$E15,'EP overall data'!$A:$AC,'EP overall data'!P$3,FALSE))</f>
        <v>0.24</v>
      </c>
      <c r="J16" s="15">
        <f>IF(J15="","",VLOOKUP($D$6&amp;$E15,'EP overall data'!$A:$AC,'EP overall data'!Q$3,FALSE))</f>
        <v>4.1000000000000002E-2</v>
      </c>
      <c r="K16" s="15">
        <f>IF(J15="","",VLOOKUP($D$6&amp;$E15,'EP overall data'!$A:$AC,'EP overall data'!R$3,FALSE))</f>
        <v>4.3999999999999997E-2</v>
      </c>
      <c r="L16" s="15">
        <f>IF(L15="","",VLOOKUP($D$6&amp;$E15,'EP overall data'!$A:$AC,'EP overall data'!S$3,FALSE))</f>
        <v>0.10299999999999999</v>
      </c>
      <c r="M16" s="15">
        <f>IF(L15="","",VLOOKUP($D$6&amp;$E15,'EP overall data'!$A:$AC,'EP overall data'!T$3,FALSE))</f>
        <v>0.108</v>
      </c>
      <c r="N16" s="293"/>
      <c r="O16" s="268"/>
      <c r="P16" s="289"/>
    </row>
    <row r="17" spans="4:20" s="29" customFormat="1" ht="18.75" customHeight="1" x14ac:dyDescent="0.25">
      <c r="D17" s="305"/>
      <c r="E17" s="62" t="s">
        <v>341</v>
      </c>
      <c r="F17" s="290">
        <f>IF(OR(ISERROR(VLOOKUP($D$6&amp;$E17,'EP overall data'!$A:$AC,'EP overall data'!B$3,FALSE)),ISBLANK(VLOOKUP($D$6&amp;$E17,'EP overall data'!$A:$AC,'EP overall data'!B$3,FALSE))),"",VLOOKUP($D$6&amp;$E17,'EP overall data'!$A:$AC,'EP overall data'!B$3,FALSE))</f>
        <v>0.63241830500574325</v>
      </c>
      <c r="G17" s="291"/>
      <c r="H17" s="291">
        <f>IF(OR(ISERROR(VLOOKUP($D$6&amp;$E17,'EP overall data'!$A:$AC,'EP overall data'!C$3,FALSE)),ISBLANK(VLOOKUP($D$6&amp;$E17,'EP overall data'!$A:$AC,'EP overall data'!C$3,FALSE))),"",VLOOKUP($D$6&amp;$E17,'EP overall data'!$A:$AC,'EP overall data'!C$3,FALSE))</f>
        <v>0.22080538029997837</v>
      </c>
      <c r="I17" s="291"/>
      <c r="J17" s="291">
        <f>IF(OR(ISERROR(VLOOKUP($D$6&amp;$E17,'EP overall data'!$A:$AC,'EP overall data'!D$3,FALSE)),ISBLANK(VLOOKUP($D$6&amp;$E17,'EP overall data'!$A:$AC,'EP overall data'!D$3,FALSE))),"",VLOOKUP($D$6&amp;$E17,'EP overall data'!$A:$AC,'EP overall data'!D$3,FALSE))</f>
        <v>4.2666178355612525E-2</v>
      </c>
      <c r="K17" s="291"/>
      <c r="L17" s="291">
        <f>IF(OR(ISERROR(VLOOKUP($D$6&amp;$E17,'EP overall data'!$A:$AC,'EP overall data'!E$3,FALSE)),ISBLANK(VLOOKUP($D$6&amp;$E17,'EP overall data'!$A:$AC,'EP overall data'!E$3,FALSE))),"",VLOOKUP($D$6&amp;$E17,'EP overall data'!$A:$AC,'EP overall data'!E$3,FALSE))</f>
        <v>0.10411013633866591</v>
      </c>
      <c r="M17" s="291"/>
      <c r="N17" s="292">
        <f>SUM(F17,H17,J17,L17)</f>
        <v>1</v>
      </c>
      <c r="O17" s="265">
        <f>IF(ISERROR(VLOOKUP($D$6&amp;$E17,'EP overall data'!$A:$AC,'EP overall data'!G$3,FALSE)),0,VLOOKUP($D$6&amp;$E17,'EP overall data'!$A:$AC,'EP overall data'!G$3,FALSE))</f>
        <v>60071</v>
      </c>
      <c r="P17" s="288">
        <f>IF(ISERROR(VLOOKUP($D$6&amp;$E17,'EP overall data'!$A:$AC,'EP overall data'!H$3,FALSE)),0,VLOOKUP($D$6&amp;$E17,'EP overall data'!$A:$AC,'EP overall data'!H$3,FALSE))</f>
        <v>0.21365642683625163</v>
      </c>
    </row>
    <row r="18" spans="4:20" ht="15.75" customHeight="1" x14ac:dyDescent="0.25">
      <c r="D18" s="305"/>
      <c r="E18" s="10" t="s">
        <v>27</v>
      </c>
      <c r="F18" s="14">
        <f>IF(F17="","",VLOOKUP($D$6&amp;$E17,'EP overall data'!$A:$AC,'EP overall data'!M$3,FALSE))</f>
        <v>0.629</v>
      </c>
      <c r="G18" s="15">
        <f>IF(F17="","",VLOOKUP($D$6&amp;$E17,'EP overall data'!$A:$AC,'EP overall data'!N$3,FALSE))</f>
        <v>0.63600000000000001</v>
      </c>
      <c r="H18" s="15">
        <f>IF(H17="","",VLOOKUP($D$6&amp;$E17,'EP overall data'!$A:$AC,'EP overall data'!O$3,FALSE))</f>
        <v>0.218</v>
      </c>
      <c r="I18" s="15">
        <f>IF(H17="","",VLOOKUP($D$6&amp;$E17,'EP overall data'!$A:$AC,'EP overall data'!P$3,FALSE))</f>
        <v>0.224</v>
      </c>
      <c r="J18" s="15">
        <f>IF(J17="","",VLOOKUP($D$6&amp;$E17,'EP overall data'!$A:$AC,'EP overall data'!Q$3,FALSE))</f>
        <v>4.1000000000000002E-2</v>
      </c>
      <c r="K18" s="15">
        <f>IF(J17="","",VLOOKUP($D$6&amp;$E17,'EP overall data'!$A:$AC,'EP overall data'!R$3,FALSE))</f>
        <v>4.3999999999999997E-2</v>
      </c>
      <c r="L18" s="15">
        <f>IF(L17="","",VLOOKUP($D$6&amp;$E17,'EP overall data'!$A:$AC,'EP overall data'!S$3,FALSE))</f>
        <v>0.10199999999999999</v>
      </c>
      <c r="M18" s="15">
        <f>IF(L17="","",VLOOKUP($D$6&amp;$E17,'EP overall data'!$A:$AC,'EP overall data'!T$3,FALSE))</f>
        <v>0.107</v>
      </c>
      <c r="N18" s="293"/>
      <c r="O18" s="268"/>
      <c r="P18" s="289"/>
    </row>
    <row r="19" spans="4:20" ht="15.75" x14ac:dyDescent="0.25">
      <c r="D19" s="305"/>
      <c r="E19" s="127" t="s">
        <v>342</v>
      </c>
      <c r="F19" s="290">
        <f>IF(OR(ISERROR(VLOOKUP($D$6&amp;$E19,'EP overall data'!$A:$AC,'EP overall data'!B$3,FALSE)),ISBLANK(VLOOKUP($D$6&amp;$E19,'EP overall data'!$A:$AC,'EP overall data'!B$3,FALSE))),"",VLOOKUP($D$6&amp;$E19,'EP overall data'!$A:$AC,'EP overall data'!B$3,FALSE))</f>
        <v>0.6440478909079046</v>
      </c>
      <c r="G19" s="291"/>
      <c r="H19" s="291">
        <f>IF(OR(ISERROR(VLOOKUP($D$6&amp;$E19,'EP overall data'!$A:$AC,'EP overall data'!C$3,FALSE)),ISBLANK(VLOOKUP($D$6&amp;$E19,'EP overall data'!$A:$AC,'EP overall data'!C$3,FALSE))),"",VLOOKUP($D$6&amp;$E19,'EP overall data'!$A:$AC,'EP overall data'!C$3,FALSE))</f>
        <v>0.20343848889178873</v>
      </c>
      <c r="I19" s="291"/>
      <c r="J19" s="291">
        <f>IF(OR(ISERROR(VLOOKUP($D$6&amp;$E19,'EP overall data'!$A:$AC,'EP overall data'!D$3,FALSE)),ISBLANK(VLOOKUP($D$6&amp;$E19,'EP overall data'!$A:$AC,'EP overall data'!D$3,FALSE))),"",VLOOKUP($D$6&amp;$E19,'EP overall data'!$A:$AC,'EP overall data'!D$3,FALSE))</f>
        <v>4.3910873323981338E-2</v>
      </c>
      <c r="K19" s="291"/>
      <c r="L19" s="291">
        <f>IF(OR(ISERROR(VLOOKUP($D$6&amp;$E19,'EP overall data'!$A:$AC,'EP overall data'!E$3,FALSE)),ISBLANK(VLOOKUP($D$6&amp;$E19,'EP overall data'!$A:$AC,'EP overall data'!E$3,FALSE))),"",VLOOKUP($D$6&amp;$E19,'EP overall data'!$A:$AC,'EP overall data'!E$3,FALSE))</f>
        <v>0.10860274687632532</v>
      </c>
      <c r="M19" s="291"/>
      <c r="N19" s="292">
        <f>SUM(F19,H19,J19,L19)</f>
        <v>1</v>
      </c>
      <c r="O19" s="265">
        <f>IF(ISERROR(VLOOKUP($D$6&amp;$E19,'EP overall data'!$A:$AC,'EP overall data'!G$3,FALSE)),0,VLOOKUP($D$6&amp;$E19,'EP overall data'!$A:$AC,'EP overall data'!G$3,FALSE))</f>
        <v>61306</v>
      </c>
      <c r="P19" s="288">
        <f>IF(ISERROR(VLOOKUP($D$6&amp;$E19,'EP overall data'!$A:$AC,'EP overall data'!H$3,FALSE)),0,VLOOKUP($D$6&amp;$E19,'EP overall data'!$A:$AC,'EP overall data'!H$3,FALSE))</f>
        <v>0.21151305007849022</v>
      </c>
    </row>
    <row r="20" spans="4:20" x14ac:dyDescent="0.25">
      <c r="D20" s="305"/>
      <c r="E20" s="10" t="s">
        <v>27</v>
      </c>
      <c r="F20" s="14">
        <f>IF(F19="","",VLOOKUP($D$6&amp;$E19,'EP overall data'!$A:$AC,'EP overall data'!M$3,FALSE))</f>
        <v>0.64</v>
      </c>
      <c r="G20" s="15">
        <f>IF(F19="","",VLOOKUP($D$6&amp;$E19,'EP overall data'!$A:$AC,'EP overall data'!N$3,FALSE))</f>
        <v>0.64800000000000002</v>
      </c>
      <c r="H20" s="15">
        <f>IF(H19="","",VLOOKUP($D$6&amp;$E19,'EP overall data'!$A:$AC,'EP overall data'!O$3,FALSE))</f>
        <v>0.2</v>
      </c>
      <c r="I20" s="15">
        <f>IF(H19="","",VLOOKUP($D$6&amp;$E19,'EP overall data'!$A:$AC,'EP overall data'!P$3,FALSE))</f>
        <v>0.20699999999999999</v>
      </c>
      <c r="J20" s="15">
        <f>IF(J19="","",VLOOKUP($D$6&amp;$E19,'EP overall data'!$A:$AC,'EP overall data'!Q$3,FALSE))</f>
        <v>4.2000000000000003E-2</v>
      </c>
      <c r="K20" s="15">
        <f>IF(J19="","",VLOOKUP($D$6&amp;$E19,'EP overall data'!$A:$AC,'EP overall data'!R$3,FALSE))</f>
        <v>4.5999999999999999E-2</v>
      </c>
      <c r="L20" s="15">
        <f>IF(L19="","",VLOOKUP($D$6&amp;$E19,'EP overall data'!$A:$AC,'EP overall data'!S$3,FALSE))</f>
        <v>0.106</v>
      </c>
      <c r="M20" s="15">
        <f>IF(L19="","",VLOOKUP($D$6&amp;$E19,'EP overall data'!$A:$AC,'EP overall data'!T$3,FALSE))</f>
        <v>0.111</v>
      </c>
      <c r="N20" s="293"/>
      <c r="O20" s="268"/>
      <c r="P20" s="289"/>
    </row>
    <row r="21" spans="4:20" ht="20.25" customHeight="1" x14ac:dyDescent="0.25">
      <c r="D21" s="305"/>
      <c r="E21" s="62" t="s">
        <v>343</v>
      </c>
      <c r="F21" s="290">
        <f>IF(OR(ISERROR(VLOOKUP($D$6&amp;$E21,'EP overall data'!$A:$AC,'EP overall data'!B$3,FALSE)),ISBLANK(VLOOKUP($D$6&amp;$E21,'EP overall data'!$A:$AC,'EP overall data'!B$3,FALSE))),"",VLOOKUP($D$6&amp;$E21,'EP overall data'!$A:$AC,'EP overall data'!B$3,FALSE))</f>
        <v>0.66240132004658991</v>
      </c>
      <c r="G21" s="291"/>
      <c r="H21" s="291">
        <f>IF(OR(ISERROR(VLOOKUP($D$6&amp;$E21,'EP overall data'!$A:$AC,'EP overall data'!C$3,FALSE)),ISBLANK(VLOOKUP($D$6&amp;$E21,'EP overall data'!$A:$AC,'EP overall data'!C$3,FALSE))),"",VLOOKUP($D$6&amp;$E21,'EP overall data'!$A:$AC,'EP overall data'!C$3,FALSE))</f>
        <v>0.18906108450886502</v>
      </c>
      <c r="I21" s="291"/>
      <c r="J21" s="291">
        <f>IF(OR(ISERROR(VLOOKUP($D$6&amp;$E21,'EP overall data'!$A:$AC,'EP overall data'!D$3,FALSE)),ISBLANK(VLOOKUP($D$6&amp;$E21,'EP overall data'!$A:$AC,'EP overall data'!D$3,FALSE))),"",VLOOKUP($D$6&amp;$E21,'EP overall data'!$A:$AC,'EP overall data'!D$3,FALSE))</f>
        <v>3.7320434838876669E-2</v>
      </c>
      <c r="K21" s="291"/>
      <c r="L21" s="291">
        <f>IF(OR(ISERROR(VLOOKUP($D$6&amp;$E21,'EP overall data'!$A:$AC,'EP overall data'!E$3,FALSE)),ISBLANK(VLOOKUP($D$6&amp;$E21,'EP overall data'!$A:$AC,'EP overall data'!E$3,FALSE))),"",VLOOKUP($D$6&amp;$E21,'EP overall data'!$A:$AC,'EP overall data'!E$3,FALSE))</f>
        <v>0.11121716060566844</v>
      </c>
      <c r="M21" s="291"/>
      <c r="N21" s="292">
        <f>SUM(F21,H21,J21,L21)</f>
        <v>1</v>
      </c>
      <c r="O21" s="265">
        <f>IF(ISERROR(VLOOKUP($D$6&amp;$E21,'EP overall data'!$A:$AC,'EP overall data'!G$3,FALSE)),0,VLOOKUP($D$6&amp;$E21,'EP overall data'!$A:$AC,'EP overall data'!G$3,FALSE))</f>
        <v>61816</v>
      </c>
      <c r="P21" s="288">
        <f>IF(ISERROR(VLOOKUP($D$6&amp;$E21,'EP overall data'!$A:$AC,'EP overall data'!H$3,FALSE)),0,VLOOKUP($D$6&amp;$E21,'EP overall data'!$A:$AC,'EP overall data'!H$3,FALSE))</f>
        <v>0.2060327300603273</v>
      </c>
    </row>
    <row r="22" spans="4:20" x14ac:dyDescent="0.25">
      <c r="D22" s="305"/>
      <c r="E22" s="10" t="s">
        <v>27</v>
      </c>
      <c r="F22" s="14">
        <f>IF(F21="","",VLOOKUP($D$6&amp;$E21,'EP overall data'!$A:$AC,'EP overall data'!M$3,FALSE))</f>
        <v>0.65900000000000003</v>
      </c>
      <c r="G22" s="15">
        <f>IF(F21="","",VLOOKUP($D$6&amp;$E21,'EP overall data'!$A:$AC,'EP overall data'!N$3,FALSE))</f>
        <v>0.66600000000000004</v>
      </c>
      <c r="H22" s="15">
        <f>IF(H21="","",VLOOKUP($D$6&amp;$E21,'EP overall data'!$A:$AC,'EP overall data'!O$3,FALSE))</f>
        <v>0.186</v>
      </c>
      <c r="I22" s="15">
        <f>IF(H21="","",VLOOKUP($D$6&amp;$E21,'EP overall data'!$A:$AC,'EP overall data'!P$3,FALSE))</f>
        <v>0.192</v>
      </c>
      <c r="J22" s="15">
        <f>IF(J21="","",VLOOKUP($D$6&amp;$E21,'EP overall data'!$A:$AC,'EP overall data'!Q$3,FALSE))</f>
        <v>3.5999999999999997E-2</v>
      </c>
      <c r="K22" s="15">
        <f>IF(J21="","",VLOOKUP($D$6&amp;$E21,'EP overall data'!$A:$AC,'EP overall data'!R$3,FALSE))</f>
        <v>3.9E-2</v>
      </c>
      <c r="L22" s="15">
        <f>IF(L21="","",VLOOKUP($D$6&amp;$E21,'EP overall data'!$A:$AC,'EP overall data'!S$3,FALSE))</f>
        <v>0.109</v>
      </c>
      <c r="M22" s="15">
        <f>IF(L21="","",VLOOKUP($D$6&amp;$E21,'EP overall data'!$A:$AC,'EP overall data'!T$3,FALSE))</f>
        <v>0.114</v>
      </c>
      <c r="N22" s="293"/>
      <c r="O22" s="268"/>
      <c r="P22" s="289"/>
    </row>
    <row r="23" spans="4:20" ht="20.25" customHeight="1" x14ac:dyDescent="0.25">
      <c r="D23" s="305"/>
      <c r="E23" s="212">
        <v>2014</v>
      </c>
      <c r="F23" s="290">
        <f>IF(OR(ISERROR(VLOOKUP($D$6&amp;$E23,'EP overall data'!$A:$AC,'EP overall data'!B$3,FALSE)),ISBLANK(VLOOKUP($D$6&amp;$E23,'EP overall data'!$A:$AC,'EP overall data'!B$3,FALSE))),"",VLOOKUP($D$6&amp;$E23,'EP overall data'!$A:$AC,'EP overall data'!B$3,FALSE))</f>
        <v>0.66424811967656772</v>
      </c>
      <c r="G23" s="291"/>
      <c r="H23" s="291">
        <f>IF(OR(ISERROR(VLOOKUP($D$6&amp;$E23,'EP overall data'!$A:$AC,'EP overall data'!C$3,FALSE)),ISBLANK(VLOOKUP($D$6&amp;$E23,'EP overall data'!$A:$AC,'EP overall data'!C$3,FALSE))),"",VLOOKUP($D$6&amp;$E23,'EP overall data'!$A:$AC,'EP overall data'!C$3,FALSE))</f>
        <v>0.18213817264108653</v>
      </c>
      <c r="I23" s="291"/>
      <c r="J23" s="291">
        <f>IF(OR(ISERROR(VLOOKUP($D$6&amp;$E23,'EP overall data'!$A:$AC,'EP overall data'!D$3,FALSE)),ISBLANK(VLOOKUP($D$6&amp;$E23,'EP overall data'!$A:$AC,'EP overall data'!D$3,FALSE))),"",VLOOKUP($D$6&amp;$E23,'EP overall data'!$A:$AC,'EP overall data'!D$3,FALSE))</f>
        <v>3.9416228062893292E-2</v>
      </c>
      <c r="K23" s="291"/>
      <c r="L23" s="291">
        <f>IF(OR(ISERROR(VLOOKUP($D$6&amp;$E23,'EP overall data'!$A:$AC,'EP overall data'!E$3,FALSE)),ISBLANK(VLOOKUP($D$6&amp;$E23,'EP overall data'!$A:$AC,'EP overall data'!E$3,FALSE))),"",VLOOKUP($D$6&amp;$E23,'EP overall data'!$A:$AC,'EP overall data'!E$3,FALSE))</f>
        <v>0.11419747961945242</v>
      </c>
      <c r="M23" s="291"/>
      <c r="N23" s="292">
        <f>SUM(F23,H23,J23,L23)</f>
        <v>1</v>
      </c>
      <c r="O23" s="265">
        <f>IF(ISERROR(VLOOKUP($D$6&amp;$E23,'EP overall data'!$A:$AC,'EP overall data'!G$3,FALSE)),0,VLOOKUP($D$6&amp;$E23,'EP overall data'!$A:$AC,'EP overall data'!G$3,FALSE))</f>
        <v>60229</v>
      </c>
      <c r="P23" s="288">
        <f>IF(ISERROR(VLOOKUP($D$6&amp;$E23,'EP overall data'!$A:$AC,'EP overall data'!H$3,FALSE)),0,VLOOKUP($D$6&amp;$E23,'EP overall data'!$A:$AC,'EP overall data'!H$3,FALSE))</f>
        <v>0.20015951878499857</v>
      </c>
    </row>
    <row r="24" spans="4:20" x14ac:dyDescent="0.25">
      <c r="D24" s="305"/>
      <c r="E24" s="10" t="s">
        <v>27</v>
      </c>
      <c r="F24" s="14">
        <f>IF(F23="","",VLOOKUP($D$6&amp;$E23,'EP overall data'!$A:$AC,'EP overall data'!M$3,FALSE))</f>
        <v>0.66</v>
      </c>
      <c r="G24" s="15">
        <f>IF(F23="","",VLOOKUP($D$6&amp;$E23,'EP overall data'!$A:$AC,'EP overall data'!N$3,FALSE))</f>
        <v>0.66800000000000004</v>
      </c>
      <c r="H24" s="15">
        <f>IF(H23="","",VLOOKUP($D$6&amp;$E23,'EP overall data'!$A:$AC,'EP overall data'!O$3,FALSE))</f>
        <v>0.17899999999999999</v>
      </c>
      <c r="I24" s="15">
        <f>IF(H23="","",VLOOKUP($D$6&amp;$E23,'EP overall data'!$A:$AC,'EP overall data'!P$3,FALSE))</f>
        <v>0.185</v>
      </c>
      <c r="J24" s="15">
        <f>IF(J23="","",VLOOKUP($D$6&amp;$E23,'EP overall data'!$A:$AC,'EP overall data'!Q$3,FALSE))</f>
        <v>3.7999999999999999E-2</v>
      </c>
      <c r="K24" s="15">
        <f>IF(J23="","",VLOOKUP($D$6&amp;$E23,'EP overall data'!$A:$AC,'EP overall data'!R$3,FALSE))</f>
        <v>4.1000000000000002E-2</v>
      </c>
      <c r="L24" s="15">
        <f>IF(L23="","",VLOOKUP($D$6&amp;$E23,'EP overall data'!$A:$AC,'EP overall data'!S$3,FALSE))</f>
        <v>0.112</v>
      </c>
      <c r="M24" s="15">
        <f>IF(L23="","",VLOOKUP($D$6&amp;$E23,'EP overall data'!$A:$AC,'EP overall data'!T$3,FALSE))</f>
        <v>0.11700000000000001</v>
      </c>
      <c r="N24" s="293"/>
      <c r="O24" s="268"/>
      <c r="P24" s="289"/>
      <c r="Q24" s="151"/>
      <c r="R24" s="151"/>
      <c r="S24" s="151"/>
      <c r="T24" s="126"/>
    </row>
    <row r="25" spans="4:20" ht="15.75" x14ac:dyDescent="0.25">
      <c r="D25" s="305"/>
      <c r="E25" s="212">
        <v>2015</v>
      </c>
      <c r="F25" s="290">
        <f>IF(OR(ISERROR(VLOOKUP($D$6&amp;$E25,'EP overall data'!$A:$AC,'EP overall data'!B$3,FALSE)),ISBLANK(VLOOKUP($D$6&amp;$E25,'EP overall data'!$A:$AC,'EP overall data'!B$3,FALSE))),"",VLOOKUP($D$6&amp;$E25,'EP overall data'!$A:$AC,'EP overall data'!B$3,FALSE))</f>
        <v>0.67468503275659331</v>
      </c>
      <c r="G25" s="291"/>
      <c r="H25" s="291">
        <f>IF(OR(ISERROR(VLOOKUP($D$6&amp;$E25,'EP overall data'!$A:$AC,'EP overall data'!C$3,FALSE)),ISBLANK(VLOOKUP($D$6&amp;$E25,'EP overall data'!$A:$AC,'EP overall data'!C$3,FALSE))),"",VLOOKUP($D$6&amp;$E25,'EP overall data'!$A:$AC,'EP overall data'!C$3,FALSE))</f>
        <v>0.16991432890979338</v>
      </c>
      <c r="I25" s="291"/>
      <c r="J25" s="291">
        <f>IF(OR(ISERROR(VLOOKUP($D$6&amp;$E25,'EP overall data'!$A:$AC,'EP overall data'!D$3,FALSE)),ISBLANK(VLOOKUP($D$6&amp;$E25,'EP overall data'!$A:$AC,'EP overall data'!D$3,FALSE))),"",VLOOKUP($D$6&amp;$E25,'EP overall data'!$A:$AC,'EP overall data'!D$3,FALSE))</f>
        <v>4.5153704014782463E-2</v>
      </c>
      <c r="K25" s="291"/>
      <c r="L25" s="291">
        <f>IF(OR(ISERROR(VLOOKUP($D$6&amp;$E25,'EP overall data'!$A:$AC,'EP overall data'!E$3,FALSE)),ISBLANK(VLOOKUP($D$6&amp;$E25,'EP overall data'!$A:$AC,'EP overall data'!E$3,FALSE))),"",VLOOKUP($D$6&amp;$E25,'EP overall data'!$A:$AC,'EP overall data'!E$3,FALSE))</f>
        <v>0.11024693431883084</v>
      </c>
      <c r="M25" s="291"/>
      <c r="N25" s="292">
        <f>SUM(F25,H25,J25,L25)</f>
        <v>1</v>
      </c>
      <c r="O25" s="265">
        <f>IF(ISERROR(VLOOKUP($D$6&amp;$E25,'EP overall data'!$A:$AC,'EP overall data'!G$3,FALSE)),0,VLOOKUP($D$6&amp;$E25,'EP overall data'!$A:$AC,'EP overall data'!G$3,FALSE))</f>
        <v>59530</v>
      </c>
      <c r="P25" s="288">
        <f>IF(ISERROR(VLOOKUP($D$6&amp;$E25,'EP overall data'!$A:$AC,'EP overall data'!H$3,FALSE)),0,VLOOKUP($D$6&amp;$E25,'EP overall data'!$A:$AC,'EP overall data'!H$3,FALSE))</f>
        <v>0.19626531803151137</v>
      </c>
      <c r="Q25" s="210"/>
      <c r="R25" s="210"/>
      <c r="S25" s="210"/>
      <c r="T25" s="210"/>
    </row>
    <row r="26" spans="4:20" x14ac:dyDescent="0.25">
      <c r="D26" s="305"/>
      <c r="E26" s="10" t="s">
        <v>27</v>
      </c>
      <c r="F26" s="14">
        <f>IF(F25="","",VLOOKUP($D$6&amp;$E25,'EP overall data'!$A:$AC,'EP overall data'!M$3,FALSE))</f>
        <v>0.67100000000000004</v>
      </c>
      <c r="G26" s="15">
        <f>IF(F25="","",VLOOKUP($D$6&amp;$E25,'EP overall data'!$A:$AC,'EP overall data'!N$3,FALSE))</f>
        <v>0.67800000000000005</v>
      </c>
      <c r="H26" s="15">
        <f>IF(H25="","",VLOOKUP($D$6&amp;$E25,'EP overall data'!$A:$AC,'EP overall data'!O$3,FALSE))</f>
        <v>0.16700000000000001</v>
      </c>
      <c r="I26" s="15">
        <f>IF(H25="","",VLOOKUP($D$6&amp;$E25,'EP overall data'!$A:$AC,'EP overall data'!P$3,FALSE))</f>
        <v>0.17299999999999999</v>
      </c>
      <c r="J26" s="15">
        <f>IF(J25="","",VLOOKUP($D$6&amp;$E25,'EP overall data'!$A:$AC,'EP overall data'!Q$3,FALSE))</f>
        <v>4.3999999999999997E-2</v>
      </c>
      <c r="K26" s="15">
        <f>IF(J25="","",VLOOKUP($D$6&amp;$E25,'EP overall data'!$A:$AC,'EP overall data'!R$3,FALSE))</f>
        <v>4.7E-2</v>
      </c>
      <c r="L26" s="15">
        <f>IF(L25="","",VLOOKUP($D$6&amp;$E25,'EP overall data'!$A:$AC,'EP overall data'!S$3,FALSE))</f>
        <v>0.108</v>
      </c>
      <c r="M26" s="15">
        <f>IF(L25="","",VLOOKUP($D$6&amp;$E25,'EP overall data'!$A:$AC,'EP overall data'!T$3,FALSE))</f>
        <v>0.113</v>
      </c>
      <c r="N26" s="293"/>
      <c r="O26" s="268"/>
      <c r="P26" s="289"/>
      <c r="Q26" s="210"/>
      <c r="R26" s="210"/>
      <c r="S26" s="210"/>
      <c r="T26" s="210"/>
    </row>
    <row r="27" spans="4:20" ht="15.75" x14ac:dyDescent="0.25">
      <c r="D27" s="305"/>
      <c r="E27" s="171">
        <v>2016</v>
      </c>
      <c r="F27" s="261">
        <f>IF(OR(ISERROR(VLOOKUP($D$6&amp;$E27,'EP overall data'!$A:$AC,'EP overall data'!B$3,FALSE)),ISBLANK(VLOOKUP($D$6&amp;$E27,'EP overall data'!$A:$AC,'EP overall data'!B$3,FALSE))),"",VLOOKUP($D$6&amp;$E27,'EP overall data'!$A:$AC,'EP overall data'!B$3,FALSE))</f>
        <v>0.69239438543765586</v>
      </c>
      <c r="G27" s="262"/>
      <c r="H27" s="262">
        <f>IF(OR(ISERROR(VLOOKUP($D$6&amp;$E27,'EP overall data'!$A:$AC,'EP overall data'!C$3,FALSE)),ISBLANK(VLOOKUP($D$6&amp;$E27,'EP overall data'!$A:$AC,'EP overall data'!C$3,FALSE))),"",VLOOKUP($D$6&amp;$E27,'EP overall data'!$A:$AC,'EP overall data'!C$3,FALSE))</f>
        <v>0.15241965779857244</v>
      </c>
      <c r="I27" s="262"/>
      <c r="J27" s="262">
        <f>IF(OR(ISERROR(VLOOKUP($D$6&amp;$E27,'EP overall data'!$A:$AC,'EP overall data'!D$3,FALSE)),ISBLANK(VLOOKUP($D$6&amp;$E27,'EP overall data'!$A:$AC,'EP overall data'!D$3,FALSE))),"",VLOOKUP($D$6&amp;$E27,'EP overall data'!$A:$AC,'EP overall data'!D$3,FALSE))</f>
        <v>4.4192479765035347E-2</v>
      </c>
      <c r="K27" s="262"/>
      <c r="L27" s="262">
        <f>IF(OR(ISERROR(VLOOKUP($D$6&amp;$E27,'EP overall data'!$A:$AC,'EP overall data'!E$3,FALSE)),ISBLANK(VLOOKUP($D$6&amp;$E27,'EP overall data'!$A:$AC,'EP overall data'!E$3,FALSE))),"",VLOOKUP($D$6&amp;$E27,'EP overall data'!$A:$AC,'EP overall data'!E$3,FALSE))</f>
        <v>0.11099347699873638</v>
      </c>
      <c r="M27" s="262"/>
      <c r="N27" s="307">
        <f>SUM(F27,H27,J27,L27)</f>
        <v>1</v>
      </c>
      <c r="O27" s="267">
        <f>IF(ISERROR(VLOOKUP($D$6&amp;$E27,'EP overall data'!$A:$AC,'EP overall data'!G$3,FALSE)),0,VLOOKUP($D$6&amp;$E27,'EP overall data'!$A:$AC,'EP overall data'!G$3,FALSE))</f>
        <v>58562</v>
      </c>
      <c r="P27" s="302">
        <f>IF(ISERROR(VLOOKUP($D$6&amp;$E27,'EP overall data'!$A:$AC,'EP overall data'!H$3,FALSE)),0,VLOOKUP($D$6&amp;$E27,'EP overall data'!$A:$AC,'EP overall data'!H$3,FALSE))</f>
        <v>0.19319741356558459</v>
      </c>
      <c r="Q27" s="219"/>
      <c r="R27" s="219"/>
      <c r="S27" s="219"/>
      <c r="T27" s="219"/>
    </row>
    <row r="28" spans="4:20" ht="15.75" thickBot="1" x14ac:dyDescent="0.3">
      <c r="D28" s="306"/>
      <c r="E28" s="9" t="s">
        <v>27</v>
      </c>
      <c r="F28" s="8">
        <f>IF(F27="","",VLOOKUP($D$6&amp;$E27,'EP overall data'!$A:$AC,'EP overall data'!M$3,FALSE))</f>
        <v>0.68899999999999995</v>
      </c>
      <c r="G28" s="3">
        <f>IF(F27="","",VLOOKUP($D$6&amp;$E27,'EP overall data'!$A:$AC,'EP overall data'!N$3,FALSE))</f>
        <v>0.69599999999999995</v>
      </c>
      <c r="H28" s="3">
        <f>IF(H27="","",VLOOKUP($D$6&amp;$E27,'EP overall data'!$A:$AC,'EP overall data'!O$3,FALSE))</f>
        <v>0.15</v>
      </c>
      <c r="I28" s="3">
        <f>IF(H27="","",VLOOKUP($D$6&amp;$E27,'EP overall data'!$A:$AC,'EP overall data'!P$3,FALSE))</f>
        <v>0.155</v>
      </c>
      <c r="J28" s="3">
        <f>IF(J27="","",VLOOKUP($D$6&amp;$E27,'EP overall data'!$A:$AC,'EP overall data'!Q$3,FALSE))</f>
        <v>4.2999999999999997E-2</v>
      </c>
      <c r="K28" s="3">
        <f>IF(J27="","",VLOOKUP($D$6&amp;$E27,'EP overall data'!$A:$AC,'EP overall data'!R$3,FALSE))</f>
        <v>4.5999999999999999E-2</v>
      </c>
      <c r="L28" s="3">
        <f>IF(L27="","",VLOOKUP($D$6&amp;$E27,'EP overall data'!$A:$AC,'EP overall data'!S$3,FALSE))</f>
        <v>0.108</v>
      </c>
      <c r="M28" s="3">
        <f>IF(L27="","",VLOOKUP($D$6&amp;$E27,'EP overall data'!$A:$AC,'EP overall data'!T$3,FALSE))</f>
        <v>0.114</v>
      </c>
      <c r="N28" s="308"/>
      <c r="O28" s="266"/>
      <c r="P28" s="303"/>
      <c r="Q28" s="219"/>
      <c r="R28" s="219"/>
      <c r="S28" s="219"/>
      <c r="T28" s="219"/>
    </row>
    <row r="30" spans="4:20" x14ac:dyDescent="0.25">
      <c r="D30" s="93" t="s">
        <v>52</v>
      </c>
      <c r="N30" s="99"/>
      <c r="O30" s="99"/>
    </row>
    <row r="31" spans="4:20" ht="28.5" customHeight="1" x14ac:dyDescent="0.25">
      <c r="D31" s="256" t="s">
        <v>54</v>
      </c>
      <c r="E31" s="256"/>
      <c r="F31" s="256"/>
      <c r="G31" s="256"/>
      <c r="H31" s="256"/>
      <c r="I31" s="256"/>
      <c r="J31" s="256"/>
      <c r="K31" s="256"/>
      <c r="L31" s="256"/>
      <c r="M31" s="256"/>
      <c r="N31" s="256"/>
      <c r="O31" s="256"/>
      <c r="P31" s="256"/>
    </row>
  </sheetData>
  <sheetProtection sheet="1" scenarios="1"/>
  <mergeCells count="86">
    <mergeCell ref="O27:O28"/>
    <mergeCell ref="P27:P28"/>
    <mergeCell ref="D7:D28"/>
    <mergeCell ref="F27:G27"/>
    <mergeCell ref="H27:I27"/>
    <mergeCell ref="J27:K27"/>
    <mergeCell ref="L27:M27"/>
    <mergeCell ref="N27:N28"/>
    <mergeCell ref="O7:O8"/>
    <mergeCell ref="F9:G9"/>
    <mergeCell ref="H9:I9"/>
    <mergeCell ref="J9:K9"/>
    <mergeCell ref="L9:M9"/>
    <mergeCell ref="N9:N10"/>
    <mergeCell ref="O9:O10"/>
    <mergeCell ref="F7:G7"/>
    <mergeCell ref="L6:M6"/>
    <mergeCell ref="B2:B4"/>
    <mergeCell ref="D6:E6"/>
    <mergeCell ref="F6:G6"/>
    <mergeCell ref="H6:I6"/>
    <mergeCell ref="J6:K6"/>
    <mergeCell ref="H7:I7"/>
    <mergeCell ref="J7:K7"/>
    <mergeCell ref="L7:M7"/>
    <mergeCell ref="N7:N8"/>
    <mergeCell ref="F21:G21"/>
    <mergeCell ref="F17:G17"/>
    <mergeCell ref="F15:G15"/>
    <mergeCell ref="O13:O14"/>
    <mergeCell ref="F11:G11"/>
    <mergeCell ref="H11:I11"/>
    <mergeCell ref="J11:K11"/>
    <mergeCell ref="L11:M11"/>
    <mergeCell ref="N11:N12"/>
    <mergeCell ref="F13:G13"/>
    <mergeCell ref="H13:I13"/>
    <mergeCell ref="J13:K13"/>
    <mergeCell ref="L13:M13"/>
    <mergeCell ref="N13:N14"/>
    <mergeCell ref="D31:P31"/>
    <mergeCell ref="D2:P4"/>
    <mergeCell ref="P7:P8"/>
    <mergeCell ref="P9:P10"/>
    <mergeCell ref="P11:P12"/>
    <mergeCell ref="P13:P14"/>
    <mergeCell ref="P15:P16"/>
    <mergeCell ref="P17:P18"/>
    <mergeCell ref="F19:G19"/>
    <mergeCell ref="H19:I19"/>
    <mergeCell ref="J19:K19"/>
    <mergeCell ref="L19:M19"/>
    <mergeCell ref="N19:N20"/>
    <mergeCell ref="J21:K21"/>
    <mergeCell ref="O21:O22"/>
    <mergeCell ref="O11:O12"/>
    <mergeCell ref="O19:O20"/>
    <mergeCell ref="P21:P22"/>
    <mergeCell ref="H15:I15"/>
    <mergeCell ref="J15:K15"/>
    <mergeCell ref="L15:M15"/>
    <mergeCell ref="N15:N16"/>
    <mergeCell ref="O15:O16"/>
    <mergeCell ref="J17:K17"/>
    <mergeCell ref="L17:M17"/>
    <mergeCell ref="H21:I21"/>
    <mergeCell ref="H17:I17"/>
    <mergeCell ref="L21:M21"/>
    <mergeCell ref="N17:N18"/>
    <mergeCell ref="N21:N22"/>
    <mergeCell ref="P19:P20"/>
    <mergeCell ref="O17:O18"/>
    <mergeCell ref="O25:O26"/>
    <mergeCell ref="P25:P26"/>
    <mergeCell ref="F25:G25"/>
    <mergeCell ref="H25:I25"/>
    <mergeCell ref="J25:K25"/>
    <mergeCell ref="L25:M25"/>
    <mergeCell ref="N25:N26"/>
    <mergeCell ref="O23:O24"/>
    <mergeCell ref="P23:P24"/>
    <mergeCell ref="F23:G23"/>
    <mergeCell ref="H23:I23"/>
    <mergeCell ref="J23:K23"/>
    <mergeCell ref="L23:M23"/>
    <mergeCell ref="N23:N24"/>
  </mergeCells>
  <conditionalFormatting sqref="F7:M8">
    <cfRule type="containsBlanks" dxfId="460" priority="24">
      <formula>LEN(TRIM(F7))=0</formula>
    </cfRule>
  </conditionalFormatting>
  <conditionalFormatting sqref="F7:M7">
    <cfRule type="colorScale" priority="23">
      <colorScale>
        <cfvo type="min"/>
        <cfvo type="max"/>
        <color rgb="FFFFEF9C"/>
        <color rgb="FFFF7128"/>
      </colorScale>
    </cfRule>
  </conditionalFormatting>
  <conditionalFormatting sqref="F9:M10">
    <cfRule type="containsBlanks" dxfId="459" priority="20">
      <formula>LEN(TRIM(F9))=0</formula>
    </cfRule>
  </conditionalFormatting>
  <conditionalFormatting sqref="F9:M9">
    <cfRule type="colorScale" priority="19">
      <colorScale>
        <cfvo type="min"/>
        <cfvo type="max"/>
        <color rgb="FFFFEF9C"/>
        <color rgb="FFFF7128"/>
      </colorScale>
    </cfRule>
  </conditionalFormatting>
  <conditionalFormatting sqref="F11:M12">
    <cfRule type="containsBlanks" dxfId="458" priority="18">
      <formula>LEN(TRIM(F11))=0</formula>
    </cfRule>
  </conditionalFormatting>
  <conditionalFormatting sqref="F11:M11">
    <cfRule type="colorScale" priority="17">
      <colorScale>
        <cfvo type="min"/>
        <cfvo type="max"/>
        <color rgb="FFFFEF9C"/>
        <color rgb="FFFF7128"/>
      </colorScale>
    </cfRule>
  </conditionalFormatting>
  <conditionalFormatting sqref="F13:M14">
    <cfRule type="containsBlanks" dxfId="457" priority="16">
      <formula>LEN(TRIM(F13))=0</formula>
    </cfRule>
  </conditionalFormatting>
  <conditionalFormatting sqref="F13:M13">
    <cfRule type="colorScale" priority="15">
      <colorScale>
        <cfvo type="min"/>
        <cfvo type="max"/>
        <color rgb="FFFFEF9C"/>
        <color rgb="FFFF7128"/>
      </colorScale>
    </cfRule>
  </conditionalFormatting>
  <conditionalFormatting sqref="F15:M16">
    <cfRule type="containsBlanks" dxfId="456" priority="14">
      <formula>LEN(TRIM(F15))=0</formula>
    </cfRule>
  </conditionalFormatting>
  <conditionalFormatting sqref="F15:M15">
    <cfRule type="colorScale" priority="13">
      <colorScale>
        <cfvo type="min"/>
        <cfvo type="max"/>
        <color rgb="FFFFEF9C"/>
        <color rgb="FFFF7128"/>
      </colorScale>
    </cfRule>
  </conditionalFormatting>
  <conditionalFormatting sqref="F17:M18">
    <cfRule type="containsBlanks" dxfId="455" priority="12">
      <formula>LEN(TRIM(F17))=0</formula>
    </cfRule>
  </conditionalFormatting>
  <conditionalFormatting sqref="F17:M17">
    <cfRule type="colorScale" priority="11">
      <colorScale>
        <cfvo type="min"/>
        <cfvo type="max"/>
        <color rgb="FFFFEF9C"/>
        <color rgb="FFFF7128"/>
      </colorScale>
    </cfRule>
  </conditionalFormatting>
  <conditionalFormatting sqref="F19:M20">
    <cfRule type="containsBlanks" dxfId="454" priority="10">
      <formula>LEN(TRIM(F19))=0</formula>
    </cfRule>
  </conditionalFormatting>
  <conditionalFormatting sqref="F19:M19">
    <cfRule type="colorScale" priority="9">
      <colorScale>
        <cfvo type="min"/>
        <cfvo type="max"/>
        <color rgb="FFFFEF9C"/>
        <color rgb="FFFF7128"/>
      </colorScale>
    </cfRule>
  </conditionalFormatting>
  <conditionalFormatting sqref="F21:M22">
    <cfRule type="containsBlanks" dxfId="453" priority="8">
      <formula>LEN(TRIM(F21))=0</formula>
    </cfRule>
  </conditionalFormatting>
  <conditionalFormatting sqref="F21:M21">
    <cfRule type="colorScale" priority="7">
      <colorScale>
        <cfvo type="min"/>
        <cfvo type="max"/>
        <color rgb="FFFFEF9C"/>
        <color rgb="FFFF7128"/>
      </colorScale>
    </cfRule>
  </conditionalFormatting>
  <conditionalFormatting sqref="F23:M24">
    <cfRule type="containsBlanks" dxfId="452" priority="6">
      <formula>LEN(TRIM(F23))=0</formula>
    </cfRule>
  </conditionalFormatting>
  <conditionalFormatting sqref="F23:M23">
    <cfRule type="colorScale" priority="5">
      <colorScale>
        <cfvo type="min"/>
        <cfvo type="max"/>
        <color rgb="FFFFEF9C"/>
        <color rgb="FFFF7128"/>
      </colorScale>
    </cfRule>
  </conditionalFormatting>
  <conditionalFormatting sqref="F25:M26">
    <cfRule type="containsBlanks" dxfId="451" priority="4">
      <formula>LEN(TRIM(F25))=0</formula>
    </cfRule>
  </conditionalFormatting>
  <conditionalFormatting sqref="F25:M25">
    <cfRule type="colorScale" priority="3">
      <colorScale>
        <cfvo type="min"/>
        <cfvo type="max"/>
        <color rgb="FFFFEF9C"/>
        <color rgb="FFFF7128"/>
      </colorScale>
    </cfRule>
  </conditionalFormatting>
  <conditionalFormatting sqref="F27:M28">
    <cfRule type="containsBlanks" dxfId="450" priority="2">
      <formula>LEN(TRIM(F27))=0</formula>
    </cfRule>
  </conditionalFormatting>
  <conditionalFormatting sqref="F27:M27">
    <cfRule type="colorScale" priority="1">
      <colorScale>
        <cfvo type="min"/>
        <cfvo type="max"/>
        <color rgb="FFFFEF9C"/>
        <color rgb="FFFF7128"/>
      </colorScale>
    </cfRule>
  </conditionalFormatting>
  <hyperlinks>
    <hyperlink ref="B16" location="Contents!A1" display="Back to Contents page" xr:uid="{00000000-0004-0000-0400-000000000000}"/>
  </hyperlinks>
  <pageMargins left="0.7" right="0.7" top="0.75" bottom="0.75" header="0.3" footer="0.3"/>
  <pageSetup paperSize="9" scale="39" orientation="landscape" r:id="rId1"/>
  <ignoredErrors>
    <ignoredError sqref="E7:E21" numberStoredAsText="1"/>
    <ignoredError sqref="F8:M8 F10:M10 G9 I9 K9 M9 F12:M12 G11 I11 K11 M11 F14:M14 G13 I13 K13 M13 F16:M16 G15 I15 K15 M15 F18:M18 G17 I17 K17 M17 F20:M20 G19 I19 K19 M19 F22:M22 G21 I21 K21 M21 F24:M24 F26:M2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13953" r:id="rId4" name="List Box 1">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resultsEPage">
    <tabColor theme="8"/>
  </sheetPr>
  <dimension ref="B1:T23"/>
  <sheetViews>
    <sheetView showGridLines="0" zoomScaleSheetLayoutView="100" workbookViewId="0">
      <selection activeCell="D2" sqref="D2:P4"/>
    </sheetView>
  </sheetViews>
  <sheetFormatPr defaultRowHeight="15" x14ac:dyDescent="0.25"/>
  <cols>
    <col min="1" max="1" width="1.7109375" style="19" customWidth="1"/>
    <col min="2" max="2" width="22.5703125" style="19" customWidth="1"/>
    <col min="3" max="3" width="1.7109375" style="19" customWidth="1"/>
    <col min="4" max="4" width="11.85546875" style="20" customWidth="1"/>
    <col min="5" max="5" width="24.140625" style="19" customWidth="1"/>
    <col min="6" max="13" width="5" style="19" customWidth="1"/>
    <col min="14" max="14" width="9.140625" style="28" hidden="1" customWidth="1"/>
    <col min="15" max="15" width="11.28515625" style="28" bestFit="1" customWidth="1"/>
    <col min="16" max="16" width="11.7109375" style="19" bestFit="1" customWidth="1"/>
    <col min="17" max="16384" width="9.140625" style="19"/>
  </cols>
  <sheetData>
    <row r="1" spans="2:20" ht="15.75" thickBot="1" x14ac:dyDescent="0.3"/>
    <row r="2" spans="2:20" ht="15.75" customHeight="1" x14ac:dyDescent="0.25">
      <c r="B2" s="297" t="s">
        <v>24</v>
      </c>
      <c r="D2" s="269" t="s">
        <v>493</v>
      </c>
      <c r="E2" s="270"/>
      <c r="F2" s="270"/>
      <c r="G2" s="270"/>
      <c r="H2" s="270"/>
      <c r="I2" s="270"/>
      <c r="J2" s="270"/>
      <c r="K2" s="270"/>
      <c r="L2" s="270"/>
      <c r="M2" s="270"/>
      <c r="N2" s="270"/>
      <c r="O2" s="270"/>
      <c r="P2" s="271"/>
    </row>
    <row r="3" spans="2:20" ht="15.75" customHeight="1" x14ac:dyDescent="0.25">
      <c r="B3" s="298"/>
      <c r="D3" s="272"/>
      <c r="E3" s="273"/>
      <c r="F3" s="273"/>
      <c r="G3" s="273"/>
      <c r="H3" s="273"/>
      <c r="I3" s="273"/>
      <c r="J3" s="273"/>
      <c r="K3" s="273"/>
      <c r="L3" s="273"/>
      <c r="M3" s="273"/>
      <c r="N3" s="273"/>
      <c r="O3" s="273"/>
      <c r="P3" s="274"/>
    </row>
    <row r="4" spans="2:20" ht="15.75" customHeight="1" thickBot="1" x14ac:dyDescent="0.3">
      <c r="B4" s="299"/>
      <c r="D4" s="275"/>
      <c r="E4" s="276"/>
      <c r="F4" s="276"/>
      <c r="G4" s="276"/>
      <c r="H4" s="276"/>
      <c r="I4" s="276"/>
      <c r="J4" s="276"/>
      <c r="K4" s="276"/>
      <c r="L4" s="276"/>
      <c r="M4" s="276"/>
      <c r="N4" s="276"/>
      <c r="O4" s="276"/>
      <c r="P4" s="277"/>
    </row>
    <row r="5" spans="2:20" ht="15.75" thickBot="1" x14ac:dyDescent="0.3"/>
    <row r="6" spans="2:20" s="39" customFormat="1" ht="124.5" customHeight="1" thickBot="1" x14ac:dyDescent="0.25">
      <c r="D6" s="300" t="str">
        <f>'Hide Selection'!D47</f>
        <v>All Malignant Neoplasms (excl. NMSC)</v>
      </c>
      <c r="E6" s="301"/>
      <c r="F6" s="279" t="s">
        <v>123</v>
      </c>
      <c r="G6" s="280"/>
      <c r="H6" s="280" t="s">
        <v>3</v>
      </c>
      <c r="I6" s="280"/>
      <c r="J6" s="280" t="s">
        <v>121</v>
      </c>
      <c r="K6" s="280"/>
      <c r="L6" s="296" t="s">
        <v>122</v>
      </c>
      <c r="M6" s="296"/>
      <c r="N6" s="67" t="s">
        <v>21</v>
      </c>
      <c r="O6" s="77" t="s">
        <v>139</v>
      </c>
      <c r="P6" s="76" t="s">
        <v>140</v>
      </c>
    </row>
    <row r="7" spans="2:20" s="29" customFormat="1" ht="18.75" customHeight="1" x14ac:dyDescent="0.25">
      <c r="D7" s="313" t="s">
        <v>490</v>
      </c>
      <c r="E7" s="31" t="s">
        <v>33</v>
      </c>
      <c r="F7" s="286">
        <f>IF(OR(ISERROR(VLOOKUP($E7&amp;$D$6&amp;$D$7,'EP Age data'!$A:$AC,'EP Age data'!B$3,FALSE)),ISBLANK(VLOOKUP($E7&amp;$D$6&amp;$D$7,'EP Age data'!$A:$AC,'EP Age data'!B$3,FALSE))),"",VLOOKUP($E7&amp;$D$6&amp;$D$7,'EP Age data'!$A:$AC,'EP Age data'!B$3,FALSE))</f>
        <v>0.54586548203569485</v>
      </c>
      <c r="G7" s="285"/>
      <c r="H7" s="285">
        <f>IF(OR(ISERROR(VLOOKUP($E7&amp;$D$6&amp;$D$7,'EP Age data'!$A:$AC,'EP Age data'!C$3,FALSE)),ISBLANK(VLOOKUP($E7&amp;$D$6&amp;$D$7,'EP Age data'!$A:$AC,'EP Age data'!C$3,FALSE))),"",VLOOKUP($E7&amp;$D$6&amp;$D$7,'EP Age data'!$A:$AC,'EP Age data'!C$3,FALSE))</f>
        <v>0.18418283843815758</v>
      </c>
      <c r="I7" s="285"/>
      <c r="J7" s="285">
        <f>IF(OR(ISERROR(VLOOKUP($E7&amp;$D$6&amp;$D$7,'EP Age data'!$A:$AC,'EP Age data'!D$3,FALSE)),ISBLANK(VLOOKUP($E7&amp;$D$6&amp;$D$7,'EP Age data'!$A:$AC,'EP Age data'!D$3,FALSE))),"",VLOOKUP($E7&amp;$D$6&amp;$D$7,'EP Age data'!$A:$AC,'EP Age data'!D$3,FALSE))</f>
        <v>4.9898682877406279E-2</v>
      </c>
      <c r="K7" s="285"/>
      <c r="L7" s="285">
        <f>IF(OR(ISERROR(VLOOKUP($E7&amp;$D$6&amp;$D$7,'EP Age data'!$A:$AC,'EP Age data'!E$3,FALSE)),ISBLANK(VLOOKUP($E7&amp;$D$6&amp;$D$7,'EP Age data'!$A:$AC,'EP Age data'!E$3,FALSE))),"",VLOOKUP($E7&amp;$D$6&amp;$D$7,'EP Age data'!$A:$AC,'EP Age data'!E$3,FALSE))</f>
        <v>0.22005299664874134</v>
      </c>
      <c r="M7" s="285"/>
      <c r="N7" s="295">
        <f>SUM(F7,H7,J7,L7)</f>
        <v>1</v>
      </c>
      <c r="O7" s="284">
        <f>IF(ISERROR(VLOOKUP($E7&amp;$D$6&amp;$D$7,'EP Age data'!$A:$AC,'EP Age data'!G$3,FALSE)),0,VLOOKUP($E7&amp;$D$6&amp;$D$7,'EP Age data'!$A:$AC,'EP Age data'!G$3,FALSE))</f>
        <v>51324</v>
      </c>
      <c r="P7" s="316">
        <f>IF(ISERROR(VLOOKUP($E7&amp;$D$6&amp;$D$7,'EP Age data'!$A:$AC,'EP Age data'!H$3,FALSE)),0,VLOOKUP($E7&amp;$D$6&amp;$D$7,'EP Age data'!$A:$AC,'EP Age data'!H$3,FALSE))</f>
        <v>0.15038133718528329</v>
      </c>
      <c r="T7" s="27"/>
    </row>
    <row r="8" spans="2:20" ht="15.75" customHeight="1" x14ac:dyDescent="0.25">
      <c r="D8" s="314"/>
      <c r="E8" s="10" t="s">
        <v>27</v>
      </c>
      <c r="F8" s="14">
        <f>IF(F7="","",VLOOKUP($E7&amp;$D$6&amp;$D$7,'EP Age data'!$A:$AC,'EP Age data'!I$3,FALSE))</f>
        <v>0.54200000000000004</v>
      </c>
      <c r="G8" s="15">
        <f>IF(F7="","",VLOOKUP($E7&amp;$D$6&amp;$D$7,'EP Age data'!$A:$AC,'EP Age data'!J$3,FALSE))</f>
        <v>0.55000000000000004</v>
      </c>
      <c r="H8" s="15">
        <f>IF(H7="","",VLOOKUP($E7&amp;$D$6&amp;$D$7,'EP Age data'!$A:$AC,'EP Age data'!K$3,FALSE))</f>
        <v>0.18099999999999999</v>
      </c>
      <c r="I8" s="15">
        <f>IF(H7="","",VLOOKUP($E7&amp;$D$6&amp;$D$7,'EP Age data'!$A:$AC,'EP Age data'!L$3,FALSE))</f>
        <v>0.188</v>
      </c>
      <c r="J8" s="15">
        <f>IF(J7="","",VLOOKUP($E7&amp;$D$6&amp;$D$7,'EP Age data'!$A:$AC,'EP Age data'!M$3,FALSE))</f>
        <v>4.8000000000000001E-2</v>
      </c>
      <c r="K8" s="15">
        <f>IF(J7="","",VLOOKUP($E7&amp;$D$6&amp;$D$7,'EP Age data'!$A:$AC,'EP Age data'!N$3,FALSE))</f>
        <v>5.1999999999999998E-2</v>
      </c>
      <c r="L8" s="15">
        <f>IF(L7="","",VLOOKUP($E7&amp;$D$6&amp;$D$7,'EP Age data'!$A:$AC,'EP Age data'!O$3,FALSE))</f>
        <v>0.216</v>
      </c>
      <c r="M8" s="15">
        <f>IF(L7="","",VLOOKUP($E7&amp;$D$6&amp;$D$7,'EP Age data'!$A:$AC,'EP Age data'!P$3,FALSE))</f>
        <v>0.224</v>
      </c>
      <c r="N8" s="293"/>
      <c r="O8" s="268"/>
      <c r="P8" s="310"/>
    </row>
    <row r="9" spans="2:20" s="29" customFormat="1" ht="18.75" customHeight="1" x14ac:dyDescent="0.25">
      <c r="D9" s="314"/>
      <c r="E9" s="62" t="s">
        <v>28</v>
      </c>
      <c r="F9" s="290">
        <f>IF(OR(ISERROR(VLOOKUP($E9&amp;$D$6&amp;$D$7,'EP Age data'!$A:$AC,'EP Age data'!B$3,FALSE)),ISBLANK(VLOOKUP($E9&amp;$D$6&amp;$D$7,'EP Age data'!$A:$AC,'EP Age data'!B$3,FALSE))),"",VLOOKUP($E9&amp;$D$6&amp;$D$7,'EP Age data'!$A:$AC,'EP Age data'!B$3,FALSE))</f>
        <v>0.59474196013058278</v>
      </c>
      <c r="G9" s="291"/>
      <c r="H9" s="291">
        <f>IF(OR(ISERROR(VLOOKUP($E9&amp;$D$6&amp;$D$7,'EP Age data'!$A:$AC,'EP Age data'!C$3,FALSE)),ISBLANK(VLOOKUP($E9&amp;$D$6&amp;$D$7,'EP Age data'!$A:$AC,'EP Age data'!C$3,FALSE))),"",VLOOKUP($E9&amp;$D$6&amp;$D$7,'EP Age data'!$A:$AC,'EP Age data'!C$3,FALSE))</f>
        <v>0.20537264707925262</v>
      </c>
      <c r="I9" s="291"/>
      <c r="J9" s="291">
        <f>IF(OR(ISERROR(VLOOKUP($E9&amp;$D$6&amp;$D$7,'EP Age data'!$A:$AC,'EP Age data'!D$3,FALSE)),ISBLANK(VLOOKUP($E9&amp;$D$6&amp;$D$7,'EP Age data'!$A:$AC,'EP Age data'!D$3,FALSE))),"",VLOOKUP($E9&amp;$D$6&amp;$D$7,'EP Age data'!$A:$AC,'EP Age data'!D$3,FALSE))</f>
        <v>4.5964437035493508E-2</v>
      </c>
      <c r="K9" s="291"/>
      <c r="L9" s="291">
        <f>IF(OR(ISERROR(VLOOKUP($E9&amp;$D$6&amp;$D$7,'EP Age data'!$A:$AC,'EP Age data'!E$3,FALSE)),ISBLANK(VLOOKUP($E9&amp;$D$6&amp;$D$7,'EP Age data'!$A:$AC,'EP Age data'!E$3,FALSE))),"",VLOOKUP($E9&amp;$D$6&amp;$D$7,'EP Age data'!$A:$AC,'EP Age data'!E$3,FALSE))</f>
        <v>0.1539209557546711</v>
      </c>
      <c r="M9" s="291"/>
      <c r="N9" s="292">
        <f>SUM(F9,H9,J9,L9)</f>
        <v>1</v>
      </c>
      <c r="O9" s="265">
        <f>IF(ISERROR(VLOOKUP($E9&amp;$D$6&amp;$D$7,'EP Age data'!$A:$AC,'EP Age data'!G$3,FALSE)),0,VLOOKUP($E9&amp;$D$6&amp;$D$7,'EP Age data'!$A:$AC,'EP Age data'!G$3,FALSE))</f>
        <v>57588</v>
      </c>
      <c r="P9" s="309">
        <f>IF(ISERROR(VLOOKUP($E9&amp;$D$6&amp;$D$7,'EP Age data'!$A:$AC,'EP Age data'!H$3,FALSE)),0,VLOOKUP($E9&amp;$D$6&amp;$D$7,'EP Age data'!$A:$AC,'EP Age data'!H$3,FALSE))</f>
        <v>0.13773474795985727</v>
      </c>
    </row>
    <row r="10" spans="2:20" ht="15.75" customHeight="1" x14ac:dyDescent="0.25">
      <c r="D10" s="314"/>
      <c r="E10" s="10" t="s">
        <v>27</v>
      </c>
      <c r="F10" s="14">
        <f>IF(F9="","",VLOOKUP($E9&amp;$D$6&amp;$D$7,'EP Age data'!$A:$AC,'EP Age data'!I$3,FALSE))</f>
        <v>0.59099999999999997</v>
      </c>
      <c r="G10" s="15">
        <f>IF(F9="","",VLOOKUP($E9&amp;$D$6&amp;$D$7,'EP Age data'!$A:$AC,'EP Age data'!J$3,FALSE))</f>
        <v>0.59899999999999998</v>
      </c>
      <c r="H10" s="15">
        <f>IF(H9="","",VLOOKUP($E9&amp;$D$6&amp;$D$7,'EP Age data'!$A:$AC,'EP Age data'!K$3,FALSE))</f>
        <v>0.20200000000000001</v>
      </c>
      <c r="I10" s="15">
        <f>IF(H9="","",VLOOKUP($E9&amp;$D$6&amp;$D$7,'EP Age data'!$A:$AC,'EP Age data'!L$3,FALSE))</f>
        <v>0.20899999999999999</v>
      </c>
      <c r="J10" s="15">
        <f>IF(J9="","",VLOOKUP($E9&amp;$D$6&amp;$D$7,'EP Age data'!$A:$AC,'EP Age data'!M$3,FALSE))</f>
        <v>4.3999999999999997E-2</v>
      </c>
      <c r="K10" s="15">
        <f>IF(J9="","",VLOOKUP($E9&amp;$D$6&amp;$D$7,'EP Age data'!$A:$AC,'EP Age data'!N$3,FALSE))</f>
        <v>4.8000000000000001E-2</v>
      </c>
      <c r="L10" s="15">
        <f>IF(L9="","",VLOOKUP($E9&amp;$D$6&amp;$D$7,'EP Age data'!$A:$AC,'EP Age data'!O$3,FALSE))</f>
        <v>0.151</v>
      </c>
      <c r="M10" s="15">
        <f>IF(L9="","",VLOOKUP($E9&amp;$D$6&amp;$D$7,'EP Age data'!$A:$AC,'EP Age data'!P$3,FALSE))</f>
        <v>0.157</v>
      </c>
      <c r="N10" s="293"/>
      <c r="O10" s="268"/>
      <c r="P10" s="310"/>
    </row>
    <row r="11" spans="2:20" s="29" customFormat="1" ht="18.75" customHeight="1" x14ac:dyDescent="0.25">
      <c r="D11" s="314"/>
      <c r="E11" s="62" t="s">
        <v>29</v>
      </c>
      <c r="F11" s="290">
        <f>IF(OR(ISERROR(VLOOKUP($E11&amp;$D$6&amp;$D$7,'EP Age data'!$A:$AC,'EP Age data'!B$3,FALSE)),ISBLANK(VLOOKUP($E11&amp;$D$6&amp;$D$7,'EP Age data'!$A:$AC,'EP Age data'!B$3,FALSE))),"",VLOOKUP($E11&amp;$D$6&amp;$D$7,'EP Age data'!$A:$AC,'EP Age data'!B$3,FALSE))</f>
        <v>0.60125137048974919</v>
      </c>
      <c r="G11" s="291"/>
      <c r="H11" s="291">
        <f>IF(OR(ISERROR(VLOOKUP($E11&amp;$D$6&amp;$D$7,'EP Age data'!$A:$AC,'EP Age data'!C$3,FALSE)),ISBLANK(VLOOKUP($E11&amp;$D$6&amp;$D$7,'EP Age data'!$A:$AC,'EP Age data'!C$3,FALSE))),"",VLOOKUP($E11&amp;$D$6&amp;$D$7,'EP Age data'!$A:$AC,'EP Age data'!C$3,FALSE))</f>
        <v>0.22202346113579596</v>
      </c>
      <c r="I11" s="291"/>
      <c r="J11" s="291">
        <f>IF(OR(ISERROR(VLOOKUP($E11&amp;$D$6&amp;$D$7,'EP Age data'!$A:$AC,'EP Age data'!D$3,FALSE)),ISBLANK(VLOOKUP($E11&amp;$D$6&amp;$D$7,'EP Age data'!$A:$AC,'EP Age data'!D$3,FALSE))),"",VLOOKUP($E11&amp;$D$6&amp;$D$7,'EP Age data'!$A:$AC,'EP Age data'!D$3,FALSE))</f>
        <v>4.3657826836044085E-2</v>
      </c>
      <c r="K11" s="291"/>
      <c r="L11" s="291">
        <f>IF(OR(ISERROR(VLOOKUP($E11&amp;$D$6&amp;$D$7,'EP Age data'!$A:$AC,'EP Age data'!E$3,FALSE)),ISBLANK(VLOOKUP($E11&amp;$D$6&amp;$D$7,'EP Age data'!$A:$AC,'EP Age data'!E$3,FALSE))),"",VLOOKUP($E11&amp;$D$6&amp;$D$7,'EP Age data'!$A:$AC,'EP Age data'!E$3,FALSE))</f>
        <v>0.13306734153841082</v>
      </c>
      <c r="M11" s="291"/>
      <c r="N11" s="292">
        <f>SUM(F11,H11,J11,L11)</f>
        <v>1</v>
      </c>
      <c r="O11" s="265">
        <f>IF(ISERROR(VLOOKUP($E11&amp;$D$6&amp;$D$7,'EP Age data'!$A:$AC,'EP Age data'!G$3,FALSE)),0,VLOOKUP($E11&amp;$D$6&amp;$D$7,'EP Age data'!$A:$AC,'EP Age data'!G$3,FALSE))</f>
        <v>121307</v>
      </c>
      <c r="P11" s="309">
        <f>IF(ISERROR(VLOOKUP($E11&amp;$D$6&amp;$D$7,'EP Age data'!$A:$AC,'EP Age data'!H$3,FALSE)),0,VLOOKUP($E11&amp;$D$6&amp;$D$7,'EP Age data'!$A:$AC,'EP Age data'!H$3,FALSE))</f>
        <v>0.1556586946981576</v>
      </c>
    </row>
    <row r="12" spans="2:20" ht="15.75" customHeight="1" x14ac:dyDescent="0.25">
      <c r="D12" s="314"/>
      <c r="E12" s="10" t="s">
        <v>27</v>
      </c>
      <c r="F12" s="14">
        <f>IF(F11="","",VLOOKUP($E11&amp;$D$6&amp;$D$7,'EP Age data'!$A:$AC,'EP Age data'!I$3,FALSE))</f>
        <v>0.59799999999999998</v>
      </c>
      <c r="G12" s="15">
        <f>IF(F11="","",VLOOKUP($E11&amp;$D$6&amp;$D$7,'EP Age data'!$A:$AC,'EP Age data'!J$3,FALSE))</f>
        <v>0.60399999999999998</v>
      </c>
      <c r="H12" s="15">
        <f>IF(H11="","",VLOOKUP($E11&amp;$D$6&amp;$D$7,'EP Age data'!$A:$AC,'EP Age data'!K$3,FALSE))</f>
        <v>0.22</v>
      </c>
      <c r="I12" s="15">
        <f>IF(H11="","",VLOOKUP($E11&amp;$D$6&amp;$D$7,'EP Age data'!$A:$AC,'EP Age data'!L$3,FALSE))</f>
        <v>0.224</v>
      </c>
      <c r="J12" s="15">
        <f>IF(J11="","",VLOOKUP($E11&amp;$D$6&amp;$D$7,'EP Age data'!$A:$AC,'EP Age data'!M$3,FALSE))</f>
        <v>4.2999999999999997E-2</v>
      </c>
      <c r="K12" s="15">
        <f>IF(J11="","",VLOOKUP($E11&amp;$D$6&amp;$D$7,'EP Age data'!$A:$AC,'EP Age data'!N$3,FALSE))</f>
        <v>4.4999999999999998E-2</v>
      </c>
      <c r="L12" s="15">
        <f>IF(L11="","",VLOOKUP($E11&amp;$D$6&amp;$D$7,'EP Age data'!$A:$AC,'EP Age data'!O$3,FALSE))</f>
        <v>0.13100000000000001</v>
      </c>
      <c r="M12" s="15">
        <f>IF(L11="","",VLOOKUP($E11&amp;$D$6&amp;$D$7,'EP Age data'!$A:$AC,'EP Age data'!P$3,FALSE))</f>
        <v>0.13500000000000001</v>
      </c>
      <c r="N12" s="293"/>
      <c r="O12" s="268"/>
      <c r="P12" s="310"/>
    </row>
    <row r="13" spans="2:20" s="29" customFormat="1" ht="18.75" customHeight="1" x14ac:dyDescent="0.25">
      <c r="D13" s="314"/>
      <c r="E13" s="62" t="s">
        <v>30</v>
      </c>
      <c r="F13" s="290">
        <f>IF(OR(ISERROR(VLOOKUP($E13&amp;$D$6&amp;$D$7,'EP Age data'!$A:$AC,'EP Age data'!B$3,FALSE)),ISBLANK(VLOOKUP($E13&amp;$D$6&amp;$D$7,'EP Age data'!$A:$AC,'EP Age data'!B$3,FALSE))),"",VLOOKUP($E13&amp;$D$6&amp;$D$7,'EP Age data'!$A:$AC,'EP Age data'!B$3,FALSE))</f>
        <v>0.6226158558893069</v>
      </c>
      <c r="G13" s="291"/>
      <c r="H13" s="291">
        <f>IF(OR(ISERROR(VLOOKUP($E13&amp;$D$6&amp;$D$7,'EP Age data'!$A:$AC,'EP Age data'!C$3,FALSE)),ISBLANK(VLOOKUP($E13&amp;$D$6&amp;$D$7,'EP Age data'!$A:$AC,'EP Age data'!C$3,FALSE))),"",VLOOKUP($E13&amp;$D$6&amp;$D$7,'EP Age data'!$A:$AC,'EP Age data'!C$3,FALSE))</f>
        <v>0.23526103408923374</v>
      </c>
      <c r="I13" s="291"/>
      <c r="J13" s="291">
        <f>IF(OR(ISERROR(VLOOKUP($E13&amp;$D$6&amp;$D$7,'EP Age data'!$A:$AC,'EP Age data'!D$3,FALSE)),ISBLANK(VLOOKUP($E13&amp;$D$6&amp;$D$7,'EP Age data'!$A:$AC,'EP Age data'!D$3,FALSE))),"",VLOOKUP($E13&amp;$D$6&amp;$D$7,'EP Age data'!$A:$AC,'EP Age data'!D$3,FALSE))</f>
        <v>4.048881438485942E-2</v>
      </c>
      <c r="K13" s="291"/>
      <c r="L13" s="291">
        <f>IF(OR(ISERROR(VLOOKUP($E13&amp;$D$6&amp;$D$7,'EP Age data'!$A:$AC,'EP Age data'!E$3,FALSE)),ISBLANK(VLOOKUP($E13&amp;$D$6&amp;$D$7,'EP Age data'!$A:$AC,'EP Age data'!E$3,FALSE))),"",VLOOKUP($E13&amp;$D$6&amp;$D$7,'EP Age data'!$A:$AC,'EP Age data'!E$3,FALSE))</f>
        <v>0.10163429563659993</v>
      </c>
      <c r="M13" s="291"/>
      <c r="N13" s="292">
        <f>SUM(F13,H13,J13,L13)</f>
        <v>1</v>
      </c>
      <c r="O13" s="265">
        <f>IF(ISERROR(VLOOKUP($E13&amp;$D$6&amp;$D$7,'EP Age data'!$A:$AC,'EP Age data'!G$3,FALSE)),0,VLOOKUP($E13&amp;$D$6&amp;$D$7,'EP Age data'!$A:$AC,'EP Age data'!G$3,FALSE))</f>
        <v>183137</v>
      </c>
      <c r="P13" s="309">
        <f>IF(ISERROR(VLOOKUP($E13&amp;$D$6&amp;$D$7,'EP Age data'!$A:$AC,'EP Age data'!H$3,FALSE)),0,VLOOKUP($E13&amp;$D$6&amp;$D$7,'EP Age data'!$A:$AC,'EP Age data'!H$3,FALSE))</f>
        <v>0.2136149385937389</v>
      </c>
      <c r="T13" s="38"/>
    </row>
    <row r="14" spans="2:20" ht="15.75" customHeight="1" x14ac:dyDescent="0.25">
      <c r="D14" s="314"/>
      <c r="E14" s="10" t="s">
        <v>27</v>
      </c>
      <c r="F14" s="14">
        <f>IF(F13="","",VLOOKUP($E13&amp;$D$6&amp;$D$7,'EP Age data'!$A:$AC,'EP Age data'!I$3,FALSE))</f>
        <v>0.62</v>
      </c>
      <c r="G14" s="15">
        <f>IF(F13="","",VLOOKUP($E13&amp;$D$6&amp;$D$7,'EP Age data'!$A:$AC,'EP Age data'!J$3,FALSE))</f>
        <v>0.625</v>
      </c>
      <c r="H14" s="15">
        <f>IF(H13="","",VLOOKUP($E13&amp;$D$6&amp;$D$7,'EP Age data'!$A:$AC,'EP Age data'!K$3,FALSE))</f>
        <v>0.23300000000000001</v>
      </c>
      <c r="I14" s="15">
        <f>IF(H13="","",VLOOKUP($E13&amp;$D$6&amp;$D$7,'EP Age data'!$A:$AC,'EP Age data'!L$3,FALSE))</f>
        <v>0.23699999999999999</v>
      </c>
      <c r="J14" s="15">
        <f>IF(J13="","",VLOOKUP($E13&amp;$D$6&amp;$D$7,'EP Age data'!$A:$AC,'EP Age data'!M$3,FALSE))</f>
        <v>0.04</v>
      </c>
      <c r="K14" s="15">
        <f>IF(J13="","",VLOOKUP($E13&amp;$D$6&amp;$D$7,'EP Age data'!$A:$AC,'EP Age data'!N$3,FALSE))</f>
        <v>4.1000000000000002E-2</v>
      </c>
      <c r="L14" s="15">
        <f>IF(L13="","",VLOOKUP($E13&amp;$D$6&amp;$D$7,'EP Age data'!$A:$AC,'EP Age data'!O$3,FALSE))</f>
        <v>0.1</v>
      </c>
      <c r="M14" s="15">
        <f>IF(L13="","",VLOOKUP($E13&amp;$D$6&amp;$D$7,'EP Age data'!$A:$AC,'EP Age data'!P$3,FALSE))</f>
        <v>0.10299999999999999</v>
      </c>
      <c r="N14" s="293"/>
      <c r="O14" s="268"/>
      <c r="P14" s="310"/>
    </row>
    <row r="15" spans="2:20" s="29" customFormat="1" ht="18.75" customHeight="1" x14ac:dyDescent="0.25">
      <c r="D15" s="314"/>
      <c r="E15" s="62" t="s">
        <v>34</v>
      </c>
      <c r="F15" s="290">
        <f>IF(OR(ISERROR(VLOOKUP($E15&amp;$D$6&amp;$D$7,'EP Age data'!$A:$AC,'EP Age data'!B$3,FALSE)),ISBLANK(VLOOKUP($E15&amp;$D$6&amp;$D$7,'EP Age data'!$A:$AC,'EP Age data'!B$3,FALSE))),"",VLOOKUP($E15&amp;$D$6&amp;$D$7,'EP Age data'!$A:$AC,'EP Age data'!B$3,FALSE))</f>
        <v>0.64386777075047275</v>
      </c>
      <c r="G15" s="291"/>
      <c r="H15" s="291">
        <f>IF(OR(ISERROR(VLOOKUP($E15&amp;$D$6&amp;$D$7,'EP Age data'!$A:$AC,'EP Age data'!C$3,FALSE)),ISBLANK(VLOOKUP($E15&amp;$D$6&amp;$D$7,'EP Age data'!$A:$AC,'EP Age data'!C$3,FALSE))),"",VLOOKUP($E15&amp;$D$6&amp;$D$7,'EP Age data'!$A:$AC,'EP Age data'!C$3,FALSE))</f>
        <v>0.24356597956389311</v>
      </c>
      <c r="I15" s="291"/>
      <c r="J15" s="291">
        <f>IF(OR(ISERROR(VLOOKUP($E15&amp;$D$6&amp;$D$7,'EP Age data'!$A:$AC,'EP Age data'!D$3,FALSE)),ISBLANK(VLOOKUP($E15&amp;$D$6&amp;$D$7,'EP Age data'!$A:$AC,'EP Age data'!D$3,FALSE))),"",VLOOKUP($E15&amp;$D$6&amp;$D$7,'EP Age data'!$A:$AC,'EP Age data'!D$3,FALSE))</f>
        <v>3.7956761892342511E-2</v>
      </c>
      <c r="K15" s="291"/>
      <c r="L15" s="291">
        <f>IF(OR(ISERROR(VLOOKUP($E15&amp;$D$6&amp;$D$7,'EP Age data'!$A:$AC,'EP Age data'!E$3,FALSE)),ISBLANK(VLOOKUP($E15&amp;$D$6&amp;$D$7,'EP Age data'!$A:$AC,'EP Age data'!E$3,FALSE))),"",VLOOKUP($E15&amp;$D$6&amp;$D$7,'EP Age data'!$A:$AC,'EP Age data'!E$3,FALSE))</f>
        <v>7.4609487793291671E-2</v>
      </c>
      <c r="M15" s="291"/>
      <c r="N15" s="292">
        <f>SUM(F15,H15,J15,L15)</f>
        <v>1</v>
      </c>
      <c r="O15" s="265">
        <f>IF(ISERROR(VLOOKUP($E15&amp;$D$6&amp;$D$7,'EP Age data'!$A:$AC,'EP Age data'!G$3,FALSE)),0,VLOOKUP($E15&amp;$D$6&amp;$D$7,'EP Age data'!$A:$AC,'EP Age data'!G$3,FALSE))</f>
        <v>107359</v>
      </c>
      <c r="P15" s="309">
        <f>IF(ISERROR(VLOOKUP($E15&amp;$D$6&amp;$D$7,'EP Age data'!$A:$AC,'EP Age data'!H$3,FALSE)),0,VLOOKUP($E15&amp;$D$6&amp;$D$7,'EP Age data'!$A:$AC,'EP Age data'!H$3,FALSE))</f>
        <v>0.30146183394734477</v>
      </c>
    </row>
    <row r="16" spans="2:20" ht="15.75" customHeight="1" x14ac:dyDescent="0.25">
      <c r="B16" s="44" t="s">
        <v>49</v>
      </c>
      <c r="D16" s="314"/>
      <c r="E16" s="10" t="s">
        <v>27</v>
      </c>
      <c r="F16" s="14">
        <f>IF(F15="","",VLOOKUP($E15&amp;$D$6&amp;$D$7,'EP Age data'!$A:$AC,'EP Age data'!I$3,FALSE))</f>
        <v>0.64100000000000001</v>
      </c>
      <c r="G16" s="15">
        <f>IF(F15="","",VLOOKUP($E15&amp;$D$6&amp;$D$7,'EP Age data'!$A:$AC,'EP Age data'!J$3,FALSE))</f>
        <v>0.64700000000000002</v>
      </c>
      <c r="H16" s="15">
        <f>IF(H15="","",VLOOKUP($E15&amp;$D$6&amp;$D$7,'EP Age data'!$A:$AC,'EP Age data'!K$3,FALSE))</f>
        <v>0.24099999999999999</v>
      </c>
      <c r="I16" s="15">
        <f>IF(H15="","",VLOOKUP($E15&amp;$D$6&amp;$D$7,'EP Age data'!$A:$AC,'EP Age data'!L$3,FALSE))</f>
        <v>0.246</v>
      </c>
      <c r="J16" s="15">
        <f>IF(J15="","",VLOOKUP($E15&amp;$D$6&amp;$D$7,'EP Age data'!$A:$AC,'EP Age data'!M$3,FALSE))</f>
        <v>3.6999999999999998E-2</v>
      </c>
      <c r="K16" s="15">
        <f>IF(J15="","",VLOOKUP($E15&amp;$D$6&amp;$D$7,'EP Age data'!$A:$AC,'EP Age data'!N$3,FALSE))</f>
        <v>3.9E-2</v>
      </c>
      <c r="L16" s="15">
        <f>IF(L15="","",VLOOKUP($E15&amp;$D$6&amp;$D$7,'EP Age data'!$A:$AC,'EP Age data'!O$3,FALSE))</f>
        <v>7.2999999999999995E-2</v>
      </c>
      <c r="M16" s="15">
        <f>IF(L15="","",VLOOKUP($E15&amp;$D$6&amp;$D$7,'EP Age data'!$A:$AC,'EP Age data'!P$3,FALSE))</f>
        <v>7.5999999999999998E-2</v>
      </c>
      <c r="N16" s="293"/>
      <c r="O16" s="268"/>
      <c r="P16" s="310"/>
    </row>
    <row r="17" spans="4:20" s="29" customFormat="1" ht="18.75" customHeight="1" x14ac:dyDescent="0.25">
      <c r="D17" s="314"/>
      <c r="E17" s="62" t="s">
        <v>18</v>
      </c>
      <c r="F17" s="261">
        <f>IF(OR(ISERROR(VLOOKUP($E17&amp;$D$6&amp;$D$7,'EP Age data'!$A:$AC,'EP Age data'!B$3,FALSE)),ISBLANK(VLOOKUP($E17&amp;$D$6&amp;$D$7,'EP Age data'!$A:$AC,'EP Age data'!B$3,FALSE))),"",VLOOKUP($E17&amp;$D$6&amp;$D$7,'EP Age data'!$A:$AC,'EP Age data'!B$3,FALSE))</f>
        <v>0.67594479038135957</v>
      </c>
      <c r="G17" s="262"/>
      <c r="H17" s="262">
        <f>IF(OR(ISERROR(VLOOKUP($E17&amp;$D$6&amp;$D$7,'EP Age data'!$A:$AC,'EP Age data'!C$3,FALSE)),ISBLANK(VLOOKUP($E17&amp;$D$6&amp;$D$7,'EP Age data'!$A:$AC,'EP Age data'!C$3,FALSE))),"",VLOOKUP($E17&amp;$D$6&amp;$D$7,'EP Age data'!$A:$AC,'EP Age data'!C$3,FALSE))</f>
        <v>0.23632672386582113</v>
      </c>
      <c r="I17" s="262"/>
      <c r="J17" s="262">
        <f>IF(OR(ISERROR(VLOOKUP($E17&amp;$D$6&amp;$D$7,'EP Age data'!$A:$AC,'EP Age data'!D$3,FALSE)),ISBLANK(VLOOKUP($E17&amp;$D$6&amp;$D$7,'EP Age data'!$A:$AC,'EP Age data'!D$3,FALSE))),"",VLOOKUP($E17&amp;$D$6&amp;$D$7,'EP Age data'!$A:$AC,'EP Age data'!D$3,FALSE))</f>
        <v>3.3824499985652387E-2</v>
      </c>
      <c r="K17" s="262"/>
      <c r="L17" s="262">
        <f>IF(OR(ISERROR(VLOOKUP($E17&amp;$D$6&amp;$D$7,'EP Age data'!$A:$AC,'EP Age data'!E$3,FALSE)),ISBLANK(VLOOKUP($E17&amp;$D$6&amp;$D$7,'EP Age data'!$A:$AC,'EP Age data'!E$3,FALSE))),"",VLOOKUP($E17&amp;$D$6&amp;$D$7,'EP Age data'!$A:$AC,'EP Age data'!E$3,FALSE))</f>
        <v>5.3903985767166922E-2</v>
      </c>
      <c r="M17" s="262"/>
      <c r="N17" s="307">
        <f>SUM(F17,H17,J17,L17)</f>
        <v>1</v>
      </c>
      <c r="O17" s="267">
        <f>IF(ISERROR(VLOOKUP($E17&amp;$D$6&amp;$D$7,'EP Age data'!$A:$AC,'EP Age data'!G$3,FALSE)),0,VLOOKUP($E17&amp;$D$6&amp;$D$7,'EP Age data'!$A:$AC,'EP Age data'!G$3,FALSE))</f>
        <v>139396</v>
      </c>
      <c r="P17" s="311">
        <f>IF(ISERROR(VLOOKUP($E17&amp;$D$6&amp;$D$7,'EP Age data'!$A:$AC,'EP Age data'!H$3,FALSE)),0,VLOOKUP($E17&amp;$D$6&amp;$D$7,'EP Age data'!$A:$AC,'EP Age data'!H$3,FALSE))</f>
        <v>0.40584267176750427</v>
      </c>
    </row>
    <row r="18" spans="4:20" ht="15.75" customHeight="1" thickBot="1" x14ac:dyDescent="0.3">
      <c r="D18" s="315"/>
      <c r="E18" s="9" t="s">
        <v>27</v>
      </c>
      <c r="F18" s="8">
        <f>IF(F17="","",VLOOKUP($E17&amp;$D$6&amp;$D$7,'EP Age data'!$A:$AC,'EP Age data'!I$3,FALSE))</f>
        <v>0.67300000000000004</v>
      </c>
      <c r="G18" s="3">
        <f>IF(F17="","",VLOOKUP($E17&amp;$D$6&amp;$D$7,'EP Age data'!$A:$AC,'EP Age data'!J$3,FALSE))</f>
        <v>0.67800000000000005</v>
      </c>
      <c r="H18" s="3">
        <f>IF(H17="","",VLOOKUP($E17&amp;$D$6&amp;$D$7,'EP Age data'!$A:$AC,'EP Age data'!K$3,FALSE))</f>
        <v>0.23400000000000001</v>
      </c>
      <c r="I18" s="3">
        <f>IF(H17="","",VLOOKUP($E17&amp;$D$6&amp;$D$7,'EP Age data'!$A:$AC,'EP Age data'!L$3,FALSE))</f>
        <v>0.23899999999999999</v>
      </c>
      <c r="J18" s="3">
        <f>IF(J17="","",VLOOKUP($E17&amp;$D$6&amp;$D$7,'EP Age data'!$A:$AC,'EP Age data'!M$3,FALSE))</f>
        <v>3.3000000000000002E-2</v>
      </c>
      <c r="K18" s="3">
        <f>IF(J17="","",VLOOKUP($E17&amp;$D$6&amp;$D$7,'EP Age data'!$A:$AC,'EP Age data'!N$3,FALSE))</f>
        <v>3.5000000000000003E-2</v>
      </c>
      <c r="L18" s="3">
        <f>IF(L17="","",VLOOKUP($E17&amp;$D$6&amp;$D$7,'EP Age data'!$A:$AC,'EP Age data'!O$3,FALSE))</f>
        <v>5.2999999999999999E-2</v>
      </c>
      <c r="M18" s="3">
        <f>IF(L17="","",VLOOKUP($E17&amp;$D$6&amp;$D$7,'EP Age data'!$A:$AC,'EP Age data'!P$3,FALSE))</f>
        <v>5.5E-2</v>
      </c>
      <c r="N18" s="308"/>
      <c r="O18" s="266"/>
      <c r="P18" s="312"/>
    </row>
    <row r="20" spans="4:20" x14ac:dyDescent="0.25">
      <c r="D20" s="61" t="s">
        <v>52</v>
      </c>
      <c r="N20" s="19"/>
      <c r="O20" s="19"/>
    </row>
    <row r="21" spans="4:20" ht="28.5" customHeight="1" x14ac:dyDescent="0.25">
      <c r="D21" s="256" t="s">
        <v>54</v>
      </c>
      <c r="E21" s="256"/>
      <c r="F21" s="256"/>
      <c r="G21" s="256"/>
      <c r="H21" s="256"/>
      <c r="I21" s="256"/>
      <c r="J21" s="256"/>
      <c r="K21" s="256"/>
      <c r="L21" s="256"/>
      <c r="M21" s="256"/>
      <c r="N21" s="256"/>
      <c r="O21" s="256"/>
      <c r="P21" s="256"/>
      <c r="Q21" s="198"/>
      <c r="R21" s="198"/>
      <c r="S21" s="198"/>
      <c r="T21" s="198"/>
    </row>
    <row r="22" spans="4:20" ht="27.75" customHeight="1" x14ac:dyDescent="0.25">
      <c r="D22" s="19"/>
      <c r="N22" s="19"/>
      <c r="O22" s="19"/>
    </row>
    <row r="23" spans="4:20" x14ac:dyDescent="0.25">
      <c r="D23" s="55"/>
    </row>
  </sheetData>
  <sheetProtection sheet="1" scenarios="1"/>
  <mergeCells count="51">
    <mergeCell ref="O9:O10"/>
    <mergeCell ref="B2:B4"/>
    <mergeCell ref="D6:E6"/>
    <mergeCell ref="F6:G6"/>
    <mergeCell ref="H6:I6"/>
    <mergeCell ref="J6:K6"/>
    <mergeCell ref="D2:P4"/>
    <mergeCell ref="L6:M6"/>
    <mergeCell ref="L13:M13"/>
    <mergeCell ref="N13:N14"/>
    <mergeCell ref="N11:N12"/>
    <mergeCell ref="N7:N8"/>
    <mergeCell ref="L7:M7"/>
    <mergeCell ref="N9:N10"/>
    <mergeCell ref="F13:G13"/>
    <mergeCell ref="H13:I13"/>
    <mergeCell ref="J13:K13"/>
    <mergeCell ref="F11:G11"/>
    <mergeCell ref="H11:I11"/>
    <mergeCell ref="O15:O16"/>
    <mergeCell ref="P17:P18"/>
    <mergeCell ref="H15:I15"/>
    <mergeCell ref="J15:K15"/>
    <mergeCell ref="D7:D18"/>
    <mergeCell ref="L15:M15"/>
    <mergeCell ref="O7:O8"/>
    <mergeCell ref="O13:O14"/>
    <mergeCell ref="P7:P8"/>
    <mergeCell ref="P9:P10"/>
    <mergeCell ref="P11:P12"/>
    <mergeCell ref="P13:P14"/>
    <mergeCell ref="H7:I7"/>
    <mergeCell ref="J7:K7"/>
    <mergeCell ref="F7:G7"/>
    <mergeCell ref="O11:O12"/>
    <mergeCell ref="D21:P21"/>
    <mergeCell ref="F9:G9"/>
    <mergeCell ref="H9:I9"/>
    <mergeCell ref="J9:K9"/>
    <mergeCell ref="L9:M9"/>
    <mergeCell ref="P15:P16"/>
    <mergeCell ref="F15:G15"/>
    <mergeCell ref="F17:G17"/>
    <mergeCell ref="H17:I17"/>
    <mergeCell ref="J17:K17"/>
    <mergeCell ref="L17:M17"/>
    <mergeCell ref="J11:K11"/>
    <mergeCell ref="L11:M11"/>
    <mergeCell ref="N17:N18"/>
    <mergeCell ref="O17:O18"/>
    <mergeCell ref="N15:N16"/>
  </mergeCells>
  <conditionalFormatting sqref="D7">
    <cfRule type="cellIs" dxfId="449" priority="17" operator="equal">
      <formula>"2006-2016"</formula>
    </cfRule>
  </conditionalFormatting>
  <conditionalFormatting sqref="H7 F7 J7 L7">
    <cfRule type="colorScale" priority="1247">
      <colorScale>
        <cfvo type="min"/>
        <cfvo type="max"/>
        <color rgb="FFFFEF9C"/>
        <color rgb="FFFF7128"/>
      </colorScale>
    </cfRule>
    <cfRule type="containsBlanks" dxfId="448" priority="1248">
      <formula>LEN(TRIM(F7))=0</formula>
    </cfRule>
  </conditionalFormatting>
  <conditionalFormatting sqref="H9 F9 J9 L9">
    <cfRule type="colorScale" priority="9">
      <colorScale>
        <cfvo type="min"/>
        <cfvo type="max"/>
        <color rgb="FFFFEF9C"/>
        <color rgb="FFFF7128"/>
      </colorScale>
    </cfRule>
    <cfRule type="containsBlanks" dxfId="447" priority="10">
      <formula>LEN(TRIM(F9))=0</formula>
    </cfRule>
  </conditionalFormatting>
  <conditionalFormatting sqref="F11 H11 J11 L11">
    <cfRule type="colorScale" priority="7">
      <colorScale>
        <cfvo type="min"/>
        <cfvo type="max"/>
        <color rgb="FFFFEF9C"/>
        <color rgb="FFFF7128"/>
      </colorScale>
    </cfRule>
    <cfRule type="containsBlanks" dxfId="446" priority="8">
      <formula>LEN(TRIM(F11))=0</formula>
    </cfRule>
  </conditionalFormatting>
  <conditionalFormatting sqref="F13 H13 J13 L13">
    <cfRule type="colorScale" priority="5">
      <colorScale>
        <cfvo type="min"/>
        <cfvo type="max"/>
        <color rgb="FFFFEF9C"/>
        <color rgb="FFFF7128"/>
      </colorScale>
    </cfRule>
    <cfRule type="containsBlanks" dxfId="445" priority="6">
      <formula>LEN(TRIM(F13))=0</formula>
    </cfRule>
  </conditionalFormatting>
  <conditionalFormatting sqref="H15 F15 J15 L15">
    <cfRule type="colorScale" priority="3">
      <colorScale>
        <cfvo type="min"/>
        <cfvo type="max"/>
        <color rgb="FFFFEF9C"/>
        <color rgb="FFFF7128"/>
      </colorScale>
    </cfRule>
    <cfRule type="containsBlanks" dxfId="444" priority="4">
      <formula>LEN(TRIM(F15))=0</formula>
    </cfRule>
  </conditionalFormatting>
  <conditionalFormatting sqref="F17 H17 J17 L17">
    <cfRule type="colorScale" priority="1">
      <colorScale>
        <cfvo type="min"/>
        <cfvo type="max"/>
        <color rgb="FFFFEF9C"/>
        <color rgb="FFFF7128"/>
      </colorScale>
    </cfRule>
    <cfRule type="containsBlanks" dxfId="443" priority="2">
      <formula>LEN(TRIM(F17))=0</formula>
    </cfRule>
  </conditionalFormatting>
  <hyperlinks>
    <hyperlink ref="B16" location="Contents!A1" display="Back to Contents page" xr:uid="{00000000-0004-0000-0500-000000000000}"/>
  </hyperlinks>
  <pageMargins left="0.7" right="0.7" top="0.75" bottom="0.75" header="0.3" footer="0.3"/>
  <pageSetup paperSize="9" scale="39" orientation="landscape" r:id="rId1"/>
  <ignoredErrors>
    <ignoredError sqref="F8:M1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594" r:id="rId4" name="List Box 2">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resultsEPchildren">
    <tabColor theme="8"/>
  </sheetPr>
  <dimension ref="B1:R49"/>
  <sheetViews>
    <sheetView showGridLines="0" zoomScaleSheetLayoutView="100" workbookViewId="0">
      <selection activeCell="D2" sqref="D2:P4"/>
    </sheetView>
  </sheetViews>
  <sheetFormatPr defaultRowHeight="15" x14ac:dyDescent="0.25"/>
  <cols>
    <col min="1" max="1" width="1.7109375" style="19" customWidth="1"/>
    <col min="2" max="2" width="21.5703125" style="19" customWidth="1"/>
    <col min="3" max="3" width="1.5703125" style="19" customWidth="1"/>
    <col min="4" max="4" width="9.140625" style="19" customWidth="1"/>
    <col min="5" max="5" width="64.42578125" style="19" bestFit="1" customWidth="1"/>
    <col min="6" max="13" width="5" style="19" customWidth="1"/>
    <col min="14" max="14" width="9.140625" style="19" hidden="1" customWidth="1"/>
    <col min="15" max="16" width="11.28515625" style="19" bestFit="1" customWidth="1"/>
    <col min="17" max="16384" width="9.140625" style="19"/>
  </cols>
  <sheetData>
    <row r="1" spans="2:18" ht="15.75" thickBot="1" x14ac:dyDescent="0.3">
      <c r="P1" s="20"/>
    </row>
    <row r="2" spans="2:18" ht="15.75" customHeight="1" x14ac:dyDescent="0.25">
      <c r="D2" s="326" t="s">
        <v>494</v>
      </c>
      <c r="E2" s="327"/>
      <c r="F2" s="327"/>
      <c r="G2" s="327"/>
      <c r="H2" s="327"/>
      <c r="I2" s="327"/>
      <c r="J2" s="327"/>
      <c r="K2" s="327"/>
      <c r="L2" s="327"/>
      <c r="M2" s="327"/>
      <c r="N2" s="327"/>
      <c r="O2" s="327"/>
      <c r="P2" s="328"/>
    </row>
    <row r="3" spans="2:18" ht="15.75" customHeight="1" x14ac:dyDescent="0.25">
      <c r="D3" s="329"/>
      <c r="E3" s="330"/>
      <c r="F3" s="330"/>
      <c r="G3" s="330"/>
      <c r="H3" s="330"/>
      <c r="I3" s="330"/>
      <c r="J3" s="330"/>
      <c r="K3" s="330"/>
      <c r="L3" s="330"/>
      <c r="M3" s="330"/>
      <c r="N3" s="330"/>
      <c r="O3" s="330"/>
      <c r="P3" s="331"/>
    </row>
    <row r="4" spans="2:18" ht="15.75" customHeight="1" thickBot="1" x14ac:dyDescent="0.3">
      <c r="D4" s="332"/>
      <c r="E4" s="333"/>
      <c r="F4" s="333"/>
      <c r="G4" s="333"/>
      <c r="H4" s="333"/>
      <c r="I4" s="333"/>
      <c r="J4" s="333"/>
      <c r="K4" s="333"/>
      <c r="L4" s="333"/>
      <c r="M4" s="333"/>
      <c r="N4" s="333"/>
      <c r="O4" s="333"/>
      <c r="P4" s="334"/>
    </row>
    <row r="5" spans="2:18" ht="15.75" thickBot="1" x14ac:dyDescent="0.3">
      <c r="P5" s="20"/>
    </row>
    <row r="6" spans="2:18" ht="123.75" customHeight="1" thickBot="1" x14ac:dyDescent="0.3">
      <c r="B6" s="44" t="s">
        <v>49</v>
      </c>
      <c r="D6" s="320" t="s">
        <v>490</v>
      </c>
      <c r="E6" s="321"/>
      <c r="F6" s="322" t="s">
        <v>123</v>
      </c>
      <c r="G6" s="296"/>
      <c r="H6" s="296" t="s">
        <v>3</v>
      </c>
      <c r="I6" s="296"/>
      <c r="J6" s="296" t="s">
        <v>121</v>
      </c>
      <c r="K6" s="296"/>
      <c r="L6" s="296" t="s">
        <v>122</v>
      </c>
      <c r="M6" s="296"/>
      <c r="N6" s="63" t="s">
        <v>21</v>
      </c>
      <c r="O6" s="77" t="s">
        <v>139</v>
      </c>
      <c r="P6" s="76" t="s">
        <v>140</v>
      </c>
      <c r="R6" s="99"/>
    </row>
    <row r="7" spans="2:18" ht="18.75" customHeight="1" x14ac:dyDescent="0.25">
      <c r="B7" s="99"/>
      <c r="D7" s="323" t="s">
        <v>84</v>
      </c>
      <c r="E7" s="30" t="s">
        <v>141</v>
      </c>
      <c r="F7" s="286">
        <f>IF(OR(ISERROR(VLOOKUP($D$7&amp;$E7&amp;$D$6,'EP CTYA data'!$A:$AC,'EP CTYA data'!B$3,FALSE)),ISBLANK(VLOOKUP($D$7&amp;$E7&amp;$D$6,'EP CTYA data'!$A:$AC,'EP CTYA data'!B$3,FALSE))),"",VLOOKUP($D$7&amp;$E7&amp;$D$6,'EP CTYA data'!$A:$AC,'EP CTYA data'!B$3,FALSE))</f>
        <v>0.40524707080998473</v>
      </c>
      <c r="G7" s="285"/>
      <c r="H7" s="285">
        <f>IF(OR(ISERROR(VLOOKUP($D$7&amp;$E7&amp;$D$6,'EP CTYA data'!$A:$AC,'EP CTYA data'!C$3,FALSE)),ISBLANK(VLOOKUP($D$7&amp;$E7&amp;$D$6,'EP CTYA data'!$A:$AC,'EP CTYA data'!C$3,FALSE))),"",VLOOKUP($D$7&amp;$E7&amp;$D$6,'EP CTYA data'!$A:$AC,'EP CTYA data'!C$3,FALSE))</f>
        <v>0.19052470708099847</v>
      </c>
      <c r="I7" s="285"/>
      <c r="J7" s="285">
        <f>IF(OR(ISERROR(VLOOKUP($D$7&amp;$E7&amp;$D$6,'EP CTYA data'!$A:$AC,'EP CTYA data'!D$3,FALSE)),ISBLANK(VLOOKUP($D$7&amp;$E7&amp;$D$6,'EP CTYA data'!$A:$AC,'EP CTYA data'!D$3,FALSE))),"",VLOOKUP($D$7&amp;$E7&amp;$D$6,'EP CTYA data'!$A:$AC,'EP CTYA data'!D$3,FALSE))</f>
        <v>5.0050942435048394E-2</v>
      </c>
      <c r="K7" s="285"/>
      <c r="L7" s="285">
        <f>IF(OR(ISERROR(VLOOKUP($D$7&amp;$E7&amp;$D$6,'EP CTYA data'!$A:$AC,'EP CTYA data'!E$3,FALSE)),ISBLANK(VLOOKUP($D$7&amp;$E7&amp;$D$6,'EP CTYA data'!$A:$AC,'EP CTYA data'!E$3,FALSE))),"",VLOOKUP($D$7&amp;$E7&amp;$D$6,'EP CTYA data'!$A:$AC,'EP CTYA data'!E$3,FALSE))</f>
        <v>0.35417727967396839</v>
      </c>
      <c r="M7" s="285"/>
      <c r="N7" s="295">
        <f>SUM(F7,H7,J7,L7)</f>
        <v>1</v>
      </c>
      <c r="O7" s="284">
        <f>IF(ISERROR(VLOOKUP($D$7&amp;$E7&amp;$D$6,'EP CTYA data'!$A:$AC,'EP CTYA data'!G$3,FALSE)),0,VLOOKUP($D$7&amp;$E7&amp;$D$6,'EP CTYA data'!$A:$AC,'EP CTYA data'!G$3,FALSE))</f>
        <v>7852</v>
      </c>
      <c r="P7" s="278">
        <f>IF(ISERROR(VLOOKUP($D$7&amp;$E7&amp;$D$6,'EP CTYA data'!$A:$AC,'EP CTYA data'!H$3,FALSE)),0,VLOOKUP($D$7&amp;$E7&amp;$D$6,'EP CTYA data'!$A:$AC,'EP CTYA data'!H$3,FALSE))</f>
        <v>0.52655579399141628</v>
      </c>
    </row>
    <row r="8" spans="2:18" ht="15" customHeight="1" x14ac:dyDescent="0.25">
      <c r="B8" s="99"/>
      <c r="D8" s="324"/>
      <c r="E8" s="10" t="s">
        <v>27</v>
      </c>
      <c r="F8" s="14">
        <f>IF(F7="","",VLOOKUP($D$7&amp;$E7&amp;$D$6,'EP CTYA data'!$A:$AC,'EP CTYA data'!I$3,FALSE))</f>
        <v>0.39400000000000002</v>
      </c>
      <c r="G8" s="15">
        <f>IF(F7="","",VLOOKUP($D$7&amp;$E7&amp;$D$6,'EP CTYA data'!$A:$AC,'EP CTYA data'!J$3,FALSE))</f>
        <v>0.41599999999999998</v>
      </c>
      <c r="H8" s="15">
        <f>IF(H7="","",VLOOKUP($D$7&amp;$E7&amp;$D$6,'EP CTYA data'!$A:$AC,'EP CTYA data'!K$3,FALSE))</f>
        <v>0.182</v>
      </c>
      <c r="I8" s="15">
        <f>IF(H7="","",VLOOKUP($D$7&amp;$E7&amp;$D$6,'EP CTYA data'!$A:$AC,'EP CTYA data'!L$3,FALSE))</f>
        <v>0.19900000000000001</v>
      </c>
      <c r="J8" s="15">
        <f>IF(J7="","",VLOOKUP($D$7&amp;$E7&amp;$D$6,'EP CTYA data'!$A:$AC,'EP CTYA data'!M$3,FALSE))</f>
        <v>4.4999999999999998E-2</v>
      </c>
      <c r="K8" s="15">
        <f>IF(J7="","",VLOOKUP($D$7&amp;$E7&amp;$D$6,'EP CTYA data'!$A:$AC,'EP CTYA data'!N$3,FALSE))</f>
        <v>5.5E-2</v>
      </c>
      <c r="L8" s="15">
        <f>IF(L7="","",VLOOKUP($D$7&amp;$E7&amp;$D$6,'EP CTYA data'!$A:$AC,'EP CTYA data'!O$3,FALSE))</f>
        <v>0.34399999999999997</v>
      </c>
      <c r="M8" s="15">
        <f>IF(L7="","",VLOOKUP($D$7&amp;$E7&amp;$D$6,'EP CTYA data'!$A:$AC,'EP CTYA data'!P$3,FALSE))</f>
        <v>0.36499999999999999</v>
      </c>
      <c r="N8" s="293"/>
      <c r="O8" s="268"/>
      <c r="P8" s="258"/>
    </row>
    <row r="9" spans="2:18" ht="18.75" customHeight="1" x14ac:dyDescent="0.25">
      <c r="B9" s="99"/>
      <c r="D9" s="324"/>
      <c r="E9" s="32" t="s">
        <v>296</v>
      </c>
      <c r="F9" s="261">
        <f>IF(OR(ISERROR(VLOOKUP($D$7&amp;$E9&amp;$D$6,'EP CTYA data'!$A:$AC,'EP CTYA data'!B$3,FALSE)),ISBLANK(VLOOKUP($D$7&amp;$E9&amp;$D$6,'EP CTYA data'!$A:$AC,'EP CTYA data'!B$3,FALSE))),"",VLOOKUP($D$7&amp;$E9&amp;$D$6,'EP CTYA data'!$A:$AC,'EP CTYA data'!B$3,FALSE))</f>
        <v>0.4120734908136483</v>
      </c>
      <c r="G9" s="262"/>
      <c r="H9" s="262">
        <f>IF(OR(ISERROR(VLOOKUP($D$7&amp;$E9&amp;$D$6,'EP CTYA data'!$A:$AC,'EP CTYA data'!C$3,FALSE)),ISBLANK(VLOOKUP($D$7&amp;$E9&amp;$D$6,'EP CTYA data'!$A:$AC,'EP CTYA data'!C$3,FALSE))),"",VLOOKUP($D$7&amp;$E9&amp;$D$6,'EP CTYA data'!$A:$AC,'EP CTYA data'!C$3,FALSE))</f>
        <v>0.13438320209973753</v>
      </c>
      <c r="I9" s="262"/>
      <c r="J9" s="262">
        <f>IF(OR(ISERROR(VLOOKUP($D$7&amp;$E9&amp;$D$6,'EP CTYA data'!$A:$AC,'EP CTYA data'!D$3,FALSE)),ISBLANK(VLOOKUP($D$7&amp;$E9&amp;$D$6,'EP CTYA data'!$A:$AC,'EP CTYA data'!D$3,FALSE))),"",VLOOKUP($D$7&amp;$E9&amp;$D$6,'EP CTYA data'!$A:$AC,'EP CTYA data'!D$3,FALSE))</f>
        <v>3.9895013123359579E-2</v>
      </c>
      <c r="K9" s="262"/>
      <c r="L9" s="262">
        <f>IF(OR(ISERROR(VLOOKUP($D$7&amp;$E9&amp;$D$6,'EP CTYA data'!$A:$AC,'EP CTYA data'!E$3,FALSE)),ISBLANK(VLOOKUP($D$7&amp;$E9&amp;$D$6,'EP CTYA data'!$A:$AC,'EP CTYA data'!E$3,FALSE))),"",VLOOKUP($D$7&amp;$E9&amp;$D$6,'EP CTYA data'!$A:$AC,'EP CTYA data'!E$3,FALSE))</f>
        <v>0.41364829396325459</v>
      </c>
      <c r="M9" s="262"/>
      <c r="N9" s="307">
        <f>SUM(F9,H9,J9,L9)</f>
        <v>1</v>
      </c>
      <c r="O9" s="267">
        <f>IF(ISERROR(VLOOKUP($D$7&amp;$E9&amp;$D$6,'EP CTYA data'!$A:$AC,'EP CTYA data'!G$3,FALSE)),0,VLOOKUP($D$7&amp;$E9&amp;$D$6,'EP CTYA data'!$A:$AC,'EP CTYA data'!G$3,FALSE))</f>
        <v>1905</v>
      </c>
      <c r="P9" s="257">
        <f>IF(ISERROR(VLOOKUP($D$7&amp;$E9&amp;$D$6,'EP CTYA data'!$A:$AC,'EP CTYA data'!H$3,FALSE)),0,VLOOKUP($D$7&amp;$E9&amp;$D$6,'EP CTYA data'!$A:$AC,'EP CTYA data'!H$3,FALSE))</f>
        <v>0.57622504537205077</v>
      </c>
    </row>
    <row r="10" spans="2:18" ht="15" customHeight="1" x14ac:dyDescent="0.25">
      <c r="B10" s="99"/>
      <c r="D10" s="324"/>
      <c r="E10" s="10" t="s">
        <v>27</v>
      </c>
      <c r="F10" s="14">
        <f>IF(F9="","",VLOOKUP($D$7&amp;$E9&amp;$D$6,'EP CTYA data'!$A:$AC,'EP CTYA data'!I$3,FALSE))</f>
        <v>0.39</v>
      </c>
      <c r="G10" s="15">
        <f>IF(F9="","",VLOOKUP($D$7&amp;$E9&amp;$D$6,'EP CTYA data'!$A:$AC,'EP CTYA data'!J$3,FALSE))</f>
        <v>0.434</v>
      </c>
      <c r="H10" s="15">
        <f>IF(H9="","",VLOOKUP($D$7&amp;$E9&amp;$D$6,'EP CTYA data'!$A:$AC,'EP CTYA data'!K$3,FALSE))</f>
        <v>0.12</v>
      </c>
      <c r="I10" s="15">
        <f>IF(H9="","",VLOOKUP($D$7&amp;$E9&amp;$D$6,'EP CTYA data'!$A:$AC,'EP CTYA data'!L$3,FALSE))</f>
        <v>0.15</v>
      </c>
      <c r="J10" s="15">
        <f>IF(J9="","",VLOOKUP($D$7&amp;$E9&amp;$D$6,'EP CTYA data'!$A:$AC,'EP CTYA data'!M$3,FALSE))</f>
        <v>3.2000000000000001E-2</v>
      </c>
      <c r="K10" s="15">
        <f>IF(J9="","",VLOOKUP($D$7&amp;$E9&amp;$D$6,'EP CTYA data'!$A:$AC,'EP CTYA data'!N$3,FALSE))</f>
        <v>0.05</v>
      </c>
      <c r="L10" s="15">
        <f>IF(L9="","",VLOOKUP($D$7&amp;$E9&amp;$D$6,'EP CTYA data'!$A:$AC,'EP CTYA data'!O$3,FALSE))</f>
        <v>0.39200000000000002</v>
      </c>
      <c r="M10" s="15">
        <f>IF(L9="","",VLOOKUP($D$7&amp;$E9&amp;$D$6,'EP CTYA data'!$A:$AC,'EP CTYA data'!P$3,FALSE))</f>
        <v>0.436</v>
      </c>
      <c r="N10" s="293"/>
      <c r="O10" s="268"/>
      <c r="P10" s="258"/>
    </row>
    <row r="11" spans="2:18" ht="18.75" customHeight="1" x14ac:dyDescent="0.25">
      <c r="B11" s="99"/>
      <c r="D11" s="324"/>
      <c r="E11" s="65" t="s">
        <v>36</v>
      </c>
      <c r="F11" s="261">
        <f>IF(OR(ISERROR(VLOOKUP($D$7&amp;$E11&amp;$D$6,'EP CTYA data'!$A:$AC,'EP CTYA data'!B$3,FALSE)),ISBLANK(VLOOKUP($D$7&amp;$E11&amp;$D$6,'EP CTYA data'!$A:$AC,'EP CTYA data'!B$3,FALSE))),"",VLOOKUP($D$7&amp;$E11&amp;$D$6,'EP CTYA data'!$A:$AC,'EP CTYA data'!B$3,FALSE))</f>
        <v>0.32631578947368423</v>
      </c>
      <c r="G11" s="262"/>
      <c r="H11" s="262">
        <f>IF(OR(ISERROR(VLOOKUP($D$7&amp;$E11&amp;$D$6,'EP CTYA data'!$A:$AC,'EP CTYA data'!C$3,FALSE)),ISBLANK(VLOOKUP($D$7&amp;$E11&amp;$D$6,'EP CTYA data'!$A:$AC,'EP CTYA data'!C$3,FALSE))),"",VLOOKUP($D$7&amp;$E11&amp;$D$6,'EP CTYA data'!$A:$AC,'EP CTYA data'!C$3,FALSE))</f>
        <v>0.12105263157894737</v>
      </c>
      <c r="I11" s="262"/>
      <c r="J11" s="262">
        <f>IF(OR(ISERROR(VLOOKUP($D$7&amp;$E11&amp;$D$6,'EP CTYA data'!$A:$AC,'EP CTYA data'!D$3,FALSE)),ISBLANK(VLOOKUP($D$7&amp;$E11&amp;$D$6,'EP CTYA data'!$A:$AC,'EP CTYA data'!D$3,FALSE))),"",VLOOKUP($D$7&amp;$E11&amp;$D$6,'EP CTYA data'!$A:$AC,'EP CTYA data'!D$3,FALSE))</f>
        <v>5.2631578947368418E-2</v>
      </c>
      <c r="K11" s="262"/>
      <c r="L11" s="262">
        <f>IF(OR(ISERROR(VLOOKUP($D$7&amp;$E11&amp;$D$6,'EP CTYA data'!$A:$AC,'EP CTYA data'!E$3,FALSE)),ISBLANK(VLOOKUP($D$7&amp;$E11&amp;$D$6,'EP CTYA data'!$A:$AC,'EP CTYA data'!E$3,FALSE))),"",VLOOKUP($D$7&amp;$E11&amp;$D$6,'EP CTYA data'!$A:$AC,'EP CTYA data'!E$3,FALSE))</f>
        <v>0.5</v>
      </c>
      <c r="M11" s="262"/>
      <c r="N11" s="307">
        <f>SUM(F11,H11,J11,L11)</f>
        <v>1</v>
      </c>
      <c r="O11" s="267">
        <f>IF(ISERROR(VLOOKUP($D$7&amp;$E11&amp;$D$6,'EP CTYA data'!$A:$AC,'EP CTYA data'!G$3,FALSE)),0,VLOOKUP($D$7&amp;$E11&amp;$D$6,'EP CTYA data'!$A:$AC,'EP CTYA data'!G$3,FALSE))</f>
        <v>190</v>
      </c>
      <c r="P11" s="257">
        <f>IF(ISERROR(VLOOKUP($D$7&amp;$E11&amp;$D$6,'EP CTYA data'!$A:$AC,'EP CTYA data'!H$3,FALSE)),0,VLOOKUP($D$7&amp;$E11&amp;$D$6,'EP CTYA data'!$A:$AC,'EP CTYA data'!H$3,FALSE))</f>
        <v>0.26760563380281688</v>
      </c>
    </row>
    <row r="12" spans="2:18" ht="15" customHeight="1" x14ac:dyDescent="0.25">
      <c r="B12" s="99"/>
      <c r="D12" s="324"/>
      <c r="E12" s="121" t="s">
        <v>27</v>
      </c>
      <c r="F12" s="14">
        <f>IF(F11="","",VLOOKUP($D$7&amp;$E11&amp;$D$6,'EP CTYA data'!$A:$AC,'EP CTYA data'!I$3,FALSE))</f>
        <v>0.26400000000000001</v>
      </c>
      <c r="G12" s="15">
        <f>IF(F11="","",VLOOKUP($D$7&amp;$E11&amp;$D$6,'EP CTYA data'!$A:$AC,'EP CTYA data'!J$3,FALSE))</f>
        <v>0.39600000000000002</v>
      </c>
      <c r="H12" s="15">
        <f>IF(H11="","",VLOOKUP($D$7&amp;$E11&amp;$D$6,'EP CTYA data'!$A:$AC,'EP CTYA data'!K$3,FALSE))</f>
        <v>8.2000000000000003E-2</v>
      </c>
      <c r="I12" s="15">
        <f>IF(H11="","",VLOOKUP($D$7&amp;$E11&amp;$D$6,'EP CTYA data'!$A:$AC,'EP CTYA data'!L$3,FALSE))</f>
        <v>0.17499999999999999</v>
      </c>
      <c r="J12" s="15">
        <f>IF(J11="","",VLOOKUP($D$7&amp;$E11&amp;$D$6,'EP CTYA data'!$A:$AC,'EP CTYA data'!M$3,FALSE))</f>
        <v>2.9000000000000001E-2</v>
      </c>
      <c r="K12" s="15">
        <f>IF(J11="","",VLOOKUP($D$7&amp;$E11&amp;$D$6,'EP CTYA data'!$A:$AC,'EP CTYA data'!N$3,FALSE))</f>
        <v>9.4E-2</v>
      </c>
      <c r="L12" s="15">
        <f>IF(L11="","",VLOOKUP($D$7&amp;$E11&amp;$D$6,'EP CTYA data'!$A:$AC,'EP CTYA data'!O$3,FALSE))</f>
        <v>0.43</v>
      </c>
      <c r="M12" s="15">
        <f>IF(L11="","",VLOOKUP($D$7&amp;$E11&amp;$D$6,'EP CTYA data'!$A:$AC,'EP CTYA data'!P$3,FALSE))</f>
        <v>0.56999999999999995</v>
      </c>
      <c r="N12" s="293"/>
      <c r="O12" s="268"/>
      <c r="P12" s="258"/>
    </row>
    <row r="13" spans="2:18" ht="18.75" customHeight="1" x14ac:dyDescent="0.25">
      <c r="B13" s="99"/>
      <c r="D13" s="324"/>
      <c r="E13" s="65" t="s">
        <v>26</v>
      </c>
      <c r="F13" s="261">
        <f>IF(OR(ISERROR(VLOOKUP($D$7&amp;$E13&amp;$D$6,'EP CTYA data'!$A:$AC,'EP CTYA data'!B$3,FALSE)),ISBLANK(VLOOKUP($D$7&amp;$E13&amp;$D$6,'EP CTYA data'!$A:$AC,'EP CTYA data'!B$3,FALSE))),"",VLOOKUP($D$7&amp;$E13&amp;$D$6,'EP CTYA data'!$A:$AC,'EP CTYA data'!B$3,FALSE))</f>
        <v>0.44532803180914515</v>
      </c>
      <c r="G13" s="262"/>
      <c r="H13" s="262">
        <f>IF(OR(ISERROR(VLOOKUP($D$7&amp;$E13&amp;$D$6,'EP CTYA data'!$A:$AC,'EP CTYA data'!C$3,FALSE)),ISBLANK(VLOOKUP($D$7&amp;$E13&amp;$D$6,'EP CTYA data'!$A:$AC,'EP CTYA data'!C$3,FALSE))),"",VLOOKUP($D$7&amp;$E13&amp;$D$6,'EP CTYA data'!$A:$AC,'EP CTYA data'!C$3,FALSE))</f>
        <v>0.13916500994035785</v>
      </c>
      <c r="I13" s="262"/>
      <c r="J13" s="262">
        <f>IF(OR(ISERROR(VLOOKUP($D$7&amp;$E13&amp;$D$6,'EP CTYA data'!$A:$AC,'EP CTYA data'!D$3,FALSE)),ISBLANK(VLOOKUP($D$7&amp;$E13&amp;$D$6,'EP CTYA data'!$A:$AC,'EP CTYA data'!D$3,FALSE))),"",VLOOKUP($D$7&amp;$E13&amp;$D$6,'EP CTYA data'!$A:$AC,'EP CTYA data'!D$3,FALSE))</f>
        <v>3.9761431411530816E-2</v>
      </c>
      <c r="K13" s="262"/>
      <c r="L13" s="262">
        <f>IF(OR(ISERROR(VLOOKUP($D$7&amp;$E13&amp;$D$6,'EP CTYA data'!$A:$AC,'EP CTYA data'!E$3,FALSE)),ISBLANK(VLOOKUP($D$7&amp;$E13&amp;$D$6,'EP CTYA data'!$A:$AC,'EP CTYA data'!E$3,FALSE))),"",VLOOKUP($D$7&amp;$E13&amp;$D$6,'EP CTYA data'!$A:$AC,'EP CTYA data'!E$3,FALSE))</f>
        <v>0.37574552683896623</v>
      </c>
      <c r="M13" s="262"/>
      <c r="N13" s="307">
        <f>SUM(F13,H13,J13,L13)</f>
        <v>1</v>
      </c>
      <c r="O13" s="267">
        <f>IF(ISERROR(VLOOKUP($D$7&amp;$E13&amp;$D$6,'EP CTYA data'!$A:$AC,'EP CTYA data'!G$3,FALSE)),0,VLOOKUP($D$7&amp;$E13&amp;$D$6,'EP CTYA data'!$A:$AC,'EP CTYA data'!G$3,FALSE))</f>
        <v>503</v>
      </c>
      <c r="P13" s="257">
        <f>IF(ISERROR(VLOOKUP($D$7&amp;$E13&amp;$D$6,'EP CTYA data'!$A:$AC,'EP CTYA data'!H$3,FALSE)),0,VLOOKUP($D$7&amp;$E13&amp;$D$6,'EP CTYA data'!$A:$AC,'EP CTYA data'!H$3,FALSE))</f>
        <v>0.56453423120089785</v>
      </c>
    </row>
    <row r="14" spans="2:18" ht="15" customHeight="1" x14ac:dyDescent="0.25">
      <c r="B14" s="99"/>
      <c r="D14" s="324"/>
      <c r="E14" s="10" t="s">
        <v>27</v>
      </c>
      <c r="F14" s="14">
        <f>IF(F13="","",VLOOKUP($D$7&amp;$E13&amp;$D$6,'EP CTYA data'!$A:$AC,'EP CTYA data'!I$3,FALSE))</f>
        <v>0.40200000000000002</v>
      </c>
      <c r="G14" s="15">
        <f>IF(F13="","",VLOOKUP($D$7&amp;$E13&amp;$D$6,'EP CTYA data'!$A:$AC,'EP CTYA data'!J$3,FALSE))</f>
        <v>0.48899999999999999</v>
      </c>
      <c r="H14" s="15">
        <f>IF(H13="","",VLOOKUP($D$7&amp;$E13&amp;$D$6,'EP CTYA data'!$A:$AC,'EP CTYA data'!K$3,FALSE))</f>
        <v>0.112</v>
      </c>
      <c r="I14" s="15">
        <f>IF(H13="","",VLOOKUP($D$7&amp;$E13&amp;$D$6,'EP CTYA data'!$A:$AC,'EP CTYA data'!L$3,FALSE))</f>
        <v>0.17199999999999999</v>
      </c>
      <c r="J14" s="15">
        <f>IF(J13="","",VLOOKUP($D$7&amp;$E13&amp;$D$6,'EP CTYA data'!$A:$AC,'EP CTYA data'!M$3,FALSE))</f>
        <v>2.5999999999999999E-2</v>
      </c>
      <c r="K14" s="15">
        <f>IF(J13="","",VLOOKUP($D$7&amp;$E13&amp;$D$6,'EP CTYA data'!$A:$AC,'EP CTYA data'!N$3,FALSE))</f>
        <v>6.0999999999999999E-2</v>
      </c>
      <c r="L14" s="15">
        <f>IF(L13="","",VLOOKUP($D$7&amp;$E13&amp;$D$6,'EP CTYA data'!$A:$AC,'EP CTYA data'!O$3,FALSE))</f>
        <v>0.33500000000000002</v>
      </c>
      <c r="M14" s="15">
        <f>IF(L13="","",VLOOKUP($D$7&amp;$E13&amp;$D$6,'EP CTYA data'!$A:$AC,'EP CTYA data'!P$3,FALSE))</f>
        <v>0.41899999999999998</v>
      </c>
      <c r="N14" s="293"/>
      <c r="O14" s="268"/>
      <c r="P14" s="258"/>
    </row>
    <row r="15" spans="2:18" ht="18.75" customHeight="1" x14ac:dyDescent="0.25">
      <c r="B15" s="99"/>
      <c r="D15" s="324"/>
      <c r="E15" s="32" t="s">
        <v>312</v>
      </c>
      <c r="F15" s="261">
        <f>IF(OR(ISERROR(VLOOKUP($D$7&amp;$E15&amp;$D$6,'EP CTYA data'!$A:$AC,'EP CTYA data'!B$3,FALSE)),ISBLANK(VLOOKUP($D$7&amp;$E15&amp;$D$6,'EP CTYA data'!$A:$AC,'EP CTYA data'!B$3,FALSE))),"",VLOOKUP($D$7&amp;$E15&amp;$D$6,'EP CTYA data'!$A:$AC,'EP CTYA data'!B$3,FALSE))</f>
        <v>0.37470167064439142</v>
      </c>
      <c r="G15" s="262"/>
      <c r="H15" s="262">
        <f>IF(OR(ISERROR(VLOOKUP($D$7&amp;$E15&amp;$D$6,'EP CTYA data'!$A:$AC,'EP CTYA data'!C$3,FALSE)),ISBLANK(VLOOKUP($D$7&amp;$E15&amp;$D$6,'EP CTYA data'!$A:$AC,'EP CTYA data'!C$3,FALSE))),"",VLOOKUP($D$7&amp;$E15&amp;$D$6,'EP CTYA data'!$A:$AC,'EP CTYA data'!C$3,FALSE))</f>
        <v>0.22673031026252982</v>
      </c>
      <c r="I15" s="262"/>
      <c r="J15" s="262">
        <f>IF(OR(ISERROR(VLOOKUP($D$7&amp;$E15&amp;$D$6,'EP CTYA data'!$A:$AC,'EP CTYA data'!D$3,FALSE)),ISBLANK(VLOOKUP($D$7&amp;$E15&amp;$D$6,'EP CTYA data'!$A:$AC,'EP CTYA data'!D$3,FALSE))),"",VLOOKUP($D$7&amp;$E15&amp;$D$6,'EP CTYA data'!$A:$AC,'EP CTYA data'!D$3,FALSE))</f>
        <v>3.3412887828162291E-2</v>
      </c>
      <c r="K15" s="262"/>
      <c r="L15" s="262">
        <f>IF(OR(ISERROR(VLOOKUP($D$7&amp;$E15&amp;$D$6,'EP CTYA data'!$A:$AC,'EP CTYA data'!E$3,FALSE)),ISBLANK(VLOOKUP($D$7&amp;$E15&amp;$D$6,'EP CTYA data'!$A:$AC,'EP CTYA data'!E$3,FALSE))),"",VLOOKUP($D$7&amp;$E15&amp;$D$6,'EP CTYA data'!$A:$AC,'EP CTYA data'!E$3,FALSE))</f>
        <v>0.36515513126491644</v>
      </c>
      <c r="M15" s="262"/>
      <c r="N15" s="307">
        <f>SUM(F15,H15,J15,L15)</f>
        <v>1</v>
      </c>
      <c r="O15" s="267">
        <f>IF(ISERROR(VLOOKUP($D$7&amp;$E15&amp;$D$6,'EP CTYA data'!$A:$AC,'EP CTYA data'!G$3,FALSE)),0,VLOOKUP($D$7&amp;$E15&amp;$D$6,'EP CTYA data'!$A:$AC,'EP CTYA data'!G$3,FALSE))</f>
        <v>419</v>
      </c>
      <c r="P15" s="257">
        <f>IF(ISERROR(VLOOKUP($D$7&amp;$E15&amp;$D$6,'EP CTYA data'!$A:$AC,'EP CTYA data'!H$3,FALSE)),0,VLOOKUP($D$7&amp;$E15&amp;$D$6,'EP CTYA data'!$A:$AC,'EP CTYA data'!H$3,FALSE))</f>
        <v>0.45102260495156082</v>
      </c>
    </row>
    <row r="16" spans="2:18" ht="15" customHeight="1" x14ac:dyDescent="0.25">
      <c r="B16" s="99"/>
      <c r="D16" s="324"/>
      <c r="E16" s="10" t="s">
        <v>27</v>
      </c>
      <c r="F16" s="14">
        <f>IF(F15="","",VLOOKUP($D$7&amp;$E15&amp;$D$6,'EP CTYA data'!$A:$AC,'EP CTYA data'!I$3,FALSE))</f>
        <v>0.33</v>
      </c>
      <c r="G16" s="15">
        <f>IF(F15="","",VLOOKUP($D$7&amp;$E15&amp;$D$6,'EP CTYA data'!$A:$AC,'EP CTYA data'!J$3,FALSE))</f>
        <v>0.42199999999999999</v>
      </c>
      <c r="H16" s="15">
        <f>IF(H15="","",VLOOKUP($D$7&amp;$E15&amp;$D$6,'EP CTYA data'!$A:$AC,'EP CTYA data'!K$3,FALSE))</f>
        <v>0.189</v>
      </c>
      <c r="I16" s="15">
        <f>IF(H15="","",VLOOKUP($D$7&amp;$E15&amp;$D$6,'EP CTYA data'!$A:$AC,'EP CTYA data'!L$3,FALSE))</f>
        <v>0.26900000000000002</v>
      </c>
      <c r="J16" s="15">
        <f>IF(J15="","",VLOOKUP($D$7&amp;$E15&amp;$D$6,'EP CTYA data'!$A:$AC,'EP CTYA data'!M$3,FALSE))</f>
        <v>0.02</v>
      </c>
      <c r="K16" s="15">
        <f>IF(J15="","",VLOOKUP($D$7&amp;$E15&amp;$D$6,'EP CTYA data'!$A:$AC,'EP CTYA data'!N$3,FALSE))</f>
        <v>5.5E-2</v>
      </c>
      <c r="L16" s="15">
        <f>IF(L15="","",VLOOKUP($D$7&amp;$E15&amp;$D$6,'EP CTYA data'!$A:$AC,'EP CTYA data'!O$3,FALSE))</f>
        <v>0.32</v>
      </c>
      <c r="M16" s="15">
        <f>IF(L15="","",VLOOKUP($D$7&amp;$E15&amp;$D$6,'EP CTYA data'!$A:$AC,'EP CTYA data'!P$3,FALSE))</f>
        <v>0.41199999999999998</v>
      </c>
      <c r="N16" s="293"/>
      <c r="O16" s="268"/>
      <c r="P16" s="258"/>
    </row>
    <row r="17" spans="2:17" ht="18.75" customHeight="1" x14ac:dyDescent="0.25">
      <c r="B17" s="99"/>
      <c r="D17" s="324"/>
      <c r="E17" s="65" t="s">
        <v>101</v>
      </c>
      <c r="F17" s="261">
        <f>IF(OR(ISERROR(VLOOKUP($D$7&amp;$E17&amp;$D$6,'EP CTYA data'!$A:$AC,'EP CTYA data'!B$3,FALSE)),ISBLANK(VLOOKUP($D$7&amp;$E17&amp;$D$6,'EP CTYA data'!$A:$AC,'EP CTYA data'!B$3,FALSE))),"",VLOOKUP($D$7&amp;$E17&amp;$D$6,'EP CTYA data'!$A:$AC,'EP CTYA data'!B$3,FALSE))</f>
        <v>0.41922290388548056</v>
      </c>
      <c r="G17" s="262"/>
      <c r="H17" s="262">
        <f>IF(OR(ISERROR(VLOOKUP($D$7&amp;$E17&amp;$D$6,'EP CTYA data'!$A:$AC,'EP CTYA data'!C$3,FALSE)),ISBLANK(VLOOKUP($D$7&amp;$E17&amp;$D$6,'EP CTYA data'!$A:$AC,'EP CTYA data'!C$3,FALSE))),"",VLOOKUP($D$7&amp;$E17&amp;$D$6,'EP CTYA data'!$A:$AC,'EP CTYA data'!C$3,FALSE))</f>
        <v>0.24948875255623723</v>
      </c>
      <c r="I17" s="262"/>
      <c r="J17" s="262">
        <f>IF(OR(ISERROR(VLOOKUP($D$7&amp;$E17&amp;$D$6,'EP CTYA data'!$A:$AC,'EP CTYA data'!D$3,FALSE)),ISBLANK(VLOOKUP($D$7&amp;$E17&amp;$D$6,'EP CTYA data'!$A:$AC,'EP CTYA data'!D$3,FALSE))),"",VLOOKUP($D$7&amp;$E17&amp;$D$6,'EP CTYA data'!$A:$AC,'EP CTYA data'!D$3,FALSE))</f>
        <v>4.9079754601226995E-2</v>
      </c>
      <c r="K17" s="262"/>
      <c r="L17" s="262">
        <f>IF(OR(ISERROR(VLOOKUP($D$7&amp;$E17&amp;$D$6,'EP CTYA data'!$A:$AC,'EP CTYA data'!E$3,FALSE)),ISBLANK(VLOOKUP($D$7&amp;$E17&amp;$D$6,'EP CTYA data'!$A:$AC,'EP CTYA data'!E$3,FALSE))),"",VLOOKUP($D$7&amp;$E17&amp;$D$6,'EP CTYA data'!$A:$AC,'EP CTYA data'!E$3,FALSE))</f>
        <v>0.2822085889570552</v>
      </c>
      <c r="M17" s="262"/>
      <c r="N17" s="307">
        <f>SUM(F17,H17,J17,L17)</f>
        <v>1</v>
      </c>
      <c r="O17" s="267">
        <f>IF(ISERROR(VLOOKUP($D$7&amp;$E17&amp;$D$6,'EP CTYA data'!$A:$AC,'EP CTYA data'!G$3,FALSE)),0,VLOOKUP($D$7&amp;$E17&amp;$D$6,'EP CTYA data'!$A:$AC,'EP CTYA data'!G$3,FALSE))</f>
        <v>489</v>
      </c>
      <c r="P17" s="257">
        <f>IF(ISERROR(VLOOKUP($D$7&amp;$E17&amp;$D$6,'EP CTYA data'!$A:$AC,'EP CTYA data'!H$3,FALSE)),0,VLOOKUP($D$7&amp;$E17&amp;$D$6,'EP CTYA data'!$A:$AC,'EP CTYA data'!H$3,FALSE))</f>
        <v>0.65902964959568733</v>
      </c>
    </row>
    <row r="18" spans="2:17" x14ac:dyDescent="0.25">
      <c r="B18" s="99"/>
      <c r="D18" s="324"/>
      <c r="E18" s="10" t="s">
        <v>27</v>
      </c>
      <c r="F18" s="14">
        <f>IF(F17="","",VLOOKUP($D$7&amp;$E17&amp;$D$6,'EP CTYA data'!$A:$AC,'EP CTYA data'!I$3,FALSE))</f>
        <v>0.376</v>
      </c>
      <c r="G18" s="15">
        <f>IF(F17="","",VLOOKUP($D$7&amp;$E17&amp;$D$6,'EP CTYA data'!$A:$AC,'EP CTYA data'!J$3,FALSE))</f>
        <v>0.46300000000000002</v>
      </c>
      <c r="H18" s="15">
        <f>IF(H17="","",VLOOKUP($D$7&amp;$E17&amp;$D$6,'EP CTYA data'!$A:$AC,'EP CTYA data'!K$3,FALSE))</f>
        <v>0.21299999999999999</v>
      </c>
      <c r="I18" s="15">
        <f>IF(H17="","",VLOOKUP($D$7&amp;$E17&amp;$D$6,'EP CTYA data'!$A:$AC,'EP CTYA data'!L$3,FALSE))</f>
        <v>0.28999999999999998</v>
      </c>
      <c r="J18" s="15">
        <f>IF(J17="","",VLOOKUP($D$7&amp;$E17&amp;$D$6,'EP CTYA data'!$A:$AC,'EP CTYA data'!M$3,FALSE))</f>
        <v>3.3000000000000002E-2</v>
      </c>
      <c r="K18" s="15">
        <f>IF(J17="","",VLOOKUP($D$7&amp;$E17&amp;$D$6,'EP CTYA data'!$A:$AC,'EP CTYA data'!N$3,FALSE))</f>
        <v>7.1999999999999995E-2</v>
      </c>
      <c r="L18" s="15">
        <f>IF(L17="","",VLOOKUP($D$7&amp;$E17&amp;$D$6,'EP CTYA data'!$A:$AC,'EP CTYA data'!O$3,FALSE))</f>
        <v>0.24399999999999999</v>
      </c>
      <c r="M18" s="15">
        <f>IF(L17="","",VLOOKUP($D$7&amp;$E17&amp;$D$6,'EP CTYA data'!$A:$AC,'EP CTYA data'!P$3,FALSE))</f>
        <v>0.32400000000000001</v>
      </c>
      <c r="N18" s="293"/>
      <c r="O18" s="268"/>
      <c r="P18" s="258"/>
      <c r="Q18" s="20"/>
    </row>
    <row r="19" spans="2:17" ht="18.75" customHeight="1" x14ac:dyDescent="0.25">
      <c r="B19" s="99"/>
      <c r="D19" s="324"/>
      <c r="E19" s="65" t="s">
        <v>108</v>
      </c>
      <c r="F19" s="261">
        <f>IF(OR(ISERROR(VLOOKUP($D$7&amp;$E19&amp;$D$6,'EP CTYA data'!$A:$AC,'EP CTYA data'!B$3,FALSE)),ISBLANK(VLOOKUP($D$7&amp;$E19&amp;$D$6,'EP CTYA data'!$A:$AC,'EP CTYA data'!B$3,FALSE))),"",VLOOKUP($D$7&amp;$E19&amp;$D$6,'EP CTYA data'!$A:$AC,'EP CTYA data'!B$3,FALSE))</f>
        <v>0.40148698884758366</v>
      </c>
      <c r="G19" s="262"/>
      <c r="H19" s="262">
        <f>IF(OR(ISERROR(VLOOKUP($D$7&amp;$E19&amp;$D$6,'EP CTYA data'!$A:$AC,'EP CTYA data'!C$3,FALSE)),ISBLANK(VLOOKUP($D$7&amp;$E19&amp;$D$6,'EP CTYA data'!$A:$AC,'EP CTYA data'!C$3,FALSE))),"",VLOOKUP($D$7&amp;$E19&amp;$D$6,'EP CTYA data'!$A:$AC,'EP CTYA data'!C$3,FALSE))</f>
        <v>0.14126394052044611</v>
      </c>
      <c r="I19" s="262"/>
      <c r="J19" s="262">
        <f>IF(OR(ISERROR(VLOOKUP($D$7&amp;$E19&amp;$D$6,'EP CTYA data'!$A:$AC,'EP CTYA data'!D$3,FALSE)),ISBLANK(VLOOKUP($D$7&amp;$E19&amp;$D$6,'EP CTYA data'!$A:$AC,'EP CTYA data'!D$3,FALSE))),"",VLOOKUP($D$7&amp;$E19&amp;$D$6,'EP CTYA data'!$A:$AC,'EP CTYA data'!D$3,FALSE))</f>
        <v>2.9739776951672861E-2</v>
      </c>
      <c r="K19" s="262"/>
      <c r="L19" s="262">
        <f>IF(OR(ISERROR(VLOOKUP($D$7&amp;$E19&amp;$D$6,'EP CTYA data'!$A:$AC,'EP CTYA data'!E$3,FALSE)),ISBLANK(VLOOKUP($D$7&amp;$E19&amp;$D$6,'EP CTYA data'!$A:$AC,'EP CTYA data'!E$3,FALSE))),"",VLOOKUP($D$7&amp;$E19&amp;$D$6,'EP CTYA data'!$A:$AC,'EP CTYA data'!E$3,FALSE))</f>
        <v>0.42750929368029739</v>
      </c>
      <c r="M19" s="262"/>
      <c r="N19" s="307">
        <f>SUM(F19,H19,J19,L19)</f>
        <v>1</v>
      </c>
      <c r="O19" s="267">
        <f>IF(ISERROR(VLOOKUP($D$7&amp;$E19&amp;$D$6,'EP CTYA data'!$A:$AC,'EP CTYA data'!G$3,FALSE)),0,VLOOKUP($D$7&amp;$E19&amp;$D$6,'EP CTYA data'!$A:$AC,'EP CTYA data'!G$3,FALSE))</f>
        <v>269</v>
      </c>
      <c r="P19" s="257">
        <f>IF(ISERROR(VLOOKUP($D$7&amp;$E19&amp;$D$6,'EP CTYA data'!$A:$AC,'EP CTYA data'!H$3,FALSE)),0,VLOOKUP($D$7&amp;$E19&amp;$D$6,'EP CTYA data'!$A:$AC,'EP CTYA data'!H$3,FALSE))</f>
        <v>0.37103448275862067</v>
      </c>
    </row>
    <row r="20" spans="2:17" x14ac:dyDescent="0.25">
      <c r="B20" s="99"/>
      <c r="D20" s="324"/>
      <c r="E20" s="10" t="s">
        <v>27</v>
      </c>
      <c r="F20" s="14">
        <f>IF(F19="","",VLOOKUP($D$7&amp;$E19&amp;$D$6,'EP CTYA data'!$A:$AC,'EP CTYA data'!I$3,FALSE))</f>
        <v>0.34499999999999997</v>
      </c>
      <c r="G20" s="15">
        <f>IF(F19="","",VLOOKUP($D$7&amp;$E19&amp;$D$6,'EP CTYA data'!$A:$AC,'EP CTYA data'!J$3,FALSE))</f>
        <v>0.46100000000000002</v>
      </c>
      <c r="H20" s="15">
        <f>IF(H19="","",VLOOKUP($D$7&amp;$E19&amp;$D$6,'EP CTYA data'!$A:$AC,'EP CTYA data'!K$3,FALSE))</f>
        <v>0.105</v>
      </c>
      <c r="I20" s="15">
        <f>IF(H19="","",VLOOKUP($D$7&amp;$E19&amp;$D$6,'EP CTYA data'!$A:$AC,'EP CTYA data'!L$3,FALSE))</f>
        <v>0.188</v>
      </c>
      <c r="J20" s="15">
        <f>IF(J19="","",VLOOKUP($D$7&amp;$E19&amp;$D$6,'EP CTYA data'!$A:$AC,'EP CTYA data'!M$3,FALSE))</f>
        <v>1.4999999999999999E-2</v>
      </c>
      <c r="K20" s="15">
        <f>IF(J19="","",VLOOKUP($D$7&amp;$E19&amp;$D$6,'EP CTYA data'!$A:$AC,'EP CTYA data'!N$3,FALSE))</f>
        <v>5.8000000000000003E-2</v>
      </c>
      <c r="L20" s="15">
        <f>IF(L19="","",VLOOKUP($D$7&amp;$E19&amp;$D$6,'EP CTYA data'!$A:$AC,'EP CTYA data'!O$3,FALSE))</f>
        <v>0.37</v>
      </c>
      <c r="M20" s="15">
        <f>IF(L19="","",VLOOKUP($D$7&amp;$E19&amp;$D$6,'EP CTYA data'!$A:$AC,'EP CTYA data'!P$3,FALSE))</f>
        <v>0.48699999999999999</v>
      </c>
      <c r="N20" s="293"/>
      <c r="O20" s="268"/>
      <c r="P20" s="258"/>
    </row>
    <row r="21" spans="2:17" ht="18.75" customHeight="1" x14ac:dyDescent="0.25">
      <c r="B21" s="99"/>
      <c r="D21" s="324"/>
      <c r="E21" s="65" t="s">
        <v>107</v>
      </c>
      <c r="F21" s="261">
        <f>IF(OR(ISERROR(VLOOKUP($D$7&amp;$E21&amp;$D$6,'EP CTYA data'!$A:$AC,'EP CTYA data'!B$3,FALSE)),ISBLANK(VLOOKUP($D$7&amp;$E21&amp;$D$6,'EP CTYA data'!$A:$AC,'EP CTYA data'!B$3,FALSE))),"",VLOOKUP($D$7&amp;$E21&amp;$D$6,'EP CTYA data'!$A:$AC,'EP CTYA data'!B$3,FALSE))</f>
        <v>0.2808988764044944</v>
      </c>
      <c r="G21" s="262"/>
      <c r="H21" s="262">
        <f>IF(OR(ISERROR(VLOOKUP($D$7&amp;$E21&amp;$D$6,'EP CTYA data'!$A:$AC,'EP CTYA data'!C$3,FALSE)),ISBLANK(VLOOKUP($D$7&amp;$E21&amp;$D$6,'EP CTYA data'!$A:$AC,'EP CTYA data'!C$3,FALSE))),"",VLOOKUP($D$7&amp;$E21&amp;$D$6,'EP CTYA data'!$A:$AC,'EP CTYA data'!C$3,FALSE))</f>
        <v>7.8651685393258425E-2</v>
      </c>
      <c r="I21" s="262"/>
      <c r="J21" s="262">
        <f>IF(OR(ISERROR(VLOOKUP($D$7&amp;$E21&amp;$D$6,'EP CTYA data'!$A:$AC,'EP CTYA data'!D$3,FALSE)),ISBLANK(VLOOKUP($D$7&amp;$E21&amp;$D$6,'EP CTYA data'!$A:$AC,'EP CTYA data'!D$3,FALSE))),"",VLOOKUP($D$7&amp;$E21&amp;$D$6,'EP CTYA data'!$A:$AC,'EP CTYA data'!D$3,FALSE))</f>
        <v>8.98876404494382E-2</v>
      </c>
      <c r="K21" s="262"/>
      <c r="L21" s="262">
        <f>IF(OR(ISERROR(VLOOKUP($D$7&amp;$E21&amp;$D$6,'EP CTYA data'!$A:$AC,'EP CTYA data'!E$3,FALSE)),ISBLANK(VLOOKUP($D$7&amp;$E21&amp;$D$6,'EP CTYA data'!$A:$AC,'EP CTYA data'!E$3,FALSE))),"",VLOOKUP($D$7&amp;$E21&amp;$D$6,'EP CTYA data'!$A:$AC,'EP CTYA data'!E$3,FALSE))</f>
        <v>0.550561797752809</v>
      </c>
      <c r="M21" s="262"/>
      <c r="N21" s="307">
        <f>SUM(F21,H21,J21,L21)</f>
        <v>1</v>
      </c>
      <c r="O21" s="267">
        <f>IF(ISERROR(VLOOKUP($D$7&amp;$E21&amp;$D$6,'EP CTYA data'!$A:$AC,'EP CTYA data'!G$3,FALSE)),0,VLOOKUP($D$7&amp;$E21&amp;$D$6,'EP CTYA data'!$A:$AC,'EP CTYA data'!G$3,FALSE))</f>
        <v>178</v>
      </c>
      <c r="P21" s="259">
        <f>IF(ISERROR(VLOOKUP($D$7&amp;$E21&amp;$D$6,'EP CTYA data'!$A:$AC,'EP CTYA data'!H$3,FALSE)),0,VLOOKUP($D$7&amp;$E21&amp;$D$6,'EP CTYA data'!$A:$AC,'EP CTYA data'!H$3,FALSE))</f>
        <v>0.26969696969696971</v>
      </c>
    </row>
    <row r="22" spans="2:17" ht="15.75" customHeight="1" thickBot="1" x14ac:dyDescent="0.3">
      <c r="B22" s="99"/>
      <c r="D22" s="325"/>
      <c r="E22" s="10" t="s">
        <v>27</v>
      </c>
      <c r="F22" s="14">
        <f>IF(F21="","",VLOOKUP($D$7&amp;$E21&amp;$D$6,'EP CTYA data'!$A:$AC,'EP CTYA data'!I$3,FALSE))</f>
        <v>0.22</v>
      </c>
      <c r="G22" s="15">
        <f>IF(F21="","",VLOOKUP($D$7&amp;$E21&amp;$D$6,'EP CTYA data'!$A:$AC,'EP CTYA data'!J$3,FALSE))</f>
        <v>0.35099999999999998</v>
      </c>
      <c r="H22" s="15">
        <f>IF(H21="","",VLOOKUP($D$7&amp;$E21&amp;$D$6,'EP CTYA data'!$A:$AC,'EP CTYA data'!K$3,FALSE))</f>
        <v>4.7E-2</v>
      </c>
      <c r="I22" s="15">
        <f>IF(H21="","",VLOOKUP($D$7&amp;$E21&amp;$D$6,'EP CTYA data'!$A:$AC,'EP CTYA data'!L$3,FALSE))</f>
        <v>0.128</v>
      </c>
      <c r="J22" s="15">
        <f>IF(J21="","",VLOOKUP($D$7&amp;$E21&amp;$D$6,'EP CTYA data'!$A:$AC,'EP CTYA data'!M$3,FALSE))</f>
        <v>5.6000000000000001E-2</v>
      </c>
      <c r="K22" s="15">
        <f>IF(J21="","",VLOOKUP($D$7&amp;$E21&amp;$D$6,'EP CTYA data'!$A:$AC,'EP CTYA data'!N$3,FALSE))</f>
        <v>0.14099999999999999</v>
      </c>
      <c r="L22" s="15">
        <f>IF(L21="","",VLOOKUP($D$7&amp;$E21&amp;$D$6,'EP CTYA data'!$A:$AC,'EP CTYA data'!O$3,FALSE))</f>
        <v>0.47699999999999998</v>
      </c>
      <c r="M22" s="15">
        <f>IF(L21="","",VLOOKUP($D$7&amp;$E21&amp;$D$6,'EP CTYA data'!$A:$AC,'EP CTYA data'!P$3,FALSE))</f>
        <v>0.622</v>
      </c>
      <c r="N22" s="293"/>
      <c r="O22" s="268"/>
      <c r="P22" s="260"/>
    </row>
    <row r="23" spans="2:17" ht="15.75" x14ac:dyDescent="0.25">
      <c r="B23" s="99"/>
      <c r="D23" s="317" t="s">
        <v>85</v>
      </c>
      <c r="E23" s="30" t="s">
        <v>141</v>
      </c>
      <c r="F23" s="286">
        <f>IF(OR(ISERROR(VLOOKUP($D$23&amp;$E23&amp;$D$6,'EP CTYA data'!$A:$AC,'EP CTYA data'!B$3,FALSE)),ISBLANK(VLOOKUP($D$23&amp;$E23&amp;$D$6,'EP CTYA data'!$A:$AC,'EP CTYA data'!B$3,FALSE))),"",VLOOKUP($D$23&amp;$E23&amp;$D$6,'EP CTYA data'!$A:$AC,'EP CTYA data'!B$3,FALSE))</f>
        <v>0.51810530436484636</v>
      </c>
      <c r="G23" s="285"/>
      <c r="H23" s="285">
        <f>IF(OR(ISERROR(VLOOKUP($D$23&amp;$E23&amp;$D$6,'EP CTYA data'!$A:$AC,'EP CTYA data'!C$3,FALSE)),ISBLANK(VLOOKUP($D$23&amp;$E23&amp;$D$6,'EP CTYA data'!$A:$AC,'EP CTYA data'!C$3,FALSE))),"",VLOOKUP($D$23&amp;$E23&amp;$D$6,'EP CTYA data'!$A:$AC,'EP CTYA data'!C$3,FALSE))</f>
        <v>0.19553728714034058</v>
      </c>
      <c r="I23" s="285"/>
      <c r="J23" s="285">
        <f>IF(OR(ISERROR(VLOOKUP($D$23&amp;$E23&amp;$D$6,'EP CTYA data'!$A:$AC,'EP CTYA data'!D$3,FALSE)),ISBLANK(VLOOKUP($D$23&amp;$E23&amp;$D$6,'EP CTYA data'!$A:$AC,'EP CTYA data'!D$3,FALSE))),"",VLOOKUP($D$23&amp;$E23&amp;$D$6,'EP CTYA data'!$A:$AC,'EP CTYA data'!D$3,FALSE))</f>
        <v>4.854178899980427E-2</v>
      </c>
      <c r="K23" s="285"/>
      <c r="L23" s="285">
        <f>IF(OR(ISERROR(VLOOKUP($D$23&amp;$E23&amp;$D$6,'EP CTYA data'!$A:$AC,'EP CTYA data'!E$3,FALSE)),ISBLANK(VLOOKUP($D$23&amp;$E23&amp;$D$6,'EP CTYA data'!$A:$AC,'EP CTYA data'!E$3,FALSE))),"",VLOOKUP($D$23&amp;$E23&amp;$D$6,'EP CTYA data'!$A:$AC,'EP CTYA data'!E$3,FALSE))</f>
        <v>0.23781561949500882</v>
      </c>
      <c r="M23" s="285"/>
      <c r="N23" s="295">
        <f>SUM(F23,H23,J23,L23)</f>
        <v>1</v>
      </c>
      <c r="O23" s="284">
        <f>IF(ISERROR(VLOOKUP($D$23&amp;$E23&amp;$D$6,'EP CTYA data'!$A:$AC,'EP CTYA data'!G$3,FALSE)),0,VLOOKUP($D$23&amp;$E23&amp;$D$6,'EP CTYA data'!$A:$AC,'EP CTYA data'!G$3,FALSE))</f>
        <v>5109</v>
      </c>
      <c r="P23" s="278">
        <f>IF(ISERROR(VLOOKUP($D$23&amp;$E23&amp;$D$6,'EP CTYA data'!$A:$AC,'EP CTYA data'!H$3,FALSE)),0,VLOOKUP($D$23&amp;$E23&amp;$D$6,'EP CTYA data'!$A:$AC,'EP CTYA data'!H$3,FALSE))</f>
        <v>0.25951135266927416</v>
      </c>
    </row>
    <row r="24" spans="2:17" x14ac:dyDescent="0.25">
      <c r="B24" s="99"/>
      <c r="D24" s="318"/>
      <c r="E24" s="10" t="s">
        <v>27</v>
      </c>
      <c r="F24" s="14">
        <f>IF(F23="","",VLOOKUP($D$23&amp;$E23&amp;$D$6,'EP CTYA data'!$A:$AC,'EP CTYA data'!I$3,FALSE))</f>
        <v>0.504</v>
      </c>
      <c r="G24" s="15">
        <f>IF(F23="","",VLOOKUP($D$23&amp;$E23&amp;$D$6,'EP CTYA data'!$A:$AC,'EP CTYA data'!J$3,FALSE))</f>
        <v>0.53200000000000003</v>
      </c>
      <c r="H24" s="15">
        <f>IF(H23="","",VLOOKUP($D$23&amp;$E23&amp;$D$6,'EP CTYA data'!$A:$AC,'EP CTYA data'!K$3,FALSE))</f>
        <v>0.185</v>
      </c>
      <c r="I24" s="15">
        <f>IF(H23="","",VLOOKUP($D$23&amp;$E23&amp;$D$6,'EP CTYA data'!$A:$AC,'EP CTYA data'!L$3,FALSE))</f>
        <v>0.20699999999999999</v>
      </c>
      <c r="J24" s="15">
        <f>IF(J23="","",VLOOKUP($D$23&amp;$E23&amp;$D$6,'EP CTYA data'!$A:$AC,'EP CTYA data'!M$3,FALSE))</f>
        <v>4.2999999999999997E-2</v>
      </c>
      <c r="K24" s="15">
        <f>IF(J23="","",VLOOKUP($D$23&amp;$E23&amp;$D$6,'EP CTYA data'!$A:$AC,'EP CTYA data'!N$3,FALSE))</f>
        <v>5.5E-2</v>
      </c>
      <c r="L24" s="15">
        <f>IF(L23="","",VLOOKUP($D$23&amp;$E23&amp;$D$6,'EP CTYA data'!$A:$AC,'EP CTYA data'!O$3,FALSE))</f>
        <v>0.22600000000000001</v>
      </c>
      <c r="M24" s="15">
        <f>IF(L23="","",VLOOKUP($D$23&amp;$E23&amp;$D$6,'EP CTYA data'!$A:$AC,'EP CTYA data'!P$3,FALSE))</f>
        <v>0.25</v>
      </c>
      <c r="N24" s="293"/>
      <c r="O24" s="268"/>
      <c r="P24" s="258"/>
    </row>
    <row r="25" spans="2:17" ht="18.75" customHeight="1" x14ac:dyDescent="0.25">
      <c r="B25" s="99"/>
      <c r="D25" s="318"/>
      <c r="E25" s="32" t="s">
        <v>296</v>
      </c>
      <c r="F25" s="261">
        <f>IF(OR(ISERROR(VLOOKUP($D$23&amp;$E25&amp;$D$6,'EP CTYA data'!$A:$AC,'EP CTYA data'!B$3,FALSE)),ISBLANK(VLOOKUP($D$23&amp;$E25&amp;$D$6,'EP CTYA data'!$A:$AC,'EP CTYA data'!B$3,FALSE))),"",VLOOKUP($D$23&amp;$E25&amp;$D$6,'EP CTYA data'!$A:$AC,'EP CTYA data'!B$3,FALSE))</f>
        <v>0.49014778325123154</v>
      </c>
      <c r="G25" s="262"/>
      <c r="H25" s="262">
        <f>IF(OR(ISERROR(VLOOKUP($D$23&amp;$E25&amp;$D$6,'EP CTYA data'!$A:$AC,'EP CTYA data'!C$3,FALSE)),ISBLANK(VLOOKUP($D$23&amp;$E25&amp;$D$6,'EP CTYA data'!$A:$AC,'EP CTYA data'!C$3,FALSE))),"",VLOOKUP($D$23&amp;$E25&amp;$D$6,'EP CTYA data'!$A:$AC,'EP CTYA data'!C$3,FALSE))</f>
        <v>0.13916256157635468</v>
      </c>
      <c r="I25" s="262"/>
      <c r="J25" s="262">
        <f>IF(OR(ISERROR(VLOOKUP($D$23&amp;$E25&amp;$D$6,'EP CTYA data'!$A:$AC,'EP CTYA data'!D$3,FALSE)),ISBLANK(VLOOKUP($D$23&amp;$E25&amp;$D$6,'EP CTYA data'!$A:$AC,'EP CTYA data'!D$3,FALSE))),"",VLOOKUP($D$23&amp;$E25&amp;$D$6,'EP CTYA data'!$A:$AC,'EP CTYA data'!D$3,FALSE))</f>
        <v>4.1871921182266007E-2</v>
      </c>
      <c r="K25" s="262"/>
      <c r="L25" s="262">
        <f>IF(OR(ISERROR(VLOOKUP($D$23&amp;$E25&amp;$D$6,'EP CTYA data'!$A:$AC,'EP CTYA data'!E$3,FALSE)),ISBLANK(VLOOKUP($D$23&amp;$E25&amp;$D$6,'EP CTYA data'!$A:$AC,'EP CTYA data'!E$3,FALSE))),"",VLOOKUP($D$23&amp;$E25&amp;$D$6,'EP CTYA data'!$A:$AC,'EP CTYA data'!E$3,FALSE))</f>
        <v>0.3288177339901478</v>
      </c>
      <c r="M25" s="262"/>
      <c r="N25" s="307">
        <f>SUM(F25,H25,J25,L25)</f>
        <v>1</v>
      </c>
      <c r="O25" s="267">
        <f>IF(ISERROR(VLOOKUP($D$23&amp;$E25&amp;$D$6,'EP CTYA data'!$A:$AC,'EP CTYA data'!G$3,FALSE)),0,VLOOKUP($D$23&amp;$E25&amp;$D$6,'EP CTYA data'!$A:$AC,'EP CTYA data'!G$3,FALSE))</f>
        <v>812</v>
      </c>
      <c r="P25" s="257">
        <f>IF(ISERROR(VLOOKUP($D$23&amp;$E25&amp;$D$6,'EP CTYA data'!$A:$AC,'EP CTYA data'!H$3,FALSE)),0,VLOOKUP($D$23&amp;$E25&amp;$D$6,'EP CTYA data'!$A:$AC,'EP CTYA data'!H$3,FALSE))</f>
        <v>0.44226579520697168</v>
      </c>
    </row>
    <row r="26" spans="2:17" x14ac:dyDescent="0.25">
      <c r="B26" s="99"/>
      <c r="D26" s="318"/>
      <c r="E26" s="121" t="s">
        <v>27</v>
      </c>
      <c r="F26" s="14">
        <f>IF(F25="","",VLOOKUP($D$23&amp;$E25&amp;$D$6,'EP CTYA data'!$A:$AC,'EP CTYA data'!I$3,FALSE))</f>
        <v>0.45600000000000002</v>
      </c>
      <c r="G26" s="15">
        <f>IF(F25="","",VLOOKUP($D$23&amp;$E25&amp;$D$6,'EP CTYA data'!$A:$AC,'EP CTYA data'!J$3,FALSE))</f>
        <v>0.52400000000000002</v>
      </c>
      <c r="H26" s="15">
        <f>IF(H25="","",VLOOKUP($D$23&amp;$E25&amp;$D$6,'EP CTYA data'!$A:$AC,'EP CTYA data'!K$3,FALSE))</f>
        <v>0.11700000000000001</v>
      </c>
      <c r="I26" s="15">
        <f>IF(H25="","",VLOOKUP($D$23&amp;$E25&amp;$D$6,'EP CTYA data'!$A:$AC,'EP CTYA data'!L$3,FALSE))</f>
        <v>0.16500000000000001</v>
      </c>
      <c r="J26" s="15">
        <f>IF(J25="","",VLOOKUP($D$23&amp;$E25&amp;$D$6,'EP CTYA data'!$A:$AC,'EP CTYA data'!M$3,FALSE))</f>
        <v>0.03</v>
      </c>
      <c r="K26" s="15">
        <f>IF(J25="","",VLOOKUP($D$23&amp;$E25&amp;$D$6,'EP CTYA data'!$A:$AC,'EP CTYA data'!N$3,FALSE))</f>
        <v>5.8000000000000003E-2</v>
      </c>
      <c r="L26" s="15">
        <f>IF(L25="","",VLOOKUP($D$23&amp;$E25&amp;$D$6,'EP CTYA data'!$A:$AC,'EP CTYA data'!O$3,FALSE))</f>
        <v>0.29699999999999999</v>
      </c>
      <c r="M26" s="15">
        <f>IF(L25="","",VLOOKUP($D$23&amp;$E25&amp;$D$6,'EP CTYA data'!$A:$AC,'EP CTYA data'!P$3,FALSE))</f>
        <v>0.36199999999999999</v>
      </c>
      <c r="N26" s="293"/>
      <c r="O26" s="268"/>
      <c r="P26" s="258"/>
    </row>
    <row r="27" spans="2:17" ht="18.75" customHeight="1" x14ac:dyDescent="0.25">
      <c r="B27" s="99"/>
      <c r="D27" s="318"/>
      <c r="E27" s="65" t="s">
        <v>92</v>
      </c>
      <c r="F27" s="261">
        <f>IF(OR(ISERROR(VLOOKUP($D$23&amp;$E27&amp;$D$6,'EP CTYA data'!$A:$AC,'EP CTYA data'!B$3,FALSE)),ISBLANK(VLOOKUP($D$23&amp;$E27&amp;$D$6,'EP CTYA data'!$A:$AC,'EP CTYA data'!B$3,FALSE))),"",VLOOKUP($D$23&amp;$E27&amp;$D$6,'EP CTYA data'!$A:$AC,'EP CTYA data'!B$3,FALSE))</f>
        <v>0.5104602510460251</v>
      </c>
      <c r="G27" s="262"/>
      <c r="H27" s="262">
        <f>IF(OR(ISERROR(VLOOKUP($D$23&amp;$E27&amp;$D$6,'EP CTYA data'!$A:$AC,'EP CTYA data'!C$3,FALSE)),ISBLANK(VLOOKUP($D$23&amp;$E27&amp;$D$6,'EP CTYA data'!$A:$AC,'EP CTYA data'!C$3,FALSE))),"",VLOOKUP($D$23&amp;$E27&amp;$D$6,'EP CTYA data'!$A:$AC,'EP CTYA data'!C$3,FALSE))</f>
        <v>0.100418410041841</v>
      </c>
      <c r="I27" s="262"/>
      <c r="J27" s="262">
        <f>IF(OR(ISERROR(VLOOKUP($D$23&amp;$E27&amp;$D$6,'EP CTYA data'!$A:$AC,'EP CTYA data'!D$3,FALSE)),ISBLANK(VLOOKUP($D$23&amp;$E27&amp;$D$6,'EP CTYA data'!$A:$AC,'EP CTYA data'!D$3,FALSE))),"",VLOOKUP($D$23&amp;$E27&amp;$D$6,'EP CTYA data'!$A:$AC,'EP CTYA data'!D$3,FALSE))</f>
        <v>6.6945606694560664E-2</v>
      </c>
      <c r="K27" s="262"/>
      <c r="L27" s="262">
        <f>IF(OR(ISERROR(VLOOKUP($D$23&amp;$E27&amp;$D$6,'EP CTYA data'!$A:$AC,'EP CTYA data'!E$3,FALSE)),ISBLANK(VLOOKUP($D$23&amp;$E27&amp;$D$6,'EP CTYA data'!$A:$AC,'EP CTYA data'!E$3,FALSE))),"",VLOOKUP($D$23&amp;$E27&amp;$D$6,'EP CTYA data'!$A:$AC,'EP CTYA data'!E$3,FALSE))</f>
        <v>0.32217573221757323</v>
      </c>
      <c r="M27" s="262"/>
      <c r="N27" s="307">
        <f>SUM(F27,H27,J27,L27)</f>
        <v>1</v>
      </c>
      <c r="O27" s="267">
        <f>IF(ISERROR(VLOOKUP($D$23&amp;$E27&amp;$D$6,'EP CTYA data'!$A:$AC,'EP CTYA data'!G$3,FALSE)),0,VLOOKUP($D$23&amp;$E27&amp;$D$6,'EP CTYA data'!$A:$AC,'EP CTYA data'!G$3,FALSE))</f>
        <v>239</v>
      </c>
      <c r="P27" s="257">
        <f>IF(ISERROR(VLOOKUP($D$23&amp;$E27&amp;$D$6,'EP CTYA data'!$A:$AC,'EP CTYA data'!H$3,FALSE)),0,VLOOKUP($D$23&amp;$E27&amp;$D$6,'EP CTYA data'!$A:$AC,'EP CTYA data'!H$3,FALSE))</f>
        <v>1.0865611929441717E-2</v>
      </c>
    </row>
    <row r="28" spans="2:17" x14ac:dyDescent="0.25">
      <c r="B28" s="99"/>
      <c r="D28" s="318"/>
      <c r="E28" s="121" t="s">
        <v>27</v>
      </c>
      <c r="F28" s="14">
        <f>IF(F27="","",VLOOKUP($D$23&amp;$E27&amp;$D$6,'EP CTYA data'!$A:$AC,'EP CTYA data'!I$3,FALSE))</f>
        <v>0.44700000000000001</v>
      </c>
      <c r="G28" s="15">
        <f>IF(F27="","",VLOOKUP($D$23&amp;$E27&amp;$D$6,'EP CTYA data'!$A:$AC,'EP CTYA data'!J$3,FALSE))</f>
        <v>0.57299999999999995</v>
      </c>
      <c r="H28" s="15">
        <f>IF(H27="","",VLOOKUP($D$23&amp;$E27&amp;$D$6,'EP CTYA data'!$A:$AC,'EP CTYA data'!K$3,FALSE))</f>
        <v>6.8000000000000005E-2</v>
      </c>
      <c r="I28" s="15">
        <f>IF(H27="","",VLOOKUP($D$23&amp;$E27&amp;$D$6,'EP CTYA data'!$A:$AC,'EP CTYA data'!L$3,FALSE))</f>
        <v>0.14499999999999999</v>
      </c>
      <c r="J28" s="15">
        <f>IF(J27="","",VLOOKUP($D$23&amp;$E27&amp;$D$6,'EP CTYA data'!$A:$AC,'EP CTYA data'!M$3,FALSE))</f>
        <v>4.2000000000000003E-2</v>
      </c>
      <c r="K28" s="15">
        <f>IF(J27="","",VLOOKUP($D$23&amp;$E27&amp;$D$6,'EP CTYA data'!$A:$AC,'EP CTYA data'!N$3,FALSE))</f>
        <v>0.106</v>
      </c>
      <c r="L28" s="15">
        <f>IF(L27="","",VLOOKUP($D$23&amp;$E27&amp;$D$6,'EP CTYA data'!$A:$AC,'EP CTYA data'!O$3,FALSE))</f>
        <v>0.26600000000000001</v>
      </c>
      <c r="M28" s="15">
        <f>IF(L27="","",VLOOKUP($D$23&amp;$E27&amp;$D$6,'EP CTYA data'!$A:$AC,'EP CTYA data'!P$3,FALSE))</f>
        <v>0.38400000000000001</v>
      </c>
      <c r="N28" s="293"/>
      <c r="O28" s="268"/>
      <c r="P28" s="258"/>
    </row>
    <row r="29" spans="2:17" ht="18.75" customHeight="1" x14ac:dyDescent="0.25">
      <c r="B29" s="99"/>
      <c r="D29" s="318"/>
      <c r="E29" s="65" t="s">
        <v>4</v>
      </c>
      <c r="F29" s="261">
        <f>IF(OR(ISERROR(VLOOKUP($D$23&amp;$E29&amp;$D$6,'EP CTYA data'!$A:$AC,'EP CTYA data'!B$3,FALSE)),ISBLANK(VLOOKUP($D$23&amp;$E29&amp;$D$6,'EP CTYA data'!$A:$AC,'EP CTYA data'!B$3,FALSE))),"",VLOOKUP($D$23&amp;$E29&amp;$D$6,'EP CTYA data'!$A:$AC,'EP CTYA data'!B$3,FALSE))</f>
        <v>0.67523680649526385</v>
      </c>
      <c r="G29" s="262"/>
      <c r="H29" s="262">
        <f>IF(OR(ISERROR(VLOOKUP($D$23&amp;$E29&amp;$D$6,'EP CTYA data'!$A:$AC,'EP CTYA data'!C$3,FALSE)),ISBLANK(VLOOKUP($D$23&amp;$E29&amp;$D$6,'EP CTYA data'!$A:$AC,'EP CTYA data'!C$3,FALSE))),"",VLOOKUP($D$23&amp;$E29&amp;$D$6,'EP CTYA data'!$A:$AC,'EP CTYA data'!C$3,FALSE))</f>
        <v>0.23410013531799728</v>
      </c>
      <c r="I29" s="262"/>
      <c r="J29" s="262">
        <f>IF(OR(ISERROR(VLOOKUP($D$23&amp;$E29&amp;$D$6,'EP CTYA data'!$A:$AC,'EP CTYA data'!D$3,FALSE)),ISBLANK(VLOOKUP($D$23&amp;$E29&amp;$D$6,'EP CTYA data'!$A:$AC,'EP CTYA data'!D$3,FALSE))),"",VLOOKUP($D$23&amp;$E29&amp;$D$6,'EP CTYA data'!$A:$AC,'EP CTYA data'!D$3,FALSE))</f>
        <v>3.7889039242219216E-2</v>
      </c>
      <c r="K29" s="262"/>
      <c r="L29" s="262">
        <f>IF(OR(ISERROR(VLOOKUP($D$23&amp;$E29&amp;$D$6,'EP CTYA data'!$A:$AC,'EP CTYA data'!E$3,FALSE)),ISBLANK(VLOOKUP($D$23&amp;$E29&amp;$D$6,'EP CTYA data'!$A:$AC,'EP CTYA data'!E$3,FALSE))),"",VLOOKUP($D$23&amp;$E29&amp;$D$6,'EP CTYA data'!$A:$AC,'EP CTYA data'!E$3,FALSE))</f>
        <v>5.2774018944519621E-2</v>
      </c>
      <c r="M29" s="262"/>
      <c r="N29" s="307">
        <f>SUM(F29,H29,J29,L29)</f>
        <v>0.99999999999999989</v>
      </c>
      <c r="O29" s="267">
        <f>IF(ISERROR(VLOOKUP($D$23&amp;$E29&amp;$D$6,'EP CTYA data'!$A:$AC,'EP CTYA data'!G$3,FALSE)),0,VLOOKUP($D$23&amp;$E29&amp;$D$6,'EP CTYA data'!$A:$AC,'EP CTYA data'!G$3,FALSE))</f>
        <v>739</v>
      </c>
      <c r="P29" s="257">
        <f>IF(ISERROR(VLOOKUP($D$23&amp;$E29&amp;$D$6,'EP CTYA data'!$A:$AC,'EP CTYA data'!H$3,FALSE)),0,VLOOKUP($D$23&amp;$E29&amp;$D$6,'EP CTYA data'!$A:$AC,'EP CTYA data'!H$3,FALSE))</f>
        <v>0.71263259402121504</v>
      </c>
    </row>
    <row r="30" spans="2:17" x14ac:dyDescent="0.25">
      <c r="B30" s="99"/>
      <c r="D30" s="318"/>
      <c r="E30" s="10" t="s">
        <v>27</v>
      </c>
      <c r="F30" s="14">
        <f>IF(F29="","",VLOOKUP($D$23&amp;$E29&amp;$D$6,'EP CTYA data'!$A:$AC,'EP CTYA data'!I$3,FALSE))</f>
        <v>0.64100000000000001</v>
      </c>
      <c r="G30" s="15">
        <f>IF(F29="","",VLOOKUP($D$23&amp;$E29&amp;$D$6,'EP CTYA data'!$A:$AC,'EP CTYA data'!J$3,FALSE))</f>
        <v>0.70799999999999996</v>
      </c>
      <c r="H30" s="15">
        <f>IF(H29="","",VLOOKUP($D$23&amp;$E29&amp;$D$6,'EP CTYA data'!$A:$AC,'EP CTYA data'!K$3,FALSE))</f>
        <v>0.20499999999999999</v>
      </c>
      <c r="I30" s="15">
        <f>IF(H29="","",VLOOKUP($D$23&amp;$E29&amp;$D$6,'EP CTYA data'!$A:$AC,'EP CTYA data'!L$3,FALSE))</f>
        <v>0.26600000000000001</v>
      </c>
      <c r="J30" s="15">
        <f>IF(J29="","",VLOOKUP($D$23&amp;$E29&amp;$D$6,'EP CTYA data'!$A:$AC,'EP CTYA data'!M$3,FALSE))</f>
        <v>2.5999999999999999E-2</v>
      </c>
      <c r="K30" s="15">
        <f>IF(J29="","",VLOOKUP($D$23&amp;$E29&amp;$D$6,'EP CTYA data'!$A:$AC,'EP CTYA data'!N$3,FALSE))</f>
        <v>5.3999999999999999E-2</v>
      </c>
      <c r="L30" s="15">
        <f>IF(L29="","",VLOOKUP($D$23&amp;$E29&amp;$D$6,'EP CTYA data'!$A:$AC,'EP CTYA data'!O$3,FALSE))</f>
        <v>3.9E-2</v>
      </c>
      <c r="M30" s="15">
        <f>IF(L29="","",VLOOKUP($D$23&amp;$E29&amp;$D$6,'EP CTYA data'!$A:$AC,'EP CTYA data'!P$3,FALSE))</f>
        <v>7.0999999999999994E-2</v>
      </c>
      <c r="N30" s="293"/>
      <c r="O30" s="268"/>
      <c r="P30" s="258"/>
    </row>
    <row r="31" spans="2:17" ht="15.75" x14ac:dyDescent="0.25">
      <c r="B31" s="99"/>
      <c r="D31" s="318"/>
      <c r="E31" s="65" t="s">
        <v>36</v>
      </c>
      <c r="F31" s="261">
        <f>IF(OR(ISERROR(VLOOKUP($D$23&amp;$E31&amp;$D$6,'EP CTYA data'!$A:$AC,'EP CTYA data'!B$3,FALSE)),ISBLANK(VLOOKUP($D$23&amp;$E31&amp;$D$6,'EP CTYA data'!$A:$AC,'EP CTYA data'!B$3,FALSE))),"",VLOOKUP($D$23&amp;$E31&amp;$D$6,'EP CTYA data'!$A:$AC,'EP CTYA data'!B$3,FALSE))</f>
        <v>0.49315068493150682</v>
      </c>
      <c r="G31" s="262"/>
      <c r="H31" s="262">
        <f>IF(OR(ISERROR(VLOOKUP($D$23&amp;$E31&amp;$D$6,'EP CTYA data'!$A:$AC,'EP CTYA data'!C$3,FALSE)),ISBLANK(VLOOKUP($D$23&amp;$E31&amp;$D$6,'EP CTYA data'!$A:$AC,'EP CTYA data'!C$3,FALSE))),"",VLOOKUP($D$23&amp;$E31&amp;$D$6,'EP CTYA data'!$A:$AC,'EP CTYA data'!C$3,FALSE))</f>
        <v>0.21135029354207435</v>
      </c>
      <c r="I31" s="262"/>
      <c r="J31" s="262">
        <f>IF(OR(ISERROR(VLOOKUP($D$23&amp;$E31&amp;$D$6,'EP CTYA data'!$A:$AC,'EP CTYA data'!D$3,FALSE)),ISBLANK(VLOOKUP($D$23&amp;$E31&amp;$D$6,'EP CTYA data'!$A:$AC,'EP CTYA data'!D$3,FALSE))),"",VLOOKUP($D$23&amp;$E31&amp;$D$6,'EP CTYA data'!$A:$AC,'EP CTYA data'!D$3,FALSE))</f>
        <v>5.0880626223091974E-2</v>
      </c>
      <c r="K31" s="262"/>
      <c r="L31" s="262">
        <f>IF(OR(ISERROR(VLOOKUP($D$23&amp;$E31&amp;$D$6,'EP CTYA data'!$A:$AC,'EP CTYA data'!E$3,FALSE)),ISBLANK(VLOOKUP($D$23&amp;$E31&amp;$D$6,'EP CTYA data'!$A:$AC,'EP CTYA data'!E$3,FALSE))),"",VLOOKUP($D$23&amp;$E31&amp;$D$6,'EP CTYA data'!$A:$AC,'EP CTYA data'!E$3,FALSE))</f>
        <v>0.2446183953033268</v>
      </c>
      <c r="M31" s="262"/>
      <c r="N31" s="307">
        <f>SUM(F31,H31,J31,L31)</f>
        <v>1</v>
      </c>
      <c r="O31" s="267">
        <f>IF(ISERROR(VLOOKUP($D$23&amp;$E31&amp;$D$6,'EP CTYA data'!$A:$AC,'EP CTYA data'!G$3,FALSE)),0,VLOOKUP($D$23&amp;$E31&amp;$D$6,'EP CTYA data'!$A:$AC,'EP CTYA data'!G$3,FALSE))</f>
        <v>511</v>
      </c>
      <c r="P31" s="257">
        <f>IF(ISERROR(VLOOKUP($D$23&amp;$E31&amp;$D$6,'EP CTYA data'!$A:$AC,'EP CTYA data'!H$3,FALSE)),0,VLOOKUP($D$23&amp;$E31&amp;$D$6,'EP CTYA data'!$A:$AC,'EP CTYA data'!H$3,FALSE))</f>
        <v>0.16688438928804702</v>
      </c>
    </row>
    <row r="32" spans="2:17" x14ac:dyDescent="0.25">
      <c r="B32" s="99"/>
      <c r="D32" s="318"/>
      <c r="E32" s="121" t="s">
        <v>27</v>
      </c>
      <c r="F32" s="14">
        <f>IF(F31="","",VLOOKUP($D$23&amp;$E31&amp;$D$6,'EP CTYA data'!$A:$AC,'EP CTYA data'!I$3,FALSE))</f>
        <v>0.45</v>
      </c>
      <c r="G32" s="15">
        <f>IF(F31="","",VLOOKUP($D$23&amp;$E31&amp;$D$6,'EP CTYA data'!$A:$AC,'EP CTYA data'!J$3,FALSE))</f>
        <v>0.53600000000000003</v>
      </c>
      <c r="H32" s="15">
        <f>IF(H31="","",VLOOKUP($D$23&amp;$E31&amp;$D$6,'EP CTYA data'!$A:$AC,'EP CTYA data'!K$3,FALSE))</f>
        <v>0.17799999999999999</v>
      </c>
      <c r="I32" s="15">
        <f>IF(H31="","",VLOOKUP($D$23&amp;$E31&amp;$D$6,'EP CTYA data'!$A:$AC,'EP CTYA data'!L$3,FALSE))</f>
        <v>0.249</v>
      </c>
      <c r="J32" s="15">
        <f>IF(J31="","",VLOOKUP($D$23&amp;$E31&amp;$D$6,'EP CTYA data'!$A:$AC,'EP CTYA data'!M$3,FALSE))</f>
        <v>3.5000000000000003E-2</v>
      </c>
      <c r="K32" s="15">
        <f>IF(J31="","",VLOOKUP($D$23&amp;$E31&amp;$D$6,'EP CTYA data'!$A:$AC,'EP CTYA data'!N$3,FALSE))</f>
        <v>7.3999999999999996E-2</v>
      </c>
      <c r="L32" s="15">
        <f>IF(L31="","",VLOOKUP($D$23&amp;$E31&amp;$D$6,'EP CTYA data'!$A:$AC,'EP CTYA data'!O$3,FALSE))</f>
        <v>0.20899999999999999</v>
      </c>
      <c r="M32" s="15">
        <f>IF(L31="","",VLOOKUP($D$23&amp;$E31&amp;$D$6,'EP CTYA data'!$A:$AC,'EP CTYA data'!P$3,FALSE))</f>
        <v>0.28399999999999997</v>
      </c>
      <c r="N32" s="293"/>
      <c r="O32" s="268"/>
      <c r="P32" s="258"/>
    </row>
    <row r="33" spans="2:16" ht="15.75" x14ac:dyDescent="0.25">
      <c r="B33" s="99"/>
      <c r="D33" s="318"/>
      <c r="E33" s="65" t="s">
        <v>26</v>
      </c>
      <c r="F33" s="290">
        <f>IF(OR(ISERROR(VLOOKUP($D$23&amp;$E33&amp;$D$6,'EP CTYA data'!$A:$AC,'EP CTYA data'!B$3,FALSE)),ISBLANK(VLOOKUP($D$23&amp;$E33&amp;$D$6,'EP CTYA data'!$A:$AC,'EP CTYA data'!B$3,FALSE))),"",VLOOKUP($D$23&amp;$E33&amp;$D$6,'EP CTYA data'!$A:$AC,'EP CTYA data'!B$3,FALSE))</f>
        <v>0.55932203389830504</v>
      </c>
      <c r="G33" s="291"/>
      <c r="H33" s="291">
        <f>IF(OR(ISERROR(VLOOKUP($D$23&amp;$E33&amp;$D$6,'EP CTYA data'!$A:$AC,'EP CTYA data'!C$3,FALSE)),ISBLANK(VLOOKUP($D$23&amp;$E33&amp;$D$6,'EP CTYA data'!$A:$AC,'EP CTYA data'!C$3,FALSE))),"",VLOOKUP($D$23&amp;$E33&amp;$D$6,'EP CTYA data'!$A:$AC,'EP CTYA data'!C$3,FALSE))</f>
        <v>0.15677966101694915</v>
      </c>
      <c r="I33" s="291"/>
      <c r="J33" s="291">
        <f>IF(OR(ISERROR(VLOOKUP($D$23&amp;$E33&amp;$D$6,'EP CTYA data'!$A:$AC,'EP CTYA data'!D$3,FALSE)),ISBLANK(VLOOKUP($D$23&amp;$E33&amp;$D$6,'EP CTYA data'!$A:$AC,'EP CTYA data'!D$3,FALSE))),"",VLOOKUP($D$23&amp;$E33&amp;$D$6,'EP CTYA data'!$A:$AC,'EP CTYA data'!D$3,FALSE))</f>
        <v>5.7203389830508475E-2</v>
      </c>
      <c r="K33" s="291"/>
      <c r="L33" s="291">
        <f>IF(OR(ISERROR(VLOOKUP($D$23&amp;$E33&amp;$D$6,'EP CTYA data'!$A:$AC,'EP CTYA data'!E$3,FALSE)),ISBLANK(VLOOKUP($D$23&amp;$E33&amp;$D$6,'EP CTYA data'!$A:$AC,'EP CTYA data'!E$3,FALSE))),"",VLOOKUP($D$23&amp;$E33&amp;$D$6,'EP CTYA data'!$A:$AC,'EP CTYA data'!E$3,FALSE))</f>
        <v>0.22669491525423729</v>
      </c>
      <c r="M33" s="291"/>
      <c r="N33" s="292">
        <f>SUM(F33,H33,J33,L33)</f>
        <v>1</v>
      </c>
      <c r="O33" s="265">
        <f>IF(ISERROR(VLOOKUP($D$23&amp;$E33&amp;$D$6,'EP CTYA data'!$A:$AC,'EP CTYA data'!G$3,FALSE)),0,VLOOKUP($D$23&amp;$E33&amp;$D$6,'EP CTYA data'!$A:$AC,'EP CTYA data'!G$3,FALSE))</f>
        <v>472</v>
      </c>
      <c r="P33" s="257">
        <f>IF(ISERROR(VLOOKUP($D$23&amp;$E33&amp;$D$6,'EP CTYA data'!$A:$AC,'EP CTYA data'!H$3,FALSE)),0,VLOOKUP($D$23&amp;$E33&amp;$D$6,'EP CTYA data'!$A:$AC,'EP CTYA data'!H$3,FALSE))</f>
        <v>0.36504253673627224</v>
      </c>
    </row>
    <row r="34" spans="2:16" x14ac:dyDescent="0.25">
      <c r="B34" s="99"/>
      <c r="D34" s="318"/>
      <c r="E34" s="10" t="s">
        <v>27</v>
      </c>
      <c r="F34" s="14">
        <f>IF(F33="","",VLOOKUP($D$23&amp;$E33&amp;$D$6,'EP CTYA data'!$A:$AC,'EP CTYA data'!I$3,FALSE))</f>
        <v>0.51400000000000001</v>
      </c>
      <c r="G34" s="15">
        <f>IF(F33="","",VLOOKUP($D$23&amp;$E33&amp;$D$6,'EP CTYA data'!$A:$AC,'EP CTYA data'!J$3,FALSE))</f>
        <v>0.60299999999999998</v>
      </c>
      <c r="H34" s="15">
        <f>IF(H33="","",VLOOKUP($D$23&amp;$E33&amp;$D$6,'EP CTYA data'!$A:$AC,'EP CTYA data'!K$3,FALSE))</f>
        <v>0.127</v>
      </c>
      <c r="I34" s="15">
        <f>IF(H33="","",VLOOKUP($D$23&amp;$E33&amp;$D$6,'EP CTYA data'!$A:$AC,'EP CTYA data'!L$3,FALSE))</f>
        <v>0.192</v>
      </c>
      <c r="J34" s="15">
        <f>IF(J33="","",VLOOKUP($D$23&amp;$E33&amp;$D$6,'EP CTYA data'!$A:$AC,'EP CTYA data'!M$3,FALSE))</f>
        <v>0.04</v>
      </c>
      <c r="K34" s="15">
        <f>IF(J33="","",VLOOKUP($D$23&amp;$E33&amp;$D$6,'EP CTYA data'!$A:$AC,'EP CTYA data'!N$3,FALSE))</f>
        <v>8.2000000000000003E-2</v>
      </c>
      <c r="L34" s="15">
        <f>IF(L33="","",VLOOKUP($D$23&amp;$E33&amp;$D$6,'EP CTYA data'!$A:$AC,'EP CTYA data'!O$3,FALSE))</f>
        <v>0.191</v>
      </c>
      <c r="M34" s="15">
        <f>IF(L33="","",VLOOKUP($D$23&amp;$E33&amp;$D$6,'EP CTYA data'!$A:$AC,'EP CTYA data'!P$3,FALSE))</f>
        <v>0.26700000000000002</v>
      </c>
      <c r="N34" s="293"/>
      <c r="O34" s="268"/>
      <c r="P34" s="258"/>
    </row>
    <row r="35" spans="2:16" ht="15.75" x14ac:dyDescent="0.25">
      <c r="B35" s="99"/>
      <c r="D35" s="318"/>
      <c r="E35" s="32" t="s">
        <v>101</v>
      </c>
      <c r="F35" s="261">
        <f>IF(OR(ISERROR(VLOOKUP($D$23&amp;$E35&amp;$D$6,'EP CTYA data'!$A:$AC,'EP CTYA data'!B$3,FALSE)),ISBLANK(VLOOKUP($D$23&amp;$E35&amp;$D$6,'EP CTYA data'!$A:$AC,'EP CTYA data'!B$3,FALSE))),"",VLOOKUP($D$23&amp;$E35&amp;$D$6,'EP CTYA data'!$A:$AC,'EP CTYA data'!B$3,FALSE))</f>
        <v>0.45374449339207046</v>
      </c>
      <c r="G35" s="262"/>
      <c r="H35" s="262">
        <f>IF(OR(ISERROR(VLOOKUP($D$23&amp;$E35&amp;$D$6,'EP CTYA data'!$A:$AC,'EP CTYA data'!C$3,FALSE)),ISBLANK(VLOOKUP($D$23&amp;$E35&amp;$D$6,'EP CTYA data'!$A:$AC,'EP CTYA data'!C$3,FALSE))),"",VLOOKUP($D$23&amp;$E35&amp;$D$6,'EP CTYA data'!$A:$AC,'EP CTYA data'!C$3,FALSE))</f>
        <v>0.29515418502202645</v>
      </c>
      <c r="I35" s="262"/>
      <c r="J35" s="262">
        <f>IF(OR(ISERROR(VLOOKUP($D$23&amp;$E35&amp;$D$6,'EP CTYA data'!$A:$AC,'EP CTYA data'!D$3,FALSE)),ISBLANK(VLOOKUP($D$23&amp;$E35&amp;$D$6,'EP CTYA data'!$A:$AC,'EP CTYA data'!D$3,FALSE))),"",VLOOKUP($D$23&amp;$E35&amp;$D$6,'EP CTYA data'!$A:$AC,'EP CTYA data'!D$3,FALSE))</f>
        <v>5.5066079295154183E-2</v>
      </c>
      <c r="K35" s="262"/>
      <c r="L35" s="262">
        <f>IF(OR(ISERROR(VLOOKUP($D$23&amp;$E35&amp;$D$6,'EP CTYA data'!$A:$AC,'EP CTYA data'!E$3,FALSE)),ISBLANK(VLOOKUP($D$23&amp;$E35&amp;$D$6,'EP CTYA data'!$A:$AC,'EP CTYA data'!E$3,FALSE))),"",VLOOKUP($D$23&amp;$E35&amp;$D$6,'EP CTYA data'!$A:$AC,'EP CTYA data'!E$3,FALSE))</f>
        <v>0.1960352422907489</v>
      </c>
      <c r="M35" s="262"/>
      <c r="N35" s="307">
        <f>SUM(F35,H35,J35,L35)</f>
        <v>1</v>
      </c>
      <c r="O35" s="267">
        <f>IF(ISERROR(VLOOKUP($D$23&amp;$E35&amp;$D$6,'EP CTYA data'!$A:$AC,'EP CTYA data'!G$3,FALSE)),0,VLOOKUP($D$23&amp;$E35&amp;$D$6,'EP CTYA data'!$A:$AC,'EP CTYA data'!G$3,FALSE))</f>
        <v>454</v>
      </c>
      <c r="P35" s="257">
        <f>IF(ISERROR(VLOOKUP($D$23&amp;$E35&amp;$D$6,'EP CTYA data'!$A:$AC,'EP CTYA data'!H$3,FALSE)),0,VLOOKUP($D$23&amp;$E35&amp;$D$6,'EP CTYA data'!$A:$AC,'EP CTYA data'!H$3,FALSE))</f>
        <v>0.70278637770897834</v>
      </c>
    </row>
    <row r="36" spans="2:16" x14ac:dyDescent="0.25">
      <c r="B36" s="99"/>
      <c r="D36" s="318"/>
      <c r="E36" s="10" t="s">
        <v>27</v>
      </c>
      <c r="F36" s="14">
        <f>IF(F35="","",VLOOKUP($D$23&amp;$E35&amp;$D$6,'EP CTYA data'!$A:$AC,'EP CTYA data'!I$3,FALSE))</f>
        <v>0.40899999999999997</v>
      </c>
      <c r="G36" s="15">
        <f>IF(F35="","",VLOOKUP($D$23&amp;$E35&amp;$D$6,'EP CTYA data'!$A:$AC,'EP CTYA data'!J$3,FALSE))</f>
        <v>0.5</v>
      </c>
      <c r="H36" s="15">
        <f>IF(H35="","",VLOOKUP($D$23&amp;$E35&amp;$D$6,'EP CTYA data'!$A:$AC,'EP CTYA data'!K$3,FALSE))</f>
        <v>0.255</v>
      </c>
      <c r="I36" s="15">
        <f>IF(H35="","",VLOOKUP($D$23&amp;$E35&amp;$D$6,'EP CTYA data'!$A:$AC,'EP CTYA data'!L$3,FALSE))</f>
        <v>0.33900000000000002</v>
      </c>
      <c r="J36" s="15">
        <f>IF(J35="","",VLOOKUP($D$23&amp;$E35&amp;$D$6,'EP CTYA data'!$A:$AC,'EP CTYA data'!M$3,FALSE))</f>
        <v>3.7999999999999999E-2</v>
      </c>
      <c r="K36" s="15">
        <f>IF(J35="","",VLOOKUP($D$23&amp;$E35&amp;$D$6,'EP CTYA data'!$A:$AC,'EP CTYA data'!N$3,FALSE))</f>
        <v>0.08</v>
      </c>
      <c r="L36" s="15">
        <f>IF(L35="","",VLOOKUP($D$23&amp;$E35&amp;$D$6,'EP CTYA data'!$A:$AC,'EP CTYA data'!O$3,FALSE))</f>
        <v>0.16200000000000001</v>
      </c>
      <c r="M36" s="15">
        <f>IF(L35="","",VLOOKUP($D$23&amp;$E35&amp;$D$6,'EP CTYA data'!$A:$AC,'EP CTYA data'!P$3,FALSE))</f>
        <v>0.23499999999999999</v>
      </c>
      <c r="N36" s="293"/>
      <c r="O36" s="268"/>
      <c r="P36" s="258"/>
    </row>
    <row r="37" spans="2:16" ht="15.75" x14ac:dyDescent="0.25">
      <c r="B37" s="99"/>
      <c r="D37" s="318"/>
      <c r="E37" s="65" t="s">
        <v>10</v>
      </c>
      <c r="F37" s="290">
        <f>IF(OR(ISERROR(VLOOKUP($D$23&amp;$E37&amp;$D$6,'EP CTYA data'!$A:$AC,'EP CTYA data'!B$3,FALSE)),ISBLANK(VLOOKUP($D$23&amp;$E37&amp;$D$6,'EP CTYA data'!$A:$AC,'EP CTYA data'!B$3,FALSE))),"",VLOOKUP($D$23&amp;$E37&amp;$D$6,'EP CTYA data'!$A:$AC,'EP CTYA data'!B$3,FALSE))</f>
        <v>0.57243816254416957</v>
      </c>
      <c r="G37" s="291"/>
      <c r="H37" s="291">
        <f>IF(OR(ISERROR(VLOOKUP($D$23&amp;$E37&amp;$D$6,'EP CTYA data'!$A:$AC,'EP CTYA data'!C$3,FALSE)),ISBLANK(VLOOKUP($D$23&amp;$E37&amp;$D$6,'EP CTYA data'!$A:$AC,'EP CTYA data'!C$3,FALSE))),"",VLOOKUP($D$23&amp;$E37&amp;$D$6,'EP CTYA data'!$A:$AC,'EP CTYA data'!C$3,FALSE))</f>
        <v>0.16607773851590105</v>
      </c>
      <c r="I37" s="291"/>
      <c r="J37" s="291">
        <f>IF(OR(ISERROR(VLOOKUP($D$23&amp;$E37&amp;$D$6,'EP CTYA data'!$A:$AC,'EP CTYA data'!D$3,FALSE)),ISBLANK(VLOOKUP($D$23&amp;$E37&amp;$D$6,'EP CTYA data'!$A:$AC,'EP CTYA data'!D$3,FALSE))),"",VLOOKUP($D$23&amp;$E37&amp;$D$6,'EP CTYA data'!$A:$AC,'EP CTYA data'!D$3,FALSE))</f>
        <v>5.3003533568904596E-2</v>
      </c>
      <c r="K37" s="291"/>
      <c r="L37" s="291">
        <f>IF(OR(ISERROR(VLOOKUP($D$23&amp;$E37&amp;$D$6,'EP CTYA data'!$A:$AC,'EP CTYA data'!E$3,FALSE)),ISBLANK(VLOOKUP($D$23&amp;$E37&amp;$D$6,'EP CTYA data'!$A:$AC,'EP CTYA data'!E$3,FALSE))),"",VLOOKUP($D$23&amp;$E37&amp;$D$6,'EP CTYA data'!$A:$AC,'EP CTYA data'!E$3,FALSE))</f>
        <v>0.20848056537102475</v>
      </c>
      <c r="M37" s="291"/>
      <c r="N37" s="292">
        <f>SUM(F37,H37,J37,L37)</f>
        <v>1</v>
      </c>
      <c r="O37" s="265">
        <f>IF(ISERROR(VLOOKUP($D$23&amp;$E37&amp;$D$6,'EP CTYA data'!$A:$AC,'EP CTYA data'!G$3,FALSE)),0,VLOOKUP($D$23&amp;$E37&amp;$D$6,'EP CTYA data'!$A:$AC,'EP CTYA data'!G$3,FALSE))</f>
        <v>283</v>
      </c>
      <c r="P37" s="257">
        <f>IF(ISERROR(VLOOKUP($D$23&amp;$E37&amp;$D$6,'EP CTYA data'!$A:$AC,'EP CTYA data'!H$3,FALSE)),0,VLOOKUP($D$23&amp;$E37&amp;$D$6,'EP CTYA data'!$A:$AC,'EP CTYA data'!H$3,FALSE))</f>
        <v>0.28047571853320119</v>
      </c>
    </row>
    <row r="38" spans="2:16" x14ac:dyDescent="0.25">
      <c r="B38" s="99"/>
      <c r="D38" s="318"/>
      <c r="E38" s="10" t="s">
        <v>27</v>
      </c>
      <c r="F38" s="14">
        <f>IF(F37="","",VLOOKUP($D$23&amp;$E37&amp;$D$6,'EP CTYA data'!$A:$AC,'EP CTYA data'!I$3,FALSE))</f>
        <v>0.51400000000000001</v>
      </c>
      <c r="G38" s="15">
        <f>IF(F37="","",VLOOKUP($D$23&amp;$E37&amp;$D$6,'EP CTYA data'!$A:$AC,'EP CTYA data'!J$3,FALSE))</f>
        <v>0.629</v>
      </c>
      <c r="H38" s="15">
        <f>IF(H37="","",VLOOKUP($D$23&amp;$E37&amp;$D$6,'EP CTYA data'!$A:$AC,'EP CTYA data'!K$3,FALSE))</f>
        <v>0.127</v>
      </c>
      <c r="I38" s="15">
        <f>IF(H37="","",VLOOKUP($D$23&amp;$E37&amp;$D$6,'EP CTYA data'!$A:$AC,'EP CTYA data'!L$3,FALSE))</f>
        <v>0.214</v>
      </c>
      <c r="J38" s="15">
        <f>IF(J37="","",VLOOKUP($D$23&amp;$E37&amp;$D$6,'EP CTYA data'!$A:$AC,'EP CTYA data'!M$3,FALSE))</f>
        <v>3.2000000000000001E-2</v>
      </c>
      <c r="K38" s="15">
        <f>IF(J37="","",VLOOKUP($D$23&amp;$E37&amp;$D$6,'EP CTYA data'!$A:$AC,'EP CTYA data'!N$3,FALSE))</f>
        <v>8.5999999999999993E-2</v>
      </c>
      <c r="L38" s="15">
        <f>IF(L37="","",VLOOKUP($D$23&amp;$E37&amp;$D$6,'EP CTYA data'!$A:$AC,'EP CTYA data'!O$3,FALSE))</f>
        <v>0.16500000000000001</v>
      </c>
      <c r="M38" s="15">
        <f>IF(L37="","",VLOOKUP($D$23&amp;$E37&amp;$D$6,'EP CTYA data'!$A:$AC,'EP CTYA data'!P$3,FALSE))</f>
        <v>0.26</v>
      </c>
      <c r="N38" s="293"/>
      <c r="O38" s="268"/>
      <c r="P38" s="258"/>
    </row>
    <row r="39" spans="2:16" ht="15.75" x14ac:dyDescent="0.25">
      <c r="B39" s="99"/>
      <c r="D39" s="318"/>
      <c r="E39" s="32" t="s">
        <v>108</v>
      </c>
      <c r="F39" s="261">
        <f>IF(OR(ISERROR(VLOOKUP($D$23&amp;$E39&amp;$D$6,'EP CTYA data'!$A:$AC,'EP CTYA data'!B$3,FALSE)),ISBLANK(VLOOKUP($D$23&amp;$E39&amp;$D$6,'EP CTYA data'!$A:$AC,'EP CTYA data'!B$3,FALSE))),"",VLOOKUP($D$23&amp;$E39&amp;$D$6,'EP CTYA data'!$A:$AC,'EP CTYA data'!B$3,FALSE))</f>
        <v>0.53472222222222221</v>
      </c>
      <c r="G39" s="262"/>
      <c r="H39" s="262">
        <f>IF(OR(ISERROR(VLOOKUP($D$23&amp;$E39&amp;$D$6,'EP CTYA data'!$A:$AC,'EP CTYA data'!C$3,FALSE)),ISBLANK(VLOOKUP($D$23&amp;$E39&amp;$D$6,'EP CTYA data'!$A:$AC,'EP CTYA data'!C$3,FALSE))),"",VLOOKUP($D$23&amp;$E39&amp;$D$6,'EP CTYA data'!$A:$AC,'EP CTYA data'!C$3,FALSE))</f>
        <v>0.13194444444444445</v>
      </c>
      <c r="I39" s="262"/>
      <c r="J39" s="262">
        <f>IF(OR(ISERROR(VLOOKUP($D$23&amp;$E39&amp;$D$6,'EP CTYA data'!$A:$AC,'EP CTYA data'!D$3,FALSE)),ISBLANK(VLOOKUP($D$23&amp;$E39&amp;$D$6,'EP CTYA data'!$A:$AC,'EP CTYA data'!D$3,FALSE))),"",VLOOKUP($D$23&amp;$E39&amp;$D$6,'EP CTYA data'!$A:$AC,'EP CTYA data'!D$3,FALSE))</f>
        <v>6.9444444444444448E-2</v>
      </c>
      <c r="K39" s="262"/>
      <c r="L39" s="262">
        <f>IF(OR(ISERROR(VLOOKUP($D$23&amp;$E39&amp;$D$6,'EP CTYA data'!$A:$AC,'EP CTYA data'!E$3,FALSE)),ISBLANK(VLOOKUP($D$23&amp;$E39&amp;$D$6,'EP CTYA data'!$A:$AC,'EP CTYA data'!E$3,FALSE))),"",VLOOKUP($D$23&amp;$E39&amp;$D$6,'EP CTYA data'!$A:$AC,'EP CTYA data'!E$3,FALSE))</f>
        <v>0.2638888888888889</v>
      </c>
      <c r="M39" s="262"/>
      <c r="N39" s="307">
        <f>SUM(F39,H39,J39,L39)</f>
        <v>1</v>
      </c>
      <c r="O39" s="267">
        <f>IF(ISERROR(VLOOKUP($D$23&amp;$E39&amp;$D$6,'EP CTYA data'!$A:$AC,'EP CTYA data'!G$3,FALSE)),0,VLOOKUP($D$23&amp;$E39&amp;$D$6,'EP CTYA data'!$A:$AC,'EP CTYA data'!G$3,FALSE))</f>
        <v>144</v>
      </c>
      <c r="P39" s="257">
        <f>IF(ISERROR(VLOOKUP($D$23&amp;$E39&amp;$D$6,'EP CTYA data'!$A:$AC,'EP CTYA data'!H$3,FALSE)),0,VLOOKUP($D$23&amp;$E39&amp;$D$6,'EP CTYA data'!$A:$AC,'EP CTYA data'!H$3,FALSE))</f>
        <v>0.21396731054977711</v>
      </c>
    </row>
    <row r="40" spans="2:16" x14ac:dyDescent="0.25">
      <c r="B40" s="99"/>
      <c r="D40" s="318"/>
      <c r="E40" s="121" t="s">
        <v>27</v>
      </c>
      <c r="F40" s="14">
        <f>IF(F39="","",VLOOKUP($D$23&amp;$E39&amp;$D$6,'EP CTYA data'!$A:$AC,'EP CTYA data'!I$3,FALSE))</f>
        <v>0.45300000000000001</v>
      </c>
      <c r="G40" s="15">
        <f>IF(F39="","",VLOOKUP($D$23&amp;$E39&amp;$D$6,'EP CTYA data'!$A:$AC,'EP CTYA data'!J$3,FALSE))</f>
        <v>0.61399999999999999</v>
      </c>
      <c r="H40" s="15">
        <f>IF(H39="","",VLOOKUP($D$23&amp;$E39&amp;$D$6,'EP CTYA data'!$A:$AC,'EP CTYA data'!K$3,FALSE))</f>
        <v>8.5999999999999993E-2</v>
      </c>
      <c r="I40" s="15">
        <f>IF(H39="","",VLOOKUP($D$23&amp;$E39&amp;$D$6,'EP CTYA data'!$A:$AC,'EP CTYA data'!L$3,FALSE))</f>
        <v>0.19700000000000001</v>
      </c>
      <c r="J40" s="15">
        <f>IF(J39="","",VLOOKUP($D$23&amp;$E39&amp;$D$6,'EP CTYA data'!$A:$AC,'EP CTYA data'!M$3,FALSE))</f>
        <v>3.7999999999999999E-2</v>
      </c>
      <c r="K40" s="15">
        <f>IF(J39="","",VLOOKUP($D$23&amp;$E39&amp;$D$6,'EP CTYA data'!$A:$AC,'EP CTYA data'!N$3,FALSE))</f>
        <v>0.123</v>
      </c>
      <c r="L40" s="15">
        <f>IF(L39="","",VLOOKUP($D$23&amp;$E39&amp;$D$6,'EP CTYA data'!$A:$AC,'EP CTYA data'!O$3,FALSE))</f>
        <v>0.19900000000000001</v>
      </c>
      <c r="M40" s="15">
        <f>IF(L39="","",VLOOKUP($D$23&amp;$E39&amp;$D$6,'EP CTYA data'!$A:$AC,'EP CTYA data'!P$3,FALSE))</f>
        <v>0.34100000000000003</v>
      </c>
      <c r="N40" s="293"/>
      <c r="O40" s="268"/>
      <c r="P40" s="258"/>
    </row>
    <row r="41" spans="2:16" ht="15.75" x14ac:dyDescent="0.25">
      <c r="B41" s="99"/>
      <c r="D41" s="318"/>
      <c r="E41" s="65" t="s">
        <v>107</v>
      </c>
      <c r="F41" s="261">
        <f>IF(OR(ISERROR(VLOOKUP($D$23&amp;$E41&amp;$D$6,'EP CTYA data'!$A:$AC,'EP CTYA data'!B$3,FALSE)),ISBLANK(VLOOKUP($D$23&amp;$E41&amp;$D$6,'EP CTYA data'!$A:$AC,'EP CTYA data'!B$3,FALSE))),"",VLOOKUP($D$23&amp;$E41&amp;$D$6,'EP CTYA data'!$A:$AC,'EP CTYA data'!B$3,FALSE))</f>
        <v>0.34463276836158191</v>
      </c>
      <c r="G41" s="262"/>
      <c r="H41" s="262">
        <f>IF(OR(ISERROR(VLOOKUP($D$23&amp;$E41&amp;$D$6,'EP CTYA data'!$A:$AC,'EP CTYA data'!C$3,FALSE)),ISBLANK(VLOOKUP($D$23&amp;$E41&amp;$D$6,'EP CTYA data'!$A:$AC,'EP CTYA data'!C$3,FALSE))),"",VLOOKUP($D$23&amp;$E41&amp;$D$6,'EP CTYA data'!$A:$AC,'EP CTYA data'!C$3,FALSE))</f>
        <v>8.4745762711864403E-2</v>
      </c>
      <c r="I41" s="262"/>
      <c r="J41" s="262">
        <f>IF(OR(ISERROR(VLOOKUP($D$23&amp;$E41&amp;$D$6,'EP CTYA data'!$A:$AC,'EP CTYA data'!D$3,FALSE)),ISBLANK(VLOOKUP($D$23&amp;$E41&amp;$D$6,'EP CTYA data'!$A:$AC,'EP CTYA data'!D$3,FALSE))),"",VLOOKUP($D$23&amp;$E41&amp;$D$6,'EP CTYA data'!$A:$AC,'EP CTYA data'!D$3,FALSE))</f>
        <v>7.909604519774012E-2</v>
      </c>
      <c r="K41" s="262"/>
      <c r="L41" s="262">
        <f>IF(OR(ISERROR(VLOOKUP($D$23&amp;$E41&amp;$D$6,'EP CTYA data'!$A:$AC,'EP CTYA data'!E$3,FALSE)),ISBLANK(VLOOKUP($D$23&amp;$E41&amp;$D$6,'EP CTYA data'!$A:$AC,'EP CTYA data'!E$3,FALSE))),"",VLOOKUP($D$23&amp;$E41&amp;$D$6,'EP CTYA data'!$A:$AC,'EP CTYA data'!E$3,FALSE))</f>
        <v>0.49152542372881358</v>
      </c>
      <c r="M41" s="262"/>
      <c r="N41" s="307">
        <f>SUM(F41,H41,J41,L41)</f>
        <v>1</v>
      </c>
      <c r="O41" s="267">
        <f>IF(ISERROR(VLOOKUP($D$23&amp;$E41&amp;$D$6,'EP CTYA data'!$A:$AC,'EP CTYA data'!G$3,FALSE)),0,VLOOKUP($D$23&amp;$E41&amp;$D$6,'EP CTYA data'!$A:$AC,'EP CTYA data'!G$3,FALSE))</f>
        <v>177</v>
      </c>
      <c r="P41" s="257">
        <f>IF(ISERROR(VLOOKUP($D$23&amp;$E41&amp;$D$6,'EP CTYA data'!$A:$AC,'EP CTYA data'!H$3,FALSE)),0,VLOOKUP($D$23&amp;$E41&amp;$D$6,'EP CTYA data'!$A:$AC,'EP CTYA data'!H$3,FALSE))</f>
        <v>0.20872641509433962</v>
      </c>
    </row>
    <row r="42" spans="2:16" x14ac:dyDescent="0.25">
      <c r="B42" s="99"/>
      <c r="D42" s="318"/>
      <c r="E42" s="121" t="s">
        <v>27</v>
      </c>
      <c r="F42" s="14">
        <f>IF(F41="","",VLOOKUP($D$23&amp;$E41&amp;$D$6,'EP CTYA data'!$A:$AC,'EP CTYA data'!I$3,FALSE))</f>
        <v>0.27900000000000003</v>
      </c>
      <c r="G42" s="15">
        <f>IF(F41="","",VLOOKUP($D$23&amp;$E41&amp;$D$6,'EP CTYA data'!$A:$AC,'EP CTYA data'!J$3,FALSE))</f>
        <v>0.41699999999999998</v>
      </c>
      <c r="H42" s="15">
        <f>IF(H41="","",VLOOKUP($D$23&amp;$E41&amp;$D$6,'EP CTYA data'!$A:$AC,'EP CTYA data'!K$3,FALSE))</f>
        <v>5.1999999999999998E-2</v>
      </c>
      <c r="I42" s="15">
        <f>IF(H41="","",VLOOKUP($D$23&amp;$E41&amp;$D$6,'EP CTYA data'!$A:$AC,'EP CTYA data'!L$3,FALSE))</f>
        <v>0.13500000000000001</v>
      </c>
      <c r="J42" s="15">
        <f>IF(J41="","",VLOOKUP($D$23&amp;$E41&amp;$D$6,'EP CTYA data'!$A:$AC,'EP CTYA data'!M$3,FALSE))</f>
        <v>4.8000000000000001E-2</v>
      </c>
      <c r="K42" s="15">
        <f>IF(J41="","",VLOOKUP($D$23&amp;$E41&amp;$D$6,'EP CTYA data'!$A:$AC,'EP CTYA data'!N$3,FALSE))</f>
        <v>0.128</v>
      </c>
      <c r="L42" s="15">
        <f>IF(L41="","",VLOOKUP($D$23&amp;$E41&amp;$D$6,'EP CTYA data'!$A:$AC,'EP CTYA data'!O$3,FALSE))</f>
        <v>0.41899999999999998</v>
      </c>
      <c r="M42" s="15">
        <f>IF(L41="","",VLOOKUP($D$23&amp;$E41&amp;$D$6,'EP CTYA data'!$A:$AC,'EP CTYA data'!P$3,FALSE))</f>
        <v>0.56499999999999995</v>
      </c>
      <c r="N42" s="293"/>
      <c r="O42" s="268"/>
      <c r="P42" s="258"/>
    </row>
    <row r="43" spans="2:16" ht="15.75" x14ac:dyDescent="0.25">
      <c r="B43" s="99"/>
      <c r="D43" s="318"/>
      <c r="E43" s="65" t="s">
        <v>15</v>
      </c>
      <c r="F43" s="261">
        <f>IF(OR(ISERROR(VLOOKUP($D$23&amp;$E43&amp;$D$6,'EP CTYA data'!$A:$AC,'EP CTYA data'!B$3,FALSE)),ISBLANK(VLOOKUP($D$23&amp;$E43&amp;$D$6,'EP CTYA data'!$A:$AC,'EP CTYA data'!B$3,FALSE))),"",VLOOKUP($D$23&amp;$E43&amp;$D$6,'EP CTYA data'!$A:$AC,'EP CTYA data'!B$3,FALSE))</f>
        <v>0.48275862068965519</v>
      </c>
      <c r="G43" s="262"/>
      <c r="H43" s="262">
        <f>IF(OR(ISERROR(VLOOKUP($D$23&amp;$E43&amp;$D$6,'EP CTYA data'!$A:$AC,'EP CTYA data'!C$3,FALSE)),ISBLANK(VLOOKUP($D$23&amp;$E43&amp;$D$6,'EP CTYA data'!$A:$AC,'EP CTYA data'!C$3,FALSE))),"",VLOOKUP($D$23&amp;$E43&amp;$D$6,'EP CTYA data'!$A:$AC,'EP CTYA data'!C$3,FALSE))</f>
        <v>0.19827586206896552</v>
      </c>
      <c r="I43" s="262"/>
      <c r="J43" s="262">
        <f>IF(OR(ISERROR(VLOOKUP($D$23&amp;$E43&amp;$D$6,'EP CTYA data'!$A:$AC,'EP CTYA data'!D$3,FALSE)),ISBLANK(VLOOKUP($D$23&amp;$E43&amp;$D$6,'EP CTYA data'!$A:$AC,'EP CTYA data'!D$3,FALSE))),"",VLOOKUP($D$23&amp;$E43&amp;$D$6,'EP CTYA data'!$A:$AC,'EP CTYA data'!D$3,FALSE))</f>
        <v>5.459770114942529E-2</v>
      </c>
      <c r="K43" s="262"/>
      <c r="L43" s="262">
        <f>IF(OR(ISERROR(VLOOKUP($D$23&amp;$E43&amp;$D$6,'EP CTYA data'!$A:$AC,'EP CTYA data'!E$3,FALSE)),ISBLANK(VLOOKUP($D$23&amp;$E43&amp;$D$6,'EP CTYA data'!$A:$AC,'EP CTYA data'!E$3,FALSE))),"",VLOOKUP($D$23&amp;$E43&amp;$D$6,'EP CTYA data'!$A:$AC,'EP CTYA data'!E$3,FALSE))</f>
        <v>0.26436781609195403</v>
      </c>
      <c r="M43" s="262"/>
      <c r="N43" s="307">
        <f>SUM(F43,H43,J43,L43)</f>
        <v>1</v>
      </c>
      <c r="O43" s="267">
        <f>IF(ISERROR(VLOOKUP($D$23&amp;$E43&amp;$D$6,'EP CTYA data'!$A:$AC,'EP CTYA data'!G$3,FALSE)),0,VLOOKUP($D$23&amp;$E43&amp;$D$6,'EP CTYA data'!$A:$AC,'EP CTYA data'!G$3,FALSE))</f>
        <v>348</v>
      </c>
      <c r="P43" s="259">
        <f>IF(ISERROR(VLOOKUP($D$23&amp;$E43&amp;$D$6,'EP CTYA data'!$A:$AC,'EP CTYA data'!H$3,FALSE)),0,VLOOKUP($D$23&amp;$E43&amp;$D$6,'EP CTYA data'!$A:$AC,'EP CTYA data'!H$3,FALSE))</f>
        <v>0.13561964146531566</v>
      </c>
    </row>
    <row r="44" spans="2:16" ht="15.75" thickBot="1" x14ac:dyDescent="0.3">
      <c r="B44" s="99"/>
      <c r="D44" s="319"/>
      <c r="E44" s="9" t="s">
        <v>27</v>
      </c>
      <c r="F44" s="8">
        <f>IF(F43="","",VLOOKUP($D$23&amp;$E43&amp;$D$6,'EP CTYA data'!$A:$AC,'EP CTYA data'!I$3,FALSE))</f>
        <v>0.43099999999999999</v>
      </c>
      <c r="G44" s="3">
        <f>IF(F43="","",VLOOKUP($D$23&amp;$E43&amp;$D$6,'EP CTYA data'!$A:$AC,'EP CTYA data'!J$3,FALSE))</f>
        <v>0.53500000000000003</v>
      </c>
      <c r="H44" s="3">
        <f>IF(H43="","",VLOOKUP($D$23&amp;$E43&amp;$D$6,'EP CTYA data'!$A:$AC,'EP CTYA data'!K$3,FALSE))</f>
        <v>0.16</v>
      </c>
      <c r="I44" s="3">
        <f>IF(H43="","",VLOOKUP($D$23&amp;$E43&amp;$D$6,'EP CTYA data'!$A:$AC,'EP CTYA data'!L$3,FALSE))</f>
        <v>0.24299999999999999</v>
      </c>
      <c r="J44" s="3">
        <f>IF(J43="","",VLOOKUP($D$23&amp;$E43&amp;$D$6,'EP CTYA data'!$A:$AC,'EP CTYA data'!M$3,FALSE))</f>
        <v>3.5000000000000003E-2</v>
      </c>
      <c r="K44" s="3">
        <f>IF(J43="","",VLOOKUP($D$23&amp;$E43&amp;$D$6,'EP CTYA data'!$A:$AC,'EP CTYA data'!N$3,FALSE))</f>
        <v>8.4000000000000005E-2</v>
      </c>
      <c r="L44" s="3">
        <f>IF(L43="","",VLOOKUP($D$23&amp;$E43&amp;$D$6,'EP CTYA data'!$A:$AC,'EP CTYA data'!O$3,FALSE))</f>
        <v>0.221</v>
      </c>
      <c r="M44" s="3">
        <f>IF(L43="","",VLOOKUP($D$23&amp;$E43&amp;$D$6,'EP CTYA data'!$A:$AC,'EP CTYA data'!P$3,FALSE))</f>
        <v>0.313</v>
      </c>
      <c r="N44" s="308"/>
      <c r="O44" s="266"/>
      <c r="P44" s="260"/>
    </row>
    <row r="45" spans="2:16" x14ac:dyDescent="0.25">
      <c r="B45" s="99"/>
    </row>
    <row r="46" spans="2:16" x14ac:dyDescent="0.25">
      <c r="D46" s="82" t="s">
        <v>52</v>
      </c>
      <c r="E46" s="83"/>
      <c r="F46" s="83"/>
      <c r="G46" s="83"/>
      <c r="H46" s="83"/>
      <c r="I46" s="83"/>
      <c r="J46" s="83"/>
      <c r="K46" s="83"/>
      <c r="L46" s="83"/>
      <c r="M46" s="83"/>
      <c r="N46" s="83"/>
      <c r="O46" s="83"/>
      <c r="P46" s="83"/>
    </row>
    <row r="47" spans="2:16" x14ac:dyDescent="0.25">
      <c r="D47" s="256" t="s">
        <v>54</v>
      </c>
      <c r="E47" s="256"/>
      <c r="F47" s="256"/>
      <c r="G47" s="256"/>
      <c r="H47" s="256"/>
      <c r="I47" s="256"/>
      <c r="J47" s="256"/>
      <c r="K47" s="256"/>
      <c r="L47" s="256"/>
      <c r="M47" s="256"/>
      <c r="N47" s="256"/>
      <c r="O47" s="256"/>
      <c r="P47" s="256"/>
    </row>
    <row r="48" spans="2:16" x14ac:dyDescent="0.25">
      <c r="B48" s="99"/>
      <c r="D48" s="256" t="s">
        <v>466</v>
      </c>
      <c r="E48" s="256"/>
      <c r="F48" s="256"/>
      <c r="G48" s="256"/>
      <c r="H48" s="256"/>
      <c r="I48" s="256"/>
      <c r="J48" s="256"/>
      <c r="K48" s="256"/>
      <c r="L48" s="256"/>
      <c r="M48" s="256"/>
      <c r="N48" s="256"/>
      <c r="O48" s="256"/>
    </row>
    <row r="49" spans="4:4" x14ac:dyDescent="0.25">
      <c r="D49" s="55" t="s">
        <v>463</v>
      </c>
    </row>
  </sheetData>
  <sheetProtection sheet="1" scenarios="1"/>
  <mergeCells count="143">
    <mergeCell ref="P43:P44"/>
    <mergeCell ref="D2:P4"/>
    <mergeCell ref="P31:P32"/>
    <mergeCell ref="P33:P34"/>
    <mergeCell ref="P35:P36"/>
    <mergeCell ref="P37:P38"/>
    <mergeCell ref="P39:P40"/>
    <mergeCell ref="P41:P42"/>
    <mergeCell ref="P19:P20"/>
    <mergeCell ref="P21:P22"/>
    <mergeCell ref="P23:P24"/>
    <mergeCell ref="P25:P26"/>
    <mergeCell ref="P27:P28"/>
    <mergeCell ref="P29:P30"/>
    <mergeCell ref="P7:P8"/>
    <mergeCell ref="P9:P10"/>
    <mergeCell ref="P11:P12"/>
    <mergeCell ref="P13:P14"/>
    <mergeCell ref="P15:P16"/>
    <mergeCell ref="P17:P18"/>
    <mergeCell ref="N7:N8"/>
    <mergeCell ref="O7:O8"/>
    <mergeCell ref="F9:G9"/>
    <mergeCell ref="H9:I9"/>
    <mergeCell ref="J9:K9"/>
    <mergeCell ref="L9:M9"/>
    <mergeCell ref="F7:G7"/>
    <mergeCell ref="H7:I7"/>
    <mergeCell ref="J7:K7"/>
    <mergeCell ref="L7:M7"/>
    <mergeCell ref="D6:E6"/>
    <mergeCell ref="F6:G6"/>
    <mergeCell ref="H6:I6"/>
    <mergeCell ref="J6:K6"/>
    <mergeCell ref="L6:M6"/>
    <mergeCell ref="D7:D22"/>
    <mergeCell ref="F19:G19"/>
    <mergeCell ref="H19:I19"/>
    <mergeCell ref="J19:K19"/>
    <mergeCell ref="L19:M19"/>
    <mergeCell ref="F21:G21"/>
    <mergeCell ref="H21:I21"/>
    <mergeCell ref="L21:M21"/>
    <mergeCell ref="N9:N10"/>
    <mergeCell ref="O9:O10"/>
    <mergeCell ref="F11:G11"/>
    <mergeCell ref="H11:I11"/>
    <mergeCell ref="J11:K11"/>
    <mergeCell ref="L11:M11"/>
    <mergeCell ref="N11:N12"/>
    <mergeCell ref="O11:O12"/>
    <mergeCell ref="O25:O26"/>
    <mergeCell ref="N19:N20"/>
    <mergeCell ref="L17:M17"/>
    <mergeCell ref="N21:N22"/>
    <mergeCell ref="F13:G13"/>
    <mergeCell ref="H13:I13"/>
    <mergeCell ref="J13:K13"/>
    <mergeCell ref="O19:O20"/>
    <mergeCell ref="F17:G17"/>
    <mergeCell ref="H17:I17"/>
    <mergeCell ref="N17:N18"/>
    <mergeCell ref="O17:O18"/>
    <mergeCell ref="L13:M13"/>
    <mergeCell ref="J15:K15"/>
    <mergeCell ref="L15:M15"/>
    <mergeCell ref="J21:K21"/>
    <mergeCell ref="D48:O48"/>
    <mergeCell ref="D47:P47"/>
    <mergeCell ref="O43:O44"/>
    <mergeCell ref="J25:K25"/>
    <mergeCell ref="L25:M25"/>
    <mergeCell ref="O29:O30"/>
    <mergeCell ref="H43:I43"/>
    <mergeCell ref="J43:K43"/>
    <mergeCell ref="L43:M43"/>
    <mergeCell ref="L35:M35"/>
    <mergeCell ref="O33:O34"/>
    <mergeCell ref="N35:N36"/>
    <mergeCell ref="N27:N28"/>
    <mergeCell ref="F31:G31"/>
    <mergeCell ref="F43:G43"/>
    <mergeCell ref="N31:N32"/>
    <mergeCell ref="O31:O32"/>
    <mergeCell ref="H31:I31"/>
    <mergeCell ref="J31:K31"/>
    <mergeCell ref="L31:M31"/>
    <mergeCell ref="N43:N44"/>
    <mergeCell ref="F25:G25"/>
    <mergeCell ref="H25:I25"/>
    <mergeCell ref="N29:N30"/>
    <mergeCell ref="D23:D44"/>
    <mergeCell ref="F33:G33"/>
    <mergeCell ref="H33:I33"/>
    <mergeCell ref="J33:K33"/>
    <mergeCell ref="L33:M33"/>
    <mergeCell ref="N33:N34"/>
    <mergeCell ref="F35:G35"/>
    <mergeCell ref="H35:I35"/>
    <mergeCell ref="J35:K35"/>
    <mergeCell ref="J29:K29"/>
    <mergeCell ref="L29:M29"/>
    <mergeCell ref="F27:G27"/>
    <mergeCell ref="H27:I27"/>
    <mergeCell ref="F29:G29"/>
    <mergeCell ref="H29:I29"/>
    <mergeCell ref="J27:K27"/>
    <mergeCell ref="F37:G37"/>
    <mergeCell ref="H37:I37"/>
    <mergeCell ref="L27:M27"/>
    <mergeCell ref="N23:N24"/>
    <mergeCell ref="F23:G23"/>
    <mergeCell ref="H23:I23"/>
    <mergeCell ref="J23:K23"/>
    <mergeCell ref="L23:M23"/>
    <mergeCell ref="J37:K37"/>
    <mergeCell ref="L37:M37"/>
    <mergeCell ref="F41:G41"/>
    <mergeCell ref="H41:I41"/>
    <mergeCell ref="J41:K41"/>
    <mergeCell ref="L41:M41"/>
    <mergeCell ref="N41:N42"/>
    <mergeCell ref="O41:O42"/>
    <mergeCell ref="F39:G39"/>
    <mergeCell ref="H39:I39"/>
    <mergeCell ref="J39:K39"/>
    <mergeCell ref="L39:M39"/>
    <mergeCell ref="N39:N40"/>
    <mergeCell ref="O39:O40"/>
    <mergeCell ref="N37:N38"/>
    <mergeCell ref="O37:O38"/>
    <mergeCell ref="O21:O22"/>
    <mergeCell ref="N15:N16"/>
    <mergeCell ref="O15:O16"/>
    <mergeCell ref="N13:N14"/>
    <mergeCell ref="O13:O14"/>
    <mergeCell ref="F15:G15"/>
    <mergeCell ref="H15:I15"/>
    <mergeCell ref="J17:K17"/>
    <mergeCell ref="O35:O36"/>
    <mergeCell ref="O23:O24"/>
    <mergeCell ref="O27:O28"/>
    <mergeCell ref="N25:N26"/>
  </mergeCells>
  <conditionalFormatting sqref="D23 D7">
    <cfRule type="cellIs" dxfId="442" priority="709" operator="equal">
      <formula>"2006-2008"</formula>
    </cfRule>
    <cfRule type="cellIs" dxfId="441" priority="710" operator="equal">
      <formula>2007</formula>
    </cfRule>
    <cfRule type="cellIs" dxfId="440" priority="711" operator="equal">
      <formula>2008</formula>
    </cfRule>
    <cfRule type="cellIs" dxfId="439" priority="712" operator="equal">
      <formula>2006</formula>
    </cfRule>
  </conditionalFormatting>
  <conditionalFormatting sqref="F7">
    <cfRule type="colorScale" priority="571">
      <colorScale>
        <cfvo type="min"/>
        <cfvo type="max"/>
        <color rgb="FFFFEF9C"/>
        <color rgb="FFFF7128"/>
      </colorScale>
    </cfRule>
    <cfRule type="containsBlanks" dxfId="438" priority="572">
      <formula>LEN(TRIM(F7))=0</formula>
    </cfRule>
  </conditionalFormatting>
  <conditionalFormatting sqref="H7">
    <cfRule type="colorScale" priority="563">
      <colorScale>
        <cfvo type="min"/>
        <cfvo type="max"/>
        <color rgb="FFFFEF9C"/>
        <color rgb="FFFF7128"/>
      </colorScale>
    </cfRule>
    <cfRule type="containsBlanks" dxfId="437" priority="564">
      <formula>LEN(TRIM(H7))=0</formula>
    </cfRule>
  </conditionalFormatting>
  <conditionalFormatting sqref="J7">
    <cfRule type="colorScale" priority="561">
      <colorScale>
        <cfvo type="min"/>
        <cfvo type="max"/>
        <color rgb="FFFFEF9C"/>
        <color rgb="FFFF7128"/>
      </colorScale>
    </cfRule>
    <cfRule type="containsBlanks" dxfId="436" priority="562">
      <formula>LEN(TRIM(J7))=0</formula>
    </cfRule>
  </conditionalFormatting>
  <conditionalFormatting sqref="L7">
    <cfRule type="containsBlanks" dxfId="435" priority="560">
      <formula>LEN(TRIM(L7))=0</formula>
    </cfRule>
  </conditionalFormatting>
  <conditionalFormatting sqref="F7:M7">
    <cfRule type="colorScale" priority="549">
      <colorScale>
        <cfvo type="min"/>
        <cfvo type="max"/>
        <color rgb="FFFFEF9C"/>
        <color rgb="FFFF7128"/>
      </colorScale>
    </cfRule>
    <cfRule type="colorScale" priority="559">
      <colorScale>
        <cfvo type="min"/>
        <cfvo type="max"/>
        <color rgb="FFFFEF9C"/>
        <color rgb="FFFF7128"/>
      </colorScale>
    </cfRule>
  </conditionalFormatting>
  <conditionalFormatting sqref="H7">
    <cfRule type="colorScale" priority="557">
      <colorScale>
        <cfvo type="min"/>
        <cfvo type="max"/>
        <color rgb="FFFFEF9C"/>
        <color rgb="FFFF7128"/>
      </colorScale>
    </cfRule>
    <cfRule type="containsBlanks" dxfId="434" priority="558">
      <formula>LEN(TRIM(H7))=0</formula>
    </cfRule>
  </conditionalFormatting>
  <conditionalFormatting sqref="J7">
    <cfRule type="colorScale" priority="555">
      <colorScale>
        <cfvo type="min"/>
        <cfvo type="max"/>
        <color rgb="FFFFEF9C"/>
        <color rgb="FFFF7128"/>
      </colorScale>
    </cfRule>
    <cfRule type="containsBlanks" dxfId="433" priority="556">
      <formula>LEN(TRIM(J7))=0</formula>
    </cfRule>
  </conditionalFormatting>
  <conditionalFormatting sqref="J7">
    <cfRule type="colorScale" priority="553">
      <colorScale>
        <cfvo type="min"/>
        <cfvo type="max"/>
        <color rgb="FFFFEF9C"/>
        <color rgb="FFFF7128"/>
      </colorScale>
    </cfRule>
    <cfRule type="containsBlanks" dxfId="432" priority="554">
      <formula>LEN(TRIM(J7))=0</formula>
    </cfRule>
  </conditionalFormatting>
  <conditionalFormatting sqref="L7">
    <cfRule type="colorScale" priority="551">
      <colorScale>
        <cfvo type="min"/>
        <cfvo type="max"/>
        <color rgb="FFFFEF9C"/>
        <color rgb="FFFF7128"/>
      </colorScale>
    </cfRule>
    <cfRule type="containsBlanks" dxfId="431" priority="552">
      <formula>LEN(TRIM(L7))=0</formula>
    </cfRule>
  </conditionalFormatting>
  <conditionalFormatting sqref="L7">
    <cfRule type="containsBlanks" dxfId="430" priority="550">
      <formula>LEN(TRIM(L7))=0</formula>
    </cfRule>
  </conditionalFormatting>
  <conditionalFormatting sqref="F9">
    <cfRule type="colorScale" priority="547">
      <colorScale>
        <cfvo type="min"/>
        <cfvo type="max"/>
        <color rgb="FFFFEF9C"/>
        <color rgb="FFFF7128"/>
      </colorScale>
    </cfRule>
    <cfRule type="containsBlanks" dxfId="429" priority="548">
      <formula>LEN(TRIM(F9))=0</formula>
    </cfRule>
  </conditionalFormatting>
  <conditionalFormatting sqref="H9">
    <cfRule type="colorScale" priority="545">
      <colorScale>
        <cfvo type="min"/>
        <cfvo type="max"/>
        <color rgb="FFFFEF9C"/>
        <color rgb="FFFF7128"/>
      </colorScale>
    </cfRule>
    <cfRule type="containsBlanks" dxfId="428" priority="546">
      <formula>LEN(TRIM(H9))=0</formula>
    </cfRule>
  </conditionalFormatting>
  <conditionalFormatting sqref="J9">
    <cfRule type="colorScale" priority="543">
      <colorScale>
        <cfvo type="min"/>
        <cfvo type="max"/>
        <color rgb="FFFFEF9C"/>
        <color rgb="FFFF7128"/>
      </colorScale>
    </cfRule>
    <cfRule type="containsBlanks" dxfId="427" priority="544">
      <formula>LEN(TRIM(J9))=0</formula>
    </cfRule>
  </conditionalFormatting>
  <conditionalFormatting sqref="L9">
    <cfRule type="containsBlanks" dxfId="426" priority="542">
      <formula>LEN(TRIM(L9))=0</formula>
    </cfRule>
  </conditionalFormatting>
  <conditionalFormatting sqref="F9:M9">
    <cfRule type="colorScale" priority="531">
      <colorScale>
        <cfvo type="min"/>
        <cfvo type="max"/>
        <color rgb="FFFFEF9C"/>
        <color rgb="FFFF7128"/>
      </colorScale>
    </cfRule>
    <cfRule type="colorScale" priority="541">
      <colorScale>
        <cfvo type="min"/>
        <cfvo type="max"/>
        <color rgb="FFFFEF9C"/>
        <color rgb="FFFF7128"/>
      </colorScale>
    </cfRule>
  </conditionalFormatting>
  <conditionalFormatting sqref="H9">
    <cfRule type="colorScale" priority="539">
      <colorScale>
        <cfvo type="min"/>
        <cfvo type="max"/>
        <color rgb="FFFFEF9C"/>
        <color rgb="FFFF7128"/>
      </colorScale>
    </cfRule>
    <cfRule type="containsBlanks" dxfId="425" priority="540">
      <formula>LEN(TRIM(H9))=0</formula>
    </cfRule>
  </conditionalFormatting>
  <conditionalFormatting sqref="J9">
    <cfRule type="colorScale" priority="537">
      <colorScale>
        <cfvo type="min"/>
        <cfvo type="max"/>
        <color rgb="FFFFEF9C"/>
        <color rgb="FFFF7128"/>
      </colorScale>
    </cfRule>
    <cfRule type="containsBlanks" dxfId="424" priority="538">
      <formula>LEN(TRIM(J9))=0</formula>
    </cfRule>
  </conditionalFormatting>
  <conditionalFormatting sqref="J9">
    <cfRule type="colorScale" priority="535">
      <colorScale>
        <cfvo type="min"/>
        <cfvo type="max"/>
        <color rgb="FFFFEF9C"/>
        <color rgb="FFFF7128"/>
      </colorScale>
    </cfRule>
    <cfRule type="containsBlanks" dxfId="423" priority="536">
      <formula>LEN(TRIM(J9))=0</formula>
    </cfRule>
  </conditionalFormatting>
  <conditionalFormatting sqref="L9">
    <cfRule type="colorScale" priority="533">
      <colorScale>
        <cfvo type="min"/>
        <cfvo type="max"/>
        <color rgb="FFFFEF9C"/>
        <color rgb="FFFF7128"/>
      </colorScale>
    </cfRule>
    <cfRule type="containsBlanks" dxfId="422" priority="534">
      <formula>LEN(TRIM(L9))=0</formula>
    </cfRule>
  </conditionalFormatting>
  <conditionalFormatting sqref="L9">
    <cfRule type="containsBlanks" dxfId="421" priority="532">
      <formula>LEN(TRIM(L9))=0</formula>
    </cfRule>
  </conditionalFormatting>
  <conditionalFormatting sqref="F11">
    <cfRule type="colorScale" priority="511">
      <colorScale>
        <cfvo type="min"/>
        <cfvo type="max"/>
        <color rgb="FFFFEF9C"/>
        <color rgb="FFFF7128"/>
      </colorScale>
    </cfRule>
    <cfRule type="containsBlanks" dxfId="420" priority="512">
      <formula>LEN(TRIM(F11))=0</formula>
    </cfRule>
  </conditionalFormatting>
  <conditionalFormatting sqref="H11">
    <cfRule type="colorScale" priority="509">
      <colorScale>
        <cfvo type="min"/>
        <cfvo type="max"/>
        <color rgb="FFFFEF9C"/>
        <color rgb="FFFF7128"/>
      </colorScale>
    </cfRule>
    <cfRule type="containsBlanks" dxfId="419" priority="510">
      <formula>LEN(TRIM(H11))=0</formula>
    </cfRule>
  </conditionalFormatting>
  <conditionalFormatting sqref="J11">
    <cfRule type="colorScale" priority="507">
      <colorScale>
        <cfvo type="min"/>
        <cfvo type="max"/>
        <color rgb="FFFFEF9C"/>
        <color rgb="FFFF7128"/>
      </colorScale>
    </cfRule>
    <cfRule type="containsBlanks" dxfId="418" priority="508">
      <formula>LEN(TRIM(J11))=0</formula>
    </cfRule>
  </conditionalFormatting>
  <conditionalFormatting sqref="L11">
    <cfRule type="containsBlanks" dxfId="417" priority="506">
      <formula>LEN(TRIM(L11))=0</formula>
    </cfRule>
  </conditionalFormatting>
  <conditionalFormatting sqref="F11:M11">
    <cfRule type="colorScale" priority="495">
      <colorScale>
        <cfvo type="min"/>
        <cfvo type="max"/>
        <color rgb="FFFFEF9C"/>
        <color rgb="FFFF7128"/>
      </colorScale>
    </cfRule>
    <cfRule type="colorScale" priority="505">
      <colorScale>
        <cfvo type="min"/>
        <cfvo type="max"/>
        <color rgb="FFFFEF9C"/>
        <color rgb="FFFF7128"/>
      </colorScale>
    </cfRule>
  </conditionalFormatting>
  <conditionalFormatting sqref="H11">
    <cfRule type="colorScale" priority="503">
      <colorScale>
        <cfvo type="min"/>
        <cfvo type="max"/>
        <color rgb="FFFFEF9C"/>
        <color rgb="FFFF7128"/>
      </colorScale>
    </cfRule>
    <cfRule type="containsBlanks" dxfId="416" priority="504">
      <formula>LEN(TRIM(H11))=0</formula>
    </cfRule>
  </conditionalFormatting>
  <conditionalFormatting sqref="J11">
    <cfRule type="colorScale" priority="501">
      <colorScale>
        <cfvo type="min"/>
        <cfvo type="max"/>
        <color rgb="FFFFEF9C"/>
        <color rgb="FFFF7128"/>
      </colorScale>
    </cfRule>
    <cfRule type="containsBlanks" dxfId="415" priority="502">
      <formula>LEN(TRIM(J11))=0</formula>
    </cfRule>
  </conditionalFormatting>
  <conditionalFormatting sqref="J11">
    <cfRule type="colorScale" priority="499">
      <colorScale>
        <cfvo type="min"/>
        <cfvo type="max"/>
        <color rgb="FFFFEF9C"/>
        <color rgb="FFFF7128"/>
      </colorScale>
    </cfRule>
    <cfRule type="containsBlanks" dxfId="414" priority="500">
      <formula>LEN(TRIM(J11))=0</formula>
    </cfRule>
  </conditionalFormatting>
  <conditionalFormatting sqref="L11">
    <cfRule type="colorScale" priority="497">
      <colorScale>
        <cfvo type="min"/>
        <cfvo type="max"/>
        <color rgb="FFFFEF9C"/>
        <color rgb="FFFF7128"/>
      </colorScale>
    </cfRule>
    <cfRule type="containsBlanks" dxfId="413" priority="498">
      <formula>LEN(TRIM(L11))=0</formula>
    </cfRule>
  </conditionalFormatting>
  <conditionalFormatting sqref="L11">
    <cfRule type="containsBlanks" dxfId="412" priority="496">
      <formula>LEN(TRIM(L11))=0</formula>
    </cfRule>
  </conditionalFormatting>
  <conditionalFormatting sqref="F13">
    <cfRule type="colorScale" priority="493">
      <colorScale>
        <cfvo type="min"/>
        <cfvo type="max"/>
        <color rgb="FFFFEF9C"/>
        <color rgb="FFFF7128"/>
      </colorScale>
    </cfRule>
    <cfRule type="containsBlanks" dxfId="411" priority="494">
      <formula>LEN(TRIM(F13))=0</formula>
    </cfRule>
  </conditionalFormatting>
  <conditionalFormatting sqref="H13">
    <cfRule type="colorScale" priority="491">
      <colorScale>
        <cfvo type="min"/>
        <cfvo type="max"/>
        <color rgb="FFFFEF9C"/>
        <color rgb="FFFF7128"/>
      </colorScale>
    </cfRule>
    <cfRule type="containsBlanks" dxfId="410" priority="492">
      <formula>LEN(TRIM(H13))=0</formula>
    </cfRule>
  </conditionalFormatting>
  <conditionalFormatting sqref="J13">
    <cfRule type="colorScale" priority="489">
      <colorScale>
        <cfvo type="min"/>
        <cfvo type="max"/>
        <color rgb="FFFFEF9C"/>
        <color rgb="FFFF7128"/>
      </colorScale>
    </cfRule>
    <cfRule type="containsBlanks" dxfId="409" priority="490">
      <formula>LEN(TRIM(J13))=0</formula>
    </cfRule>
  </conditionalFormatting>
  <conditionalFormatting sqref="L13">
    <cfRule type="containsBlanks" dxfId="408" priority="488">
      <formula>LEN(TRIM(L13))=0</formula>
    </cfRule>
  </conditionalFormatting>
  <conditionalFormatting sqref="F13:M13">
    <cfRule type="colorScale" priority="477">
      <colorScale>
        <cfvo type="min"/>
        <cfvo type="max"/>
        <color rgb="FFFFEF9C"/>
        <color rgb="FFFF7128"/>
      </colorScale>
    </cfRule>
    <cfRule type="colorScale" priority="487">
      <colorScale>
        <cfvo type="min"/>
        <cfvo type="max"/>
        <color rgb="FFFFEF9C"/>
        <color rgb="FFFF7128"/>
      </colorScale>
    </cfRule>
  </conditionalFormatting>
  <conditionalFormatting sqref="H13">
    <cfRule type="colorScale" priority="485">
      <colorScale>
        <cfvo type="min"/>
        <cfvo type="max"/>
        <color rgb="FFFFEF9C"/>
        <color rgb="FFFF7128"/>
      </colorScale>
    </cfRule>
    <cfRule type="containsBlanks" dxfId="407" priority="486">
      <formula>LEN(TRIM(H13))=0</formula>
    </cfRule>
  </conditionalFormatting>
  <conditionalFormatting sqref="J13">
    <cfRule type="colorScale" priority="483">
      <colorScale>
        <cfvo type="min"/>
        <cfvo type="max"/>
        <color rgb="FFFFEF9C"/>
        <color rgb="FFFF7128"/>
      </colorScale>
    </cfRule>
    <cfRule type="containsBlanks" dxfId="406" priority="484">
      <formula>LEN(TRIM(J13))=0</formula>
    </cfRule>
  </conditionalFormatting>
  <conditionalFormatting sqref="J13">
    <cfRule type="colorScale" priority="481">
      <colorScale>
        <cfvo type="min"/>
        <cfvo type="max"/>
        <color rgb="FFFFEF9C"/>
        <color rgb="FFFF7128"/>
      </colorScale>
    </cfRule>
    <cfRule type="containsBlanks" dxfId="405" priority="482">
      <formula>LEN(TRIM(J13))=0</formula>
    </cfRule>
  </conditionalFormatting>
  <conditionalFormatting sqref="L13">
    <cfRule type="colorScale" priority="479">
      <colorScale>
        <cfvo type="min"/>
        <cfvo type="max"/>
        <color rgb="FFFFEF9C"/>
        <color rgb="FFFF7128"/>
      </colorScale>
    </cfRule>
    <cfRule type="containsBlanks" dxfId="404" priority="480">
      <formula>LEN(TRIM(L13))=0</formula>
    </cfRule>
  </conditionalFormatting>
  <conditionalFormatting sqref="L13">
    <cfRule type="containsBlanks" dxfId="403" priority="478">
      <formula>LEN(TRIM(L13))=0</formula>
    </cfRule>
  </conditionalFormatting>
  <conditionalFormatting sqref="F15">
    <cfRule type="colorScale" priority="475">
      <colorScale>
        <cfvo type="min"/>
        <cfvo type="max"/>
        <color rgb="FFFFEF9C"/>
        <color rgb="FFFF7128"/>
      </colorScale>
    </cfRule>
    <cfRule type="containsBlanks" dxfId="402" priority="476">
      <formula>LEN(TRIM(F15))=0</formula>
    </cfRule>
  </conditionalFormatting>
  <conditionalFormatting sqref="H15">
    <cfRule type="colorScale" priority="473">
      <colorScale>
        <cfvo type="min"/>
        <cfvo type="max"/>
        <color rgb="FFFFEF9C"/>
        <color rgb="FFFF7128"/>
      </colorScale>
    </cfRule>
    <cfRule type="containsBlanks" dxfId="401" priority="474">
      <formula>LEN(TRIM(H15))=0</formula>
    </cfRule>
  </conditionalFormatting>
  <conditionalFormatting sqref="J15">
    <cfRule type="colorScale" priority="471">
      <colorScale>
        <cfvo type="min"/>
        <cfvo type="max"/>
        <color rgb="FFFFEF9C"/>
        <color rgb="FFFF7128"/>
      </colorScale>
    </cfRule>
    <cfRule type="containsBlanks" dxfId="400" priority="472">
      <formula>LEN(TRIM(J15))=0</formula>
    </cfRule>
  </conditionalFormatting>
  <conditionalFormatting sqref="L15">
    <cfRule type="containsBlanks" dxfId="399" priority="470">
      <formula>LEN(TRIM(L15))=0</formula>
    </cfRule>
  </conditionalFormatting>
  <conditionalFormatting sqref="F15:M15">
    <cfRule type="colorScale" priority="459">
      <colorScale>
        <cfvo type="min"/>
        <cfvo type="max"/>
        <color rgb="FFFFEF9C"/>
        <color rgb="FFFF7128"/>
      </colorScale>
    </cfRule>
    <cfRule type="colorScale" priority="469">
      <colorScale>
        <cfvo type="min"/>
        <cfvo type="max"/>
        <color rgb="FFFFEF9C"/>
        <color rgb="FFFF7128"/>
      </colorScale>
    </cfRule>
  </conditionalFormatting>
  <conditionalFormatting sqref="H15">
    <cfRule type="colorScale" priority="467">
      <colorScale>
        <cfvo type="min"/>
        <cfvo type="max"/>
        <color rgb="FFFFEF9C"/>
        <color rgb="FFFF7128"/>
      </colorScale>
    </cfRule>
    <cfRule type="containsBlanks" dxfId="398" priority="468">
      <formula>LEN(TRIM(H15))=0</formula>
    </cfRule>
  </conditionalFormatting>
  <conditionalFormatting sqref="J15">
    <cfRule type="colorScale" priority="465">
      <colorScale>
        <cfvo type="min"/>
        <cfvo type="max"/>
        <color rgb="FFFFEF9C"/>
        <color rgb="FFFF7128"/>
      </colorScale>
    </cfRule>
    <cfRule type="containsBlanks" dxfId="397" priority="466">
      <formula>LEN(TRIM(J15))=0</formula>
    </cfRule>
  </conditionalFormatting>
  <conditionalFormatting sqref="J15">
    <cfRule type="colorScale" priority="463">
      <colorScale>
        <cfvo type="min"/>
        <cfvo type="max"/>
        <color rgb="FFFFEF9C"/>
        <color rgb="FFFF7128"/>
      </colorScale>
    </cfRule>
    <cfRule type="containsBlanks" dxfId="396" priority="464">
      <formula>LEN(TRIM(J15))=0</formula>
    </cfRule>
  </conditionalFormatting>
  <conditionalFormatting sqref="L15">
    <cfRule type="colorScale" priority="461">
      <colorScale>
        <cfvo type="min"/>
        <cfvo type="max"/>
        <color rgb="FFFFEF9C"/>
        <color rgb="FFFF7128"/>
      </colorScale>
    </cfRule>
    <cfRule type="containsBlanks" dxfId="395" priority="462">
      <formula>LEN(TRIM(L15))=0</formula>
    </cfRule>
  </conditionalFormatting>
  <conditionalFormatting sqref="L15">
    <cfRule type="containsBlanks" dxfId="394" priority="460">
      <formula>LEN(TRIM(L15))=0</formula>
    </cfRule>
  </conditionalFormatting>
  <conditionalFormatting sqref="F17">
    <cfRule type="colorScale" priority="439">
      <colorScale>
        <cfvo type="min"/>
        <cfvo type="max"/>
        <color rgb="FFFFEF9C"/>
        <color rgb="FFFF7128"/>
      </colorScale>
    </cfRule>
    <cfRule type="containsBlanks" dxfId="393" priority="440">
      <formula>LEN(TRIM(F17))=0</formula>
    </cfRule>
  </conditionalFormatting>
  <conditionalFormatting sqref="H17">
    <cfRule type="colorScale" priority="437">
      <colorScale>
        <cfvo type="min"/>
        <cfvo type="max"/>
        <color rgb="FFFFEF9C"/>
        <color rgb="FFFF7128"/>
      </colorScale>
    </cfRule>
    <cfRule type="containsBlanks" dxfId="392" priority="438">
      <formula>LEN(TRIM(H17))=0</formula>
    </cfRule>
  </conditionalFormatting>
  <conditionalFormatting sqref="J17">
    <cfRule type="colorScale" priority="435">
      <colorScale>
        <cfvo type="min"/>
        <cfvo type="max"/>
        <color rgb="FFFFEF9C"/>
        <color rgb="FFFF7128"/>
      </colorScale>
    </cfRule>
    <cfRule type="containsBlanks" dxfId="391" priority="436">
      <formula>LEN(TRIM(J17))=0</formula>
    </cfRule>
  </conditionalFormatting>
  <conditionalFormatting sqref="L17">
    <cfRule type="containsBlanks" dxfId="390" priority="434">
      <formula>LEN(TRIM(L17))=0</formula>
    </cfRule>
  </conditionalFormatting>
  <conditionalFormatting sqref="F17:M17">
    <cfRule type="colorScale" priority="423">
      <colorScale>
        <cfvo type="min"/>
        <cfvo type="max"/>
        <color rgb="FFFFEF9C"/>
        <color rgb="FFFF7128"/>
      </colorScale>
    </cfRule>
    <cfRule type="colorScale" priority="433">
      <colorScale>
        <cfvo type="min"/>
        <cfvo type="max"/>
        <color rgb="FFFFEF9C"/>
        <color rgb="FFFF7128"/>
      </colorScale>
    </cfRule>
  </conditionalFormatting>
  <conditionalFormatting sqref="H17">
    <cfRule type="colorScale" priority="431">
      <colorScale>
        <cfvo type="min"/>
        <cfvo type="max"/>
        <color rgb="FFFFEF9C"/>
        <color rgb="FFFF7128"/>
      </colorScale>
    </cfRule>
    <cfRule type="containsBlanks" dxfId="389" priority="432">
      <formula>LEN(TRIM(H17))=0</formula>
    </cfRule>
  </conditionalFormatting>
  <conditionalFormatting sqref="J17">
    <cfRule type="colorScale" priority="429">
      <colorScale>
        <cfvo type="min"/>
        <cfvo type="max"/>
        <color rgb="FFFFEF9C"/>
        <color rgb="FFFF7128"/>
      </colorScale>
    </cfRule>
    <cfRule type="containsBlanks" dxfId="388" priority="430">
      <formula>LEN(TRIM(J17))=0</formula>
    </cfRule>
  </conditionalFormatting>
  <conditionalFormatting sqref="J17">
    <cfRule type="colorScale" priority="427">
      <colorScale>
        <cfvo type="min"/>
        <cfvo type="max"/>
        <color rgb="FFFFEF9C"/>
        <color rgb="FFFF7128"/>
      </colorScale>
    </cfRule>
    <cfRule type="containsBlanks" dxfId="387" priority="428">
      <formula>LEN(TRIM(J17))=0</formula>
    </cfRule>
  </conditionalFormatting>
  <conditionalFormatting sqref="L17">
    <cfRule type="colorScale" priority="425">
      <colorScale>
        <cfvo type="min"/>
        <cfvo type="max"/>
        <color rgb="FFFFEF9C"/>
        <color rgb="FFFF7128"/>
      </colorScale>
    </cfRule>
    <cfRule type="containsBlanks" dxfId="386" priority="426">
      <formula>LEN(TRIM(L17))=0</formula>
    </cfRule>
  </conditionalFormatting>
  <conditionalFormatting sqref="L17">
    <cfRule type="containsBlanks" dxfId="385" priority="424">
      <formula>LEN(TRIM(L17))=0</formula>
    </cfRule>
  </conditionalFormatting>
  <conditionalFormatting sqref="F19">
    <cfRule type="colorScale" priority="385">
      <colorScale>
        <cfvo type="min"/>
        <cfvo type="max"/>
        <color rgb="FFFFEF9C"/>
        <color rgb="FFFF7128"/>
      </colorScale>
    </cfRule>
    <cfRule type="containsBlanks" dxfId="384" priority="386">
      <formula>LEN(TRIM(F19))=0</formula>
    </cfRule>
  </conditionalFormatting>
  <conditionalFormatting sqref="H19">
    <cfRule type="colorScale" priority="383">
      <colorScale>
        <cfvo type="min"/>
        <cfvo type="max"/>
        <color rgb="FFFFEF9C"/>
        <color rgb="FFFF7128"/>
      </colorScale>
    </cfRule>
    <cfRule type="containsBlanks" dxfId="383" priority="384">
      <formula>LEN(TRIM(H19))=0</formula>
    </cfRule>
  </conditionalFormatting>
  <conditionalFormatting sqref="J19">
    <cfRule type="colorScale" priority="381">
      <colorScale>
        <cfvo type="min"/>
        <cfvo type="max"/>
        <color rgb="FFFFEF9C"/>
        <color rgb="FFFF7128"/>
      </colorScale>
    </cfRule>
    <cfRule type="containsBlanks" dxfId="382" priority="382">
      <formula>LEN(TRIM(J19))=0</formula>
    </cfRule>
  </conditionalFormatting>
  <conditionalFormatting sqref="L19">
    <cfRule type="containsBlanks" dxfId="381" priority="380">
      <formula>LEN(TRIM(L19))=0</formula>
    </cfRule>
  </conditionalFormatting>
  <conditionalFormatting sqref="F19:M19">
    <cfRule type="colorScale" priority="369">
      <colorScale>
        <cfvo type="min"/>
        <cfvo type="max"/>
        <color rgb="FFFFEF9C"/>
        <color rgb="FFFF7128"/>
      </colorScale>
    </cfRule>
    <cfRule type="colorScale" priority="379">
      <colorScale>
        <cfvo type="min"/>
        <cfvo type="max"/>
        <color rgb="FFFFEF9C"/>
        <color rgb="FFFF7128"/>
      </colorScale>
    </cfRule>
  </conditionalFormatting>
  <conditionalFormatting sqref="H19">
    <cfRule type="colorScale" priority="377">
      <colorScale>
        <cfvo type="min"/>
        <cfvo type="max"/>
        <color rgb="FFFFEF9C"/>
        <color rgb="FFFF7128"/>
      </colorScale>
    </cfRule>
    <cfRule type="containsBlanks" dxfId="380" priority="378">
      <formula>LEN(TRIM(H19))=0</formula>
    </cfRule>
  </conditionalFormatting>
  <conditionalFormatting sqref="J19">
    <cfRule type="colorScale" priority="375">
      <colorScale>
        <cfvo type="min"/>
        <cfvo type="max"/>
        <color rgb="FFFFEF9C"/>
        <color rgb="FFFF7128"/>
      </colorScale>
    </cfRule>
    <cfRule type="containsBlanks" dxfId="379" priority="376">
      <formula>LEN(TRIM(J19))=0</formula>
    </cfRule>
  </conditionalFormatting>
  <conditionalFormatting sqref="J19">
    <cfRule type="colorScale" priority="373">
      <colorScale>
        <cfvo type="min"/>
        <cfvo type="max"/>
        <color rgb="FFFFEF9C"/>
        <color rgb="FFFF7128"/>
      </colorScale>
    </cfRule>
    <cfRule type="containsBlanks" dxfId="378" priority="374">
      <formula>LEN(TRIM(J19))=0</formula>
    </cfRule>
  </conditionalFormatting>
  <conditionalFormatting sqref="L19">
    <cfRule type="colorScale" priority="371">
      <colorScale>
        <cfvo type="min"/>
        <cfvo type="max"/>
        <color rgb="FFFFEF9C"/>
        <color rgb="FFFF7128"/>
      </colorScale>
    </cfRule>
    <cfRule type="containsBlanks" dxfId="377" priority="372">
      <formula>LEN(TRIM(L19))=0</formula>
    </cfRule>
  </conditionalFormatting>
  <conditionalFormatting sqref="L19">
    <cfRule type="containsBlanks" dxfId="376" priority="370">
      <formula>LEN(TRIM(L19))=0</formula>
    </cfRule>
  </conditionalFormatting>
  <conditionalFormatting sqref="F21">
    <cfRule type="colorScale" priority="367">
      <colorScale>
        <cfvo type="min"/>
        <cfvo type="max"/>
        <color rgb="FFFFEF9C"/>
        <color rgb="FFFF7128"/>
      </colorScale>
    </cfRule>
    <cfRule type="containsBlanks" dxfId="375" priority="368">
      <formula>LEN(TRIM(F21))=0</formula>
    </cfRule>
  </conditionalFormatting>
  <conditionalFormatting sqref="H21">
    <cfRule type="colorScale" priority="365">
      <colorScale>
        <cfvo type="min"/>
        <cfvo type="max"/>
        <color rgb="FFFFEF9C"/>
        <color rgb="FFFF7128"/>
      </colorScale>
    </cfRule>
    <cfRule type="containsBlanks" dxfId="374" priority="366">
      <formula>LEN(TRIM(H21))=0</formula>
    </cfRule>
  </conditionalFormatting>
  <conditionalFormatting sqref="J21">
    <cfRule type="colorScale" priority="363">
      <colorScale>
        <cfvo type="min"/>
        <cfvo type="max"/>
        <color rgb="FFFFEF9C"/>
        <color rgb="FFFF7128"/>
      </colorScale>
    </cfRule>
    <cfRule type="containsBlanks" dxfId="373" priority="364">
      <formula>LEN(TRIM(J21))=0</formula>
    </cfRule>
  </conditionalFormatting>
  <conditionalFormatting sqref="L21">
    <cfRule type="containsBlanks" dxfId="372" priority="362">
      <formula>LEN(TRIM(L21))=0</formula>
    </cfRule>
  </conditionalFormatting>
  <conditionalFormatting sqref="F21:M21">
    <cfRule type="colorScale" priority="351">
      <colorScale>
        <cfvo type="min"/>
        <cfvo type="max"/>
        <color rgb="FFFFEF9C"/>
        <color rgb="FFFF7128"/>
      </colorScale>
    </cfRule>
    <cfRule type="colorScale" priority="361">
      <colorScale>
        <cfvo type="min"/>
        <cfvo type="max"/>
        <color rgb="FFFFEF9C"/>
        <color rgb="FFFF7128"/>
      </colorScale>
    </cfRule>
  </conditionalFormatting>
  <conditionalFormatting sqref="H21">
    <cfRule type="colorScale" priority="359">
      <colorScale>
        <cfvo type="min"/>
        <cfvo type="max"/>
        <color rgb="FFFFEF9C"/>
        <color rgb="FFFF7128"/>
      </colorScale>
    </cfRule>
    <cfRule type="containsBlanks" dxfId="371" priority="360">
      <formula>LEN(TRIM(H21))=0</formula>
    </cfRule>
  </conditionalFormatting>
  <conditionalFormatting sqref="J21">
    <cfRule type="colorScale" priority="357">
      <colorScale>
        <cfvo type="min"/>
        <cfvo type="max"/>
        <color rgb="FFFFEF9C"/>
        <color rgb="FFFF7128"/>
      </colorScale>
    </cfRule>
    <cfRule type="containsBlanks" dxfId="370" priority="358">
      <formula>LEN(TRIM(J21))=0</formula>
    </cfRule>
  </conditionalFormatting>
  <conditionalFormatting sqref="J21">
    <cfRule type="colorScale" priority="355">
      <colorScale>
        <cfvo type="min"/>
        <cfvo type="max"/>
        <color rgb="FFFFEF9C"/>
        <color rgb="FFFF7128"/>
      </colorScale>
    </cfRule>
    <cfRule type="containsBlanks" dxfId="369" priority="356">
      <formula>LEN(TRIM(J21))=0</formula>
    </cfRule>
  </conditionalFormatting>
  <conditionalFormatting sqref="L21">
    <cfRule type="colorScale" priority="353">
      <colorScale>
        <cfvo type="min"/>
        <cfvo type="max"/>
        <color rgb="FFFFEF9C"/>
        <color rgb="FFFF7128"/>
      </colorScale>
    </cfRule>
    <cfRule type="containsBlanks" dxfId="368" priority="354">
      <formula>LEN(TRIM(L21))=0</formula>
    </cfRule>
  </conditionalFormatting>
  <conditionalFormatting sqref="L21">
    <cfRule type="containsBlanks" dxfId="367" priority="352">
      <formula>LEN(TRIM(L21))=0</formula>
    </cfRule>
  </conditionalFormatting>
  <conditionalFormatting sqref="F23">
    <cfRule type="colorScale" priority="349">
      <colorScale>
        <cfvo type="min"/>
        <cfvo type="max"/>
        <color rgb="FFFFEF9C"/>
        <color rgb="FFFF7128"/>
      </colorScale>
    </cfRule>
    <cfRule type="containsBlanks" dxfId="366" priority="350">
      <formula>LEN(TRIM(F23))=0</formula>
    </cfRule>
  </conditionalFormatting>
  <conditionalFormatting sqref="F23:G23">
    <cfRule type="colorScale" priority="333">
      <colorScale>
        <cfvo type="min"/>
        <cfvo type="max"/>
        <color rgb="FFFFEF9C"/>
        <color rgb="FFFF7128"/>
      </colorScale>
    </cfRule>
    <cfRule type="colorScale" priority="343">
      <colorScale>
        <cfvo type="min"/>
        <cfvo type="max"/>
        <color rgb="FFFFEF9C"/>
        <color rgb="FFFF7128"/>
      </colorScale>
    </cfRule>
  </conditionalFormatting>
  <conditionalFormatting sqref="H23">
    <cfRule type="colorScale" priority="331">
      <colorScale>
        <cfvo type="min"/>
        <cfvo type="max"/>
        <color rgb="FFFFEF9C"/>
        <color rgb="FFFF7128"/>
      </colorScale>
    </cfRule>
    <cfRule type="containsBlanks" dxfId="365" priority="332">
      <formula>LEN(TRIM(H23))=0</formula>
    </cfRule>
  </conditionalFormatting>
  <conditionalFormatting sqref="H23:I23">
    <cfRule type="colorScale" priority="329">
      <colorScale>
        <cfvo type="min"/>
        <cfvo type="max"/>
        <color rgb="FFFFEF9C"/>
        <color rgb="FFFF7128"/>
      </colorScale>
    </cfRule>
    <cfRule type="colorScale" priority="330">
      <colorScale>
        <cfvo type="min"/>
        <cfvo type="max"/>
        <color rgb="FFFFEF9C"/>
        <color rgb="FFFF7128"/>
      </colorScale>
    </cfRule>
  </conditionalFormatting>
  <conditionalFormatting sqref="J23">
    <cfRule type="colorScale" priority="327">
      <colorScale>
        <cfvo type="min"/>
        <cfvo type="max"/>
        <color rgb="FFFFEF9C"/>
        <color rgb="FFFF7128"/>
      </colorScale>
    </cfRule>
    <cfRule type="containsBlanks" dxfId="364" priority="328">
      <formula>LEN(TRIM(J23))=0</formula>
    </cfRule>
  </conditionalFormatting>
  <conditionalFormatting sqref="J23:K23">
    <cfRule type="colorScale" priority="325">
      <colorScale>
        <cfvo type="min"/>
        <cfvo type="max"/>
        <color rgb="FFFFEF9C"/>
        <color rgb="FFFF7128"/>
      </colorScale>
    </cfRule>
    <cfRule type="colorScale" priority="326">
      <colorScale>
        <cfvo type="min"/>
        <cfvo type="max"/>
        <color rgb="FFFFEF9C"/>
        <color rgb="FFFF7128"/>
      </colorScale>
    </cfRule>
  </conditionalFormatting>
  <conditionalFormatting sqref="L23">
    <cfRule type="colorScale" priority="323">
      <colorScale>
        <cfvo type="min"/>
        <cfvo type="max"/>
        <color rgb="FFFFEF9C"/>
        <color rgb="FFFF7128"/>
      </colorScale>
    </cfRule>
    <cfRule type="containsBlanks" dxfId="363" priority="324">
      <formula>LEN(TRIM(L23))=0</formula>
    </cfRule>
  </conditionalFormatting>
  <conditionalFormatting sqref="L23:M23">
    <cfRule type="colorScale" priority="322">
      <colorScale>
        <cfvo type="min"/>
        <cfvo type="max"/>
        <color rgb="FFFFEF9C"/>
        <color rgb="FFFF7128"/>
      </colorScale>
    </cfRule>
  </conditionalFormatting>
  <conditionalFormatting sqref="F23:M23">
    <cfRule type="colorScale" priority="321">
      <colorScale>
        <cfvo type="min"/>
        <cfvo type="max"/>
        <color rgb="FFFFEF9C"/>
        <color rgb="FFFF7128"/>
      </colorScale>
    </cfRule>
  </conditionalFormatting>
  <conditionalFormatting sqref="F25">
    <cfRule type="colorScale" priority="319">
      <colorScale>
        <cfvo type="min"/>
        <cfvo type="max"/>
        <color rgb="FFFFEF9C"/>
        <color rgb="FFFF7128"/>
      </colorScale>
    </cfRule>
    <cfRule type="containsBlanks" dxfId="362" priority="320">
      <formula>LEN(TRIM(F25))=0</formula>
    </cfRule>
  </conditionalFormatting>
  <conditionalFormatting sqref="F25:G25">
    <cfRule type="colorScale" priority="317">
      <colorScale>
        <cfvo type="min"/>
        <cfvo type="max"/>
        <color rgb="FFFFEF9C"/>
        <color rgb="FFFF7128"/>
      </colorScale>
    </cfRule>
    <cfRule type="colorScale" priority="318">
      <colorScale>
        <cfvo type="min"/>
        <cfvo type="max"/>
        <color rgb="FFFFEF9C"/>
        <color rgb="FFFF7128"/>
      </colorScale>
    </cfRule>
  </conditionalFormatting>
  <conditionalFormatting sqref="H25">
    <cfRule type="colorScale" priority="315">
      <colorScale>
        <cfvo type="min"/>
        <cfvo type="max"/>
        <color rgb="FFFFEF9C"/>
        <color rgb="FFFF7128"/>
      </colorScale>
    </cfRule>
    <cfRule type="containsBlanks" dxfId="361" priority="316">
      <formula>LEN(TRIM(H25))=0</formula>
    </cfRule>
  </conditionalFormatting>
  <conditionalFormatting sqref="H25:I25">
    <cfRule type="colorScale" priority="313">
      <colorScale>
        <cfvo type="min"/>
        <cfvo type="max"/>
        <color rgb="FFFFEF9C"/>
        <color rgb="FFFF7128"/>
      </colorScale>
    </cfRule>
    <cfRule type="colorScale" priority="314">
      <colorScale>
        <cfvo type="min"/>
        <cfvo type="max"/>
        <color rgb="FFFFEF9C"/>
        <color rgb="FFFF7128"/>
      </colorScale>
    </cfRule>
  </conditionalFormatting>
  <conditionalFormatting sqref="J25">
    <cfRule type="colorScale" priority="311">
      <colorScale>
        <cfvo type="min"/>
        <cfvo type="max"/>
        <color rgb="FFFFEF9C"/>
        <color rgb="FFFF7128"/>
      </colorScale>
    </cfRule>
    <cfRule type="containsBlanks" dxfId="360" priority="312">
      <formula>LEN(TRIM(J25))=0</formula>
    </cfRule>
  </conditionalFormatting>
  <conditionalFormatting sqref="J25:K25">
    <cfRule type="colorScale" priority="309">
      <colorScale>
        <cfvo type="min"/>
        <cfvo type="max"/>
        <color rgb="FFFFEF9C"/>
        <color rgb="FFFF7128"/>
      </colorScale>
    </cfRule>
    <cfRule type="colorScale" priority="310">
      <colorScale>
        <cfvo type="min"/>
        <cfvo type="max"/>
        <color rgb="FFFFEF9C"/>
        <color rgb="FFFF7128"/>
      </colorScale>
    </cfRule>
  </conditionalFormatting>
  <conditionalFormatting sqref="L25">
    <cfRule type="colorScale" priority="307">
      <colorScale>
        <cfvo type="min"/>
        <cfvo type="max"/>
        <color rgb="FFFFEF9C"/>
        <color rgb="FFFF7128"/>
      </colorScale>
    </cfRule>
    <cfRule type="containsBlanks" dxfId="359" priority="308">
      <formula>LEN(TRIM(L25))=0</formula>
    </cfRule>
  </conditionalFormatting>
  <conditionalFormatting sqref="L25:M25">
    <cfRule type="colorScale" priority="306">
      <colorScale>
        <cfvo type="min"/>
        <cfvo type="max"/>
        <color rgb="FFFFEF9C"/>
        <color rgb="FFFF7128"/>
      </colorScale>
    </cfRule>
  </conditionalFormatting>
  <conditionalFormatting sqref="F25:M25">
    <cfRule type="colorScale" priority="305">
      <colorScale>
        <cfvo type="min"/>
        <cfvo type="max"/>
        <color rgb="FFFFEF9C"/>
        <color rgb="FFFF7128"/>
      </colorScale>
    </cfRule>
  </conditionalFormatting>
  <conditionalFormatting sqref="F27">
    <cfRule type="colorScale" priority="271">
      <colorScale>
        <cfvo type="min"/>
        <cfvo type="max"/>
        <color rgb="FFFFEF9C"/>
        <color rgb="FFFF7128"/>
      </colorScale>
    </cfRule>
    <cfRule type="containsBlanks" dxfId="358" priority="272">
      <formula>LEN(TRIM(F27))=0</formula>
    </cfRule>
  </conditionalFormatting>
  <conditionalFormatting sqref="F27:G27">
    <cfRule type="colorScale" priority="269">
      <colorScale>
        <cfvo type="min"/>
        <cfvo type="max"/>
        <color rgb="FFFFEF9C"/>
        <color rgb="FFFF7128"/>
      </colorScale>
    </cfRule>
    <cfRule type="colorScale" priority="270">
      <colorScale>
        <cfvo type="min"/>
        <cfvo type="max"/>
        <color rgb="FFFFEF9C"/>
        <color rgb="FFFF7128"/>
      </colorScale>
    </cfRule>
  </conditionalFormatting>
  <conditionalFormatting sqref="H27">
    <cfRule type="colorScale" priority="267">
      <colorScale>
        <cfvo type="min"/>
        <cfvo type="max"/>
        <color rgb="FFFFEF9C"/>
        <color rgb="FFFF7128"/>
      </colorScale>
    </cfRule>
    <cfRule type="containsBlanks" dxfId="357" priority="268">
      <formula>LEN(TRIM(H27))=0</formula>
    </cfRule>
  </conditionalFormatting>
  <conditionalFormatting sqref="H27:I27">
    <cfRule type="colorScale" priority="265">
      <colorScale>
        <cfvo type="min"/>
        <cfvo type="max"/>
        <color rgb="FFFFEF9C"/>
        <color rgb="FFFF7128"/>
      </colorScale>
    </cfRule>
    <cfRule type="colorScale" priority="266">
      <colorScale>
        <cfvo type="min"/>
        <cfvo type="max"/>
        <color rgb="FFFFEF9C"/>
        <color rgb="FFFF7128"/>
      </colorScale>
    </cfRule>
  </conditionalFormatting>
  <conditionalFormatting sqref="J27">
    <cfRule type="colorScale" priority="263">
      <colorScale>
        <cfvo type="min"/>
        <cfvo type="max"/>
        <color rgb="FFFFEF9C"/>
        <color rgb="FFFF7128"/>
      </colorScale>
    </cfRule>
    <cfRule type="containsBlanks" dxfId="356" priority="264">
      <formula>LEN(TRIM(J27))=0</formula>
    </cfRule>
  </conditionalFormatting>
  <conditionalFormatting sqref="J27:K27">
    <cfRule type="colorScale" priority="261">
      <colorScale>
        <cfvo type="min"/>
        <cfvo type="max"/>
        <color rgb="FFFFEF9C"/>
        <color rgb="FFFF7128"/>
      </colorScale>
    </cfRule>
    <cfRule type="colorScale" priority="262">
      <colorScale>
        <cfvo type="min"/>
        <cfvo type="max"/>
        <color rgb="FFFFEF9C"/>
        <color rgb="FFFF7128"/>
      </colorScale>
    </cfRule>
  </conditionalFormatting>
  <conditionalFormatting sqref="L27">
    <cfRule type="colorScale" priority="259">
      <colorScale>
        <cfvo type="min"/>
        <cfvo type="max"/>
        <color rgb="FFFFEF9C"/>
        <color rgb="FFFF7128"/>
      </colorScale>
    </cfRule>
    <cfRule type="containsBlanks" dxfId="355" priority="260">
      <formula>LEN(TRIM(L27))=0</formula>
    </cfRule>
  </conditionalFormatting>
  <conditionalFormatting sqref="L27:M27">
    <cfRule type="colorScale" priority="258">
      <colorScale>
        <cfvo type="min"/>
        <cfvo type="max"/>
        <color rgb="FFFFEF9C"/>
        <color rgb="FFFF7128"/>
      </colorScale>
    </cfRule>
  </conditionalFormatting>
  <conditionalFormatting sqref="F27:M27">
    <cfRule type="colorScale" priority="257">
      <colorScale>
        <cfvo type="min"/>
        <cfvo type="max"/>
        <color rgb="FFFFEF9C"/>
        <color rgb="FFFF7128"/>
      </colorScale>
    </cfRule>
  </conditionalFormatting>
  <conditionalFormatting sqref="F29">
    <cfRule type="colorScale" priority="255">
      <colorScale>
        <cfvo type="min"/>
        <cfvo type="max"/>
        <color rgb="FFFFEF9C"/>
        <color rgb="FFFF7128"/>
      </colorScale>
    </cfRule>
    <cfRule type="containsBlanks" dxfId="354" priority="256">
      <formula>LEN(TRIM(F29))=0</formula>
    </cfRule>
  </conditionalFormatting>
  <conditionalFormatting sqref="F29:G29">
    <cfRule type="colorScale" priority="253">
      <colorScale>
        <cfvo type="min"/>
        <cfvo type="max"/>
        <color rgb="FFFFEF9C"/>
        <color rgb="FFFF7128"/>
      </colorScale>
    </cfRule>
    <cfRule type="colorScale" priority="254">
      <colorScale>
        <cfvo type="min"/>
        <cfvo type="max"/>
        <color rgb="FFFFEF9C"/>
        <color rgb="FFFF7128"/>
      </colorScale>
    </cfRule>
  </conditionalFormatting>
  <conditionalFormatting sqref="H29">
    <cfRule type="colorScale" priority="251">
      <colorScale>
        <cfvo type="min"/>
        <cfvo type="max"/>
        <color rgb="FFFFEF9C"/>
        <color rgb="FFFF7128"/>
      </colorScale>
    </cfRule>
    <cfRule type="containsBlanks" dxfId="353" priority="252">
      <formula>LEN(TRIM(H29))=0</formula>
    </cfRule>
  </conditionalFormatting>
  <conditionalFormatting sqref="H29:I29">
    <cfRule type="colorScale" priority="249">
      <colorScale>
        <cfvo type="min"/>
        <cfvo type="max"/>
        <color rgb="FFFFEF9C"/>
        <color rgb="FFFF7128"/>
      </colorScale>
    </cfRule>
    <cfRule type="colorScale" priority="250">
      <colorScale>
        <cfvo type="min"/>
        <cfvo type="max"/>
        <color rgb="FFFFEF9C"/>
        <color rgb="FFFF7128"/>
      </colorScale>
    </cfRule>
  </conditionalFormatting>
  <conditionalFormatting sqref="J29">
    <cfRule type="colorScale" priority="247">
      <colorScale>
        <cfvo type="min"/>
        <cfvo type="max"/>
        <color rgb="FFFFEF9C"/>
        <color rgb="FFFF7128"/>
      </colorScale>
    </cfRule>
    <cfRule type="containsBlanks" dxfId="352" priority="248">
      <formula>LEN(TRIM(J29))=0</formula>
    </cfRule>
  </conditionalFormatting>
  <conditionalFormatting sqref="J29:K29">
    <cfRule type="colorScale" priority="245">
      <colorScale>
        <cfvo type="min"/>
        <cfvo type="max"/>
        <color rgb="FFFFEF9C"/>
        <color rgb="FFFF7128"/>
      </colorScale>
    </cfRule>
    <cfRule type="colorScale" priority="246">
      <colorScale>
        <cfvo type="min"/>
        <cfvo type="max"/>
        <color rgb="FFFFEF9C"/>
        <color rgb="FFFF7128"/>
      </colorScale>
    </cfRule>
  </conditionalFormatting>
  <conditionalFormatting sqref="L29">
    <cfRule type="colorScale" priority="243">
      <colorScale>
        <cfvo type="min"/>
        <cfvo type="max"/>
        <color rgb="FFFFEF9C"/>
        <color rgb="FFFF7128"/>
      </colorScale>
    </cfRule>
    <cfRule type="containsBlanks" dxfId="351" priority="244">
      <formula>LEN(TRIM(L29))=0</formula>
    </cfRule>
  </conditionalFormatting>
  <conditionalFormatting sqref="L29:M29">
    <cfRule type="colorScale" priority="242">
      <colorScale>
        <cfvo type="min"/>
        <cfvo type="max"/>
        <color rgb="FFFFEF9C"/>
        <color rgb="FFFF7128"/>
      </colorScale>
    </cfRule>
  </conditionalFormatting>
  <conditionalFormatting sqref="F29:M29">
    <cfRule type="colorScale" priority="241">
      <colorScale>
        <cfvo type="min"/>
        <cfvo type="max"/>
        <color rgb="FFFFEF9C"/>
        <color rgb="FFFF7128"/>
      </colorScale>
    </cfRule>
  </conditionalFormatting>
  <conditionalFormatting sqref="F31">
    <cfRule type="colorScale" priority="191">
      <colorScale>
        <cfvo type="min"/>
        <cfvo type="max"/>
        <color rgb="FFFFEF9C"/>
        <color rgb="FFFF7128"/>
      </colorScale>
    </cfRule>
    <cfRule type="containsBlanks" dxfId="350" priority="192">
      <formula>LEN(TRIM(F31))=0</formula>
    </cfRule>
  </conditionalFormatting>
  <conditionalFormatting sqref="F31:G31">
    <cfRule type="colorScale" priority="189">
      <colorScale>
        <cfvo type="min"/>
        <cfvo type="max"/>
        <color rgb="FFFFEF9C"/>
        <color rgb="FFFF7128"/>
      </colorScale>
    </cfRule>
    <cfRule type="colorScale" priority="190">
      <colorScale>
        <cfvo type="min"/>
        <cfvo type="max"/>
        <color rgb="FFFFEF9C"/>
        <color rgb="FFFF7128"/>
      </colorScale>
    </cfRule>
  </conditionalFormatting>
  <conditionalFormatting sqref="H31">
    <cfRule type="colorScale" priority="187">
      <colorScale>
        <cfvo type="min"/>
        <cfvo type="max"/>
        <color rgb="FFFFEF9C"/>
        <color rgb="FFFF7128"/>
      </colorScale>
    </cfRule>
    <cfRule type="containsBlanks" dxfId="349" priority="188">
      <formula>LEN(TRIM(H31))=0</formula>
    </cfRule>
  </conditionalFormatting>
  <conditionalFormatting sqref="H31:I31">
    <cfRule type="colorScale" priority="185">
      <colorScale>
        <cfvo type="min"/>
        <cfvo type="max"/>
        <color rgb="FFFFEF9C"/>
        <color rgb="FFFF7128"/>
      </colorScale>
    </cfRule>
    <cfRule type="colorScale" priority="186">
      <colorScale>
        <cfvo type="min"/>
        <cfvo type="max"/>
        <color rgb="FFFFEF9C"/>
        <color rgb="FFFF7128"/>
      </colorScale>
    </cfRule>
  </conditionalFormatting>
  <conditionalFormatting sqref="J31">
    <cfRule type="colorScale" priority="183">
      <colorScale>
        <cfvo type="min"/>
        <cfvo type="max"/>
        <color rgb="FFFFEF9C"/>
        <color rgb="FFFF7128"/>
      </colorScale>
    </cfRule>
    <cfRule type="containsBlanks" dxfId="348" priority="184">
      <formula>LEN(TRIM(J31))=0</formula>
    </cfRule>
  </conditionalFormatting>
  <conditionalFormatting sqref="J31:K31">
    <cfRule type="colorScale" priority="181">
      <colorScale>
        <cfvo type="min"/>
        <cfvo type="max"/>
        <color rgb="FFFFEF9C"/>
        <color rgb="FFFF7128"/>
      </colorScale>
    </cfRule>
    <cfRule type="colorScale" priority="182">
      <colorScale>
        <cfvo type="min"/>
        <cfvo type="max"/>
        <color rgb="FFFFEF9C"/>
        <color rgb="FFFF7128"/>
      </colorScale>
    </cfRule>
  </conditionalFormatting>
  <conditionalFormatting sqref="L31">
    <cfRule type="colorScale" priority="179">
      <colorScale>
        <cfvo type="min"/>
        <cfvo type="max"/>
        <color rgb="FFFFEF9C"/>
        <color rgb="FFFF7128"/>
      </colorScale>
    </cfRule>
    <cfRule type="containsBlanks" dxfId="347" priority="180">
      <formula>LEN(TRIM(L31))=0</formula>
    </cfRule>
  </conditionalFormatting>
  <conditionalFormatting sqref="L31:M31">
    <cfRule type="colorScale" priority="178">
      <colorScale>
        <cfvo type="min"/>
        <cfvo type="max"/>
        <color rgb="FFFFEF9C"/>
        <color rgb="FFFF7128"/>
      </colorScale>
    </cfRule>
  </conditionalFormatting>
  <conditionalFormatting sqref="F31:M31">
    <cfRule type="colorScale" priority="177">
      <colorScale>
        <cfvo type="min"/>
        <cfvo type="max"/>
        <color rgb="FFFFEF9C"/>
        <color rgb="FFFF7128"/>
      </colorScale>
    </cfRule>
  </conditionalFormatting>
  <conditionalFormatting sqref="F33">
    <cfRule type="colorScale" priority="159">
      <colorScale>
        <cfvo type="min"/>
        <cfvo type="max"/>
        <color rgb="FFFFEF9C"/>
        <color rgb="FFFF7128"/>
      </colorScale>
    </cfRule>
    <cfRule type="containsBlanks" dxfId="346" priority="160">
      <formula>LEN(TRIM(F33))=0</formula>
    </cfRule>
  </conditionalFormatting>
  <conditionalFormatting sqref="F33:G33">
    <cfRule type="colorScale" priority="157">
      <colorScale>
        <cfvo type="min"/>
        <cfvo type="max"/>
        <color rgb="FFFFEF9C"/>
        <color rgb="FFFF7128"/>
      </colorScale>
    </cfRule>
    <cfRule type="colorScale" priority="158">
      <colorScale>
        <cfvo type="min"/>
        <cfvo type="max"/>
        <color rgb="FFFFEF9C"/>
        <color rgb="FFFF7128"/>
      </colorScale>
    </cfRule>
  </conditionalFormatting>
  <conditionalFormatting sqref="H33">
    <cfRule type="colorScale" priority="155">
      <colorScale>
        <cfvo type="min"/>
        <cfvo type="max"/>
        <color rgb="FFFFEF9C"/>
        <color rgb="FFFF7128"/>
      </colorScale>
    </cfRule>
    <cfRule type="containsBlanks" dxfId="345" priority="156">
      <formula>LEN(TRIM(H33))=0</formula>
    </cfRule>
  </conditionalFormatting>
  <conditionalFormatting sqref="H33:I33">
    <cfRule type="colorScale" priority="153">
      <colorScale>
        <cfvo type="min"/>
        <cfvo type="max"/>
        <color rgb="FFFFEF9C"/>
        <color rgb="FFFF7128"/>
      </colorScale>
    </cfRule>
    <cfRule type="colorScale" priority="154">
      <colorScale>
        <cfvo type="min"/>
        <cfvo type="max"/>
        <color rgb="FFFFEF9C"/>
        <color rgb="FFFF7128"/>
      </colorScale>
    </cfRule>
  </conditionalFormatting>
  <conditionalFormatting sqref="J33">
    <cfRule type="colorScale" priority="151">
      <colorScale>
        <cfvo type="min"/>
        <cfvo type="max"/>
        <color rgb="FFFFEF9C"/>
        <color rgb="FFFF7128"/>
      </colorScale>
    </cfRule>
    <cfRule type="containsBlanks" dxfId="344" priority="152">
      <formula>LEN(TRIM(J33))=0</formula>
    </cfRule>
  </conditionalFormatting>
  <conditionalFormatting sqref="J33:K33">
    <cfRule type="colorScale" priority="149">
      <colorScale>
        <cfvo type="min"/>
        <cfvo type="max"/>
        <color rgb="FFFFEF9C"/>
        <color rgb="FFFF7128"/>
      </colorScale>
    </cfRule>
    <cfRule type="colorScale" priority="150">
      <colorScale>
        <cfvo type="min"/>
        <cfvo type="max"/>
        <color rgb="FFFFEF9C"/>
        <color rgb="FFFF7128"/>
      </colorScale>
    </cfRule>
  </conditionalFormatting>
  <conditionalFormatting sqref="L33">
    <cfRule type="colorScale" priority="147">
      <colorScale>
        <cfvo type="min"/>
        <cfvo type="max"/>
        <color rgb="FFFFEF9C"/>
        <color rgb="FFFF7128"/>
      </colorScale>
    </cfRule>
    <cfRule type="containsBlanks" dxfId="343" priority="148">
      <formula>LEN(TRIM(L33))=0</formula>
    </cfRule>
  </conditionalFormatting>
  <conditionalFormatting sqref="L33:M33">
    <cfRule type="colorScale" priority="146">
      <colorScale>
        <cfvo type="min"/>
        <cfvo type="max"/>
        <color rgb="FFFFEF9C"/>
        <color rgb="FFFF7128"/>
      </colorScale>
    </cfRule>
  </conditionalFormatting>
  <conditionalFormatting sqref="F33:M33">
    <cfRule type="colorScale" priority="145">
      <colorScale>
        <cfvo type="min"/>
        <cfvo type="max"/>
        <color rgb="FFFFEF9C"/>
        <color rgb="FFFF7128"/>
      </colorScale>
    </cfRule>
  </conditionalFormatting>
  <conditionalFormatting sqref="F35">
    <cfRule type="colorScale" priority="127">
      <colorScale>
        <cfvo type="min"/>
        <cfvo type="max"/>
        <color rgb="FFFFEF9C"/>
        <color rgb="FFFF7128"/>
      </colorScale>
    </cfRule>
    <cfRule type="containsBlanks" dxfId="342" priority="128">
      <formula>LEN(TRIM(F35))=0</formula>
    </cfRule>
  </conditionalFormatting>
  <conditionalFormatting sqref="F35:G35">
    <cfRule type="colorScale" priority="125">
      <colorScale>
        <cfvo type="min"/>
        <cfvo type="max"/>
        <color rgb="FFFFEF9C"/>
        <color rgb="FFFF7128"/>
      </colorScale>
    </cfRule>
    <cfRule type="colorScale" priority="126">
      <colorScale>
        <cfvo type="min"/>
        <cfvo type="max"/>
        <color rgb="FFFFEF9C"/>
        <color rgb="FFFF7128"/>
      </colorScale>
    </cfRule>
  </conditionalFormatting>
  <conditionalFormatting sqref="H35">
    <cfRule type="colorScale" priority="123">
      <colorScale>
        <cfvo type="min"/>
        <cfvo type="max"/>
        <color rgb="FFFFEF9C"/>
        <color rgb="FFFF7128"/>
      </colorScale>
    </cfRule>
    <cfRule type="containsBlanks" dxfId="341" priority="124">
      <formula>LEN(TRIM(H35))=0</formula>
    </cfRule>
  </conditionalFormatting>
  <conditionalFormatting sqref="H35:I35">
    <cfRule type="colorScale" priority="121">
      <colorScale>
        <cfvo type="min"/>
        <cfvo type="max"/>
        <color rgb="FFFFEF9C"/>
        <color rgb="FFFF7128"/>
      </colorScale>
    </cfRule>
    <cfRule type="colorScale" priority="122">
      <colorScale>
        <cfvo type="min"/>
        <cfvo type="max"/>
        <color rgb="FFFFEF9C"/>
        <color rgb="FFFF7128"/>
      </colorScale>
    </cfRule>
  </conditionalFormatting>
  <conditionalFormatting sqref="J35">
    <cfRule type="colorScale" priority="119">
      <colorScale>
        <cfvo type="min"/>
        <cfvo type="max"/>
        <color rgb="FFFFEF9C"/>
        <color rgb="FFFF7128"/>
      </colorScale>
    </cfRule>
    <cfRule type="containsBlanks" dxfId="340" priority="120">
      <formula>LEN(TRIM(J35))=0</formula>
    </cfRule>
  </conditionalFormatting>
  <conditionalFormatting sqref="J35:K35">
    <cfRule type="colorScale" priority="117">
      <colorScale>
        <cfvo type="min"/>
        <cfvo type="max"/>
        <color rgb="FFFFEF9C"/>
        <color rgb="FFFF7128"/>
      </colorScale>
    </cfRule>
    <cfRule type="colorScale" priority="118">
      <colorScale>
        <cfvo type="min"/>
        <cfvo type="max"/>
        <color rgb="FFFFEF9C"/>
        <color rgb="FFFF7128"/>
      </colorScale>
    </cfRule>
  </conditionalFormatting>
  <conditionalFormatting sqref="L35">
    <cfRule type="colorScale" priority="115">
      <colorScale>
        <cfvo type="min"/>
        <cfvo type="max"/>
        <color rgb="FFFFEF9C"/>
        <color rgb="FFFF7128"/>
      </colorScale>
    </cfRule>
    <cfRule type="containsBlanks" dxfId="339" priority="116">
      <formula>LEN(TRIM(L35))=0</formula>
    </cfRule>
  </conditionalFormatting>
  <conditionalFormatting sqref="L35:M35">
    <cfRule type="colorScale" priority="114">
      <colorScale>
        <cfvo type="min"/>
        <cfvo type="max"/>
        <color rgb="FFFFEF9C"/>
        <color rgb="FFFF7128"/>
      </colorScale>
    </cfRule>
  </conditionalFormatting>
  <conditionalFormatting sqref="F35:M35">
    <cfRule type="colorScale" priority="113">
      <colorScale>
        <cfvo type="min"/>
        <cfvo type="max"/>
        <color rgb="FFFFEF9C"/>
        <color rgb="FFFF7128"/>
      </colorScale>
    </cfRule>
  </conditionalFormatting>
  <conditionalFormatting sqref="F37">
    <cfRule type="colorScale" priority="63">
      <colorScale>
        <cfvo type="min"/>
        <cfvo type="max"/>
        <color rgb="FFFFEF9C"/>
        <color rgb="FFFF7128"/>
      </colorScale>
    </cfRule>
    <cfRule type="containsBlanks" dxfId="338" priority="64">
      <formula>LEN(TRIM(F37))=0</formula>
    </cfRule>
  </conditionalFormatting>
  <conditionalFormatting sqref="F37:G37">
    <cfRule type="colorScale" priority="61">
      <colorScale>
        <cfvo type="min"/>
        <cfvo type="max"/>
        <color rgb="FFFFEF9C"/>
        <color rgb="FFFF7128"/>
      </colorScale>
    </cfRule>
    <cfRule type="colorScale" priority="62">
      <colorScale>
        <cfvo type="min"/>
        <cfvo type="max"/>
        <color rgb="FFFFEF9C"/>
        <color rgb="FFFF7128"/>
      </colorScale>
    </cfRule>
  </conditionalFormatting>
  <conditionalFormatting sqref="H37">
    <cfRule type="colorScale" priority="59">
      <colorScale>
        <cfvo type="min"/>
        <cfvo type="max"/>
        <color rgb="FFFFEF9C"/>
        <color rgb="FFFF7128"/>
      </colorScale>
    </cfRule>
    <cfRule type="containsBlanks" dxfId="337" priority="60">
      <formula>LEN(TRIM(H37))=0</formula>
    </cfRule>
  </conditionalFormatting>
  <conditionalFormatting sqref="H37:I37">
    <cfRule type="colorScale" priority="57">
      <colorScale>
        <cfvo type="min"/>
        <cfvo type="max"/>
        <color rgb="FFFFEF9C"/>
        <color rgb="FFFF7128"/>
      </colorScale>
    </cfRule>
    <cfRule type="colorScale" priority="58">
      <colorScale>
        <cfvo type="min"/>
        <cfvo type="max"/>
        <color rgb="FFFFEF9C"/>
        <color rgb="FFFF7128"/>
      </colorScale>
    </cfRule>
  </conditionalFormatting>
  <conditionalFormatting sqref="J37">
    <cfRule type="colorScale" priority="55">
      <colorScale>
        <cfvo type="min"/>
        <cfvo type="max"/>
        <color rgb="FFFFEF9C"/>
        <color rgb="FFFF7128"/>
      </colorScale>
    </cfRule>
    <cfRule type="containsBlanks" dxfId="336" priority="56">
      <formula>LEN(TRIM(J37))=0</formula>
    </cfRule>
  </conditionalFormatting>
  <conditionalFormatting sqref="J37:K37">
    <cfRule type="colorScale" priority="53">
      <colorScale>
        <cfvo type="min"/>
        <cfvo type="max"/>
        <color rgb="FFFFEF9C"/>
        <color rgb="FFFF7128"/>
      </colorScale>
    </cfRule>
    <cfRule type="colorScale" priority="54">
      <colorScale>
        <cfvo type="min"/>
        <cfvo type="max"/>
        <color rgb="FFFFEF9C"/>
        <color rgb="FFFF7128"/>
      </colorScale>
    </cfRule>
  </conditionalFormatting>
  <conditionalFormatting sqref="L37">
    <cfRule type="colorScale" priority="51">
      <colorScale>
        <cfvo type="min"/>
        <cfvo type="max"/>
        <color rgb="FFFFEF9C"/>
        <color rgb="FFFF7128"/>
      </colorScale>
    </cfRule>
    <cfRule type="containsBlanks" dxfId="335" priority="52">
      <formula>LEN(TRIM(L37))=0</formula>
    </cfRule>
  </conditionalFormatting>
  <conditionalFormatting sqref="L37:M37">
    <cfRule type="colorScale" priority="50">
      <colorScale>
        <cfvo type="min"/>
        <cfvo type="max"/>
        <color rgb="FFFFEF9C"/>
        <color rgb="FFFF7128"/>
      </colorScale>
    </cfRule>
  </conditionalFormatting>
  <conditionalFormatting sqref="F37:M37">
    <cfRule type="colorScale" priority="49">
      <colorScale>
        <cfvo type="min"/>
        <cfvo type="max"/>
        <color rgb="FFFFEF9C"/>
        <color rgb="FFFF7128"/>
      </colorScale>
    </cfRule>
  </conditionalFormatting>
  <conditionalFormatting sqref="F39">
    <cfRule type="colorScale" priority="47">
      <colorScale>
        <cfvo type="min"/>
        <cfvo type="max"/>
        <color rgb="FFFFEF9C"/>
        <color rgb="FFFF7128"/>
      </colorScale>
    </cfRule>
    <cfRule type="containsBlanks" dxfId="334" priority="48">
      <formula>LEN(TRIM(F39))=0</formula>
    </cfRule>
  </conditionalFormatting>
  <conditionalFormatting sqref="F39:G39">
    <cfRule type="colorScale" priority="45">
      <colorScale>
        <cfvo type="min"/>
        <cfvo type="max"/>
        <color rgb="FFFFEF9C"/>
        <color rgb="FFFF7128"/>
      </colorScale>
    </cfRule>
    <cfRule type="colorScale" priority="46">
      <colorScale>
        <cfvo type="min"/>
        <cfvo type="max"/>
        <color rgb="FFFFEF9C"/>
        <color rgb="FFFF7128"/>
      </colorScale>
    </cfRule>
  </conditionalFormatting>
  <conditionalFormatting sqref="H39">
    <cfRule type="colorScale" priority="43">
      <colorScale>
        <cfvo type="min"/>
        <cfvo type="max"/>
        <color rgb="FFFFEF9C"/>
        <color rgb="FFFF7128"/>
      </colorScale>
    </cfRule>
    <cfRule type="containsBlanks" dxfId="333" priority="44">
      <formula>LEN(TRIM(H39))=0</formula>
    </cfRule>
  </conditionalFormatting>
  <conditionalFormatting sqref="H39:I39">
    <cfRule type="colorScale" priority="41">
      <colorScale>
        <cfvo type="min"/>
        <cfvo type="max"/>
        <color rgb="FFFFEF9C"/>
        <color rgb="FFFF7128"/>
      </colorScale>
    </cfRule>
    <cfRule type="colorScale" priority="42">
      <colorScale>
        <cfvo type="min"/>
        <cfvo type="max"/>
        <color rgb="FFFFEF9C"/>
        <color rgb="FFFF7128"/>
      </colorScale>
    </cfRule>
  </conditionalFormatting>
  <conditionalFormatting sqref="J39">
    <cfRule type="colorScale" priority="39">
      <colorScale>
        <cfvo type="min"/>
        <cfvo type="max"/>
        <color rgb="FFFFEF9C"/>
        <color rgb="FFFF7128"/>
      </colorScale>
    </cfRule>
    <cfRule type="containsBlanks" dxfId="332" priority="40">
      <formula>LEN(TRIM(J39))=0</formula>
    </cfRule>
  </conditionalFormatting>
  <conditionalFormatting sqref="J39:K39">
    <cfRule type="colorScale" priority="37">
      <colorScale>
        <cfvo type="min"/>
        <cfvo type="max"/>
        <color rgb="FFFFEF9C"/>
        <color rgb="FFFF7128"/>
      </colorScale>
    </cfRule>
    <cfRule type="colorScale" priority="38">
      <colorScale>
        <cfvo type="min"/>
        <cfvo type="max"/>
        <color rgb="FFFFEF9C"/>
        <color rgb="FFFF7128"/>
      </colorScale>
    </cfRule>
  </conditionalFormatting>
  <conditionalFormatting sqref="L39">
    <cfRule type="colorScale" priority="35">
      <colorScale>
        <cfvo type="min"/>
        <cfvo type="max"/>
        <color rgb="FFFFEF9C"/>
        <color rgb="FFFF7128"/>
      </colorScale>
    </cfRule>
    <cfRule type="containsBlanks" dxfId="331" priority="36">
      <formula>LEN(TRIM(L39))=0</formula>
    </cfRule>
  </conditionalFormatting>
  <conditionalFormatting sqref="L39:M39">
    <cfRule type="colorScale" priority="34">
      <colorScale>
        <cfvo type="min"/>
        <cfvo type="max"/>
        <color rgb="FFFFEF9C"/>
        <color rgb="FFFF7128"/>
      </colorScale>
    </cfRule>
  </conditionalFormatting>
  <conditionalFormatting sqref="F39:M39">
    <cfRule type="colorScale" priority="33">
      <colorScale>
        <cfvo type="min"/>
        <cfvo type="max"/>
        <color rgb="FFFFEF9C"/>
        <color rgb="FFFF7128"/>
      </colorScale>
    </cfRule>
  </conditionalFormatting>
  <conditionalFormatting sqref="F41">
    <cfRule type="colorScale" priority="31">
      <colorScale>
        <cfvo type="min"/>
        <cfvo type="max"/>
        <color rgb="FFFFEF9C"/>
        <color rgb="FFFF7128"/>
      </colorScale>
    </cfRule>
    <cfRule type="containsBlanks" dxfId="330" priority="32">
      <formula>LEN(TRIM(F41))=0</formula>
    </cfRule>
  </conditionalFormatting>
  <conditionalFormatting sqref="F41:G41">
    <cfRule type="colorScale" priority="29">
      <colorScale>
        <cfvo type="min"/>
        <cfvo type="max"/>
        <color rgb="FFFFEF9C"/>
        <color rgb="FFFF7128"/>
      </colorScale>
    </cfRule>
    <cfRule type="colorScale" priority="30">
      <colorScale>
        <cfvo type="min"/>
        <cfvo type="max"/>
        <color rgb="FFFFEF9C"/>
        <color rgb="FFFF7128"/>
      </colorScale>
    </cfRule>
  </conditionalFormatting>
  <conditionalFormatting sqref="H41">
    <cfRule type="colorScale" priority="27">
      <colorScale>
        <cfvo type="min"/>
        <cfvo type="max"/>
        <color rgb="FFFFEF9C"/>
        <color rgb="FFFF7128"/>
      </colorScale>
    </cfRule>
    <cfRule type="containsBlanks" dxfId="329" priority="28">
      <formula>LEN(TRIM(H41))=0</formula>
    </cfRule>
  </conditionalFormatting>
  <conditionalFormatting sqref="H41:I41">
    <cfRule type="colorScale" priority="25">
      <colorScale>
        <cfvo type="min"/>
        <cfvo type="max"/>
        <color rgb="FFFFEF9C"/>
        <color rgb="FFFF7128"/>
      </colorScale>
    </cfRule>
    <cfRule type="colorScale" priority="26">
      <colorScale>
        <cfvo type="min"/>
        <cfvo type="max"/>
        <color rgb="FFFFEF9C"/>
        <color rgb="FFFF7128"/>
      </colorScale>
    </cfRule>
  </conditionalFormatting>
  <conditionalFormatting sqref="J41">
    <cfRule type="colorScale" priority="23">
      <colorScale>
        <cfvo type="min"/>
        <cfvo type="max"/>
        <color rgb="FFFFEF9C"/>
        <color rgb="FFFF7128"/>
      </colorScale>
    </cfRule>
    <cfRule type="containsBlanks" dxfId="328" priority="24">
      <formula>LEN(TRIM(J41))=0</formula>
    </cfRule>
  </conditionalFormatting>
  <conditionalFormatting sqref="J41:K41">
    <cfRule type="colorScale" priority="21">
      <colorScale>
        <cfvo type="min"/>
        <cfvo type="max"/>
        <color rgb="FFFFEF9C"/>
        <color rgb="FFFF7128"/>
      </colorScale>
    </cfRule>
    <cfRule type="colorScale" priority="22">
      <colorScale>
        <cfvo type="min"/>
        <cfvo type="max"/>
        <color rgb="FFFFEF9C"/>
        <color rgb="FFFF7128"/>
      </colorScale>
    </cfRule>
  </conditionalFormatting>
  <conditionalFormatting sqref="L41">
    <cfRule type="colorScale" priority="19">
      <colorScale>
        <cfvo type="min"/>
        <cfvo type="max"/>
        <color rgb="FFFFEF9C"/>
        <color rgb="FFFF7128"/>
      </colorScale>
    </cfRule>
    <cfRule type="containsBlanks" dxfId="327" priority="20">
      <formula>LEN(TRIM(L41))=0</formula>
    </cfRule>
  </conditionalFormatting>
  <conditionalFormatting sqref="L41:M41">
    <cfRule type="colorScale" priority="18">
      <colorScale>
        <cfvo type="min"/>
        <cfvo type="max"/>
        <color rgb="FFFFEF9C"/>
        <color rgb="FFFF7128"/>
      </colorScale>
    </cfRule>
  </conditionalFormatting>
  <conditionalFormatting sqref="F41:M41">
    <cfRule type="colorScale" priority="17">
      <colorScale>
        <cfvo type="min"/>
        <cfvo type="max"/>
        <color rgb="FFFFEF9C"/>
        <color rgb="FFFF7128"/>
      </colorScale>
    </cfRule>
  </conditionalFormatting>
  <conditionalFormatting sqref="F43">
    <cfRule type="colorScale" priority="15">
      <colorScale>
        <cfvo type="min"/>
        <cfvo type="max"/>
        <color rgb="FFFFEF9C"/>
        <color rgb="FFFF7128"/>
      </colorScale>
    </cfRule>
    <cfRule type="containsBlanks" dxfId="326" priority="16">
      <formula>LEN(TRIM(F43))=0</formula>
    </cfRule>
  </conditionalFormatting>
  <conditionalFormatting sqref="F43:G43">
    <cfRule type="colorScale" priority="13">
      <colorScale>
        <cfvo type="min"/>
        <cfvo type="max"/>
        <color rgb="FFFFEF9C"/>
        <color rgb="FFFF7128"/>
      </colorScale>
    </cfRule>
    <cfRule type="colorScale" priority="14">
      <colorScale>
        <cfvo type="min"/>
        <cfvo type="max"/>
        <color rgb="FFFFEF9C"/>
        <color rgb="FFFF7128"/>
      </colorScale>
    </cfRule>
  </conditionalFormatting>
  <conditionalFormatting sqref="H43">
    <cfRule type="colorScale" priority="11">
      <colorScale>
        <cfvo type="min"/>
        <cfvo type="max"/>
        <color rgb="FFFFEF9C"/>
        <color rgb="FFFF7128"/>
      </colorScale>
    </cfRule>
    <cfRule type="containsBlanks" dxfId="325" priority="12">
      <formula>LEN(TRIM(H43))=0</formula>
    </cfRule>
  </conditionalFormatting>
  <conditionalFormatting sqref="H43:I43">
    <cfRule type="colorScale" priority="9">
      <colorScale>
        <cfvo type="min"/>
        <cfvo type="max"/>
        <color rgb="FFFFEF9C"/>
        <color rgb="FFFF7128"/>
      </colorScale>
    </cfRule>
    <cfRule type="colorScale" priority="10">
      <colorScale>
        <cfvo type="min"/>
        <cfvo type="max"/>
        <color rgb="FFFFEF9C"/>
        <color rgb="FFFF7128"/>
      </colorScale>
    </cfRule>
  </conditionalFormatting>
  <conditionalFormatting sqref="J43">
    <cfRule type="colorScale" priority="7">
      <colorScale>
        <cfvo type="min"/>
        <cfvo type="max"/>
        <color rgb="FFFFEF9C"/>
        <color rgb="FFFF7128"/>
      </colorScale>
    </cfRule>
    <cfRule type="containsBlanks" dxfId="324" priority="8">
      <formula>LEN(TRIM(J43))=0</formula>
    </cfRule>
  </conditionalFormatting>
  <conditionalFormatting sqref="J43:K43">
    <cfRule type="colorScale" priority="5">
      <colorScale>
        <cfvo type="min"/>
        <cfvo type="max"/>
        <color rgb="FFFFEF9C"/>
        <color rgb="FFFF7128"/>
      </colorScale>
    </cfRule>
    <cfRule type="colorScale" priority="6">
      <colorScale>
        <cfvo type="min"/>
        <cfvo type="max"/>
        <color rgb="FFFFEF9C"/>
        <color rgb="FFFF7128"/>
      </colorScale>
    </cfRule>
  </conditionalFormatting>
  <conditionalFormatting sqref="L43">
    <cfRule type="colorScale" priority="3">
      <colorScale>
        <cfvo type="min"/>
        <cfvo type="max"/>
        <color rgb="FFFFEF9C"/>
        <color rgb="FFFF7128"/>
      </colorScale>
    </cfRule>
    <cfRule type="containsBlanks" dxfId="323" priority="4">
      <formula>LEN(TRIM(L43))=0</formula>
    </cfRule>
  </conditionalFormatting>
  <conditionalFormatting sqref="L43:M43">
    <cfRule type="colorScale" priority="2">
      <colorScale>
        <cfvo type="min"/>
        <cfvo type="max"/>
        <color rgb="FFFFEF9C"/>
        <color rgb="FFFF7128"/>
      </colorScale>
    </cfRule>
  </conditionalFormatting>
  <conditionalFormatting sqref="F43:M43">
    <cfRule type="colorScale" priority="1">
      <colorScale>
        <cfvo type="min"/>
        <cfvo type="max"/>
        <color rgb="FFFFEF9C"/>
        <color rgb="FFFF7128"/>
      </colorScale>
    </cfRule>
  </conditionalFormatting>
  <hyperlinks>
    <hyperlink ref="B6" location="Contents!A1" display="Back to Contents page" xr:uid="{00000000-0004-0000-0600-000000000000}"/>
  </hyperlinks>
  <pageMargins left="0.7" right="0.7" top="0.75" bottom="0.75" header="0.3" footer="0.3"/>
  <pageSetup paperSize="9" scale="39" orientation="landscape" r:id="rId1"/>
  <ignoredErrors>
    <ignoredError sqref="F8:M10 F21:O22 F24:M24 F19:M20 F11:M16 F26:M34 F17:M18 F35:M42"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pageSetUpPr fitToPage="1"/>
  </sheetPr>
  <dimension ref="B1:S97"/>
  <sheetViews>
    <sheetView showGridLines="0" zoomScaleNormal="100" zoomScaleSheetLayoutView="100" workbookViewId="0">
      <pane ySplit="6" topLeftCell="A7" activePane="bottomLeft" state="frozen"/>
      <selection activeCell="N85" sqref="N85:O86"/>
      <selection pane="bottomLeft" activeCell="D2" sqref="D2:Q4"/>
    </sheetView>
  </sheetViews>
  <sheetFormatPr defaultRowHeight="15" x14ac:dyDescent="0.25"/>
  <cols>
    <col min="1" max="1" width="1.7109375" style="99" customWidth="1"/>
    <col min="2" max="2" width="22.5703125" style="99" customWidth="1"/>
    <col min="3" max="3" width="1.7109375" style="99" customWidth="1"/>
    <col min="4" max="4" width="5.85546875" style="99" customWidth="1"/>
    <col min="5" max="5" width="69" style="99" customWidth="1"/>
    <col min="6" max="17" width="5" style="99" customWidth="1"/>
    <col min="18" max="18" width="9.140625" style="99"/>
    <col min="19" max="19" width="12" style="99" bestFit="1" customWidth="1"/>
    <col min="20" max="16384" width="9.140625" style="99"/>
  </cols>
  <sheetData>
    <row r="1" spans="2:19" ht="15.75" thickBot="1" x14ac:dyDescent="0.3"/>
    <row r="2" spans="2:19" ht="15.75" customHeight="1" x14ac:dyDescent="0.25">
      <c r="B2" s="297" t="s">
        <v>417</v>
      </c>
      <c r="D2" s="269" t="s">
        <v>499</v>
      </c>
      <c r="E2" s="270"/>
      <c r="F2" s="270"/>
      <c r="G2" s="270"/>
      <c r="H2" s="270"/>
      <c r="I2" s="270"/>
      <c r="J2" s="270"/>
      <c r="K2" s="270"/>
      <c r="L2" s="270"/>
      <c r="M2" s="270"/>
      <c r="N2" s="270"/>
      <c r="O2" s="270"/>
      <c r="P2" s="270"/>
      <c r="Q2" s="271"/>
    </row>
    <row r="3" spans="2:19" ht="15.75" customHeight="1" x14ac:dyDescent="0.25">
      <c r="B3" s="298"/>
      <c r="D3" s="272"/>
      <c r="E3" s="273"/>
      <c r="F3" s="273"/>
      <c r="G3" s="273"/>
      <c r="H3" s="273"/>
      <c r="I3" s="273"/>
      <c r="J3" s="273"/>
      <c r="K3" s="273"/>
      <c r="L3" s="273"/>
      <c r="M3" s="273"/>
      <c r="N3" s="273"/>
      <c r="O3" s="273"/>
      <c r="P3" s="273"/>
      <c r="Q3" s="274"/>
      <c r="S3" s="177"/>
    </row>
    <row r="4" spans="2:19" ht="15.75" customHeight="1" thickBot="1" x14ac:dyDescent="0.3">
      <c r="B4" s="299"/>
      <c r="D4" s="275"/>
      <c r="E4" s="276"/>
      <c r="F4" s="276"/>
      <c r="G4" s="276"/>
      <c r="H4" s="276"/>
      <c r="I4" s="276"/>
      <c r="J4" s="276"/>
      <c r="K4" s="276"/>
      <c r="L4" s="276"/>
      <c r="M4" s="276"/>
      <c r="N4" s="276"/>
      <c r="O4" s="276"/>
      <c r="P4" s="276"/>
      <c r="Q4" s="277"/>
      <c r="S4" s="177"/>
    </row>
    <row r="5" spans="2:19" ht="15.75" thickBot="1" x14ac:dyDescent="0.3">
      <c r="S5" s="177"/>
    </row>
    <row r="6" spans="2:19" ht="168" customHeight="1" thickBot="1" x14ac:dyDescent="0.3">
      <c r="D6" s="349" t="str">
        <f>'Hide Selection'!G24</f>
        <v>England</v>
      </c>
      <c r="E6" s="350"/>
      <c r="F6" s="351" t="s">
        <v>123</v>
      </c>
      <c r="G6" s="296"/>
      <c r="H6" s="280" t="s">
        <v>3</v>
      </c>
      <c r="I6" s="280"/>
      <c r="J6" s="280" t="s">
        <v>121</v>
      </c>
      <c r="K6" s="280"/>
      <c r="L6" s="296" t="s">
        <v>122</v>
      </c>
      <c r="M6" s="296"/>
      <c r="N6" s="351" t="s">
        <v>139</v>
      </c>
      <c r="O6" s="352"/>
      <c r="P6" s="296" t="s">
        <v>140</v>
      </c>
      <c r="Q6" s="353"/>
      <c r="S6" s="177"/>
    </row>
    <row r="7" spans="2:19" s="34" customFormat="1" ht="18.75" customHeight="1" x14ac:dyDescent="0.2">
      <c r="D7" s="313" t="s">
        <v>490</v>
      </c>
      <c r="E7" s="69" t="s">
        <v>141</v>
      </c>
      <c r="F7" s="286">
        <f>IF(OR(ISERROR(VLOOKUP($D$6&amp;$E7&amp;$D$7,'EP CAL data'!$A:$AC,'EP CAL data'!B$3,FALSE)),ISBLANK(VLOOKUP($D$6&amp;$E7&amp;$D$7,'EP CAL data'!$A:$AC,'EP CAL data'!B$3,FALSE))),"",VLOOKUP($D$6&amp;$E7&amp;$D$7,'EP CAL data'!$A:$AC,'EP CAL data'!B$3,FALSE))</f>
        <v>0.62500908936665289</v>
      </c>
      <c r="G7" s="285"/>
      <c r="H7" s="285">
        <f>IF(OR(ISERROR(VLOOKUP($D$6&amp;$E7&amp;$D$7,'EP CAL data'!$A:$AC,'EP CAL data'!C$3,FALSE)),ISBLANK(VLOOKUP($D$6&amp;$E7&amp;$D$7,'EP CAL data'!$A:$AC,'EP CAL data'!C$3,FALSE))),"",VLOOKUP($D$6&amp;$E7&amp;$D$7,'EP CAL data'!$A:$AC,'EP CAL data'!C$3,FALSE))</f>
        <v>0.22782497515573114</v>
      </c>
      <c r="I7" s="285"/>
      <c r="J7" s="285">
        <f>IF(OR(ISERROR(VLOOKUP($D$6&amp;$E7&amp;$D$7,'EP CAL data'!$A:$AC,'EP CAL data'!D$3,FALSE)),ISBLANK(VLOOKUP($D$6&amp;$E7&amp;$D$7,'EP CAL data'!$A:$AC,'EP CAL data'!D$3,FALSE))),"",VLOOKUP($D$6&amp;$E7&amp;$D$7,'EP CAL data'!$A:$AC,'EP CAL data'!D$3,FALSE))</f>
        <v>4.0461315655525125E-2</v>
      </c>
      <c r="K7" s="285"/>
      <c r="L7" s="285">
        <f>IF(OR(ISERROR(VLOOKUP($D$6&amp;$E7&amp;$D$7,'EP CAL data'!$A:$AC,'EP CAL data'!E$3,FALSE)),ISBLANK(VLOOKUP($D$6&amp;$E7&amp;$D$7,'EP CAL data'!$A:$AC,'EP CAL data'!E$3,FALSE))),"",VLOOKUP($D$6&amp;$E7&amp;$D$7,'EP CAL data'!$A:$AC,'EP CAL data'!E$3,FALSE))</f>
        <v>0.1067046198220908</v>
      </c>
      <c r="M7" s="285"/>
      <c r="N7" s="346">
        <f>IF(OR(ISERROR(VLOOKUP($D$6&amp;$E7&amp;$D$7,'EP CAL data'!$A:$AC,'EP CAL data'!G$3,FALSE)),ISBLANK(VLOOKUP($D$6&amp;$E7&amp;$D$7,'EP CAL data'!$A:$AC,'EP CAL data'!G$3,FALSE))),"",VLOOKUP($D$6&amp;$E7&amp;$D$7,'EP CAL data'!$A:$AC,'EP CAL data'!G$3,FALSE))</f>
        <v>660112</v>
      </c>
      <c r="O7" s="347"/>
      <c r="P7" s="344">
        <f>IF(OR(ISERROR(VLOOKUP($D$6&amp;$E7&amp;$D$7,'EP CAL data'!$A:$AC,'EP CAL data'!H$3,FALSE)),ISBLANK(VLOOKUP($D$6&amp;$E7&amp;$D$7,'EP CAL data'!$A:$AC,'EP CAL data'!H$3,FALSE))),"",VLOOKUP($D$6&amp;$E7&amp;$D$7,'EP CAL data'!$A:$AC,'EP CAL data'!H$3,FALSE))</f>
        <v>0.21323892112952228</v>
      </c>
      <c r="Q7" s="278"/>
    </row>
    <row r="8" spans="2:19" ht="15" customHeight="1" thickBot="1" x14ac:dyDescent="0.3">
      <c r="D8" s="314"/>
      <c r="E8" s="18" t="s">
        <v>27</v>
      </c>
      <c r="F8" s="8">
        <f>IF(F7="","",VLOOKUP($D$6&amp;$E7&amp;$D$7,'EP CAL data'!$A:$AC,'EP CAL data'!M$3,FALSE))</f>
        <v>0.624</v>
      </c>
      <c r="G8" s="3">
        <f>IF(F7="","",VLOOKUP($D$6&amp;$E7&amp;$D$7,'EP CAL data'!$A:$AC,'EP CAL data'!N$3,FALSE))</f>
        <v>0.626</v>
      </c>
      <c r="H8" s="3">
        <f>IF(H7="","",VLOOKUP($D$6&amp;$E7&amp;$D$7,'EP CAL data'!$A:$AC,'EP CAL data'!O$3,FALSE))</f>
        <v>0.22700000000000001</v>
      </c>
      <c r="I8" s="3">
        <f>IF(H7="","",VLOOKUP($D$6&amp;$E7&amp;$D$7,'EP CAL data'!$A:$AC,'EP CAL data'!P$3,FALSE))</f>
        <v>0.22900000000000001</v>
      </c>
      <c r="J8" s="3">
        <f>IF(J7="","",VLOOKUP($D$6&amp;$E7&amp;$D$7,'EP CAL data'!$A:$AC,'EP CAL data'!Q$3,FALSE))</f>
        <v>0.04</v>
      </c>
      <c r="K8" s="3">
        <f>IF(J7="","",VLOOKUP($D$6&amp;$E7&amp;$D$7,'EP CAL data'!$A:$AC,'EP CAL data'!R$3,FALSE))</f>
        <v>4.1000000000000002E-2</v>
      </c>
      <c r="L8" s="3">
        <f>IF(L7="","",VLOOKUP($D$6&amp;$E7&amp;$D$7,'EP CAL data'!$A:$AC,'EP CAL data'!S$3,FALSE))</f>
        <v>0.106</v>
      </c>
      <c r="M8" s="3">
        <f>IF(L7="","",VLOOKUP($D$6&amp;$E7&amp;$D$7,'EP CAL data'!$A:$AC,'EP CAL data'!T$3,FALSE))</f>
        <v>0.107</v>
      </c>
      <c r="N8" s="339"/>
      <c r="O8" s="340"/>
      <c r="P8" s="345"/>
      <c r="Q8" s="260"/>
    </row>
    <row r="9" spans="2:19" s="34" customFormat="1" ht="18.75" customHeight="1" x14ac:dyDescent="0.2">
      <c r="B9" s="44" t="s">
        <v>49</v>
      </c>
      <c r="D9" s="314"/>
      <c r="E9" s="70" t="s">
        <v>7</v>
      </c>
      <c r="F9" s="286">
        <f>IF(OR(ISERROR(VLOOKUP($D$6&amp;$E9&amp;$D$7,'EP CAL data'!$A:$AC,'EP CAL data'!B$3,FALSE)),ISBLANK(VLOOKUP($D$6&amp;$E9&amp;$D$7,'EP CAL data'!$A:$AC,'EP CAL data'!B$3,FALSE))),"",VLOOKUP($D$6&amp;$E9&amp;$D$7,'EP CAL data'!$A:$AC,'EP CAL data'!B$3,FALSE))</f>
        <v>0.64599851691289711</v>
      </c>
      <c r="G9" s="285"/>
      <c r="H9" s="285">
        <f>IF(OR(ISERROR(VLOOKUP($D$6&amp;$E9&amp;$D$7,'EP CAL data'!$A:$AC,'EP CAL data'!C$3,FALSE)),ISBLANK(VLOOKUP($D$6&amp;$E9&amp;$D$7,'EP CAL data'!$A:$AC,'EP CAL data'!C$3,FALSE))),"",VLOOKUP($D$6&amp;$E9&amp;$D$7,'EP CAL data'!$A:$AC,'EP CAL data'!C$3,FALSE))</f>
        <v>0.19981746620272661</v>
      </c>
      <c r="I9" s="285"/>
      <c r="J9" s="285">
        <f>IF(OR(ISERROR(VLOOKUP($D$6&amp;$E9&amp;$D$7,'EP CAL data'!$A:$AC,'EP CAL data'!D$3,FALSE)),ISBLANK(VLOOKUP($D$6&amp;$E9&amp;$D$7,'EP CAL data'!$A:$AC,'EP CAL data'!D$3,FALSE))),"",VLOOKUP($D$6&amp;$E9&amp;$D$7,'EP CAL data'!$A:$AC,'EP CAL data'!D$3,FALSE))</f>
        <v>4.1412355256402945E-2</v>
      </c>
      <c r="K9" s="285"/>
      <c r="L9" s="285">
        <f>IF(OR(ISERROR(VLOOKUP($D$6&amp;$E9&amp;$D$7,'EP CAL data'!$A:$AC,'EP CAL data'!E$3,FALSE)),ISBLANK(VLOOKUP($D$6&amp;$E9&amp;$D$7,'EP CAL data'!$A:$AC,'EP CAL data'!E$3,FALSE))),"",VLOOKUP($D$6&amp;$E9&amp;$D$7,'EP CAL data'!$A:$AC,'EP CAL data'!E$3,FALSE))</f>
        <v>0.11277166162797331</v>
      </c>
      <c r="M9" s="285"/>
      <c r="N9" s="346">
        <f>IF(OR(ISERROR(VLOOKUP($D$6&amp;$E9&amp;$D$7,'EP CAL data'!$A:$AC,'EP CAL data'!G$3,FALSE)),ISBLANK(VLOOKUP($D$6&amp;$E9&amp;$D$7,'EP CAL data'!$A:$AC,'EP CAL data'!G$3,FALSE))),"",VLOOKUP($D$6&amp;$E9&amp;$D$7,'EP CAL data'!$A:$AC,'EP CAL data'!G$3,FALSE))</f>
        <v>17531</v>
      </c>
      <c r="O9" s="347"/>
      <c r="P9" s="348">
        <f>IF(OR(ISERROR(VLOOKUP($D$6&amp;$E9&amp;$D$7,'EP CAL data'!$A:$AC,'EP CAL data'!H$3,FALSE)),ISBLANK(VLOOKUP($D$6&amp;$E9&amp;$D$7,'EP CAL data'!$A:$AC,'EP CAL data'!H$3,FALSE))),"",VLOOKUP($D$6&amp;$E9&amp;$D$7,'EP CAL data'!$A:$AC,'EP CAL data'!H$3,FALSE))</f>
        <v>0.181619460041854</v>
      </c>
      <c r="Q9" s="278"/>
    </row>
    <row r="10" spans="2:19" ht="15" customHeight="1" x14ac:dyDescent="0.25">
      <c r="D10" s="314"/>
      <c r="E10" s="13" t="s">
        <v>27</v>
      </c>
      <c r="F10" s="14">
        <f>IF(F9="","",VLOOKUP($D$6&amp;$E9&amp;$D$7,'EP CAL data'!$A:$AC,'EP CAL data'!M$3,FALSE))</f>
        <v>0.63900000000000001</v>
      </c>
      <c r="G10" s="15">
        <f>IF(F9="","",VLOOKUP($D$6&amp;$E9&amp;$D$7,'EP CAL data'!$A:$AC,'EP CAL data'!N$3,FALSE))</f>
        <v>0.65300000000000002</v>
      </c>
      <c r="H10" s="15">
        <f>IF(H9="","",VLOOKUP($D$6&amp;$E9&amp;$D$7,'EP CAL data'!$A:$AC,'EP CAL data'!O$3,FALSE))</f>
        <v>0.19400000000000001</v>
      </c>
      <c r="I10" s="15">
        <f>IF(H9="","",VLOOKUP($D$6&amp;$E9&amp;$D$7,'EP CAL data'!$A:$AC,'EP CAL data'!P$3,FALSE))</f>
        <v>0.20599999999999999</v>
      </c>
      <c r="J10" s="15">
        <f>IF(J9="","",VLOOKUP($D$6&amp;$E9&amp;$D$7,'EP CAL data'!$A:$AC,'EP CAL data'!Q$3,FALSE))</f>
        <v>3.9E-2</v>
      </c>
      <c r="K10" s="15">
        <f>IF(J9="","",VLOOKUP($D$6&amp;$E9&amp;$D$7,'EP CAL data'!$A:$AC,'EP CAL data'!R$3,FALSE))</f>
        <v>4.3999999999999997E-2</v>
      </c>
      <c r="L10" s="15">
        <f>IF(L9="","",VLOOKUP($D$6&amp;$E9&amp;$D$7,'EP CAL data'!$A:$AC,'EP CAL data'!S$3,FALSE))</f>
        <v>0.108</v>
      </c>
      <c r="M10" s="15">
        <f>IF(L9="","",VLOOKUP($D$6&amp;$E9&amp;$D$7,'EP CAL data'!$A:$AC,'EP CAL data'!T$3,FALSE))</f>
        <v>0.11799999999999999</v>
      </c>
      <c r="N10" s="342"/>
      <c r="O10" s="343"/>
      <c r="P10" s="341"/>
      <c r="Q10" s="258"/>
    </row>
    <row r="11" spans="2:19" s="34" customFormat="1" ht="18.75" customHeight="1" x14ac:dyDescent="0.2">
      <c r="D11" s="314"/>
      <c r="E11" s="70" t="s">
        <v>330</v>
      </c>
      <c r="F11" s="290">
        <f>IF(OR(ISERROR(VLOOKUP($D$6&amp;$E11&amp;$D$7,'EP CAL data'!$A:$AC,'EP CAL data'!B$3,FALSE)),ISBLANK(VLOOKUP($D$6&amp;$E11&amp;$D$7,'EP CAL data'!$A:$AC,'EP CAL data'!B$3,FALSE))),"",VLOOKUP($D$6&amp;$E11&amp;$D$7,'EP CAL data'!$A:$AC,'EP CAL data'!B$3,FALSE))</f>
        <v>0.59968404423380728</v>
      </c>
      <c r="G11" s="291"/>
      <c r="H11" s="291">
        <f>IF(OR(ISERROR(VLOOKUP($D$6&amp;$E11&amp;$D$7,'EP CAL data'!$A:$AC,'EP CAL data'!C$3,FALSE)),ISBLANK(VLOOKUP($D$6&amp;$E11&amp;$D$7,'EP CAL data'!$A:$AC,'EP CAL data'!C$3,FALSE))),"",VLOOKUP($D$6&amp;$E11&amp;$D$7,'EP CAL data'!$A:$AC,'EP CAL data'!C$3,FALSE))</f>
        <v>8.5939968404423375E-2</v>
      </c>
      <c r="I11" s="291"/>
      <c r="J11" s="291">
        <f>IF(OR(ISERROR(VLOOKUP($D$6&amp;$E11&amp;$D$7,'EP CAL data'!$A:$AC,'EP CAL data'!D$3,FALSE)),ISBLANK(VLOOKUP($D$6&amp;$E11&amp;$D$7,'EP CAL data'!$A:$AC,'EP CAL data'!D$3,FALSE))),"",VLOOKUP($D$6&amp;$E11&amp;$D$7,'EP CAL data'!$A:$AC,'EP CAL data'!D$3,FALSE))</f>
        <v>6.0031595576619273E-2</v>
      </c>
      <c r="K11" s="291"/>
      <c r="L11" s="291">
        <f>IF(OR(ISERROR(VLOOKUP($D$6&amp;$E11&amp;$D$7,'EP CAL data'!$A:$AC,'EP CAL data'!E$3,FALSE)),ISBLANK(VLOOKUP($D$6&amp;$E11&amp;$D$7,'EP CAL data'!$A:$AC,'EP CAL data'!E$3,FALSE))),"",VLOOKUP($D$6&amp;$E11&amp;$D$7,'EP CAL data'!$A:$AC,'EP CAL data'!E$3,FALSE))</f>
        <v>0.25434439178515006</v>
      </c>
      <c r="M11" s="291"/>
      <c r="N11" s="337">
        <f>IF(OR(ISERROR(VLOOKUP($D$6&amp;$E11&amp;$D$7,'EP CAL data'!$A:$AC,'EP CAL data'!G$3,FALSE)),ISBLANK(VLOOKUP($D$6&amp;$E11&amp;$D$7,'EP CAL data'!$A:$AC,'EP CAL data'!G$3,FALSE))),"",VLOOKUP($D$6&amp;$E11&amp;$D$7,'EP CAL data'!$A:$AC,'EP CAL data'!G$3,FALSE))</f>
        <v>3165</v>
      </c>
      <c r="O11" s="338"/>
      <c r="P11" s="335">
        <f>IF(OR(ISERROR(VLOOKUP($D$6&amp;$E11&amp;$D$7,'EP CAL data'!$A:$AC,'EP CAL data'!H$3,FALSE)),ISBLANK(VLOOKUP($D$6&amp;$E11&amp;$D$7,'EP CAL data'!$A:$AC,'EP CAL data'!H$3,FALSE))),"",VLOOKUP($D$6&amp;$E11&amp;$D$7,'EP CAL data'!$A:$AC,'EP CAL data'!H$3,FALSE))</f>
        <v>6.258527614640802E-2</v>
      </c>
      <c r="Q11" s="259"/>
    </row>
    <row r="12" spans="2:19" ht="15" customHeight="1" x14ac:dyDescent="0.25">
      <c r="D12" s="314"/>
      <c r="E12" s="17" t="s">
        <v>27</v>
      </c>
      <c r="F12" s="14">
        <f>IF(F11="","",VLOOKUP($D$6&amp;$E11&amp;$D$7,'EP CAL data'!$A:$AC,'EP CAL data'!M$3,FALSE))</f>
        <v>0.58299999999999996</v>
      </c>
      <c r="G12" s="15">
        <f>IF(F11="","",VLOOKUP($D$6&amp;$E11&amp;$D$7,'EP CAL data'!$A:$AC,'EP CAL data'!N$3,FALSE))</f>
        <v>0.61699999999999999</v>
      </c>
      <c r="H12" s="15">
        <f>IF(H11="","",VLOOKUP($D$6&amp;$E11&amp;$D$7,'EP CAL data'!$A:$AC,'EP CAL data'!O$3,FALSE))</f>
        <v>7.6999999999999999E-2</v>
      </c>
      <c r="I12" s="15">
        <f>IF(H11="","",VLOOKUP($D$6&amp;$E11&amp;$D$7,'EP CAL data'!$A:$AC,'EP CAL data'!P$3,FALSE))</f>
        <v>9.6000000000000002E-2</v>
      </c>
      <c r="J12" s="15">
        <f>IF(J11="","",VLOOKUP($D$6&amp;$E11&amp;$D$7,'EP CAL data'!$A:$AC,'EP CAL data'!Q$3,FALSE))</f>
        <v>5.1999999999999998E-2</v>
      </c>
      <c r="K12" s="15">
        <f>IF(J11="","",VLOOKUP($D$6&amp;$E11&amp;$D$7,'EP CAL data'!$A:$AC,'EP CAL data'!R$3,FALSE))</f>
        <v>6.9000000000000006E-2</v>
      </c>
      <c r="L12" s="15">
        <f>IF(L11="","",VLOOKUP($D$6&amp;$E11&amp;$D$7,'EP CAL data'!$A:$AC,'EP CAL data'!S$3,FALSE))</f>
        <v>0.23899999999999999</v>
      </c>
      <c r="M12" s="15">
        <f>IF(L11="","",VLOOKUP($D$6&amp;$E11&amp;$D$7,'EP CAL data'!$A:$AC,'EP CAL data'!T$3,FALSE))</f>
        <v>0.27</v>
      </c>
      <c r="N12" s="342"/>
      <c r="O12" s="343"/>
      <c r="P12" s="341"/>
      <c r="Q12" s="258"/>
    </row>
    <row r="13" spans="2:19" s="34" customFormat="1" ht="18.75" customHeight="1" x14ac:dyDescent="0.2">
      <c r="D13" s="314"/>
      <c r="E13" s="73" t="s">
        <v>296</v>
      </c>
      <c r="F13" s="290">
        <f>IF(OR(ISERROR(VLOOKUP($D$6&amp;$E13&amp;$D$7,'EP CAL data'!$A:$AC,'EP CAL data'!B$3,FALSE)),ISBLANK(VLOOKUP($D$6&amp;$E13&amp;$D$7,'EP CAL data'!$A:$AC,'EP CAL data'!B$3,FALSE))),"",VLOOKUP($D$6&amp;$E13&amp;$D$7,'EP CAL data'!$A:$AC,'EP CAL data'!B$3,FALSE))</f>
        <v>0.579018579018579</v>
      </c>
      <c r="G13" s="291"/>
      <c r="H13" s="291">
        <f>IF(OR(ISERROR(VLOOKUP($D$6&amp;$E13&amp;$D$7,'EP CAL data'!$A:$AC,'EP CAL data'!C$3,FALSE)),ISBLANK(VLOOKUP($D$6&amp;$E13&amp;$D$7,'EP CAL data'!$A:$AC,'EP CAL data'!C$3,FALSE))),"",VLOOKUP($D$6&amp;$E13&amp;$D$7,'EP CAL data'!$A:$AC,'EP CAL data'!C$3,FALSE))</f>
        <v>0.15978615978615979</v>
      </c>
      <c r="I13" s="291"/>
      <c r="J13" s="291">
        <f>IF(OR(ISERROR(VLOOKUP($D$6&amp;$E13&amp;$D$7,'EP CAL data'!$A:$AC,'EP CAL data'!D$3,FALSE)),ISBLANK(VLOOKUP($D$6&amp;$E13&amp;$D$7,'EP CAL data'!$A:$AC,'EP CAL data'!D$3,FALSE))),"",VLOOKUP($D$6&amp;$E13&amp;$D$7,'EP CAL data'!$A:$AC,'EP CAL data'!D$3,FALSE))</f>
        <v>3.6432036432036435E-2</v>
      </c>
      <c r="K13" s="291"/>
      <c r="L13" s="291">
        <f>IF(OR(ISERROR(VLOOKUP($D$6&amp;$E13&amp;$D$7,'EP CAL data'!$A:$AC,'EP CAL data'!E$3,FALSE)),ISBLANK(VLOOKUP($D$6&amp;$E13&amp;$D$7,'EP CAL data'!$A:$AC,'EP CAL data'!E$3,FALSE))),"",VLOOKUP($D$6&amp;$E13&amp;$D$7,'EP CAL data'!$A:$AC,'EP CAL data'!E$3,FALSE))</f>
        <v>0.22476322476322477</v>
      </c>
      <c r="M13" s="291"/>
      <c r="N13" s="337">
        <f>IF(OR(ISERROR(VLOOKUP($D$6&amp;$E13&amp;$D$7,'EP CAL data'!$A:$AC,'EP CAL data'!G$3,FALSE)),ISBLANK(VLOOKUP($D$6&amp;$E13&amp;$D$7,'EP CAL data'!$A:$AC,'EP CAL data'!G$3,FALSE))),"",VLOOKUP($D$6&amp;$E13&amp;$D$7,'EP CAL data'!$A:$AC,'EP CAL data'!G$3,FALSE))</f>
        <v>30303</v>
      </c>
      <c r="O13" s="338"/>
      <c r="P13" s="335">
        <f>IF(OR(ISERROR(VLOOKUP($D$6&amp;$E13&amp;$D$7,'EP CAL data'!$A:$AC,'EP CAL data'!H$3,FALSE)),ISBLANK(VLOOKUP($D$6&amp;$E13&amp;$D$7,'EP CAL data'!$A:$AC,'EP CAL data'!H$3,FALSE))),"",VLOOKUP($D$6&amp;$E13&amp;$D$7,'EP CAL data'!$A:$AC,'EP CAL data'!H$3,FALSE))</f>
        <v>0.57517319920280918</v>
      </c>
      <c r="Q13" s="259"/>
    </row>
    <row r="14" spans="2:19" ht="15" customHeight="1" x14ac:dyDescent="0.25">
      <c r="D14" s="314"/>
      <c r="E14" s="13" t="s">
        <v>27</v>
      </c>
      <c r="F14" s="14">
        <f>IF(F13="","",VLOOKUP($D$6&amp;$E13&amp;$D$7,'EP CAL data'!$A:$AC,'EP CAL data'!M$3,FALSE))</f>
        <v>0.57299999999999995</v>
      </c>
      <c r="G14" s="15">
        <f>IF(F13="","",VLOOKUP($D$6&amp;$E13&amp;$D$7,'EP CAL data'!$A:$AC,'EP CAL data'!N$3,FALSE))</f>
        <v>0.58499999999999996</v>
      </c>
      <c r="H14" s="15">
        <f>IF(H13="","",VLOOKUP($D$6&amp;$E13&amp;$D$7,'EP CAL data'!$A:$AC,'EP CAL data'!O$3,FALSE))</f>
        <v>0.156</v>
      </c>
      <c r="I14" s="15">
        <f>IF(H13="","",VLOOKUP($D$6&amp;$E13&amp;$D$7,'EP CAL data'!$A:$AC,'EP CAL data'!P$3,FALSE))</f>
        <v>0.16400000000000001</v>
      </c>
      <c r="J14" s="15">
        <f>IF(J13="","",VLOOKUP($D$6&amp;$E13&amp;$D$7,'EP CAL data'!$A:$AC,'EP CAL data'!Q$3,FALSE))</f>
        <v>3.4000000000000002E-2</v>
      </c>
      <c r="K14" s="15">
        <f>IF(J13="","",VLOOKUP($D$6&amp;$E13&amp;$D$7,'EP CAL data'!$A:$AC,'EP CAL data'!R$3,FALSE))</f>
        <v>3.9E-2</v>
      </c>
      <c r="L14" s="15">
        <f>IF(L13="","",VLOOKUP($D$6&amp;$E13&amp;$D$7,'EP CAL data'!$A:$AC,'EP CAL data'!S$3,FALSE))</f>
        <v>0.22</v>
      </c>
      <c r="M14" s="15">
        <f>IF(L13="","",VLOOKUP($D$6&amp;$E13&amp;$D$7,'EP CAL data'!$A:$AC,'EP CAL data'!T$3,FALSE))</f>
        <v>0.22900000000000001</v>
      </c>
      <c r="N14" s="342"/>
      <c r="O14" s="343"/>
      <c r="P14" s="341"/>
      <c r="Q14" s="258"/>
    </row>
    <row r="15" spans="2:19" s="34" customFormat="1" ht="18.75" customHeight="1" x14ac:dyDescent="0.2">
      <c r="D15" s="314"/>
      <c r="E15" s="70" t="s">
        <v>300</v>
      </c>
      <c r="F15" s="290">
        <f>IF(OR(ISERROR(VLOOKUP($D$6&amp;$E15&amp;$D$7,'EP CAL data'!$A:$AC,'EP CAL data'!B$3,FALSE)),ISBLANK(VLOOKUP($D$6&amp;$E15&amp;$D$7,'EP CAL data'!$A:$AC,'EP CAL data'!B$3,FALSE))),"",VLOOKUP($D$6&amp;$E15&amp;$D$7,'EP CAL data'!$A:$AC,'EP CAL data'!B$3,FALSE))</f>
        <v>0.63512506652474721</v>
      </c>
      <c r="G15" s="291"/>
      <c r="H15" s="291">
        <f>IF(OR(ISERROR(VLOOKUP($D$6&amp;$E15&amp;$D$7,'EP CAL data'!$A:$AC,'EP CAL data'!C$3,FALSE)),ISBLANK(VLOOKUP($D$6&amp;$E15&amp;$D$7,'EP CAL data'!$A:$AC,'EP CAL data'!C$3,FALSE))),"",VLOOKUP($D$6&amp;$E15&amp;$D$7,'EP CAL data'!$A:$AC,'EP CAL data'!C$3,FALSE))</f>
        <v>0.12708887706226715</v>
      </c>
      <c r="I15" s="291"/>
      <c r="J15" s="291">
        <f>IF(OR(ISERROR(VLOOKUP($D$6&amp;$E15&amp;$D$7,'EP CAL data'!$A:$AC,'EP CAL data'!D$3,FALSE)),ISBLANK(VLOOKUP($D$6&amp;$E15&amp;$D$7,'EP CAL data'!$A:$AC,'EP CAL data'!D$3,FALSE))),"",VLOOKUP($D$6&amp;$E15&amp;$D$7,'EP CAL data'!$A:$AC,'EP CAL data'!D$3,FALSE))</f>
        <v>3.3847791378392764E-2</v>
      </c>
      <c r="K15" s="291"/>
      <c r="L15" s="291">
        <f>IF(OR(ISERROR(VLOOKUP($D$6&amp;$E15&amp;$D$7,'EP CAL data'!$A:$AC,'EP CAL data'!E$3,FALSE)),ISBLANK(VLOOKUP($D$6&amp;$E15&amp;$D$7,'EP CAL data'!$A:$AC,'EP CAL data'!E$3,FALSE))),"",VLOOKUP($D$6&amp;$E15&amp;$D$7,'EP CAL data'!$A:$AC,'EP CAL data'!E$3,FALSE))</f>
        <v>0.20393826503459286</v>
      </c>
      <c r="M15" s="291"/>
      <c r="N15" s="337">
        <f>IF(OR(ISERROR(VLOOKUP($D$6&amp;$E15&amp;$D$7,'EP CAL data'!$A:$AC,'EP CAL data'!G$3,FALSE)),ISBLANK(VLOOKUP($D$6&amp;$E15&amp;$D$7,'EP CAL data'!$A:$AC,'EP CAL data'!G$3,FALSE))),"",VLOOKUP($D$6&amp;$E15&amp;$D$7,'EP CAL data'!$A:$AC,'EP CAL data'!G$3,FALSE))</f>
        <v>9395</v>
      </c>
      <c r="O15" s="338"/>
      <c r="P15" s="335">
        <f>IF(OR(ISERROR(VLOOKUP($D$6&amp;$E15&amp;$D$7,'EP CAL data'!$A:$AC,'EP CAL data'!H$3,FALSE)),ISBLANK(VLOOKUP($D$6&amp;$E15&amp;$D$7,'EP CAL data'!$A:$AC,'EP CAL data'!H$3,FALSE))),"",VLOOKUP($D$6&amp;$E15&amp;$D$7,'EP CAL data'!$A:$AC,'EP CAL data'!H$3,FALSE))</f>
        <v>0.40473010812906562</v>
      </c>
      <c r="Q15" s="259"/>
    </row>
    <row r="16" spans="2:19" ht="15" customHeight="1" x14ac:dyDescent="0.25">
      <c r="D16" s="314"/>
      <c r="E16" s="17" t="s">
        <v>27</v>
      </c>
      <c r="F16" s="14">
        <f>IF(F15="","",VLOOKUP($D$6&amp;$E15&amp;$D$7,'EP CAL data'!$A:$AC,'EP CAL data'!M$3,FALSE))</f>
        <v>0.625</v>
      </c>
      <c r="G16" s="15">
        <f>IF(F15="","",VLOOKUP($D$6&amp;$E15&amp;$D$7,'EP CAL data'!$A:$AC,'EP CAL data'!N$3,FALSE))</f>
        <v>0.64500000000000002</v>
      </c>
      <c r="H16" s="15">
        <f>IF(H15="","",VLOOKUP($D$6&amp;$E15&amp;$D$7,'EP CAL data'!$A:$AC,'EP CAL data'!O$3,FALSE))</f>
        <v>0.121</v>
      </c>
      <c r="I16" s="15">
        <f>IF(H15="","",VLOOKUP($D$6&amp;$E15&amp;$D$7,'EP CAL data'!$A:$AC,'EP CAL data'!P$3,FALSE))</f>
        <v>0.13400000000000001</v>
      </c>
      <c r="J16" s="15">
        <f>IF(J15="","",VLOOKUP($D$6&amp;$E15&amp;$D$7,'EP CAL data'!$A:$AC,'EP CAL data'!Q$3,FALSE))</f>
        <v>0.03</v>
      </c>
      <c r="K16" s="15">
        <f>IF(J15="","",VLOOKUP($D$6&amp;$E15&amp;$D$7,'EP CAL data'!$A:$AC,'EP CAL data'!R$3,FALSE))</f>
        <v>3.7999999999999999E-2</v>
      </c>
      <c r="L16" s="15">
        <f>IF(L15="","",VLOOKUP($D$6&amp;$E15&amp;$D$7,'EP CAL data'!$A:$AC,'EP CAL data'!S$3,FALSE))</f>
        <v>0.19600000000000001</v>
      </c>
      <c r="M16" s="15">
        <f>IF(L15="","",VLOOKUP($D$6&amp;$E15&amp;$D$7,'EP CAL data'!$A:$AC,'EP CAL data'!T$3,FALSE))</f>
        <v>0.21199999999999999</v>
      </c>
      <c r="N16" s="342"/>
      <c r="O16" s="343"/>
      <c r="P16" s="341"/>
      <c r="Q16" s="258"/>
    </row>
    <row r="17" spans="4:17" s="34" customFormat="1" ht="18.75" customHeight="1" x14ac:dyDescent="0.2">
      <c r="D17" s="314"/>
      <c r="E17" s="73" t="s">
        <v>304</v>
      </c>
      <c r="F17" s="290">
        <f>IF(OR(ISERROR(VLOOKUP($D$6&amp;$E17&amp;$D$7,'EP CAL data'!$A:$AC,'EP CAL data'!B$3,FALSE)),ISBLANK(VLOOKUP($D$6&amp;$E17&amp;$D$7,'EP CAL data'!$A:$AC,'EP CAL data'!B$3,FALSE))),"",VLOOKUP($D$6&amp;$E17&amp;$D$7,'EP CAL data'!$A:$AC,'EP CAL data'!B$3,FALSE))</f>
        <v>0.49380630630630629</v>
      </c>
      <c r="G17" s="291"/>
      <c r="H17" s="291">
        <f>IF(OR(ISERROR(VLOOKUP($D$6&amp;$E17&amp;$D$7,'EP CAL data'!$A:$AC,'EP CAL data'!C$3,FALSE)),ISBLANK(VLOOKUP($D$6&amp;$E17&amp;$D$7,'EP CAL data'!$A:$AC,'EP CAL data'!C$3,FALSE))),"",VLOOKUP($D$6&amp;$E17&amp;$D$7,'EP CAL data'!$A:$AC,'EP CAL data'!C$3,FALSE))</f>
        <v>0.14949324324324326</v>
      </c>
      <c r="I17" s="291"/>
      <c r="J17" s="291">
        <f>IF(OR(ISERROR(VLOOKUP($D$6&amp;$E17&amp;$D$7,'EP CAL data'!$A:$AC,'EP CAL data'!D$3,FALSE)),ISBLANK(VLOOKUP($D$6&amp;$E17&amp;$D$7,'EP CAL data'!$A:$AC,'EP CAL data'!D$3,FALSE))),"",VLOOKUP($D$6&amp;$E17&amp;$D$7,'EP CAL data'!$A:$AC,'EP CAL data'!D$3,FALSE))</f>
        <v>5.2364864864864864E-2</v>
      </c>
      <c r="K17" s="291"/>
      <c r="L17" s="291">
        <f>IF(OR(ISERROR(VLOOKUP($D$6&amp;$E17&amp;$D$7,'EP CAL data'!$A:$AC,'EP CAL data'!E$3,FALSE)),ISBLANK(VLOOKUP($D$6&amp;$E17&amp;$D$7,'EP CAL data'!$A:$AC,'EP CAL data'!E$3,FALSE))),"",VLOOKUP($D$6&amp;$E17&amp;$D$7,'EP CAL data'!$A:$AC,'EP CAL data'!E$3,FALSE))</f>
        <v>0.3043355855855856</v>
      </c>
      <c r="M17" s="291"/>
      <c r="N17" s="337">
        <f>IF(OR(ISERROR(VLOOKUP($D$6&amp;$E17&amp;$D$7,'EP CAL data'!$A:$AC,'EP CAL data'!G$3,FALSE)),ISBLANK(VLOOKUP($D$6&amp;$E17&amp;$D$7,'EP CAL data'!$A:$AC,'EP CAL data'!G$3,FALSE))),"",VLOOKUP($D$6&amp;$E17&amp;$D$7,'EP CAL data'!$A:$AC,'EP CAL data'!G$3,FALSE))</f>
        <v>3552</v>
      </c>
      <c r="O17" s="338"/>
      <c r="P17" s="335">
        <f>IF(OR(ISERROR(VLOOKUP($D$6&amp;$E17&amp;$D$7,'EP CAL data'!$A:$AC,'EP CAL data'!H$3,FALSE)),ISBLANK(VLOOKUP($D$6&amp;$E17&amp;$D$7,'EP CAL data'!$A:$AC,'EP CAL data'!H$3,FALSE))),"",VLOOKUP($D$6&amp;$E17&amp;$D$7,'EP CAL data'!$A:$AC,'EP CAL data'!H$3,FALSE))</f>
        <v>0.19696129533104137</v>
      </c>
      <c r="Q17" s="259"/>
    </row>
    <row r="18" spans="4:17" ht="15" customHeight="1" x14ac:dyDescent="0.25">
      <c r="D18" s="314"/>
      <c r="E18" s="13" t="s">
        <v>27</v>
      </c>
      <c r="F18" s="14">
        <f>IF(F17="","",VLOOKUP($D$6&amp;$E17&amp;$D$7,'EP CAL data'!$A:$AC,'EP CAL data'!M$3,FALSE))</f>
        <v>0.47699999999999998</v>
      </c>
      <c r="G18" s="15">
        <f>IF(F17="","",VLOOKUP($D$6&amp;$E17&amp;$D$7,'EP CAL data'!$A:$AC,'EP CAL data'!N$3,FALSE))</f>
        <v>0.51</v>
      </c>
      <c r="H18" s="15">
        <f>IF(H17="","",VLOOKUP($D$6&amp;$E17&amp;$D$7,'EP CAL data'!$A:$AC,'EP CAL data'!O$3,FALSE))</f>
        <v>0.13800000000000001</v>
      </c>
      <c r="I18" s="15">
        <f>IF(H17="","",VLOOKUP($D$6&amp;$E17&amp;$D$7,'EP CAL data'!$A:$AC,'EP CAL data'!P$3,FALSE))</f>
        <v>0.16200000000000001</v>
      </c>
      <c r="J18" s="15">
        <f>IF(J17="","",VLOOKUP($D$6&amp;$E17&amp;$D$7,'EP CAL data'!$A:$AC,'EP CAL data'!Q$3,FALSE))</f>
        <v>4.5999999999999999E-2</v>
      </c>
      <c r="K18" s="15">
        <f>IF(J17="","",VLOOKUP($D$6&amp;$E17&amp;$D$7,'EP CAL data'!$A:$AC,'EP CAL data'!R$3,FALSE))</f>
        <v>0.06</v>
      </c>
      <c r="L18" s="15">
        <f>IF(L17="","",VLOOKUP($D$6&amp;$E17&amp;$D$7,'EP CAL data'!$A:$AC,'EP CAL data'!S$3,FALSE))</f>
        <v>0.28899999999999998</v>
      </c>
      <c r="M18" s="15">
        <f>IF(L17="","",VLOOKUP($D$6&amp;$E17&amp;$D$7,'EP CAL data'!$A:$AC,'EP CAL data'!T$3,FALSE))</f>
        <v>0.32</v>
      </c>
      <c r="N18" s="342"/>
      <c r="O18" s="343"/>
      <c r="P18" s="341"/>
      <c r="Q18" s="258"/>
    </row>
    <row r="19" spans="4:17" s="34" customFormat="1" ht="18.75" customHeight="1" x14ac:dyDescent="0.2">
      <c r="D19" s="314"/>
      <c r="E19" s="70" t="s">
        <v>93</v>
      </c>
      <c r="F19" s="290">
        <f>IF(OR(ISERROR(VLOOKUP($D$6&amp;$E19&amp;$D$7,'EP CAL data'!$A:$AC,'EP CAL data'!B$3,FALSE)),ISBLANK(VLOOKUP($D$6&amp;$E19&amp;$D$7,'EP CAL data'!$A:$AC,'EP CAL data'!B$3,FALSE))),"",VLOOKUP($D$6&amp;$E19&amp;$D$7,'EP CAL data'!$A:$AC,'EP CAL data'!B$3,FALSE))</f>
        <v>0.66565318739231782</v>
      </c>
      <c r="G19" s="291"/>
      <c r="H19" s="291">
        <f>IF(OR(ISERROR(VLOOKUP($D$6&amp;$E19&amp;$D$7,'EP CAL data'!$A:$AC,'EP CAL data'!C$3,FALSE)),ISBLANK(VLOOKUP($D$6&amp;$E19&amp;$D$7,'EP CAL data'!$A:$AC,'EP CAL data'!C$3,FALSE))),"",VLOOKUP($D$6&amp;$E19&amp;$D$7,'EP CAL data'!$A:$AC,'EP CAL data'!C$3,FALSE))</f>
        <v>0.18865916692003648</v>
      </c>
      <c r="I19" s="291"/>
      <c r="J19" s="291">
        <f>IF(OR(ISERROR(VLOOKUP($D$6&amp;$E19&amp;$D$7,'EP CAL data'!$A:$AC,'EP CAL data'!D$3,FALSE)),ISBLANK(VLOOKUP($D$6&amp;$E19&amp;$D$7,'EP CAL data'!$A:$AC,'EP CAL data'!D$3,FALSE))),"",VLOOKUP($D$6&amp;$E19&amp;$D$7,'EP CAL data'!$A:$AC,'EP CAL data'!D$3,FALSE))</f>
        <v>4.2211411776629168E-2</v>
      </c>
      <c r="K19" s="291"/>
      <c r="L19" s="291">
        <f>IF(OR(ISERROR(VLOOKUP($D$6&amp;$E19&amp;$D$7,'EP CAL data'!$A:$AC,'EP CAL data'!E$3,FALSE)),ISBLANK(VLOOKUP($D$6&amp;$E19&amp;$D$7,'EP CAL data'!$A:$AC,'EP CAL data'!E$3,FALSE))),"",VLOOKUP($D$6&amp;$E19&amp;$D$7,'EP CAL data'!$A:$AC,'EP CAL data'!E$3,FALSE))</f>
        <v>0.10347623391101651</v>
      </c>
      <c r="M19" s="291"/>
      <c r="N19" s="337">
        <f>IF(OR(ISERROR(VLOOKUP($D$6&amp;$E19&amp;$D$7,'EP CAL data'!$A:$AC,'EP CAL data'!G$3,FALSE)),ISBLANK(VLOOKUP($D$6&amp;$E19&amp;$D$7,'EP CAL data'!$A:$AC,'EP CAL data'!G$3,FALSE))),"",VLOOKUP($D$6&amp;$E19&amp;$D$7,'EP CAL data'!$A:$AC,'EP CAL data'!G$3,FALSE))</f>
        <v>19734</v>
      </c>
      <c r="O19" s="338"/>
      <c r="P19" s="335">
        <f>IF(OR(ISERROR(VLOOKUP($D$6&amp;$E19&amp;$D$7,'EP CAL data'!$A:$AC,'EP CAL data'!H$3,FALSE)),ISBLANK(VLOOKUP($D$6&amp;$E19&amp;$D$7,'EP CAL data'!$A:$AC,'EP CAL data'!H$3,FALSE))),"",VLOOKUP($D$6&amp;$E19&amp;$D$7,'EP CAL data'!$A:$AC,'EP CAL data'!H$3,FALSE))</f>
        <v>4.2173425228401985E-2</v>
      </c>
      <c r="Q19" s="259"/>
    </row>
    <row r="20" spans="4:17" ht="15" customHeight="1" x14ac:dyDescent="0.25">
      <c r="D20" s="314"/>
      <c r="E20" s="17" t="s">
        <v>27</v>
      </c>
      <c r="F20" s="14">
        <f>IF(F19="","",VLOOKUP($D$6&amp;$E19&amp;$D$7,'EP CAL data'!$A:$AC,'EP CAL data'!M$3,FALSE))</f>
        <v>0.65900000000000003</v>
      </c>
      <c r="G20" s="15">
        <f>IF(F19="","",VLOOKUP($D$6&amp;$E19&amp;$D$7,'EP CAL data'!$A:$AC,'EP CAL data'!N$3,FALSE))</f>
        <v>0.67200000000000004</v>
      </c>
      <c r="H20" s="15">
        <f>IF(H19="","",VLOOKUP($D$6&amp;$E19&amp;$D$7,'EP CAL data'!$A:$AC,'EP CAL data'!O$3,FALSE))</f>
        <v>0.183</v>
      </c>
      <c r="I20" s="15">
        <f>IF(H19="","",VLOOKUP($D$6&amp;$E19&amp;$D$7,'EP CAL data'!$A:$AC,'EP CAL data'!P$3,FALSE))</f>
        <v>0.19400000000000001</v>
      </c>
      <c r="J20" s="15">
        <f>IF(J19="","",VLOOKUP($D$6&amp;$E19&amp;$D$7,'EP CAL data'!$A:$AC,'EP CAL data'!Q$3,FALSE))</f>
        <v>3.9E-2</v>
      </c>
      <c r="K20" s="15">
        <f>IF(J19="","",VLOOKUP($D$6&amp;$E19&amp;$D$7,'EP CAL data'!$A:$AC,'EP CAL data'!R$3,FALSE))</f>
        <v>4.4999999999999998E-2</v>
      </c>
      <c r="L20" s="15">
        <f>IF(L19="","",VLOOKUP($D$6&amp;$E19&amp;$D$7,'EP CAL data'!$A:$AC,'EP CAL data'!S$3,FALSE))</f>
        <v>9.9000000000000005E-2</v>
      </c>
      <c r="M20" s="15">
        <f>IF(L19="","",VLOOKUP($D$6&amp;$E19&amp;$D$7,'EP CAL data'!$A:$AC,'EP CAL data'!T$3,FALSE))</f>
        <v>0.108</v>
      </c>
      <c r="N20" s="342"/>
      <c r="O20" s="343"/>
      <c r="P20" s="341"/>
      <c r="Q20" s="258"/>
    </row>
    <row r="21" spans="4:17" s="34" customFormat="1" ht="15.75" x14ac:dyDescent="0.2">
      <c r="D21" s="314"/>
      <c r="E21" s="72" t="s">
        <v>138</v>
      </c>
      <c r="F21" s="290">
        <f>IF(OR(ISERROR(VLOOKUP($D$6&amp;$E21&amp;$D$7,'EP CAL data'!$A:$AC,'EP CAL data'!B$3,FALSE)),ISBLANK(VLOOKUP($D$6&amp;$E21&amp;$D$7,'EP CAL data'!$A:$AC,'EP CAL data'!B$3,FALSE))),"",VLOOKUP($D$6&amp;$E21&amp;$D$7,'EP CAL data'!$A:$AC,'EP CAL data'!B$3,FALSE))</f>
        <v>0.48484848484848486</v>
      </c>
      <c r="G21" s="291"/>
      <c r="H21" s="291">
        <f>IF(OR(ISERROR(VLOOKUP($D$6&amp;$E21&amp;$D$7,'EP CAL data'!$A:$AC,'EP CAL data'!C$3,FALSE)),ISBLANK(VLOOKUP($D$6&amp;$E21&amp;$D$7,'EP CAL data'!$A:$AC,'EP CAL data'!C$3,FALSE))),"",VLOOKUP($D$6&amp;$E21&amp;$D$7,'EP CAL data'!$A:$AC,'EP CAL data'!C$3,FALSE))</f>
        <v>0.10303030303030303</v>
      </c>
      <c r="I21" s="291"/>
      <c r="J21" s="291">
        <f>IF(OR(ISERROR(VLOOKUP($D$6&amp;$E21&amp;$D$7,'EP CAL data'!$A:$AC,'EP CAL data'!D$3,FALSE)),ISBLANK(VLOOKUP($D$6&amp;$E21&amp;$D$7,'EP CAL data'!$A:$AC,'EP CAL data'!D$3,FALSE))),"",VLOOKUP($D$6&amp;$E21&amp;$D$7,'EP CAL data'!$A:$AC,'EP CAL data'!D$3,FALSE))</f>
        <v>9.696969696969697E-2</v>
      </c>
      <c r="K21" s="291"/>
      <c r="L21" s="291">
        <f>IF(OR(ISERROR(VLOOKUP($D$6&amp;$E21&amp;$D$7,'EP CAL data'!$A:$AC,'EP CAL data'!E$3,FALSE)),ISBLANK(VLOOKUP($D$6&amp;$E21&amp;$D$7,'EP CAL data'!$A:$AC,'EP CAL data'!E$3,FALSE))),"",VLOOKUP($D$6&amp;$E21&amp;$D$7,'EP CAL data'!$A:$AC,'EP CAL data'!E$3,FALSE))</f>
        <v>0.31515151515151513</v>
      </c>
      <c r="M21" s="291"/>
      <c r="N21" s="337">
        <f>IF(OR(ISERROR(VLOOKUP($D$6&amp;$E21&amp;$D$7,'EP CAL data'!$A:$AC,'EP CAL data'!G$3,FALSE)),ISBLANK(VLOOKUP($D$6&amp;$E21&amp;$D$7,'EP CAL data'!$A:$AC,'EP CAL data'!G$3,FALSE))),"",VLOOKUP($D$6&amp;$E21&amp;$D$7,'EP CAL data'!$A:$AC,'EP CAL data'!G$3,FALSE))</f>
        <v>660</v>
      </c>
      <c r="O21" s="338"/>
      <c r="P21" s="335">
        <f>IF(OR(ISERROR(VLOOKUP($D$6&amp;$E21&amp;$D$7,'EP CAL data'!$A:$AC,'EP CAL data'!H$3,FALSE)),ISBLANK(VLOOKUP($D$6&amp;$E21&amp;$D$7,'EP CAL data'!$A:$AC,'EP CAL data'!H$3,FALSE))),"",VLOOKUP($D$6&amp;$E21&amp;$D$7,'EP CAL data'!$A:$AC,'EP CAL data'!H$3,FALSE))</f>
        <v>1.085454904282613E-2</v>
      </c>
      <c r="Q21" s="259"/>
    </row>
    <row r="22" spans="4:17" ht="15" customHeight="1" x14ac:dyDescent="0.25">
      <c r="D22" s="314"/>
      <c r="E22" s="13" t="s">
        <v>27</v>
      </c>
      <c r="F22" s="14">
        <f>IF(F21="","",VLOOKUP($D$6&amp;$E21&amp;$D$7,'EP CAL data'!$A:$AC,'EP CAL data'!M$3,FALSE))</f>
        <v>0.44700000000000001</v>
      </c>
      <c r="G22" s="15">
        <f>IF(F21="","",VLOOKUP($D$6&amp;$E21&amp;$D$7,'EP CAL data'!$A:$AC,'EP CAL data'!N$3,FALSE))</f>
        <v>0.52300000000000002</v>
      </c>
      <c r="H22" s="15">
        <f>IF(H21="","",VLOOKUP($D$6&amp;$E21&amp;$D$7,'EP CAL data'!$A:$AC,'EP CAL data'!O$3,FALSE))</f>
        <v>8.2000000000000003E-2</v>
      </c>
      <c r="I22" s="15">
        <f>IF(H21="","",VLOOKUP($D$6&amp;$E21&amp;$D$7,'EP CAL data'!$A:$AC,'EP CAL data'!P$3,FALSE))</f>
        <v>0.129</v>
      </c>
      <c r="J22" s="15">
        <f>IF(J21="","",VLOOKUP($D$6&amp;$E21&amp;$D$7,'EP CAL data'!$A:$AC,'EP CAL data'!Q$3,FALSE))</f>
        <v>7.6999999999999999E-2</v>
      </c>
      <c r="K22" s="15">
        <f>IF(J21="","",VLOOKUP($D$6&amp;$E21&amp;$D$7,'EP CAL data'!$A:$AC,'EP CAL data'!R$3,FALSE))</f>
        <v>0.122</v>
      </c>
      <c r="L22" s="15">
        <f>IF(L21="","",VLOOKUP($D$6&amp;$E21&amp;$D$7,'EP CAL data'!$A:$AC,'EP CAL data'!S$3,FALSE))</f>
        <v>0.28100000000000003</v>
      </c>
      <c r="M22" s="15">
        <f>IF(L21="","",VLOOKUP($D$6&amp;$E21&amp;$D$7,'EP CAL data'!$A:$AC,'EP CAL data'!T$3,FALSE))</f>
        <v>0.35199999999999998</v>
      </c>
      <c r="N22" s="342"/>
      <c r="O22" s="343"/>
      <c r="P22" s="341"/>
      <c r="Q22" s="258"/>
    </row>
    <row r="23" spans="4:17" s="34" customFormat="1" ht="18.75" customHeight="1" x14ac:dyDescent="0.2">
      <c r="D23" s="314"/>
      <c r="E23" s="70" t="s">
        <v>111</v>
      </c>
      <c r="F23" s="290">
        <f>IF(OR(ISERROR(VLOOKUP($D$6&amp;$E23&amp;$D$7,'EP CAL data'!$A:$AC,'EP CAL data'!B$3,FALSE)),ISBLANK(VLOOKUP($D$6&amp;$E23&amp;$D$7,'EP CAL data'!$A:$AC,'EP CAL data'!B$3,FALSE))),"",VLOOKUP($D$6&amp;$E23&amp;$D$7,'EP CAL data'!$A:$AC,'EP CAL data'!B$3,FALSE))</f>
        <v>0.63921148835612285</v>
      </c>
      <c r="G23" s="291"/>
      <c r="H23" s="291">
        <f>IF(OR(ISERROR(VLOOKUP($D$6&amp;$E23&amp;$D$7,'EP CAL data'!$A:$AC,'EP CAL data'!C$3,FALSE)),ISBLANK(VLOOKUP($D$6&amp;$E23&amp;$D$7,'EP CAL data'!$A:$AC,'EP CAL data'!C$3,FALSE))),"",VLOOKUP($D$6&amp;$E23&amp;$D$7,'EP CAL data'!$A:$AC,'EP CAL data'!C$3,FALSE))</f>
        <v>0.26301225990184002</v>
      </c>
      <c r="I23" s="291"/>
      <c r="J23" s="291">
        <f>IF(OR(ISERROR(VLOOKUP($D$6&amp;$E23&amp;$D$7,'EP CAL data'!$A:$AC,'EP CAL data'!D$3,FALSE)),ISBLANK(VLOOKUP($D$6&amp;$E23&amp;$D$7,'EP CAL data'!$A:$AC,'EP CAL data'!D$3,FALSE))),"",VLOOKUP($D$6&amp;$E23&amp;$D$7,'EP CAL data'!$A:$AC,'EP CAL data'!D$3,FALSE))</f>
        <v>3.5123507907333727E-2</v>
      </c>
      <c r="K23" s="291"/>
      <c r="L23" s="291">
        <f>IF(OR(ISERROR(VLOOKUP($D$6&amp;$E23&amp;$D$7,'EP CAL data'!$A:$AC,'EP CAL data'!E$3,FALSE)),ISBLANK(VLOOKUP($D$6&amp;$E23&amp;$D$7,'EP CAL data'!$A:$AC,'EP CAL data'!E$3,FALSE))),"",VLOOKUP($D$6&amp;$E23&amp;$D$7,'EP CAL data'!$A:$AC,'EP CAL data'!E$3,FALSE))</f>
        <v>6.26527438347034E-2</v>
      </c>
      <c r="M23" s="291"/>
      <c r="N23" s="337">
        <f>IF(OR(ISERROR(VLOOKUP($D$6&amp;$E23&amp;$D$7,'EP CAL data'!$A:$AC,'EP CAL data'!G$3,FALSE)),ISBLANK(VLOOKUP($D$6&amp;$E23&amp;$D$7,'EP CAL data'!$A:$AC,'EP CAL data'!G$3,FALSE))),"",VLOOKUP($D$6&amp;$E23&amp;$D$7,'EP CAL data'!$A:$AC,'EP CAL data'!G$3,FALSE))</f>
        <v>49511</v>
      </c>
      <c r="O23" s="338"/>
      <c r="P23" s="335">
        <f>IF(OR(ISERROR(VLOOKUP($D$6&amp;$E23&amp;$D$7,'EP CAL data'!$A:$AC,'EP CAL data'!H$3,FALSE)),ISBLANK(VLOOKUP($D$6&amp;$E23&amp;$D$7,'EP CAL data'!$A:$AC,'EP CAL data'!H$3,FALSE))),"",VLOOKUP($D$6&amp;$E23&amp;$D$7,'EP CAL data'!$A:$AC,'EP CAL data'!H$3,FALSE))</f>
        <v>0.561323749489819</v>
      </c>
      <c r="Q23" s="259"/>
    </row>
    <row r="24" spans="4:17" ht="15" customHeight="1" x14ac:dyDescent="0.25">
      <c r="D24" s="314"/>
      <c r="E24" s="17" t="s">
        <v>27</v>
      </c>
      <c r="F24" s="14">
        <f>IF(F23="","",VLOOKUP($D$6&amp;$E23&amp;$D$7,'EP CAL data'!$A:$AC,'EP CAL data'!M$3,FALSE))</f>
        <v>0.63500000000000001</v>
      </c>
      <c r="G24" s="15">
        <f>IF(F23="","",VLOOKUP($D$6&amp;$E23&amp;$D$7,'EP CAL data'!$A:$AC,'EP CAL data'!N$3,FALSE))</f>
        <v>0.64300000000000002</v>
      </c>
      <c r="H24" s="15">
        <f>IF(H23="","",VLOOKUP($D$6&amp;$E23&amp;$D$7,'EP CAL data'!$A:$AC,'EP CAL data'!O$3,FALSE))</f>
        <v>0.25900000000000001</v>
      </c>
      <c r="I24" s="15">
        <f>IF(H23="","",VLOOKUP($D$6&amp;$E23&amp;$D$7,'EP CAL data'!$A:$AC,'EP CAL data'!P$3,FALSE))</f>
        <v>0.26700000000000002</v>
      </c>
      <c r="J24" s="15">
        <f>IF(J23="","",VLOOKUP($D$6&amp;$E23&amp;$D$7,'EP CAL data'!$A:$AC,'EP CAL data'!Q$3,FALSE))</f>
        <v>3.4000000000000002E-2</v>
      </c>
      <c r="K24" s="15">
        <f>IF(J23="","",VLOOKUP($D$6&amp;$E23&amp;$D$7,'EP CAL data'!$A:$AC,'EP CAL data'!R$3,FALSE))</f>
        <v>3.6999999999999998E-2</v>
      </c>
      <c r="L24" s="15">
        <f>IF(L23="","",VLOOKUP($D$6&amp;$E23&amp;$D$7,'EP CAL data'!$A:$AC,'EP CAL data'!S$3,FALSE))</f>
        <v>6.0999999999999999E-2</v>
      </c>
      <c r="M24" s="15">
        <f>IF(L23="","",VLOOKUP($D$6&amp;$E23&amp;$D$7,'EP CAL data'!$A:$AC,'EP CAL data'!T$3,FALSE))</f>
        <v>6.5000000000000002E-2</v>
      </c>
      <c r="N24" s="342"/>
      <c r="O24" s="343"/>
      <c r="P24" s="341"/>
      <c r="Q24" s="258"/>
    </row>
    <row r="25" spans="4:17" s="34" customFormat="1" ht="18.75" customHeight="1" x14ac:dyDescent="0.2">
      <c r="D25" s="314"/>
      <c r="E25" s="73" t="s">
        <v>17</v>
      </c>
      <c r="F25" s="290">
        <f>IF(OR(ISERROR(VLOOKUP($D$6&amp;$E25&amp;$D$7,'EP CAL data'!$A:$AC,'EP CAL data'!B$3,FALSE)),ISBLANK(VLOOKUP($D$6&amp;$E25&amp;$D$7,'EP CAL data'!$A:$AC,'EP CAL data'!B$3,FALSE))),"",VLOOKUP($D$6&amp;$E25&amp;$D$7,'EP CAL data'!$A:$AC,'EP CAL data'!B$3,FALSE))</f>
        <v>0.64495798319327735</v>
      </c>
      <c r="G25" s="291"/>
      <c r="H25" s="291">
        <f>IF(OR(ISERROR(VLOOKUP($D$6&amp;$E25&amp;$D$7,'EP CAL data'!$A:$AC,'EP CAL data'!C$3,FALSE)),ISBLANK(VLOOKUP($D$6&amp;$E25&amp;$D$7,'EP CAL data'!$A:$AC,'EP CAL data'!C$3,FALSE))),"",VLOOKUP($D$6&amp;$E25&amp;$D$7,'EP CAL data'!$A:$AC,'EP CAL data'!C$3,FALSE))</f>
        <v>0.18347338935574228</v>
      </c>
      <c r="I25" s="291"/>
      <c r="J25" s="291">
        <f>IF(OR(ISERROR(VLOOKUP($D$6&amp;$E25&amp;$D$7,'EP CAL data'!$A:$AC,'EP CAL data'!D$3,FALSE)),ISBLANK(VLOOKUP($D$6&amp;$E25&amp;$D$7,'EP CAL data'!$A:$AC,'EP CAL data'!D$3,FALSE))),"",VLOOKUP($D$6&amp;$E25&amp;$D$7,'EP CAL data'!$A:$AC,'EP CAL data'!D$3,FALSE))</f>
        <v>3.816526610644258E-2</v>
      </c>
      <c r="K25" s="291"/>
      <c r="L25" s="291">
        <f>IF(OR(ISERROR(VLOOKUP($D$6&amp;$E25&amp;$D$7,'EP CAL data'!$A:$AC,'EP CAL data'!E$3,FALSE)),ISBLANK(VLOOKUP($D$6&amp;$E25&amp;$D$7,'EP CAL data'!$A:$AC,'EP CAL data'!E$3,FALSE))),"",VLOOKUP($D$6&amp;$E25&amp;$D$7,'EP CAL data'!$A:$AC,'EP CAL data'!E$3,FALSE))</f>
        <v>0.13340336134453781</v>
      </c>
      <c r="M25" s="291"/>
      <c r="N25" s="337">
        <f>IF(OR(ISERROR(VLOOKUP($D$6&amp;$E25&amp;$D$7,'EP CAL data'!$A:$AC,'EP CAL data'!G$3,FALSE)),ISBLANK(VLOOKUP($D$6&amp;$E25&amp;$D$7,'EP CAL data'!$A:$AC,'EP CAL data'!G$3,FALSE))),"",VLOOKUP($D$6&amp;$E25&amp;$D$7,'EP CAL data'!$A:$AC,'EP CAL data'!G$3,FALSE))</f>
        <v>2856</v>
      </c>
      <c r="O25" s="338"/>
      <c r="P25" s="335">
        <f>IF(OR(ISERROR(VLOOKUP($D$6&amp;$E25&amp;$D$7,'EP CAL data'!$A:$AC,'EP CAL data'!H$3,FALSE)),ISBLANK(VLOOKUP($D$6&amp;$E25&amp;$D$7,'EP CAL data'!$A:$AC,'EP CAL data'!H$3,FALSE))),"",VLOOKUP($D$6&amp;$E25&amp;$D$7,'EP CAL data'!$A:$AC,'EP CAL data'!H$3,FALSE))</f>
        <v>0.10264150943396226</v>
      </c>
      <c r="Q25" s="259"/>
    </row>
    <row r="26" spans="4:17" ht="15" customHeight="1" x14ac:dyDescent="0.25">
      <c r="D26" s="314"/>
      <c r="E26" s="13" t="s">
        <v>27</v>
      </c>
      <c r="F26" s="14">
        <f>IF(F25="","",VLOOKUP($D$6&amp;$E25&amp;$D$7,'EP CAL data'!$A:$AC,'EP CAL data'!M$3,FALSE))</f>
        <v>0.627</v>
      </c>
      <c r="G26" s="15">
        <f>IF(F25="","",VLOOKUP($D$6&amp;$E25&amp;$D$7,'EP CAL data'!$A:$AC,'EP CAL data'!N$3,FALSE))</f>
        <v>0.66200000000000003</v>
      </c>
      <c r="H26" s="15">
        <f>IF(H25="","",VLOOKUP($D$6&amp;$E25&amp;$D$7,'EP CAL data'!$A:$AC,'EP CAL data'!O$3,FALSE))</f>
        <v>0.17</v>
      </c>
      <c r="I26" s="15">
        <f>IF(H25="","",VLOOKUP($D$6&amp;$E25&amp;$D$7,'EP CAL data'!$A:$AC,'EP CAL data'!P$3,FALSE))</f>
        <v>0.19800000000000001</v>
      </c>
      <c r="J26" s="15">
        <f>IF(J25="","",VLOOKUP($D$6&amp;$E25&amp;$D$7,'EP CAL data'!$A:$AC,'EP CAL data'!Q$3,FALSE))</f>
        <v>3.2000000000000001E-2</v>
      </c>
      <c r="K26" s="15">
        <f>IF(J25="","",VLOOKUP($D$6&amp;$E25&amp;$D$7,'EP CAL data'!$A:$AC,'EP CAL data'!R$3,FALSE))</f>
        <v>4.5999999999999999E-2</v>
      </c>
      <c r="L26" s="15">
        <f>IF(L25="","",VLOOKUP($D$6&amp;$E25&amp;$D$7,'EP CAL data'!$A:$AC,'EP CAL data'!S$3,FALSE))</f>
        <v>0.121</v>
      </c>
      <c r="M26" s="15">
        <f>IF(L25="","",VLOOKUP($D$6&amp;$E25&amp;$D$7,'EP CAL data'!$A:$AC,'EP CAL data'!T$3,FALSE))</f>
        <v>0.14599999999999999</v>
      </c>
      <c r="N26" s="342"/>
      <c r="O26" s="343"/>
      <c r="P26" s="341"/>
      <c r="Q26" s="258"/>
    </row>
    <row r="27" spans="4:17" s="34" customFormat="1" ht="18.75" customHeight="1" x14ac:dyDescent="0.2">
      <c r="D27" s="314"/>
      <c r="E27" s="70" t="s">
        <v>92</v>
      </c>
      <c r="F27" s="290">
        <f>IF(OR(ISERROR(VLOOKUP($D$6&amp;$E27&amp;$D$7,'EP CAL data'!$A:$AC,'EP CAL data'!B$3,FALSE)),ISBLANK(VLOOKUP($D$6&amp;$E27&amp;$D$7,'EP CAL data'!$A:$AC,'EP CAL data'!B$3,FALSE))),"",VLOOKUP($D$6&amp;$E27&amp;$D$7,'EP CAL data'!$A:$AC,'EP CAL data'!B$3,FALSE))</f>
        <v>0.46717817561807334</v>
      </c>
      <c r="G27" s="291"/>
      <c r="H27" s="291">
        <f>IF(OR(ISERROR(VLOOKUP($D$6&amp;$E27&amp;$D$7,'EP CAL data'!$A:$AC,'EP CAL data'!C$3,FALSE)),ISBLANK(VLOOKUP($D$6&amp;$E27&amp;$D$7,'EP CAL data'!$A:$AC,'EP CAL data'!C$3,FALSE))),"",VLOOKUP($D$6&amp;$E27&amp;$D$7,'EP CAL data'!$A:$AC,'EP CAL data'!C$3,FALSE))</f>
        <v>0.10443307757885763</v>
      </c>
      <c r="I27" s="291"/>
      <c r="J27" s="291">
        <f>IF(OR(ISERROR(VLOOKUP($D$6&amp;$E27&amp;$D$7,'EP CAL data'!$A:$AC,'EP CAL data'!D$3,FALSE)),ISBLANK(VLOOKUP($D$6&amp;$E27&amp;$D$7,'EP CAL data'!$A:$AC,'EP CAL data'!D$3,FALSE))),"",VLOOKUP($D$6&amp;$E27&amp;$D$7,'EP CAL data'!$A:$AC,'EP CAL data'!D$3,FALSE))</f>
        <v>6.3086104006820118E-2</v>
      </c>
      <c r="K27" s="291"/>
      <c r="L27" s="291">
        <f>IF(OR(ISERROR(VLOOKUP($D$6&amp;$E27&amp;$D$7,'EP CAL data'!$A:$AC,'EP CAL data'!E$3,FALSE)),ISBLANK(VLOOKUP($D$6&amp;$E27&amp;$D$7,'EP CAL data'!$A:$AC,'EP CAL data'!E$3,FALSE))),"",VLOOKUP($D$6&amp;$E27&amp;$D$7,'EP CAL data'!$A:$AC,'EP CAL data'!E$3,FALSE))</f>
        <v>0.36530264279624891</v>
      </c>
      <c r="M27" s="291"/>
      <c r="N27" s="337">
        <f>IF(OR(ISERROR(VLOOKUP($D$6&amp;$E27&amp;$D$7,'EP CAL data'!$A:$AC,'EP CAL data'!G$3,FALSE)),ISBLANK(VLOOKUP($D$6&amp;$E27&amp;$D$7,'EP CAL data'!$A:$AC,'EP CAL data'!G$3,FALSE))),"",VLOOKUP($D$6&amp;$E27&amp;$D$7,'EP CAL data'!$A:$AC,'EP CAL data'!G$3,FALSE))</f>
        <v>2346</v>
      </c>
      <c r="O27" s="338"/>
      <c r="P27" s="335">
        <f>IF(OR(ISERROR(VLOOKUP($D$6&amp;$E27&amp;$D$7,'EP CAL data'!$A:$AC,'EP CAL data'!H$3,FALSE)),ISBLANK(VLOOKUP($D$6&amp;$E27&amp;$D$7,'EP CAL data'!$A:$AC,'EP CAL data'!H$3,FALSE))),"",VLOOKUP($D$6&amp;$E27&amp;$D$7,'EP CAL data'!$A:$AC,'EP CAL data'!H$3,FALSE))</f>
        <v>8.8318670024733741E-3</v>
      </c>
      <c r="Q27" s="259"/>
    </row>
    <row r="28" spans="4:17" ht="15" customHeight="1" x14ac:dyDescent="0.25">
      <c r="D28" s="314"/>
      <c r="E28" s="17" t="s">
        <v>27</v>
      </c>
      <c r="F28" s="14">
        <f>IF(F27="","",VLOOKUP($D$6&amp;$E27&amp;$D$7,'EP CAL data'!$A:$AC,'EP CAL data'!M$3,FALSE))</f>
        <v>0.44700000000000001</v>
      </c>
      <c r="G28" s="15">
        <f>IF(F27="","",VLOOKUP($D$6&amp;$E27&amp;$D$7,'EP CAL data'!$A:$AC,'EP CAL data'!N$3,FALSE))</f>
        <v>0.48699999999999999</v>
      </c>
      <c r="H28" s="15">
        <f>IF(H27="","",VLOOKUP($D$6&amp;$E27&amp;$D$7,'EP CAL data'!$A:$AC,'EP CAL data'!O$3,FALSE))</f>
        <v>9.2999999999999999E-2</v>
      </c>
      <c r="I28" s="15">
        <f>IF(H27="","",VLOOKUP($D$6&amp;$E27&amp;$D$7,'EP CAL data'!$A:$AC,'EP CAL data'!P$3,FALSE))</f>
        <v>0.11700000000000001</v>
      </c>
      <c r="J28" s="15">
        <f>IF(J27="","",VLOOKUP($D$6&amp;$E27&amp;$D$7,'EP CAL data'!$A:$AC,'EP CAL data'!Q$3,FALSE))</f>
        <v>5.3999999999999999E-2</v>
      </c>
      <c r="K28" s="15">
        <f>IF(J27="","",VLOOKUP($D$6&amp;$E27&amp;$D$7,'EP CAL data'!$A:$AC,'EP CAL data'!R$3,FALSE))</f>
        <v>7.3999999999999996E-2</v>
      </c>
      <c r="L28" s="15">
        <f>IF(L27="","",VLOOKUP($D$6&amp;$E27&amp;$D$7,'EP CAL data'!$A:$AC,'EP CAL data'!S$3,FALSE))</f>
        <v>0.34599999999999997</v>
      </c>
      <c r="M28" s="15">
        <f>IF(L27="","",VLOOKUP($D$6&amp;$E27&amp;$D$7,'EP CAL data'!$A:$AC,'EP CAL data'!T$3,FALSE))</f>
        <v>0.38500000000000001</v>
      </c>
      <c r="N28" s="342"/>
      <c r="O28" s="343"/>
      <c r="P28" s="341"/>
      <c r="Q28" s="258"/>
    </row>
    <row r="29" spans="4:17" s="34" customFormat="1" ht="18.75" customHeight="1" x14ac:dyDescent="0.2">
      <c r="D29" s="314"/>
      <c r="E29" s="73" t="s">
        <v>4</v>
      </c>
      <c r="F29" s="290">
        <f>IF(OR(ISERROR(VLOOKUP($D$6&amp;$E29&amp;$D$7,'EP CAL data'!$A:$AC,'EP CAL data'!B$3,FALSE)),ISBLANK(VLOOKUP($D$6&amp;$E29&amp;$D$7,'EP CAL data'!$A:$AC,'EP CAL data'!B$3,FALSE))),"",VLOOKUP($D$6&amp;$E29&amp;$D$7,'EP CAL data'!$A:$AC,'EP CAL data'!B$3,FALSE))</f>
        <v>0.64204279765748518</v>
      </c>
      <c r="G29" s="291"/>
      <c r="H29" s="291">
        <f>IF(OR(ISERROR(VLOOKUP($D$6&amp;$E29&amp;$D$7,'EP CAL data'!$A:$AC,'EP CAL data'!C$3,FALSE)),ISBLANK(VLOOKUP($D$6&amp;$E29&amp;$D$7,'EP CAL data'!$A:$AC,'EP CAL data'!C$3,FALSE))),"",VLOOKUP($D$6&amp;$E29&amp;$D$7,'EP CAL data'!$A:$AC,'EP CAL data'!C$3,FALSE))</f>
        <v>0.25802177737201898</v>
      </c>
      <c r="I29" s="291"/>
      <c r="J29" s="291">
        <f>IF(OR(ISERROR(VLOOKUP($D$6&amp;$E29&amp;$D$7,'EP CAL data'!$A:$AC,'EP CAL data'!D$3,FALSE)),ISBLANK(VLOOKUP($D$6&amp;$E29&amp;$D$7,'EP CAL data'!$A:$AC,'EP CAL data'!D$3,FALSE))),"",VLOOKUP($D$6&amp;$E29&amp;$D$7,'EP CAL data'!$A:$AC,'EP CAL data'!D$3,FALSE))</f>
        <v>3.7230844596851408E-2</v>
      </c>
      <c r="K29" s="291"/>
      <c r="L29" s="291">
        <f>IF(OR(ISERROR(VLOOKUP($D$6&amp;$E29&amp;$D$7,'EP CAL data'!$A:$AC,'EP CAL data'!E$3,FALSE)),ISBLANK(VLOOKUP($D$6&amp;$E29&amp;$D$7,'EP CAL data'!$A:$AC,'EP CAL data'!E$3,FALSE))),"",VLOOKUP($D$6&amp;$E29&amp;$D$7,'EP CAL data'!$A:$AC,'EP CAL data'!E$3,FALSE))</f>
        <v>6.2704580373644486E-2</v>
      </c>
      <c r="M29" s="291"/>
      <c r="N29" s="337">
        <f>IF(OR(ISERROR(VLOOKUP($D$6&amp;$E29&amp;$D$7,'EP CAL data'!$A:$AC,'EP CAL data'!G$3,FALSE)),ISBLANK(VLOOKUP($D$6&amp;$E29&amp;$D$7,'EP CAL data'!$A:$AC,'EP CAL data'!G$3,FALSE))),"",VLOOKUP($D$6&amp;$E29&amp;$D$7,'EP CAL data'!$A:$AC,'EP CAL data'!G$3,FALSE))</f>
        <v>89818</v>
      </c>
      <c r="O29" s="338"/>
      <c r="P29" s="335">
        <f>IF(OR(ISERROR(VLOOKUP($D$6&amp;$E29&amp;$D$7,'EP CAL data'!$A:$AC,'EP CAL data'!H$3,FALSE)),ISBLANK(VLOOKUP($D$6&amp;$E29&amp;$D$7,'EP CAL data'!$A:$AC,'EP CAL data'!H$3,FALSE))),"",VLOOKUP($D$6&amp;$E29&amp;$D$7,'EP CAL data'!$A:$AC,'EP CAL data'!H$3,FALSE))</f>
        <v>0.2422857697775356</v>
      </c>
      <c r="Q29" s="259"/>
    </row>
    <row r="30" spans="4:17" ht="15" customHeight="1" x14ac:dyDescent="0.25">
      <c r="D30" s="314"/>
      <c r="E30" s="13" t="s">
        <v>27</v>
      </c>
      <c r="F30" s="14">
        <f>IF(F29="","",VLOOKUP($D$6&amp;$E29&amp;$D$7,'EP CAL data'!$A:$AC,'EP CAL data'!M$3,FALSE))</f>
        <v>0.63900000000000001</v>
      </c>
      <c r="G30" s="15">
        <f>IF(F29="","",VLOOKUP($D$6&amp;$E29&amp;$D$7,'EP CAL data'!$A:$AC,'EP CAL data'!N$3,FALSE))</f>
        <v>0.64500000000000002</v>
      </c>
      <c r="H30" s="15">
        <f>IF(H29="","",VLOOKUP($D$6&amp;$E29&amp;$D$7,'EP CAL data'!$A:$AC,'EP CAL data'!O$3,FALSE))</f>
        <v>0.255</v>
      </c>
      <c r="I30" s="15">
        <f>IF(H29="","",VLOOKUP($D$6&amp;$E29&amp;$D$7,'EP CAL data'!$A:$AC,'EP CAL data'!P$3,FALSE))</f>
        <v>0.26100000000000001</v>
      </c>
      <c r="J30" s="15">
        <f>IF(J29="","",VLOOKUP($D$6&amp;$E29&amp;$D$7,'EP CAL data'!$A:$AC,'EP CAL data'!Q$3,FALSE))</f>
        <v>3.5999999999999997E-2</v>
      </c>
      <c r="K30" s="15">
        <f>IF(J29="","",VLOOKUP($D$6&amp;$E29&amp;$D$7,'EP CAL data'!$A:$AC,'EP CAL data'!R$3,FALSE))</f>
        <v>3.7999999999999999E-2</v>
      </c>
      <c r="L30" s="15">
        <f>IF(L29="","",VLOOKUP($D$6&amp;$E29&amp;$D$7,'EP CAL data'!$A:$AC,'EP CAL data'!S$3,FALSE))</f>
        <v>6.0999999999999999E-2</v>
      </c>
      <c r="M30" s="15">
        <f>IF(L29="","",VLOOKUP($D$6&amp;$E29&amp;$D$7,'EP CAL data'!$A:$AC,'EP CAL data'!T$3,FALSE))</f>
        <v>6.4000000000000001E-2</v>
      </c>
      <c r="N30" s="342"/>
      <c r="O30" s="343"/>
      <c r="P30" s="341"/>
      <c r="Q30" s="258"/>
    </row>
    <row r="31" spans="4:17" s="34" customFormat="1" ht="18.75" customHeight="1" x14ac:dyDescent="0.2">
      <c r="D31" s="314"/>
      <c r="E31" s="70" t="s">
        <v>333</v>
      </c>
      <c r="F31" s="290">
        <f>IF(OR(ISERROR(VLOOKUP($D$6&amp;$E31&amp;$D$7,'EP CAL data'!$A:$AC,'EP CAL data'!B$3,FALSE)),ISBLANK(VLOOKUP($D$6&amp;$E31&amp;$D$7,'EP CAL data'!$A:$AC,'EP CAL data'!B$3,FALSE))),"",VLOOKUP($D$6&amp;$E31&amp;$D$7,'EP CAL data'!$A:$AC,'EP CAL data'!B$3,FALSE))</f>
        <v>0.68837433671008197</v>
      </c>
      <c r="G31" s="291"/>
      <c r="H31" s="291">
        <f>IF(OR(ISERROR(VLOOKUP($D$6&amp;$E31&amp;$D$7,'EP CAL data'!$A:$AC,'EP CAL data'!C$3,FALSE)),ISBLANK(VLOOKUP($D$6&amp;$E31&amp;$D$7,'EP CAL data'!$A:$AC,'EP CAL data'!C$3,FALSE))),"",VLOOKUP($D$6&amp;$E31&amp;$D$7,'EP CAL data'!$A:$AC,'EP CAL data'!C$3,FALSE))</f>
        <v>0.11239749155812831</v>
      </c>
      <c r="I31" s="291"/>
      <c r="J31" s="291">
        <f>IF(OR(ISERROR(VLOOKUP($D$6&amp;$E31&amp;$D$7,'EP CAL data'!$A:$AC,'EP CAL data'!D$3,FALSE)),ISBLANK(VLOOKUP($D$6&amp;$E31&amp;$D$7,'EP CAL data'!$A:$AC,'EP CAL data'!D$3,FALSE))),"",VLOOKUP($D$6&amp;$E31&amp;$D$7,'EP CAL data'!$A:$AC,'EP CAL data'!D$3,FALSE))</f>
        <v>3.8109020742884706E-2</v>
      </c>
      <c r="K31" s="291"/>
      <c r="L31" s="291">
        <f>IF(OR(ISERROR(VLOOKUP($D$6&amp;$E31&amp;$D$7,'EP CAL data'!$A:$AC,'EP CAL data'!E$3,FALSE)),ISBLANK(VLOOKUP($D$6&amp;$E31&amp;$D$7,'EP CAL data'!$A:$AC,'EP CAL data'!E$3,FALSE))),"",VLOOKUP($D$6&amp;$E31&amp;$D$7,'EP CAL data'!$A:$AC,'EP CAL data'!E$3,FALSE))</f>
        <v>0.16111915098890497</v>
      </c>
      <c r="M31" s="291"/>
      <c r="N31" s="337">
        <f>IF(OR(ISERROR(VLOOKUP($D$6&amp;$E31&amp;$D$7,'EP CAL data'!$A:$AC,'EP CAL data'!G$3,FALSE)),ISBLANK(VLOOKUP($D$6&amp;$E31&amp;$D$7,'EP CAL data'!$A:$AC,'EP CAL data'!G$3,FALSE))),"",VLOOKUP($D$6&amp;$E31&amp;$D$7,'EP CAL data'!$A:$AC,'EP CAL data'!G$3,FALSE))</f>
        <v>2073</v>
      </c>
      <c r="O31" s="338"/>
      <c r="P31" s="335">
        <f>IF(OR(ISERROR(VLOOKUP($D$6&amp;$E31&amp;$D$7,'EP CAL data'!$A:$AC,'EP CAL data'!H$3,FALSE)),ISBLANK(VLOOKUP($D$6&amp;$E31&amp;$D$7,'EP CAL data'!$A:$AC,'EP CAL data'!H$3,FALSE))),"",VLOOKUP($D$6&amp;$E31&amp;$D$7,'EP CAL data'!$A:$AC,'EP CAL data'!H$3,FALSE))</f>
        <v>0.10258821200574059</v>
      </c>
      <c r="Q31" s="259"/>
    </row>
    <row r="32" spans="4:17" ht="15" customHeight="1" x14ac:dyDescent="0.25">
      <c r="D32" s="314"/>
      <c r="E32" s="17" t="s">
        <v>27</v>
      </c>
      <c r="F32" s="14">
        <f>IF(F31="","",VLOOKUP($D$6&amp;$E31&amp;$D$7,'EP CAL data'!$A:$AC,'EP CAL data'!M$3,FALSE))</f>
        <v>0.66800000000000004</v>
      </c>
      <c r="G32" s="15">
        <f>IF(F31="","",VLOOKUP($D$6&amp;$E31&amp;$D$7,'EP CAL data'!$A:$AC,'EP CAL data'!N$3,FALSE))</f>
        <v>0.70799999999999996</v>
      </c>
      <c r="H32" s="15">
        <f>IF(H31="","",VLOOKUP($D$6&amp;$E31&amp;$D$7,'EP CAL data'!$A:$AC,'EP CAL data'!O$3,FALSE))</f>
        <v>0.1</v>
      </c>
      <c r="I32" s="15">
        <f>IF(H31="","",VLOOKUP($D$6&amp;$E31&amp;$D$7,'EP CAL data'!$A:$AC,'EP CAL data'!P$3,FALSE))</f>
        <v>0.127</v>
      </c>
      <c r="J32" s="15">
        <f>IF(J31="","",VLOOKUP($D$6&amp;$E31&amp;$D$7,'EP CAL data'!$A:$AC,'EP CAL data'!Q$3,FALSE))</f>
        <v>3.1E-2</v>
      </c>
      <c r="K32" s="15">
        <f>IF(J31="","",VLOOKUP($D$6&amp;$E31&amp;$D$7,'EP CAL data'!$A:$AC,'EP CAL data'!R$3,FALSE))</f>
        <v>4.7E-2</v>
      </c>
      <c r="L32" s="15">
        <f>IF(L31="","",VLOOKUP($D$6&amp;$E31&amp;$D$7,'EP CAL data'!$A:$AC,'EP CAL data'!S$3,FALSE))</f>
        <v>0.14599999999999999</v>
      </c>
      <c r="M32" s="15">
        <f>IF(L31="","",VLOOKUP($D$6&amp;$E31&amp;$D$7,'EP CAL data'!$A:$AC,'EP CAL data'!T$3,FALSE))</f>
        <v>0.17799999999999999</v>
      </c>
      <c r="N32" s="342"/>
      <c r="O32" s="343"/>
      <c r="P32" s="341"/>
      <c r="Q32" s="258"/>
    </row>
    <row r="33" spans="4:17" s="34" customFormat="1" ht="18.75" customHeight="1" x14ac:dyDescent="0.2">
      <c r="D33" s="314"/>
      <c r="E33" s="73" t="s">
        <v>44</v>
      </c>
      <c r="F33" s="290">
        <f>IF(OR(ISERROR(VLOOKUP($D$6&amp;$E33&amp;$D$7,'EP CAL data'!$A:$AC,'EP CAL data'!B$3,FALSE)),ISBLANK(VLOOKUP($D$6&amp;$E33&amp;$D$7,'EP CAL data'!$A:$AC,'EP CAL data'!B$3,FALSE))),"",VLOOKUP($D$6&amp;$E33&amp;$D$7,'EP CAL data'!$A:$AC,'EP CAL data'!B$3,FALSE))</f>
        <v>0.52096219931271481</v>
      </c>
      <c r="G33" s="291"/>
      <c r="H33" s="291">
        <f>IF(OR(ISERROR(VLOOKUP($D$6&amp;$E33&amp;$D$7,'EP CAL data'!$A:$AC,'EP CAL data'!C$3,FALSE)),ISBLANK(VLOOKUP($D$6&amp;$E33&amp;$D$7,'EP CAL data'!$A:$AC,'EP CAL data'!C$3,FALSE))),"",VLOOKUP($D$6&amp;$E33&amp;$D$7,'EP CAL data'!$A:$AC,'EP CAL data'!C$3,FALSE))</f>
        <v>7.903780068728522E-2</v>
      </c>
      <c r="I33" s="291"/>
      <c r="J33" s="291">
        <f>IF(OR(ISERROR(VLOOKUP($D$6&amp;$E33&amp;$D$7,'EP CAL data'!$A:$AC,'EP CAL data'!D$3,FALSE)),ISBLANK(VLOOKUP($D$6&amp;$E33&amp;$D$7,'EP CAL data'!$A:$AC,'EP CAL data'!D$3,FALSE))),"",VLOOKUP($D$6&amp;$E33&amp;$D$7,'EP CAL data'!$A:$AC,'EP CAL data'!D$3,FALSE))</f>
        <v>7.4914089347079035E-2</v>
      </c>
      <c r="K33" s="291"/>
      <c r="L33" s="291">
        <f>IF(OR(ISERROR(VLOOKUP($D$6&amp;$E33&amp;$D$7,'EP CAL data'!$A:$AC,'EP CAL data'!E$3,FALSE)),ISBLANK(VLOOKUP($D$6&amp;$E33&amp;$D$7,'EP CAL data'!$A:$AC,'EP CAL data'!E$3,FALSE))),"",VLOOKUP($D$6&amp;$E33&amp;$D$7,'EP CAL data'!$A:$AC,'EP CAL data'!E$3,FALSE))</f>
        <v>0.32508591065292097</v>
      </c>
      <c r="M33" s="291"/>
      <c r="N33" s="337">
        <f>IF(OR(ISERROR(VLOOKUP($D$6&amp;$E33&amp;$D$7,'EP CAL data'!$A:$AC,'EP CAL data'!G$3,FALSE)),ISBLANK(VLOOKUP($D$6&amp;$E33&amp;$D$7,'EP CAL data'!$A:$AC,'EP CAL data'!G$3,FALSE))),"",VLOOKUP($D$6&amp;$E33&amp;$D$7,'EP CAL data'!$A:$AC,'EP CAL data'!G$3,FALSE))</f>
        <v>1455</v>
      </c>
      <c r="O33" s="338"/>
      <c r="P33" s="335">
        <f>IF(OR(ISERROR(VLOOKUP($D$6&amp;$E33&amp;$D$7,'EP CAL data'!$A:$AC,'EP CAL data'!H$3,FALSE)),ISBLANK(VLOOKUP($D$6&amp;$E33&amp;$D$7,'EP CAL data'!$A:$AC,'EP CAL data'!H$3,FALSE))),"",VLOOKUP($D$6&amp;$E33&amp;$D$7,'EP CAL data'!$A:$AC,'EP CAL data'!H$3,FALSE))</f>
        <v>5.5260159513862511E-2</v>
      </c>
      <c r="Q33" s="259"/>
    </row>
    <row r="34" spans="4:17" ht="15" customHeight="1" x14ac:dyDescent="0.25">
      <c r="D34" s="314"/>
      <c r="E34" s="13" t="s">
        <v>27</v>
      </c>
      <c r="F34" s="14">
        <f>IF(F33="","",VLOOKUP($D$6&amp;$E33&amp;$D$7,'EP CAL data'!$A:$AC,'EP CAL data'!M$3,FALSE))</f>
        <v>0.495</v>
      </c>
      <c r="G34" s="15">
        <f>IF(F33="","",VLOOKUP($D$6&amp;$E33&amp;$D$7,'EP CAL data'!$A:$AC,'EP CAL data'!N$3,FALSE))</f>
        <v>0.54700000000000004</v>
      </c>
      <c r="H34" s="15">
        <f>IF(H33="","",VLOOKUP($D$6&amp;$E33&amp;$D$7,'EP CAL data'!$A:$AC,'EP CAL data'!O$3,FALSE))</f>
        <v>6.6000000000000003E-2</v>
      </c>
      <c r="I34" s="15">
        <f>IF(H33="","",VLOOKUP($D$6&amp;$E33&amp;$D$7,'EP CAL data'!$A:$AC,'EP CAL data'!P$3,FALSE))</f>
        <v>9.4E-2</v>
      </c>
      <c r="J34" s="15">
        <f>IF(J33="","",VLOOKUP($D$6&amp;$E33&amp;$D$7,'EP CAL data'!$A:$AC,'EP CAL data'!Q$3,FALSE))</f>
        <v>6.2E-2</v>
      </c>
      <c r="K34" s="15">
        <f>IF(J33="","",VLOOKUP($D$6&amp;$E33&amp;$D$7,'EP CAL data'!$A:$AC,'EP CAL data'!R$3,FALSE))</f>
        <v>0.09</v>
      </c>
      <c r="L34" s="15">
        <f>IF(L33="","",VLOOKUP($D$6&amp;$E33&amp;$D$7,'EP CAL data'!$A:$AC,'EP CAL data'!S$3,FALSE))</f>
        <v>0.30199999999999999</v>
      </c>
      <c r="M34" s="15">
        <f>IF(L33="","",VLOOKUP($D$6&amp;$E33&amp;$D$7,'EP CAL data'!$A:$AC,'EP CAL data'!T$3,FALSE))</f>
        <v>0.35</v>
      </c>
      <c r="N34" s="342"/>
      <c r="O34" s="343"/>
      <c r="P34" s="341"/>
      <c r="Q34" s="258"/>
    </row>
    <row r="35" spans="4:17" s="34" customFormat="1" ht="18.75" customHeight="1" x14ac:dyDescent="0.2">
      <c r="D35" s="314"/>
      <c r="E35" s="70" t="s">
        <v>43</v>
      </c>
      <c r="F35" s="290">
        <f>IF(OR(ISERROR(VLOOKUP($D$6&amp;$E35&amp;$D$7,'EP CAL data'!$A:$AC,'EP CAL data'!B$3,FALSE)),ISBLANK(VLOOKUP($D$6&amp;$E35&amp;$D$7,'EP CAL data'!$A:$AC,'EP CAL data'!B$3,FALSE))),"",VLOOKUP($D$6&amp;$E35&amp;$D$7,'EP CAL data'!$A:$AC,'EP CAL data'!B$3,FALSE))</f>
        <v>0.57183499288762452</v>
      </c>
      <c r="G35" s="291"/>
      <c r="H35" s="291">
        <f>IF(OR(ISERROR(VLOOKUP($D$6&amp;$E35&amp;$D$7,'EP CAL data'!$A:$AC,'EP CAL data'!C$3,FALSE)),ISBLANK(VLOOKUP($D$6&amp;$E35&amp;$D$7,'EP CAL data'!$A:$AC,'EP CAL data'!C$3,FALSE))),"",VLOOKUP($D$6&amp;$E35&amp;$D$7,'EP CAL data'!$A:$AC,'EP CAL data'!C$3,FALSE))</f>
        <v>0.10668563300142248</v>
      </c>
      <c r="I35" s="291"/>
      <c r="J35" s="291">
        <f>IF(OR(ISERROR(VLOOKUP($D$6&amp;$E35&amp;$D$7,'EP CAL data'!$A:$AC,'EP CAL data'!D$3,FALSE)),ISBLANK(VLOOKUP($D$6&amp;$E35&amp;$D$7,'EP CAL data'!$A:$AC,'EP CAL data'!D$3,FALSE))),"",VLOOKUP($D$6&amp;$E35&amp;$D$7,'EP CAL data'!$A:$AC,'EP CAL data'!D$3,FALSE))</f>
        <v>5.6899004267425321E-2</v>
      </c>
      <c r="K35" s="291"/>
      <c r="L35" s="291">
        <f>IF(OR(ISERROR(VLOOKUP($D$6&amp;$E35&amp;$D$7,'EP CAL data'!$A:$AC,'EP CAL data'!E$3,FALSE)),ISBLANK(VLOOKUP($D$6&amp;$E35&amp;$D$7,'EP CAL data'!$A:$AC,'EP CAL data'!E$3,FALSE))),"",VLOOKUP($D$6&amp;$E35&amp;$D$7,'EP CAL data'!$A:$AC,'EP CAL data'!E$3,FALSE))</f>
        <v>0.26458036984352773</v>
      </c>
      <c r="M35" s="291"/>
      <c r="N35" s="337">
        <f>IF(OR(ISERROR(VLOOKUP($D$6&amp;$E35&amp;$D$7,'EP CAL data'!$A:$AC,'EP CAL data'!G$3,FALSE)),ISBLANK(VLOOKUP($D$6&amp;$E35&amp;$D$7,'EP CAL data'!$A:$AC,'EP CAL data'!G$3,FALSE))),"",VLOOKUP($D$6&amp;$E35&amp;$D$7,'EP CAL data'!$A:$AC,'EP CAL data'!G$3,FALSE))</f>
        <v>1406</v>
      </c>
      <c r="O35" s="338"/>
      <c r="P35" s="335">
        <f>IF(OR(ISERROR(VLOOKUP($D$6&amp;$E35&amp;$D$7,'EP CAL data'!$A:$AC,'EP CAL data'!H$3,FALSE)),ISBLANK(VLOOKUP($D$6&amp;$E35&amp;$D$7,'EP CAL data'!$A:$AC,'EP CAL data'!H$3,FALSE))),"",VLOOKUP($D$6&amp;$E35&amp;$D$7,'EP CAL data'!$A:$AC,'EP CAL data'!H$3,FALSE))</f>
        <v>6.491228070175438E-2</v>
      </c>
      <c r="Q35" s="259"/>
    </row>
    <row r="36" spans="4:17" ht="15" customHeight="1" x14ac:dyDescent="0.25">
      <c r="D36" s="314"/>
      <c r="E36" s="17" t="s">
        <v>27</v>
      </c>
      <c r="F36" s="14">
        <f>IF(F35="","",VLOOKUP($D$6&amp;$E35&amp;$D$7,'EP CAL data'!$A:$AC,'EP CAL data'!M$3,FALSE))</f>
        <v>0.54600000000000004</v>
      </c>
      <c r="G36" s="15">
        <f>IF(F35="","",VLOOKUP($D$6&amp;$E35&amp;$D$7,'EP CAL data'!$A:$AC,'EP CAL data'!N$3,FALSE))</f>
        <v>0.59699999999999998</v>
      </c>
      <c r="H36" s="15">
        <f>IF(H35="","",VLOOKUP($D$6&amp;$E35&amp;$D$7,'EP CAL data'!$A:$AC,'EP CAL data'!O$3,FALSE))</f>
        <v>9.1999999999999998E-2</v>
      </c>
      <c r="I36" s="15">
        <f>IF(H35="","",VLOOKUP($D$6&amp;$E35&amp;$D$7,'EP CAL data'!$A:$AC,'EP CAL data'!P$3,FALSE))</f>
        <v>0.124</v>
      </c>
      <c r="J36" s="15">
        <f>IF(J35="","",VLOOKUP($D$6&amp;$E35&amp;$D$7,'EP CAL data'!$A:$AC,'EP CAL data'!Q$3,FALSE))</f>
        <v>4.5999999999999999E-2</v>
      </c>
      <c r="K36" s="15">
        <f>IF(J35="","",VLOOKUP($D$6&amp;$E35&amp;$D$7,'EP CAL data'!$A:$AC,'EP CAL data'!R$3,FALSE))</f>
        <v>7.0000000000000007E-2</v>
      </c>
      <c r="L36" s="15">
        <f>IF(L35="","",VLOOKUP($D$6&amp;$E35&amp;$D$7,'EP CAL data'!$A:$AC,'EP CAL data'!S$3,FALSE))</f>
        <v>0.24199999999999999</v>
      </c>
      <c r="M36" s="15">
        <f>IF(L35="","",VLOOKUP($D$6&amp;$E35&amp;$D$7,'EP CAL data'!$A:$AC,'EP CAL data'!T$3,FALSE))</f>
        <v>0.28799999999999998</v>
      </c>
      <c r="N36" s="342"/>
      <c r="O36" s="343"/>
      <c r="P36" s="341"/>
      <c r="Q36" s="258"/>
    </row>
    <row r="37" spans="4:17" s="34" customFormat="1" ht="18.75" customHeight="1" x14ac:dyDescent="0.2">
      <c r="D37" s="314"/>
      <c r="E37" s="73" t="s">
        <v>334</v>
      </c>
      <c r="F37" s="290">
        <f>IF(OR(ISERROR(VLOOKUP($D$6&amp;$E37&amp;$D$7,'EP CAL data'!$A:$AC,'EP CAL data'!B$3,FALSE)),ISBLANK(VLOOKUP($D$6&amp;$E37&amp;$D$7,'EP CAL data'!$A:$AC,'EP CAL data'!B$3,FALSE))),"",VLOOKUP($D$6&amp;$E37&amp;$D$7,'EP CAL data'!$A:$AC,'EP CAL data'!B$3,FALSE))</f>
        <v>0.55574912891986061</v>
      </c>
      <c r="G37" s="291"/>
      <c r="H37" s="291">
        <f>IF(OR(ISERROR(VLOOKUP($D$6&amp;$E37&amp;$D$7,'EP CAL data'!$A:$AC,'EP CAL data'!C$3,FALSE)),ISBLANK(VLOOKUP($D$6&amp;$E37&amp;$D$7,'EP CAL data'!$A:$AC,'EP CAL data'!C$3,FALSE))),"",VLOOKUP($D$6&amp;$E37&amp;$D$7,'EP CAL data'!$A:$AC,'EP CAL data'!C$3,FALSE))</f>
        <v>0.12950058072009291</v>
      </c>
      <c r="I37" s="291"/>
      <c r="J37" s="291">
        <f>IF(OR(ISERROR(VLOOKUP($D$6&amp;$E37&amp;$D$7,'EP CAL data'!$A:$AC,'EP CAL data'!D$3,FALSE)),ISBLANK(VLOOKUP($D$6&amp;$E37&amp;$D$7,'EP CAL data'!$A:$AC,'EP CAL data'!D$3,FALSE))),"",VLOOKUP($D$6&amp;$E37&amp;$D$7,'EP CAL data'!$A:$AC,'EP CAL data'!D$3,FALSE))</f>
        <v>6.7944250871080136E-2</v>
      </c>
      <c r="K37" s="291"/>
      <c r="L37" s="291">
        <f>IF(OR(ISERROR(VLOOKUP($D$6&amp;$E37&amp;$D$7,'EP CAL data'!$A:$AC,'EP CAL data'!E$3,FALSE)),ISBLANK(VLOOKUP($D$6&amp;$E37&amp;$D$7,'EP CAL data'!$A:$AC,'EP CAL data'!E$3,FALSE))),"",VLOOKUP($D$6&amp;$E37&amp;$D$7,'EP CAL data'!$A:$AC,'EP CAL data'!E$3,FALSE))</f>
        <v>0.24680603948896632</v>
      </c>
      <c r="M37" s="291"/>
      <c r="N37" s="337">
        <f>IF(OR(ISERROR(VLOOKUP($D$6&amp;$E37&amp;$D$7,'EP CAL data'!$A:$AC,'EP CAL data'!G$3,FALSE)),ISBLANK(VLOOKUP($D$6&amp;$E37&amp;$D$7,'EP CAL data'!$A:$AC,'EP CAL data'!G$3,FALSE))),"",VLOOKUP($D$6&amp;$E37&amp;$D$7,'EP CAL data'!$A:$AC,'EP CAL data'!G$3,FALSE))</f>
        <v>1722</v>
      </c>
      <c r="O37" s="338"/>
      <c r="P37" s="335">
        <f>IF(OR(ISERROR(VLOOKUP($D$6&amp;$E37&amp;$D$7,'EP CAL data'!$A:$AC,'EP CAL data'!H$3,FALSE)),ISBLANK(VLOOKUP($D$6&amp;$E37&amp;$D$7,'EP CAL data'!$A:$AC,'EP CAL data'!H$3,FALSE))),"",VLOOKUP($D$6&amp;$E37&amp;$D$7,'EP CAL data'!$A:$AC,'EP CAL data'!H$3,FALSE))</f>
        <v>6.4347371174470314E-2</v>
      </c>
      <c r="Q37" s="259"/>
    </row>
    <row r="38" spans="4:17" ht="15" customHeight="1" x14ac:dyDescent="0.25">
      <c r="D38" s="314"/>
      <c r="E38" s="13" t="s">
        <v>27</v>
      </c>
      <c r="F38" s="14">
        <f>IF(F37="","",VLOOKUP($D$6&amp;$E37&amp;$D$7,'EP CAL data'!$A:$AC,'EP CAL data'!M$3,FALSE))</f>
        <v>0.53200000000000003</v>
      </c>
      <c r="G38" s="15">
        <f>IF(F37="","",VLOOKUP($D$6&amp;$E37&amp;$D$7,'EP CAL data'!$A:$AC,'EP CAL data'!N$3,FALSE))</f>
        <v>0.57899999999999996</v>
      </c>
      <c r="H38" s="15">
        <f>IF(H37="","",VLOOKUP($D$6&amp;$E37&amp;$D$7,'EP CAL data'!$A:$AC,'EP CAL data'!O$3,FALSE))</f>
        <v>0.114</v>
      </c>
      <c r="I38" s="15">
        <f>IF(H37="","",VLOOKUP($D$6&amp;$E37&amp;$D$7,'EP CAL data'!$A:$AC,'EP CAL data'!P$3,FALSE))</f>
        <v>0.14599999999999999</v>
      </c>
      <c r="J38" s="15">
        <f>IF(J37="","",VLOOKUP($D$6&amp;$E37&amp;$D$7,'EP CAL data'!$A:$AC,'EP CAL data'!Q$3,FALSE))</f>
        <v>5.7000000000000002E-2</v>
      </c>
      <c r="K38" s="15">
        <f>IF(J37="","",VLOOKUP($D$6&amp;$E37&amp;$D$7,'EP CAL data'!$A:$AC,'EP CAL data'!R$3,FALSE))</f>
        <v>8.1000000000000003E-2</v>
      </c>
      <c r="L38" s="15">
        <f>IF(L37="","",VLOOKUP($D$6&amp;$E37&amp;$D$7,'EP CAL data'!$A:$AC,'EP CAL data'!S$3,FALSE))</f>
        <v>0.22700000000000001</v>
      </c>
      <c r="M38" s="15">
        <f>IF(L37="","",VLOOKUP($D$6&amp;$E37&amp;$D$7,'EP CAL data'!$A:$AC,'EP CAL data'!T$3,FALSE))</f>
        <v>0.26800000000000002</v>
      </c>
      <c r="N38" s="342"/>
      <c r="O38" s="343"/>
      <c r="P38" s="341"/>
      <c r="Q38" s="258"/>
    </row>
    <row r="39" spans="4:17" s="34" customFormat="1" ht="18.75" customHeight="1" x14ac:dyDescent="0.2">
      <c r="D39" s="314"/>
      <c r="E39" s="70" t="s">
        <v>97</v>
      </c>
      <c r="F39" s="290">
        <f>IF(OR(ISERROR(VLOOKUP($D$6&amp;$E39&amp;$D$7,'EP CAL data'!$A:$AC,'EP CAL data'!B$3,FALSE)),ISBLANK(VLOOKUP($D$6&amp;$E39&amp;$D$7,'EP CAL data'!$A:$AC,'EP CAL data'!B$3,FALSE))),"",VLOOKUP($D$6&amp;$E39&amp;$D$7,'EP CAL data'!$A:$AC,'EP CAL data'!B$3,FALSE))</f>
        <v>0.57043235704323569</v>
      </c>
      <c r="G39" s="291"/>
      <c r="H39" s="291">
        <f>IF(OR(ISERROR(VLOOKUP($D$6&amp;$E39&amp;$D$7,'EP CAL data'!$A:$AC,'EP CAL data'!C$3,FALSE)),ISBLANK(VLOOKUP($D$6&amp;$E39&amp;$D$7,'EP CAL data'!$A:$AC,'EP CAL data'!C$3,FALSE))),"",VLOOKUP($D$6&amp;$E39&amp;$D$7,'EP CAL data'!$A:$AC,'EP CAL data'!C$3,FALSE))</f>
        <v>0.11715481171548117</v>
      </c>
      <c r="I39" s="291"/>
      <c r="J39" s="291">
        <f>IF(OR(ISERROR(VLOOKUP($D$6&amp;$E39&amp;$D$7,'EP CAL data'!$A:$AC,'EP CAL data'!D$3,FALSE)),ISBLANK(VLOOKUP($D$6&amp;$E39&amp;$D$7,'EP CAL data'!$A:$AC,'EP CAL data'!D$3,FALSE))),"",VLOOKUP($D$6&amp;$E39&amp;$D$7,'EP CAL data'!$A:$AC,'EP CAL data'!D$3,FALSE))</f>
        <v>6.1366806136680614E-2</v>
      </c>
      <c r="K39" s="291"/>
      <c r="L39" s="291">
        <f>IF(OR(ISERROR(VLOOKUP($D$6&amp;$E39&amp;$D$7,'EP CAL data'!$A:$AC,'EP CAL data'!E$3,FALSE)),ISBLANK(VLOOKUP($D$6&amp;$E39&amp;$D$7,'EP CAL data'!$A:$AC,'EP CAL data'!E$3,FALSE))),"",VLOOKUP($D$6&amp;$E39&amp;$D$7,'EP CAL data'!$A:$AC,'EP CAL data'!E$3,FALSE))</f>
        <v>0.2510460251046025</v>
      </c>
      <c r="M39" s="291"/>
      <c r="N39" s="337">
        <f>IF(OR(ISERROR(VLOOKUP($D$6&amp;$E39&amp;$D$7,'EP CAL data'!$A:$AC,'EP CAL data'!G$3,FALSE)),ISBLANK(VLOOKUP($D$6&amp;$E39&amp;$D$7,'EP CAL data'!$A:$AC,'EP CAL data'!G$3,FALSE))),"",VLOOKUP($D$6&amp;$E39&amp;$D$7,'EP CAL data'!$A:$AC,'EP CAL data'!G$3,FALSE))</f>
        <v>717</v>
      </c>
      <c r="O39" s="338"/>
      <c r="P39" s="335">
        <f>IF(OR(ISERROR(VLOOKUP($D$6&amp;$E39&amp;$D$7,'EP CAL data'!$A:$AC,'EP CAL data'!H$3,FALSE)),ISBLANK(VLOOKUP($D$6&amp;$E39&amp;$D$7,'EP CAL data'!$A:$AC,'EP CAL data'!H$3,FALSE))),"",VLOOKUP($D$6&amp;$E39&amp;$D$7,'EP CAL data'!$A:$AC,'EP CAL data'!H$3,FALSE))</f>
        <v>0.12119675456389452</v>
      </c>
      <c r="Q39" s="259"/>
    </row>
    <row r="40" spans="4:17" ht="15" customHeight="1" x14ac:dyDescent="0.25">
      <c r="D40" s="314"/>
      <c r="E40" s="17" t="s">
        <v>27</v>
      </c>
      <c r="F40" s="14">
        <f>IF(F39="","",VLOOKUP($D$6&amp;$E39&amp;$D$7,'EP CAL data'!$A:$AC,'EP CAL data'!M$3,FALSE))</f>
        <v>0.53400000000000003</v>
      </c>
      <c r="G40" s="15">
        <f>IF(F39="","",VLOOKUP($D$6&amp;$E39&amp;$D$7,'EP CAL data'!$A:$AC,'EP CAL data'!N$3,FALSE))</f>
        <v>0.60599999999999998</v>
      </c>
      <c r="H40" s="15">
        <f>IF(H39="","",VLOOKUP($D$6&amp;$E39&amp;$D$7,'EP CAL data'!$A:$AC,'EP CAL data'!O$3,FALSE))</f>
        <v>9.6000000000000002E-2</v>
      </c>
      <c r="I40" s="15">
        <f>IF(H39="","",VLOOKUP($D$6&amp;$E39&amp;$D$7,'EP CAL data'!$A:$AC,'EP CAL data'!P$3,FALSE))</f>
        <v>0.14299999999999999</v>
      </c>
      <c r="J40" s="15">
        <f>IF(J39="","",VLOOKUP($D$6&amp;$E39&amp;$D$7,'EP CAL data'!$A:$AC,'EP CAL data'!Q$3,FALSE))</f>
        <v>4.5999999999999999E-2</v>
      </c>
      <c r="K40" s="15">
        <f>IF(J39="","",VLOOKUP($D$6&amp;$E39&amp;$D$7,'EP CAL data'!$A:$AC,'EP CAL data'!R$3,FALSE))</f>
        <v>8.1000000000000003E-2</v>
      </c>
      <c r="L40" s="15">
        <f>IF(L39="","",VLOOKUP($D$6&amp;$E39&amp;$D$7,'EP CAL data'!$A:$AC,'EP CAL data'!S$3,FALSE))</f>
        <v>0.221</v>
      </c>
      <c r="M40" s="15">
        <f>IF(L39="","",VLOOKUP($D$6&amp;$E39&amp;$D$7,'EP CAL data'!$A:$AC,'EP CAL data'!T$3,FALSE))</f>
        <v>0.28399999999999997</v>
      </c>
      <c r="N40" s="342"/>
      <c r="O40" s="343"/>
      <c r="P40" s="341"/>
      <c r="Q40" s="258"/>
    </row>
    <row r="41" spans="4:17" s="34" customFormat="1" ht="18.75" customHeight="1" x14ac:dyDescent="0.2">
      <c r="D41" s="314"/>
      <c r="E41" s="73" t="s">
        <v>112</v>
      </c>
      <c r="F41" s="290">
        <f>IF(OR(ISERROR(VLOOKUP($D$6&amp;$E41&amp;$D$7,'EP CAL data'!$A:$AC,'EP CAL data'!B$3,FALSE)),ISBLANK(VLOOKUP($D$6&amp;$E41&amp;$D$7,'EP CAL data'!$A:$AC,'EP CAL data'!B$3,FALSE))),"",VLOOKUP($D$6&amp;$E41&amp;$D$7,'EP CAL data'!$A:$AC,'EP CAL data'!B$3,FALSE))</f>
        <v>0.56505803298717161</v>
      </c>
      <c r="G41" s="291"/>
      <c r="H41" s="291">
        <f>IF(OR(ISERROR(VLOOKUP($D$6&amp;$E41&amp;$D$7,'EP CAL data'!$A:$AC,'EP CAL data'!C$3,FALSE)),ISBLANK(VLOOKUP($D$6&amp;$E41&amp;$D$7,'EP CAL data'!$A:$AC,'EP CAL data'!C$3,FALSE))),"",VLOOKUP($D$6&amp;$E41&amp;$D$7,'EP CAL data'!$A:$AC,'EP CAL data'!C$3,FALSE))</f>
        <v>0.14111178985949907</v>
      </c>
      <c r="I41" s="291"/>
      <c r="J41" s="291">
        <f>IF(OR(ISERROR(VLOOKUP($D$6&amp;$E41&amp;$D$7,'EP CAL data'!$A:$AC,'EP CAL data'!D$3,FALSE)),ISBLANK(VLOOKUP($D$6&amp;$E41&amp;$D$7,'EP CAL data'!$A:$AC,'EP CAL data'!D$3,FALSE))),"",VLOOKUP($D$6&amp;$E41&amp;$D$7,'EP CAL data'!$A:$AC,'EP CAL data'!D$3,FALSE))</f>
        <v>4.9480757483200979E-2</v>
      </c>
      <c r="K41" s="291"/>
      <c r="L41" s="291">
        <f>IF(OR(ISERROR(VLOOKUP($D$6&amp;$E41&amp;$D$7,'EP CAL data'!$A:$AC,'EP CAL data'!E$3,FALSE)),ISBLANK(VLOOKUP($D$6&amp;$E41&amp;$D$7,'EP CAL data'!$A:$AC,'EP CAL data'!E$3,FALSE))),"",VLOOKUP($D$6&amp;$E41&amp;$D$7,'EP CAL data'!$A:$AC,'EP CAL data'!E$3,FALSE))</f>
        <v>0.24434941967012827</v>
      </c>
      <c r="M41" s="291"/>
      <c r="N41" s="337">
        <f>IF(OR(ISERROR(VLOOKUP($D$6&amp;$E41&amp;$D$7,'EP CAL data'!$A:$AC,'EP CAL data'!G$3,FALSE)),ISBLANK(VLOOKUP($D$6&amp;$E41&amp;$D$7,'EP CAL data'!$A:$AC,'EP CAL data'!G$3,FALSE))),"",VLOOKUP($D$6&amp;$E41&amp;$D$7,'EP CAL data'!$A:$AC,'EP CAL data'!G$3,FALSE))</f>
        <v>1637</v>
      </c>
      <c r="O41" s="338"/>
      <c r="P41" s="335">
        <f>IF(OR(ISERROR(VLOOKUP($D$6&amp;$E41&amp;$D$7,'EP CAL data'!$A:$AC,'EP CAL data'!H$3,FALSE)),ISBLANK(VLOOKUP($D$6&amp;$E41&amp;$D$7,'EP CAL data'!$A:$AC,'EP CAL data'!H$3,FALSE))),"",VLOOKUP($D$6&amp;$E41&amp;$D$7,'EP CAL data'!$A:$AC,'EP CAL data'!H$3,FALSE))</f>
        <v>9.2470202790487482E-2</v>
      </c>
      <c r="Q41" s="259"/>
    </row>
    <row r="42" spans="4:17" ht="15" customHeight="1" x14ac:dyDescent="0.25">
      <c r="D42" s="314"/>
      <c r="E42" s="13" t="s">
        <v>27</v>
      </c>
      <c r="F42" s="14">
        <f>IF(F41="","",VLOOKUP($D$6&amp;$E41&amp;$D$7,'EP CAL data'!$A:$AC,'EP CAL data'!M$3,FALSE))</f>
        <v>0.54100000000000004</v>
      </c>
      <c r="G42" s="15">
        <f>IF(F41="","",VLOOKUP($D$6&amp;$E41&amp;$D$7,'EP CAL data'!$A:$AC,'EP CAL data'!N$3,FALSE))</f>
        <v>0.58899999999999997</v>
      </c>
      <c r="H42" s="15">
        <f>IF(H41="","",VLOOKUP($D$6&amp;$E41&amp;$D$7,'EP CAL data'!$A:$AC,'EP CAL data'!O$3,FALSE))</f>
        <v>0.125</v>
      </c>
      <c r="I42" s="15">
        <f>IF(H41="","",VLOOKUP($D$6&amp;$E41&amp;$D$7,'EP CAL data'!$A:$AC,'EP CAL data'!P$3,FALSE))</f>
        <v>0.159</v>
      </c>
      <c r="J42" s="15">
        <f>IF(J41="","",VLOOKUP($D$6&amp;$E41&amp;$D$7,'EP CAL data'!$A:$AC,'EP CAL data'!Q$3,FALSE))</f>
        <v>0.04</v>
      </c>
      <c r="K42" s="15">
        <f>IF(J41="","",VLOOKUP($D$6&amp;$E41&amp;$D$7,'EP CAL data'!$A:$AC,'EP CAL data'!R$3,FALSE))</f>
        <v>6.0999999999999999E-2</v>
      </c>
      <c r="L42" s="15">
        <f>IF(L41="","",VLOOKUP($D$6&amp;$E41&amp;$D$7,'EP CAL data'!$A:$AC,'EP CAL data'!S$3,FALSE))</f>
        <v>0.224</v>
      </c>
      <c r="M42" s="15">
        <f>IF(L41="","",VLOOKUP($D$6&amp;$E41&amp;$D$7,'EP CAL data'!$A:$AC,'EP CAL data'!T$3,FALSE))</f>
        <v>0.26600000000000001</v>
      </c>
      <c r="N42" s="342"/>
      <c r="O42" s="343"/>
      <c r="P42" s="341"/>
      <c r="Q42" s="258"/>
    </row>
    <row r="43" spans="4:17" s="34" customFormat="1" ht="18.75" customHeight="1" x14ac:dyDescent="0.2">
      <c r="D43" s="314"/>
      <c r="E43" s="70" t="s">
        <v>36</v>
      </c>
      <c r="F43" s="290">
        <f>IF(OR(ISERROR(VLOOKUP($D$6&amp;$E43&amp;$D$7,'EP CAL data'!$A:$AC,'EP CAL data'!B$3,FALSE)),ISBLANK(VLOOKUP($D$6&amp;$E43&amp;$D$7,'EP CAL data'!$A:$AC,'EP CAL data'!B$3,FALSE))),"",VLOOKUP($D$6&amp;$E43&amp;$D$7,'EP CAL data'!$A:$AC,'EP CAL data'!B$3,FALSE))</f>
        <v>0.53794037940379402</v>
      </c>
      <c r="G43" s="291"/>
      <c r="H43" s="291">
        <f>IF(OR(ISERROR(VLOOKUP($D$6&amp;$E43&amp;$D$7,'EP CAL data'!$A:$AC,'EP CAL data'!C$3,FALSE)),ISBLANK(VLOOKUP($D$6&amp;$E43&amp;$D$7,'EP CAL data'!$A:$AC,'EP CAL data'!C$3,FALSE))),"",VLOOKUP($D$6&amp;$E43&amp;$D$7,'EP CAL data'!$A:$AC,'EP CAL data'!C$3,FALSE))</f>
        <v>0.22154471544715448</v>
      </c>
      <c r="I43" s="291"/>
      <c r="J43" s="291">
        <f>IF(OR(ISERROR(VLOOKUP($D$6&amp;$E43&amp;$D$7,'EP CAL data'!$A:$AC,'EP CAL data'!D$3,FALSE)),ISBLANK(VLOOKUP($D$6&amp;$E43&amp;$D$7,'EP CAL data'!$A:$AC,'EP CAL data'!D$3,FALSE))),"",VLOOKUP($D$6&amp;$E43&amp;$D$7,'EP CAL data'!$A:$AC,'EP CAL data'!D$3,FALSE))</f>
        <v>5.1829268292682924E-2</v>
      </c>
      <c r="K43" s="291"/>
      <c r="L43" s="291">
        <f>IF(OR(ISERROR(VLOOKUP($D$6&amp;$E43&amp;$D$7,'EP CAL data'!$A:$AC,'EP CAL data'!E$3,FALSE)),ISBLANK(VLOOKUP($D$6&amp;$E43&amp;$D$7,'EP CAL data'!$A:$AC,'EP CAL data'!E$3,FALSE))),"",VLOOKUP($D$6&amp;$E43&amp;$D$7,'EP CAL data'!$A:$AC,'EP CAL data'!E$3,FALSE))</f>
        <v>0.18868563685636858</v>
      </c>
      <c r="M43" s="291"/>
      <c r="N43" s="337">
        <f>IF(OR(ISERROR(VLOOKUP($D$6&amp;$E43&amp;$D$7,'EP CAL data'!$A:$AC,'EP CAL data'!G$3,FALSE)),ISBLANK(VLOOKUP($D$6&amp;$E43&amp;$D$7,'EP CAL data'!$A:$AC,'EP CAL data'!G$3,FALSE))),"",VLOOKUP($D$6&amp;$E43&amp;$D$7,'EP CAL data'!$A:$AC,'EP CAL data'!G$3,FALSE))</f>
        <v>2952</v>
      </c>
      <c r="O43" s="338"/>
      <c r="P43" s="335">
        <f>IF(OR(ISERROR(VLOOKUP($D$6&amp;$E43&amp;$D$7,'EP CAL data'!$A:$AC,'EP CAL data'!H$3,FALSE)),ISBLANK(VLOOKUP($D$6&amp;$E43&amp;$D$7,'EP CAL data'!$A:$AC,'EP CAL data'!H$3,FALSE))),"",VLOOKUP($D$6&amp;$E43&amp;$D$7,'EP CAL data'!$A:$AC,'EP CAL data'!H$3,FALSE))</f>
        <v>0.16910122014091769</v>
      </c>
      <c r="Q43" s="259"/>
    </row>
    <row r="44" spans="4:17" ht="15" customHeight="1" x14ac:dyDescent="0.25">
      <c r="D44" s="314"/>
      <c r="E44" s="17" t="s">
        <v>27</v>
      </c>
      <c r="F44" s="14">
        <f>IF(F43="","",VLOOKUP($D$6&amp;$E43&amp;$D$7,'EP CAL data'!$A:$AC,'EP CAL data'!M$3,FALSE))</f>
        <v>0.52</v>
      </c>
      <c r="G44" s="15">
        <f>IF(F43="","",VLOOKUP($D$6&amp;$E43&amp;$D$7,'EP CAL data'!$A:$AC,'EP CAL data'!N$3,FALSE))</f>
        <v>0.55600000000000005</v>
      </c>
      <c r="H44" s="15">
        <f>IF(H43="","",VLOOKUP($D$6&amp;$E43&amp;$D$7,'EP CAL data'!$A:$AC,'EP CAL data'!O$3,FALSE))</f>
        <v>0.20699999999999999</v>
      </c>
      <c r="I44" s="15">
        <f>IF(H43="","",VLOOKUP($D$6&amp;$E43&amp;$D$7,'EP CAL data'!$A:$AC,'EP CAL data'!P$3,FALSE))</f>
        <v>0.23699999999999999</v>
      </c>
      <c r="J44" s="15">
        <f>IF(J43="","",VLOOKUP($D$6&amp;$E43&amp;$D$7,'EP CAL data'!$A:$AC,'EP CAL data'!Q$3,FALSE))</f>
        <v>4.3999999999999997E-2</v>
      </c>
      <c r="K44" s="15">
        <f>IF(J43="","",VLOOKUP($D$6&amp;$E43&amp;$D$7,'EP CAL data'!$A:$AC,'EP CAL data'!R$3,FALSE))</f>
        <v>0.06</v>
      </c>
      <c r="L44" s="15">
        <f>IF(L43="","",VLOOKUP($D$6&amp;$E43&amp;$D$7,'EP CAL data'!$A:$AC,'EP CAL data'!S$3,FALSE))</f>
        <v>0.17499999999999999</v>
      </c>
      <c r="M44" s="15">
        <f>IF(L43="","",VLOOKUP($D$6&amp;$E43&amp;$D$7,'EP CAL data'!$A:$AC,'EP CAL data'!T$3,FALSE))</f>
        <v>0.20300000000000001</v>
      </c>
      <c r="N44" s="342"/>
      <c r="O44" s="343"/>
      <c r="P44" s="341"/>
      <c r="Q44" s="258"/>
    </row>
    <row r="45" spans="4:17" s="34" customFormat="1" ht="18.75" customHeight="1" x14ac:dyDescent="0.2">
      <c r="D45" s="314"/>
      <c r="E45" s="73" t="s">
        <v>26</v>
      </c>
      <c r="F45" s="290">
        <f>IF(OR(ISERROR(VLOOKUP($D$6&amp;$E45&amp;$D$7,'EP CAL data'!$A:$AC,'EP CAL data'!B$3,FALSE)),ISBLANK(VLOOKUP($D$6&amp;$E45&amp;$D$7,'EP CAL data'!$A:$AC,'EP CAL data'!B$3,FALSE))),"",VLOOKUP($D$6&amp;$E45&amp;$D$7,'EP CAL data'!$A:$AC,'EP CAL data'!B$3,FALSE))</f>
        <v>0.57686222595331116</v>
      </c>
      <c r="G45" s="291"/>
      <c r="H45" s="291">
        <f>IF(OR(ISERROR(VLOOKUP($D$6&amp;$E45&amp;$D$7,'EP CAL data'!$A:$AC,'EP CAL data'!C$3,FALSE)),ISBLANK(VLOOKUP($D$6&amp;$E45&amp;$D$7,'EP CAL data'!$A:$AC,'EP CAL data'!C$3,FALSE))),"",VLOOKUP($D$6&amp;$E45&amp;$D$7,'EP CAL data'!$A:$AC,'EP CAL data'!C$3,FALSE))</f>
        <v>0.23873946595201964</v>
      </c>
      <c r="I45" s="291"/>
      <c r="J45" s="291">
        <f>IF(OR(ISERROR(VLOOKUP($D$6&amp;$E45&amp;$D$7,'EP CAL data'!$A:$AC,'EP CAL data'!D$3,FALSE)),ISBLANK(VLOOKUP($D$6&amp;$E45&amp;$D$7,'EP CAL data'!$A:$AC,'EP CAL data'!D$3,FALSE))),"",VLOOKUP($D$6&amp;$E45&amp;$D$7,'EP CAL data'!$A:$AC,'EP CAL data'!D$3,FALSE))</f>
        <v>4.3104840011623777E-2</v>
      </c>
      <c r="K45" s="291"/>
      <c r="L45" s="291">
        <f>IF(OR(ISERROR(VLOOKUP($D$6&amp;$E45&amp;$D$7,'EP CAL data'!$A:$AC,'EP CAL data'!E$3,FALSE)),ISBLANK(VLOOKUP($D$6&amp;$E45&amp;$D$7,'EP CAL data'!$A:$AC,'EP CAL data'!E$3,FALSE))),"",VLOOKUP($D$6&amp;$E45&amp;$D$7,'EP CAL data'!$A:$AC,'EP CAL data'!E$3,FALSE))</f>
        <v>0.14129346808304544</v>
      </c>
      <c r="M45" s="291"/>
      <c r="N45" s="337">
        <f>IF(OR(ISERROR(VLOOKUP($D$6&amp;$E45&amp;$D$7,'EP CAL data'!$A:$AC,'EP CAL data'!G$3,FALSE)),ISBLANK(VLOOKUP($D$6&amp;$E45&amp;$D$7,'EP CAL data'!$A:$AC,'EP CAL data'!G$3,FALSE))),"",VLOOKUP($D$6&amp;$E45&amp;$D$7,'EP CAL data'!$A:$AC,'EP CAL data'!G$3,FALSE))</f>
        <v>30971</v>
      </c>
      <c r="O45" s="338"/>
      <c r="P45" s="335">
        <f>IF(OR(ISERROR(VLOOKUP($D$6&amp;$E45&amp;$D$7,'EP CAL data'!$A:$AC,'EP CAL data'!H$3,FALSE)),ISBLANK(VLOOKUP($D$6&amp;$E45&amp;$D$7,'EP CAL data'!$A:$AC,'EP CAL data'!H$3,FALSE))),"",VLOOKUP($D$6&amp;$E45&amp;$D$7,'EP CAL data'!$A:$AC,'EP CAL data'!H$3,FALSE))</f>
        <v>0.26028893912780388</v>
      </c>
      <c r="Q45" s="259"/>
    </row>
    <row r="46" spans="4:17" ht="15" customHeight="1" x14ac:dyDescent="0.25">
      <c r="D46" s="314"/>
      <c r="E46" s="13" t="s">
        <v>27</v>
      </c>
      <c r="F46" s="14">
        <f>IF(F45="","",VLOOKUP($D$6&amp;$E45&amp;$D$7,'EP CAL data'!$A:$AC,'EP CAL data'!M$3,FALSE))</f>
        <v>0.57099999999999995</v>
      </c>
      <c r="G46" s="15">
        <f>IF(F45="","",VLOOKUP($D$6&amp;$E45&amp;$D$7,'EP CAL data'!$A:$AC,'EP CAL data'!N$3,FALSE))</f>
        <v>0.58199999999999996</v>
      </c>
      <c r="H46" s="15">
        <f>IF(H45="","",VLOOKUP($D$6&amp;$E45&amp;$D$7,'EP CAL data'!$A:$AC,'EP CAL data'!O$3,FALSE))</f>
        <v>0.23400000000000001</v>
      </c>
      <c r="I46" s="15">
        <f>IF(H45="","",VLOOKUP($D$6&amp;$E45&amp;$D$7,'EP CAL data'!$A:$AC,'EP CAL data'!P$3,FALSE))</f>
        <v>0.24399999999999999</v>
      </c>
      <c r="J46" s="15">
        <f>IF(J45="","",VLOOKUP($D$6&amp;$E45&amp;$D$7,'EP CAL data'!$A:$AC,'EP CAL data'!Q$3,FALSE))</f>
        <v>4.1000000000000002E-2</v>
      </c>
      <c r="K46" s="15">
        <f>IF(J45="","",VLOOKUP($D$6&amp;$E45&amp;$D$7,'EP CAL data'!$A:$AC,'EP CAL data'!R$3,FALSE))</f>
        <v>4.4999999999999998E-2</v>
      </c>
      <c r="L46" s="15">
        <f>IF(L45="","",VLOOKUP($D$6&amp;$E45&amp;$D$7,'EP CAL data'!$A:$AC,'EP CAL data'!S$3,FALSE))</f>
        <v>0.13700000000000001</v>
      </c>
      <c r="M46" s="15">
        <f>IF(L45="","",VLOOKUP($D$6&amp;$E45&amp;$D$7,'EP CAL data'!$A:$AC,'EP CAL data'!T$3,FALSE))</f>
        <v>0.14499999999999999</v>
      </c>
      <c r="N46" s="342"/>
      <c r="O46" s="343"/>
      <c r="P46" s="341"/>
      <c r="Q46" s="258"/>
    </row>
    <row r="47" spans="4:17" s="34" customFormat="1" ht="18.75" customHeight="1" x14ac:dyDescent="0.2">
      <c r="D47" s="314"/>
      <c r="E47" s="70" t="s">
        <v>312</v>
      </c>
      <c r="F47" s="290">
        <f>IF(OR(ISERROR(VLOOKUP($D$6&amp;$E47&amp;$D$7,'EP CAL data'!$A:$AC,'EP CAL data'!B$3,FALSE)),ISBLANK(VLOOKUP($D$6&amp;$E47&amp;$D$7,'EP CAL data'!$A:$AC,'EP CAL data'!B$3,FALSE))),"",VLOOKUP($D$6&amp;$E47&amp;$D$7,'EP CAL data'!$A:$AC,'EP CAL data'!B$3,FALSE))</f>
        <v>0.62942234659204477</v>
      </c>
      <c r="G47" s="291"/>
      <c r="H47" s="291">
        <f>IF(OR(ISERROR(VLOOKUP($D$6&amp;$E47&amp;$D$7,'EP CAL data'!$A:$AC,'EP CAL data'!C$3,FALSE)),ISBLANK(VLOOKUP($D$6&amp;$E47&amp;$D$7,'EP CAL data'!$A:$AC,'EP CAL data'!C$3,FALSE))),"",VLOOKUP($D$6&amp;$E47&amp;$D$7,'EP CAL data'!$A:$AC,'EP CAL data'!C$3,FALSE))</f>
        <v>0.1975314811113332</v>
      </c>
      <c r="I47" s="291"/>
      <c r="J47" s="291">
        <f>IF(OR(ISERROR(VLOOKUP($D$6&amp;$E47&amp;$D$7,'EP CAL data'!$A:$AC,'EP CAL data'!D$3,FALSE)),ISBLANK(VLOOKUP($D$6&amp;$E47&amp;$D$7,'EP CAL data'!$A:$AC,'EP CAL data'!D$3,FALSE))),"",VLOOKUP($D$6&amp;$E47&amp;$D$7,'EP CAL data'!$A:$AC,'EP CAL data'!D$3,FALSE))</f>
        <v>4.0025984409354384E-2</v>
      </c>
      <c r="K47" s="291"/>
      <c r="L47" s="291">
        <f>IF(OR(ISERROR(VLOOKUP($D$6&amp;$E47&amp;$D$7,'EP CAL data'!$A:$AC,'EP CAL data'!E$3,FALSE)),ISBLANK(VLOOKUP($D$6&amp;$E47&amp;$D$7,'EP CAL data'!$A:$AC,'EP CAL data'!E$3,FALSE))),"",VLOOKUP($D$6&amp;$E47&amp;$D$7,'EP CAL data'!$A:$AC,'EP CAL data'!E$3,FALSE))</f>
        <v>0.13302018788726763</v>
      </c>
      <c r="M47" s="291"/>
      <c r="N47" s="337">
        <f>IF(OR(ISERROR(VLOOKUP($D$6&amp;$E47&amp;$D$7,'EP CAL data'!$A:$AC,'EP CAL data'!G$3,FALSE)),ISBLANK(VLOOKUP($D$6&amp;$E47&amp;$D$7,'EP CAL data'!$A:$AC,'EP CAL data'!G$3,FALSE))),"",VLOOKUP($D$6&amp;$E47&amp;$D$7,'EP CAL data'!$A:$AC,'EP CAL data'!G$3,FALSE))</f>
        <v>20012</v>
      </c>
      <c r="O47" s="338"/>
      <c r="P47" s="335">
        <f>IF(OR(ISERROR(VLOOKUP($D$6&amp;$E47&amp;$D$7,'EP CAL data'!$A:$AC,'EP CAL data'!H$3,FALSE)),ISBLANK(VLOOKUP($D$6&amp;$E47&amp;$D$7,'EP CAL data'!$A:$AC,'EP CAL data'!H$3,FALSE))),"",VLOOKUP($D$6&amp;$E47&amp;$D$7,'EP CAL data'!$A:$AC,'EP CAL data'!H$3,FALSE))</f>
        <v>0.23618831804931015</v>
      </c>
      <c r="Q47" s="259"/>
    </row>
    <row r="48" spans="4:17" ht="15" customHeight="1" x14ac:dyDescent="0.25">
      <c r="D48" s="314"/>
      <c r="E48" s="17" t="s">
        <v>27</v>
      </c>
      <c r="F48" s="14">
        <f>IF(F47="","",VLOOKUP($D$6&amp;$E47&amp;$D$7,'EP CAL data'!$A:$AC,'EP CAL data'!M$3,FALSE))</f>
        <v>0.623</v>
      </c>
      <c r="G48" s="15">
        <f>IF(F47="","",VLOOKUP($D$6&amp;$E47&amp;$D$7,'EP CAL data'!$A:$AC,'EP CAL data'!N$3,FALSE))</f>
        <v>0.63600000000000001</v>
      </c>
      <c r="H48" s="15">
        <f>IF(H47="","",VLOOKUP($D$6&amp;$E47&amp;$D$7,'EP CAL data'!$A:$AC,'EP CAL data'!O$3,FALSE))</f>
        <v>0.192</v>
      </c>
      <c r="I48" s="15">
        <f>IF(H47="","",VLOOKUP($D$6&amp;$E47&amp;$D$7,'EP CAL data'!$A:$AC,'EP CAL data'!P$3,FALSE))</f>
        <v>0.20300000000000001</v>
      </c>
      <c r="J48" s="15">
        <f>IF(J47="","",VLOOKUP($D$6&amp;$E47&amp;$D$7,'EP CAL data'!$A:$AC,'EP CAL data'!Q$3,FALSE))</f>
        <v>3.6999999999999998E-2</v>
      </c>
      <c r="K48" s="15">
        <f>IF(J47="","",VLOOKUP($D$6&amp;$E47&amp;$D$7,'EP CAL data'!$A:$AC,'EP CAL data'!R$3,FALSE))</f>
        <v>4.2999999999999997E-2</v>
      </c>
      <c r="L48" s="15">
        <f>IF(L47="","",VLOOKUP($D$6&amp;$E47&amp;$D$7,'EP CAL data'!$A:$AC,'EP CAL data'!S$3,FALSE))</f>
        <v>0.128</v>
      </c>
      <c r="M48" s="15">
        <f>IF(L47="","",VLOOKUP($D$6&amp;$E47&amp;$D$7,'EP CAL data'!$A:$AC,'EP CAL data'!T$3,FALSE))</f>
        <v>0.13800000000000001</v>
      </c>
      <c r="N48" s="342"/>
      <c r="O48" s="343"/>
      <c r="P48" s="341"/>
      <c r="Q48" s="258"/>
    </row>
    <row r="49" spans="2:17" s="34" customFormat="1" ht="18.75" customHeight="1" x14ac:dyDescent="0.2">
      <c r="D49" s="314"/>
      <c r="E49" s="73" t="s">
        <v>314</v>
      </c>
      <c r="F49" s="290">
        <f>IF(OR(ISERROR(VLOOKUP($D$6&amp;$E49&amp;$D$7,'EP CAL data'!$A:$AC,'EP CAL data'!B$3,FALSE)),ISBLANK(VLOOKUP($D$6&amp;$E49&amp;$D$7,'EP CAL data'!$A:$AC,'EP CAL data'!B$3,FALSE))),"",VLOOKUP($D$6&amp;$E49&amp;$D$7,'EP CAL data'!$A:$AC,'EP CAL data'!B$3,FALSE))</f>
        <v>0.62579113924050633</v>
      </c>
      <c r="G49" s="291"/>
      <c r="H49" s="291">
        <f>IF(OR(ISERROR(VLOOKUP($D$6&amp;$E49&amp;$D$7,'EP CAL data'!$A:$AC,'EP CAL data'!C$3,FALSE)),ISBLANK(VLOOKUP($D$6&amp;$E49&amp;$D$7,'EP CAL data'!$A:$AC,'EP CAL data'!C$3,FALSE))),"",VLOOKUP($D$6&amp;$E49&amp;$D$7,'EP CAL data'!$A:$AC,'EP CAL data'!C$3,FALSE))</f>
        <v>0.17879746835443039</v>
      </c>
      <c r="I49" s="291"/>
      <c r="J49" s="291">
        <f>IF(OR(ISERROR(VLOOKUP($D$6&amp;$E49&amp;$D$7,'EP CAL data'!$A:$AC,'EP CAL data'!D$3,FALSE)),ISBLANK(VLOOKUP($D$6&amp;$E49&amp;$D$7,'EP CAL data'!$A:$AC,'EP CAL data'!D$3,FALSE))),"",VLOOKUP($D$6&amp;$E49&amp;$D$7,'EP CAL data'!$A:$AC,'EP CAL data'!D$3,FALSE))</f>
        <v>4.7072784810126583E-2</v>
      </c>
      <c r="K49" s="291"/>
      <c r="L49" s="291">
        <f>IF(OR(ISERROR(VLOOKUP($D$6&amp;$E49&amp;$D$7,'EP CAL data'!$A:$AC,'EP CAL data'!E$3,FALSE)),ISBLANK(VLOOKUP($D$6&amp;$E49&amp;$D$7,'EP CAL data'!$A:$AC,'EP CAL data'!E$3,FALSE))),"",VLOOKUP($D$6&amp;$E49&amp;$D$7,'EP CAL data'!$A:$AC,'EP CAL data'!E$3,FALSE))</f>
        <v>0.14833860759493672</v>
      </c>
      <c r="M49" s="291"/>
      <c r="N49" s="337">
        <f>IF(OR(ISERROR(VLOOKUP($D$6&amp;$E49&amp;$D$7,'EP CAL data'!$A:$AC,'EP CAL data'!G$3,FALSE)),ISBLANK(VLOOKUP($D$6&amp;$E49&amp;$D$7,'EP CAL data'!$A:$AC,'EP CAL data'!G$3,FALSE))),"",VLOOKUP($D$6&amp;$E49&amp;$D$7,'EP CAL data'!$A:$AC,'EP CAL data'!G$3,FALSE))</f>
        <v>2528</v>
      </c>
      <c r="O49" s="338"/>
      <c r="P49" s="335">
        <f>IF(OR(ISERROR(VLOOKUP($D$6&amp;$E49&amp;$D$7,'EP CAL data'!$A:$AC,'EP CAL data'!H$3,FALSE)),ISBLANK(VLOOKUP($D$6&amp;$E49&amp;$D$7,'EP CAL data'!$A:$AC,'EP CAL data'!H$3,FALSE))),"",VLOOKUP($D$6&amp;$E49&amp;$D$7,'EP CAL data'!$A:$AC,'EP CAL data'!H$3,FALSE))</f>
        <v>0.18042966240810793</v>
      </c>
      <c r="Q49" s="259"/>
    </row>
    <row r="50" spans="2:17" ht="15" customHeight="1" x14ac:dyDescent="0.25">
      <c r="D50" s="314"/>
      <c r="E50" s="13" t="s">
        <v>27</v>
      </c>
      <c r="F50" s="14">
        <f>IF(F49="","",VLOOKUP($D$6&amp;$E49&amp;$D$7,'EP CAL data'!$A:$AC,'EP CAL data'!M$3,FALSE))</f>
        <v>0.60699999999999998</v>
      </c>
      <c r="G50" s="15">
        <f>IF(F49="","",VLOOKUP($D$6&amp;$E49&amp;$D$7,'EP CAL data'!$A:$AC,'EP CAL data'!N$3,FALSE))</f>
        <v>0.64400000000000002</v>
      </c>
      <c r="H50" s="15">
        <f>IF(H49="","",VLOOKUP($D$6&amp;$E49&amp;$D$7,'EP CAL data'!$A:$AC,'EP CAL data'!O$3,FALSE))</f>
        <v>0.16400000000000001</v>
      </c>
      <c r="I50" s="15">
        <f>IF(H49="","",VLOOKUP($D$6&amp;$E49&amp;$D$7,'EP CAL data'!$A:$AC,'EP CAL data'!P$3,FALSE))</f>
        <v>0.19400000000000001</v>
      </c>
      <c r="J50" s="15">
        <f>IF(J49="","",VLOOKUP($D$6&amp;$E49&amp;$D$7,'EP CAL data'!$A:$AC,'EP CAL data'!Q$3,FALSE))</f>
        <v>3.9E-2</v>
      </c>
      <c r="K50" s="15">
        <f>IF(J49="","",VLOOKUP($D$6&amp;$E49&amp;$D$7,'EP CAL data'!$A:$AC,'EP CAL data'!R$3,FALSE))</f>
        <v>5.6000000000000001E-2</v>
      </c>
      <c r="L50" s="15">
        <f>IF(L49="","",VLOOKUP($D$6&amp;$E49&amp;$D$7,'EP CAL data'!$A:$AC,'EP CAL data'!S$3,FALSE))</f>
        <v>0.13500000000000001</v>
      </c>
      <c r="M50" s="15">
        <f>IF(L49="","",VLOOKUP($D$6&amp;$E49&amp;$D$7,'EP CAL data'!$A:$AC,'EP CAL data'!T$3,FALSE))</f>
        <v>0.16300000000000001</v>
      </c>
      <c r="N50" s="342"/>
      <c r="O50" s="343"/>
      <c r="P50" s="341"/>
      <c r="Q50" s="258"/>
    </row>
    <row r="51" spans="2:17" s="34" customFormat="1" ht="18.75" customHeight="1" x14ac:dyDescent="0.2">
      <c r="D51" s="314"/>
      <c r="E51" s="70" t="s">
        <v>101</v>
      </c>
      <c r="F51" s="290">
        <f>IF(OR(ISERROR(VLOOKUP($D$6&amp;$E51&amp;$D$7,'EP CAL data'!$A:$AC,'EP CAL data'!B$3,FALSE)),ISBLANK(VLOOKUP($D$6&amp;$E51&amp;$D$7,'EP CAL data'!$A:$AC,'EP CAL data'!B$3,FALSE))),"",VLOOKUP($D$6&amp;$E51&amp;$D$7,'EP CAL data'!$A:$AC,'EP CAL data'!B$3,FALSE))</f>
        <v>0.54223955126889667</v>
      </c>
      <c r="G51" s="291"/>
      <c r="H51" s="291">
        <f>IF(OR(ISERROR(VLOOKUP($D$6&amp;$E51&amp;$D$7,'EP CAL data'!$A:$AC,'EP CAL data'!C$3,FALSE)),ISBLANK(VLOOKUP($D$6&amp;$E51&amp;$D$7,'EP CAL data'!$A:$AC,'EP CAL data'!C$3,FALSE))),"",VLOOKUP($D$6&amp;$E51&amp;$D$7,'EP CAL data'!$A:$AC,'EP CAL data'!C$3,FALSE))</f>
        <v>0.27060674464737672</v>
      </c>
      <c r="I51" s="291"/>
      <c r="J51" s="291">
        <f>IF(OR(ISERROR(VLOOKUP($D$6&amp;$E51&amp;$D$7,'EP CAL data'!$A:$AC,'EP CAL data'!D$3,FALSE)),ISBLANK(VLOOKUP($D$6&amp;$E51&amp;$D$7,'EP CAL data'!$A:$AC,'EP CAL data'!D$3,FALSE))),"",VLOOKUP($D$6&amp;$E51&amp;$D$7,'EP CAL data'!$A:$AC,'EP CAL data'!D$3,FALSE))</f>
        <v>3.5638552568575142E-2</v>
      </c>
      <c r="K51" s="291"/>
      <c r="L51" s="291">
        <f>IF(OR(ISERROR(VLOOKUP($D$6&amp;$E51&amp;$D$7,'EP CAL data'!$A:$AC,'EP CAL data'!E$3,FALSE)),ISBLANK(VLOOKUP($D$6&amp;$E51&amp;$D$7,'EP CAL data'!$A:$AC,'EP CAL data'!E$3,FALSE))),"",VLOOKUP($D$6&amp;$E51&amp;$D$7,'EP CAL data'!$A:$AC,'EP CAL data'!E$3,FALSE))</f>
        <v>0.15151515151515152</v>
      </c>
      <c r="M51" s="291"/>
      <c r="N51" s="337">
        <f>IF(OR(ISERROR(VLOOKUP($D$6&amp;$E51&amp;$D$7,'EP CAL data'!$A:$AC,'EP CAL data'!G$3,FALSE)),ISBLANK(VLOOKUP($D$6&amp;$E51&amp;$D$7,'EP CAL data'!$A:$AC,'EP CAL data'!G$3,FALSE))),"",VLOOKUP($D$6&amp;$E51&amp;$D$7,'EP CAL data'!$A:$AC,'EP CAL data'!G$3,FALSE))</f>
        <v>14619</v>
      </c>
      <c r="O51" s="338"/>
      <c r="P51" s="335">
        <f>IF(OR(ISERROR(VLOOKUP($D$6&amp;$E51&amp;$D$7,'EP CAL data'!$A:$AC,'EP CAL data'!H$3,FALSE)),ISBLANK(VLOOKUP($D$6&amp;$E51&amp;$D$7,'EP CAL data'!$A:$AC,'EP CAL data'!H$3,FALSE))),"",VLOOKUP($D$6&amp;$E51&amp;$D$7,'EP CAL data'!$A:$AC,'EP CAL data'!H$3,FALSE))</f>
        <v>0.52911795577111009</v>
      </c>
      <c r="Q51" s="259"/>
    </row>
    <row r="52" spans="2:17" ht="15" customHeight="1" x14ac:dyDescent="0.25">
      <c r="D52" s="314"/>
      <c r="E52" s="17" t="s">
        <v>27</v>
      </c>
      <c r="F52" s="14">
        <f>IF(F51="","",VLOOKUP($D$6&amp;$E51&amp;$D$7,'EP CAL data'!$A:$AC,'EP CAL data'!M$3,FALSE))</f>
        <v>0.53400000000000003</v>
      </c>
      <c r="G52" s="15">
        <f>IF(F51="","",VLOOKUP($D$6&amp;$E51&amp;$D$7,'EP CAL data'!$A:$AC,'EP CAL data'!N$3,FALSE))</f>
        <v>0.55000000000000004</v>
      </c>
      <c r="H52" s="15">
        <f>IF(H51="","",VLOOKUP($D$6&amp;$E51&amp;$D$7,'EP CAL data'!$A:$AC,'EP CAL data'!O$3,FALSE))</f>
        <v>0.26300000000000001</v>
      </c>
      <c r="I52" s="15">
        <f>IF(H51="","",VLOOKUP($D$6&amp;$E51&amp;$D$7,'EP CAL data'!$A:$AC,'EP CAL data'!P$3,FALSE))</f>
        <v>0.27800000000000002</v>
      </c>
      <c r="J52" s="15">
        <f>IF(J51="","",VLOOKUP($D$6&amp;$E51&amp;$D$7,'EP CAL data'!$A:$AC,'EP CAL data'!Q$3,FALSE))</f>
        <v>3.3000000000000002E-2</v>
      </c>
      <c r="K52" s="15">
        <f>IF(J51="","",VLOOKUP($D$6&amp;$E51&amp;$D$7,'EP CAL data'!$A:$AC,'EP CAL data'!R$3,FALSE))</f>
        <v>3.9E-2</v>
      </c>
      <c r="L52" s="15">
        <f>IF(L51="","",VLOOKUP($D$6&amp;$E51&amp;$D$7,'EP CAL data'!$A:$AC,'EP CAL data'!S$3,FALSE))</f>
        <v>0.14599999999999999</v>
      </c>
      <c r="M52" s="15">
        <f>IF(L51="","",VLOOKUP($D$6&amp;$E51&amp;$D$7,'EP CAL data'!$A:$AC,'EP CAL data'!T$3,FALSE))</f>
        <v>0.157</v>
      </c>
      <c r="N52" s="342"/>
      <c r="O52" s="343"/>
      <c r="P52" s="341"/>
      <c r="Q52" s="258"/>
    </row>
    <row r="53" spans="2:17" s="34" customFormat="1" ht="18.75" customHeight="1" x14ac:dyDescent="0.2">
      <c r="D53" s="314"/>
      <c r="E53" s="73" t="s">
        <v>102</v>
      </c>
      <c r="F53" s="290">
        <f>IF(OR(ISERROR(VLOOKUP($D$6&amp;$E53&amp;$D$7,'EP CAL data'!$A:$AC,'EP CAL data'!B$3,FALSE)),ISBLANK(VLOOKUP($D$6&amp;$E53&amp;$D$7,'EP CAL data'!$A:$AC,'EP CAL data'!B$3,FALSE))),"",VLOOKUP($D$6&amp;$E53&amp;$D$7,'EP CAL data'!$A:$AC,'EP CAL data'!B$3,FALSE))</f>
        <v>0.65480427046263345</v>
      </c>
      <c r="G53" s="291"/>
      <c r="H53" s="291">
        <f>IF(OR(ISERROR(VLOOKUP($D$6&amp;$E53&amp;$D$7,'EP CAL data'!$A:$AC,'EP CAL data'!C$3,FALSE)),ISBLANK(VLOOKUP($D$6&amp;$E53&amp;$D$7,'EP CAL data'!$A:$AC,'EP CAL data'!C$3,FALSE))),"",VLOOKUP($D$6&amp;$E53&amp;$D$7,'EP CAL data'!$A:$AC,'EP CAL data'!C$3,FALSE))</f>
        <v>0.21417017146554512</v>
      </c>
      <c r="I53" s="291"/>
      <c r="J53" s="291">
        <f>IF(OR(ISERROR(VLOOKUP($D$6&amp;$E53&amp;$D$7,'EP CAL data'!$A:$AC,'EP CAL data'!D$3,FALSE)),ISBLANK(VLOOKUP($D$6&amp;$E53&amp;$D$7,'EP CAL data'!$A:$AC,'EP CAL data'!D$3,FALSE))),"",VLOOKUP($D$6&amp;$E53&amp;$D$7,'EP CAL data'!$A:$AC,'EP CAL data'!D$3,FALSE))</f>
        <v>3.3646069233257844E-2</v>
      </c>
      <c r="K53" s="291"/>
      <c r="L53" s="291">
        <f>IF(OR(ISERROR(VLOOKUP($D$6&amp;$E53&amp;$D$7,'EP CAL data'!$A:$AC,'EP CAL data'!E$3,FALSE)),ISBLANK(VLOOKUP($D$6&amp;$E53&amp;$D$7,'EP CAL data'!$A:$AC,'EP CAL data'!E$3,FALSE))),"",VLOOKUP($D$6&amp;$E53&amp;$D$7,'EP CAL data'!$A:$AC,'EP CAL data'!E$3,FALSE))</f>
        <v>9.7379488838563566E-2</v>
      </c>
      <c r="M53" s="291"/>
      <c r="N53" s="337">
        <f>IF(OR(ISERROR(VLOOKUP($D$6&amp;$E53&amp;$D$7,'EP CAL data'!$A:$AC,'EP CAL data'!G$3,FALSE)),ISBLANK(VLOOKUP($D$6&amp;$E53&amp;$D$7,'EP CAL data'!$A:$AC,'EP CAL data'!G$3,FALSE))),"",VLOOKUP($D$6&amp;$E53&amp;$D$7,'EP CAL data'!$A:$AC,'EP CAL data'!G$3,FALSE))</f>
        <v>6182</v>
      </c>
      <c r="O53" s="338"/>
      <c r="P53" s="335">
        <f>IF(OR(ISERROR(VLOOKUP($D$6&amp;$E53&amp;$D$7,'EP CAL data'!$A:$AC,'EP CAL data'!H$3,FALSE)),ISBLANK(VLOOKUP($D$6&amp;$E53&amp;$D$7,'EP CAL data'!$A:$AC,'EP CAL data'!H$3,FALSE))),"",VLOOKUP($D$6&amp;$E53&amp;$D$7,'EP CAL data'!$A:$AC,'EP CAL data'!H$3,FALSE))</f>
        <v>0.18636761026197582</v>
      </c>
      <c r="Q53" s="259"/>
    </row>
    <row r="54" spans="2:17" ht="15" customHeight="1" x14ac:dyDescent="0.25">
      <c r="B54" s="34"/>
      <c r="D54" s="314"/>
      <c r="E54" s="13" t="s">
        <v>27</v>
      </c>
      <c r="F54" s="14">
        <f>IF(F53="","",VLOOKUP($D$6&amp;$E53&amp;$D$7,'EP CAL data'!$A:$AC,'EP CAL data'!M$3,FALSE))</f>
        <v>0.64300000000000002</v>
      </c>
      <c r="G54" s="15">
        <f>IF(F53="","",VLOOKUP($D$6&amp;$E53&amp;$D$7,'EP CAL data'!$A:$AC,'EP CAL data'!N$3,FALSE))</f>
        <v>0.66700000000000004</v>
      </c>
      <c r="H54" s="15">
        <f>IF(H53="","",VLOOKUP($D$6&amp;$E53&amp;$D$7,'EP CAL data'!$A:$AC,'EP CAL data'!O$3,FALSE))</f>
        <v>0.20399999999999999</v>
      </c>
      <c r="I54" s="15">
        <f>IF(H53="","",VLOOKUP($D$6&amp;$E53&amp;$D$7,'EP CAL data'!$A:$AC,'EP CAL data'!P$3,FALSE))</f>
        <v>0.22500000000000001</v>
      </c>
      <c r="J54" s="15">
        <f>IF(J53="","",VLOOKUP($D$6&amp;$E53&amp;$D$7,'EP CAL data'!$A:$AC,'EP CAL data'!Q$3,FALSE))</f>
        <v>2.9000000000000001E-2</v>
      </c>
      <c r="K54" s="15">
        <f>IF(J53="","",VLOOKUP($D$6&amp;$E53&amp;$D$7,'EP CAL data'!$A:$AC,'EP CAL data'!R$3,FALSE))</f>
        <v>3.7999999999999999E-2</v>
      </c>
      <c r="L54" s="15">
        <f>IF(L53="","",VLOOKUP($D$6&amp;$E53&amp;$D$7,'EP CAL data'!$A:$AC,'EP CAL data'!S$3,FALSE))</f>
        <v>0.09</v>
      </c>
      <c r="M54" s="15">
        <f>IF(L53="","",VLOOKUP($D$6&amp;$E53&amp;$D$7,'EP CAL data'!$A:$AC,'EP CAL data'!T$3,FALSE))</f>
        <v>0.105</v>
      </c>
      <c r="N54" s="342"/>
      <c r="O54" s="343"/>
      <c r="P54" s="341"/>
      <c r="Q54" s="258"/>
    </row>
    <row r="55" spans="2:17" s="34" customFormat="1" ht="18.75" customHeight="1" x14ac:dyDescent="0.25">
      <c r="B55" s="99"/>
      <c r="D55" s="314"/>
      <c r="E55" s="70" t="s">
        <v>41</v>
      </c>
      <c r="F55" s="290">
        <f>IF(OR(ISERROR(VLOOKUP($D$6&amp;$E55&amp;$D$7,'EP CAL data'!$A:$AC,'EP CAL data'!B$3,FALSE)),ISBLANK(VLOOKUP($D$6&amp;$E55&amp;$D$7,'EP CAL data'!$A:$AC,'EP CAL data'!B$3,FALSE))),"",VLOOKUP($D$6&amp;$E55&amp;$D$7,'EP CAL data'!$A:$AC,'EP CAL data'!B$3,FALSE))</f>
        <v>0.48372306281522237</v>
      </c>
      <c r="G55" s="291"/>
      <c r="H55" s="291">
        <f>IF(OR(ISERROR(VLOOKUP($D$6&amp;$E55&amp;$D$7,'EP CAL data'!$A:$AC,'EP CAL data'!C$3,FALSE)),ISBLANK(VLOOKUP($D$6&amp;$E55&amp;$D$7,'EP CAL data'!$A:$AC,'EP CAL data'!C$3,FALSE))),"",VLOOKUP($D$6&amp;$E55&amp;$D$7,'EP CAL data'!$A:$AC,'EP CAL data'!C$3,FALSE))</f>
        <v>0.24912119822711296</v>
      </c>
      <c r="I55" s="291"/>
      <c r="J55" s="291">
        <f>IF(OR(ISERROR(VLOOKUP($D$6&amp;$E55&amp;$D$7,'EP CAL data'!$A:$AC,'EP CAL data'!D$3,FALSE)),ISBLANK(VLOOKUP($D$6&amp;$E55&amp;$D$7,'EP CAL data'!$A:$AC,'EP CAL data'!D$3,FALSE))),"",VLOOKUP($D$6&amp;$E55&amp;$D$7,'EP CAL data'!$A:$AC,'EP CAL data'!D$3,FALSE))</f>
        <v>4.7684548372306283E-2</v>
      </c>
      <c r="K55" s="291"/>
      <c r="L55" s="291">
        <f>IF(OR(ISERROR(VLOOKUP($D$6&amp;$E55&amp;$D$7,'EP CAL data'!$A:$AC,'EP CAL data'!E$3,FALSE)),ISBLANK(VLOOKUP($D$6&amp;$E55&amp;$D$7,'EP CAL data'!$A:$AC,'EP CAL data'!E$3,FALSE))),"",VLOOKUP($D$6&amp;$E55&amp;$D$7,'EP CAL data'!$A:$AC,'EP CAL data'!E$3,FALSE))</f>
        <v>0.21947119058535841</v>
      </c>
      <c r="M55" s="291"/>
      <c r="N55" s="337">
        <f>IF(OR(ISERROR(VLOOKUP($D$6&amp;$E55&amp;$D$7,'EP CAL data'!$A:$AC,'EP CAL data'!G$3,FALSE)),ISBLANK(VLOOKUP($D$6&amp;$E55&amp;$D$7,'EP CAL data'!$A:$AC,'EP CAL data'!G$3,FALSE))),"",VLOOKUP($D$6&amp;$E55&amp;$D$7,'EP CAL data'!$A:$AC,'EP CAL data'!G$3,FALSE))</f>
        <v>6543</v>
      </c>
      <c r="O55" s="338"/>
      <c r="P55" s="335">
        <f>IF(OR(ISERROR(VLOOKUP($D$6&amp;$E55&amp;$D$7,'EP CAL data'!$A:$AC,'EP CAL data'!H$3,FALSE)),ISBLANK(VLOOKUP($D$6&amp;$E55&amp;$D$7,'EP CAL data'!$A:$AC,'EP CAL data'!H$3,FALSE))),"",VLOOKUP($D$6&amp;$E55&amp;$D$7,'EP CAL data'!$A:$AC,'EP CAL data'!H$3,FALSE))</f>
        <v>0.48369926813040587</v>
      </c>
      <c r="Q55" s="259"/>
    </row>
    <row r="56" spans="2:17" ht="15" customHeight="1" x14ac:dyDescent="0.25">
      <c r="B56" s="34"/>
      <c r="D56" s="314"/>
      <c r="E56" s="17" t="s">
        <v>27</v>
      </c>
      <c r="F56" s="14">
        <f>IF(F55="","",VLOOKUP($D$6&amp;$E55&amp;$D$7,'EP CAL data'!$A:$AC,'EP CAL data'!M$3,FALSE))</f>
        <v>0.47199999999999998</v>
      </c>
      <c r="G56" s="15">
        <f>IF(F55="","",VLOOKUP($D$6&amp;$E55&amp;$D$7,'EP CAL data'!$A:$AC,'EP CAL data'!N$3,FALSE))</f>
        <v>0.496</v>
      </c>
      <c r="H56" s="15">
        <f>IF(H55="","",VLOOKUP($D$6&amp;$E55&amp;$D$7,'EP CAL data'!$A:$AC,'EP CAL data'!O$3,FALSE))</f>
        <v>0.23899999999999999</v>
      </c>
      <c r="I56" s="15">
        <f>IF(H55="","",VLOOKUP($D$6&amp;$E55&amp;$D$7,'EP CAL data'!$A:$AC,'EP CAL data'!P$3,FALSE))</f>
        <v>0.26</v>
      </c>
      <c r="J56" s="15">
        <f>IF(J55="","",VLOOKUP($D$6&amp;$E55&amp;$D$7,'EP CAL data'!$A:$AC,'EP CAL data'!Q$3,FALSE))</f>
        <v>4.2999999999999997E-2</v>
      </c>
      <c r="K56" s="15">
        <f>IF(J55="","",VLOOKUP($D$6&amp;$E55&amp;$D$7,'EP CAL data'!$A:$AC,'EP CAL data'!R$3,FALSE))</f>
        <v>5.2999999999999999E-2</v>
      </c>
      <c r="L56" s="15">
        <f>IF(L55="","",VLOOKUP($D$6&amp;$E55&amp;$D$7,'EP CAL data'!$A:$AC,'EP CAL data'!S$3,FALSE))</f>
        <v>0.21</v>
      </c>
      <c r="M56" s="15">
        <f>IF(L55="","",VLOOKUP($D$6&amp;$E55&amp;$D$7,'EP CAL data'!$A:$AC,'EP CAL data'!T$3,FALSE))</f>
        <v>0.23</v>
      </c>
      <c r="N56" s="342"/>
      <c r="O56" s="343"/>
      <c r="P56" s="341"/>
      <c r="Q56" s="258"/>
    </row>
    <row r="57" spans="2:17" s="34" customFormat="1" ht="18.75" customHeight="1" x14ac:dyDescent="0.25">
      <c r="B57" s="99"/>
      <c r="D57" s="314"/>
      <c r="E57" s="73" t="s">
        <v>318</v>
      </c>
      <c r="F57" s="290">
        <f>IF(OR(ISERROR(VLOOKUP($D$6&amp;$E57&amp;$D$7,'EP CAL data'!$A:$AC,'EP CAL data'!B$3,FALSE)),ISBLANK(VLOOKUP($D$6&amp;$E57&amp;$D$7,'EP CAL data'!$A:$AC,'EP CAL data'!B$3,FALSE))),"",VLOOKUP($D$6&amp;$E57&amp;$D$7,'EP CAL data'!$A:$AC,'EP CAL data'!B$3,FALSE))</f>
        <v>0.62061256427453615</v>
      </c>
      <c r="G57" s="291"/>
      <c r="H57" s="291">
        <f>IF(OR(ISERROR(VLOOKUP($D$6&amp;$E57&amp;$D$7,'EP CAL data'!$A:$AC,'EP CAL data'!C$3,FALSE)),ISBLANK(VLOOKUP($D$6&amp;$E57&amp;$D$7,'EP CAL data'!$A:$AC,'EP CAL data'!C$3,FALSE))),"",VLOOKUP($D$6&amp;$E57&amp;$D$7,'EP CAL data'!$A:$AC,'EP CAL data'!C$3,FALSE))</f>
        <v>0.22781131231835458</v>
      </c>
      <c r="I57" s="291"/>
      <c r="J57" s="291">
        <f>IF(OR(ISERROR(VLOOKUP($D$6&amp;$E57&amp;$D$7,'EP CAL data'!$A:$AC,'EP CAL data'!D$3,FALSE)),ISBLANK(VLOOKUP($D$6&amp;$E57&amp;$D$7,'EP CAL data'!$A:$AC,'EP CAL data'!D$3,FALSE))),"",VLOOKUP($D$6&amp;$E57&amp;$D$7,'EP CAL data'!$A:$AC,'EP CAL data'!D$3,FALSE))</f>
        <v>3.4875922199865864E-2</v>
      </c>
      <c r="K57" s="291"/>
      <c r="L57" s="291">
        <f>IF(OR(ISERROR(VLOOKUP($D$6&amp;$E57&amp;$D$7,'EP CAL data'!$A:$AC,'EP CAL data'!E$3,FALSE)),ISBLANK(VLOOKUP($D$6&amp;$E57&amp;$D$7,'EP CAL data'!$A:$AC,'EP CAL data'!E$3,FALSE))),"",VLOOKUP($D$6&amp;$E57&amp;$D$7,'EP CAL data'!$A:$AC,'EP CAL data'!E$3,FALSE))</f>
        <v>0.11670020120724346</v>
      </c>
      <c r="M57" s="291"/>
      <c r="N57" s="337">
        <f>IF(OR(ISERROR(VLOOKUP($D$6&amp;$E57&amp;$D$7,'EP CAL data'!$A:$AC,'EP CAL data'!G$3,FALSE)),ISBLANK(VLOOKUP($D$6&amp;$E57&amp;$D$7,'EP CAL data'!$A:$AC,'EP CAL data'!G$3,FALSE))),"",VLOOKUP($D$6&amp;$E57&amp;$D$7,'EP CAL data'!$A:$AC,'EP CAL data'!G$3,FALSE))</f>
        <v>4473</v>
      </c>
      <c r="O57" s="338"/>
      <c r="P57" s="335">
        <f>IF(OR(ISERROR(VLOOKUP($D$6&amp;$E57&amp;$D$7,'EP CAL data'!$A:$AC,'EP CAL data'!H$3,FALSE)),ISBLANK(VLOOKUP($D$6&amp;$E57&amp;$D$7,'EP CAL data'!$A:$AC,'EP CAL data'!H$3,FALSE))),"",VLOOKUP($D$6&amp;$E57&amp;$D$7,'EP CAL data'!$A:$AC,'EP CAL data'!H$3,FALSE))</f>
        <v>0.29889742733043767</v>
      </c>
      <c r="Q57" s="259"/>
    </row>
    <row r="58" spans="2:17" ht="15" customHeight="1" x14ac:dyDescent="0.25">
      <c r="B58" s="34"/>
      <c r="D58" s="314"/>
      <c r="E58" s="13" t="s">
        <v>27</v>
      </c>
      <c r="F58" s="14">
        <f>IF(F57="","",VLOOKUP($D$6&amp;$E57&amp;$D$7,'EP CAL data'!$A:$AC,'EP CAL data'!M$3,FALSE))</f>
        <v>0.60599999999999998</v>
      </c>
      <c r="G58" s="15">
        <f>IF(F57="","",VLOOKUP($D$6&amp;$E57&amp;$D$7,'EP CAL data'!$A:$AC,'EP CAL data'!N$3,FALSE))</f>
        <v>0.63500000000000001</v>
      </c>
      <c r="H58" s="15">
        <f>IF(H57="","",VLOOKUP($D$6&amp;$E57&amp;$D$7,'EP CAL data'!$A:$AC,'EP CAL data'!O$3,FALSE))</f>
        <v>0.216</v>
      </c>
      <c r="I58" s="15">
        <f>IF(H57="","",VLOOKUP($D$6&amp;$E57&amp;$D$7,'EP CAL data'!$A:$AC,'EP CAL data'!P$3,FALSE))</f>
        <v>0.24</v>
      </c>
      <c r="J58" s="15">
        <f>IF(J57="","",VLOOKUP($D$6&amp;$E57&amp;$D$7,'EP CAL data'!$A:$AC,'EP CAL data'!Q$3,FALSE))</f>
        <v>0.03</v>
      </c>
      <c r="K58" s="15">
        <f>IF(J57="","",VLOOKUP($D$6&amp;$E57&amp;$D$7,'EP CAL data'!$A:$AC,'EP CAL data'!R$3,FALSE))</f>
        <v>4.1000000000000002E-2</v>
      </c>
      <c r="L58" s="15">
        <f>IF(L57="","",VLOOKUP($D$6&amp;$E57&amp;$D$7,'EP CAL data'!$A:$AC,'EP CAL data'!S$3,FALSE))</f>
        <v>0.108</v>
      </c>
      <c r="M58" s="15">
        <f>IF(L57="","",VLOOKUP($D$6&amp;$E57&amp;$D$7,'EP CAL data'!$A:$AC,'EP CAL data'!T$3,FALSE))</f>
        <v>0.126</v>
      </c>
      <c r="N58" s="342"/>
      <c r="O58" s="343"/>
      <c r="P58" s="341"/>
      <c r="Q58" s="258"/>
    </row>
    <row r="59" spans="2:17" s="34" customFormat="1" ht="18.75" customHeight="1" x14ac:dyDescent="0.25">
      <c r="B59" s="99"/>
      <c r="D59" s="314"/>
      <c r="E59" s="70" t="s">
        <v>406</v>
      </c>
      <c r="F59" s="290">
        <f>IF(OR(ISERROR(VLOOKUP($D$6&amp;$E59&amp;$D$7,'EP CAL data'!$A:$AC,'EP CAL data'!B$3,FALSE)),ISBLANK(VLOOKUP($D$6&amp;$E59&amp;$D$7,'EP CAL data'!$A:$AC,'EP CAL data'!B$3,FALSE))),"",VLOOKUP($D$6&amp;$E59&amp;$D$7,'EP CAL data'!$A:$AC,'EP CAL data'!B$3,FALSE))</f>
        <v>0.59343554080396188</v>
      </c>
      <c r="G59" s="291"/>
      <c r="H59" s="291">
        <f>IF(OR(ISERROR(VLOOKUP($D$6&amp;$E59&amp;$D$7,'EP CAL data'!$A:$AC,'EP CAL data'!C$3,FALSE)),ISBLANK(VLOOKUP($D$6&amp;$E59&amp;$D$7,'EP CAL data'!$A:$AC,'EP CAL data'!C$3,FALSE))),"",VLOOKUP($D$6&amp;$E59&amp;$D$7,'EP CAL data'!$A:$AC,'EP CAL data'!C$3,FALSE))</f>
        <v>0.26579210789737107</v>
      </c>
      <c r="I59" s="291"/>
      <c r="J59" s="291">
        <f>IF(OR(ISERROR(VLOOKUP($D$6&amp;$E59&amp;$D$7,'EP CAL data'!$A:$AC,'EP CAL data'!D$3,FALSE)),ISBLANK(VLOOKUP($D$6&amp;$E59&amp;$D$7,'EP CAL data'!$A:$AC,'EP CAL data'!D$3,FALSE))),"",VLOOKUP($D$6&amp;$E59&amp;$D$7,'EP CAL data'!$A:$AC,'EP CAL data'!D$3,FALSE))</f>
        <v>4.2516200410937253E-2</v>
      </c>
      <c r="K59" s="291"/>
      <c r="L59" s="291">
        <f>IF(OR(ISERROR(VLOOKUP($D$6&amp;$E59&amp;$D$7,'EP CAL data'!$A:$AC,'EP CAL data'!E$3,FALSE)),ISBLANK(VLOOKUP($D$6&amp;$E59&amp;$D$7,'EP CAL data'!$A:$AC,'EP CAL data'!E$3,FALSE))),"",VLOOKUP($D$6&amp;$E59&amp;$D$7,'EP CAL data'!$A:$AC,'EP CAL data'!E$3,FALSE))</f>
        <v>9.8256150887729835E-2</v>
      </c>
      <c r="M59" s="291"/>
      <c r="N59" s="337">
        <f>IF(OR(ISERROR(VLOOKUP($D$6&amp;$E59&amp;$D$7,'EP CAL data'!$A:$AC,'EP CAL data'!G$3,FALSE)),ISBLANK(VLOOKUP($D$6&amp;$E59&amp;$D$7,'EP CAL data'!$A:$AC,'EP CAL data'!G$3,FALSE))),"",VLOOKUP($D$6&amp;$E59&amp;$D$7,'EP CAL data'!$A:$AC,'EP CAL data'!G$3,FALSE))</f>
        <v>18981</v>
      </c>
      <c r="O59" s="338"/>
      <c r="P59" s="335">
        <f>IF(OR(ISERROR(VLOOKUP($D$6&amp;$E59&amp;$D$7,'EP CAL data'!$A:$AC,'EP CAL data'!H$3,FALSE)),ISBLANK(VLOOKUP($D$6&amp;$E59&amp;$D$7,'EP CAL data'!$A:$AC,'EP CAL data'!H$3,FALSE))),"",VLOOKUP($D$6&amp;$E59&amp;$D$7,'EP CAL data'!$A:$AC,'EP CAL data'!H$3,FALSE))</f>
        <v>0.4368570047642063</v>
      </c>
      <c r="Q59" s="259"/>
    </row>
    <row r="60" spans="2:17" ht="15" customHeight="1" x14ac:dyDescent="0.25">
      <c r="B60" s="34"/>
      <c r="D60" s="314"/>
      <c r="E60" s="10" t="s">
        <v>27</v>
      </c>
      <c r="F60" s="14">
        <f>IF(F59="","",VLOOKUP($D$6&amp;$E59&amp;$D$7,'EP CAL data'!$A:$AC,'EP CAL data'!M$3,FALSE))</f>
        <v>0.58599999999999997</v>
      </c>
      <c r="G60" s="15">
        <f>IF(F59="","",VLOOKUP($D$6&amp;$E59&amp;$D$7,'EP CAL data'!$A:$AC,'EP CAL data'!N$3,FALSE))</f>
        <v>0.6</v>
      </c>
      <c r="H60" s="15">
        <f>IF(H59="","",VLOOKUP($D$6&amp;$E59&amp;$D$7,'EP CAL data'!$A:$AC,'EP CAL data'!O$3,FALSE))</f>
        <v>0.26</v>
      </c>
      <c r="I60" s="15">
        <f>IF(H59="","",VLOOKUP($D$6&amp;$E59&amp;$D$7,'EP CAL data'!$A:$AC,'EP CAL data'!P$3,FALSE))</f>
        <v>0.27200000000000002</v>
      </c>
      <c r="J60" s="15">
        <f>IF(J59="","",VLOOKUP($D$6&amp;$E59&amp;$D$7,'EP CAL data'!$A:$AC,'EP CAL data'!Q$3,FALSE))</f>
        <v>0.04</v>
      </c>
      <c r="K60" s="15">
        <f>IF(J59="","",VLOOKUP($D$6&amp;$E59&amp;$D$7,'EP CAL data'!$A:$AC,'EP CAL data'!R$3,FALSE))</f>
        <v>4.4999999999999998E-2</v>
      </c>
      <c r="L60" s="15">
        <f>IF(L59="","",VLOOKUP($D$6&amp;$E59&amp;$D$7,'EP CAL data'!$A:$AC,'EP CAL data'!S$3,FALSE))</f>
        <v>9.4E-2</v>
      </c>
      <c r="M60" s="15">
        <f>IF(L59="","",VLOOKUP($D$6&amp;$E59&amp;$D$7,'EP CAL data'!$A:$AC,'EP CAL data'!T$3,FALSE))</f>
        <v>0.10299999999999999</v>
      </c>
      <c r="N60" s="342"/>
      <c r="O60" s="343"/>
      <c r="P60" s="341"/>
      <c r="Q60" s="258"/>
    </row>
    <row r="61" spans="2:17" s="34" customFormat="1" ht="18.75" customHeight="1" x14ac:dyDescent="0.25">
      <c r="B61" s="99"/>
      <c r="D61" s="314"/>
      <c r="E61" s="70" t="s">
        <v>11</v>
      </c>
      <c r="F61" s="261">
        <f>IF(OR(ISERROR(VLOOKUP($D$6&amp;$E61&amp;$D$7,'EP CAL data'!$A:$AC,'EP CAL data'!B$3,FALSE)),ISBLANK(VLOOKUP($D$6&amp;$E61&amp;$D$7,'EP CAL data'!$A:$AC,'EP CAL data'!B$3,FALSE))),"",VLOOKUP($D$6&amp;$E61&amp;$D$7,'EP CAL data'!$A:$AC,'EP CAL data'!B$3,FALSE))</f>
        <v>0.67730664163143151</v>
      </c>
      <c r="G61" s="262"/>
      <c r="H61" s="262">
        <f>IF(OR(ISERROR(VLOOKUP($D$6&amp;$E61&amp;$D$7,'EP CAL data'!$A:$AC,'EP CAL data'!C$3,FALSE)),ISBLANK(VLOOKUP($D$6&amp;$E61&amp;$D$7,'EP CAL data'!$A:$AC,'EP CAL data'!C$3,FALSE))),"",VLOOKUP($D$6&amp;$E61&amp;$D$7,'EP CAL data'!$A:$AC,'EP CAL data'!C$3,FALSE))</f>
        <v>0.19838070969244778</v>
      </c>
      <c r="I61" s="262"/>
      <c r="J61" s="262">
        <f>IF(OR(ISERROR(VLOOKUP($D$6&amp;$E61&amp;$D$7,'EP CAL data'!$A:$AC,'EP CAL data'!D$3,FALSE)),ISBLANK(VLOOKUP($D$6&amp;$E61&amp;$D$7,'EP CAL data'!$A:$AC,'EP CAL data'!D$3,FALSE))),"",VLOOKUP($D$6&amp;$E61&amp;$D$7,'EP CAL data'!$A:$AC,'EP CAL data'!D$3,FALSE))</f>
        <v>3.8583438627203231E-2</v>
      </c>
      <c r="K61" s="262"/>
      <c r="L61" s="262">
        <f>IF(OR(ISERROR(VLOOKUP($D$6&amp;$E61&amp;$D$7,'EP CAL data'!$A:$AC,'EP CAL data'!E$3,FALSE)),ISBLANK(VLOOKUP($D$6&amp;$E61&amp;$D$7,'EP CAL data'!$A:$AC,'EP CAL data'!E$3,FALSE))),"",VLOOKUP($D$6&amp;$E61&amp;$D$7,'EP CAL data'!$A:$AC,'EP CAL data'!E$3,FALSE))</f>
        <v>8.5729210048917537E-2</v>
      </c>
      <c r="M61" s="262"/>
      <c r="N61" s="337">
        <f>IF(OR(ISERROR(VLOOKUP($D$6&amp;$E61&amp;$D$7,'EP CAL data'!$A:$AC,'EP CAL data'!G$3,FALSE)),ISBLANK(VLOOKUP($D$6&amp;$E61&amp;$D$7,'EP CAL data'!$A:$AC,'EP CAL data'!G$3,FALSE))),"",VLOOKUP($D$6&amp;$E61&amp;$D$7,'EP CAL data'!$A:$AC,'EP CAL data'!G$3,FALSE))</f>
        <v>141667</v>
      </c>
      <c r="O61" s="338"/>
      <c r="P61" s="335">
        <f>IF(OR(ISERROR(VLOOKUP($D$6&amp;$E61&amp;$D$7,'EP CAL data'!$A:$AC,'EP CAL data'!H$3,FALSE)),ISBLANK(VLOOKUP($D$6&amp;$E61&amp;$D$7,'EP CAL data'!$A:$AC,'EP CAL data'!H$3,FALSE))),"",VLOOKUP($D$6&amp;$E61&amp;$D$7,'EP CAL data'!$A:$AC,'EP CAL data'!H$3,FALSE))</f>
        <v>0.35963302286499071</v>
      </c>
      <c r="Q61" s="259"/>
    </row>
    <row r="62" spans="2:17" ht="15.75" customHeight="1" x14ac:dyDescent="0.25">
      <c r="B62" s="34"/>
      <c r="D62" s="314"/>
      <c r="E62" s="17" t="s">
        <v>27</v>
      </c>
      <c r="F62" s="11">
        <f>IF(F61="","",VLOOKUP($D$6&amp;$E61&amp;$D$7,'EP CAL data'!$A:$AC,'EP CAL data'!M$3,FALSE))</f>
        <v>0.67500000000000004</v>
      </c>
      <c r="G62" s="6">
        <f>IF(F61="","",VLOOKUP($D$6&amp;$E61&amp;$D$7,'EP CAL data'!$A:$AC,'EP CAL data'!N$3,FALSE))</f>
        <v>0.68</v>
      </c>
      <c r="H62" s="6">
        <f>IF(H61="","",VLOOKUP($D$6&amp;$E61&amp;$D$7,'EP CAL data'!$A:$AC,'EP CAL data'!O$3,FALSE))</f>
        <v>0.19600000000000001</v>
      </c>
      <c r="I62" s="6">
        <f>IF(H61="","",VLOOKUP($D$6&amp;$E61&amp;$D$7,'EP CAL data'!$A:$AC,'EP CAL data'!P$3,FALSE))</f>
        <v>0.2</v>
      </c>
      <c r="J62" s="6">
        <f>IF(J61="","",VLOOKUP($D$6&amp;$E61&amp;$D$7,'EP CAL data'!$A:$AC,'EP CAL data'!Q$3,FALSE))</f>
        <v>3.7999999999999999E-2</v>
      </c>
      <c r="K62" s="6">
        <f>IF(J61="","",VLOOKUP($D$6&amp;$E61&amp;$D$7,'EP CAL data'!$A:$AC,'EP CAL data'!R$3,FALSE))</f>
        <v>0.04</v>
      </c>
      <c r="L62" s="6">
        <f>IF(L61="","",VLOOKUP($D$6&amp;$E61&amp;$D$7,'EP CAL data'!$A:$AC,'EP CAL data'!S$3,FALSE))</f>
        <v>8.4000000000000005E-2</v>
      </c>
      <c r="M62" s="6">
        <f>IF(L61="","",VLOOKUP($D$6&amp;$E61&amp;$D$7,'EP CAL data'!$A:$AC,'EP CAL data'!T$3,FALSE))</f>
        <v>8.6999999999999994E-2</v>
      </c>
      <c r="N62" s="342"/>
      <c r="O62" s="343"/>
      <c r="P62" s="341"/>
      <c r="Q62" s="258"/>
    </row>
    <row r="63" spans="2:17" s="34" customFormat="1" ht="18.75" customHeight="1" x14ac:dyDescent="0.25">
      <c r="B63" s="99"/>
      <c r="D63" s="314"/>
      <c r="E63" s="73" t="s">
        <v>16</v>
      </c>
      <c r="F63" s="290">
        <f>IF(OR(ISERROR(VLOOKUP($D$6&amp;$E63&amp;$D$7,'EP CAL data'!$A:$AC,'EP CAL data'!B$3,FALSE)),ISBLANK(VLOOKUP($D$6&amp;$E63&amp;$D$7,'EP CAL data'!$A:$AC,'EP CAL data'!B$3,FALSE))),"",VLOOKUP($D$6&amp;$E63&amp;$D$7,'EP CAL data'!$A:$AC,'EP CAL data'!B$3,FALSE))</f>
        <v>0.57219827586206895</v>
      </c>
      <c r="G63" s="291"/>
      <c r="H63" s="291">
        <f>IF(OR(ISERROR(VLOOKUP($D$6&amp;$E63&amp;$D$7,'EP CAL data'!$A:$AC,'EP CAL data'!C$3,FALSE)),ISBLANK(VLOOKUP($D$6&amp;$E63&amp;$D$7,'EP CAL data'!$A:$AC,'EP CAL data'!C$3,FALSE))),"",VLOOKUP($D$6&amp;$E63&amp;$D$7,'EP CAL data'!$A:$AC,'EP CAL data'!C$3,FALSE))</f>
        <v>0.15229885057471265</v>
      </c>
      <c r="I63" s="291"/>
      <c r="J63" s="291">
        <f>IF(OR(ISERROR(VLOOKUP($D$6&amp;$E63&amp;$D$7,'EP CAL data'!$A:$AC,'EP CAL data'!D$3,FALSE)),ISBLANK(VLOOKUP($D$6&amp;$E63&amp;$D$7,'EP CAL data'!$A:$AC,'EP CAL data'!D$3,FALSE))),"",VLOOKUP($D$6&amp;$E63&amp;$D$7,'EP CAL data'!$A:$AC,'EP CAL data'!D$3,FALSE))</f>
        <v>5.4956896551724137E-2</v>
      </c>
      <c r="K63" s="291"/>
      <c r="L63" s="291">
        <f>IF(OR(ISERROR(VLOOKUP($D$6&amp;$E63&amp;$D$7,'EP CAL data'!$A:$AC,'EP CAL data'!E$3,FALSE)),ISBLANK(VLOOKUP($D$6&amp;$E63&amp;$D$7,'EP CAL data'!$A:$AC,'EP CAL data'!E$3,FALSE))),"",VLOOKUP($D$6&amp;$E63&amp;$D$7,'EP CAL data'!$A:$AC,'EP CAL data'!E$3,FALSE))</f>
        <v>0.22054597701149425</v>
      </c>
      <c r="M63" s="291"/>
      <c r="N63" s="337">
        <f>IF(OR(ISERROR(VLOOKUP($D$6&amp;$E63&amp;$D$7,'EP CAL data'!$A:$AC,'EP CAL data'!G$3,FALSE)),ISBLANK(VLOOKUP($D$6&amp;$E63&amp;$D$7,'EP CAL data'!$A:$AC,'EP CAL data'!G$3,FALSE))),"",VLOOKUP($D$6&amp;$E63&amp;$D$7,'EP CAL data'!$A:$AC,'EP CAL data'!G$3,FALSE))</f>
        <v>2784</v>
      </c>
      <c r="O63" s="338"/>
      <c r="P63" s="335">
        <f>IF(OR(ISERROR(VLOOKUP($D$6&amp;$E63&amp;$D$7,'EP CAL data'!$A:$AC,'EP CAL data'!H$3,FALSE)),ISBLANK(VLOOKUP($D$6&amp;$E63&amp;$D$7,'EP CAL data'!$A:$AC,'EP CAL data'!H$3,FALSE))),"",VLOOKUP($D$6&amp;$E63&amp;$D$7,'EP CAL data'!$A:$AC,'EP CAL data'!H$3,FALSE))</f>
        <v>2.2365757254410489E-2</v>
      </c>
      <c r="Q63" s="259"/>
    </row>
    <row r="64" spans="2:17" ht="15" customHeight="1" x14ac:dyDescent="0.25">
      <c r="D64" s="314"/>
      <c r="E64" s="17" t="s">
        <v>27</v>
      </c>
      <c r="F64" s="11">
        <f>IF(F63="","",VLOOKUP($D$6&amp;$E63&amp;$D$7,'EP CAL data'!$A:$AC,'EP CAL data'!M$3,FALSE))</f>
        <v>0.55400000000000005</v>
      </c>
      <c r="G64" s="6">
        <f>IF(F63="","",VLOOKUP($D$6&amp;$E63&amp;$D$7,'EP CAL data'!$A:$AC,'EP CAL data'!N$3,FALSE))</f>
        <v>0.59</v>
      </c>
      <c r="H64" s="6">
        <f>IF(H63="","",VLOOKUP($D$6&amp;$E63&amp;$D$7,'EP CAL data'!$A:$AC,'EP CAL data'!O$3,FALSE))</f>
        <v>0.13900000000000001</v>
      </c>
      <c r="I64" s="6">
        <f>IF(H63="","",VLOOKUP($D$6&amp;$E63&amp;$D$7,'EP CAL data'!$A:$AC,'EP CAL data'!P$3,FALSE))</f>
        <v>0.16600000000000001</v>
      </c>
      <c r="J64" s="6">
        <f>IF(J63="","",VLOOKUP($D$6&amp;$E63&amp;$D$7,'EP CAL data'!$A:$AC,'EP CAL data'!Q$3,FALSE))</f>
        <v>4.7E-2</v>
      </c>
      <c r="K64" s="6">
        <f>IF(J63="","",VLOOKUP($D$6&amp;$E63&amp;$D$7,'EP CAL data'!$A:$AC,'EP CAL data'!R$3,FALSE))</f>
        <v>6.4000000000000001E-2</v>
      </c>
      <c r="L64" s="6">
        <f>IF(L63="","",VLOOKUP($D$6&amp;$E63&amp;$D$7,'EP CAL data'!$A:$AC,'EP CAL data'!S$3,FALSE))</f>
        <v>0.20599999999999999</v>
      </c>
      <c r="M64" s="6">
        <f>IF(L63="","",VLOOKUP($D$6&amp;$E63&amp;$D$7,'EP CAL data'!$A:$AC,'EP CAL data'!T$3,FALSE))</f>
        <v>0.23599999999999999</v>
      </c>
      <c r="N64" s="342"/>
      <c r="O64" s="343"/>
      <c r="P64" s="341"/>
      <c r="Q64" s="258"/>
    </row>
    <row r="65" spans="2:19" s="34" customFormat="1" ht="18.75" customHeight="1" x14ac:dyDescent="0.2">
      <c r="D65" s="314"/>
      <c r="E65" s="73" t="s">
        <v>37</v>
      </c>
      <c r="F65" s="290">
        <f>IF(OR(ISERROR(VLOOKUP($D$6&amp;$E65&amp;$D$7,'EP CAL data'!$A:$AC,'EP CAL data'!B$3,FALSE)),ISBLANK(VLOOKUP($D$6&amp;$E65&amp;$D$7,'EP CAL data'!$A:$AC,'EP CAL data'!B$3,FALSE))),"",VLOOKUP($D$6&amp;$E65&amp;$D$7,'EP CAL data'!$A:$AC,'EP CAL data'!B$3,FALSE))</f>
        <v>0.6043520076941572</v>
      </c>
      <c r="G65" s="291"/>
      <c r="H65" s="291">
        <f>IF(OR(ISERROR(VLOOKUP($D$6&amp;$E65&amp;$D$7,'EP CAL data'!$A:$AC,'EP CAL data'!C$3,FALSE)),ISBLANK(VLOOKUP($D$6&amp;$E65&amp;$D$7,'EP CAL data'!$A:$AC,'EP CAL data'!C$3,FALSE))),"",VLOOKUP($D$6&amp;$E65&amp;$D$7,'EP CAL data'!$A:$AC,'EP CAL data'!C$3,FALSE))</f>
        <v>0.21820149074296705</v>
      </c>
      <c r="I65" s="291"/>
      <c r="J65" s="291">
        <f>IF(OR(ISERROR(VLOOKUP($D$6&amp;$E65&amp;$D$7,'EP CAL data'!$A:$AC,'EP CAL data'!D$3,FALSE)),ISBLANK(VLOOKUP($D$6&amp;$E65&amp;$D$7,'EP CAL data'!$A:$AC,'EP CAL data'!D$3,FALSE))),"",VLOOKUP($D$6&amp;$E65&amp;$D$7,'EP CAL data'!$A:$AC,'EP CAL data'!D$3,FALSE))</f>
        <v>4.8930031257513829E-2</v>
      </c>
      <c r="K65" s="291"/>
      <c r="L65" s="291">
        <f>IF(OR(ISERROR(VLOOKUP($D$6&amp;$E65&amp;$D$7,'EP CAL data'!$A:$AC,'EP CAL data'!E$3,FALSE)),ISBLANK(VLOOKUP($D$6&amp;$E65&amp;$D$7,'EP CAL data'!$A:$AC,'EP CAL data'!E$3,FALSE))),"",VLOOKUP($D$6&amp;$E65&amp;$D$7,'EP CAL data'!$A:$AC,'EP CAL data'!E$3,FALSE))</f>
        <v>0.12851647030536187</v>
      </c>
      <c r="M65" s="291"/>
      <c r="N65" s="337">
        <f>IF(OR(ISERROR(VLOOKUP($D$6&amp;$E65&amp;$D$7,'EP CAL data'!$A:$AC,'EP CAL data'!G$3,FALSE)),ISBLANK(VLOOKUP($D$6&amp;$E65&amp;$D$7,'EP CAL data'!$A:$AC,'EP CAL data'!G$3,FALSE))),"",VLOOKUP($D$6&amp;$E65&amp;$D$7,'EP CAL data'!$A:$AC,'EP CAL data'!G$3,FALSE))</f>
        <v>8318</v>
      </c>
      <c r="O65" s="338"/>
      <c r="P65" s="335">
        <f>IF(OR(ISERROR(VLOOKUP($D$6&amp;$E65&amp;$D$7,'EP CAL data'!$A:$AC,'EP CAL data'!H$3,FALSE)),ISBLANK(VLOOKUP($D$6&amp;$E65&amp;$D$7,'EP CAL data'!$A:$AC,'EP CAL data'!H$3,FALSE))),"",VLOOKUP($D$6&amp;$E65&amp;$D$7,'EP CAL data'!$A:$AC,'EP CAL data'!H$3,FALSE))</f>
        <v>0.3308539835328746</v>
      </c>
      <c r="Q65" s="259"/>
    </row>
    <row r="66" spans="2:19" ht="15" customHeight="1" x14ac:dyDescent="0.25">
      <c r="D66" s="314"/>
      <c r="E66" s="13" t="s">
        <v>27</v>
      </c>
      <c r="F66" s="14">
        <f>IF(F65="","",VLOOKUP($D$6&amp;$E65&amp;$D$7,'EP CAL data'!$A:$AC,'EP CAL data'!M$3,FALSE))</f>
        <v>0.59399999999999997</v>
      </c>
      <c r="G66" s="15">
        <f>IF(F65="","",VLOOKUP($D$6&amp;$E65&amp;$D$7,'EP CAL data'!$A:$AC,'EP CAL data'!N$3,FALSE))</f>
        <v>0.61499999999999999</v>
      </c>
      <c r="H66" s="15">
        <f>IF(H65="","",VLOOKUP($D$6&amp;$E65&amp;$D$7,'EP CAL data'!$A:$AC,'EP CAL data'!O$3,FALSE))</f>
        <v>0.20899999999999999</v>
      </c>
      <c r="I66" s="15">
        <f>IF(H65="","",VLOOKUP($D$6&amp;$E65&amp;$D$7,'EP CAL data'!$A:$AC,'EP CAL data'!P$3,FALSE))</f>
        <v>0.22700000000000001</v>
      </c>
      <c r="J66" s="15">
        <f>IF(J65="","",VLOOKUP($D$6&amp;$E65&amp;$D$7,'EP CAL data'!$A:$AC,'EP CAL data'!Q$3,FALSE))</f>
        <v>4.3999999999999997E-2</v>
      </c>
      <c r="K66" s="15">
        <f>IF(J65="","",VLOOKUP($D$6&amp;$E65&amp;$D$7,'EP CAL data'!$A:$AC,'EP CAL data'!R$3,FALSE))</f>
        <v>5.3999999999999999E-2</v>
      </c>
      <c r="L66" s="15">
        <f>IF(L65="","",VLOOKUP($D$6&amp;$E65&amp;$D$7,'EP CAL data'!$A:$AC,'EP CAL data'!S$3,FALSE))</f>
        <v>0.121</v>
      </c>
      <c r="M66" s="15">
        <f>IF(L65="","",VLOOKUP($D$6&amp;$E65&amp;$D$7,'EP CAL data'!$A:$AC,'EP CAL data'!T$3,FALSE))</f>
        <v>0.13600000000000001</v>
      </c>
      <c r="N66" s="342"/>
      <c r="O66" s="343"/>
      <c r="P66" s="341"/>
      <c r="Q66" s="258"/>
    </row>
    <row r="67" spans="2:19" s="34" customFormat="1" ht="18.75" customHeight="1" x14ac:dyDescent="0.2">
      <c r="D67" s="314"/>
      <c r="E67" s="70" t="s">
        <v>13</v>
      </c>
      <c r="F67" s="261">
        <f>IF(OR(ISERROR(VLOOKUP($D$6&amp;$E67&amp;$D$7,'EP CAL data'!$A:$AC,'EP CAL data'!B$3,FALSE)),ISBLANK(VLOOKUP($D$6&amp;$E67&amp;$D$7,'EP CAL data'!$A:$AC,'EP CAL data'!B$3,FALSE))),"",VLOOKUP($D$6&amp;$E67&amp;$D$7,'EP CAL data'!$A:$AC,'EP CAL data'!B$3,FALSE))</f>
        <v>0.58636535314113059</v>
      </c>
      <c r="G67" s="262"/>
      <c r="H67" s="262">
        <f>IF(OR(ISERROR(VLOOKUP($D$6&amp;$E67&amp;$D$7,'EP CAL data'!$A:$AC,'EP CAL data'!C$3,FALSE)),ISBLANK(VLOOKUP($D$6&amp;$E67&amp;$D$7,'EP CAL data'!$A:$AC,'EP CAL data'!C$3,FALSE))),"",VLOOKUP($D$6&amp;$E67&amp;$D$7,'EP CAL data'!$A:$AC,'EP CAL data'!C$3,FALSE))</f>
        <v>0.23624575097570188</v>
      </c>
      <c r="I67" s="262"/>
      <c r="J67" s="262">
        <f>IF(OR(ISERROR(VLOOKUP($D$6&amp;$E67&amp;$D$7,'EP CAL data'!$A:$AC,'EP CAL data'!D$3,FALSE)),ISBLANK(VLOOKUP($D$6&amp;$E67&amp;$D$7,'EP CAL data'!$A:$AC,'EP CAL data'!D$3,FALSE))),"",VLOOKUP($D$6&amp;$E67&amp;$D$7,'EP CAL data'!$A:$AC,'EP CAL data'!D$3,FALSE))</f>
        <v>4.204960342439884E-2</v>
      </c>
      <c r="K67" s="262"/>
      <c r="L67" s="262">
        <f>IF(OR(ISERROR(VLOOKUP($D$6&amp;$E67&amp;$D$7,'EP CAL data'!$A:$AC,'EP CAL data'!E$3,FALSE)),ISBLANK(VLOOKUP($D$6&amp;$E67&amp;$D$7,'EP CAL data'!$A:$AC,'EP CAL data'!E$3,FALSE))),"",VLOOKUP($D$6&amp;$E67&amp;$D$7,'EP CAL data'!$A:$AC,'EP CAL data'!E$3,FALSE))</f>
        <v>0.13533929245876872</v>
      </c>
      <c r="M67" s="262"/>
      <c r="N67" s="337">
        <f>IF(OR(ISERROR(VLOOKUP($D$6&amp;$E67&amp;$D$7,'EP CAL data'!$A:$AC,'EP CAL data'!G$3,FALSE)),ISBLANK(VLOOKUP($D$6&amp;$E67&amp;$D$7,'EP CAL data'!$A:$AC,'EP CAL data'!G$3,FALSE))),"",VLOOKUP($D$6&amp;$E67&amp;$D$7,'EP CAL data'!$A:$AC,'EP CAL data'!G$3,FALSE))</f>
        <v>15886</v>
      </c>
      <c r="O67" s="338"/>
      <c r="P67" s="335">
        <f>IF(OR(ISERROR(VLOOKUP($D$6&amp;$E67&amp;$D$7,'EP CAL data'!$A:$AC,'EP CAL data'!H$3,FALSE)),ISBLANK(VLOOKUP($D$6&amp;$E67&amp;$D$7,'EP CAL data'!$A:$AC,'EP CAL data'!H$3,FALSE))),"",VLOOKUP($D$6&amp;$E67&amp;$D$7,'EP CAL data'!$A:$AC,'EP CAL data'!H$3,FALSE))</f>
        <v>0.33324243250613583</v>
      </c>
      <c r="Q67" s="259"/>
    </row>
    <row r="68" spans="2:19" ht="15" customHeight="1" x14ac:dyDescent="0.25">
      <c r="D68" s="314"/>
      <c r="E68" s="13" t="s">
        <v>27</v>
      </c>
      <c r="F68" s="14">
        <f>IF(F67="","",VLOOKUP($D$6&amp;$E67&amp;$D$7,'EP CAL data'!$A:$AC,'EP CAL data'!M$3,FALSE))</f>
        <v>0.57899999999999996</v>
      </c>
      <c r="G68" s="15">
        <f>IF(F67="","",VLOOKUP($D$6&amp;$E67&amp;$D$7,'EP CAL data'!$A:$AC,'EP CAL data'!N$3,FALSE))</f>
        <v>0.59399999999999997</v>
      </c>
      <c r="H68" s="15">
        <f>IF(H67="","",VLOOKUP($D$6&amp;$E67&amp;$D$7,'EP CAL data'!$A:$AC,'EP CAL data'!O$3,FALSE))</f>
        <v>0.23</v>
      </c>
      <c r="I68" s="15">
        <f>IF(H67="","",VLOOKUP($D$6&amp;$E67&amp;$D$7,'EP CAL data'!$A:$AC,'EP CAL data'!P$3,FALSE))</f>
        <v>0.24299999999999999</v>
      </c>
      <c r="J68" s="15">
        <f>IF(J67="","",VLOOKUP($D$6&amp;$E67&amp;$D$7,'EP CAL data'!$A:$AC,'EP CAL data'!Q$3,FALSE))</f>
        <v>3.9E-2</v>
      </c>
      <c r="K68" s="15">
        <f>IF(J67="","",VLOOKUP($D$6&amp;$E67&amp;$D$7,'EP CAL data'!$A:$AC,'EP CAL data'!R$3,FALSE))</f>
        <v>4.4999999999999998E-2</v>
      </c>
      <c r="L68" s="15">
        <f>IF(L67="","",VLOOKUP($D$6&amp;$E67&amp;$D$7,'EP CAL data'!$A:$AC,'EP CAL data'!S$3,FALSE))</f>
        <v>0.13</v>
      </c>
      <c r="M68" s="15">
        <f>IF(L67="","",VLOOKUP($D$6&amp;$E67&amp;$D$7,'EP CAL data'!$A:$AC,'EP CAL data'!T$3,FALSE))</f>
        <v>0.14099999999999999</v>
      </c>
      <c r="N68" s="342"/>
      <c r="O68" s="343"/>
      <c r="P68" s="341"/>
      <c r="Q68" s="258"/>
    </row>
    <row r="69" spans="2:19" s="34" customFormat="1" ht="18.75" customHeight="1" x14ac:dyDescent="0.2">
      <c r="D69" s="314"/>
      <c r="E69" s="70" t="s">
        <v>8</v>
      </c>
      <c r="F69" s="261">
        <f>IF(OR(ISERROR(VLOOKUP($D$6&amp;$E69&amp;$D$7,'EP CAL data'!$A:$AC,'EP CAL data'!B$3,FALSE)),ISBLANK(VLOOKUP($D$6&amp;$E69&amp;$D$7,'EP CAL data'!$A:$AC,'EP CAL data'!B$3,FALSE))),"",VLOOKUP($D$6&amp;$E69&amp;$D$7,'EP CAL data'!$A:$AC,'EP CAL data'!B$3,FALSE))</f>
        <v>0.63916302311055595</v>
      </c>
      <c r="G69" s="262"/>
      <c r="H69" s="262">
        <f>IF(OR(ISERROR(VLOOKUP($D$6&amp;$E69&amp;$D$7,'EP CAL data'!$A:$AC,'EP CAL data'!C$3,FALSE)),ISBLANK(VLOOKUP($D$6&amp;$E69&amp;$D$7,'EP CAL data'!$A:$AC,'EP CAL data'!C$3,FALSE))),"",VLOOKUP($D$6&amp;$E69&amp;$D$7,'EP CAL data'!$A:$AC,'EP CAL data'!C$3,FALSE))</f>
        <v>0.25371642723297938</v>
      </c>
      <c r="I69" s="262"/>
      <c r="J69" s="262">
        <f>IF(OR(ISERROR(VLOOKUP($D$6&amp;$E69&amp;$D$7,'EP CAL data'!$A:$AC,'EP CAL data'!D$3,FALSE)),ISBLANK(VLOOKUP($D$6&amp;$E69&amp;$D$7,'EP CAL data'!$A:$AC,'EP CAL data'!D$3,FALSE))),"",VLOOKUP($D$6&amp;$E69&amp;$D$7,'EP CAL data'!$A:$AC,'EP CAL data'!D$3,FALSE))</f>
        <v>3.8788257339163024E-2</v>
      </c>
      <c r="K69" s="262"/>
      <c r="L69" s="262">
        <f>IF(OR(ISERROR(VLOOKUP($D$6&amp;$E69&amp;$D$7,'EP CAL data'!$A:$AC,'EP CAL data'!E$3,FALSE)),ISBLANK(VLOOKUP($D$6&amp;$E69&amp;$D$7,'EP CAL data'!$A:$AC,'EP CAL data'!E$3,FALSE))),"",VLOOKUP($D$6&amp;$E69&amp;$D$7,'EP CAL data'!$A:$AC,'EP CAL data'!E$3,FALSE))</f>
        <v>6.8332292317301688E-2</v>
      </c>
      <c r="M69" s="262"/>
      <c r="N69" s="337">
        <f>IF(OR(ISERROR(VLOOKUP($D$6&amp;$E69&amp;$D$7,'EP CAL data'!$A:$AC,'EP CAL data'!G$3,FALSE)),ISBLANK(VLOOKUP($D$6&amp;$E69&amp;$D$7,'EP CAL data'!$A:$AC,'EP CAL data'!G$3,FALSE))),"",VLOOKUP($D$6&amp;$E69&amp;$D$7,'EP CAL data'!$A:$AC,'EP CAL data'!G$3,FALSE))</f>
        <v>16010</v>
      </c>
      <c r="O69" s="338"/>
      <c r="P69" s="335">
        <f>IF(OR(ISERROR(VLOOKUP($D$6&amp;$E69&amp;$D$7,'EP CAL data'!$A:$AC,'EP CAL data'!H$3,FALSE)),ISBLANK(VLOOKUP($D$6&amp;$E69&amp;$D$7,'EP CAL data'!$A:$AC,'EP CAL data'!H$3,FALSE))),"",VLOOKUP($D$6&amp;$E69&amp;$D$7,'EP CAL data'!$A:$AC,'EP CAL data'!H$3,FALSE))</f>
        <v>0.20553045085755367</v>
      </c>
      <c r="Q69" s="259"/>
    </row>
    <row r="70" spans="2:19" ht="15" customHeight="1" x14ac:dyDescent="0.25">
      <c r="D70" s="314"/>
      <c r="E70" s="13" t="s">
        <v>27</v>
      </c>
      <c r="F70" s="14">
        <f>IF(F69="","",VLOOKUP($D$6&amp;$E69&amp;$D$7,'EP CAL data'!$A:$AC,'EP CAL data'!M$3,FALSE))</f>
        <v>0.63200000000000001</v>
      </c>
      <c r="G70" s="15">
        <f>IF(F69="","",VLOOKUP($D$6&amp;$E69&amp;$D$7,'EP CAL data'!$A:$AC,'EP CAL data'!N$3,FALSE))</f>
        <v>0.64700000000000002</v>
      </c>
      <c r="H70" s="15">
        <f>IF(H69="","",VLOOKUP($D$6&amp;$E69&amp;$D$7,'EP CAL data'!$A:$AC,'EP CAL data'!O$3,FALSE))</f>
        <v>0.247</v>
      </c>
      <c r="I70" s="15">
        <f>IF(H69="","",VLOOKUP($D$6&amp;$E69&amp;$D$7,'EP CAL data'!$A:$AC,'EP CAL data'!P$3,FALSE))</f>
        <v>0.26100000000000001</v>
      </c>
      <c r="J70" s="15">
        <f>IF(J69="","",VLOOKUP($D$6&amp;$E69&amp;$D$7,'EP CAL data'!$A:$AC,'EP CAL data'!Q$3,FALSE))</f>
        <v>3.5999999999999997E-2</v>
      </c>
      <c r="K70" s="15">
        <f>IF(J69="","",VLOOKUP($D$6&amp;$E69&amp;$D$7,'EP CAL data'!$A:$AC,'EP CAL data'!R$3,FALSE))</f>
        <v>4.2000000000000003E-2</v>
      </c>
      <c r="L70" s="15">
        <f>IF(L69="","",VLOOKUP($D$6&amp;$E69&amp;$D$7,'EP CAL data'!$A:$AC,'EP CAL data'!S$3,FALSE))</f>
        <v>6.5000000000000002E-2</v>
      </c>
      <c r="M70" s="15">
        <f>IF(L69="","",VLOOKUP($D$6&amp;$E69&amp;$D$7,'EP CAL data'!$A:$AC,'EP CAL data'!T$3,FALSE))</f>
        <v>7.1999999999999995E-2</v>
      </c>
      <c r="N70" s="342"/>
      <c r="O70" s="343"/>
      <c r="P70" s="341"/>
      <c r="Q70" s="258"/>
    </row>
    <row r="71" spans="2:19" ht="15.75" x14ac:dyDescent="0.25">
      <c r="D71" s="314"/>
      <c r="E71" s="70" t="s">
        <v>38</v>
      </c>
      <c r="F71" s="261">
        <f>IF(OR(ISERROR(VLOOKUP($D$6&amp;$E71&amp;$D$7,'EP CAL data'!$A:$AC,'EP CAL data'!B$3,FALSE)),ISBLANK(VLOOKUP($D$6&amp;$E71&amp;$D$7,'EP CAL data'!$A:$AC,'EP CAL data'!B$3,FALSE))),"",VLOOKUP($D$6&amp;$E71&amp;$D$7,'EP CAL data'!$A:$AC,'EP CAL data'!B$3,FALSE))</f>
        <v>0.58580057852645906</v>
      </c>
      <c r="G71" s="262"/>
      <c r="H71" s="262">
        <f>IF(OR(ISERROR(VLOOKUP($D$6&amp;$E71&amp;$D$7,'EP CAL data'!$A:$AC,'EP CAL data'!C$3,FALSE)),ISBLANK(VLOOKUP($D$6&amp;$E71&amp;$D$7,'EP CAL data'!$A:$AC,'EP CAL data'!C$3,FALSE))),"",VLOOKUP($D$6&amp;$E71&amp;$D$7,'EP CAL data'!$A:$AC,'EP CAL data'!C$3,FALSE))</f>
        <v>0.24834099030117407</v>
      </c>
      <c r="I71" s="262"/>
      <c r="J71" s="262">
        <f>IF(OR(ISERROR(VLOOKUP($D$6&amp;$E71&amp;$D$7,'EP CAL data'!$A:$AC,'EP CAL data'!D$3,FALSE)),ISBLANK(VLOOKUP($D$6&amp;$E71&amp;$D$7,'EP CAL data'!$A:$AC,'EP CAL data'!D$3,FALSE))),"",VLOOKUP($D$6&amp;$E71&amp;$D$7,'EP CAL data'!$A:$AC,'EP CAL data'!D$3,FALSE))</f>
        <v>4.6324655436447169E-2</v>
      </c>
      <c r="K71" s="262"/>
      <c r="L71" s="262">
        <f>IF(OR(ISERROR(VLOOKUP($D$6&amp;$E71&amp;$D$7,'EP CAL data'!$A:$AC,'EP CAL data'!E$3,FALSE)),ISBLANK(VLOOKUP($D$6&amp;$E71&amp;$D$7,'EP CAL data'!$A:$AC,'EP CAL data'!E$3,FALSE))),"",VLOOKUP($D$6&amp;$E71&amp;$D$7,'EP CAL data'!$A:$AC,'EP CAL data'!E$3,FALSE))</f>
        <v>0.11953377573591968</v>
      </c>
      <c r="M71" s="262"/>
      <c r="N71" s="337">
        <f>IF(OR(ISERROR(VLOOKUP($D$6&amp;$E71&amp;$D$7,'EP CAL data'!$A:$AC,'EP CAL data'!G$3,FALSE)),ISBLANK(VLOOKUP($D$6&amp;$E71&amp;$D$7,'EP CAL data'!$A:$AC,'EP CAL data'!G$3,FALSE))),"",VLOOKUP($D$6&amp;$E71&amp;$D$7,'EP CAL data'!$A:$AC,'EP CAL data'!G$3,FALSE))</f>
        <v>23508</v>
      </c>
      <c r="O71" s="338"/>
      <c r="P71" s="335">
        <f>IF(OR(ISERROR(VLOOKUP($D$6&amp;$E71&amp;$D$7,'EP CAL data'!$A:$AC,'EP CAL data'!H$3,FALSE)),ISBLANK(VLOOKUP($D$6&amp;$E71&amp;$D$7,'EP CAL data'!$A:$AC,'EP CAL data'!H$3,FALSE))),"",VLOOKUP($D$6&amp;$E71&amp;$D$7,'EP CAL data'!$A:$AC,'EP CAL data'!H$3,FALSE))</f>
        <v>0.31422766401112123</v>
      </c>
      <c r="Q71" s="259"/>
      <c r="S71" s="34"/>
    </row>
    <row r="72" spans="2:19" x14ac:dyDescent="0.25">
      <c r="D72" s="314"/>
      <c r="E72" s="13" t="s">
        <v>27</v>
      </c>
      <c r="F72" s="14">
        <f>IF(F71="","",VLOOKUP($D$6&amp;$E71&amp;$D$7,'EP CAL data'!$A:$AC,'EP CAL data'!M$3,FALSE))</f>
        <v>0.57899999999999996</v>
      </c>
      <c r="G72" s="15">
        <f>IF(F71="","",VLOOKUP($D$6&amp;$E71&amp;$D$7,'EP CAL data'!$A:$AC,'EP CAL data'!N$3,FALSE))</f>
        <v>0.59199999999999997</v>
      </c>
      <c r="H72" s="15">
        <f>IF(H71="","",VLOOKUP($D$6&amp;$E71&amp;$D$7,'EP CAL data'!$A:$AC,'EP CAL data'!O$3,FALSE))</f>
        <v>0.24299999999999999</v>
      </c>
      <c r="I72" s="15">
        <f>IF(H71="","",VLOOKUP($D$6&amp;$E71&amp;$D$7,'EP CAL data'!$A:$AC,'EP CAL data'!P$3,FALSE))</f>
        <v>0.254</v>
      </c>
      <c r="J72" s="15">
        <f>IF(J71="","",VLOOKUP($D$6&amp;$E71&amp;$D$7,'EP CAL data'!$A:$AC,'EP CAL data'!Q$3,FALSE))</f>
        <v>4.3999999999999997E-2</v>
      </c>
      <c r="K72" s="15">
        <f>IF(J71="","",VLOOKUP($D$6&amp;$E71&amp;$D$7,'EP CAL data'!$A:$AC,'EP CAL data'!R$3,FALSE))</f>
        <v>4.9000000000000002E-2</v>
      </c>
      <c r="L72" s="15">
        <f>IF(L71="","",VLOOKUP($D$6&amp;$E71&amp;$D$7,'EP CAL data'!$A:$AC,'EP CAL data'!S$3,FALSE))</f>
        <v>0.115</v>
      </c>
      <c r="M72" s="15">
        <f>IF(L71="","",VLOOKUP($D$6&amp;$E71&amp;$D$7,'EP CAL data'!$A:$AC,'EP CAL data'!T$3,FALSE))</f>
        <v>0.124</v>
      </c>
      <c r="N72" s="342"/>
      <c r="O72" s="343"/>
      <c r="P72" s="341"/>
      <c r="Q72" s="258"/>
    </row>
    <row r="73" spans="2:19" ht="15.75" x14ac:dyDescent="0.25">
      <c r="D73" s="314"/>
      <c r="E73" s="70" t="s">
        <v>10</v>
      </c>
      <c r="F73" s="261">
        <f>IF(OR(ISERROR(VLOOKUP($D$6&amp;$E73&amp;$D$7,'EP CAL data'!$A:$AC,'EP CAL data'!B$3,FALSE)),ISBLANK(VLOOKUP($D$6&amp;$E73&amp;$D$7,'EP CAL data'!$A:$AC,'EP CAL data'!B$3,FALSE))),"",VLOOKUP($D$6&amp;$E73&amp;$D$7,'EP CAL data'!$A:$AC,'EP CAL data'!B$3,FALSE))</f>
        <v>0.55900428652584822</v>
      </c>
      <c r="G73" s="262"/>
      <c r="H73" s="262">
        <f>IF(OR(ISERROR(VLOOKUP($D$6&amp;$E73&amp;$D$7,'EP CAL data'!$A:$AC,'EP CAL data'!C$3,FALSE)),ISBLANK(VLOOKUP($D$6&amp;$E73&amp;$D$7,'EP CAL data'!$A:$AC,'EP CAL data'!C$3,FALSE))),"",VLOOKUP($D$6&amp;$E73&amp;$D$7,'EP CAL data'!$A:$AC,'EP CAL data'!C$3,FALSE))</f>
        <v>0.279140629034757</v>
      </c>
      <c r="I73" s="262"/>
      <c r="J73" s="262">
        <f>IF(OR(ISERROR(VLOOKUP($D$6&amp;$E73&amp;$D$7,'EP CAL data'!$A:$AC,'EP CAL data'!D$3,FALSE)),ISBLANK(VLOOKUP($D$6&amp;$E73&amp;$D$7,'EP CAL data'!$A:$AC,'EP CAL data'!D$3,FALSE))),"",VLOOKUP($D$6&amp;$E73&amp;$D$7,'EP CAL data'!$A:$AC,'EP CAL data'!D$3,FALSE))</f>
        <v>4.064452822393224E-2</v>
      </c>
      <c r="K73" s="262"/>
      <c r="L73" s="262">
        <f>IF(OR(ISERROR(VLOOKUP($D$6&amp;$E73&amp;$D$7,'EP CAL data'!$A:$AC,'EP CAL data'!E$3,FALSE)),ISBLANK(VLOOKUP($D$6&amp;$E73&amp;$D$7,'EP CAL data'!$A:$AC,'EP CAL data'!E$3,FALSE))),"",VLOOKUP($D$6&amp;$E73&amp;$D$7,'EP CAL data'!$A:$AC,'EP CAL data'!E$3,FALSE))</f>
        <v>0.12121055621546248</v>
      </c>
      <c r="M73" s="262"/>
      <c r="N73" s="337">
        <f>IF(OR(ISERROR(VLOOKUP($D$6&amp;$E73&amp;$D$7,'EP CAL data'!$A:$AC,'EP CAL data'!G$3,FALSE)),ISBLANK(VLOOKUP($D$6&amp;$E73&amp;$D$7,'EP CAL data'!$A:$AC,'EP CAL data'!G$3,FALSE))),"",VLOOKUP($D$6&amp;$E73&amp;$D$7,'EP CAL data'!$A:$AC,'EP CAL data'!G$3,FALSE))</f>
        <v>19363</v>
      </c>
      <c r="O73" s="338"/>
      <c r="P73" s="335">
        <f>IF(OR(ISERROR(VLOOKUP($D$6&amp;$E73&amp;$D$7,'EP CAL data'!$A:$AC,'EP CAL data'!H$3,FALSE)),ISBLANK(VLOOKUP($D$6&amp;$E73&amp;$D$7,'EP CAL data'!$A:$AC,'EP CAL data'!H$3,FALSE))),"",VLOOKUP($D$6&amp;$E73&amp;$D$7,'EP CAL data'!$A:$AC,'EP CAL data'!H$3,FALSE))</f>
        <v>0.28518616707906208</v>
      </c>
      <c r="Q73" s="259"/>
    </row>
    <row r="74" spans="2:19" x14ac:dyDescent="0.25">
      <c r="D74" s="314"/>
      <c r="E74" s="13" t="s">
        <v>27</v>
      </c>
      <c r="F74" s="14">
        <f>IF(F73="","",VLOOKUP($D$6&amp;$E73&amp;$D$7,'EP CAL data'!$A:$AC,'EP CAL data'!M$3,FALSE))</f>
        <v>0.55200000000000005</v>
      </c>
      <c r="G74" s="15">
        <f>IF(F73="","",VLOOKUP($D$6&amp;$E73&amp;$D$7,'EP CAL data'!$A:$AC,'EP CAL data'!N$3,FALSE))</f>
        <v>0.56599999999999995</v>
      </c>
      <c r="H74" s="15">
        <f>IF(H73="","",VLOOKUP($D$6&amp;$E73&amp;$D$7,'EP CAL data'!$A:$AC,'EP CAL data'!O$3,FALSE))</f>
        <v>0.27300000000000002</v>
      </c>
      <c r="I74" s="15">
        <f>IF(H73="","",VLOOKUP($D$6&amp;$E73&amp;$D$7,'EP CAL data'!$A:$AC,'EP CAL data'!P$3,FALSE))</f>
        <v>0.28599999999999998</v>
      </c>
      <c r="J74" s="15">
        <f>IF(J73="","",VLOOKUP($D$6&amp;$E73&amp;$D$7,'EP CAL data'!$A:$AC,'EP CAL data'!Q$3,FALSE))</f>
        <v>3.7999999999999999E-2</v>
      </c>
      <c r="K74" s="15">
        <f>IF(J73="","",VLOOKUP($D$6&amp;$E73&amp;$D$7,'EP CAL data'!$A:$AC,'EP CAL data'!R$3,FALSE))</f>
        <v>4.3999999999999997E-2</v>
      </c>
      <c r="L74" s="15">
        <f>IF(L73="","",VLOOKUP($D$6&amp;$E73&amp;$D$7,'EP CAL data'!$A:$AC,'EP CAL data'!S$3,FALSE))</f>
        <v>0.11700000000000001</v>
      </c>
      <c r="M74" s="15">
        <f>IF(L73="","",VLOOKUP($D$6&amp;$E73&amp;$D$7,'EP CAL data'!$A:$AC,'EP CAL data'!T$3,FALSE))</f>
        <v>0.126</v>
      </c>
      <c r="N74" s="342"/>
      <c r="O74" s="343"/>
      <c r="P74" s="341"/>
      <c r="Q74" s="258"/>
    </row>
    <row r="75" spans="2:19" ht="15.75" x14ac:dyDescent="0.25">
      <c r="D75" s="314"/>
      <c r="E75" s="70" t="s">
        <v>6</v>
      </c>
      <c r="F75" s="261">
        <f>IF(OR(ISERROR(VLOOKUP($D$6&amp;$E75&amp;$D$7,'EP CAL data'!$A:$AC,'EP CAL data'!B$3,FALSE)),ISBLANK(VLOOKUP($D$6&amp;$E75&amp;$D$7,'EP CAL data'!$A:$AC,'EP CAL data'!B$3,FALSE))),"",VLOOKUP($D$6&amp;$E75&amp;$D$7,'EP CAL data'!$A:$AC,'EP CAL data'!B$3,FALSE))</f>
        <v>0.58125802310654684</v>
      </c>
      <c r="G75" s="262"/>
      <c r="H75" s="262">
        <f>IF(OR(ISERROR(VLOOKUP($D$6&amp;$E75&amp;$D$7,'EP CAL data'!$A:$AC,'EP CAL data'!C$3,FALSE)),ISBLANK(VLOOKUP($D$6&amp;$E75&amp;$D$7,'EP CAL data'!$A:$AC,'EP CAL data'!C$3,FALSE))),"",VLOOKUP($D$6&amp;$E75&amp;$D$7,'EP CAL data'!$A:$AC,'EP CAL data'!C$3,FALSE))</f>
        <v>0.30241335044929396</v>
      </c>
      <c r="I75" s="262"/>
      <c r="J75" s="262">
        <f>IF(OR(ISERROR(VLOOKUP($D$6&amp;$E75&amp;$D$7,'EP CAL data'!$A:$AC,'EP CAL data'!D$3,FALSE)),ISBLANK(VLOOKUP($D$6&amp;$E75&amp;$D$7,'EP CAL data'!$A:$AC,'EP CAL data'!D$3,FALSE))),"",VLOOKUP($D$6&amp;$E75&amp;$D$7,'EP CAL data'!$A:$AC,'EP CAL data'!D$3,FALSE))</f>
        <v>4.3465982028241333E-2</v>
      </c>
      <c r="K75" s="262"/>
      <c r="L75" s="262">
        <f>IF(OR(ISERROR(VLOOKUP($D$6&amp;$E75&amp;$D$7,'EP CAL data'!$A:$AC,'EP CAL data'!E$3,FALSE)),ISBLANK(VLOOKUP($D$6&amp;$E75&amp;$D$7,'EP CAL data'!$A:$AC,'EP CAL data'!E$3,FALSE))),"",VLOOKUP($D$6&amp;$E75&amp;$D$7,'EP CAL data'!$A:$AC,'EP CAL data'!E$3,FALSE))</f>
        <v>7.2862644415917846E-2</v>
      </c>
      <c r="M75" s="262"/>
      <c r="N75" s="337">
        <f>IF(OR(ISERROR(VLOOKUP($D$6&amp;$E75&amp;$D$7,'EP CAL data'!$A:$AC,'EP CAL data'!G$3,FALSE)),ISBLANK(VLOOKUP($D$6&amp;$E75&amp;$D$7,'EP CAL data'!$A:$AC,'EP CAL data'!G$3,FALSE))),"",VLOOKUP($D$6&amp;$E75&amp;$D$7,'EP CAL data'!$A:$AC,'EP CAL data'!G$3,FALSE))</f>
        <v>38950</v>
      </c>
      <c r="O75" s="338"/>
      <c r="P75" s="335">
        <f>IF(OR(ISERROR(VLOOKUP($D$6&amp;$E75&amp;$D$7,'EP CAL data'!$A:$AC,'EP CAL data'!H$3,FALSE)),ISBLANK(VLOOKUP($D$6&amp;$E75&amp;$D$7,'EP CAL data'!$A:$AC,'EP CAL data'!H$3,FALSE))),"",VLOOKUP($D$6&amp;$E75&amp;$D$7,'EP CAL data'!$A:$AC,'EP CAL data'!H$3,FALSE))</f>
        <v>0.46483041745232356</v>
      </c>
      <c r="Q75" s="259"/>
    </row>
    <row r="76" spans="2:19" x14ac:dyDescent="0.25">
      <c r="D76" s="314"/>
      <c r="E76" s="13" t="s">
        <v>27</v>
      </c>
      <c r="F76" s="14">
        <f>IF(F75="","",VLOOKUP($D$6&amp;$E75&amp;$D$7,'EP CAL data'!$A:$AC,'EP CAL data'!M$3,FALSE))</f>
        <v>0.57599999999999996</v>
      </c>
      <c r="G76" s="15">
        <f>IF(F75="","",VLOOKUP($D$6&amp;$E75&amp;$D$7,'EP CAL data'!$A:$AC,'EP CAL data'!N$3,FALSE))</f>
        <v>0.58599999999999997</v>
      </c>
      <c r="H76" s="15">
        <f>IF(H75="","",VLOOKUP($D$6&amp;$E75&amp;$D$7,'EP CAL data'!$A:$AC,'EP CAL data'!O$3,FALSE))</f>
        <v>0.29799999999999999</v>
      </c>
      <c r="I76" s="15">
        <f>IF(H75="","",VLOOKUP($D$6&amp;$E75&amp;$D$7,'EP CAL data'!$A:$AC,'EP CAL data'!P$3,FALSE))</f>
        <v>0.307</v>
      </c>
      <c r="J76" s="15">
        <f>IF(J75="","",VLOOKUP($D$6&amp;$E75&amp;$D$7,'EP CAL data'!$A:$AC,'EP CAL data'!Q$3,FALSE))</f>
        <v>4.1000000000000002E-2</v>
      </c>
      <c r="K76" s="15">
        <f>IF(J75="","",VLOOKUP($D$6&amp;$E75&amp;$D$7,'EP CAL data'!$A:$AC,'EP CAL data'!R$3,FALSE))</f>
        <v>4.5999999999999999E-2</v>
      </c>
      <c r="L76" s="15">
        <f>IF(L75="","",VLOOKUP($D$6&amp;$E75&amp;$D$7,'EP CAL data'!$A:$AC,'EP CAL data'!S$3,FALSE))</f>
        <v>7.0000000000000007E-2</v>
      </c>
      <c r="M76" s="15">
        <f>IF(L75="","",VLOOKUP($D$6&amp;$E75&amp;$D$7,'EP CAL data'!$A:$AC,'EP CAL data'!T$3,FALSE))</f>
        <v>7.4999999999999997E-2</v>
      </c>
      <c r="N76" s="342"/>
      <c r="O76" s="343"/>
      <c r="P76" s="341"/>
      <c r="Q76" s="258"/>
    </row>
    <row r="77" spans="2:19" ht="15.75" x14ac:dyDescent="0.25">
      <c r="D77" s="314"/>
      <c r="E77" s="70" t="s">
        <v>14</v>
      </c>
      <c r="F77" s="261">
        <f>IF(OR(ISERROR(VLOOKUP($D$6&amp;$E77&amp;$D$7,'EP CAL data'!$A:$AC,'EP CAL data'!B$3,FALSE)),ISBLANK(VLOOKUP($D$6&amp;$E77&amp;$D$7,'EP CAL data'!$A:$AC,'EP CAL data'!B$3,FALSE))),"",VLOOKUP($D$6&amp;$E77&amp;$D$7,'EP CAL data'!$A:$AC,'EP CAL data'!B$3,FALSE))</f>
        <v>0.6279096632588228</v>
      </c>
      <c r="G77" s="262"/>
      <c r="H77" s="262">
        <f>IF(OR(ISERROR(VLOOKUP($D$6&amp;$E77&amp;$D$7,'EP CAL data'!$A:$AC,'EP CAL data'!C$3,FALSE)),ISBLANK(VLOOKUP($D$6&amp;$E77&amp;$D$7,'EP CAL data'!$A:$AC,'EP CAL data'!C$3,FALSE))),"",VLOOKUP($D$6&amp;$E77&amp;$D$7,'EP CAL data'!$A:$AC,'EP CAL data'!C$3,FALSE))</f>
        <v>0.19147461445156819</v>
      </c>
      <c r="I77" s="262"/>
      <c r="J77" s="262">
        <f>IF(OR(ISERROR(VLOOKUP($D$6&amp;$E77&amp;$D$7,'EP CAL data'!$A:$AC,'EP CAL data'!D$3,FALSE)),ISBLANK(VLOOKUP($D$6&amp;$E77&amp;$D$7,'EP CAL data'!$A:$AC,'EP CAL data'!D$3,FALSE))),"",VLOOKUP($D$6&amp;$E77&amp;$D$7,'EP CAL data'!$A:$AC,'EP CAL data'!D$3,FALSE))</f>
        <v>4.3695488938947612E-2</v>
      </c>
      <c r="K77" s="262"/>
      <c r="L77" s="262">
        <f>IF(OR(ISERROR(VLOOKUP($D$6&amp;$E77&amp;$D$7,'EP CAL data'!$A:$AC,'EP CAL data'!E$3,FALSE)),ISBLANK(VLOOKUP($D$6&amp;$E77&amp;$D$7,'EP CAL data'!$A:$AC,'EP CAL data'!E$3,FALSE))),"",VLOOKUP($D$6&amp;$E77&amp;$D$7,'EP CAL data'!$A:$AC,'EP CAL data'!E$3,FALSE))</f>
        <v>0.13692023335066136</v>
      </c>
      <c r="M77" s="262"/>
      <c r="N77" s="337">
        <f>IF(OR(ISERROR(VLOOKUP($D$6&amp;$E77&amp;$D$7,'EP CAL data'!$A:$AC,'EP CAL data'!G$3,FALSE)),ISBLANK(VLOOKUP($D$6&amp;$E77&amp;$D$7,'EP CAL data'!$A:$AC,'EP CAL data'!G$3,FALSE))),"",VLOOKUP($D$6&amp;$E77&amp;$D$7,'EP CAL data'!$A:$AC,'EP CAL data'!G$3,FALSE))</f>
        <v>34626</v>
      </c>
      <c r="O77" s="338"/>
      <c r="P77" s="335">
        <f>IF(OR(ISERROR(VLOOKUP($D$6&amp;$E77&amp;$D$7,'EP CAL data'!$A:$AC,'EP CAL data'!H$3,FALSE)),ISBLANK(VLOOKUP($D$6&amp;$E77&amp;$D$7,'EP CAL data'!$A:$AC,'EP CAL data'!H$3,FALSE))),"",VLOOKUP($D$6&amp;$E77&amp;$D$7,'EP CAL data'!$A:$AC,'EP CAL data'!H$3,FALSE))</f>
        <v>8.4879089092892421E-2</v>
      </c>
      <c r="Q77" s="259"/>
    </row>
    <row r="78" spans="2:19" ht="15.75" x14ac:dyDescent="0.25">
      <c r="B78" s="34"/>
      <c r="D78" s="314"/>
      <c r="E78" s="13" t="s">
        <v>27</v>
      </c>
      <c r="F78" s="14">
        <f>IF(F77="","",VLOOKUP($D$6&amp;$E77&amp;$D$7,'EP CAL data'!$A:$AC,'EP CAL data'!M$3,FALSE))</f>
        <v>0.623</v>
      </c>
      <c r="G78" s="15">
        <f>IF(F77="","",VLOOKUP($D$6&amp;$E77&amp;$D$7,'EP CAL data'!$A:$AC,'EP CAL data'!N$3,FALSE))</f>
        <v>0.63300000000000001</v>
      </c>
      <c r="H78" s="15">
        <f>IF(H77="","",VLOOKUP($D$6&amp;$E77&amp;$D$7,'EP CAL data'!$A:$AC,'EP CAL data'!O$3,FALSE))</f>
        <v>0.187</v>
      </c>
      <c r="I78" s="15">
        <f>IF(H77="","",VLOOKUP($D$6&amp;$E77&amp;$D$7,'EP CAL data'!$A:$AC,'EP CAL data'!P$3,FALSE))</f>
        <v>0.19600000000000001</v>
      </c>
      <c r="J78" s="15">
        <f>IF(J77="","",VLOOKUP($D$6&amp;$E77&amp;$D$7,'EP CAL data'!$A:$AC,'EP CAL data'!Q$3,FALSE))</f>
        <v>4.2000000000000003E-2</v>
      </c>
      <c r="K78" s="15">
        <f>IF(J77="","",VLOOKUP($D$6&amp;$E77&amp;$D$7,'EP CAL data'!$A:$AC,'EP CAL data'!R$3,FALSE))</f>
        <v>4.5999999999999999E-2</v>
      </c>
      <c r="L78" s="15">
        <f>IF(L77="","",VLOOKUP($D$6&amp;$E77&amp;$D$7,'EP CAL data'!$A:$AC,'EP CAL data'!S$3,FALSE))</f>
        <v>0.13300000000000001</v>
      </c>
      <c r="M78" s="15">
        <f>IF(L77="","",VLOOKUP($D$6&amp;$E77&amp;$D$7,'EP CAL data'!$A:$AC,'EP CAL data'!T$3,FALSE))</f>
        <v>0.14099999999999999</v>
      </c>
      <c r="N78" s="342"/>
      <c r="O78" s="343"/>
      <c r="P78" s="341"/>
      <c r="Q78" s="258"/>
    </row>
    <row r="79" spans="2:19" ht="15.75" x14ac:dyDescent="0.25">
      <c r="D79" s="314"/>
      <c r="E79" s="70" t="s">
        <v>107</v>
      </c>
      <c r="F79" s="261">
        <f>IF(OR(ISERROR(VLOOKUP($D$6&amp;$E79&amp;$D$7,'EP CAL data'!$A:$AC,'EP CAL data'!B$3,FALSE)),ISBLANK(VLOOKUP($D$6&amp;$E79&amp;$D$7,'EP CAL data'!$A:$AC,'EP CAL data'!B$3,FALSE))),"",VLOOKUP($D$6&amp;$E79&amp;$D$7,'EP CAL data'!$A:$AC,'EP CAL data'!B$3,FALSE))</f>
        <v>0.47533632286995514</v>
      </c>
      <c r="G79" s="262"/>
      <c r="H79" s="262">
        <f>IF(OR(ISERROR(VLOOKUP($D$6&amp;$E79&amp;$D$7,'EP CAL data'!$A:$AC,'EP CAL data'!C$3,FALSE)),ISBLANK(VLOOKUP($D$6&amp;$E79&amp;$D$7,'EP CAL data'!$A:$AC,'EP CAL data'!C$3,FALSE))),"",VLOOKUP($D$6&amp;$E79&amp;$D$7,'EP CAL data'!$A:$AC,'EP CAL data'!C$3,FALSE))</f>
        <v>0.1031390134529148</v>
      </c>
      <c r="I79" s="262"/>
      <c r="J79" s="262">
        <f>IF(OR(ISERROR(VLOOKUP($D$6&amp;$E79&amp;$D$7,'EP CAL data'!$A:$AC,'EP CAL data'!D$3,FALSE)),ISBLANK(VLOOKUP($D$6&amp;$E79&amp;$D$7,'EP CAL data'!$A:$AC,'EP CAL data'!D$3,FALSE))),"",VLOOKUP($D$6&amp;$E79&amp;$D$7,'EP CAL data'!$A:$AC,'EP CAL data'!D$3,FALSE))</f>
        <v>6.4573991031390138E-2</v>
      </c>
      <c r="K79" s="262"/>
      <c r="L79" s="262">
        <f>IF(OR(ISERROR(VLOOKUP($D$6&amp;$E79&amp;$D$7,'EP CAL data'!$A:$AC,'EP CAL data'!E$3,FALSE)),ISBLANK(VLOOKUP($D$6&amp;$E79&amp;$D$7,'EP CAL data'!$A:$AC,'EP CAL data'!E$3,FALSE))),"",VLOOKUP($D$6&amp;$E79&amp;$D$7,'EP CAL data'!$A:$AC,'EP CAL data'!E$3,FALSE))</f>
        <v>0.35695067264573993</v>
      </c>
      <c r="M79" s="262"/>
      <c r="N79" s="337">
        <f>IF(OR(ISERROR(VLOOKUP($D$6&amp;$E79&amp;$D$7,'EP CAL data'!$A:$AC,'EP CAL data'!G$3,FALSE)),ISBLANK(VLOOKUP($D$6&amp;$E79&amp;$D$7,'EP CAL data'!$A:$AC,'EP CAL data'!G$3,FALSE))),"",VLOOKUP($D$6&amp;$E79&amp;$D$7,'EP CAL data'!$A:$AC,'EP CAL data'!G$3,FALSE))</f>
        <v>1115</v>
      </c>
      <c r="O79" s="338"/>
      <c r="P79" s="335">
        <f>IF(OR(ISERROR(VLOOKUP($D$6&amp;$E79&amp;$D$7,'EP CAL data'!$A:$AC,'EP CAL data'!H$3,FALSE)),ISBLANK(VLOOKUP($D$6&amp;$E79&amp;$D$7,'EP CAL data'!$A:$AC,'EP CAL data'!H$3,FALSE))),"",VLOOKUP($D$6&amp;$E79&amp;$D$7,'EP CAL data'!$A:$AC,'EP CAL data'!H$3,FALSE))</f>
        <v>0.20841121495327103</v>
      </c>
      <c r="Q79" s="259"/>
    </row>
    <row r="80" spans="2:19" ht="15.75" x14ac:dyDescent="0.25">
      <c r="B80" s="34"/>
      <c r="D80" s="314"/>
      <c r="E80" s="13" t="s">
        <v>27</v>
      </c>
      <c r="F80" s="14">
        <f>IF(F79="","",VLOOKUP($D$6&amp;$E79&amp;$D$7,'EP CAL data'!$A:$AC,'EP CAL data'!M$3,FALSE))</f>
        <v>0.44600000000000001</v>
      </c>
      <c r="G80" s="15">
        <f>IF(F79="","",VLOOKUP($D$6&amp;$E79&amp;$D$7,'EP CAL data'!$A:$AC,'EP CAL data'!N$3,FALSE))</f>
        <v>0.505</v>
      </c>
      <c r="H80" s="15">
        <f>IF(H79="","",VLOOKUP($D$6&amp;$E79&amp;$D$7,'EP CAL data'!$A:$AC,'EP CAL data'!O$3,FALSE))</f>
        <v>8.6999999999999994E-2</v>
      </c>
      <c r="I80" s="15">
        <f>IF(H79="","",VLOOKUP($D$6&amp;$E79&amp;$D$7,'EP CAL data'!$A:$AC,'EP CAL data'!P$3,FALSE))</f>
        <v>0.122</v>
      </c>
      <c r="J80" s="15">
        <f>IF(J79="","",VLOOKUP($D$6&amp;$E79&amp;$D$7,'EP CAL data'!$A:$AC,'EP CAL data'!Q$3,FALSE))</f>
        <v>5.1999999999999998E-2</v>
      </c>
      <c r="K80" s="15">
        <f>IF(J79="","",VLOOKUP($D$6&amp;$E79&amp;$D$7,'EP CAL data'!$A:$AC,'EP CAL data'!R$3,FALSE))</f>
        <v>8.1000000000000003E-2</v>
      </c>
      <c r="L80" s="15">
        <f>IF(L79="","",VLOOKUP($D$6&amp;$E79&amp;$D$7,'EP CAL data'!$A:$AC,'EP CAL data'!S$3,FALSE))</f>
        <v>0.32900000000000001</v>
      </c>
      <c r="M80" s="15">
        <f>IF(L79="","",VLOOKUP($D$6&amp;$E79&amp;$D$7,'EP CAL data'!$A:$AC,'EP CAL data'!T$3,FALSE))</f>
        <v>0.38600000000000001</v>
      </c>
      <c r="N80" s="342"/>
      <c r="O80" s="343"/>
      <c r="P80" s="341"/>
      <c r="Q80" s="258"/>
    </row>
    <row r="81" spans="2:17" ht="15.75" x14ac:dyDescent="0.25">
      <c r="D81" s="314"/>
      <c r="E81" s="70" t="s">
        <v>108</v>
      </c>
      <c r="F81" s="261">
        <f>IF(OR(ISERROR(VLOOKUP($D$6&amp;$E81&amp;$D$7,'EP CAL data'!$A:$AC,'EP CAL data'!B$3,FALSE)),ISBLANK(VLOOKUP($D$6&amp;$E81&amp;$D$7,'EP CAL data'!$A:$AC,'EP CAL data'!B$3,FALSE))),"",VLOOKUP($D$6&amp;$E81&amp;$D$7,'EP CAL data'!$A:$AC,'EP CAL data'!B$3,FALSE))</f>
        <v>0.5376250543714659</v>
      </c>
      <c r="G81" s="262"/>
      <c r="H81" s="262">
        <f>IF(OR(ISERROR(VLOOKUP($D$6&amp;$E81&amp;$D$7,'EP CAL data'!$A:$AC,'EP CAL data'!C$3,FALSE)),ISBLANK(VLOOKUP($D$6&amp;$E81&amp;$D$7,'EP CAL data'!$A:$AC,'EP CAL data'!C$3,FALSE))),"",VLOOKUP($D$6&amp;$E81&amp;$D$7,'EP CAL data'!$A:$AC,'EP CAL data'!C$3,FALSE))</f>
        <v>0.24706394084384514</v>
      </c>
      <c r="I81" s="262"/>
      <c r="J81" s="262">
        <f>IF(OR(ISERROR(VLOOKUP($D$6&amp;$E81&amp;$D$7,'EP CAL data'!$A:$AC,'EP CAL data'!D$3,FALSE)),ISBLANK(VLOOKUP($D$6&amp;$E81&amp;$D$7,'EP CAL data'!$A:$AC,'EP CAL data'!D$3,FALSE))),"",VLOOKUP($D$6&amp;$E81&amp;$D$7,'EP CAL data'!$A:$AC,'EP CAL data'!D$3,FALSE))</f>
        <v>4.6976946498477598E-2</v>
      </c>
      <c r="K81" s="262"/>
      <c r="L81" s="262">
        <f>IF(OR(ISERROR(VLOOKUP($D$6&amp;$E81&amp;$D$7,'EP CAL data'!$A:$AC,'EP CAL data'!E$3,FALSE)),ISBLANK(VLOOKUP($D$6&amp;$E81&amp;$D$7,'EP CAL data'!$A:$AC,'EP CAL data'!E$3,FALSE))),"",VLOOKUP($D$6&amp;$E81&amp;$D$7,'EP CAL data'!$A:$AC,'EP CAL data'!E$3,FALSE))</f>
        <v>0.1683340582862114</v>
      </c>
      <c r="M81" s="262"/>
      <c r="N81" s="337">
        <f>IF(OR(ISERROR(VLOOKUP($D$6&amp;$E81&amp;$D$7,'EP CAL data'!$A:$AC,'EP CAL data'!G$3,FALSE)),ISBLANK(VLOOKUP($D$6&amp;$E81&amp;$D$7,'EP CAL data'!$A:$AC,'EP CAL data'!G$3,FALSE))),"",VLOOKUP($D$6&amp;$E81&amp;$D$7,'EP CAL data'!$A:$AC,'EP CAL data'!G$3,FALSE))</f>
        <v>4598</v>
      </c>
      <c r="O81" s="338"/>
      <c r="P81" s="335">
        <f>IF(OR(ISERROR(VLOOKUP($D$6&amp;$E81&amp;$D$7,'EP CAL data'!$A:$AC,'EP CAL data'!H$3,FALSE)),ISBLANK(VLOOKUP($D$6&amp;$E81&amp;$D$7,'EP CAL data'!$A:$AC,'EP CAL data'!H$3,FALSE))),"",VLOOKUP($D$6&amp;$E81&amp;$D$7,'EP CAL data'!$A:$AC,'EP CAL data'!H$3,FALSE))</f>
        <v>0.20299324533133195</v>
      </c>
      <c r="Q81" s="259"/>
    </row>
    <row r="82" spans="2:17" ht="15.75" x14ac:dyDescent="0.25">
      <c r="B82" s="34"/>
      <c r="D82" s="314"/>
      <c r="E82" s="13" t="s">
        <v>27</v>
      </c>
      <c r="F82" s="14">
        <f>IF(F81="","",VLOOKUP($D$6&amp;$E81&amp;$D$7,'EP CAL data'!$A:$AC,'EP CAL data'!M$3,FALSE))</f>
        <v>0.52300000000000002</v>
      </c>
      <c r="G82" s="15">
        <f>IF(F81="","",VLOOKUP($D$6&amp;$E81&amp;$D$7,'EP CAL data'!$A:$AC,'EP CAL data'!N$3,FALSE))</f>
        <v>0.55200000000000005</v>
      </c>
      <c r="H82" s="15">
        <f>IF(H81="","",VLOOKUP($D$6&amp;$E81&amp;$D$7,'EP CAL data'!$A:$AC,'EP CAL data'!O$3,FALSE))</f>
        <v>0.23499999999999999</v>
      </c>
      <c r="I82" s="15">
        <f>IF(H81="","",VLOOKUP($D$6&amp;$E81&amp;$D$7,'EP CAL data'!$A:$AC,'EP CAL data'!P$3,FALSE))</f>
        <v>0.26</v>
      </c>
      <c r="J82" s="15">
        <f>IF(J81="","",VLOOKUP($D$6&amp;$E81&amp;$D$7,'EP CAL data'!$A:$AC,'EP CAL data'!Q$3,FALSE))</f>
        <v>4.1000000000000002E-2</v>
      </c>
      <c r="K82" s="15">
        <f>IF(J81="","",VLOOKUP($D$6&amp;$E81&amp;$D$7,'EP CAL data'!$A:$AC,'EP CAL data'!R$3,FALSE))</f>
        <v>5.2999999999999999E-2</v>
      </c>
      <c r="L82" s="15">
        <f>IF(L81="","",VLOOKUP($D$6&amp;$E81&amp;$D$7,'EP CAL data'!$A:$AC,'EP CAL data'!S$3,FALSE))</f>
        <v>0.158</v>
      </c>
      <c r="M82" s="15">
        <f>IF(L81="","",VLOOKUP($D$6&amp;$E81&amp;$D$7,'EP CAL data'!$A:$AC,'EP CAL data'!T$3,FALSE))</f>
        <v>0.17899999999999999</v>
      </c>
      <c r="N82" s="342"/>
      <c r="O82" s="343"/>
      <c r="P82" s="341"/>
      <c r="Q82" s="258"/>
    </row>
    <row r="83" spans="2:17" ht="15.75" x14ac:dyDescent="0.25">
      <c r="D83" s="314"/>
      <c r="E83" s="70" t="s">
        <v>5</v>
      </c>
      <c r="F83" s="261">
        <f>IF(OR(ISERROR(VLOOKUP($D$6&amp;$E83&amp;$D$7,'EP CAL data'!$A:$AC,'EP CAL data'!B$3,FALSE)),ISBLANK(VLOOKUP($D$6&amp;$E83&amp;$D$7,'EP CAL data'!$A:$AC,'EP CAL data'!B$3,FALSE))),"",VLOOKUP($D$6&amp;$E83&amp;$D$7,'EP CAL data'!$A:$AC,'EP CAL data'!B$3,FALSE))</f>
        <v>0.65671352399418326</v>
      </c>
      <c r="G83" s="262"/>
      <c r="H83" s="262">
        <f>IF(OR(ISERROR(VLOOKUP($D$6&amp;$E83&amp;$D$7,'EP CAL data'!$A:$AC,'EP CAL data'!C$3,FALSE)),ISBLANK(VLOOKUP($D$6&amp;$E83&amp;$D$7,'EP CAL data'!$A:$AC,'EP CAL data'!C$3,FALSE))),"",VLOOKUP($D$6&amp;$E83&amp;$D$7,'EP CAL data'!$A:$AC,'EP CAL data'!C$3,FALSE))</f>
        <v>0.24066892874454679</v>
      </c>
      <c r="I83" s="262"/>
      <c r="J83" s="262">
        <f>IF(OR(ISERROR(VLOOKUP($D$6&amp;$E83&amp;$D$7,'EP CAL data'!$A:$AC,'EP CAL data'!D$3,FALSE)),ISBLANK(VLOOKUP($D$6&amp;$E83&amp;$D$7,'EP CAL data'!$A:$AC,'EP CAL data'!D$3,FALSE))),"",VLOOKUP($D$6&amp;$E83&amp;$D$7,'EP CAL data'!$A:$AC,'EP CAL data'!D$3,FALSE))</f>
        <v>4.0717401841977703E-2</v>
      </c>
      <c r="K83" s="262"/>
      <c r="L83" s="262">
        <f>IF(OR(ISERROR(VLOOKUP($D$6&amp;$E83&amp;$D$7,'EP CAL data'!$A:$AC,'EP CAL data'!E$3,FALSE)),ISBLANK(VLOOKUP($D$6&amp;$E83&amp;$D$7,'EP CAL data'!$A:$AC,'EP CAL data'!E$3,FALSE))),"",VLOOKUP($D$6&amp;$E83&amp;$D$7,'EP CAL data'!$A:$AC,'EP CAL data'!E$3,FALSE))</f>
        <v>6.1900145419292292E-2</v>
      </c>
      <c r="M83" s="262"/>
      <c r="N83" s="337">
        <f>IF(OR(ISERROR(VLOOKUP($D$6&amp;$E83&amp;$D$7,'EP CAL data'!$A:$AC,'EP CAL data'!G$3,FALSE)),ISBLANK(VLOOKUP($D$6&amp;$E83&amp;$D$7,'EP CAL data'!$A:$AC,'EP CAL data'!G$3,FALSE))),"",VLOOKUP($D$6&amp;$E83&amp;$D$7,'EP CAL data'!$A:$AC,'EP CAL data'!G$3,FALSE))</f>
        <v>20630</v>
      </c>
      <c r="O83" s="338"/>
      <c r="P83" s="335">
        <f>IF(OR(ISERROR(VLOOKUP($D$6&amp;$E83&amp;$D$7,'EP CAL data'!$A:$AC,'EP CAL data'!H$3,FALSE)),ISBLANK(VLOOKUP($D$6&amp;$E83&amp;$D$7,'EP CAL data'!$A:$AC,'EP CAL data'!H$3,FALSE))),"",VLOOKUP($D$6&amp;$E83&amp;$D$7,'EP CAL data'!$A:$AC,'EP CAL data'!H$3,FALSE))</f>
        <v>0.31780020026188094</v>
      </c>
      <c r="Q83" s="259"/>
    </row>
    <row r="84" spans="2:17" x14ac:dyDescent="0.25">
      <c r="D84" s="314"/>
      <c r="E84" s="13" t="s">
        <v>27</v>
      </c>
      <c r="F84" s="14">
        <f>IF(F83="","",VLOOKUP($D$6&amp;$E83&amp;$D$7,'EP CAL data'!$A:$AC,'EP CAL data'!M$3,FALSE))</f>
        <v>0.65</v>
      </c>
      <c r="G84" s="15">
        <f>IF(F83="","",VLOOKUP($D$6&amp;$E83&amp;$D$7,'EP CAL data'!$A:$AC,'EP CAL data'!N$3,FALSE))</f>
        <v>0.66300000000000003</v>
      </c>
      <c r="H84" s="15">
        <f>IF(H83="","",VLOOKUP($D$6&amp;$E83&amp;$D$7,'EP CAL data'!$A:$AC,'EP CAL data'!O$3,FALSE))</f>
        <v>0.23499999999999999</v>
      </c>
      <c r="I84" s="15">
        <f>IF(H83="","",VLOOKUP($D$6&amp;$E83&amp;$D$7,'EP CAL data'!$A:$AC,'EP CAL data'!P$3,FALSE))</f>
        <v>0.247</v>
      </c>
      <c r="J84" s="15">
        <f>IF(J83="","",VLOOKUP($D$6&amp;$E83&amp;$D$7,'EP CAL data'!$A:$AC,'EP CAL data'!Q$3,FALSE))</f>
        <v>3.7999999999999999E-2</v>
      </c>
      <c r="K84" s="15">
        <f>IF(J83="","",VLOOKUP($D$6&amp;$E83&amp;$D$7,'EP CAL data'!$A:$AC,'EP CAL data'!R$3,FALSE))</f>
        <v>4.3999999999999997E-2</v>
      </c>
      <c r="L84" s="15">
        <f>IF(L83="","",VLOOKUP($D$6&amp;$E83&amp;$D$7,'EP CAL data'!$A:$AC,'EP CAL data'!S$3,FALSE))</f>
        <v>5.8999999999999997E-2</v>
      </c>
      <c r="M84" s="15">
        <f>IF(L83="","",VLOOKUP($D$6&amp;$E83&amp;$D$7,'EP CAL data'!$A:$AC,'EP CAL data'!T$3,FALSE))</f>
        <v>6.5000000000000002E-2</v>
      </c>
      <c r="N84" s="342"/>
      <c r="O84" s="343"/>
      <c r="P84" s="341"/>
      <c r="Q84" s="258"/>
    </row>
    <row r="85" spans="2:17" ht="15.75" x14ac:dyDescent="0.25">
      <c r="D85" s="314"/>
      <c r="E85" s="70" t="s">
        <v>15</v>
      </c>
      <c r="F85" s="261">
        <f>IF(OR(ISERROR(VLOOKUP($D$6&amp;$E85&amp;$D$7,'EP CAL data'!$A:$AC,'EP CAL data'!B$3,FALSE)),ISBLANK(VLOOKUP($D$6&amp;$E85&amp;$D$7,'EP CAL data'!$A:$AC,'EP CAL data'!B$3,FALSE))),"",VLOOKUP($D$6&amp;$E85&amp;$D$7,'EP CAL data'!$A:$AC,'EP CAL data'!B$3,FALSE))</f>
        <v>0.48863062152602327</v>
      </c>
      <c r="G85" s="262"/>
      <c r="H85" s="262">
        <f>IF(OR(ISERROR(VLOOKUP($D$6&amp;$E85&amp;$D$7,'EP CAL data'!$A:$AC,'EP CAL data'!C$3,FALSE)),ISBLANK(VLOOKUP($D$6&amp;$E85&amp;$D$7,'EP CAL data'!$A:$AC,'EP CAL data'!C$3,FALSE))),"",VLOOKUP($D$6&amp;$E85&amp;$D$7,'EP CAL data'!$A:$AC,'EP CAL data'!C$3,FALSE))</f>
        <v>0.18039413845376454</v>
      </c>
      <c r="I85" s="262"/>
      <c r="J85" s="262">
        <f>IF(OR(ISERROR(VLOOKUP($D$6&amp;$E85&amp;$D$7,'EP CAL data'!$A:$AC,'EP CAL data'!D$3,FALSE)),ISBLANK(VLOOKUP($D$6&amp;$E85&amp;$D$7,'EP CAL data'!$A:$AC,'EP CAL data'!D$3,FALSE))),"",VLOOKUP($D$6&amp;$E85&amp;$D$7,'EP CAL data'!$A:$AC,'EP CAL data'!D$3,FALSE))</f>
        <v>6.8216270843860533E-2</v>
      </c>
      <c r="K85" s="262"/>
      <c r="L85" s="262">
        <f>IF(OR(ISERROR(VLOOKUP($D$6&amp;$E85&amp;$D$7,'EP CAL data'!$A:$AC,'EP CAL data'!E$3,FALSE)),ISBLANK(VLOOKUP($D$6&amp;$E85&amp;$D$7,'EP CAL data'!$A:$AC,'EP CAL data'!E$3,FALSE))),"",VLOOKUP($D$6&amp;$E85&amp;$D$7,'EP CAL data'!$A:$AC,'EP CAL data'!E$3,FALSE))</f>
        <v>0.26275896917635172</v>
      </c>
      <c r="M85" s="262"/>
      <c r="N85" s="337">
        <f>IF(OR(ISERROR(VLOOKUP($D$6&amp;$E85&amp;$D$7,'EP CAL data'!$A:$AC,'EP CAL data'!G$3,FALSE)),ISBLANK(VLOOKUP($D$6&amp;$E85&amp;$D$7,'EP CAL data'!$A:$AC,'EP CAL data'!G$3,FALSE))),"",VLOOKUP($D$6&amp;$E85&amp;$D$7,'EP CAL data'!$A:$AC,'EP CAL data'!G$3,FALSE))</f>
        <v>1979</v>
      </c>
      <c r="O85" s="338"/>
      <c r="P85" s="335">
        <f>IF(OR(ISERROR(VLOOKUP($D$6&amp;$E85&amp;$D$7,'EP CAL data'!$A:$AC,'EP CAL data'!H$3,FALSE)),ISBLANK(VLOOKUP($D$6&amp;$E85&amp;$D$7,'EP CAL data'!$A:$AC,'EP CAL data'!H$3,FALSE))),"",VLOOKUP($D$6&amp;$E85&amp;$D$7,'EP CAL data'!$A:$AC,'EP CAL data'!H$3,FALSE))</f>
        <v>9.5663943539420898E-2</v>
      </c>
      <c r="Q85" s="259"/>
    </row>
    <row r="86" spans="2:17" x14ac:dyDescent="0.25">
      <c r="D86" s="314"/>
      <c r="E86" s="13" t="s">
        <v>27</v>
      </c>
      <c r="F86" s="14">
        <f>IF(F85="","",VLOOKUP($D$6&amp;$E85&amp;$D$7,'EP CAL data'!$A:$AC,'EP CAL data'!M$3,FALSE))</f>
        <v>0.46700000000000003</v>
      </c>
      <c r="G86" s="15">
        <f>IF(F85="","",VLOOKUP($D$6&amp;$E85&amp;$D$7,'EP CAL data'!$A:$AC,'EP CAL data'!N$3,FALSE))</f>
        <v>0.51100000000000001</v>
      </c>
      <c r="H86" s="15">
        <f>IF(H85="","",VLOOKUP($D$6&amp;$E85&amp;$D$7,'EP CAL data'!$A:$AC,'EP CAL data'!O$3,FALSE))</f>
        <v>0.16400000000000001</v>
      </c>
      <c r="I86" s="15">
        <f>IF(H85="","",VLOOKUP($D$6&amp;$E85&amp;$D$7,'EP CAL data'!$A:$AC,'EP CAL data'!P$3,FALSE))</f>
        <v>0.19800000000000001</v>
      </c>
      <c r="J86" s="15">
        <f>IF(J85="","",VLOOKUP($D$6&amp;$E85&amp;$D$7,'EP CAL data'!$A:$AC,'EP CAL data'!Q$3,FALSE))</f>
        <v>5.8000000000000003E-2</v>
      </c>
      <c r="K86" s="15">
        <f>IF(J85="","",VLOOKUP($D$6&amp;$E85&amp;$D$7,'EP CAL data'!$A:$AC,'EP CAL data'!R$3,FALSE))</f>
        <v>0.08</v>
      </c>
      <c r="L86" s="15">
        <f>IF(L85="","",VLOOKUP($D$6&amp;$E85&amp;$D$7,'EP CAL data'!$A:$AC,'EP CAL data'!S$3,FALSE))</f>
        <v>0.24399999999999999</v>
      </c>
      <c r="M86" s="15">
        <f>IF(L85="","",VLOOKUP($D$6&amp;$E85&amp;$D$7,'EP CAL data'!$A:$AC,'EP CAL data'!T$3,FALSE))</f>
        <v>0.28299999999999997</v>
      </c>
      <c r="N86" s="342"/>
      <c r="O86" s="343"/>
      <c r="P86" s="341"/>
      <c r="Q86" s="258"/>
    </row>
    <row r="87" spans="2:17" ht="15.75" x14ac:dyDescent="0.25">
      <c r="D87" s="314"/>
      <c r="E87" s="70" t="s">
        <v>1</v>
      </c>
      <c r="F87" s="261">
        <f>IF(OR(ISERROR(VLOOKUP($D$6&amp;$E87&amp;$D$7,'EP CAL data'!$A:$AC,'EP CAL data'!B$3,FALSE)),ISBLANK(VLOOKUP($D$6&amp;$E87&amp;$D$7,'EP CAL data'!$A:$AC,'EP CAL data'!B$3,FALSE))),"",VLOOKUP($D$6&amp;$E87&amp;$D$7,'EP CAL data'!$A:$AC,'EP CAL data'!B$3,FALSE))</f>
        <v>0.61132876265099578</v>
      </c>
      <c r="G87" s="262"/>
      <c r="H87" s="262">
        <f>IF(OR(ISERROR(VLOOKUP($D$6&amp;$E87&amp;$D$7,'EP CAL data'!$A:$AC,'EP CAL data'!C$3,FALSE)),ISBLANK(VLOOKUP($D$6&amp;$E87&amp;$D$7,'EP CAL data'!$A:$AC,'EP CAL data'!C$3,FALSE))),"",VLOOKUP($D$6&amp;$E87&amp;$D$7,'EP CAL data'!$A:$AC,'EP CAL data'!C$3,FALSE))</f>
        <v>0.16911524649036891</v>
      </c>
      <c r="I87" s="262"/>
      <c r="J87" s="262">
        <f>IF(OR(ISERROR(VLOOKUP($D$6&amp;$E87&amp;$D$7,'EP CAL data'!$A:$AC,'EP CAL data'!D$3,FALSE)),ISBLANK(VLOOKUP($D$6&amp;$E87&amp;$D$7,'EP CAL data'!$A:$AC,'EP CAL data'!D$3,FALSE))),"",VLOOKUP($D$6&amp;$E87&amp;$D$7,'EP CAL data'!$A:$AC,'EP CAL data'!D$3,FALSE))</f>
        <v>4.913483512895854E-2</v>
      </c>
      <c r="K87" s="262"/>
      <c r="L87" s="262">
        <f>IF(OR(ISERROR(VLOOKUP($D$6&amp;$E87&amp;$D$7,'EP CAL data'!$A:$AC,'EP CAL data'!E$3,FALSE)),ISBLANK(VLOOKUP($D$6&amp;$E87&amp;$D$7,'EP CAL data'!$A:$AC,'EP CAL data'!E$3,FALSE))),"",VLOOKUP($D$6&amp;$E87&amp;$D$7,'EP CAL data'!$A:$AC,'EP CAL data'!E$3,FALSE))</f>
        <v>0.17042115572967678</v>
      </c>
      <c r="M87" s="262"/>
      <c r="N87" s="337">
        <f>IF(OR(ISERROR(VLOOKUP($D$6&amp;$E87&amp;$D$7,'EP CAL data'!$A:$AC,'EP CAL data'!G$3,FALSE)),ISBLANK(VLOOKUP($D$6&amp;$E87&amp;$D$7,'EP CAL data'!$A:$AC,'EP CAL data'!G$3,FALSE))),"",VLOOKUP($D$6&amp;$E87&amp;$D$7,'EP CAL data'!$A:$AC,'EP CAL data'!G$3,FALSE))</f>
        <v>6126</v>
      </c>
      <c r="O87" s="338"/>
      <c r="P87" s="335">
        <f>IF(OR(ISERROR(VLOOKUP($D$6&amp;$E87&amp;$D$7,'EP CAL data'!$A:$AC,'EP CAL data'!H$3,FALSE)),ISBLANK(VLOOKUP($D$6&amp;$E87&amp;$D$7,'EP CAL data'!$A:$AC,'EP CAL data'!H$3,FALSE))),"",VLOOKUP($D$6&amp;$E87&amp;$D$7,'EP CAL data'!$A:$AC,'EP CAL data'!H$3,FALSE))</f>
        <v>7.9006422657277725E-2</v>
      </c>
      <c r="Q87" s="259"/>
    </row>
    <row r="88" spans="2:17" x14ac:dyDescent="0.25">
      <c r="D88" s="314"/>
      <c r="E88" s="13" t="s">
        <v>27</v>
      </c>
      <c r="F88" s="14">
        <f>IF(F87="","",VLOOKUP($D$6&amp;$E87&amp;$D$7,'EP CAL data'!$A:$AC,'EP CAL data'!M$3,FALSE))</f>
        <v>0.59899999999999998</v>
      </c>
      <c r="G88" s="15">
        <f>IF(F87="","",VLOOKUP($D$6&amp;$E87&amp;$D$7,'EP CAL data'!$A:$AC,'EP CAL data'!N$3,FALSE))</f>
        <v>0.623</v>
      </c>
      <c r="H88" s="15">
        <f>IF(H87="","",VLOOKUP($D$6&amp;$E87&amp;$D$7,'EP CAL data'!$A:$AC,'EP CAL data'!O$3,FALSE))</f>
        <v>0.16</v>
      </c>
      <c r="I88" s="15">
        <f>IF(H87="","",VLOOKUP($D$6&amp;$E87&amp;$D$7,'EP CAL data'!$A:$AC,'EP CAL data'!P$3,FALSE))</f>
        <v>0.17899999999999999</v>
      </c>
      <c r="J88" s="15">
        <f>IF(J87="","",VLOOKUP($D$6&amp;$E87&amp;$D$7,'EP CAL data'!$A:$AC,'EP CAL data'!Q$3,FALSE))</f>
        <v>4.3999999999999997E-2</v>
      </c>
      <c r="K88" s="15">
        <f>IF(J87="","",VLOOKUP($D$6&amp;$E87&amp;$D$7,'EP CAL data'!$A:$AC,'EP CAL data'!R$3,FALSE))</f>
        <v>5.5E-2</v>
      </c>
      <c r="L88" s="15">
        <f>IF(L87="","",VLOOKUP($D$6&amp;$E87&amp;$D$7,'EP CAL data'!$A:$AC,'EP CAL data'!S$3,FALSE))</f>
        <v>0.161</v>
      </c>
      <c r="M88" s="15">
        <f>IF(L87="","",VLOOKUP($D$6&amp;$E87&amp;$D$7,'EP CAL data'!$A:$AC,'EP CAL data'!T$3,FALSE))</f>
        <v>0.18</v>
      </c>
      <c r="N88" s="342"/>
      <c r="O88" s="343"/>
      <c r="P88" s="341"/>
      <c r="Q88" s="258"/>
    </row>
    <row r="89" spans="2:17" ht="15.75" x14ac:dyDescent="0.25">
      <c r="D89" s="314"/>
      <c r="E89" s="73" t="s">
        <v>39</v>
      </c>
      <c r="F89" s="290">
        <f>IF(OR(ISERROR(VLOOKUP($D$6&amp;$E89&amp;$D$7,'EP CAL data'!$A:$AC,'EP CAL data'!B$3,FALSE)),ISBLANK(VLOOKUP($D$6&amp;$E89&amp;$D$7,'EP CAL data'!$A:$AC,'EP CAL data'!B$3,FALSE))),"",VLOOKUP($D$6&amp;$E89&amp;$D$7,'EP CAL data'!$A:$AC,'EP CAL data'!B$3,FALSE))</f>
        <v>0.6211180124223602</v>
      </c>
      <c r="G89" s="291"/>
      <c r="H89" s="291">
        <f>IF(OR(ISERROR(VLOOKUP($D$6&amp;$E89&amp;$D$7,'EP CAL data'!$A:$AC,'EP CAL data'!C$3,FALSE)),ISBLANK(VLOOKUP($D$6&amp;$E89&amp;$D$7,'EP CAL data'!$A:$AC,'EP CAL data'!C$3,FALSE))),"",VLOOKUP($D$6&amp;$E89&amp;$D$7,'EP CAL data'!$A:$AC,'EP CAL data'!C$3,FALSE))</f>
        <v>0.17391304347826086</v>
      </c>
      <c r="I89" s="291"/>
      <c r="J89" s="291">
        <f>IF(OR(ISERROR(VLOOKUP($D$6&amp;$E89&amp;$D$7,'EP CAL data'!$A:$AC,'EP CAL data'!D$3,FALSE)),ISBLANK(VLOOKUP($D$6&amp;$E89&amp;$D$7,'EP CAL data'!$A:$AC,'EP CAL data'!D$3,FALSE))),"",VLOOKUP($D$6&amp;$E89&amp;$D$7,'EP CAL data'!$A:$AC,'EP CAL data'!D$3,FALSE))</f>
        <v>3.6024844720496892E-2</v>
      </c>
      <c r="K89" s="291"/>
      <c r="L89" s="291">
        <f>IF(OR(ISERROR(VLOOKUP($D$6&amp;$E89&amp;$D$7,'EP CAL data'!$A:$AC,'EP CAL data'!E$3,FALSE)),ISBLANK(VLOOKUP($D$6&amp;$E89&amp;$D$7,'EP CAL data'!$A:$AC,'EP CAL data'!E$3,FALSE))),"",VLOOKUP($D$6&amp;$E89&amp;$D$7,'EP CAL data'!$A:$AC,'EP CAL data'!E$3,FALSE))</f>
        <v>0.168944099378882</v>
      </c>
      <c r="M89" s="291"/>
      <c r="N89" s="337">
        <f>IF(OR(ISERROR(VLOOKUP($D$6&amp;$E89&amp;$D$7,'EP CAL data'!$A:$AC,'EP CAL data'!G$3,FALSE)),ISBLANK(VLOOKUP($D$6&amp;$E89&amp;$D$7,'EP CAL data'!$A:$AC,'EP CAL data'!G$3,FALSE))),"",VLOOKUP($D$6&amp;$E89&amp;$D$7,'EP CAL data'!$A:$AC,'EP CAL data'!G$3,FALSE))</f>
        <v>805</v>
      </c>
      <c r="O89" s="338"/>
      <c r="P89" s="335">
        <f>IF(OR(ISERROR(VLOOKUP($D$6&amp;$E89&amp;$D$7,'EP CAL data'!$A:$AC,'EP CAL data'!H$3,FALSE)),ISBLANK(VLOOKUP($D$6&amp;$E89&amp;$D$7,'EP CAL data'!$A:$AC,'EP CAL data'!H$3,FALSE))),"",VLOOKUP($D$6&amp;$E89&amp;$D$7,'EP CAL data'!$A:$AC,'EP CAL data'!H$3,FALSE))</f>
        <v>7.1984261825985871E-2</v>
      </c>
      <c r="Q89" s="259"/>
    </row>
    <row r="90" spans="2:17" ht="15.75" thickBot="1" x14ac:dyDescent="0.3">
      <c r="D90" s="315"/>
      <c r="E90" s="18" t="s">
        <v>27</v>
      </c>
      <c r="F90" s="8">
        <f>IF(F89="","",VLOOKUP($D$6&amp;$E89&amp;$D$7,'EP CAL data'!$A:$AC,'EP CAL data'!M$3,FALSE))</f>
        <v>0.58699999999999997</v>
      </c>
      <c r="G90" s="3">
        <f>IF(F89="","",VLOOKUP($D$6&amp;$E89&amp;$D$7,'EP CAL data'!$A:$AC,'EP CAL data'!N$3,FALSE))</f>
        <v>0.65400000000000003</v>
      </c>
      <c r="H90" s="3">
        <f>IF(H89="","",VLOOKUP($D$6&amp;$E89&amp;$D$7,'EP CAL data'!$A:$AC,'EP CAL data'!O$3,FALSE))</f>
        <v>0.14899999999999999</v>
      </c>
      <c r="I90" s="3">
        <f>IF(H89="","",VLOOKUP($D$6&amp;$E89&amp;$D$7,'EP CAL data'!$A:$AC,'EP CAL data'!P$3,FALSE))</f>
        <v>0.20200000000000001</v>
      </c>
      <c r="J90" s="3">
        <f>IF(J89="","",VLOOKUP($D$6&amp;$E89&amp;$D$7,'EP CAL data'!$A:$AC,'EP CAL data'!Q$3,FALSE))</f>
        <v>2.5000000000000001E-2</v>
      </c>
      <c r="K90" s="3">
        <f>IF(J89="","",VLOOKUP($D$6&amp;$E89&amp;$D$7,'EP CAL data'!$A:$AC,'EP CAL data'!R$3,FALSE))</f>
        <v>5.0999999999999997E-2</v>
      </c>
      <c r="L90" s="3">
        <f>IF(L89="","",VLOOKUP($D$6&amp;$E89&amp;$D$7,'EP CAL data'!$A:$AC,'EP CAL data'!S$3,FALSE))</f>
        <v>0.14499999999999999</v>
      </c>
      <c r="M90" s="3">
        <f>IF(L89="","",VLOOKUP($D$6&amp;$E89&amp;$D$7,'EP CAL data'!$A:$AC,'EP CAL data'!T$3,FALSE))</f>
        <v>0.19600000000000001</v>
      </c>
      <c r="N90" s="339"/>
      <c r="O90" s="340"/>
      <c r="P90" s="336"/>
      <c r="Q90" s="260"/>
    </row>
    <row r="92" spans="2:17" x14ac:dyDescent="0.25">
      <c r="D92" s="90" t="s">
        <v>52</v>
      </c>
    </row>
    <row r="93" spans="2:17" x14ac:dyDescent="0.25">
      <c r="D93" s="55" t="s">
        <v>476</v>
      </c>
    </row>
    <row r="94" spans="2:17" x14ac:dyDescent="0.25">
      <c r="D94" s="99" t="s">
        <v>54</v>
      </c>
    </row>
    <row r="95" spans="2:17" x14ac:dyDescent="0.25">
      <c r="D95" s="55" t="s">
        <v>419</v>
      </c>
    </row>
    <row r="96" spans="2:17" x14ac:dyDescent="0.25">
      <c r="D96" s="55" t="s">
        <v>418</v>
      </c>
    </row>
    <row r="97" spans="4:4" x14ac:dyDescent="0.25">
      <c r="D97" s="55" t="s">
        <v>287</v>
      </c>
    </row>
  </sheetData>
  <sheetProtection sheet="1" scenarios="1"/>
  <mergeCells count="262">
    <mergeCell ref="B2:B4"/>
    <mergeCell ref="D2:Q4"/>
    <mergeCell ref="D6:E6"/>
    <mergeCell ref="F6:G6"/>
    <mergeCell ref="H6:I6"/>
    <mergeCell ref="J6:K6"/>
    <mergeCell ref="L6:M6"/>
    <mergeCell ref="N6:O6"/>
    <mergeCell ref="P6:Q6"/>
    <mergeCell ref="F9:G9"/>
    <mergeCell ref="H9:I9"/>
    <mergeCell ref="J9:K9"/>
    <mergeCell ref="L9:M9"/>
    <mergeCell ref="D7:D90"/>
    <mergeCell ref="F7:G7"/>
    <mergeCell ref="H7:I7"/>
    <mergeCell ref="J7:K7"/>
    <mergeCell ref="L7:M7"/>
    <mergeCell ref="F13:G13"/>
    <mergeCell ref="H13:I13"/>
    <mergeCell ref="J13:K13"/>
    <mergeCell ref="L13:M13"/>
    <mergeCell ref="F11:G11"/>
    <mergeCell ref="H11:I11"/>
    <mergeCell ref="J11:K11"/>
    <mergeCell ref="L11:M11"/>
    <mergeCell ref="F17:G17"/>
    <mergeCell ref="H17:I17"/>
    <mergeCell ref="J17:K17"/>
    <mergeCell ref="L17:M17"/>
    <mergeCell ref="F15:G15"/>
    <mergeCell ref="H15:I15"/>
    <mergeCell ref="J15:K15"/>
    <mergeCell ref="P7:Q8"/>
    <mergeCell ref="N7:O8"/>
    <mergeCell ref="P9:Q10"/>
    <mergeCell ref="N9:O10"/>
    <mergeCell ref="P23:Q24"/>
    <mergeCell ref="N23:O24"/>
    <mergeCell ref="P21:Q22"/>
    <mergeCell ref="N21:O22"/>
    <mergeCell ref="P19:Q20"/>
    <mergeCell ref="N19:O20"/>
    <mergeCell ref="P17:Q18"/>
    <mergeCell ref="P13:Q14"/>
    <mergeCell ref="N13:O14"/>
    <mergeCell ref="P11:Q12"/>
    <mergeCell ref="N11:O12"/>
    <mergeCell ref="L15:M15"/>
    <mergeCell ref="N17:O18"/>
    <mergeCell ref="P15:Q16"/>
    <mergeCell ref="N15:O16"/>
    <mergeCell ref="F21:G21"/>
    <mergeCell ref="H21:I21"/>
    <mergeCell ref="J21:K21"/>
    <mergeCell ref="L21:M21"/>
    <mergeCell ref="F19:G19"/>
    <mergeCell ref="H19:I19"/>
    <mergeCell ref="J19:K19"/>
    <mergeCell ref="L19:M19"/>
    <mergeCell ref="F25:G25"/>
    <mergeCell ref="H25:I25"/>
    <mergeCell ref="J25:K25"/>
    <mergeCell ref="L25:M25"/>
    <mergeCell ref="F23:G23"/>
    <mergeCell ref="H23:I23"/>
    <mergeCell ref="J23:K23"/>
    <mergeCell ref="L23:M23"/>
    <mergeCell ref="P25:Q26"/>
    <mergeCell ref="N25:O26"/>
    <mergeCell ref="F29:G29"/>
    <mergeCell ref="H29:I29"/>
    <mergeCell ref="J29:K29"/>
    <mergeCell ref="L29:M29"/>
    <mergeCell ref="F27:G27"/>
    <mergeCell ref="H27:I27"/>
    <mergeCell ref="J27:K27"/>
    <mergeCell ref="L27:M27"/>
    <mergeCell ref="P29:Q30"/>
    <mergeCell ref="N29:O30"/>
    <mergeCell ref="P27:Q28"/>
    <mergeCell ref="N27:O28"/>
    <mergeCell ref="F33:G33"/>
    <mergeCell ref="H33:I33"/>
    <mergeCell ref="J33:K33"/>
    <mergeCell ref="L33:M33"/>
    <mergeCell ref="F31:G31"/>
    <mergeCell ref="H31:I31"/>
    <mergeCell ref="J31:K31"/>
    <mergeCell ref="L31:M31"/>
    <mergeCell ref="P33:Q34"/>
    <mergeCell ref="N33:O34"/>
    <mergeCell ref="P31:Q32"/>
    <mergeCell ref="N31:O32"/>
    <mergeCell ref="F37:G37"/>
    <mergeCell ref="H37:I37"/>
    <mergeCell ref="J37:K37"/>
    <mergeCell ref="L37:M37"/>
    <mergeCell ref="F35:G35"/>
    <mergeCell ref="H35:I35"/>
    <mergeCell ref="J35:K35"/>
    <mergeCell ref="L35:M35"/>
    <mergeCell ref="P35:Q36"/>
    <mergeCell ref="N35:O36"/>
    <mergeCell ref="P37:Q38"/>
    <mergeCell ref="N37:O38"/>
    <mergeCell ref="F41:G41"/>
    <mergeCell ref="H41:I41"/>
    <mergeCell ref="J41:K41"/>
    <mergeCell ref="L41:M41"/>
    <mergeCell ref="F39:G39"/>
    <mergeCell ref="H39:I39"/>
    <mergeCell ref="J39:K39"/>
    <mergeCell ref="L39:M39"/>
    <mergeCell ref="P41:Q42"/>
    <mergeCell ref="N41:O42"/>
    <mergeCell ref="P39:Q40"/>
    <mergeCell ref="N39:O40"/>
    <mergeCell ref="F45:G45"/>
    <mergeCell ref="H45:I45"/>
    <mergeCell ref="J45:K45"/>
    <mergeCell ref="L45:M45"/>
    <mergeCell ref="F43:G43"/>
    <mergeCell ref="H43:I43"/>
    <mergeCell ref="J43:K43"/>
    <mergeCell ref="L43:M43"/>
    <mergeCell ref="P45:Q46"/>
    <mergeCell ref="N45:O46"/>
    <mergeCell ref="P43:Q44"/>
    <mergeCell ref="N43:O44"/>
    <mergeCell ref="F49:G49"/>
    <mergeCell ref="H49:I49"/>
    <mergeCell ref="J49:K49"/>
    <mergeCell ref="L49:M49"/>
    <mergeCell ref="F47:G47"/>
    <mergeCell ref="H47:I47"/>
    <mergeCell ref="J47:K47"/>
    <mergeCell ref="L47:M47"/>
    <mergeCell ref="P49:Q50"/>
    <mergeCell ref="N49:O50"/>
    <mergeCell ref="P47:Q48"/>
    <mergeCell ref="N47:O48"/>
    <mergeCell ref="F53:G53"/>
    <mergeCell ref="H53:I53"/>
    <mergeCell ref="J53:K53"/>
    <mergeCell ref="L53:M53"/>
    <mergeCell ref="F51:G51"/>
    <mergeCell ref="H51:I51"/>
    <mergeCell ref="J51:K51"/>
    <mergeCell ref="L51:M51"/>
    <mergeCell ref="P53:Q54"/>
    <mergeCell ref="N53:O54"/>
    <mergeCell ref="P51:Q52"/>
    <mergeCell ref="N51:O52"/>
    <mergeCell ref="F57:G57"/>
    <mergeCell ref="H57:I57"/>
    <mergeCell ref="J57:K57"/>
    <mergeCell ref="L57:M57"/>
    <mergeCell ref="F55:G55"/>
    <mergeCell ref="H55:I55"/>
    <mergeCell ref="J55:K55"/>
    <mergeCell ref="L55:M55"/>
    <mergeCell ref="P57:Q58"/>
    <mergeCell ref="N57:O58"/>
    <mergeCell ref="P55:Q56"/>
    <mergeCell ref="N55:O56"/>
    <mergeCell ref="F61:G61"/>
    <mergeCell ref="H61:I61"/>
    <mergeCell ref="J61:K61"/>
    <mergeCell ref="L61:M61"/>
    <mergeCell ref="F59:G59"/>
    <mergeCell ref="H59:I59"/>
    <mergeCell ref="J59:K59"/>
    <mergeCell ref="L59:M59"/>
    <mergeCell ref="P61:Q62"/>
    <mergeCell ref="N61:O62"/>
    <mergeCell ref="P59:Q60"/>
    <mergeCell ref="N59:O60"/>
    <mergeCell ref="F65:G65"/>
    <mergeCell ref="H65:I65"/>
    <mergeCell ref="J65:K65"/>
    <mergeCell ref="L65:M65"/>
    <mergeCell ref="F63:G63"/>
    <mergeCell ref="H63:I63"/>
    <mergeCell ref="J63:K63"/>
    <mergeCell ref="L63:M63"/>
    <mergeCell ref="P65:Q66"/>
    <mergeCell ref="N65:O66"/>
    <mergeCell ref="P63:Q64"/>
    <mergeCell ref="N63:O64"/>
    <mergeCell ref="F69:G69"/>
    <mergeCell ref="H69:I69"/>
    <mergeCell ref="J69:K69"/>
    <mergeCell ref="L69:M69"/>
    <mergeCell ref="F67:G67"/>
    <mergeCell ref="H67:I67"/>
    <mergeCell ref="J67:K67"/>
    <mergeCell ref="L67:M67"/>
    <mergeCell ref="P69:Q70"/>
    <mergeCell ref="N69:O70"/>
    <mergeCell ref="P67:Q68"/>
    <mergeCell ref="N67:O68"/>
    <mergeCell ref="F73:G73"/>
    <mergeCell ref="H73:I73"/>
    <mergeCell ref="J73:K73"/>
    <mergeCell ref="L73:M73"/>
    <mergeCell ref="F71:G71"/>
    <mergeCell ref="H71:I71"/>
    <mergeCell ref="J71:K71"/>
    <mergeCell ref="L71:M71"/>
    <mergeCell ref="P73:Q74"/>
    <mergeCell ref="N73:O74"/>
    <mergeCell ref="P71:Q72"/>
    <mergeCell ref="N71:O72"/>
    <mergeCell ref="F77:G77"/>
    <mergeCell ref="H77:I77"/>
    <mergeCell ref="J77:K77"/>
    <mergeCell ref="L77:M77"/>
    <mergeCell ref="F75:G75"/>
    <mergeCell ref="H75:I75"/>
    <mergeCell ref="J75:K75"/>
    <mergeCell ref="L75:M75"/>
    <mergeCell ref="P75:Q76"/>
    <mergeCell ref="N75:O76"/>
    <mergeCell ref="P77:Q78"/>
    <mergeCell ref="N77:O78"/>
    <mergeCell ref="F81:G81"/>
    <mergeCell ref="H81:I81"/>
    <mergeCell ref="J81:K81"/>
    <mergeCell ref="L81:M81"/>
    <mergeCell ref="F79:G79"/>
    <mergeCell ref="H79:I79"/>
    <mergeCell ref="J79:K79"/>
    <mergeCell ref="L79:M79"/>
    <mergeCell ref="P81:Q82"/>
    <mergeCell ref="N81:O82"/>
    <mergeCell ref="P79:Q80"/>
    <mergeCell ref="N79:O80"/>
    <mergeCell ref="F85:G85"/>
    <mergeCell ref="H85:I85"/>
    <mergeCell ref="J85:K85"/>
    <mergeCell ref="L85:M85"/>
    <mergeCell ref="F83:G83"/>
    <mergeCell ref="H83:I83"/>
    <mergeCell ref="J83:K83"/>
    <mergeCell ref="L83:M83"/>
    <mergeCell ref="P85:Q86"/>
    <mergeCell ref="N85:O86"/>
    <mergeCell ref="P83:Q84"/>
    <mergeCell ref="N83:O84"/>
    <mergeCell ref="F89:G89"/>
    <mergeCell ref="H89:I89"/>
    <mergeCell ref="J89:K89"/>
    <mergeCell ref="L89:M89"/>
    <mergeCell ref="F87:G87"/>
    <mergeCell ref="H87:I87"/>
    <mergeCell ref="J87:K87"/>
    <mergeCell ref="L87:M87"/>
    <mergeCell ref="P89:Q90"/>
    <mergeCell ref="N89:O90"/>
    <mergeCell ref="P87:Q88"/>
    <mergeCell ref="N87:O88"/>
  </mergeCells>
  <conditionalFormatting sqref="D7">
    <cfRule type="cellIs" dxfId="322" priority="83" operator="equal">
      <formula>"2006-2016"</formula>
    </cfRule>
  </conditionalFormatting>
  <conditionalFormatting sqref="H73">
    <cfRule type="colorScale" priority="17">
      <colorScale>
        <cfvo type="min"/>
        <cfvo type="max"/>
        <color rgb="FFFFEF9C"/>
        <color rgb="FFFF7128"/>
      </colorScale>
    </cfRule>
    <cfRule type="containsBlanks" dxfId="321" priority="18">
      <formula>LEN(TRIM(H73))=0</formula>
    </cfRule>
  </conditionalFormatting>
  <conditionalFormatting sqref="F61 H61 J61 L61">
    <cfRule type="colorScale" priority="3476">
      <colorScale>
        <cfvo type="min"/>
        <cfvo type="max"/>
        <color rgb="FFFFEF9C"/>
        <color rgb="FFFF7128"/>
      </colorScale>
    </cfRule>
    <cfRule type="containsBlanks" dxfId="320" priority="3477">
      <formula>LEN(TRIM(F61))=0</formula>
    </cfRule>
  </conditionalFormatting>
  <conditionalFormatting sqref="F65 H65 J65 L65">
    <cfRule type="colorScale" priority="3488">
      <colorScale>
        <cfvo type="min"/>
        <cfvo type="max"/>
        <color rgb="FFFFEF9C"/>
        <color rgb="FFFF7128"/>
      </colorScale>
    </cfRule>
    <cfRule type="containsBlanks" dxfId="319" priority="3489">
      <formula>LEN(TRIM(F65))=0</formula>
    </cfRule>
  </conditionalFormatting>
  <conditionalFormatting sqref="F63 H63 J63 L63">
    <cfRule type="colorScale" priority="3500">
      <colorScale>
        <cfvo type="min"/>
        <cfvo type="max"/>
        <color rgb="FFFFEF9C"/>
        <color rgb="FFFF7128"/>
      </colorScale>
    </cfRule>
    <cfRule type="containsBlanks" dxfId="318" priority="3501">
      <formula>LEN(TRIM(F63))=0</formula>
    </cfRule>
  </conditionalFormatting>
  <conditionalFormatting sqref="F67 H67 J67 L67">
    <cfRule type="colorScale" priority="3512">
      <colorScale>
        <cfvo type="min"/>
        <cfvo type="max"/>
        <color rgb="FFFFEF9C"/>
        <color rgb="FFFF7128"/>
      </colorScale>
    </cfRule>
    <cfRule type="containsBlanks" dxfId="317" priority="3513">
      <formula>LEN(TRIM(F67))=0</formula>
    </cfRule>
  </conditionalFormatting>
  <conditionalFormatting sqref="H69 F69 J69 L69">
    <cfRule type="colorScale" priority="3524">
      <colorScale>
        <cfvo type="min"/>
        <cfvo type="max"/>
        <color rgb="FFFFEF9C"/>
        <color rgb="FFFF7128"/>
      </colorScale>
    </cfRule>
    <cfRule type="containsBlanks" dxfId="316" priority="3525">
      <formula>LEN(TRIM(F69))=0</formula>
    </cfRule>
  </conditionalFormatting>
  <conditionalFormatting sqref="F59 H59 J59 L59">
    <cfRule type="colorScale" priority="3536">
      <colorScale>
        <cfvo type="min"/>
        <cfvo type="max"/>
        <color rgb="FFFFEF9C"/>
        <color rgb="FFFF7128"/>
      </colorScale>
    </cfRule>
    <cfRule type="containsBlanks" dxfId="315" priority="3537">
      <formula>LEN(TRIM(F59))=0</formula>
    </cfRule>
  </conditionalFormatting>
  <conditionalFormatting sqref="H57 F57 J57 L57">
    <cfRule type="colorScale" priority="3548">
      <colorScale>
        <cfvo type="min"/>
        <cfvo type="max"/>
        <color rgb="FFFFEF9C"/>
        <color rgb="FFFF7128"/>
      </colorScale>
    </cfRule>
    <cfRule type="containsBlanks" dxfId="314" priority="3549">
      <formula>LEN(TRIM(F57))=0</formula>
    </cfRule>
  </conditionalFormatting>
  <conditionalFormatting sqref="F55 H55 J55 L55">
    <cfRule type="colorScale" priority="3560">
      <colorScale>
        <cfvo type="min"/>
        <cfvo type="max"/>
        <color rgb="FFFFEF9C"/>
        <color rgb="FFFF7128"/>
      </colorScale>
    </cfRule>
    <cfRule type="containsBlanks" dxfId="313" priority="3561">
      <formula>LEN(TRIM(F55))=0</formula>
    </cfRule>
  </conditionalFormatting>
  <conditionalFormatting sqref="H53 F53 J53 L53">
    <cfRule type="colorScale" priority="3572">
      <colorScale>
        <cfvo type="min"/>
        <cfvo type="max"/>
        <color rgb="FFFFEF9C"/>
        <color rgb="FFFF7128"/>
      </colorScale>
    </cfRule>
    <cfRule type="containsBlanks" dxfId="312" priority="3573">
      <formula>LEN(TRIM(F53))=0</formula>
    </cfRule>
  </conditionalFormatting>
  <conditionalFormatting sqref="F51 H51 J51 L51">
    <cfRule type="colorScale" priority="3584">
      <colorScale>
        <cfvo type="min"/>
        <cfvo type="max"/>
        <color rgb="FFFFEF9C"/>
        <color rgb="FFFF7128"/>
      </colorScale>
    </cfRule>
    <cfRule type="containsBlanks" dxfId="311" priority="3585">
      <formula>LEN(TRIM(F51))=0</formula>
    </cfRule>
  </conditionalFormatting>
  <conditionalFormatting sqref="H49 F49 J49 L49">
    <cfRule type="colorScale" priority="3596">
      <colorScale>
        <cfvo type="min"/>
        <cfvo type="max"/>
        <color rgb="FFFFEF9C"/>
        <color rgb="FFFF7128"/>
      </colorScale>
    </cfRule>
    <cfRule type="containsBlanks" dxfId="310" priority="3597">
      <formula>LEN(TRIM(F49))=0</formula>
    </cfRule>
  </conditionalFormatting>
  <conditionalFormatting sqref="F47 H47 J47 L47">
    <cfRule type="colorScale" priority="3608">
      <colorScale>
        <cfvo type="min"/>
        <cfvo type="max"/>
        <color rgb="FFFFEF9C"/>
        <color rgb="FFFF7128"/>
      </colorScale>
    </cfRule>
    <cfRule type="containsBlanks" dxfId="309" priority="3609">
      <formula>LEN(TRIM(F47))=0</formula>
    </cfRule>
  </conditionalFormatting>
  <conditionalFormatting sqref="H45 F45 J45 L45">
    <cfRule type="colorScale" priority="3620">
      <colorScale>
        <cfvo type="min"/>
        <cfvo type="max"/>
        <color rgb="FFFFEF9C"/>
        <color rgb="FFFF7128"/>
      </colorScale>
    </cfRule>
    <cfRule type="containsBlanks" dxfId="308" priority="3621">
      <formula>LEN(TRIM(F45))=0</formula>
    </cfRule>
  </conditionalFormatting>
  <conditionalFormatting sqref="F43 H43 J43 L43">
    <cfRule type="colorScale" priority="3632">
      <colorScale>
        <cfvo type="min"/>
        <cfvo type="max"/>
        <color rgb="FFFFEF9C"/>
        <color rgb="FFFF7128"/>
      </colorScale>
    </cfRule>
    <cfRule type="containsBlanks" dxfId="307" priority="3633">
      <formula>LEN(TRIM(F43))=0</formula>
    </cfRule>
  </conditionalFormatting>
  <conditionalFormatting sqref="H41 F41 J41 L41">
    <cfRule type="colorScale" priority="3644">
      <colorScale>
        <cfvo type="min"/>
        <cfvo type="max"/>
        <color rgb="FFFFEF9C"/>
        <color rgb="FFFF7128"/>
      </colorScale>
    </cfRule>
    <cfRule type="containsBlanks" dxfId="306" priority="3645">
      <formula>LEN(TRIM(F41))=0</formula>
    </cfRule>
  </conditionalFormatting>
  <conditionalFormatting sqref="F39 H39 J39 L39">
    <cfRule type="colorScale" priority="3656">
      <colorScale>
        <cfvo type="min"/>
        <cfvo type="max"/>
        <color rgb="FFFFEF9C"/>
        <color rgb="FFFF7128"/>
      </colorScale>
    </cfRule>
    <cfRule type="containsBlanks" dxfId="305" priority="3657">
      <formula>LEN(TRIM(F39))=0</formula>
    </cfRule>
  </conditionalFormatting>
  <conditionalFormatting sqref="F37 H37 J37 L37">
    <cfRule type="colorScale" priority="3668">
      <colorScale>
        <cfvo type="min"/>
        <cfvo type="max"/>
        <color rgb="FFFFEF9C"/>
        <color rgb="FFFF7128"/>
      </colorScale>
    </cfRule>
    <cfRule type="containsBlanks" dxfId="304" priority="3669">
      <formula>LEN(TRIM(F37))=0</formula>
    </cfRule>
  </conditionalFormatting>
  <conditionalFormatting sqref="F35 H35 J35 L35">
    <cfRule type="colorScale" priority="3680">
      <colorScale>
        <cfvo type="min"/>
        <cfvo type="max"/>
        <color rgb="FFFFEF9C"/>
        <color rgb="FFFF7128"/>
      </colorScale>
    </cfRule>
    <cfRule type="containsBlanks" dxfId="303" priority="3681">
      <formula>LEN(TRIM(F35))=0</formula>
    </cfRule>
  </conditionalFormatting>
  <conditionalFormatting sqref="H33 F33 J33 L33">
    <cfRule type="colorScale" priority="3692">
      <colorScale>
        <cfvo type="min"/>
        <cfvo type="max"/>
        <color rgb="FFFFEF9C"/>
        <color rgb="FFFF7128"/>
      </colorScale>
    </cfRule>
    <cfRule type="containsBlanks" dxfId="302" priority="3693">
      <formula>LEN(TRIM(F33))=0</formula>
    </cfRule>
  </conditionalFormatting>
  <conditionalFormatting sqref="F31 H31 J31 L31">
    <cfRule type="colorScale" priority="3704">
      <colorScale>
        <cfvo type="min"/>
        <cfvo type="max"/>
        <color rgb="FFFFEF9C"/>
        <color rgb="FFFF7128"/>
      </colorScale>
    </cfRule>
    <cfRule type="containsBlanks" dxfId="301" priority="3705">
      <formula>LEN(TRIM(F31))=0</formula>
    </cfRule>
  </conditionalFormatting>
  <conditionalFormatting sqref="F29 H29 J29 L29">
    <cfRule type="colorScale" priority="3716">
      <colorScale>
        <cfvo type="min"/>
        <cfvo type="max"/>
        <color rgb="FFFFEF9C"/>
        <color rgb="FFFF7128"/>
      </colorScale>
    </cfRule>
    <cfRule type="containsBlanks" dxfId="300" priority="3717">
      <formula>LEN(TRIM(F29))=0</formula>
    </cfRule>
  </conditionalFormatting>
  <conditionalFormatting sqref="F27 H27 J27 L27">
    <cfRule type="colorScale" priority="3728">
      <colorScale>
        <cfvo type="min"/>
        <cfvo type="max"/>
        <color rgb="FFFFEF9C"/>
        <color rgb="FFFF7128"/>
      </colorScale>
    </cfRule>
    <cfRule type="containsBlanks" dxfId="299" priority="3729">
      <formula>LEN(TRIM(F27))=0</formula>
    </cfRule>
  </conditionalFormatting>
  <conditionalFormatting sqref="H25 F25 J25 L25">
    <cfRule type="colorScale" priority="3740">
      <colorScale>
        <cfvo type="min"/>
        <cfvo type="max"/>
        <color rgb="FFFFEF9C"/>
        <color rgb="FFFF7128"/>
      </colorScale>
    </cfRule>
    <cfRule type="containsBlanks" dxfId="298" priority="3741">
      <formula>LEN(TRIM(F25))=0</formula>
    </cfRule>
  </conditionalFormatting>
  <conditionalFormatting sqref="H23 F23 J23 L23">
    <cfRule type="colorScale" priority="3752">
      <colorScale>
        <cfvo type="min"/>
        <cfvo type="max"/>
        <color rgb="FFFFEF9C"/>
        <color rgb="FFFF7128"/>
      </colorScale>
    </cfRule>
    <cfRule type="containsBlanks" dxfId="297" priority="3753">
      <formula>LEN(TRIM(F23))=0</formula>
    </cfRule>
  </conditionalFormatting>
  <conditionalFormatting sqref="H21 F21 J21 L21">
    <cfRule type="colorScale" priority="3764">
      <colorScale>
        <cfvo type="min"/>
        <cfvo type="max"/>
        <color rgb="FFFFEF9C"/>
        <color rgb="FFFF7128"/>
      </colorScale>
    </cfRule>
    <cfRule type="containsBlanks" dxfId="296" priority="3765">
      <formula>LEN(TRIM(F21))=0</formula>
    </cfRule>
  </conditionalFormatting>
  <conditionalFormatting sqref="F19 H19 J19 L19">
    <cfRule type="colorScale" priority="3776">
      <colorScale>
        <cfvo type="min"/>
        <cfvo type="max"/>
        <color rgb="FFFFEF9C"/>
        <color rgb="FFFF7128"/>
      </colorScale>
    </cfRule>
    <cfRule type="containsBlanks" dxfId="295" priority="3777">
      <formula>LEN(TRIM(F19))=0</formula>
    </cfRule>
  </conditionalFormatting>
  <conditionalFormatting sqref="H17 F17 J17 L17">
    <cfRule type="colorScale" priority="3788">
      <colorScale>
        <cfvo type="min"/>
        <cfvo type="max"/>
        <color rgb="FFFFEF9C"/>
        <color rgb="FFFF7128"/>
      </colorScale>
    </cfRule>
    <cfRule type="containsBlanks" dxfId="294" priority="3789">
      <formula>LEN(TRIM(F17))=0</formula>
    </cfRule>
  </conditionalFormatting>
  <conditionalFormatting sqref="F15 H15 J15 L15">
    <cfRule type="colorScale" priority="3800">
      <colorScale>
        <cfvo type="min"/>
        <cfvo type="max"/>
        <color rgb="FFFFEF9C"/>
        <color rgb="FFFF7128"/>
      </colorScale>
    </cfRule>
    <cfRule type="containsBlanks" dxfId="293" priority="3801">
      <formula>LEN(TRIM(F15))=0</formula>
    </cfRule>
  </conditionalFormatting>
  <conditionalFormatting sqref="H13 F13 J13 L13">
    <cfRule type="colorScale" priority="3812">
      <colorScale>
        <cfvo type="min"/>
        <cfvo type="max"/>
        <color rgb="FFFFEF9C"/>
        <color rgb="FFFF7128"/>
      </colorScale>
    </cfRule>
    <cfRule type="containsBlanks" dxfId="292" priority="3813">
      <formula>LEN(TRIM(F13))=0</formula>
    </cfRule>
  </conditionalFormatting>
  <conditionalFormatting sqref="H11 F11 J11 L11">
    <cfRule type="colorScale" priority="3824">
      <colorScale>
        <cfvo type="min"/>
        <cfvo type="max"/>
        <color rgb="FFFFEF9C"/>
        <color rgb="FFFF7128"/>
      </colorScale>
    </cfRule>
    <cfRule type="containsBlanks" dxfId="291" priority="3825">
      <formula>LEN(TRIM(F11))=0</formula>
    </cfRule>
  </conditionalFormatting>
  <conditionalFormatting sqref="H9 F9 J9 L9">
    <cfRule type="colorScale" priority="3836">
      <colorScale>
        <cfvo type="min"/>
        <cfvo type="max"/>
        <color rgb="FFFFEF9C"/>
        <color rgb="FFFF7128"/>
      </colorScale>
    </cfRule>
    <cfRule type="containsBlanks" dxfId="290" priority="3837">
      <formula>LEN(TRIM(F9))=0</formula>
    </cfRule>
  </conditionalFormatting>
  <conditionalFormatting sqref="F7 H7 J7 L7">
    <cfRule type="colorScale" priority="3848">
      <colorScale>
        <cfvo type="min"/>
        <cfvo type="max"/>
        <color rgb="FFFFEF9C"/>
        <color rgb="FFFF7128"/>
      </colorScale>
    </cfRule>
    <cfRule type="containsBlanks" dxfId="289" priority="3849">
      <formula>LEN(TRIM(F7))=0</formula>
    </cfRule>
  </conditionalFormatting>
  <conditionalFormatting sqref="F71 H71 J71 L71">
    <cfRule type="colorScale" priority="3860">
      <colorScale>
        <cfvo type="min"/>
        <cfvo type="max"/>
        <color rgb="FFFFEF9C"/>
        <color rgb="FFFF7128"/>
      </colorScale>
    </cfRule>
    <cfRule type="containsBlanks" dxfId="288" priority="3861">
      <formula>LEN(TRIM(F71))=0</formula>
    </cfRule>
  </conditionalFormatting>
  <conditionalFormatting sqref="J73 F73 L73">
    <cfRule type="colorScale" priority="3872">
      <colorScale>
        <cfvo type="min"/>
        <cfvo type="max"/>
        <color rgb="FFFFEF9C"/>
        <color rgb="FFFF7128"/>
      </colorScale>
    </cfRule>
    <cfRule type="containsBlanks" dxfId="287" priority="3873">
      <formula>LEN(TRIM(F73))=0</formula>
    </cfRule>
  </conditionalFormatting>
  <conditionalFormatting sqref="H75 F75 J75 L75">
    <cfRule type="colorScale" priority="3882">
      <colorScale>
        <cfvo type="min"/>
        <cfvo type="max"/>
        <color rgb="FFFFEF9C"/>
        <color rgb="FFFF7128"/>
      </colorScale>
    </cfRule>
    <cfRule type="containsBlanks" dxfId="286" priority="3883">
      <formula>LEN(TRIM(F75))=0</formula>
    </cfRule>
  </conditionalFormatting>
  <conditionalFormatting sqref="F77 H77 J77 L77">
    <cfRule type="colorScale" priority="3894">
      <colorScale>
        <cfvo type="min"/>
        <cfvo type="max"/>
        <color rgb="FFFFEF9C"/>
        <color rgb="FFFF7128"/>
      </colorScale>
    </cfRule>
    <cfRule type="containsBlanks" dxfId="285" priority="3895">
      <formula>LEN(TRIM(F77))=0</formula>
    </cfRule>
  </conditionalFormatting>
  <conditionalFormatting sqref="F79 H79 J79 L79">
    <cfRule type="colorScale" priority="3906">
      <colorScale>
        <cfvo type="min"/>
        <cfvo type="max"/>
        <color rgb="FFFFEF9C"/>
        <color rgb="FFFF7128"/>
      </colorScale>
    </cfRule>
    <cfRule type="containsBlanks" dxfId="284" priority="3907">
      <formula>LEN(TRIM(F79))=0</formula>
    </cfRule>
  </conditionalFormatting>
  <conditionalFormatting sqref="F81 H81 J81 L81">
    <cfRule type="colorScale" priority="3918">
      <colorScale>
        <cfvo type="min"/>
        <cfvo type="max"/>
        <color rgb="FFFFEF9C"/>
        <color rgb="FFFF7128"/>
      </colorScale>
    </cfRule>
    <cfRule type="containsBlanks" dxfId="283" priority="3919">
      <formula>LEN(TRIM(F81))=0</formula>
    </cfRule>
  </conditionalFormatting>
  <conditionalFormatting sqref="F83 H83 J83 L83">
    <cfRule type="colorScale" priority="3930">
      <colorScale>
        <cfvo type="min"/>
        <cfvo type="max"/>
        <color rgb="FFFFEF9C"/>
        <color rgb="FFFF7128"/>
      </colorScale>
    </cfRule>
    <cfRule type="containsBlanks" dxfId="282" priority="3931">
      <formula>LEN(TRIM(F83))=0</formula>
    </cfRule>
  </conditionalFormatting>
  <conditionalFormatting sqref="H85 F85 J85 L85">
    <cfRule type="colorScale" priority="3942">
      <colorScale>
        <cfvo type="min"/>
        <cfvo type="max"/>
        <color rgb="FFFFEF9C"/>
        <color rgb="FFFF7128"/>
      </colorScale>
    </cfRule>
    <cfRule type="containsBlanks" dxfId="281" priority="3943">
      <formula>LEN(TRIM(F85))=0</formula>
    </cfRule>
  </conditionalFormatting>
  <conditionalFormatting sqref="F87 H87 J87 L87">
    <cfRule type="colorScale" priority="3954">
      <colorScale>
        <cfvo type="min"/>
        <cfvo type="max"/>
        <color rgb="FFFFEF9C"/>
        <color rgb="FFFF7128"/>
      </colorScale>
    </cfRule>
    <cfRule type="containsBlanks" dxfId="280" priority="3955">
      <formula>LEN(TRIM(F87))=0</formula>
    </cfRule>
  </conditionalFormatting>
  <conditionalFormatting sqref="F89 H89 J89 L89">
    <cfRule type="colorScale" priority="3966">
      <colorScale>
        <cfvo type="min"/>
        <cfvo type="max"/>
        <color rgb="FFFFEF9C"/>
        <color rgb="FFFF7128"/>
      </colorScale>
    </cfRule>
    <cfRule type="containsBlanks" dxfId="279" priority="3967">
      <formula>LEN(TRIM(F89))=0</formula>
    </cfRule>
  </conditionalFormatting>
  <hyperlinks>
    <hyperlink ref="B9" location="Contents!A1" display="Back to Contents page" xr:uid="{00000000-0004-0000-0700-000000000000}"/>
  </hyperlinks>
  <pageMargins left="0.70866141732283472" right="0.70866141732283472" top="0.74803149606299213" bottom="0.74803149606299213" header="0.31496062992125984" footer="0.31496062992125984"/>
  <pageSetup paperSize="9" scale="43" orientation="portrait" r:id="rId1"/>
  <colBreaks count="1" manualBreakCount="1">
    <brk id="18" max="1048575" man="1"/>
  </colBreaks>
  <ignoredErrors>
    <ignoredError sqref="F8:M9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36481"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resultsSCN">
    <tabColor rgb="FF009E49"/>
    <pageSetUpPr fitToPage="1"/>
  </sheetPr>
  <dimension ref="B1:Y96"/>
  <sheetViews>
    <sheetView showGridLines="0" zoomScaleNormal="100" zoomScaleSheetLayoutView="100" workbookViewId="0">
      <pane ySplit="6" topLeftCell="A7" activePane="bottomLeft" state="frozen"/>
      <selection activeCell="N85" sqref="N85:O86"/>
      <selection pane="bottomLeft" activeCell="D2" sqref="D2:W4"/>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9" style="19" customWidth="1"/>
    <col min="6" max="21" width="5" style="19" customWidth="1"/>
    <col min="22" max="22" width="0" style="19" hidden="1" customWidth="1"/>
    <col min="23" max="23" width="9.140625" style="19" customWidth="1"/>
    <col min="24" max="24" width="9.140625" style="19"/>
    <col min="25" max="25" width="12" style="19" bestFit="1" customWidth="1"/>
    <col min="26" max="16384" width="9.140625" style="19"/>
  </cols>
  <sheetData>
    <row r="1" spans="2:23" ht="15.75" thickBot="1" x14ac:dyDescent="0.3"/>
    <row r="2" spans="2:23" ht="15.75" customHeight="1" x14ac:dyDescent="0.25">
      <c r="B2" s="297" t="s">
        <v>417</v>
      </c>
      <c r="D2" s="269" t="s">
        <v>500</v>
      </c>
      <c r="E2" s="270"/>
      <c r="F2" s="270"/>
      <c r="G2" s="270"/>
      <c r="H2" s="270"/>
      <c r="I2" s="270"/>
      <c r="J2" s="270"/>
      <c r="K2" s="270"/>
      <c r="L2" s="270"/>
      <c r="M2" s="270"/>
      <c r="N2" s="270"/>
      <c r="O2" s="270"/>
      <c r="P2" s="270"/>
      <c r="Q2" s="270"/>
      <c r="R2" s="270"/>
      <c r="S2" s="270"/>
      <c r="T2" s="270"/>
      <c r="U2" s="270"/>
      <c r="V2" s="270"/>
      <c r="W2" s="271"/>
    </row>
    <row r="3" spans="2:23" ht="15.75" customHeight="1" x14ac:dyDescent="0.25">
      <c r="B3" s="298"/>
      <c r="D3" s="272"/>
      <c r="E3" s="273"/>
      <c r="F3" s="273"/>
      <c r="G3" s="273"/>
      <c r="H3" s="273"/>
      <c r="I3" s="273"/>
      <c r="J3" s="273"/>
      <c r="K3" s="273"/>
      <c r="L3" s="273"/>
      <c r="M3" s="273"/>
      <c r="N3" s="273"/>
      <c r="O3" s="273"/>
      <c r="P3" s="273"/>
      <c r="Q3" s="273"/>
      <c r="R3" s="273"/>
      <c r="S3" s="273"/>
      <c r="T3" s="273"/>
      <c r="U3" s="273"/>
      <c r="V3" s="273"/>
      <c r="W3" s="274"/>
    </row>
    <row r="4" spans="2:23" ht="15.75" customHeight="1" thickBot="1" x14ac:dyDescent="0.3">
      <c r="B4" s="299"/>
      <c r="D4" s="275"/>
      <c r="E4" s="276"/>
      <c r="F4" s="276"/>
      <c r="G4" s="276"/>
      <c r="H4" s="276"/>
      <c r="I4" s="276"/>
      <c r="J4" s="276"/>
      <c r="K4" s="276"/>
      <c r="L4" s="276"/>
      <c r="M4" s="276"/>
      <c r="N4" s="276"/>
      <c r="O4" s="276"/>
      <c r="P4" s="276"/>
      <c r="Q4" s="276"/>
      <c r="R4" s="276"/>
      <c r="S4" s="276"/>
      <c r="T4" s="276"/>
      <c r="U4" s="276"/>
      <c r="V4" s="276"/>
      <c r="W4" s="277"/>
    </row>
    <row r="5" spans="2:23" ht="15.75" thickBot="1" x14ac:dyDescent="0.3"/>
    <row r="6" spans="2:23" ht="123" customHeight="1" thickBot="1" x14ac:dyDescent="0.3">
      <c r="D6" s="349" t="str">
        <f>'Hide Selection'!G24</f>
        <v>England</v>
      </c>
      <c r="E6" s="350"/>
      <c r="F6" s="296" t="s">
        <v>20</v>
      </c>
      <c r="G6" s="280"/>
      <c r="H6" s="296" t="s">
        <v>19</v>
      </c>
      <c r="I6" s="280"/>
      <c r="J6" s="296" t="s">
        <v>3</v>
      </c>
      <c r="K6" s="296"/>
      <c r="L6" s="296" t="s">
        <v>47</v>
      </c>
      <c r="M6" s="296"/>
      <c r="N6" s="296" t="s">
        <v>48</v>
      </c>
      <c r="O6" s="296"/>
      <c r="P6" s="296" t="s">
        <v>9</v>
      </c>
      <c r="Q6" s="296"/>
      <c r="R6" s="296" t="s">
        <v>25</v>
      </c>
      <c r="S6" s="296"/>
      <c r="T6" s="296" t="s">
        <v>0</v>
      </c>
      <c r="U6" s="365"/>
      <c r="V6" s="68" t="s">
        <v>21</v>
      </c>
      <c r="W6" s="66" t="s">
        <v>90</v>
      </c>
    </row>
    <row r="7" spans="2:23" s="34" customFormat="1" ht="18.75" customHeight="1" x14ac:dyDescent="0.2">
      <c r="D7" s="357" t="s">
        <v>490</v>
      </c>
      <c r="E7" s="69" t="s">
        <v>141</v>
      </c>
      <c r="F7" s="286">
        <f>IF(OR(ISERROR(VLOOKUP($D$6&amp;$E7&amp;$D$7,'CAL data'!$A:$AC,'CAL data'!B$3,FALSE)),ISBLANK(VLOOKUP($D$6&amp;$E7&amp;$D$7,'CAL data'!$A:$AC,'CAL data'!B$3,FALSE))),"",VLOOKUP($D$6&amp;$E7&amp;$D$7,'CAL data'!$A:$AC,'CAL data'!B$3,FALSE))</f>
        <v>5.4323089372327903E-2</v>
      </c>
      <c r="G7" s="285"/>
      <c r="H7" s="285">
        <f>IF(OR(ISERROR(VLOOKUP($D$6&amp;$E7&amp;$D$7,'CAL data'!$A:$AC,'CAL data'!C$3,FALSE)),ISBLANK(VLOOKUP($D$6&amp;$E7&amp;$D$7,'CAL data'!$A:$AC,'CAL data'!C$3,FALSE))),"",VLOOKUP($D$6&amp;$E7&amp;$D$7,'CAL data'!$A:$AC,'CAL data'!C$3,FALSE))</f>
        <v>0.31556396162996725</v>
      </c>
      <c r="I7" s="285"/>
      <c r="J7" s="285">
        <f>IF(OR(ISERROR(VLOOKUP($D$6&amp;$E7&amp;$D$7,'CAL data'!$A:$AC,'CAL data'!D$3,FALSE)),ISBLANK(VLOOKUP($D$6&amp;$E7&amp;$D$7,'CAL data'!$A:$AC,'CAL data'!D$3,FALSE))),"",VLOOKUP($D$6&amp;$E7&amp;$D$7,'CAL data'!$A:$AC,'CAL data'!D$3,FALSE))</f>
        <v>0.26023300475345201</v>
      </c>
      <c r="K7" s="285"/>
      <c r="L7" s="285">
        <f>IF(OR(ISERROR(VLOOKUP($D$6&amp;$E7&amp;$D$7,'CAL data'!$A:$AC,'CAL data'!E$3,FALSE)),ISBLANK(VLOOKUP($D$6&amp;$E7&amp;$D$7,'CAL data'!$A:$AC,'CAL data'!E$3,FALSE))),"",VLOOKUP($D$6&amp;$E7&amp;$D$7,'CAL data'!$A:$AC,'CAL data'!E$3,FALSE))</f>
        <v>9.4293111774767457E-2</v>
      </c>
      <c r="M7" s="285"/>
      <c r="N7" s="285">
        <f>IF(OR(ISERROR(VLOOKUP($D$6&amp;$E7&amp;$D$7,'CAL data'!$A:$AC,'CAL data'!F$3,FALSE)),ISBLANK(VLOOKUP($D$6&amp;$E7&amp;$D$7,'CAL data'!$A:$AC,'CAL data'!F$3,FALSE))),"",VLOOKUP($D$6&amp;$E7&amp;$D$7,'CAL data'!$A:$AC,'CAL data'!F$3,FALSE))</f>
        <v>2.1921764284987457E-2</v>
      </c>
      <c r="O7" s="285"/>
      <c r="P7" s="285">
        <f>IF(OR(ISERROR(VLOOKUP($D$6&amp;$E7&amp;$D$7,'CAL data'!$A:$AC,'CAL data'!G$3,FALSE)),ISBLANK(VLOOKUP($D$6&amp;$E7&amp;$D$7,'CAL data'!$A:$AC,'CAL data'!G$3,FALSE))),"",VLOOKUP($D$6&amp;$E7&amp;$D$7,'CAL data'!$A:$AC,'CAL data'!G$3,FALSE))</f>
        <v>0.21323892112952228</v>
      </c>
      <c r="Q7" s="285"/>
      <c r="R7" s="285">
        <f>IF(OR(ISERROR(VLOOKUP($D$6&amp;$E7&amp;$D$7,'CAL data'!$A:$AC,'CAL data'!H$3,FALSE)),ISBLANK(VLOOKUP($D$6&amp;$E7&amp;$D$7,'CAL data'!$A:$AC,'CAL data'!H$3,FALSE))),"",VLOOKUP($D$6&amp;$E7&amp;$D$7,'CAL data'!$A:$AC,'CAL data'!H$3,FALSE))</f>
        <v>3.329516142839376E-3</v>
      </c>
      <c r="S7" s="285"/>
      <c r="T7" s="285">
        <f>IF(OR(ISERROR(VLOOKUP($D$6&amp;$E7&amp;$D$7,'CAL data'!$A:$AC,'CAL data'!I$3,FALSE)),ISBLANK(VLOOKUP($D$6&amp;$E7&amp;$D$7,'CAL data'!$A:$AC,'CAL data'!I$3,FALSE))),"",VLOOKUP($D$6&amp;$E7&amp;$D$7,'CAL data'!$A:$AC,'CAL data'!I$3,FALSE))</f>
        <v>3.709663091213624E-2</v>
      </c>
      <c r="U7" s="364"/>
      <c r="V7" s="348">
        <f>SUM(F11,H11,J11,L11,N11,P11,R11,T11)</f>
        <v>1.0000000000000002</v>
      </c>
      <c r="W7" s="366">
        <f>IF(ISERROR(VLOOKUP($D$6&amp;$E7&amp;$D$7,'CAL data'!$A:$AC,'CAL data'!K$3,FALSE)),0,VLOOKUP($D$6&amp;$E7&amp;$D$7,'CAL data'!$A:$AC,'CAL data'!K$3,FALSE))</f>
        <v>3095645</v>
      </c>
    </row>
    <row r="8" spans="2:23" ht="15" customHeight="1" thickBot="1" x14ac:dyDescent="0.3">
      <c r="D8" s="358"/>
      <c r="E8" s="18" t="s">
        <v>27</v>
      </c>
      <c r="F8" s="8">
        <f>IF(F7="","",VLOOKUP($D$6&amp;$E7&amp;$D$7,'CAL data'!$A:$AC,'CAL data'!M$3,FALSE))</f>
        <v>5.3999999999999999E-2</v>
      </c>
      <c r="G8" s="3">
        <f>IF(F7="","",VLOOKUP($D$6&amp;$E7&amp;$D$7,'CAL data'!$A:$AC,'CAL data'!N$3,FALSE))</f>
        <v>5.5E-2</v>
      </c>
      <c r="H8" s="3">
        <f>IF(H7="","",VLOOKUP($D$6&amp;$E7&amp;$D$7,'CAL data'!$A:$AC,'CAL data'!O$3,FALSE))</f>
        <v>0.315</v>
      </c>
      <c r="I8" s="3">
        <f>IF(H7="","",VLOOKUP($D$6&amp;$E7&amp;$D$7,'CAL data'!$A:$AC,'CAL data'!P$3,FALSE))</f>
        <v>0.316</v>
      </c>
      <c r="J8" s="3">
        <f>IF(J7="","",VLOOKUP($D$6&amp;$E7&amp;$D$7,'CAL data'!$A:$AC,'CAL data'!Q$3,FALSE))</f>
        <v>0.26</v>
      </c>
      <c r="K8" s="3">
        <f>IF(J7="","",VLOOKUP($D$6&amp;$E7&amp;$D$7,'CAL data'!$A:$AC,'CAL data'!R$3,FALSE))</f>
        <v>0.26100000000000001</v>
      </c>
      <c r="L8" s="3">
        <f>IF(L7="","",VLOOKUP($D$6&amp;$E7&amp;$D$7,'CAL data'!$A:$AC,'CAL data'!S$3,FALSE))</f>
        <v>9.4E-2</v>
      </c>
      <c r="M8" s="3">
        <f>IF(L7="","",VLOOKUP($D$6&amp;$E7&amp;$D$7,'CAL data'!$A:$AC,'CAL data'!T$3,FALSE))</f>
        <v>9.5000000000000001E-2</v>
      </c>
      <c r="N8" s="3">
        <f>IF(N7="","",VLOOKUP($D$6&amp;$E7&amp;$D$7,'CAL data'!$A:$AC,'CAL data'!U$3,FALSE))</f>
        <v>2.1999999999999999E-2</v>
      </c>
      <c r="O8" s="3">
        <f>IF(N7="","",VLOOKUP($D$6&amp;$E7&amp;$D$7,'CAL data'!$A:$AC,'CAL data'!V$3,FALSE))</f>
        <v>2.1999999999999999E-2</v>
      </c>
      <c r="P8" s="3">
        <f>IF(P7="","",VLOOKUP($D$6&amp;$E7&amp;$D$7,'CAL data'!$A:$AC,'CAL data'!W$3,FALSE))</f>
        <v>0.21299999999999999</v>
      </c>
      <c r="Q8" s="3">
        <f>IF(P7="","",VLOOKUP($D$6&amp;$E7&amp;$D$7,'CAL data'!$A:$AC,'CAL data'!X$3,FALSE))</f>
        <v>0.214</v>
      </c>
      <c r="R8" s="3">
        <f>IF(R7="","",VLOOKUP($D$6&amp;$E7&amp;$D$7,'CAL data'!$A:$AC,'CAL data'!Y$3,FALSE))</f>
        <v>3.0000000000000001E-3</v>
      </c>
      <c r="S8" s="3">
        <f>IF(R7="","",VLOOKUP($D$6&amp;$E7&amp;$D$7,'CAL data'!$A:$AC,'CAL data'!Z$3,FALSE))</f>
        <v>3.0000000000000001E-3</v>
      </c>
      <c r="T8" s="3">
        <f>IF(T7="","",VLOOKUP($D$6&amp;$E7&amp;$D$7,'CAL data'!$A:$AC,'CAL data'!AA$3,FALSE))</f>
        <v>3.6999999999999998E-2</v>
      </c>
      <c r="U8" s="4">
        <f>IF(T7="","",VLOOKUP($D$6&amp;$E7&amp;$D$7,'CAL data'!$A:$AC,'CAL data'!AB$3,FALSE))</f>
        <v>3.6999999999999998E-2</v>
      </c>
      <c r="V8" s="336"/>
      <c r="W8" s="356"/>
    </row>
    <row r="9" spans="2:23" s="34" customFormat="1" ht="18.75" customHeight="1" x14ac:dyDescent="0.2">
      <c r="B9" s="44" t="s">
        <v>49</v>
      </c>
      <c r="D9" s="358"/>
      <c r="E9" s="70" t="s">
        <v>7</v>
      </c>
      <c r="F9" s="286" t="str">
        <f>IF(OR(ISERROR(VLOOKUP($D$6&amp;$E9&amp;$D$7,'CAL data'!$A:$AC,'CAL data'!B$3,FALSE)),ISBLANK(VLOOKUP($D$6&amp;$E9&amp;$D$7,'CAL data'!$A:$AC,'CAL data'!B$3,FALSE))),"",VLOOKUP($D$6&amp;$E9&amp;$D$7,'CAL data'!$A:$AC,'CAL data'!B$3,FALSE))</f>
        <v/>
      </c>
      <c r="G9" s="285"/>
      <c r="H9" s="285">
        <f>IF(OR(ISERROR(VLOOKUP($D$6&amp;$E9&amp;$D$7,'CAL data'!$A:$AC,'CAL data'!C$3,FALSE)),ISBLANK(VLOOKUP($D$6&amp;$E9&amp;$D$7,'CAL data'!$A:$AC,'CAL data'!C$3,FALSE))),"",VLOOKUP($D$6&amp;$E9&amp;$D$7,'CAL data'!$A:$AC,'CAL data'!C$3,FALSE))</f>
        <v>0.36295920270186272</v>
      </c>
      <c r="I9" s="285"/>
      <c r="J9" s="285">
        <f>IF(OR(ISERROR(VLOOKUP($D$6&amp;$E9&amp;$D$7,'CAL data'!$A:$AC,'CAL data'!D$3,FALSE)),ISBLANK(VLOOKUP($D$6&amp;$E9&amp;$D$7,'CAL data'!$A:$AC,'CAL data'!D$3,FALSE))),"",VLOOKUP($D$6&amp;$E9&amp;$D$7,'CAL data'!$A:$AC,'CAL data'!D$3,FALSE))</f>
        <v>0.27502434577212359</v>
      </c>
      <c r="K9" s="285"/>
      <c r="L9" s="285">
        <f>IF(OR(ISERROR(VLOOKUP($D$6&amp;$E9&amp;$D$7,'CAL data'!$A:$AC,'CAL data'!E$3,FALSE)),ISBLANK(VLOOKUP($D$6&amp;$E9&amp;$D$7,'CAL data'!$A:$AC,'CAL data'!E$3,FALSE))),"",VLOOKUP($D$6&amp;$E9&amp;$D$7,'CAL data'!$A:$AC,'CAL data'!E$3,FALSE))</f>
        <v>0.1236143629695626</v>
      </c>
      <c r="M9" s="285"/>
      <c r="N9" s="285">
        <f>IF(OR(ISERROR(VLOOKUP($D$6&amp;$E9&amp;$D$7,'CAL data'!$A:$AC,'CAL data'!F$3,FALSE)),ISBLANK(VLOOKUP($D$6&amp;$E9&amp;$D$7,'CAL data'!$A:$AC,'CAL data'!F$3,FALSE))),"",VLOOKUP($D$6&amp;$E9&amp;$D$7,'CAL data'!$A:$AC,'CAL data'!F$3,FALSE))</f>
        <v>2.7868139154217517E-2</v>
      </c>
      <c r="O9" s="285"/>
      <c r="P9" s="285">
        <f>IF(OR(ISERROR(VLOOKUP($D$6&amp;$E9&amp;$D$7,'CAL data'!$A:$AC,'CAL data'!G$3,FALSE)),ISBLANK(VLOOKUP($D$6&amp;$E9&amp;$D$7,'CAL data'!$A:$AC,'CAL data'!G$3,FALSE))),"",VLOOKUP($D$6&amp;$E9&amp;$D$7,'CAL data'!$A:$AC,'CAL data'!G$3,FALSE))</f>
        <v>0.181619460041854</v>
      </c>
      <c r="Q9" s="285"/>
      <c r="R9" s="285">
        <f>IF(OR(ISERROR(VLOOKUP($D$6&amp;$E9&amp;$D$7,'CAL data'!$A:$AC,'CAL data'!H$3,FALSE)),ISBLANK(VLOOKUP($D$6&amp;$E9&amp;$D$7,'CAL data'!$A:$AC,'CAL data'!H$3,FALSE))),"",VLOOKUP($D$6&amp;$E9&amp;$D$7,'CAL data'!$A:$AC,'CAL data'!H$3,FALSE))</f>
        <v>2.8489733336095973E-3</v>
      </c>
      <c r="S9" s="285"/>
      <c r="T9" s="285">
        <f>IF(OR(ISERROR(VLOOKUP($D$6&amp;$E9&amp;$D$7,'CAL data'!$A:$AC,'CAL data'!I$3,FALSE)),ISBLANK(VLOOKUP($D$6&amp;$E9&amp;$D$7,'CAL data'!$A:$AC,'CAL data'!I$3,FALSE))),"",VLOOKUP($D$6&amp;$E9&amp;$D$7,'CAL data'!$A:$AC,'CAL data'!I$3,FALSE))</f>
        <v>2.6065516026769989E-2</v>
      </c>
      <c r="U9" s="364"/>
      <c r="V9" s="361">
        <f>SUM(F11,H11,J11,L11,N11,P11,R11,T11)</f>
        <v>1.0000000000000002</v>
      </c>
      <c r="W9" s="362">
        <f>IF(ISERROR(VLOOKUP($D$6&amp;$E9&amp;$D$7,'CAL data'!$A:$AC,'CAL data'!K$3,FALSE)),0,VLOOKUP($D$6&amp;$E9&amp;$D$7,'CAL data'!$A:$AC,'CAL data'!K$3,FALSE))</f>
        <v>96526</v>
      </c>
    </row>
    <row r="10" spans="2:23" ht="15" customHeight="1" x14ac:dyDescent="0.25">
      <c r="D10" s="358"/>
      <c r="E10" s="13" t="s">
        <v>27</v>
      </c>
      <c r="F10" s="14" t="str">
        <f>IF(F9="","",VLOOKUP($D$6&amp;$E9&amp;$D$7,'CAL data'!$A:$AC,'CAL data'!M$3,FALSE))</f>
        <v/>
      </c>
      <c r="G10" s="15" t="str">
        <f>IF(F9="","",VLOOKUP($D$6&amp;$E9&amp;$D$7,'CAL data'!$A:$AC,'CAL data'!N$3,FALSE))</f>
        <v/>
      </c>
      <c r="H10" s="15">
        <f>IF(H9="","",VLOOKUP($D$6&amp;$E9&amp;$D$7,'CAL data'!$A:$AC,'CAL data'!O$3,FALSE))</f>
        <v>0.36</v>
      </c>
      <c r="I10" s="15">
        <f>IF(H9="","",VLOOKUP($D$6&amp;$E9&amp;$D$7,'CAL data'!$A:$AC,'CAL data'!P$3,FALSE))</f>
        <v>0.36599999999999999</v>
      </c>
      <c r="J10" s="15">
        <f>IF(J9="","",VLOOKUP($D$6&amp;$E9&amp;$D$7,'CAL data'!$A:$AC,'CAL data'!Q$3,FALSE))</f>
        <v>0.27200000000000002</v>
      </c>
      <c r="K10" s="15">
        <f>IF(J9="","",VLOOKUP($D$6&amp;$E9&amp;$D$7,'CAL data'!$A:$AC,'CAL data'!R$3,FALSE))</f>
        <v>0.27800000000000002</v>
      </c>
      <c r="L10" s="15">
        <f>IF(L9="","",VLOOKUP($D$6&amp;$E9&amp;$D$7,'CAL data'!$A:$AC,'CAL data'!S$3,FALSE))</f>
        <v>0.122</v>
      </c>
      <c r="M10" s="15">
        <f>IF(L9="","",VLOOKUP($D$6&amp;$E9&amp;$D$7,'CAL data'!$A:$AC,'CAL data'!T$3,FALSE))</f>
        <v>0.126</v>
      </c>
      <c r="N10" s="15">
        <f>IF(N9="","",VLOOKUP($D$6&amp;$E9&amp;$D$7,'CAL data'!$A:$AC,'CAL data'!U$3,FALSE))</f>
        <v>2.7E-2</v>
      </c>
      <c r="O10" s="15">
        <f>IF(N9="","",VLOOKUP($D$6&amp;$E9&amp;$D$7,'CAL data'!$A:$AC,'CAL data'!V$3,FALSE))</f>
        <v>2.9000000000000001E-2</v>
      </c>
      <c r="P10" s="15">
        <f>IF(P9="","",VLOOKUP($D$6&amp;$E9&amp;$D$7,'CAL data'!$A:$AC,'CAL data'!W$3,FALSE))</f>
        <v>0.17899999999999999</v>
      </c>
      <c r="Q10" s="15">
        <f>IF(P9="","",VLOOKUP($D$6&amp;$E9&amp;$D$7,'CAL data'!$A:$AC,'CAL data'!X$3,FALSE))</f>
        <v>0.184</v>
      </c>
      <c r="R10" s="15">
        <f>IF(R9="","",VLOOKUP($D$6&amp;$E9&amp;$D$7,'CAL data'!$A:$AC,'CAL data'!Y$3,FALSE))</f>
        <v>3.0000000000000001E-3</v>
      </c>
      <c r="S10" s="15">
        <f>IF(R9="","",VLOOKUP($D$6&amp;$E9&amp;$D$7,'CAL data'!$A:$AC,'CAL data'!Z$3,FALSE))</f>
        <v>3.0000000000000001E-3</v>
      </c>
      <c r="T10" s="15">
        <f>IF(T9="","",VLOOKUP($D$6&amp;$E9&amp;$D$7,'CAL data'!$A:$AC,'CAL data'!AA$3,FALSE))</f>
        <v>2.5000000000000001E-2</v>
      </c>
      <c r="U10" s="16">
        <f>IF(T9="","",VLOOKUP($D$6&amp;$E9&amp;$D$7,'CAL data'!$A:$AC,'CAL data'!AB$3,FALSE))</f>
        <v>2.7E-2</v>
      </c>
      <c r="V10" s="361"/>
      <c r="W10" s="362"/>
    </row>
    <row r="11" spans="2:23" s="34" customFormat="1" ht="18.75" customHeight="1" x14ac:dyDescent="0.2">
      <c r="D11" s="358"/>
      <c r="E11" s="70" t="s">
        <v>330</v>
      </c>
      <c r="F11" s="290" t="str">
        <f>IF(OR(ISERROR(VLOOKUP($D$6&amp;$E11&amp;$D$7,'CAL data'!$A:$AC,'CAL data'!B$3,FALSE)),ISBLANK(VLOOKUP($D$6&amp;$E11&amp;$D$7,'CAL data'!$A:$AC,'CAL data'!B$3,FALSE))),"",VLOOKUP($D$6&amp;$E11&amp;$D$7,'CAL data'!$A:$AC,'CAL data'!B$3,FALSE))</f>
        <v/>
      </c>
      <c r="G11" s="291"/>
      <c r="H11" s="291">
        <f>IF(OR(ISERROR(VLOOKUP($D$6&amp;$E11&amp;$D$7,'CAL data'!$A:$AC,'CAL data'!C$3,FALSE)),ISBLANK(VLOOKUP($D$6&amp;$E11&amp;$D$7,'CAL data'!$A:$AC,'CAL data'!C$3,FALSE))),"",VLOOKUP($D$6&amp;$E11&amp;$D$7,'CAL data'!$A:$AC,'CAL data'!C$3,FALSE))</f>
        <v>0.19439995254197071</v>
      </c>
      <c r="I11" s="291"/>
      <c r="J11" s="291">
        <f>IF(OR(ISERROR(VLOOKUP($D$6&amp;$E11&amp;$D$7,'CAL data'!$A:$AC,'CAL data'!D$3,FALSE)),ISBLANK(VLOOKUP($D$6&amp;$E11&amp;$D$7,'CAL data'!$A:$AC,'CAL data'!D$3,FALSE))),"",VLOOKUP($D$6&amp;$E11&amp;$D$7,'CAL data'!$A:$AC,'CAL data'!D$3,FALSE))</f>
        <v>0.52534061023116019</v>
      </c>
      <c r="K11" s="291"/>
      <c r="L11" s="291">
        <f>IF(OR(ISERROR(VLOOKUP($D$6&amp;$E11&amp;$D$7,'CAL data'!$A:$AC,'CAL data'!E$3,FALSE)),ISBLANK(VLOOKUP($D$6&amp;$E11&amp;$D$7,'CAL data'!$A:$AC,'CAL data'!E$3,FALSE))),"",VLOOKUP($D$6&amp;$E11&amp;$D$7,'CAL data'!$A:$AC,'CAL data'!E$3,FALSE))</f>
        <v>0.16238555693974807</v>
      </c>
      <c r="M11" s="291"/>
      <c r="N11" s="291">
        <f>IF(OR(ISERROR(VLOOKUP($D$6&amp;$E11&amp;$D$7,'CAL data'!$A:$AC,'CAL data'!F$3,FALSE)),ISBLANK(VLOOKUP($D$6&amp;$E11&amp;$D$7,'CAL data'!$A:$AC,'CAL data'!F$3,FALSE))),"",VLOOKUP($D$6&amp;$E11&amp;$D$7,'CAL data'!$A:$AC,'CAL data'!F$3,FALSE))</f>
        <v>2.9562397421447076E-2</v>
      </c>
      <c r="O11" s="291"/>
      <c r="P11" s="291">
        <f>IF(OR(ISERROR(VLOOKUP($D$6&amp;$E11&amp;$D$7,'CAL data'!$A:$AC,'CAL data'!G$3,FALSE)),ISBLANK(VLOOKUP($D$6&amp;$E11&amp;$D$7,'CAL data'!$A:$AC,'CAL data'!G$3,FALSE))),"",VLOOKUP($D$6&amp;$E11&amp;$D$7,'CAL data'!$A:$AC,'CAL data'!G$3,FALSE))</f>
        <v>6.258527614640802E-2</v>
      </c>
      <c r="Q11" s="291"/>
      <c r="R11" s="291">
        <f>IF(OR(ISERROR(VLOOKUP($D$6&amp;$E11&amp;$D$7,'CAL data'!$A:$AC,'CAL data'!H$3,FALSE)),ISBLANK(VLOOKUP($D$6&amp;$E11&amp;$D$7,'CAL data'!$A:$AC,'CAL data'!H$3,FALSE))),"",VLOOKUP($D$6&amp;$E11&amp;$D$7,'CAL data'!$A:$AC,'CAL data'!H$3,FALSE))</f>
        <v>3.9548357754444248E-5</v>
      </c>
      <c r="S11" s="291"/>
      <c r="T11" s="291">
        <f>IF(OR(ISERROR(VLOOKUP($D$6&amp;$E11&amp;$D$7,'CAL data'!$A:$AC,'CAL data'!I$3,FALSE)),ISBLANK(VLOOKUP($D$6&amp;$E11&amp;$D$7,'CAL data'!$A:$AC,'CAL data'!I$3,FALSE))),"",VLOOKUP($D$6&amp;$E11&amp;$D$7,'CAL data'!$A:$AC,'CAL data'!I$3,FALSE))</f>
        <v>2.5686658361511537E-2</v>
      </c>
      <c r="U11" s="354"/>
      <c r="V11" s="335">
        <f>SUM(F11,H11,J11,L11,N11,P11,R11,T11)</f>
        <v>1.0000000000000002</v>
      </c>
      <c r="W11" s="355">
        <f>IF(ISERROR(VLOOKUP($D$6&amp;$E11&amp;$D$7,'CAL data'!$A:$AC,'CAL data'!K$3,FALSE)),0,VLOOKUP($D$6&amp;$E11&amp;$D$7,'CAL data'!$A:$AC,'CAL data'!K$3,FALSE))</f>
        <v>50571</v>
      </c>
    </row>
    <row r="12" spans="2:23" ht="15" customHeight="1" x14ac:dyDescent="0.25">
      <c r="D12" s="358"/>
      <c r="E12" s="17" t="s">
        <v>27</v>
      </c>
      <c r="F12" s="14" t="str">
        <f>IF(F11="","",VLOOKUP($D$6&amp;$E11&amp;$D$7,'CAL data'!$A:$AC,'CAL data'!M$3,FALSE))</f>
        <v/>
      </c>
      <c r="G12" s="15" t="str">
        <f>IF(F11="","",VLOOKUP($D$6&amp;$E11&amp;$D$7,'CAL data'!$A:$AC,'CAL data'!N$3,FALSE))</f>
        <v/>
      </c>
      <c r="H12" s="15">
        <f>IF(H11="","",VLOOKUP($D$6&amp;$E11&amp;$D$7,'CAL data'!$A:$AC,'CAL data'!O$3,FALSE))</f>
        <v>0.191</v>
      </c>
      <c r="I12" s="15">
        <f>IF(H11="","",VLOOKUP($D$6&amp;$E11&amp;$D$7,'CAL data'!$A:$AC,'CAL data'!P$3,FALSE))</f>
        <v>0.19800000000000001</v>
      </c>
      <c r="J12" s="15">
        <f>IF(J11="","",VLOOKUP($D$6&amp;$E11&amp;$D$7,'CAL data'!$A:$AC,'CAL data'!Q$3,FALSE))</f>
        <v>0.52100000000000002</v>
      </c>
      <c r="K12" s="15">
        <f>IF(J11="","",VLOOKUP($D$6&amp;$E11&amp;$D$7,'CAL data'!$A:$AC,'CAL data'!R$3,FALSE))</f>
        <v>0.53</v>
      </c>
      <c r="L12" s="15">
        <f>IF(L11="","",VLOOKUP($D$6&amp;$E11&amp;$D$7,'CAL data'!$A:$AC,'CAL data'!S$3,FALSE))</f>
        <v>0.159</v>
      </c>
      <c r="M12" s="15">
        <f>IF(L11="","",VLOOKUP($D$6&amp;$E11&amp;$D$7,'CAL data'!$A:$AC,'CAL data'!T$3,FALSE))</f>
        <v>0.16600000000000001</v>
      </c>
      <c r="N12" s="15">
        <f>IF(N11="","",VLOOKUP($D$6&amp;$E11&amp;$D$7,'CAL data'!$A:$AC,'CAL data'!U$3,FALSE))</f>
        <v>2.8000000000000001E-2</v>
      </c>
      <c r="O12" s="15">
        <f>IF(N11="","",VLOOKUP($D$6&amp;$E11&amp;$D$7,'CAL data'!$A:$AC,'CAL data'!V$3,FALSE))</f>
        <v>3.1E-2</v>
      </c>
      <c r="P12" s="15">
        <f>IF(P11="","",VLOOKUP($D$6&amp;$E11&amp;$D$7,'CAL data'!$A:$AC,'CAL data'!W$3,FALSE))</f>
        <v>6.0999999999999999E-2</v>
      </c>
      <c r="Q12" s="15">
        <f>IF(P11="","",VLOOKUP($D$6&amp;$E11&amp;$D$7,'CAL data'!$A:$AC,'CAL data'!X$3,FALSE))</f>
        <v>6.5000000000000002E-2</v>
      </c>
      <c r="R12" s="15">
        <f>IF(R11="","",VLOOKUP($D$6&amp;$E11&amp;$D$7,'CAL data'!$A:$AC,'CAL data'!Y$3,FALSE))</f>
        <v>0</v>
      </c>
      <c r="S12" s="15">
        <f>IF(R11="","",VLOOKUP($D$6&amp;$E11&amp;$D$7,'CAL data'!$A:$AC,'CAL data'!Z$3,FALSE))</f>
        <v>0</v>
      </c>
      <c r="T12" s="15">
        <f>IF(T11="","",VLOOKUP($D$6&amp;$E11&amp;$D$7,'CAL data'!$A:$AC,'CAL data'!AA$3,FALSE))</f>
        <v>2.4E-2</v>
      </c>
      <c r="U12" s="16">
        <f>IF(T11="","",VLOOKUP($D$6&amp;$E11&amp;$D$7,'CAL data'!$A:$AC,'CAL data'!AB$3,FALSE))</f>
        <v>2.7E-2</v>
      </c>
      <c r="V12" s="341"/>
      <c r="W12" s="363"/>
    </row>
    <row r="13" spans="2:23" s="34" customFormat="1" ht="18.75" customHeight="1" x14ac:dyDescent="0.2">
      <c r="D13" s="358"/>
      <c r="E13" s="71" t="s">
        <v>296</v>
      </c>
      <c r="F13" s="290" t="str">
        <f>IF(OR(ISERROR(VLOOKUP($D$6&amp;$E13&amp;$D$7,'CAL data'!$A:$AC,'CAL data'!B$3,FALSE)),ISBLANK(VLOOKUP($D$6&amp;$E13&amp;$D$7,'CAL data'!$A:$AC,'CAL data'!B$3,FALSE))),"",VLOOKUP($D$6&amp;$E13&amp;$D$7,'CAL data'!$A:$AC,'CAL data'!B$3,FALSE))</f>
        <v/>
      </c>
      <c r="G13" s="291"/>
      <c r="H13" s="291">
        <f>IF(OR(ISERROR(VLOOKUP($D$6&amp;$E13&amp;$D$7,'CAL data'!$A:$AC,'CAL data'!C$3,FALSE)),ISBLANK(VLOOKUP($D$6&amp;$E13&amp;$D$7,'CAL data'!$A:$AC,'CAL data'!C$3,FALSE))),"",VLOOKUP($D$6&amp;$E13&amp;$D$7,'CAL data'!$A:$AC,'CAL data'!C$3,FALSE))</f>
        <v>1.1995824238398026E-2</v>
      </c>
      <c r="I13" s="291"/>
      <c r="J13" s="291">
        <f>IF(OR(ISERROR(VLOOKUP($D$6&amp;$E13&amp;$D$7,'CAL data'!$A:$AC,'CAL data'!D$3,FALSE)),ISBLANK(VLOOKUP($D$6&amp;$E13&amp;$D$7,'CAL data'!$A:$AC,'CAL data'!D$3,FALSE))),"",VLOOKUP($D$6&amp;$E13&amp;$D$7,'CAL data'!$A:$AC,'CAL data'!D$3,FALSE))</f>
        <v>0.18716902344120717</v>
      </c>
      <c r="K13" s="291"/>
      <c r="L13" s="291">
        <f>IF(OR(ISERROR(VLOOKUP($D$6&amp;$E13&amp;$D$7,'CAL data'!$A:$AC,'CAL data'!E$3,FALSE)),ISBLANK(VLOOKUP($D$6&amp;$E13&amp;$D$7,'CAL data'!$A:$AC,'CAL data'!E$3,FALSE))),"",VLOOKUP($D$6&amp;$E13&amp;$D$7,'CAL data'!$A:$AC,'CAL data'!E$3,FALSE))</f>
        <v>0.1558508114264022</v>
      </c>
      <c r="M13" s="291"/>
      <c r="N13" s="291">
        <f>IF(OR(ISERROR(VLOOKUP($D$6&amp;$E13&amp;$D$7,'CAL data'!$A:$AC,'CAL data'!F$3,FALSE)),ISBLANK(VLOOKUP($D$6&amp;$E13&amp;$D$7,'CAL data'!$A:$AC,'CAL data'!F$3,FALSE))),"",VLOOKUP($D$6&amp;$E13&amp;$D$7,'CAL data'!$A:$AC,'CAL data'!F$3,FALSE))</f>
        <v>3.7202239726677425E-2</v>
      </c>
      <c r="O13" s="291"/>
      <c r="P13" s="291">
        <f>IF(OR(ISERROR(VLOOKUP($D$6&amp;$E13&amp;$D$7,'CAL data'!$A:$AC,'CAL data'!G$3,FALSE)),ISBLANK(VLOOKUP($D$6&amp;$E13&amp;$D$7,'CAL data'!$A:$AC,'CAL data'!G$3,FALSE))),"",VLOOKUP($D$6&amp;$E13&amp;$D$7,'CAL data'!$A:$AC,'CAL data'!G$3,FALSE))</f>
        <v>0.57517319920280918</v>
      </c>
      <c r="Q13" s="291"/>
      <c r="R13" s="291">
        <f>IF(OR(ISERROR(VLOOKUP($D$6&amp;$E13&amp;$D$7,'CAL data'!$A:$AC,'CAL data'!H$3,FALSE)),ISBLANK(VLOOKUP($D$6&amp;$E13&amp;$D$7,'CAL data'!$A:$AC,'CAL data'!H$3,FALSE))),"",VLOOKUP($D$6&amp;$E13&amp;$D$7,'CAL data'!$A:$AC,'CAL data'!H$3,FALSE))</f>
        <v>4.0239157255385783E-3</v>
      </c>
      <c r="S13" s="291"/>
      <c r="T13" s="291">
        <f>IF(OR(ISERROR(VLOOKUP($D$6&amp;$E13&amp;$D$7,'CAL data'!$A:$AC,'CAL data'!I$3,FALSE)),ISBLANK(VLOOKUP($D$6&amp;$E13&amp;$D$7,'CAL data'!$A:$AC,'CAL data'!I$3,FALSE))),"",VLOOKUP($D$6&amp;$E13&amp;$D$7,'CAL data'!$A:$AC,'CAL data'!I$3,FALSE))</f>
        <v>2.858498623896745E-2</v>
      </c>
      <c r="U13" s="354"/>
      <c r="V13" s="361">
        <f>SUM(F11,H11,J11,L11,N11,P11,R11,T11)</f>
        <v>1.0000000000000002</v>
      </c>
      <c r="W13" s="362">
        <f>IF(ISERROR(VLOOKUP($D$6&amp;$E13&amp;$D$7,'CAL data'!$A:$AC,'CAL data'!K$3,FALSE)),0,VLOOKUP($D$6&amp;$E13&amp;$D$7,'CAL data'!$A:$AC,'CAL data'!K$3,FALSE))</f>
        <v>52685</v>
      </c>
    </row>
    <row r="14" spans="2:23" ht="15" customHeight="1" x14ac:dyDescent="0.25">
      <c r="D14" s="358"/>
      <c r="E14" s="13" t="s">
        <v>27</v>
      </c>
      <c r="F14" s="14" t="str">
        <f>IF(F13="","",VLOOKUP($D$6&amp;$E13&amp;$D$7,'CAL data'!$A:$AC,'CAL data'!M$3,FALSE))</f>
        <v/>
      </c>
      <c r="G14" s="15" t="str">
        <f>IF(F13="","",VLOOKUP($D$6&amp;$E13&amp;$D$7,'CAL data'!$A:$AC,'CAL data'!N$3,FALSE))</f>
        <v/>
      </c>
      <c r="H14" s="15">
        <f>IF(H13="","",VLOOKUP($D$6&amp;$E13&amp;$D$7,'CAL data'!$A:$AC,'CAL data'!O$3,FALSE))</f>
        <v>1.0999999999999999E-2</v>
      </c>
      <c r="I14" s="15">
        <f>IF(H13="","",VLOOKUP($D$6&amp;$E13&amp;$D$7,'CAL data'!$A:$AC,'CAL data'!P$3,FALSE))</f>
        <v>1.2999999999999999E-2</v>
      </c>
      <c r="J14" s="15">
        <f>IF(J13="","",VLOOKUP($D$6&amp;$E13&amp;$D$7,'CAL data'!$A:$AC,'CAL data'!Q$3,FALSE))</f>
        <v>0.184</v>
      </c>
      <c r="K14" s="15">
        <f>IF(J13="","",VLOOKUP($D$6&amp;$E13&amp;$D$7,'CAL data'!$A:$AC,'CAL data'!R$3,FALSE))</f>
        <v>0.191</v>
      </c>
      <c r="L14" s="15">
        <f>IF(L13="","",VLOOKUP($D$6&amp;$E13&amp;$D$7,'CAL data'!$A:$AC,'CAL data'!S$3,FALSE))</f>
        <v>0.153</v>
      </c>
      <c r="M14" s="15">
        <f>IF(L13="","",VLOOKUP($D$6&amp;$E13&amp;$D$7,'CAL data'!$A:$AC,'CAL data'!T$3,FALSE))</f>
        <v>0.159</v>
      </c>
      <c r="N14" s="15">
        <f>IF(N13="","",VLOOKUP($D$6&amp;$E13&amp;$D$7,'CAL data'!$A:$AC,'CAL data'!U$3,FALSE))</f>
        <v>3.5999999999999997E-2</v>
      </c>
      <c r="O14" s="15">
        <f>IF(N13="","",VLOOKUP($D$6&amp;$E13&amp;$D$7,'CAL data'!$A:$AC,'CAL data'!V$3,FALSE))</f>
        <v>3.9E-2</v>
      </c>
      <c r="P14" s="15">
        <f>IF(P13="","",VLOOKUP($D$6&amp;$E13&amp;$D$7,'CAL data'!$A:$AC,'CAL data'!W$3,FALSE))</f>
        <v>0.57099999999999995</v>
      </c>
      <c r="Q14" s="15">
        <f>IF(P13="","",VLOOKUP($D$6&amp;$E13&amp;$D$7,'CAL data'!$A:$AC,'CAL data'!X$3,FALSE))</f>
        <v>0.57899999999999996</v>
      </c>
      <c r="R14" s="15">
        <f>IF(R13="","",VLOOKUP($D$6&amp;$E13&amp;$D$7,'CAL data'!$A:$AC,'CAL data'!Y$3,FALSE))</f>
        <v>4.0000000000000001E-3</v>
      </c>
      <c r="S14" s="15">
        <f>IF(R13="","",VLOOKUP($D$6&amp;$E13&amp;$D$7,'CAL data'!$A:$AC,'CAL data'!Z$3,FALSE))</f>
        <v>5.0000000000000001E-3</v>
      </c>
      <c r="T14" s="15">
        <f>IF(T13="","",VLOOKUP($D$6&amp;$E13&amp;$D$7,'CAL data'!$A:$AC,'CAL data'!AA$3,FALSE))</f>
        <v>2.7E-2</v>
      </c>
      <c r="U14" s="16">
        <f>IF(T13="","",VLOOKUP($D$6&amp;$E13&amp;$D$7,'CAL data'!$A:$AC,'CAL data'!AB$3,FALSE))</f>
        <v>0.03</v>
      </c>
      <c r="V14" s="361"/>
      <c r="W14" s="362"/>
    </row>
    <row r="15" spans="2:23" s="34" customFormat="1" ht="18.75" customHeight="1" x14ac:dyDescent="0.2">
      <c r="D15" s="358"/>
      <c r="E15" s="70" t="s">
        <v>300</v>
      </c>
      <c r="F15" s="290" t="str">
        <f>IF(OR(ISERROR(VLOOKUP($D$6&amp;$E15&amp;$D$7,'CAL data'!$A:$AC,'CAL data'!B$3,FALSE)),ISBLANK(VLOOKUP($D$6&amp;$E15&amp;$D$7,'CAL data'!$A:$AC,'CAL data'!B$3,FALSE))),"",VLOOKUP($D$6&amp;$E15&amp;$D$7,'CAL data'!$A:$AC,'CAL data'!B$3,FALSE))</f>
        <v/>
      </c>
      <c r="G15" s="291"/>
      <c r="H15" s="291">
        <f>IF(OR(ISERROR(VLOOKUP($D$6&amp;$E15&amp;$D$7,'CAL data'!$A:$AC,'CAL data'!C$3,FALSE)),ISBLANK(VLOOKUP($D$6&amp;$E15&amp;$D$7,'CAL data'!$A:$AC,'CAL data'!C$3,FALSE))),"",VLOOKUP($D$6&amp;$E15&amp;$D$7,'CAL data'!$A:$AC,'CAL data'!C$3,FALSE))</f>
        <v>5.6003101710248564E-3</v>
      </c>
      <c r="I15" s="291"/>
      <c r="J15" s="291">
        <f>IF(OR(ISERROR(VLOOKUP($D$6&amp;$E15&amp;$D$7,'CAL data'!$A:$AC,'CAL data'!D$3,FALSE)),ISBLANK(VLOOKUP($D$6&amp;$E15&amp;$D$7,'CAL data'!$A:$AC,'CAL data'!D$3,FALSE))),"",VLOOKUP($D$6&amp;$E15&amp;$D$7,'CAL data'!$A:$AC,'CAL data'!D$3,FALSE))</f>
        <v>0.3260672898806703</v>
      </c>
      <c r="K15" s="291"/>
      <c r="L15" s="291">
        <f>IF(OR(ISERROR(VLOOKUP($D$6&amp;$E15&amp;$D$7,'CAL data'!$A:$AC,'CAL data'!E$3,FALSE)),ISBLANK(VLOOKUP($D$6&amp;$E15&amp;$D$7,'CAL data'!$A:$AC,'CAL data'!E$3,FALSE))),"",VLOOKUP($D$6&amp;$E15&amp;$D$7,'CAL data'!$A:$AC,'CAL data'!E$3,FALSE))</f>
        <v>0.19157368715805798</v>
      </c>
      <c r="M15" s="291"/>
      <c r="N15" s="291">
        <f>IF(OR(ISERROR(VLOOKUP($D$6&amp;$E15&amp;$D$7,'CAL data'!$A:$AC,'CAL data'!F$3,FALSE)),ISBLANK(VLOOKUP($D$6&amp;$E15&amp;$D$7,'CAL data'!$A:$AC,'CAL data'!F$3,FALSE))),"",VLOOKUP($D$6&amp;$E15&amp;$D$7,'CAL data'!$A:$AC,'CAL data'!F$3,FALSE))</f>
        <v>3.1146340412699779E-2</v>
      </c>
      <c r="O15" s="291"/>
      <c r="P15" s="291">
        <f>IF(OR(ISERROR(VLOOKUP($D$6&amp;$E15&amp;$D$7,'CAL data'!$A:$AC,'CAL data'!G$3,FALSE)),ISBLANK(VLOOKUP($D$6&amp;$E15&amp;$D$7,'CAL data'!$A:$AC,'CAL data'!G$3,FALSE))),"",VLOOKUP($D$6&amp;$E15&amp;$D$7,'CAL data'!$A:$AC,'CAL data'!G$3,FALSE))</f>
        <v>0.40473010812906562</v>
      </c>
      <c r="Q15" s="291"/>
      <c r="R15" s="291">
        <f>IF(OR(ISERROR(VLOOKUP($D$6&amp;$E15&amp;$D$7,'CAL data'!$A:$AC,'CAL data'!H$3,FALSE)),ISBLANK(VLOOKUP($D$6&amp;$E15&amp;$D$7,'CAL data'!$A:$AC,'CAL data'!H$3,FALSE))),"",VLOOKUP($D$6&amp;$E15&amp;$D$7,'CAL data'!$A:$AC,'CAL data'!H$3,FALSE))</f>
        <v>5.471072244001206E-3</v>
      </c>
      <c r="S15" s="291"/>
      <c r="T15" s="291">
        <f>IF(OR(ISERROR(VLOOKUP($D$6&amp;$E15&amp;$D$7,'CAL data'!$A:$AC,'CAL data'!I$3,FALSE)),ISBLANK(VLOOKUP($D$6&amp;$E15&amp;$D$7,'CAL data'!$A:$AC,'CAL data'!I$3,FALSE))),"",VLOOKUP($D$6&amp;$E15&amp;$D$7,'CAL data'!$A:$AC,'CAL data'!I$3,FALSE))</f>
        <v>3.5411192004480251E-2</v>
      </c>
      <c r="U15" s="354"/>
      <c r="V15" s="335">
        <f>SUM(F11,H11,J11,L11,N11,P11,R11,T11)</f>
        <v>1.0000000000000002</v>
      </c>
      <c r="W15" s="355">
        <f>IF(ISERROR(VLOOKUP($D$6&amp;$E15&amp;$D$7,'CAL data'!$A:$AC,'CAL data'!K$3,FALSE)),0,VLOOKUP($D$6&amp;$E15&amp;$D$7,'CAL data'!$A:$AC,'CAL data'!K$3,FALSE))</f>
        <v>23213</v>
      </c>
    </row>
    <row r="16" spans="2:23" ht="15" customHeight="1" x14ac:dyDescent="0.25">
      <c r="D16" s="358"/>
      <c r="E16" s="17" t="s">
        <v>27</v>
      </c>
      <c r="F16" s="14" t="str">
        <f>IF(F15="","",VLOOKUP($D$6&amp;$E15&amp;$D$7,'CAL data'!$A:$AC,'CAL data'!M$3,FALSE))</f>
        <v/>
      </c>
      <c r="G16" s="15" t="str">
        <f>IF(F15="","",VLOOKUP($D$6&amp;$E15&amp;$D$7,'CAL data'!$A:$AC,'CAL data'!N$3,FALSE))</f>
        <v/>
      </c>
      <c r="H16" s="15">
        <f>IF(H15="","",VLOOKUP($D$6&amp;$E15&amp;$D$7,'CAL data'!$A:$AC,'CAL data'!O$3,FALSE))</f>
        <v>5.0000000000000001E-3</v>
      </c>
      <c r="I16" s="15">
        <f>IF(H15="","",VLOOKUP($D$6&amp;$E15&amp;$D$7,'CAL data'!$A:$AC,'CAL data'!P$3,FALSE))</f>
        <v>7.0000000000000001E-3</v>
      </c>
      <c r="J16" s="15">
        <f>IF(J15="","",VLOOKUP($D$6&amp;$E15&amp;$D$7,'CAL data'!$A:$AC,'CAL data'!Q$3,FALSE))</f>
        <v>0.32</v>
      </c>
      <c r="K16" s="15">
        <f>IF(J15="","",VLOOKUP($D$6&amp;$E15&amp;$D$7,'CAL data'!$A:$AC,'CAL data'!R$3,FALSE))</f>
        <v>0.33200000000000002</v>
      </c>
      <c r="L16" s="15">
        <f>IF(L15="","",VLOOKUP($D$6&amp;$E15&amp;$D$7,'CAL data'!$A:$AC,'CAL data'!S$3,FALSE))</f>
        <v>0.187</v>
      </c>
      <c r="M16" s="15">
        <f>IF(L15="","",VLOOKUP($D$6&amp;$E15&amp;$D$7,'CAL data'!$A:$AC,'CAL data'!T$3,FALSE))</f>
        <v>0.19700000000000001</v>
      </c>
      <c r="N16" s="15">
        <f>IF(N15="","",VLOOKUP($D$6&amp;$E15&amp;$D$7,'CAL data'!$A:$AC,'CAL data'!U$3,FALSE))</f>
        <v>2.9000000000000001E-2</v>
      </c>
      <c r="O16" s="15">
        <f>IF(N15="","",VLOOKUP($D$6&amp;$E15&amp;$D$7,'CAL data'!$A:$AC,'CAL data'!V$3,FALSE))</f>
        <v>3.3000000000000002E-2</v>
      </c>
      <c r="P16" s="15">
        <f>IF(P15="","",VLOOKUP($D$6&amp;$E15&amp;$D$7,'CAL data'!$A:$AC,'CAL data'!W$3,FALSE))</f>
        <v>0.39800000000000002</v>
      </c>
      <c r="Q16" s="15">
        <f>IF(P15="","",VLOOKUP($D$6&amp;$E15&amp;$D$7,'CAL data'!$A:$AC,'CAL data'!X$3,FALSE))</f>
        <v>0.41099999999999998</v>
      </c>
      <c r="R16" s="15">
        <f>IF(R15="","",VLOOKUP($D$6&amp;$E15&amp;$D$7,'CAL data'!$A:$AC,'CAL data'!Y$3,FALSE))</f>
        <v>5.0000000000000001E-3</v>
      </c>
      <c r="S16" s="15">
        <f>IF(R15="","",VLOOKUP($D$6&amp;$E15&amp;$D$7,'CAL data'!$A:$AC,'CAL data'!Z$3,FALSE))</f>
        <v>7.0000000000000001E-3</v>
      </c>
      <c r="T16" s="15">
        <f>IF(T15="","",VLOOKUP($D$6&amp;$E15&amp;$D$7,'CAL data'!$A:$AC,'CAL data'!AA$3,FALSE))</f>
        <v>3.3000000000000002E-2</v>
      </c>
      <c r="U16" s="16">
        <f>IF(T15="","",VLOOKUP($D$6&amp;$E15&amp;$D$7,'CAL data'!$A:$AC,'CAL data'!AB$3,FALSE))</f>
        <v>3.7999999999999999E-2</v>
      </c>
      <c r="V16" s="341"/>
      <c r="W16" s="363"/>
    </row>
    <row r="17" spans="4:23" s="34" customFormat="1" ht="18.75" customHeight="1" x14ac:dyDescent="0.2">
      <c r="D17" s="358"/>
      <c r="E17" s="71" t="s">
        <v>304</v>
      </c>
      <c r="F17" s="290" t="str">
        <f>IF(OR(ISERROR(VLOOKUP($D$6&amp;$E17&amp;$D$7,'CAL data'!$A:$AC,'CAL data'!B$3,FALSE)),ISBLANK(VLOOKUP($D$6&amp;$E17&amp;$D$7,'CAL data'!$A:$AC,'CAL data'!B$3,FALSE))),"",VLOOKUP($D$6&amp;$E17&amp;$D$7,'CAL data'!$A:$AC,'CAL data'!B$3,FALSE))</f>
        <v/>
      </c>
      <c r="G17" s="291"/>
      <c r="H17" s="291">
        <f>IF(OR(ISERROR(VLOOKUP($D$6&amp;$E17&amp;$D$7,'CAL data'!$A:$AC,'CAL data'!C$3,FALSE)),ISBLANK(VLOOKUP($D$6&amp;$E17&amp;$D$7,'CAL data'!$A:$AC,'CAL data'!C$3,FALSE))),"",VLOOKUP($D$6&amp;$E17&amp;$D$7,'CAL data'!$A:$AC,'CAL data'!C$3,FALSE))</f>
        <v>3.9924586891427307E-3</v>
      </c>
      <c r="I17" s="291"/>
      <c r="J17" s="291">
        <f>IF(OR(ISERROR(VLOOKUP($D$6&amp;$E17&amp;$D$7,'CAL data'!$A:$AC,'CAL data'!D$3,FALSE)),ISBLANK(VLOOKUP($D$6&amp;$E17&amp;$D$7,'CAL data'!$A:$AC,'CAL data'!D$3,FALSE))),"",VLOOKUP($D$6&amp;$E17&amp;$D$7,'CAL data'!$A:$AC,'CAL data'!D$3,FALSE))</f>
        <v>0.4571919707219696</v>
      </c>
      <c r="K17" s="291"/>
      <c r="L17" s="291">
        <f>IF(OR(ISERROR(VLOOKUP($D$6&amp;$E17&amp;$D$7,'CAL data'!$A:$AC,'CAL data'!E$3,FALSE)),ISBLANK(VLOOKUP($D$6&amp;$E17&amp;$D$7,'CAL data'!$A:$AC,'CAL data'!E$3,FALSE))),"",VLOOKUP($D$6&amp;$E17&amp;$D$7,'CAL data'!$A:$AC,'CAL data'!E$3,FALSE))</f>
        <v>0.27370522346678494</v>
      </c>
      <c r="M17" s="291"/>
      <c r="N17" s="291">
        <f>IF(OR(ISERROR(VLOOKUP($D$6&amp;$E17&amp;$D$7,'CAL data'!$A:$AC,'CAL data'!F$3,FALSE)),ISBLANK(VLOOKUP($D$6&amp;$E17&amp;$D$7,'CAL data'!$A:$AC,'CAL data'!F$3,FALSE))),"",VLOOKUP($D$6&amp;$E17&amp;$D$7,'CAL data'!$A:$AC,'CAL data'!F$3,FALSE))</f>
        <v>2.7669956748364199E-2</v>
      </c>
      <c r="O17" s="291"/>
      <c r="P17" s="291">
        <f>IF(OR(ISERROR(VLOOKUP($D$6&amp;$E17&amp;$D$7,'CAL data'!$A:$AC,'CAL data'!G$3,FALSE)),ISBLANK(VLOOKUP($D$6&amp;$E17&amp;$D$7,'CAL data'!$A:$AC,'CAL data'!G$3,FALSE))),"",VLOOKUP($D$6&amp;$E17&amp;$D$7,'CAL data'!$A:$AC,'CAL data'!G$3,FALSE))</f>
        <v>0.19696129533104137</v>
      </c>
      <c r="Q17" s="291"/>
      <c r="R17" s="291">
        <f>IF(OR(ISERROR(VLOOKUP($D$6&amp;$E17&amp;$D$7,'CAL data'!$A:$AC,'CAL data'!H$3,FALSE)),ISBLANK(VLOOKUP($D$6&amp;$E17&amp;$D$7,'CAL data'!$A:$AC,'CAL data'!H$3,FALSE))),"",VLOOKUP($D$6&amp;$E17&amp;$D$7,'CAL data'!$A:$AC,'CAL data'!H$3,FALSE))</f>
        <v>1.7744260840634356E-3</v>
      </c>
      <c r="S17" s="291"/>
      <c r="T17" s="291">
        <f>IF(OR(ISERROR(VLOOKUP($D$6&amp;$E17&amp;$D$7,'CAL data'!$A:$AC,'CAL data'!I$3,FALSE)),ISBLANK(VLOOKUP($D$6&amp;$E17&amp;$D$7,'CAL data'!$A:$AC,'CAL data'!I$3,FALSE))),"",VLOOKUP($D$6&amp;$E17&amp;$D$7,'CAL data'!$A:$AC,'CAL data'!I$3,FALSE))</f>
        <v>3.8704668958633691E-2</v>
      </c>
      <c r="U17" s="354"/>
      <c r="V17" s="361">
        <f>SUM(F11,H11,J11,L11,N11,P11,R11,T11)</f>
        <v>1.0000000000000002</v>
      </c>
      <c r="W17" s="362">
        <f>IF(ISERROR(VLOOKUP($D$6&amp;$E17&amp;$D$7,'CAL data'!$A:$AC,'CAL data'!K$3,FALSE)),0,VLOOKUP($D$6&amp;$E17&amp;$D$7,'CAL data'!$A:$AC,'CAL data'!K$3,FALSE))</f>
        <v>18034</v>
      </c>
    </row>
    <row r="18" spans="4:23" ht="15" customHeight="1" x14ac:dyDescent="0.25">
      <c r="D18" s="358"/>
      <c r="E18" s="13" t="s">
        <v>27</v>
      </c>
      <c r="F18" s="14" t="str">
        <f>IF(F17="","",VLOOKUP($D$6&amp;$E17&amp;$D$7,'CAL data'!$A:$AC,'CAL data'!M$3,FALSE))</f>
        <v/>
      </c>
      <c r="G18" s="15" t="str">
        <f>IF(F17="","",VLOOKUP($D$6&amp;$E17&amp;$D$7,'CAL data'!$A:$AC,'CAL data'!N$3,FALSE))</f>
        <v/>
      </c>
      <c r="H18" s="15">
        <f>IF(H17="","",VLOOKUP($D$6&amp;$E17&amp;$D$7,'CAL data'!$A:$AC,'CAL data'!O$3,FALSE))</f>
        <v>3.0000000000000001E-3</v>
      </c>
      <c r="I18" s="15">
        <f>IF(H17="","",VLOOKUP($D$6&amp;$E17&amp;$D$7,'CAL data'!$A:$AC,'CAL data'!P$3,FALSE))</f>
        <v>5.0000000000000001E-3</v>
      </c>
      <c r="J18" s="15">
        <f>IF(J17="","",VLOOKUP($D$6&amp;$E17&amp;$D$7,'CAL data'!$A:$AC,'CAL data'!Q$3,FALSE))</f>
        <v>0.45</v>
      </c>
      <c r="K18" s="15">
        <f>IF(J17="","",VLOOKUP($D$6&amp;$E17&amp;$D$7,'CAL data'!$A:$AC,'CAL data'!R$3,FALSE))</f>
        <v>0.46400000000000002</v>
      </c>
      <c r="L18" s="15">
        <f>IF(L17="","",VLOOKUP($D$6&amp;$E17&amp;$D$7,'CAL data'!$A:$AC,'CAL data'!S$3,FALSE))</f>
        <v>0.26700000000000002</v>
      </c>
      <c r="M18" s="15">
        <f>IF(L17="","",VLOOKUP($D$6&amp;$E17&amp;$D$7,'CAL data'!$A:$AC,'CAL data'!T$3,FALSE))</f>
        <v>0.28000000000000003</v>
      </c>
      <c r="N18" s="15">
        <f>IF(N17="","",VLOOKUP($D$6&amp;$E17&amp;$D$7,'CAL data'!$A:$AC,'CAL data'!U$3,FALSE))</f>
        <v>2.5000000000000001E-2</v>
      </c>
      <c r="O18" s="15">
        <f>IF(N17="","",VLOOKUP($D$6&amp;$E17&amp;$D$7,'CAL data'!$A:$AC,'CAL data'!V$3,FALSE))</f>
        <v>0.03</v>
      </c>
      <c r="P18" s="15">
        <f>IF(P17="","",VLOOKUP($D$6&amp;$E17&amp;$D$7,'CAL data'!$A:$AC,'CAL data'!W$3,FALSE))</f>
        <v>0.191</v>
      </c>
      <c r="Q18" s="15">
        <f>IF(P17="","",VLOOKUP($D$6&amp;$E17&amp;$D$7,'CAL data'!$A:$AC,'CAL data'!X$3,FALSE))</f>
        <v>0.20300000000000001</v>
      </c>
      <c r="R18" s="15">
        <f>IF(R17="","",VLOOKUP($D$6&amp;$E17&amp;$D$7,'CAL data'!$A:$AC,'CAL data'!Y$3,FALSE))</f>
        <v>1E-3</v>
      </c>
      <c r="S18" s="15">
        <f>IF(R17="","",VLOOKUP($D$6&amp;$E17&amp;$D$7,'CAL data'!$A:$AC,'CAL data'!Z$3,FALSE))</f>
        <v>3.0000000000000001E-3</v>
      </c>
      <c r="T18" s="15">
        <f>IF(T17="","",VLOOKUP($D$6&amp;$E17&amp;$D$7,'CAL data'!$A:$AC,'CAL data'!AA$3,FALSE))</f>
        <v>3.5999999999999997E-2</v>
      </c>
      <c r="U18" s="16">
        <f>IF(T17="","",VLOOKUP($D$6&amp;$E17&amp;$D$7,'CAL data'!$A:$AC,'CAL data'!AB$3,FALSE))</f>
        <v>4.2000000000000003E-2</v>
      </c>
      <c r="V18" s="361"/>
      <c r="W18" s="362"/>
    </row>
    <row r="19" spans="4:23" s="34" customFormat="1" ht="18.75" customHeight="1" x14ac:dyDescent="0.2">
      <c r="D19" s="358"/>
      <c r="E19" s="70" t="s">
        <v>93</v>
      </c>
      <c r="F19" s="290">
        <f>IF(OR(ISERROR(VLOOKUP($D$6&amp;$E19&amp;$D$7,'CAL data'!$A:$AC,'CAL data'!B$3,FALSE)),ISBLANK(VLOOKUP($D$6&amp;$E19&amp;$D$7,'CAL data'!$A:$AC,'CAL data'!B$3,FALSE))),"",VLOOKUP($D$6&amp;$E19&amp;$D$7,'CAL data'!$A:$AC,'CAL data'!B$3,FALSE))</f>
        <v>0.28273761820804616</v>
      </c>
      <c r="G19" s="291"/>
      <c r="H19" s="291">
        <f>IF(OR(ISERROR(VLOOKUP($D$6&amp;$E19&amp;$D$7,'CAL data'!$A:$AC,'CAL data'!C$3,FALSE)),ISBLANK(VLOOKUP($D$6&amp;$E19&amp;$D$7,'CAL data'!$A:$AC,'CAL data'!C$3,FALSE))),"",VLOOKUP($D$6&amp;$E19&amp;$D$7,'CAL data'!$A:$AC,'CAL data'!C$3,FALSE))</f>
        <v>0.48637709034567506</v>
      </c>
      <c r="I19" s="291"/>
      <c r="J19" s="291">
        <f>IF(OR(ISERROR(VLOOKUP($D$6&amp;$E19&amp;$D$7,'CAL data'!$A:$AC,'CAL data'!D$3,FALSE)),ISBLANK(VLOOKUP($D$6&amp;$E19&amp;$D$7,'CAL data'!$A:$AC,'CAL data'!D$3,FALSE))),"",VLOOKUP($D$6&amp;$E19&amp;$D$7,'CAL data'!$A:$AC,'CAL data'!D$3,FALSE))</f>
        <v>0.11158198429235454</v>
      </c>
      <c r="K19" s="291"/>
      <c r="L19" s="291">
        <f>IF(OR(ISERROR(VLOOKUP($D$6&amp;$E19&amp;$D$7,'CAL data'!$A:$AC,'CAL data'!E$3,FALSE)),ISBLANK(VLOOKUP($D$6&amp;$E19&amp;$D$7,'CAL data'!$A:$AC,'CAL data'!E$3,FALSE))),"",VLOOKUP($D$6&amp;$E19&amp;$D$7,'CAL data'!$A:$AC,'CAL data'!E$3,FALSE))</f>
        <v>3.0041139071432389E-2</v>
      </c>
      <c r="M19" s="291"/>
      <c r="N19" s="291">
        <f>IF(OR(ISERROR(VLOOKUP($D$6&amp;$E19&amp;$D$7,'CAL data'!$A:$AC,'CAL data'!F$3,FALSE)),ISBLANK(VLOOKUP($D$6&amp;$E19&amp;$D$7,'CAL data'!$A:$AC,'CAL data'!F$3,FALSE))),"",VLOOKUP($D$6&amp;$E19&amp;$D$7,'CAL data'!$A:$AC,'CAL data'!F$3,FALSE))</f>
        <v>1.7545546829085858E-3</v>
      </c>
      <c r="O19" s="291"/>
      <c r="P19" s="291">
        <f>IF(OR(ISERROR(VLOOKUP($D$6&amp;$E19&amp;$D$7,'CAL data'!$A:$AC,'CAL data'!G$3,FALSE)),ISBLANK(VLOOKUP($D$6&amp;$E19&amp;$D$7,'CAL data'!$A:$AC,'CAL data'!G$3,FALSE))),"",VLOOKUP($D$6&amp;$E19&amp;$D$7,'CAL data'!$A:$AC,'CAL data'!G$3,FALSE))</f>
        <v>4.2173425228401985E-2</v>
      </c>
      <c r="Q19" s="291"/>
      <c r="R19" s="291">
        <f>IF(OR(ISERROR(VLOOKUP($D$6&amp;$E19&amp;$D$7,'CAL data'!$A:$AC,'CAL data'!H$3,FALSE)),ISBLANK(VLOOKUP($D$6&amp;$E19&amp;$D$7,'CAL data'!$A:$AC,'CAL data'!H$3,FALSE))),"",VLOOKUP($D$6&amp;$E19&amp;$D$7,'CAL data'!$A:$AC,'CAL data'!H$3,FALSE))</f>
        <v>2.4191911096863813E-3</v>
      </c>
      <c r="S19" s="291"/>
      <c r="T19" s="291">
        <f>IF(OR(ISERROR(VLOOKUP($D$6&amp;$E19&amp;$D$7,'CAL data'!$A:$AC,'CAL data'!I$3,FALSE)),ISBLANK(VLOOKUP($D$6&amp;$E19&amp;$D$7,'CAL data'!$A:$AC,'CAL data'!I$3,FALSE))),"",VLOOKUP($D$6&amp;$E19&amp;$D$7,'CAL data'!$A:$AC,'CAL data'!I$3,FALSE))</f>
        <v>4.2914997061494896E-2</v>
      </c>
      <c r="U19" s="354"/>
      <c r="V19" s="335">
        <f>SUM(F11,H11,J11,L11,N11,P11,R11,T11)</f>
        <v>1.0000000000000002</v>
      </c>
      <c r="W19" s="355">
        <f>IF(ISERROR(VLOOKUP($D$6&amp;$E19&amp;$D$7,'CAL data'!$A:$AC,'CAL data'!K$3,FALSE)),0,VLOOKUP($D$6&amp;$E19&amp;$D$7,'CAL data'!$A:$AC,'CAL data'!K$3,FALSE))</f>
        <v>467925</v>
      </c>
    </row>
    <row r="20" spans="4:23" ht="15" customHeight="1" x14ac:dyDescent="0.25">
      <c r="D20" s="358"/>
      <c r="E20" s="17" t="s">
        <v>27</v>
      </c>
      <c r="F20" s="14">
        <f>IF(F19="","",VLOOKUP($D$6&amp;$E19&amp;$D$7,'CAL data'!$A:$AC,'CAL data'!M$3,FALSE))</f>
        <v>0.28100000000000003</v>
      </c>
      <c r="G20" s="15">
        <f>IF(F19="","",VLOOKUP($D$6&amp;$E19&amp;$D$7,'CAL data'!$A:$AC,'CAL data'!N$3,FALSE))</f>
        <v>0.28399999999999997</v>
      </c>
      <c r="H20" s="15">
        <f>IF(H19="","",VLOOKUP($D$6&amp;$E19&amp;$D$7,'CAL data'!$A:$AC,'CAL data'!O$3,FALSE))</f>
        <v>0.48499999999999999</v>
      </c>
      <c r="I20" s="15">
        <f>IF(H19="","",VLOOKUP($D$6&amp;$E19&amp;$D$7,'CAL data'!$A:$AC,'CAL data'!P$3,FALSE))</f>
        <v>0.48799999999999999</v>
      </c>
      <c r="J20" s="15">
        <f>IF(J19="","",VLOOKUP($D$6&amp;$E19&amp;$D$7,'CAL data'!$A:$AC,'CAL data'!Q$3,FALSE))</f>
        <v>0.111</v>
      </c>
      <c r="K20" s="15">
        <f>IF(J19="","",VLOOKUP($D$6&amp;$E19&amp;$D$7,'CAL data'!$A:$AC,'CAL data'!R$3,FALSE))</f>
        <v>0.112</v>
      </c>
      <c r="L20" s="15">
        <f>IF(L19="","",VLOOKUP($D$6&amp;$E19&amp;$D$7,'CAL data'!$A:$AC,'CAL data'!S$3,FALSE))</f>
        <v>0.03</v>
      </c>
      <c r="M20" s="15">
        <f>IF(L19="","",VLOOKUP($D$6&amp;$E19&amp;$D$7,'CAL data'!$A:$AC,'CAL data'!T$3,FALSE))</f>
        <v>3.1E-2</v>
      </c>
      <c r="N20" s="15">
        <f>IF(N19="","",VLOOKUP($D$6&amp;$E19&amp;$D$7,'CAL data'!$A:$AC,'CAL data'!U$3,FALSE))</f>
        <v>2E-3</v>
      </c>
      <c r="O20" s="15">
        <f>IF(N19="","",VLOOKUP($D$6&amp;$E19&amp;$D$7,'CAL data'!$A:$AC,'CAL data'!V$3,FALSE))</f>
        <v>2E-3</v>
      </c>
      <c r="P20" s="15">
        <f>IF(P19="","",VLOOKUP($D$6&amp;$E19&amp;$D$7,'CAL data'!$A:$AC,'CAL data'!W$3,FALSE))</f>
        <v>4.2000000000000003E-2</v>
      </c>
      <c r="Q20" s="15">
        <f>IF(P19="","",VLOOKUP($D$6&amp;$E19&amp;$D$7,'CAL data'!$A:$AC,'CAL data'!X$3,FALSE))</f>
        <v>4.2999999999999997E-2</v>
      </c>
      <c r="R20" s="15">
        <f>IF(R19="","",VLOOKUP($D$6&amp;$E19&amp;$D$7,'CAL data'!$A:$AC,'CAL data'!Y$3,FALSE))</f>
        <v>2E-3</v>
      </c>
      <c r="S20" s="15">
        <f>IF(R19="","",VLOOKUP($D$6&amp;$E19&amp;$D$7,'CAL data'!$A:$AC,'CAL data'!Z$3,FALSE))</f>
        <v>3.0000000000000001E-3</v>
      </c>
      <c r="T20" s="15">
        <f>IF(T19="","",VLOOKUP($D$6&amp;$E19&amp;$D$7,'CAL data'!$A:$AC,'CAL data'!AA$3,FALSE))</f>
        <v>4.2000000000000003E-2</v>
      </c>
      <c r="U20" s="16">
        <f>IF(T19="","",VLOOKUP($D$6&amp;$E19&amp;$D$7,'CAL data'!$A:$AC,'CAL data'!AB$3,FALSE))</f>
        <v>4.2999999999999997E-2</v>
      </c>
      <c r="V20" s="341"/>
      <c r="W20" s="363"/>
    </row>
    <row r="21" spans="4:23" s="34" customFormat="1" ht="15.75" x14ac:dyDescent="0.2">
      <c r="D21" s="358"/>
      <c r="E21" s="72" t="s">
        <v>138</v>
      </c>
      <c r="F21" s="290">
        <f>IF(OR(ISERROR(VLOOKUP($D$6&amp;$E21&amp;$D$7,'CAL data'!$A:$AC,'CAL data'!B$3,FALSE)),ISBLANK(VLOOKUP($D$6&amp;$E21&amp;$D$7,'CAL data'!$A:$AC,'CAL data'!B$3,FALSE))),"",VLOOKUP($D$6&amp;$E21&amp;$D$7,'CAL data'!$A:$AC,'CAL data'!B$3,FALSE))</f>
        <v>0.53238273797776459</v>
      </c>
      <c r="G21" s="291"/>
      <c r="H21" s="291">
        <f>IF(OR(ISERROR(VLOOKUP($D$6&amp;$E21&amp;$D$7,'CAL data'!$A:$AC,'CAL data'!C$3,FALSE)),ISBLANK(VLOOKUP($D$6&amp;$E21&amp;$D$7,'CAL data'!$A:$AC,'CAL data'!C$3,FALSE))),"",VLOOKUP($D$6&amp;$E21&amp;$D$7,'CAL data'!$A:$AC,'CAL data'!C$3,FALSE))</f>
        <v>0.18171501874876653</v>
      </c>
      <c r="I21" s="291"/>
      <c r="J21" s="291">
        <f>IF(OR(ISERROR(VLOOKUP($D$6&amp;$E21&amp;$D$7,'CAL data'!$A:$AC,'CAL data'!D$3,FALSE)),ISBLANK(VLOOKUP($D$6&amp;$E21&amp;$D$7,'CAL data'!$A:$AC,'CAL data'!D$3,FALSE))),"",VLOOKUP($D$6&amp;$E21&amp;$D$7,'CAL data'!$A:$AC,'CAL data'!D$3,FALSE))</f>
        <v>0.13545161502532729</v>
      </c>
      <c r="K21" s="291"/>
      <c r="L21" s="291">
        <f>IF(OR(ISERROR(VLOOKUP($D$6&amp;$E21&amp;$D$7,'CAL data'!$A:$AC,'CAL data'!E$3,FALSE)),ISBLANK(VLOOKUP($D$6&amp;$E21&amp;$D$7,'CAL data'!$A:$AC,'CAL data'!E$3,FALSE))),"",VLOOKUP($D$6&amp;$E21&amp;$D$7,'CAL data'!$A:$AC,'CAL data'!E$3,FALSE))</f>
        <v>5.4042497204131304E-2</v>
      </c>
      <c r="M21" s="291"/>
      <c r="N21" s="291">
        <f>IF(OR(ISERROR(VLOOKUP($D$6&amp;$E21&amp;$D$7,'CAL data'!$A:$AC,'CAL data'!F$3,FALSE)),ISBLANK(VLOOKUP($D$6&amp;$E21&amp;$D$7,'CAL data'!$A:$AC,'CAL data'!F$3,FALSE))),"",VLOOKUP($D$6&amp;$E21&amp;$D$7,'CAL data'!$A:$AC,'CAL data'!F$3,FALSE))</f>
        <v>4.2924807578448784E-3</v>
      </c>
      <c r="O21" s="291"/>
      <c r="P21" s="291">
        <f>IF(OR(ISERROR(VLOOKUP($D$6&amp;$E21&amp;$D$7,'CAL data'!$A:$AC,'CAL data'!G$3,FALSE)),ISBLANK(VLOOKUP($D$6&amp;$E21&amp;$D$7,'CAL data'!$A:$AC,'CAL data'!G$3,FALSE))),"",VLOOKUP($D$6&amp;$E21&amp;$D$7,'CAL data'!$A:$AC,'CAL data'!G$3,FALSE))</f>
        <v>1.085454904282613E-2</v>
      </c>
      <c r="Q21" s="291"/>
      <c r="R21" s="291">
        <f>IF(OR(ISERROR(VLOOKUP($D$6&amp;$E21&amp;$D$7,'CAL data'!$A:$AC,'CAL data'!H$3,FALSE)),ISBLANK(VLOOKUP($D$6&amp;$E21&amp;$D$7,'CAL data'!$A:$AC,'CAL data'!H$3,FALSE))),"",VLOOKUP($D$6&amp;$E21&amp;$D$7,'CAL data'!$A:$AC,'CAL data'!H$3,FALSE))</f>
        <v>1.6446286428524438E-5</v>
      </c>
      <c r="S21" s="291"/>
      <c r="T21" s="291">
        <f>IF(OR(ISERROR(VLOOKUP($D$6&amp;$E21&amp;$D$7,'CAL data'!$A:$AC,'CAL data'!I$3,FALSE)),ISBLANK(VLOOKUP($D$6&amp;$E21&amp;$D$7,'CAL data'!$A:$AC,'CAL data'!I$3,FALSE))),"",VLOOKUP($D$6&amp;$E21&amp;$D$7,'CAL data'!$A:$AC,'CAL data'!I$3,FALSE))</f>
        <v>8.1244654956910731E-2</v>
      </c>
      <c r="U21" s="354"/>
      <c r="V21" s="361">
        <f>SUM(F11,H11,J11,L11,N11,P11,R11,T11)</f>
        <v>1.0000000000000002</v>
      </c>
      <c r="W21" s="362">
        <f>IF(ISERROR(VLOOKUP($D$6&amp;$E21&amp;$D$7,'CAL data'!$A:$AC,'CAL data'!K$3,FALSE)),0,VLOOKUP($D$6&amp;$E21&amp;$D$7,'CAL data'!$A:$AC,'CAL data'!K$3,FALSE))</f>
        <v>60804</v>
      </c>
    </row>
    <row r="22" spans="4:23" ht="15" customHeight="1" x14ac:dyDescent="0.25">
      <c r="D22" s="358"/>
      <c r="E22" s="13" t="s">
        <v>27</v>
      </c>
      <c r="F22" s="14">
        <f>IF(F21="","",VLOOKUP($D$6&amp;$E21&amp;$D$7,'CAL data'!$A:$AC,'CAL data'!M$3,FALSE))</f>
        <v>0.52800000000000002</v>
      </c>
      <c r="G22" s="15">
        <f>IF(F21="","",VLOOKUP($D$6&amp;$E21&amp;$D$7,'CAL data'!$A:$AC,'CAL data'!N$3,FALSE))</f>
        <v>0.53600000000000003</v>
      </c>
      <c r="H22" s="15">
        <f>IF(H21="","",VLOOKUP($D$6&amp;$E21&amp;$D$7,'CAL data'!$A:$AC,'CAL data'!O$3,FALSE))</f>
        <v>0.17899999999999999</v>
      </c>
      <c r="I22" s="15">
        <f>IF(H21="","",VLOOKUP($D$6&amp;$E21&amp;$D$7,'CAL data'!$A:$AC,'CAL data'!P$3,FALSE))</f>
        <v>0.185</v>
      </c>
      <c r="J22" s="15">
        <f>IF(J21="","",VLOOKUP($D$6&amp;$E21&amp;$D$7,'CAL data'!$A:$AC,'CAL data'!Q$3,FALSE))</f>
        <v>0.13300000000000001</v>
      </c>
      <c r="K22" s="15">
        <f>IF(J21="","",VLOOKUP($D$6&amp;$E21&amp;$D$7,'CAL data'!$A:$AC,'CAL data'!R$3,FALSE))</f>
        <v>0.13800000000000001</v>
      </c>
      <c r="L22" s="15">
        <f>IF(L21="","",VLOOKUP($D$6&amp;$E21&amp;$D$7,'CAL data'!$A:$AC,'CAL data'!S$3,FALSE))</f>
        <v>5.1999999999999998E-2</v>
      </c>
      <c r="M22" s="15">
        <f>IF(L21="","",VLOOKUP($D$6&amp;$E21&amp;$D$7,'CAL data'!$A:$AC,'CAL data'!T$3,FALSE))</f>
        <v>5.6000000000000001E-2</v>
      </c>
      <c r="N22" s="15">
        <f>IF(N21="","",VLOOKUP($D$6&amp;$E21&amp;$D$7,'CAL data'!$A:$AC,'CAL data'!U$3,FALSE))</f>
        <v>4.0000000000000001E-3</v>
      </c>
      <c r="O22" s="15">
        <f>IF(N21="","",VLOOKUP($D$6&amp;$E21&amp;$D$7,'CAL data'!$A:$AC,'CAL data'!V$3,FALSE))</f>
        <v>5.0000000000000001E-3</v>
      </c>
      <c r="P22" s="15">
        <f>IF(P21="","",VLOOKUP($D$6&amp;$E21&amp;$D$7,'CAL data'!$A:$AC,'CAL data'!W$3,FALSE))</f>
        <v>0.01</v>
      </c>
      <c r="Q22" s="15">
        <f>IF(P21="","",VLOOKUP($D$6&amp;$E21&amp;$D$7,'CAL data'!$A:$AC,'CAL data'!X$3,FALSE))</f>
        <v>1.2E-2</v>
      </c>
      <c r="R22" s="15">
        <f>IF(R21="","",VLOOKUP($D$6&amp;$E21&amp;$D$7,'CAL data'!$A:$AC,'CAL data'!Y$3,FALSE))</f>
        <v>0</v>
      </c>
      <c r="S22" s="15">
        <f>IF(R21="","",VLOOKUP($D$6&amp;$E21&amp;$D$7,'CAL data'!$A:$AC,'CAL data'!Z$3,FALSE))</f>
        <v>0</v>
      </c>
      <c r="T22" s="15">
        <f>IF(T21="","",VLOOKUP($D$6&amp;$E21&amp;$D$7,'CAL data'!$A:$AC,'CAL data'!AA$3,FALSE))</f>
        <v>7.9000000000000001E-2</v>
      </c>
      <c r="U22" s="16">
        <f>IF(T21="","",VLOOKUP($D$6&amp;$E21&amp;$D$7,'CAL data'!$A:$AC,'CAL data'!AB$3,FALSE))</f>
        <v>8.3000000000000004E-2</v>
      </c>
      <c r="V22" s="361"/>
      <c r="W22" s="362"/>
    </row>
    <row r="23" spans="4:23" s="34" customFormat="1" ht="18.75" customHeight="1" x14ac:dyDescent="0.2">
      <c r="D23" s="358"/>
      <c r="E23" s="70" t="s">
        <v>111</v>
      </c>
      <c r="F23" s="290" t="str">
        <f>IF(OR(ISERROR(VLOOKUP($D$6&amp;$E23&amp;$D$7,'CAL data'!$A:$AC,'CAL data'!B$3,FALSE)),ISBLANK(VLOOKUP($D$6&amp;$E23&amp;$D$7,'CAL data'!$A:$AC,'CAL data'!B$3,FALSE))),"",VLOOKUP($D$6&amp;$E23&amp;$D$7,'CAL data'!$A:$AC,'CAL data'!B$3,FALSE))</f>
        <v/>
      </c>
      <c r="G23" s="291"/>
      <c r="H23" s="291">
        <f>IF(OR(ISERROR(VLOOKUP($D$6&amp;$E23&amp;$D$7,'CAL data'!$A:$AC,'CAL data'!C$3,FALSE)),ISBLANK(VLOOKUP($D$6&amp;$E23&amp;$D$7,'CAL data'!$A:$AC,'CAL data'!C$3,FALSE))),"",VLOOKUP($D$6&amp;$E23&amp;$D$7,'CAL data'!$A:$AC,'CAL data'!C$3,FALSE))</f>
        <v>9.9258537027799187E-2</v>
      </c>
      <c r="I23" s="291"/>
      <c r="J23" s="291">
        <f>IF(OR(ISERROR(VLOOKUP($D$6&amp;$E23&amp;$D$7,'CAL data'!$A:$AC,'CAL data'!D$3,FALSE)),ISBLANK(VLOOKUP($D$6&amp;$E23&amp;$D$7,'CAL data'!$A:$AC,'CAL data'!D$3,FALSE))),"",VLOOKUP($D$6&amp;$E23&amp;$D$7,'CAL data'!$A:$AC,'CAL data'!D$3,FALSE))</f>
        <v>0.19615890435807901</v>
      </c>
      <c r="K23" s="291"/>
      <c r="L23" s="291">
        <f>IF(OR(ISERROR(VLOOKUP($D$6&amp;$E23&amp;$D$7,'CAL data'!$A:$AC,'CAL data'!E$3,FALSE)),ISBLANK(VLOOKUP($D$6&amp;$E23&amp;$D$7,'CAL data'!$A:$AC,'CAL data'!E$3,FALSE))),"",VLOOKUP($D$6&amp;$E23&amp;$D$7,'CAL data'!$A:$AC,'CAL data'!E$3,FALSE))</f>
        <v>7.1187247743866491E-2</v>
      </c>
      <c r="M23" s="291"/>
      <c r="N23" s="291">
        <f>IF(OR(ISERROR(VLOOKUP($D$6&amp;$E23&amp;$D$7,'CAL data'!$A:$AC,'CAL data'!F$3,FALSE)),ISBLANK(VLOOKUP($D$6&amp;$E23&amp;$D$7,'CAL data'!$A:$AC,'CAL data'!F$3,FALSE))),"",VLOOKUP($D$6&amp;$E23&amp;$D$7,'CAL data'!$A:$AC,'CAL data'!F$3,FALSE))</f>
        <v>1.3026620107931612E-2</v>
      </c>
      <c r="O23" s="291"/>
      <c r="P23" s="291">
        <f>IF(OR(ISERROR(VLOOKUP($D$6&amp;$E23&amp;$D$7,'CAL data'!$A:$AC,'CAL data'!G$3,FALSE)),ISBLANK(VLOOKUP($D$6&amp;$E23&amp;$D$7,'CAL data'!$A:$AC,'CAL data'!G$3,FALSE))),"",VLOOKUP($D$6&amp;$E23&amp;$D$7,'CAL data'!$A:$AC,'CAL data'!G$3,FALSE))</f>
        <v>0.561323749489819</v>
      </c>
      <c r="Q23" s="291"/>
      <c r="R23" s="291">
        <f>IF(OR(ISERROR(VLOOKUP($D$6&amp;$E23&amp;$D$7,'CAL data'!$A:$AC,'CAL data'!H$3,FALSE)),ISBLANK(VLOOKUP($D$6&amp;$E23&amp;$D$7,'CAL data'!$A:$AC,'CAL data'!H$3,FALSE))),"",VLOOKUP($D$6&amp;$E23&amp;$D$7,'CAL data'!$A:$AC,'CAL data'!H$3,FALSE))</f>
        <v>1.6473175819690718E-2</v>
      </c>
      <c r="S23" s="291"/>
      <c r="T23" s="291">
        <f>IF(OR(ISERROR(VLOOKUP($D$6&amp;$E23&amp;$D$7,'CAL data'!$A:$AC,'CAL data'!I$3,FALSE)),ISBLANK(VLOOKUP($D$6&amp;$E23&amp;$D$7,'CAL data'!$A:$AC,'CAL data'!I$3,FALSE))),"",VLOOKUP($D$6&amp;$E23&amp;$D$7,'CAL data'!$A:$AC,'CAL data'!I$3,FALSE))</f>
        <v>4.257176545281393E-2</v>
      </c>
      <c r="U23" s="354"/>
      <c r="V23" s="335">
        <f>SUM(F11,H11,J11,L11,N11,P11,R11,T11)</f>
        <v>1.0000000000000002</v>
      </c>
      <c r="W23" s="355">
        <f>IF(ISERROR(VLOOKUP($D$6&amp;$E23&amp;$D$7,'CAL data'!$A:$AC,'CAL data'!K$3,FALSE)),0,VLOOKUP($D$6&amp;$E23&amp;$D$7,'CAL data'!$A:$AC,'CAL data'!K$3,FALSE))</f>
        <v>88204</v>
      </c>
    </row>
    <row r="24" spans="4:23" ht="15" customHeight="1" x14ac:dyDescent="0.25">
      <c r="D24" s="358"/>
      <c r="E24" s="17" t="s">
        <v>27</v>
      </c>
      <c r="F24" s="14" t="str">
        <f>IF(F23="","",VLOOKUP($D$6&amp;$E23&amp;$D$7,'CAL data'!$A:$AC,'CAL data'!M$3,FALSE))</f>
        <v/>
      </c>
      <c r="G24" s="15" t="str">
        <f>IF(F23="","",VLOOKUP($D$6&amp;$E23&amp;$D$7,'CAL data'!$A:$AC,'CAL data'!N$3,FALSE))</f>
        <v/>
      </c>
      <c r="H24" s="15">
        <f>IF(H23="","",VLOOKUP($D$6&amp;$E23&amp;$D$7,'CAL data'!$A:$AC,'CAL data'!O$3,FALSE))</f>
        <v>9.7000000000000003E-2</v>
      </c>
      <c r="I24" s="15">
        <f>IF(H23="","",VLOOKUP($D$6&amp;$E23&amp;$D$7,'CAL data'!$A:$AC,'CAL data'!P$3,FALSE))</f>
        <v>0.10100000000000001</v>
      </c>
      <c r="J24" s="15">
        <f>IF(J23="","",VLOOKUP($D$6&amp;$E23&amp;$D$7,'CAL data'!$A:$AC,'CAL data'!Q$3,FALSE))</f>
        <v>0.19400000000000001</v>
      </c>
      <c r="K24" s="15">
        <f>IF(J23="","",VLOOKUP($D$6&amp;$E23&amp;$D$7,'CAL data'!$A:$AC,'CAL data'!R$3,FALSE))</f>
        <v>0.19900000000000001</v>
      </c>
      <c r="L24" s="15">
        <f>IF(L23="","",VLOOKUP($D$6&amp;$E23&amp;$D$7,'CAL data'!$A:$AC,'CAL data'!S$3,FALSE))</f>
        <v>7.0000000000000007E-2</v>
      </c>
      <c r="M24" s="15">
        <f>IF(L23="","",VLOOKUP($D$6&amp;$E23&amp;$D$7,'CAL data'!$A:$AC,'CAL data'!T$3,FALSE))</f>
        <v>7.2999999999999995E-2</v>
      </c>
      <c r="N24" s="15">
        <f>IF(N23="","",VLOOKUP($D$6&amp;$E23&amp;$D$7,'CAL data'!$A:$AC,'CAL data'!U$3,FALSE))</f>
        <v>1.2E-2</v>
      </c>
      <c r="O24" s="15">
        <f>IF(N23="","",VLOOKUP($D$6&amp;$E23&amp;$D$7,'CAL data'!$A:$AC,'CAL data'!V$3,FALSE))</f>
        <v>1.4E-2</v>
      </c>
      <c r="P24" s="15">
        <f>IF(P23="","",VLOOKUP($D$6&amp;$E23&amp;$D$7,'CAL data'!$A:$AC,'CAL data'!W$3,FALSE))</f>
        <v>0.55800000000000005</v>
      </c>
      <c r="Q24" s="15">
        <f>IF(P23="","",VLOOKUP($D$6&amp;$E23&amp;$D$7,'CAL data'!$A:$AC,'CAL data'!X$3,FALSE))</f>
        <v>0.56499999999999995</v>
      </c>
      <c r="R24" s="15">
        <f>IF(R23="","",VLOOKUP($D$6&amp;$E23&amp;$D$7,'CAL data'!$A:$AC,'CAL data'!Y$3,FALSE))</f>
        <v>1.6E-2</v>
      </c>
      <c r="S24" s="15">
        <f>IF(R23="","",VLOOKUP($D$6&amp;$E23&amp;$D$7,'CAL data'!$A:$AC,'CAL data'!Z$3,FALSE))</f>
        <v>1.7000000000000001E-2</v>
      </c>
      <c r="T24" s="15">
        <f>IF(T23="","",VLOOKUP($D$6&amp;$E23&amp;$D$7,'CAL data'!$A:$AC,'CAL data'!AA$3,FALSE))</f>
        <v>4.1000000000000002E-2</v>
      </c>
      <c r="U24" s="16">
        <f>IF(T23="","",VLOOKUP($D$6&amp;$E23&amp;$D$7,'CAL data'!$A:$AC,'CAL data'!AB$3,FALSE))</f>
        <v>4.3999999999999997E-2</v>
      </c>
      <c r="V24" s="341"/>
      <c r="W24" s="363"/>
    </row>
    <row r="25" spans="4:23" s="34" customFormat="1" ht="18.75" customHeight="1" x14ac:dyDescent="0.2">
      <c r="D25" s="358"/>
      <c r="E25" s="71" t="s">
        <v>17</v>
      </c>
      <c r="F25" s="290">
        <f>IF(OR(ISERROR(VLOOKUP($D$6&amp;$E25&amp;$D$7,'CAL data'!$A:$AC,'CAL data'!B$3,FALSE)),ISBLANK(VLOOKUP($D$6&amp;$E25&amp;$D$7,'CAL data'!$A:$AC,'CAL data'!B$3,FALSE))),"",VLOOKUP($D$6&amp;$E25&amp;$D$7,'CAL data'!$A:$AC,'CAL data'!B$3,FALSE))</f>
        <v>0.28025157232704401</v>
      </c>
      <c r="G25" s="291"/>
      <c r="H25" s="291">
        <f>IF(OR(ISERROR(VLOOKUP($D$6&amp;$E25&amp;$D$7,'CAL data'!$A:$AC,'CAL data'!C$3,FALSE)),ISBLANK(VLOOKUP($D$6&amp;$E25&amp;$D$7,'CAL data'!$A:$AC,'CAL data'!C$3,FALSE))),"",VLOOKUP($D$6&amp;$E25&amp;$D$7,'CAL data'!$A:$AC,'CAL data'!C$3,FALSE))</f>
        <v>0.19119496855345913</v>
      </c>
      <c r="I25" s="291"/>
      <c r="J25" s="291">
        <f>IF(OR(ISERROR(VLOOKUP($D$6&amp;$E25&amp;$D$7,'CAL data'!$A:$AC,'CAL data'!D$3,FALSE)),ISBLANK(VLOOKUP($D$6&amp;$E25&amp;$D$7,'CAL data'!$A:$AC,'CAL data'!D$3,FALSE))),"",VLOOKUP($D$6&amp;$E25&amp;$D$7,'CAL data'!$A:$AC,'CAL data'!D$3,FALSE))</f>
        <v>0.28876909254267746</v>
      </c>
      <c r="K25" s="291"/>
      <c r="L25" s="291">
        <f>IF(OR(ISERROR(VLOOKUP($D$6&amp;$E25&amp;$D$7,'CAL data'!$A:$AC,'CAL data'!E$3,FALSE)),ISBLANK(VLOOKUP($D$6&amp;$E25&amp;$D$7,'CAL data'!$A:$AC,'CAL data'!E$3,FALSE))),"",VLOOKUP($D$6&amp;$E25&amp;$D$7,'CAL data'!$A:$AC,'CAL data'!E$3,FALSE))</f>
        <v>8.7762803234501349E-2</v>
      </c>
      <c r="M25" s="291"/>
      <c r="N25" s="291">
        <f>IF(OR(ISERROR(VLOOKUP($D$6&amp;$E25&amp;$D$7,'CAL data'!$A:$AC,'CAL data'!F$3,FALSE)),ISBLANK(VLOOKUP($D$6&amp;$E25&amp;$D$7,'CAL data'!$A:$AC,'CAL data'!F$3,FALSE))),"",VLOOKUP($D$6&amp;$E25&amp;$D$7,'CAL data'!$A:$AC,'CAL data'!F$3,FALSE))</f>
        <v>1.6388140161725066E-2</v>
      </c>
      <c r="O25" s="291"/>
      <c r="P25" s="291">
        <f>IF(OR(ISERROR(VLOOKUP($D$6&amp;$E25&amp;$D$7,'CAL data'!$A:$AC,'CAL data'!G$3,FALSE)),ISBLANK(VLOOKUP($D$6&amp;$E25&amp;$D$7,'CAL data'!$A:$AC,'CAL data'!G$3,FALSE))),"",VLOOKUP($D$6&amp;$E25&amp;$D$7,'CAL data'!$A:$AC,'CAL data'!G$3,FALSE))</f>
        <v>0.10264150943396226</v>
      </c>
      <c r="Q25" s="291"/>
      <c r="R25" s="291">
        <f>IF(OR(ISERROR(VLOOKUP($D$6&amp;$E25&amp;$D$7,'CAL data'!$A:$AC,'CAL data'!H$3,FALSE)),ISBLANK(VLOOKUP($D$6&amp;$E25&amp;$D$7,'CAL data'!$A:$AC,'CAL data'!H$3,FALSE))),"",VLOOKUP($D$6&amp;$E25&amp;$D$7,'CAL data'!$A:$AC,'CAL data'!H$3,FALSE))</f>
        <v>1.1141060197663972E-3</v>
      </c>
      <c r="S25" s="291"/>
      <c r="T25" s="291">
        <f>IF(OR(ISERROR(VLOOKUP($D$6&amp;$E25&amp;$D$7,'CAL data'!$A:$AC,'CAL data'!I$3,FALSE)),ISBLANK(VLOOKUP($D$6&amp;$E25&amp;$D$7,'CAL data'!$A:$AC,'CAL data'!I$3,FALSE))),"",VLOOKUP($D$6&amp;$E25&amp;$D$7,'CAL data'!$A:$AC,'CAL data'!I$3,FALSE))</f>
        <v>3.1877807726864334E-2</v>
      </c>
      <c r="U25" s="354"/>
      <c r="V25" s="361">
        <f>SUM(F11,H11,J11,L11,N11,P11,R11,T11)</f>
        <v>1.0000000000000002</v>
      </c>
      <c r="W25" s="362">
        <f>IF(ISERROR(VLOOKUP($D$6&amp;$E25&amp;$D$7,'CAL data'!$A:$AC,'CAL data'!K$3,FALSE)),0,VLOOKUP($D$6&amp;$E25&amp;$D$7,'CAL data'!$A:$AC,'CAL data'!K$3,FALSE))</f>
        <v>27825</v>
      </c>
    </row>
    <row r="26" spans="4:23" ht="15" customHeight="1" x14ac:dyDescent="0.25">
      <c r="D26" s="358"/>
      <c r="E26" s="13" t="s">
        <v>27</v>
      </c>
      <c r="F26" s="14">
        <f>IF(F25="","",VLOOKUP($D$6&amp;$E25&amp;$D$7,'CAL data'!$A:$AC,'CAL data'!M$3,FALSE))</f>
        <v>0.27500000000000002</v>
      </c>
      <c r="G26" s="15">
        <f>IF(F25="","",VLOOKUP($D$6&amp;$E25&amp;$D$7,'CAL data'!$A:$AC,'CAL data'!N$3,FALSE))</f>
        <v>0.28599999999999998</v>
      </c>
      <c r="H26" s="15">
        <f>IF(H25="","",VLOOKUP($D$6&amp;$E25&amp;$D$7,'CAL data'!$A:$AC,'CAL data'!O$3,FALSE))</f>
        <v>0.187</v>
      </c>
      <c r="I26" s="15">
        <f>IF(H25="","",VLOOKUP($D$6&amp;$E25&amp;$D$7,'CAL data'!$A:$AC,'CAL data'!P$3,FALSE))</f>
        <v>0.19600000000000001</v>
      </c>
      <c r="J26" s="15">
        <f>IF(J25="","",VLOOKUP($D$6&amp;$E25&amp;$D$7,'CAL data'!$A:$AC,'CAL data'!Q$3,FALSE))</f>
        <v>0.28299999999999997</v>
      </c>
      <c r="K26" s="15">
        <f>IF(J25="","",VLOOKUP($D$6&amp;$E25&amp;$D$7,'CAL data'!$A:$AC,'CAL data'!R$3,FALSE))</f>
        <v>0.29399999999999998</v>
      </c>
      <c r="L26" s="15">
        <f>IF(L25="","",VLOOKUP($D$6&amp;$E25&amp;$D$7,'CAL data'!$A:$AC,'CAL data'!S$3,FALSE))</f>
        <v>8.4000000000000005E-2</v>
      </c>
      <c r="M26" s="15">
        <f>IF(L25="","",VLOOKUP($D$6&amp;$E25&amp;$D$7,'CAL data'!$A:$AC,'CAL data'!T$3,FALSE))</f>
        <v>9.0999999999999998E-2</v>
      </c>
      <c r="N26" s="15">
        <f>IF(N25="","",VLOOKUP($D$6&amp;$E25&amp;$D$7,'CAL data'!$A:$AC,'CAL data'!U$3,FALSE))</f>
        <v>1.4999999999999999E-2</v>
      </c>
      <c r="O26" s="15">
        <f>IF(N25="","",VLOOKUP($D$6&amp;$E25&amp;$D$7,'CAL data'!$A:$AC,'CAL data'!V$3,FALSE))</f>
        <v>1.7999999999999999E-2</v>
      </c>
      <c r="P26" s="15">
        <f>IF(P25="","",VLOOKUP($D$6&amp;$E25&amp;$D$7,'CAL data'!$A:$AC,'CAL data'!W$3,FALSE))</f>
        <v>9.9000000000000005E-2</v>
      </c>
      <c r="Q26" s="15">
        <f>IF(P25="","",VLOOKUP($D$6&amp;$E25&amp;$D$7,'CAL data'!$A:$AC,'CAL data'!X$3,FALSE))</f>
        <v>0.106</v>
      </c>
      <c r="R26" s="15">
        <f>IF(R25="","",VLOOKUP($D$6&amp;$E25&amp;$D$7,'CAL data'!$A:$AC,'CAL data'!Y$3,FALSE))</f>
        <v>1E-3</v>
      </c>
      <c r="S26" s="15">
        <f>IF(R25="","",VLOOKUP($D$6&amp;$E25&amp;$D$7,'CAL data'!$A:$AC,'CAL data'!Z$3,FALSE))</f>
        <v>2E-3</v>
      </c>
      <c r="T26" s="15">
        <f>IF(T25="","",VLOOKUP($D$6&amp;$E25&amp;$D$7,'CAL data'!$A:$AC,'CAL data'!AA$3,FALSE))</f>
        <v>0.03</v>
      </c>
      <c r="U26" s="16">
        <f>IF(T25="","",VLOOKUP($D$6&amp;$E25&amp;$D$7,'CAL data'!$A:$AC,'CAL data'!AB$3,FALSE))</f>
        <v>3.4000000000000002E-2</v>
      </c>
      <c r="V26" s="361"/>
      <c r="W26" s="362"/>
    </row>
    <row r="27" spans="4:23" s="34" customFormat="1" ht="18.75" customHeight="1" x14ac:dyDescent="0.2">
      <c r="D27" s="358"/>
      <c r="E27" s="70" t="s">
        <v>92</v>
      </c>
      <c r="F27" s="290">
        <f>IF(OR(ISERROR(VLOOKUP($D$6&amp;$E27&amp;$D$7,'CAL data'!$A:$AC,'CAL data'!B$3,FALSE)),ISBLANK(VLOOKUP($D$6&amp;$E27&amp;$D$7,'CAL data'!$A:$AC,'CAL data'!B$3,FALSE))),"",VLOOKUP($D$6&amp;$E27&amp;$D$7,'CAL data'!$A:$AC,'CAL data'!B$3,FALSE))</f>
        <v>0.22301781808462179</v>
      </c>
      <c r="G27" s="291"/>
      <c r="H27" s="291">
        <f>IF(OR(ISERROR(VLOOKUP($D$6&amp;$E27&amp;$D$7,'CAL data'!$A:$AC,'CAL data'!C$3,FALSE)),ISBLANK(VLOOKUP($D$6&amp;$E27&amp;$D$7,'CAL data'!$A:$AC,'CAL data'!C$3,FALSE))),"",VLOOKUP($D$6&amp;$E27&amp;$D$7,'CAL data'!$A:$AC,'CAL data'!C$3,FALSE))</f>
        <v>1.2046877411728389E-3</v>
      </c>
      <c r="I27" s="291"/>
      <c r="J27" s="291">
        <f>IF(OR(ISERROR(VLOOKUP($D$6&amp;$E27&amp;$D$7,'CAL data'!$A:$AC,'CAL data'!D$3,FALSE)),ISBLANK(VLOOKUP($D$6&amp;$E27&amp;$D$7,'CAL data'!$A:$AC,'CAL data'!D$3,FALSE))),"",VLOOKUP($D$6&amp;$E27&amp;$D$7,'CAL data'!$A:$AC,'CAL data'!D$3,FALSE))</f>
        <v>0.53872129925572887</v>
      </c>
      <c r="K27" s="291"/>
      <c r="L27" s="291">
        <f>IF(OR(ISERROR(VLOOKUP($D$6&amp;$E27&amp;$D$7,'CAL data'!$A:$AC,'CAL data'!E$3,FALSE)),ISBLANK(VLOOKUP($D$6&amp;$E27&amp;$D$7,'CAL data'!$A:$AC,'CAL data'!E$3,FALSE))),"",VLOOKUP($D$6&amp;$E27&amp;$D$7,'CAL data'!$A:$AC,'CAL data'!E$3,FALSE))</f>
        <v>0.16416505727913744</v>
      </c>
      <c r="M27" s="291"/>
      <c r="N27" s="291">
        <f>IF(OR(ISERROR(VLOOKUP($D$6&amp;$E27&amp;$D$7,'CAL data'!$A:$AC,'CAL data'!F$3,FALSE)),ISBLANK(VLOOKUP($D$6&amp;$E27&amp;$D$7,'CAL data'!$A:$AC,'CAL data'!F$3,FALSE))),"",VLOOKUP($D$6&amp;$E27&amp;$D$7,'CAL data'!$A:$AC,'CAL data'!F$3,FALSE))</f>
        <v>3.0873888016745159E-2</v>
      </c>
      <c r="O27" s="291"/>
      <c r="P27" s="291">
        <f>IF(OR(ISERROR(VLOOKUP($D$6&amp;$E27&amp;$D$7,'CAL data'!$A:$AC,'CAL data'!G$3,FALSE)),ISBLANK(VLOOKUP($D$6&amp;$E27&amp;$D$7,'CAL data'!$A:$AC,'CAL data'!G$3,FALSE))),"",VLOOKUP($D$6&amp;$E27&amp;$D$7,'CAL data'!$A:$AC,'CAL data'!G$3,FALSE))</f>
        <v>8.8318670024733741E-3</v>
      </c>
      <c r="Q27" s="291"/>
      <c r="R27" s="291">
        <f>IF(OR(ISERROR(VLOOKUP($D$6&amp;$E27&amp;$D$7,'CAL data'!$A:$AC,'CAL data'!H$3,FALSE)),ISBLANK(VLOOKUP($D$6&amp;$E27&amp;$D$7,'CAL data'!$A:$AC,'CAL data'!H$3,FALSE))),"",VLOOKUP($D$6&amp;$E27&amp;$D$7,'CAL data'!$A:$AC,'CAL data'!H$3,FALSE))</f>
        <v>7.5292983823302424E-6</v>
      </c>
      <c r="S27" s="291"/>
      <c r="T27" s="291">
        <f>IF(OR(ISERROR(VLOOKUP($D$6&amp;$E27&amp;$D$7,'CAL data'!$A:$AC,'CAL data'!I$3,FALSE)),ISBLANK(VLOOKUP($D$6&amp;$E27&amp;$D$7,'CAL data'!$A:$AC,'CAL data'!I$3,FALSE))),"",VLOOKUP($D$6&amp;$E27&amp;$D$7,'CAL data'!$A:$AC,'CAL data'!I$3,FALSE))</f>
        <v>3.3177853321738213E-2</v>
      </c>
      <c r="U27" s="354"/>
      <c r="V27" s="335">
        <f>SUM(F11,H11,J11,L11,N11,P11,R11,T11)</f>
        <v>1.0000000000000002</v>
      </c>
      <c r="W27" s="355">
        <f>IF(ISERROR(VLOOKUP($D$6&amp;$E27&amp;$D$7,'CAL data'!$A:$AC,'CAL data'!K$3,FALSE)),0,VLOOKUP($D$6&amp;$E27&amp;$D$7,'CAL data'!$A:$AC,'CAL data'!K$3,FALSE))</f>
        <v>265629</v>
      </c>
    </row>
    <row r="28" spans="4:23" ht="15" customHeight="1" x14ac:dyDescent="0.25">
      <c r="D28" s="358"/>
      <c r="E28" s="17" t="s">
        <v>27</v>
      </c>
      <c r="F28" s="14">
        <f>IF(F27="","",VLOOKUP($D$6&amp;$E27&amp;$D$7,'CAL data'!$A:$AC,'CAL data'!M$3,FALSE))</f>
        <v>0.221</v>
      </c>
      <c r="G28" s="15">
        <f>IF(F27="","",VLOOKUP($D$6&amp;$E27&amp;$D$7,'CAL data'!$A:$AC,'CAL data'!N$3,FALSE))</f>
        <v>0.22500000000000001</v>
      </c>
      <c r="H28" s="15">
        <f>IF(H27="","",VLOOKUP($D$6&amp;$E27&amp;$D$7,'CAL data'!$A:$AC,'CAL data'!O$3,FALSE))</f>
        <v>1E-3</v>
      </c>
      <c r="I28" s="15">
        <f>IF(H27="","",VLOOKUP($D$6&amp;$E27&amp;$D$7,'CAL data'!$A:$AC,'CAL data'!P$3,FALSE))</f>
        <v>1E-3</v>
      </c>
      <c r="J28" s="15">
        <f>IF(J27="","",VLOOKUP($D$6&amp;$E27&amp;$D$7,'CAL data'!$A:$AC,'CAL data'!Q$3,FALSE))</f>
        <v>0.53700000000000003</v>
      </c>
      <c r="K28" s="15">
        <f>IF(J27="","",VLOOKUP($D$6&amp;$E27&amp;$D$7,'CAL data'!$A:$AC,'CAL data'!R$3,FALSE))</f>
        <v>0.54100000000000004</v>
      </c>
      <c r="L28" s="15">
        <f>IF(L27="","",VLOOKUP($D$6&amp;$E27&amp;$D$7,'CAL data'!$A:$AC,'CAL data'!S$3,FALSE))</f>
        <v>0.16300000000000001</v>
      </c>
      <c r="M28" s="15">
        <f>IF(L27="","",VLOOKUP($D$6&amp;$E27&amp;$D$7,'CAL data'!$A:$AC,'CAL data'!T$3,FALSE))</f>
        <v>0.16600000000000001</v>
      </c>
      <c r="N28" s="15">
        <f>IF(N27="","",VLOOKUP($D$6&amp;$E27&amp;$D$7,'CAL data'!$A:$AC,'CAL data'!U$3,FALSE))</f>
        <v>0.03</v>
      </c>
      <c r="O28" s="15">
        <f>IF(N27="","",VLOOKUP($D$6&amp;$E27&amp;$D$7,'CAL data'!$A:$AC,'CAL data'!V$3,FALSE))</f>
        <v>3.2000000000000001E-2</v>
      </c>
      <c r="P28" s="15">
        <f>IF(P27="","",VLOOKUP($D$6&amp;$E27&amp;$D$7,'CAL data'!$A:$AC,'CAL data'!W$3,FALSE))</f>
        <v>8.0000000000000002E-3</v>
      </c>
      <c r="Q28" s="15">
        <f>IF(P27="","",VLOOKUP($D$6&amp;$E27&amp;$D$7,'CAL data'!$A:$AC,'CAL data'!X$3,FALSE))</f>
        <v>8.9999999999999993E-3</v>
      </c>
      <c r="R28" s="15">
        <f>IF(R27="","",VLOOKUP($D$6&amp;$E27&amp;$D$7,'CAL data'!$A:$AC,'CAL data'!Y$3,FALSE))</f>
        <v>0</v>
      </c>
      <c r="S28" s="15">
        <f>IF(R27="","",VLOOKUP($D$6&amp;$E27&amp;$D$7,'CAL data'!$A:$AC,'CAL data'!Z$3,FALSE))</f>
        <v>0</v>
      </c>
      <c r="T28" s="15">
        <f>IF(T27="","",VLOOKUP($D$6&amp;$E27&amp;$D$7,'CAL data'!$A:$AC,'CAL data'!AA$3,FALSE))</f>
        <v>3.3000000000000002E-2</v>
      </c>
      <c r="U28" s="16">
        <f>IF(T27="","",VLOOKUP($D$6&amp;$E27&amp;$D$7,'CAL data'!$A:$AC,'CAL data'!AB$3,FALSE))</f>
        <v>3.4000000000000002E-2</v>
      </c>
      <c r="V28" s="341"/>
      <c r="W28" s="363"/>
    </row>
    <row r="29" spans="4:23" s="34" customFormat="1" ht="18.75" customHeight="1" x14ac:dyDescent="0.2">
      <c r="D29" s="358"/>
      <c r="E29" s="71" t="s">
        <v>4</v>
      </c>
      <c r="F29" s="290">
        <f>IF(OR(ISERROR(VLOOKUP($D$6&amp;$E29&amp;$D$7,'CAL data'!$A:$AC,'CAL data'!B$3,FALSE)),ISBLANK(VLOOKUP($D$6&amp;$E29&amp;$D$7,'CAL data'!$A:$AC,'CAL data'!B$3,FALSE))),"",VLOOKUP($D$6&amp;$E29&amp;$D$7,'CAL data'!$A:$AC,'CAL data'!B$3,FALSE))</f>
        <v>7.5430522885690243E-2</v>
      </c>
      <c r="G29" s="291"/>
      <c r="H29" s="291">
        <f>IF(OR(ISERROR(VLOOKUP($D$6&amp;$E29&amp;$D$7,'CAL data'!$A:$AC,'CAL data'!C$3,FALSE)),ISBLANK(VLOOKUP($D$6&amp;$E29&amp;$D$7,'CAL data'!$A:$AC,'CAL data'!C$3,FALSE))),"",VLOOKUP($D$6&amp;$E29&amp;$D$7,'CAL data'!$A:$AC,'CAL data'!C$3,FALSE))</f>
        <v>0.28954552320939164</v>
      </c>
      <c r="I29" s="291"/>
      <c r="J29" s="291">
        <f>IF(OR(ISERROR(VLOOKUP($D$6&amp;$E29&amp;$D$7,'CAL data'!$A:$AC,'CAL data'!D$3,FALSE)),ISBLANK(VLOOKUP($D$6&amp;$E29&amp;$D$7,'CAL data'!$A:$AC,'CAL data'!D$3,FALSE))),"",VLOOKUP($D$6&amp;$E29&amp;$D$7,'CAL data'!$A:$AC,'CAL data'!D$3,FALSE))</f>
        <v>0.24242538682319428</v>
      </c>
      <c r="K29" s="291"/>
      <c r="L29" s="291">
        <f>IF(OR(ISERROR(VLOOKUP($D$6&amp;$E29&amp;$D$7,'CAL data'!$A:$AC,'CAL data'!E$3,FALSE)),ISBLANK(VLOOKUP($D$6&amp;$E29&amp;$D$7,'CAL data'!$A:$AC,'CAL data'!E$3,FALSE))),"",VLOOKUP($D$6&amp;$E29&amp;$D$7,'CAL data'!$A:$AC,'CAL data'!E$3,FALSE))</f>
        <v>7.7639785062258576E-2</v>
      </c>
      <c r="M29" s="291"/>
      <c r="N29" s="291">
        <f>IF(OR(ISERROR(VLOOKUP($D$6&amp;$E29&amp;$D$7,'CAL data'!$A:$AC,'CAL data'!F$3,FALSE)),ISBLANK(VLOOKUP($D$6&amp;$E29&amp;$D$7,'CAL data'!$A:$AC,'CAL data'!F$3,FALSE))),"",VLOOKUP($D$6&amp;$E29&amp;$D$7,'CAL data'!$A:$AC,'CAL data'!F$3,FALSE))</f>
        <v>3.942953020134228E-2</v>
      </c>
      <c r="O29" s="291"/>
      <c r="P29" s="291">
        <f>IF(OR(ISERROR(VLOOKUP($D$6&amp;$E29&amp;$D$7,'CAL data'!$A:$AC,'CAL data'!G$3,FALSE)),ISBLANK(VLOOKUP($D$6&amp;$E29&amp;$D$7,'CAL data'!$A:$AC,'CAL data'!G$3,FALSE))),"",VLOOKUP($D$6&amp;$E29&amp;$D$7,'CAL data'!$A:$AC,'CAL data'!G$3,FALSE))</f>
        <v>0.24228511620880899</v>
      </c>
      <c r="Q29" s="291"/>
      <c r="R29" s="291">
        <f>IF(OR(ISERROR(VLOOKUP($D$6&amp;$E29&amp;$D$7,'CAL data'!$A:$AC,'CAL data'!H$3,FALSE)),ISBLANK(VLOOKUP($D$6&amp;$E29&amp;$D$7,'CAL data'!$A:$AC,'CAL data'!H$3,FALSE))),"",VLOOKUP($D$6&amp;$E29&amp;$D$7,'CAL data'!$A:$AC,'CAL data'!H$3,FALSE))</f>
        <v>3.358402209801679E-3</v>
      </c>
      <c r="S29" s="291"/>
      <c r="T29" s="291">
        <f>IF(OR(ISERROR(VLOOKUP($D$6&amp;$E29&amp;$D$7,'CAL data'!$A:$AC,'CAL data'!I$3,FALSE)),ISBLANK(VLOOKUP($D$6&amp;$E29&amp;$D$7,'CAL data'!$A:$AC,'CAL data'!I$3,FALSE))),"",VLOOKUP($D$6&amp;$E29&amp;$D$7,'CAL data'!$A:$AC,'CAL data'!I$3,FALSE))</f>
        <v>2.9885733399512289E-2</v>
      </c>
      <c r="U29" s="354"/>
      <c r="V29" s="335">
        <f>SUM(F11,H11,J11,L11,N11,P11,R11,T11)</f>
        <v>1.0000000000000002</v>
      </c>
      <c r="W29" s="355">
        <f>IF(ISERROR(VLOOKUP($D$6&amp;$E29&amp;$D$7,'CAL data'!$A:$AC,'CAL data'!K$3,FALSE)),0,VLOOKUP($D$6&amp;$E29&amp;$D$7,'CAL data'!$A:$AC,'CAL data'!K$3,FALSE))</f>
        <v>370712</v>
      </c>
    </row>
    <row r="30" spans="4:23" ht="15" customHeight="1" x14ac:dyDescent="0.25">
      <c r="D30" s="358"/>
      <c r="E30" s="13" t="s">
        <v>27</v>
      </c>
      <c r="F30" s="14">
        <f>IF(F29="","",VLOOKUP($D$6&amp;$E29&amp;$D$7,'CAL data'!$A:$AC,'CAL data'!M$3,FALSE))</f>
        <v>7.4999999999999997E-2</v>
      </c>
      <c r="G30" s="15">
        <f>IF(F29="","",VLOOKUP($D$6&amp;$E29&amp;$D$7,'CAL data'!$A:$AC,'CAL data'!N$3,FALSE))</f>
        <v>7.5999999999999998E-2</v>
      </c>
      <c r="H30" s="15">
        <f>IF(H29="","",VLOOKUP($D$6&amp;$E29&amp;$D$7,'CAL data'!$A:$AC,'CAL data'!O$3,FALSE))</f>
        <v>0.28799999999999998</v>
      </c>
      <c r="I30" s="15">
        <f>IF(H29="","",VLOOKUP($D$6&amp;$E29&amp;$D$7,'CAL data'!$A:$AC,'CAL data'!P$3,FALSE))</f>
        <v>0.29099999999999998</v>
      </c>
      <c r="J30" s="15">
        <f>IF(J29="","",VLOOKUP($D$6&amp;$E29&amp;$D$7,'CAL data'!$A:$AC,'CAL data'!Q$3,FALSE))</f>
        <v>0.24099999999999999</v>
      </c>
      <c r="K30" s="15">
        <f>IF(J29="","",VLOOKUP($D$6&amp;$E29&amp;$D$7,'CAL data'!$A:$AC,'CAL data'!R$3,FALSE))</f>
        <v>0.24399999999999999</v>
      </c>
      <c r="L30" s="15">
        <f>IF(L29="","",VLOOKUP($D$6&amp;$E29&amp;$D$7,'CAL data'!$A:$AC,'CAL data'!S$3,FALSE))</f>
        <v>7.6999999999999999E-2</v>
      </c>
      <c r="M30" s="15">
        <f>IF(L29="","",VLOOKUP($D$6&amp;$E29&amp;$D$7,'CAL data'!$A:$AC,'CAL data'!T$3,FALSE))</f>
        <v>7.9000000000000001E-2</v>
      </c>
      <c r="N30" s="15">
        <f>IF(N29="","",VLOOKUP($D$6&amp;$E29&amp;$D$7,'CAL data'!$A:$AC,'CAL data'!U$3,FALSE))</f>
        <v>3.9E-2</v>
      </c>
      <c r="O30" s="15">
        <f>IF(N29="","",VLOOKUP($D$6&amp;$E29&amp;$D$7,'CAL data'!$A:$AC,'CAL data'!V$3,FALSE))</f>
        <v>0.04</v>
      </c>
      <c r="P30" s="15">
        <f>IF(P29="","",VLOOKUP($D$6&amp;$E29&amp;$D$7,'CAL data'!$A:$AC,'CAL data'!W$3,FALSE))</f>
        <v>0.24099999999999999</v>
      </c>
      <c r="Q30" s="15">
        <f>IF(P29="","",VLOOKUP($D$6&amp;$E29&amp;$D$7,'CAL data'!$A:$AC,'CAL data'!X$3,FALSE))</f>
        <v>0.24399999999999999</v>
      </c>
      <c r="R30" s="15">
        <f>IF(R29="","",VLOOKUP($D$6&amp;$E29&amp;$D$7,'CAL data'!$A:$AC,'CAL data'!Y$3,FALSE))</f>
        <v>3.0000000000000001E-3</v>
      </c>
      <c r="S30" s="15">
        <f>IF(R29="","",VLOOKUP($D$6&amp;$E29&amp;$D$7,'CAL data'!$A:$AC,'CAL data'!Z$3,FALSE))</f>
        <v>4.0000000000000001E-3</v>
      </c>
      <c r="T30" s="15">
        <f>IF(T29="","",VLOOKUP($D$6&amp;$E29&amp;$D$7,'CAL data'!$A:$AC,'CAL data'!AA$3,FALSE))</f>
        <v>2.9000000000000001E-2</v>
      </c>
      <c r="U30" s="16">
        <f>IF(T29="","",VLOOKUP($D$6&amp;$E29&amp;$D$7,'CAL data'!$A:$AC,'CAL data'!AB$3,FALSE))</f>
        <v>0.03</v>
      </c>
      <c r="V30" s="341"/>
      <c r="W30" s="363"/>
    </row>
    <row r="31" spans="4:23" s="34" customFormat="1" ht="18.75" customHeight="1" x14ac:dyDescent="0.2">
      <c r="D31" s="358"/>
      <c r="E31" s="70" t="s">
        <v>333</v>
      </c>
      <c r="F31" s="290" t="str">
        <f>IF(OR(ISERROR(VLOOKUP($D$6&amp;$E31&amp;$D$7,'CAL data'!$A:$AC,'CAL data'!B$3,FALSE)),ISBLANK(VLOOKUP($D$6&amp;$E31&amp;$D$7,'CAL data'!$A:$AC,'CAL data'!B$3,FALSE))),"",VLOOKUP($D$6&amp;$E31&amp;$D$7,'CAL data'!$A:$AC,'CAL data'!B$3,FALSE))</f>
        <v/>
      </c>
      <c r="G31" s="291"/>
      <c r="H31" s="291">
        <f>IF(OR(ISERROR(VLOOKUP($D$6&amp;$E31&amp;$D$7,'CAL data'!$A:$AC,'CAL data'!C$3,FALSE)),ISBLANK(VLOOKUP($D$6&amp;$E31&amp;$D$7,'CAL data'!$A:$AC,'CAL data'!C$3,FALSE))),"",VLOOKUP($D$6&amp;$E31&amp;$D$7,'CAL data'!$A:$AC,'CAL data'!C$3,FALSE))</f>
        <v>0.39882219033008365</v>
      </c>
      <c r="I31" s="291"/>
      <c r="J31" s="291">
        <f>IF(OR(ISERROR(VLOOKUP($D$6&amp;$E31&amp;$D$7,'CAL data'!$A:$AC,'CAL data'!D$3,FALSE)),ISBLANK(VLOOKUP($D$6&amp;$E31&amp;$D$7,'CAL data'!$A:$AC,'CAL data'!D$3,FALSE))),"",VLOOKUP($D$6&amp;$E31&amp;$D$7,'CAL data'!$A:$AC,'CAL data'!D$3,FALSE))</f>
        <v>0.36957489978720248</v>
      </c>
      <c r="K31" s="291"/>
      <c r="L31" s="291">
        <f>IF(OR(ISERROR(VLOOKUP($D$6&amp;$E31&amp;$D$7,'CAL data'!$A:$AC,'CAL data'!E$3,FALSE)),ISBLANK(VLOOKUP($D$6&amp;$E31&amp;$D$7,'CAL data'!$A:$AC,'CAL data'!E$3,FALSE))),"",VLOOKUP($D$6&amp;$E31&amp;$D$7,'CAL data'!$A:$AC,'CAL data'!E$3,FALSE))</f>
        <v>9.6352749047359826E-2</v>
      </c>
      <c r="M31" s="291"/>
      <c r="N31" s="291">
        <f>IF(OR(ISERROR(VLOOKUP($D$6&amp;$E31&amp;$D$7,'CAL data'!$A:$AC,'CAL data'!F$3,FALSE)),ISBLANK(VLOOKUP($D$6&amp;$E31&amp;$D$7,'CAL data'!$A:$AC,'CAL data'!F$3,FALSE))),"",VLOOKUP($D$6&amp;$E31&amp;$D$7,'CAL data'!$A:$AC,'CAL data'!F$3,FALSE))</f>
        <v>1.0441926065224922E-2</v>
      </c>
      <c r="O31" s="291"/>
      <c r="P31" s="291">
        <f>IF(OR(ISERROR(VLOOKUP($D$6&amp;$E31&amp;$D$7,'CAL data'!$A:$AC,'CAL data'!G$3,FALSE)),ISBLANK(VLOOKUP($D$6&amp;$E31&amp;$D$7,'CAL data'!$A:$AC,'CAL data'!G$3,FALSE))),"",VLOOKUP($D$6&amp;$E31&amp;$D$7,'CAL data'!$A:$AC,'CAL data'!G$3,FALSE))</f>
        <v>0.10258821200574059</v>
      </c>
      <c r="Q31" s="291"/>
      <c r="R31" s="291">
        <f>IF(OR(ISERROR(VLOOKUP($D$6&amp;$E31&amp;$D$7,'CAL data'!$A:$AC,'CAL data'!H$3,FALSE)),ISBLANK(VLOOKUP($D$6&amp;$E31&amp;$D$7,'CAL data'!$A:$AC,'CAL data'!H$3,FALSE))),"",VLOOKUP($D$6&amp;$E31&amp;$D$7,'CAL data'!$A:$AC,'CAL data'!H$3,FALSE))</f>
        <v>1.286682832681744E-3</v>
      </c>
      <c r="S31" s="291"/>
      <c r="T31" s="291">
        <f>IF(OR(ISERROR(VLOOKUP($D$6&amp;$E31&amp;$D$7,'CAL data'!$A:$AC,'CAL data'!I$3,FALSE)),ISBLANK(VLOOKUP($D$6&amp;$E31&amp;$D$7,'CAL data'!$A:$AC,'CAL data'!I$3,FALSE))),"",VLOOKUP($D$6&amp;$E31&amp;$D$7,'CAL data'!$A:$AC,'CAL data'!I$3,FALSE))</f>
        <v>2.0933339931706835E-2</v>
      </c>
      <c r="U31" s="354"/>
      <c r="V31" s="361">
        <f>SUM(F11,H11,J11,L11,N11,P11,R11,T11)</f>
        <v>1.0000000000000002</v>
      </c>
      <c r="W31" s="362">
        <f>IF(ISERROR(VLOOKUP($D$6&amp;$E31&amp;$D$7,'CAL data'!$A:$AC,'CAL data'!K$3,FALSE)),0,VLOOKUP($D$6&amp;$E31&amp;$D$7,'CAL data'!$A:$AC,'CAL data'!K$3,FALSE))</f>
        <v>20207</v>
      </c>
    </row>
    <row r="32" spans="4:23" ht="15" customHeight="1" x14ac:dyDescent="0.25">
      <c r="D32" s="358"/>
      <c r="E32" s="17" t="s">
        <v>27</v>
      </c>
      <c r="F32" s="14" t="str">
        <f>IF(F31="","",VLOOKUP($D$6&amp;$E31&amp;$D$7,'CAL data'!$A:$AC,'CAL data'!M$3,FALSE))</f>
        <v/>
      </c>
      <c r="G32" s="15" t="str">
        <f>IF(F31="","",VLOOKUP($D$6&amp;$E31&amp;$D$7,'CAL data'!$A:$AC,'CAL data'!N$3,FALSE))</f>
        <v/>
      </c>
      <c r="H32" s="15">
        <f>IF(H31="","",VLOOKUP($D$6&amp;$E31&amp;$D$7,'CAL data'!$A:$AC,'CAL data'!O$3,FALSE))</f>
        <v>0.39200000000000002</v>
      </c>
      <c r="I32" s="15">
        <f>IF(H31="","",VLOOKUP($D$6&amp;$E31&amp;$D$7,'CAL data'!$A:$AC,'CAL data'!P$3,FALSE))</f>
        <v>0.40600000000000003</v>
      </c>
      <c r="J32" s="15">
        <f>IF(J31="","",VLOOKUP($D$6&amp;$E31&amp;$D$7,'CAL data'!$A:$AC,'CAL data'!Q$3,FALSE))</f>
        <v>0.36299999999999999</v>
      </c>
      <c r="K32" s="15">
        <f>IF(J31="","",VLOOKUP($D$6&amp;$E31&amp;$D$7,'CAL data'!$A:$AC,'CAL data'!R$3,FALSE))</f>
        <v>0.376</v>
      </c>
      <c r="L32" s="15">
        <f>IF(L31="","",VLOOKUP($D$6&amp;$E31&amp;$D$7,'CAL data'!$A:$AC,'CAL data'!S$3,FALSE))</f>
        <v>9.1999999999999998E-2</v>
      </c>
      <c r="M32" s="15">
        <f>IF(L31="","",VLOOKUP($D$6&amp;$E31&amp;$D$7,'CAL data'!$A:$AC,'CAL data'!T$3,FALSE))</f>
        <v>0.1</v>
      </c>
      <c r="N32" s="15">
        <f>IF(N31="","",VLOOKUP($D$6&amp;$E31&amp;$D$7,'CAL data'!$A:$AC,'CAL data'!U$3,FALSE))</f>
        <v>8.9999999999999993E-3</v>
      </c>
      <c r="O32" s="15">
        <f>IF(N31="","",VLOOKUP($D$6&amp;$E31&amp;$D$7,'CAL data'!$A:$AC,'CAL data'!V$3,FALSE))</f>
        <v>1.2E-2</v>
      </c>
      <c r="P32" s="15">
        <f>IF(P31="","",VLOOKUP($D$6&amp;$E31&amp;$D$7,'CAL data'!$A:$AC,'CAL data'!W$3,FALSE))</f>
        <v>9.8000000000000004E-2</v>
      </c>
      <c r="Q32" s="15">
        <f>IF(P31="","",VLOOKUP($D$6&amp;$E31&amp;$D$7,'CAL data'!$A:$AC,'CAL data'!X$3,FALSE))</f>
        <v>0.107</v>
      </c>
      <c r="R32" s="15">
        <f>IF(R31="","",VLOOKUP($D$6&amp;$E31&amp;$D$7,'CAL data'!$A:$AC,'CAL data'!Y$3,FALSE))</f>
        <v>1E-3</v>
      </c>
      <c r="S32" s="15">
        <f>IF(R31="","",VLOOKUP($D$6&amp;$E31&amp;$D$7,'CAL data'!$A:$AC,'CAL data'!Z$3,FALSE))</f>
        <v>2E-3</v>
      </c>
      <c r="T32" s="15">
        <f>IF(T31="","",VLOOKUP($D$6&amp;$E31&amp;$D$7,'CAL data'!$A:$AC,'CAL data'!AA$3,FALSE))</f>
        <v>1.9E-2</v>
      </c>
      <c r="U32" s="16">
        <f>IF(T31="","",VLOOKUP($D$6&amp;$E31&amp;$D$7,'CAL data'!$A:$AC,'CAL data'!AB$3,FALSE))</f>
        <v>2.3E-2</v>
      </c>
      <c r="V32" s="361"/>
      <c r="W32" s="362"/>
    </row>
    <row r="33" spans="4:23" s="34" customFormat="1" ht="18.75" customHeight="1" x14ac:dyDescent="0.2">
      <c r="D33" s="358"/>
      <c r="E33" s="71" t="s">
        <v>44</v>
      </c>
      <c r="F33" s="290" t="str">
        <f>IF(OR(ISERROR(VLOOKUP($D$6&amp;$E33&amp;$D$7,'CAL data'!$A:$AC,'CAL data'!B$3,FALSE)),ISBLANK(VLOOKUP($D$6&amp;$E33&amp;$D$7,'CAL data'!$A:$AC,'CAL data'!B$3,FALSE))),"",VLOOKUP($D$6&amp;$E33&amp;$D$7,'CAL data'!$A:$AC,'CAL data'!B$3,FALSE))</f>
        <v/>
      </c>
      <c r="G33" s="291"/>
      <c r="H33" s="291">
        <f>IF(OR(ISERROR(VLOOKUP($D$6&amp;$E33&amp;$D$7,'CAL data'!$A:$AC,'CAL data'!C$3,FALSE)),ISBLANK(VLOOKUP($D$6&amp;$E33&amp;$D$7,'CAL data'!$A:$AC,'CAL data'!C$3,FALSE))),"",VLOOKUP($D$6&amp;$E33&amp;$D$7,'CAL data'!$A:$AC,'CAL data'!C$3,FALSE))</f>
        <v>0.37052791492594001</v>
      </c>
      <c r="I33" s="291"/>
      <c r="J33" s="291">
        <f>IF(OR(ISERROR(VLOOKUP($D$6&amp;$E33&amp;$D$7,'CAL data'!$A:$AC,'CAL data'!D$3,FALSE)),ISBLANK(VLOOKUP($D$6&amp;$E33&amp;$D$7,'CAL data'!$A:$AC,'CAL data'!D$3,FALSE))),"",VLOOKUP($D$6&amp;$E33&amp;$D$7,'CAL data'!$A:$AC,'CAL data'!D$3,FALSE))</f>
        <v>0.24173946069122673</v>
      </c>
      <c r="K33" s="291"/>
      <c r="L33" s="291">
        <f>IF(OR(ISERROR(VLOOKUP($D$6&amp;$E33&amp;$D$7,'CAL data'!$A:$AC,'CAL data'!E$3,FALSE)),ISBLANK(VLOOKUP($D$6&amp;$E33&amp;$D$7,'CAL data'!$A:$AC,'CAL data'!E$3,FALSE))),"",VLOOKUP($D$6&amp;$E33&amp;$D$7,'CAL data'!$A:$AC,'CAL data'!E$3,FALSE))</f>
        <v>0.29282187618685912</v>
      </c>
      <c r="M33" s="291"/>
      <c r="N33" s="291">
        <f>IF(OR(ISERROR(VLOOKUP($D$6&amp;$E33&amp;$D$7,'CAL data'!$A:$AC,'CAL data'!F$3,FALSE)),ISBLANK(VLOOKUP($D$6&amp;$E33&amp;$D$7,'CAL data'!$A:$AC,'CAL data'!F$3,FALSE))),"",VLOOKUP($D$6&amp;$E33&amp;$D$7,'CAL data'!$A:$AC,'CAL data'!F$3,FALSE))</f>
        <v>8.3934675275351318E-3</v>
      </c>
      <c r="O33" s="291"/>
      <c r="P33" s="291">
        <f>IF(OR(ISERROR(VLOOKUP($D$6&amp;$E33&amp;$D$7,'CAL data'!$A:$AC,'CAL data'!G$3,FALSE)),ISBLANK(VLOOKUP($D$6&amp;$E33&amp;$D$7,'CAL data'!$A:$AC,'CAL data'!G$3,FALSE))),"",VLOOKUP($D$6&amp;$E33&amp;$D$7,'CAL data'!$A:$AC,'CAL data'!G$3,FALSE))</f>
        <v>5.5260159513862511E-2</v>
      </c>
      <c r="Q33" s="291"/>
      <c r="R33" s="291">
        <f>IF(OR(ISERROR(VLOOKUP($D$6&amp;$E33&amp;$D$7,'CAL data'!$A:$AC,'CAL data'!H$3,FALSE)),ISBLANK(VLOOKUP($D$6&amp;$E33&amp;$D$7,'CAL data'!$A:$AC,'CAL data'!H$3,FALSE))),"",VLOOKUP($D$6&amp;$E33&amp;$D$7,'CAL data'!$A:$AC,'CAL data'!H$3,FALSE))</f>
        <v>1.3672616786935055E-3</v>
      </c>
      <c r="S33" s="291"/>
      <c r="T33" s="291">
        <f>IF(OR(ISERROR(VLOOKUP($D$6&amp;$E33&amp;$D$7,'CAL data'!$A:$AC,'CAL data'!I$3,FALSE)),ISBLANK(VLOOKUP($D$6&amp;$E33&amp;$D$7,'CAL data'!$A:$AC,'CAL data'!I$3,FALSE))),"",VLOOKUP($D$6&amp;$E33&amp;$D$7,'CAL data'!$A:$AC,'CAL data'!I$3,FALSE))</f>
        <v>2.9889859475883022E-2</v>
      </c>
      <c r="U33" s="354"/>
      <c r="V33" s="335">
        <f>SUM(F11,H11,J11,L11,N11,P11,R11,T11)</f>
        <v>1.0000000000000002</v>
      </c>
      <c r="W33" s="355">
        <f>IF(ISERROR(VLOOKUP($D$6&amp;$E33&amp;$D$7,'CAL data'!$A:$AC,'CAL data'!K$3,FALSE)),0,VLOOKUP($D$6&amp;$E33&amp;$D$7,'CAL data'!$A:$AC,'CAL data'!K$3,FALSE))</f>
        <v>26330</v>
      </c>
    </row>
    <row r="34" spans="4:23" ht="15" customHeight="1" x14ac:dyDescent="0.25">
      <c r="D34" s="358"/>
      <c r="E34" s="13" t="s">
        <v>27</v>
      </c>
      <c r="F34" s="14" t="str">
        <f>IF(F33="","",VLOOKUP($D$6&amp;$E33&amp;$D$7,'CAL data'!$A:$AC,'CAL data'!M$3,FALSE))</f>
        <v/>
      </c>
      <c r="G34" s="15" t="str">
        <f>IF(F33="","",VLOOKUP($D$6&amp;$E33&amp;$D$7,'CAL data'!$A:$AC,'CAL data'!N$3,FALSE))</f>
        <v/>
      </c>
      <c r="H34" s="15">
        <f>IF(H33="","",VLOOKUP($D$6&amp;$E33&amp;$D$7,'CAL data'!$A:$AC,'CAL data'!O$3,FALSE))</f>
        <v>0.36499999999999999</v>
      </c>
      <c r="I34" s="15">
        <f>IF(H33="","",VLOOKUP($D$6&amp;$E33&amp;$D$7,'CAL data'!$A:$AC,'CAL data'!P$3,FALSE))</f>
        <v>0.376</v>
      </c>
      <c r="J34" s="15">
        <f>IF(J33="","",VLOOKUP($D$6&amp;$E33&amp;$D$7,'CAL data'!$A:$AC,'CAL data'!Q$3,FALSE))</f>
        <v>0.23699999999999999</v>
      </c>
      <c r="K34" s="15">
        <f>IF(J33="","",VLOOKUP($D$6&amp;$E33&amp;$D$7,'CAL data'!$A:$AC,'CAL data'!R$3,FALSE))</f>
        <v>0.247</v>
      </c>
      <c r="L34" s="15">
        <f>IF(L33="","",VLOOKUP($D$6&amp;$E33&amp;$D$7,'CAL data'!$A:$AC,'CAL data'!S$3,FALSE))</f>
        <v>0.28699999999999998</v>
      </c>
      <c r="M34" s="15">
        <f>IF(L33="","",VLOOKUP($D$6&amp;$E33&amp;$D$7,'CAL data'!$A:$AC,'CAL data'!T$3,FALSE))</f>
        <v>0.29799999999999999</v>
      </c>
      <c r="N34" s="15">
        <f>IF(N33="","",VLOOKUP($D$6&amp;$E33&amp;$D$7,'CAL data'!$A:$AC,'CAL data'!U$3,FALSE))</f>
        <v>7.0000000000000001E-3</v>
      </c>
      <c r="O34" s="15">
        <f>IF(N33="","",VLOOKUP($D$6&amp;$E33&amp;$D$7,'CAL data'!$A:$AC,'CAL data'!V$3,FALSE))</f>
        <v>0.01</v>
      </c>
      <c r="P34" s="15">
        <f>IF(P33="","",VLOOKUP($D$6&amp;$E33&amp;$D$7,'CAL data'!$A:$AC,'CAL data'!W$3,FALSE))</f>
        <v>5.2999999999999999E-2</v>
      </c>
      <c r="Q34" s="15">
        <f>IF(P33="","",VLOOKUP($D$6&amp;$E33&amp;$D$7,'CAL data'!$A:$AC,'CAL data'!X$3,FALSE))</f>
        <v>5.8000000000000003E-2</v>
      </c>
      <c r="R34" s="15">
        <f>IF(R33="","",VLOOKUP($D$6&amp;$E33&amp;$D$7,'CAL data'!$A:$AC,'CAL data'!Y$3,FALSE))</f>
        <v>1E-3</v>
      </c>
      <c r="S34" s="15">
        <f>IF(R33="","",VLOOKUP($D$6&amp;$E33&amp;$D$7,'CAL data'!$A:$AC,'CAL data'!Z$3,FALSE))</f>
        <v>2E-3</v>
      </c>
      <c r="T34" s="15">
        <f>IF(T33="","",VLOOKUP($D$6&amp;$E33&amp;$D$7,'CAL data'!$A:$AC,'CAL data'!AA$3,FALSE))</f>
        <v>2.8000000000000001E-2</v>
      </c>
      <c r="U34" s="16">
        <f>IF(T33="","",VLOOKUP($D$6&amp;$E33&amp;$D$7,'CAL data'!$A:$AC,'CAL data'!AB$3,FALSE))</f>
        <v>3.2000000000000001E-2</v>
      </c>
      <c r="V34" s="341"/>
      <c r="W34" s="363"/>
    </row>
    <row r="35" spans="4:23" s="34" customFormat="1" ht="18.75" customHeight="1" x14ac:dyDescent="0.2">
      <c r="D35" s="358"/>
      <c r="E35" s="70" t="s">
        <v>43</v>
      </c>
      <c r="F35" s="290" t="str">
        <f>IF(OR(ISERROR(VLOOKUP($D$6&amp;$E35&amp;$D$7,'CAL data'!$A:$AC,'CAL data'!B$3,FALSE)),ISBLANK(VLOOKUP($D$6&amp;$E35&amp;$D$7,'CAL data'!$A:$AC,'CAL data'!B$3,FALSE))),"",VLOOKUP($D$6&amp;$E35&amp;$D$7,'CAL data'!$A:$AC,'CAL data'!B$3,FALSE))</f>
        <v/>
      </c>
      <c r="G35" s="291"/>
      <c r="H35" s="291">
        <f>IF(OR(ISERROR(VLOOKUP($D$6&amp;$E35&amp;$D$7,'CAL data'!$A:$AC,'CAL data'!C$3,FALSE)),ISBLANK(VLOOKUP($D$6&amp;$E35&amp;$D$7,'CAL data'!$A:$AC,'CAL data'!C$3,FALSE))),"",VLOOKUP($D$6&amp;$E35&amp;$D$7,'CAL data'!$A:$AC,'CAL data'!C$3,FALSE))</f>
        <v>0.50854108956602029</v>
      </c>
      <c r="I35" s="291"/>
      <c r="J35" s="291">
        <f>IF(OR(ISERROR(VLOOKUP($D$6&amp;$E35&amp;$D$7,'CAL data'!$A:$AC,'CAL data'!D$3,FALSE)),ISBLANK(VLOOKUP($D$6&amp;$E35&amp;$D$7,'CAL data'!$A:$AC,'CAL data'!D$3,FALSE))),"",VLOOKUP($D$6&amp;$E35&amp;$D$7,'CAL data'!$A:$AC,'CAL data'!D$3,FALSE))</f>
        <v>0.27959372114496767</v>
      </c>
      <c r="K35" s="291"/>
      <c r="L35" s="291">
        <f>IF(OR(ISERROR(VLOOKUP($D$6&amp;$E35&amp;$D$7,'CAL data'!$A:$AC,'CAL data'!E$3,FALSE)),ISBLANK(VLOOKUP($D$6&amp;$E35&amp;$D$7,'CAL data'!$A:$AC,'CAL data'!E$3,FALSE))),"",VLOOKUP($D$6&amp;$E35&amp;$D$7,'CAL data'!$A:$AC,'CAL data'!E$3,FALSE))</f>
        <v>0.10286241920590951</v>
      </c>
      <c r="M35" s="291"/>
      <c r="N35" s="291">
        <f>IF(OR(ISERROR(VLOOKUP($D$6&amp;$E35&amp;$D$7,'CAL data'!$A:$AC,'CAL data'!F$3,FALSE)),ISBLANK(VLOOKUP($D$6&amp;$E35&amp;$D$7,'CAL data'!$A:$AC,'CAL data'!F$3,FALSE))),"",VLOOKUP($D$6&amp;$E35&amp;$D$7,'CAL data'!$A:$AC,'CAL data'!F$3,FALSE))</f>
        <v>1.0018467220683287E-2</v>
      </c>
      <c r="O35" s="291"/>
      <c r="P35" s="291">
        <f>IF(OR(ISERROR(VLOOKUP($D$6&amp;$E35&amp;$D$7,'CAL data'!$A:$AC,'CAL data'!G$3,FALSE)),ISBLANK(VLOOKUP($D$6&amp;$E35&amp;$D$7,'CAL data'!$A:$AC,'CAL data'!G$3,FALSE))),"",VLOOKUP($D$6&amp;$E35&amp;$D$7,'CAL data'!$A:$AC,'CAL data'!G$3,FALSE))</f>
        <v>6.491228070175438E-2</v>
      </c>
      <c r="Q35" s="291"/>
      <c r="R35" s="291">
        <f>IF(OR(ISERROR(VLOOKUP($D$6&amp;$E35&amp;$D$7,'CAL data'!$A:$AC,'CAL data'!H$3,FALSE)),ISBLANK(VLOOKUP($D$6&amp;$E35&amp;$D$7,'CAL data'!$A:$AC,'CAL data'!H$3,FALSE))),"",VLOOKUP($D$6&amp;$E35&amp;$D$7,'CAL data'!$A:$AC,'CAL data'!H$3,FALSE))</f>
        <v>5.0784856879039703E-4</v>
      </c>
      <c r="S35" s="291"/>
      <c r="T35" s="291">
        <f>IF(OR(ISERROR(VLOOKUP($D$6&amp;$E35&amp;$D$7,'CAL data'!$A:$AC,'CAL data'!I$3,FALSE)),ISBLANK(VLOOKUP($D$6&amp;$E35&amp;$D$7,'CAL data'!$A:$AC,'CAL data'!I$3,FALSE))),"",VLOOKUP($D$6&amp;$E35&amp;$D$7,'CAL data'!$A:$AC,'CAL data'!I$3,FALSE))</f>
        <v>3.356417359187442E-2</v>
      </c>
      <c r="U35" s="354"/>
      <c r="V35" s="361">
        <f>SUM(F11,H11,J11,L11,N11,P11,R11,T11)</f>
        <v>1.0000000000000002</v>
      </c>
      <c r="W35" s="362">
        <f>IF(ISERROR(VLOOKUP($D$6&amp;$E35&amp;$D$7,'CAL data'!$A:$AC,'CAL data'!K$3,FALSE)),0,VLOOKUP($D$6&amp;$E35&amp;$D$7,'CAL data'!$A:$AC,'CAL data'!K$3,FALSE))</f>
        <v>21660</v>
      </c>
    </row>
    <row r="36" spans="4:23" ht="15" customHeight="1" x14ac:dyDescent="0.25">
      <c r="D36" s="358"/>
      <c r="E36" s="17" t="s">
        <v>27</v>
      </c>
      <c r="F36" s="14" t="str">
        <f>IF(F35="","",VLOOKUP($D$6&amp;$E35&amp;$D$7,'CAL data'!$A:$AC,'CAL data'!M$3,FALSE))</f>
        <v/>
      </c>
      <c r="G36" s="15" t="str">
        <f>IF(F35="","",VLOOKUP($D$6&amp;$E35&amp;$D$7,'CAL data'!$A:$AC,'CAL data'!N$3,FALSE))</f>
        <v/>
      </c>
      <c r="H36" s="15">
        <f>IF(H35="","",VLOOKUP($D$6&amp;$E35&amp;$D$7,'CAL data'!$A:$AC,'CAL data'!O$3,FALSE))</f>
        <v>0.502</v>
      </c>
      <c r="I36" s="15">
        <f>IF(H35="","",VLOOKUP($D$6&amp;$E35&amp;$D$7,'CAL data'!$A:$AC,'CAL data'!P$3,FALSE))</f>
        <v>0.51500000000000001</v>
      </c>
      <c r="J36" s="15">
        <f>IF(J35="","",VLOOKUP($D$6&amp;$E35&amp;$D$7,'CAL data'!$A:$AC,'CAL data'!Q$3,FALSE))</f>
        <v>0.27400000000000002</v>
      </c>
      <c r="K36" s="15">
        <f>IF(J35="","",VLOOKUP($D$6&amp;$E35&amp;$D$7,'CAL data'!$A:$AC,'CAL data'!R$3,FALSE))</f>
        <v>0.28599999999999998</v>
      </c>
      <c r="L36" s="15">
        <f>IF(L35="","",VLOOKUP($D$6&amp;$E35&amp;$D$7,'CAL data'!$A:$AC,'CAL data'!S$3,FALSE))</f>
        <v>9.9000000000000005E-2</v>
      </c>
      <c r="M36" s="15">
        <f>IF(L35="","",VLOOKUP($D$6&amp;$E35&amp;$D$7,'CAL data'!$A:$AC,'CAL data'!T$3,FALSE))</f>
        <v>0.107</v>
      </c>
      <c r="N36" s="15">
        <f>IF(N35="","",VLOOKUP($D$6&amp;$E35&amp;$D$7,'CAL data'!$A:$AC,'CAL data'!U$3,FALSE))</f>
        <v>8.9999999999999993E-3</v>
      </c>
      <c r="O36" s="15">
        <f>IF(N35="","",VLOOKUP($D$6&amp;$E35&amp;$D$7,'CAL data'!$A:$AC,'CAL data'!V$3,FALSE))</f>
        <v>1.0999999999999999E-2</v>
      </c>
      <c r="P36" s="15">
        <f>IF(P35="","",VLOOKUP($D$6&amp;$E35&amp;$D$7,'CAL data'!$A:$AC,'CAL data'!W$3,FALSE))</f>
        <v>6.2E-2</v>
      </c>
      <c r="Q36" s="15">
        <f>IF(P35="","",VLOOKUP($D$6&amp;$E35&amp;$D$7,'CAL data'!$A:$AC,'CAL data'!X$3,FALSE))</f>
        <v>6.8000000000000005E-2</v>
      </c>
      <c r="R36" s="15">
        <f>IF(R35="","",VLOOKUP($D$6&amp;$E35&amp;$D$7,'CAL data'!$A:$AC,'CAL data'!Y$3,FALSE))</f>
        <v>0</v>
      </c>
      <c r="S36" s="15">
        <f>IF(R35="","",VLOOKUP($D$6&amp;$E35&amp;$D$7,'CAL data'!$A:$AC,'CAL data'!Z$3,FALSE))</f>
        <v>1E-3</v>
      </c>
      <c r="T36" s="15">
        <f>IF(T35="","",VLOOKUP($D$6&amp;$E35&amp;$D$7,'CAL data'!$A:$AC,'CAL data'!AA$3,FALSE))</f>
        <v>3.1E-2</v>
      </c>
      <c r="U36" s="16">
        <f>IF(T35="","",VLOOKUP($D$6&amp;$E35&amp;$D$7,'CAL data'!$A:$AC,'CAL data'!AB$3,FALSE))</f>
        <v>3.5999999999999997E-2</v>
      </c>
      <c r="V36" s="361"/>
      <c r="W36" s="362"/>
    </row>
    <row r="37" spans="4:23" s="34" customFormat="1" ht="18.75" customHeight="1" x14ac:dyDescent="0.2">
      <c r="D37" s="358"/>
      <c r="E37" s="73" t="s">
        <v>334</v>
      </c>
      <c r="F37" s="290" t="str">
        <f>IF(OR(ISERROR(VLOOKUP($D$6&amp;$E37&amp;$D$7,'CAL data'!$A:$AC,'CAL data'!B$3,FALSE)),ISBLANK(VLOOKUP($D$6&amp;$E37&amp;$D$7,'CAL data'!$A:$AC,'CAL data'!B$3,FALSE))),"",VLOOKUP($D$6&amp;$E37&amp;$D$7,'CAL data'!$A:$AC,'CAL data'!B$3,FALSE))</f>
        <v/>
      </c>
      <c r="G37" s="291"/>
      <c r="H37" s="291">
        <f>IF(OR(ISERROR(VLOOKUP($D$6&amp;$E37&amp;$D$7,'CAL data'!$A:$AC,'CAL data'!C$3,FALSE)),ISBLANK(VLOOKUP($D$6&amp;$E37&amp;$D$7,'CAL data'!$A:$AC,'CAL data'!C$3,FALSE))),"",VLOOKUP($D$6&amp;$E37&amp;$D$7,'CAL data'!$A:$AC,'CAL data'!C$3,FALSE))</f>
        <v>0.18134598856544973</v>
      </c>
      <c r="I37" s="291"/>
      <c r="J37" s="291">
        <f>IF(OR(ISERROR(VLOOKUP($D$6&amp;$E37&amp;$D$7,'CAL data'!$A:$AC,'CAL data'!D$3,FALSE)),ISBLANK(VLOOKUP($D$6&amp;$E37&amp;$D$7,'CAL data'!$A:$AC,'CAL data'!D$3,FALSE))),"",VLOOKUP($D$6&amp;$E37&amp;$D$7,'CAL data'!$A:$AC,'CAL data'!D$3,FALSE))</f>
        <v>0.53174395575651134</v>
      </c>
      <c r="K37" s="291"/>
      <c r="L37" s="291">
        <f>IF(OR(ISERROR(VLOOKUP($D$6&amp;$E37&amp;$D$7,'CAL data'!$A:$AC,'CAL data'!E$3,FALSE)),ISBLANK(VLOOKUP($D$6&amp;$E37&amp;$D$7,'CAL data'!$A:$AC,'CAL data'!E$3,FALSE))),"",VLOOKUP($D$6&amp;$E37&amp;$D$7,'CAL data'!$A:$AC,'CAL data'!E$3,FALSE))</f>
        <v>0.1551137849856134</v>
      </c>
      <c r="M37" s="291"/>
      <c r="N37" s="291">
        <f>IF(OR(ISERROR(VLOOKUP($D$6&amp;$E37&amp;$D$7,'CAL data'!$A:$AC,'CAL data'!F$3,FALSE)),ISBLANK(VLOOKUP($D$6&amp;$E37&amp;$D$7,'CAL data'!$A:$AC,'CAL data'!F$3,FALSE))),"",VLOOKUP($D$6&amp;$E37&amp;$D$7,'CAL data'!$A:$AC,'CAL data'!F$3,FALSE))</f>
        <v>1.3788722394529352E-2</v>
      </c>
      <c r="O37" s="291"/>
      <c r="P37" s="291">
        <f>IF(OR(ISERROR(VLOOKUP($D$6&amp;$E37&amp;$D$7,'CAL data'!$A:$AC,'CAL data'!G$3,FALSE)),ISBLANK(VLOOKUP($D$6&amp;$E37&amp;$D$7,'CAL data'!$A:$AC,'CAL data'!G$3,FALSE))),"",VLOOKUP($D$6&amp;$E37&amp;$D$7,'CAL data'!$A:$AC,'CAL data'!G$3,FALSE))</f>
        <v>6.4347371174470314E-2</v>
      </c>
      <c r="Q37" s="291"/>
      <c r="R37" s="291">
        <f>IF(OR(ISERROR(VLOOKUP($D$6&amp;$E37&amp;$D$7,'CAL data'!$A:$AC,'CAL data'!H$3,FALSE)),ISBLANK(VLOOKUP($D$6&amp;$E37&amp;$D$7,'CAL data'!$A:$AC,'CAL data'!H$3,FALSE))),"",VLOOKUP($D$6&amp;$E37&amp;$D$7,'CAL data'!$A:$AC,'CAL data'!H$3,FALSE))</f>
        <v>7.8472403871305261E-4</v>
      </c>
      <c r="S37" s="291"/>
      <c r="T37" s="291">
        <f>IF(OR(ISERROR(VLOOKUP($D$6&amp;$E37&amp;$D$7,'CAL data'!$A:$AC,'CAL data'!I$3,FALSE)),ISBLANK(VLOOKUP($D$6&amp;$E37&amp;$D$7,'CAL data'!$A:$AC,'CAL data'!I$3,FALSE))),"",VLOOKUP($D$6&amp;$E37&amp;$D$7,'CAL data'!$A:$AC,'CAL data'!I$3,FALSE))</f>
        <v>5.287545308471283E-2</v>
      </c>
      <c r="U37" s="354"/>
      <c r="V37" s="335">
        <f>SUM(F11,H11,J11,L11,N11,P11,R11,T11)</f>
        <v>1.0000000000000002</v>
      </c>
      <c r="W37" s="355">
        <f>IF(ISERROR(VLOOKUP($D$6&amp;$E37&amp;$D$7,'CAL data'!$A:$AC,'CAL data'!K$3,FALSE)),0,VLOOKUP($D$6&amp;$E37&amp;$D$7,'CAL data'!$A:$AC,'CAL data'!K$3,FALSE))</f>
        <v>26761</v>
      </c>
    </row>
    <row r="38" spans="4:23" ht="15" customHeight="1" x14ac:dyDescent="0.25">
      <c r="D38" s="358"/>
      <c r="E38" s="13" t="s">
        <v>27</v>
      </c>
      <c r="F38" s="14" t="str">
        <f>IF(F37="","",VLOOKUP($D$6&amp;$E37&amp;$D$7,'CAL data'!$A:$AC,'CAL data'!M$3,FALSE))</f>
        <v/>
      </c>
      <c r="G38" s="15" t="str">
        <f>IF(F37="","",VLOOKUP($D$6&amp;$E37&amp;$D$7,'CAL data'!$A:$AC,'CAL data'!N$3,FALSE))</f>
        <v/>
      </c>
      <c r="H38" s="15">
        <f>IF(H37="","",VLOOKUP($D$6&amp;$E37&amp;$D$7,'CAL data'!$A:$AC,'CAL data'!O$3,FALSE))</f>
        <v>0.17699999999999999</v>
      </c>
      <c r="I38" s="15">
        <f>IF(H37="","",VLOOKUP($D$6&amp;$E37&amp;$D$7,'CAL data'!$A:$AC,'CAL data'!P$3,FALSE))</f>
        <v>0.186</v>
      </c>
      <c r="J38" s="15">
        <f>IF(J37="","",VLOOKUP($D$6&amp;$E37&amp;$D$7,'CAL data'!$A:$AC,'CAL data'!Q$3,FALSE))</f>
        <v>0.52600000000000002</v>
      </c>
      <c r="K38" s="15">
        <f>IF(J37="","",VLOOKUP($D$6&amp;$E37&amp;$D$7,'CAL data'!$A:$AC,'CAL data'!R$3,FALSE))</f>
        <v>0.53800000000000003</v>
      </c>
      <c r="L38" s="15">
        <f>IF(L37="","",VLOOKUP($D$6&amp;$E37&amp;$D$7,'CAL data'!$A:$AC,'CAL data'!S$3,FALSE))</f>
        <v>0.151</v>
      </c>
      <c r="M38" s="15">
        <f>IF(L37="","",VLOOKUP($D$6&amp;$E37&amp;$D$7,'CAL data'!$A:$AC,'CAL data'!T$3,FALSE))</f>
        <v>0.16</v>
      </c>
      <c r="N38" s="15">
        <f>IF(N37="","",VLOOKUP($D$6&amp;$E37&amp;$D$7,'CAL data'!$A:$AC,'CAL data'!U$3,FALSE))</f>
        <v>1.2E-2</v>
      </c>
      <c r="O38" s="15">
        <f>IF(N37="","",VLOOKUP($D$6&amp;$E37&amp;$D$7,'CAL data'!$A:$AC,'CAL data'!V$3,FALSE))</f>
        <v>1.4999999999999999E-2</v>
      </c>
      <c r="P38" s="15">
        <f>IF(P37="","",VLOOKUP($D$6&amp;$E37&amp;$D$7,'CAL data'!$A:$AC,'CAL data'!W$3,FALSE))</f>
        <v>6.0999999999999999E-2</v>
      </c>
      <c r="Q38" s="15">
        <f>IF(P37="","",VLOOKUP($D$6&amp;$E37&amp;$D$7,'CAL data'!$A:$AC,'CAL data'!X$3,FALSE))</f>
        <v>6.7000000000000004E-2</v>
      </c>
      <c r="R38" s="15">
        <f>IF(R37="","",VLOOKUP($D$6&amp;$E37&amp;$D$7,'CAL data'!$A:$AC,'CAL data'!Y$3,FALSE))</f>
        <v>1E-3</v>
      </c>
      <c r="S38" s="15">
        <f>IF(R37="","",VLOOKUP($D$6&amp;$E37&amp;$D$7,'CAL data'!$A:$AC,'CAL data'!Z$3,FALSE))</f>
        <v>1E-3</v>
      </c>
      <c r="T38" s="15">
        <f>IF(T37="","",VLOOKUP($D$6&amp;$E37&amp;$D$7,'CAL data'!$A:$AC,'CAL data'!AA$3,FALSE))</f>
        <v>0.05</v>
      </c>
      <c r="U38" s="16">
        <f>IF(T37="","",VLOOKUP($D$6&amp;$E37&amp;$D$7,'CAL data'!$A:$AC,'CAL data'!AB$3,FALSE))</f>
        <v>5.6000000000000001E-2</v>
      </c>
      <c r="V38" s="341"/>
      <c r="W38" s="363"/>
    </row>
    <row r="39" spans="4:23" s="34" customFormat="1" ht="18.75" customHeight="1" x14ac:dyDescent="0.2">
      <c r="D39" s="358"/>
      <c r="E39" s="70" t="s">
        <v>97</v>
      </c>
      <c r="F39" s="290" t="str">
        <f>IF(OR(ISERROR(VLOOKUP($D$6&amp;$E39&amp;$D$7,'CAL data'!$A:$AC,'CAL data'!B$3,FALSE)),ISBLANK(VLOOKUP($D$6&amp;$E39&amp;$D$7,'CAL data'!$A:$AC,'CAL data'!B$3,FALSE))),"",VLOOKUP($D$6&amp;$E39&amp;$D$7,'CAL data'!$A:$AC,'CAL data'!B$3,FALSE))</f>
        <v/>
      </c>
      <c r="G39" s="291"/>
      <c r="H39" s="291">
        <f>IF(OR(ISERROR(VLOOKUP($D$6&amp;$E39&amp;$D$7,'CAL data'!$A:$AC,'CAL data'!C$3,FALSE)),ISBLANK(VLOOKUP($D$6&amp;$E39&amp;$D$7,'CAL data'!$A:$AC,'CAL data'!C$3,FALSE))),"",VLOOKUP($D$6&amp;$E39&amp;$D$7,'CAL data'!$A:$AC,'CAL data'!C$3,FALSE))</f>
        <v>0.29022988505747127</v>
      </c>
      <c r="I39" s="291"/>
      <c r="J39" s="291">
        <f>IF(OR(ISERROR(VLOOKUP($D$6&amp;$E39&amp;$D$7,'CAL data'!$A:$AC,'CAL data'!D$3,FALSE)),ISBLANK(VLOOKUP($D$6&amp;$E39&amp;$D$7,'CAL data'!$A:$AC,'CAL data'!D$3,FALSE))),"",VLOOKUP($D$6&amp;$E39&amp;$D$7,'CAL data'!$A:$AC,'CAL data'!D$3,FALSE))</f>
        <v>0.36697092630155509</v>
      </c>
      <c r="K39" s="291"/>
      <c r="L39" s="291">
        <f>IF(OR(ISERROR(VLOOKUP($D$6&amp;$E39&amp;$D$7,'CAL data'!$A:$AC,'CAL data'!E$3,FALSE)),ISBLANK(VLOOKUP($D$6&amp;$E39&amp;$D$7,'CAL data'!$A:$AC,'CAL data'!E$3,FALSE))),"",VLOOKUP($D$6&amp;$E39&amp;$D$7,'CAL data'!$A:$AC,'CAL data'!E$3,FALSE))</f>
        <v>0.17697768762677485</v>
      </c>
      <c r="M39" s="291"/>
      <c r="N39" s="291">
        <f>IF(OR(ISERROR(VLOOKUP($D$6&amp;$E39&amp;$D$7,'CAL data'!$A:$AC,'CAL data'!F$3,FALSE)),ISBLANK(VLOOKUP($D$6&amp;$E39&amp;$D$7,'CAL data'!$A:$AC,'CAL data'!F$3,FALSE))),"",VLOOKUP($D$6&amp;$E39&amp;$D$7,'CAL data'!$A:$AC,'CAL data'!F$3,FALSE))</f>
        <v>1.2001352265043948E-2</v>
      </c>
      <c r="O39" s="291"/>
      <c r="P39" s="291">
        <f>IF(OR(ISERROR(VLOOKUP($D$6&amp;$E39&amp;$D$7,'CAL data'!$A:$AC,'CAL data'!G$3,FALSE)),ISBLANK(VLOOKUP($D$6&amp;$E39&amp;$D$7,'CAL data'!$A:$AC,'CAL data'!G$3,FALSE))),"",VLOOKUP($D$6&amp;$E39&amp;$D$7,'CAL data'!$A:$AC,'CAL data'!G$3,FALSE))</f>
        <v>0.12119675456389452</v>
      </c>
      <c r="Q39" s="291"/>
      <c r="R39" s="291">
        <f>IF(OR(ISERROR(VLOOKUP($D$6&amp;$E39&amp;$D$7,'CAL data'!$A:$AC,'CAL data'!H$3,FALSE)),ISBLANK(VLOOKUP($D$6&amp;$E39&amp;$D$7,'CAL data'!$A:$AC,'CAL data'!H$3,FALSE))),"",VLOOKUP($D$6&amp;$E39&amp;$D$7,'CAL data'!$A:$AC,'CAL data'!H$3,FALSE))</f>
        <v>3.3806626098715348E-3</v>
      </c>
      <c r="S39" s="291"/>
      <c r="T39" s="291">
        <f>IF(OR(ISERROR(VLOOKUP($D$6&amp;$E39&amp;$D$7,'CAL data'!$A:$AC,'CAL data'!I$3,FALSE)),ISBLANK(VLOOKUP($D$6&amp;$E39&amp;$D$7,'CAL data'!$A:$AC,'CAL data'!I$3,FALSE))),"",VLOOKUP($D$6&amp;$E39&amp;$D$7,'CAL data'!$A:$AC,'CAL data'!I$3,FALSE))</f>
        <v>2.9242731575388776E-2</v>
      </c>
      <c r="U39" s="354"/>
      <c r="V39" s="361">
        <f>SUM(F11,H11,J11,L11,N11,P11,R11,T11)</f>
        <v>1.0000000000000002</v>
      </c>
      <c r="W39" s="362">
        <f>IF(ISERROR(VLOOKUP($D$6&amp;$E39&amp;$D$7,'CAL data'!$A:$AC,'CAL data'!K$3,FALSE)),0,VLOOKUP($D$6&amp;$E39&amp;$D$7,'CAL data'!$A:$AC,'CAL data'!K$3,FALSE))</f>
        <v>5916</v>
      </c>
    </row>
    <row r="40" spans="4:23" ht="15" customHeight="1" x14ac:dyDescent="0.25">
      <c r="D40" s="358"/>
      <c r="E40" s="17" t="s">
        <v>27</v>
      </c>
      <c r="F40" s="14" t="str">
        <f>IF(F39="","",VLOOKUP($D$6&amp;$E39&amp;$D$7,'CAL data'!$A:$AC,'CAL data'!M$3,FALSE))</f>
        <v/>
      </c>
      <c r="G40" s="15" t="str">
        <f>IF(F39="","",VLOOKUP($D$6&amp;$E39&amp;$D$7,'CAL data'!$A:$AC,'CAL data'!N$3,FALSE))</f>
        <v/>
      </c>
      <c r="H40" s="15">
        <f>IF(H39="","",VLOOKUP($D$6&amp;$E39&amp;$D$7,'CAL data'!$A:$AC,'CAL data'!O$3,FALSE))</f>
        <v>0.27900000000000003</v>
      </c>
      <c r="I40" s="15">
        <f>IF(H39="","",VLOOKUP($D$6&amp;$E39&amp;$D$7,'CAL data'!$A:$AC,'CAL data'!P$3,FALSE))</f>
        <v>0.30199999999999999</v>
      </c>
      <c r="J40" s="15">
        <f>IF(J39="","",VLOOKUP($D$6&amp;$E39&amp;$D$7,'CAL data'!$A:$AC,'CAL data'!Q$3,FALSE))</f>
        <v>0.35499999999999998</v>
      </c>
      <c r="K40" s="15">
        <f>IF(J39="","",VLOOKUP($D$6&amp;$E39&amp;$D$7,'CAL data'!$A:$AC,'CAL data'!R$3,FALSE))</f>
        <v>0.379</v>
      </c>
      <c r="L40" s="15">
        <f>IF(L39="","",VLOOKUP($D$6&amp;$E39&amp;$D$7,'CAL data'!$A:$AC,'CAL data'!S$3,FALSE))</f>
        <v>0.16700000000000001</v>
      </c>
      <c r="M40" s="15">
        <f>IF(L39="","",VLOOKUP($D$6&amp;$E39&amp;$D$7,'CAL data'!$A:$AC,'CAL data'!T$3,FALSE))</f>
        <v>0.187</v>
      </c>
      <c r="N40" s="15">
        <f>IF(N39="","",VLOOKUP($D$6&amp;$E39&amp;$D$7,'CAL data'!$A:$AC,'CAL data'!U$3,FALSE))</f>
        <v>0.01</v>
      </c>
      <c r="O40" s="15">
        <f>IF(N39="","",VLOOKUP($D$6&amp;$E39&amp;$D$7,'CAL data'!$A:$AC,'CAL data'!V$3,FALSE))</f>
        <v>1.4999999999999999E-2</v>
      </c>
      <c r="P40" s="15">
        <f>IF(P39="","",VLOOKUP($D$6&amp;$E39&amp;$D$7,'CAL data'!$A:$AC,'CAL data'!W$3,FALSE))</f>
        <v>0.113</v>
      </c>
      <c r="Q40" s="15">
        <f>IF(P39="","",VLOOKUP($D$6&amp;$E39&amp;$D$7,'CAL data'!$A:$AC,'CAL data'!X$3,FALSE))</f>
        <v>0.13</v>
      </c>
      <c r="R40" s="15">
        <f>IF(R39="","",VLOOKUP($D$6&amp;$E39&amp;$D$7,'CAL data'!$A:$AC,'CAL data'!Y$3,FALSE))</f>
        <v>2E-3</v>
      </c>
      <c r="S40" s="15">
        <f>IF(R39="","",VLOOKUP($D$6&amp;$E39&amp;$D$7,'CAL data'!$A:$AC,'CAL data'!Z$3,FALSE))</f>
        <v>5.0000000000000001E-3</v>
      </c>
      <c r="T40" s="15">
        <f>IF(T39="","",VLOOKUP($D$6&amp;$E39&amp;$D$7,'CAL data'!$A:$AC,'CAL data'!AA$3,FALSE))</f>
        <v>2.5000000000000001E-2</v>
      </c>
      <c r="U40" s="16">
        <f>IF(T39="","",VLOOKUP($D$6&amp;$E39&amp;$D$7,'CAL data'!$A:$AC,'CAL data'!AB$3,FALSE))</f>
        <v>3.4000000000000002E-2</v>
      </c>
      <c r="V40" s="361"/>
      <c r="W40" s="362"/>
    </row>
    <row r="41" spans="4:23" s="34" customFormat="1" ht="18.75" customHeight="1" x14ac:dyDescent="0.2">
      <c r="D41" s="358"/>
      <c r="E41" s="71" t="s">
        <v>112</v>
      </c>
      <c r="F41" s="290" t="str">
        <f>IF(OR(ISERROR(VLOOKUP($D$6&amp;$E41&amp;$D$7,'CAL data'!$A:$AC,'CAL data'!B$3,FALSE)),ISBLANK(VLOOKUP($D$6&amp;$E41&amp;$D$7,'CAL data'!$A:$AC,'CAL data'!B$3,FALSE))),"",VLOOKUP($D$6&amp;$E41&amp;$D$7,'CAL data'!$A:$AC,'CAL data'!B$3,FALSE))</f>
        <v/>
      </c>
      <c r="G41" s="291"/>
      <c r="H41" s="291">
        <f>IF(OR(ISERROR(VLOOKUP($D$6&amp;$E41&amp;$D$7,'CAL data'!$A:$AC,'CAL data'!C$3,FALSE)),ISBLANK(VLOOKUP($D$6&amp;$E41&amp;$D$7,'CAL data'!$A:$AC,'CAL data'!C$3,FALSE))),"",VLOOKUP($D$6&amp;$E41&amp;$D$7,'CAL data'!$A:$AC,'CAL data'!C$3,FALSE))</f>
        <v>0.33564932497316841</v>
      </c>
      <c r="I41" s="291"/>
      <c r="J41" s="291">
        <f>IF(OR(ISERROR(VLOOKUP($D$6&amp;$E41&amp;$D$7,'CAL data'!$A:$AC,'CAL data'!D$3,FALSE)),ISBLANK(VLOOKUP($D$6&amp;$E41&amp;$D$7,'CAL data'!$A:$AC,'CAL data'!D$3,FALSE))),"",VLOOKUP($D$6&amp;$E41&amp;$D$7,'CAL data'!$A:$AC,'CAL data'!D$3,FALSE))</f>
        <v>0.36197254702592779</v>
      </c>
      <c r="K41" s="291"/>
      <c r="L41" s="291">
        <f>IF(OR(ISERROR(VLOOKUP($D$6&amp;$E41&amp;$D$7,'CAL data'!$A:$AC,'CAL data'!E$3,FALSE)),ISBLANK(VLOOKUP($D$6&amp;$E41&amp;$D$7,'CAL data'!$A:$AC,'CAL data'!E$3,FALSE))),"",VLOOKUP($D$6&amp;$E41&amp;$D$7,'CAL data'!$A:$AC,'CAL data'!E$3,FALSE))</f>
        <v>0.16573462125063548</v>
      </c>
      <c r="M41" s="291"/>
      <c r="N41" s="291">
        <f>IF(OR(ISERROR(VLOOKUP($D$6&amp;$E41&amp;$D$7,'CAL data'!$A:$AC,'CAL data'!F$3,FALSE)),ISBLANK(VLOOKUP($D$6&amp;$E41&amp;$D$7,'CAL data'!$A:$AC,'CAL data'!F$3,FALSE))),"",VLOOKUP($D$6&amp;$E41&amp;$D$7,'CAL data'!$A:$AC,'CAL data'!F$3,FALSE))</f>
        <v>1.1071569790431E-2</v>
      </c>
      <c r="O41" s="291"/>
      <c r="P41" s="291">
        <f>IF(OR(ISERROR(VLOOKUP($D$6&amp;$E41&amp;$D$7,'CAL data'!$A:$AC,'CAL data'!G$3,FALSE)),ISBLANK(VLOOKUP($D$6&amp;$E41&amp;$D$7,'CAL data'!$A:$AC,'CAL data'!G$3,FALSE))),"",VLOOKUP($D$6&amp;$E41&amp;$D$7,'CAL data'!$A:$AC,'CAL data'!G$3,FALSE))</f>
        <v>9.2470202790487482E-2</v>
      </c>
      <c r="Q41" s="291"/>
      <c r="R41" s="291">
        <f>IF(OR(ISERROR(VLOOKUP($D$6&amp;$E41&amp;$D$7,'CAL data'!$A:$AC,'CAL data'!H$3,FALSE)),ISBLANK(VLOOKUP($D$6&amp;$E41&amp;$D$7,'CAL data'!$A:$AC,'CAL data'!H$3,FALSE))),"",VLOOKUP($D$6&amp;$E41&amp;$D$7,'CAL data'!$A:$AC,'CAL data'!H$3,FALSE))</f>
        <v>1.073264418460148E-3</v>
      </c>
      <c r="S41" s="291"/>
      <c r="T41" s="291">
        <f>IF(OR(ISERROR(VLOOKUP($D$6&amp;$E41&amp;$D$7,'CAL data'!$A:$AC,'CAL data'!I$3,FALSE)),ISBLANK(VLOOKUP($D$6&amp;$E41&amp;$D$7,'CAL data'!$A:$AC,'CAL data'!I$3,FALSE))),"",VLOOKUP($D$6&amp;$E41&amp;$D$7,'CAL data'!$A:$AC,'CAL data'!I$3,FALSE))</f>
        <v>3.2028469750889681E-2</v>
      </c>
      <c r="U41" s="354"/>
      <c r="V41" s="335">
        <f>SUM(F11,H11,J11,L11,N11,P11,R11,T11)</f>
        <v>1.0000000000000002</v>
      </c>
      <c r="W41" s="355">
        <f>IF(ISERROR(VLOOKUP($D$6&amp;$E41&amp;$D$7,'CAL data'!$A:$AC,'CAL data'!K$3,FALSE)),0,VLOOKUP($D$6&amp;$E41&amp;$D$7,'CAL data'!$A:$AC,'CAL data'!K$3,FALSE))</f>
        <v>17703</v>
      </c>
    </row>
    <row r="42" spans="4:23" ht="15" customHeight="1" x14ac:dyDescent="0.25">
      <c r="D42" s="358"/>
      <c r="E42" s="13" t="s">
        <v>27</v>
      </c>
      <c r="F42" s="14" t="str">
        <f>IF(F41="","",VLOOKUP($D$6&amp;$E41&amp;$D$7,'CAL data'!$A:$AC,'CAL data'!M$3,FALSE))</f>
        <v/>
      </c>
      <c r="G42" s="15" t="str">
        <f>IF(F41="","",VLOOKUP($D$6&amp;$E41&amp;$D$7,'CAL data'!$A:$AC,'CAL data'!N$3,FALSE))</f>
        <v/>
      </c>
      <c r="H42" s="15">
        <f>IF(H41="","",VLOOKUP($D$6&amp;$E41&amp;$D$7,'CAL data'!$A:$AC,'CAL data'!O$3,FALSE))</f>
        <v>0.32900000000000001</v>
      </c>
      <c r="I42" s="15">
        <f>IF(H41="","",VLOOKUP($D$6&amp;$E41&amp;$D$7,'CAL data'!$A:$AC,'CAL data'!P$3,FALSE))</f>
        <v>0.34300000000000003</v>
      </c>
      <c r="J42" s="15">
        <f>IF(J41="","",VLOOKUP($D$6&amp;$E41&amp;$D$7,'CAL data'!$A:$AC,'CAL data'!Q$3,FALSE))</f>
        <v>0.35499999999999998</v>
      </c>
      <c r="K42" s="15">
        <f>IF(J41="","",VLOOKUP($D$6&amp;$E41&amp;$D$7,'CAL data'!$A:$AC,'CAL data'!R$3,FALSE))</f>
        <v>0.36899999999999999</v>
      </c>
      <c r="L42" s="15">
        <f>IF(L41="","",VLOOKUP($D$6&amp;$E41&amp;$D$7,'CAL data'!$A:$AC,'CAL data'!S$3,FALSE))</f>
        <v>0.16</v>
      </c>
      <c r="M42" s="15">
        <f>IF(L41="","",VLOOKUP($D$6&amp;$E41&amp;$D$7,'CAL data'!$A:$AC,'CAL data'!T$3,FALSE))</f>
        <v>0.17100000000000001</v>
      </c>
      <c r="N42" s="15">
        <f>IF(N41="","",VLOOKUP($D$6&amp;$E41&amp;$D$7,'CAL data'!$A:$AC,'CAL data'!U$3,FALSE))</f>
        <v>0.01</v>
      </c>
      <c r="O42" s="15">
        <f>IF(N41="","",VLOOKUP($D$6&amp;$E41&amp;$D$7,'CAL data'!$A:$AC,'CAL data'!V$3,FALSE))</f>
        <v>1.2999999999999999E-2</v>
      </c>
      <c r="P42" s="15">
        <f>IF(P41="","",VLOOKUP($D$6&amp;$E41&amp;$D$7,'CAL data'!$A:$AC,'CAL data'!W$3,FALSE))</f>
        <v>8.7999999999999995E-2</v>
      </c>
      <c r="Q42" s="15">
        <f>IF(P41="","",VLOOKUP($D$6&amp;$E41&amp;$D$7,'CAL data'!$A:$AC,'CAL data'!X$3,FALSE))</f>
        <v>9.7000000000000003E-2</v>
      </c>
      <c r="R42" s="15">
        <f>IF(R41="","",VLOOKUP($D$6&amp;$E41&amp;$D$7,'CAL data'!$A:$AC,'CAL data'!Y$3,FALSE))</f>
        <v>1E-3</v>
      </c>
      <c r="S42" s="15">
        <f>IF(R41="","",VLOOKUP($D$6&amp;$E41&amp;$D$7,'CAL data'!$A:$AC,'CAL data'!Z$3,FALSE))</f>
        <v>2E-3</v>
      </c>
      <c r="T42" s="15">
        <f>IF(T41="","",VLOOKUP($D$6&amp;$E41&amp;$D$7,'CAL data'!$A:$AC,'CAL data'!AA$3,FALSE))</f>
        <v>0.03</v>
      </c>
      <c r="U42" s="16">
        <f>IF(T41="","",VLOOKUP($D$6&amp;$E41&amp;$D$7,'CAL data'!$A:$AC,'CAL data'!AB$3,FALSE))</f>
        <v>3.5000000000000003E-2</v>
      </c>
      <c r="V42" s="341"/>
      <c r="W42" s="363"/>
    </row>
    <row r="43" spans="4:23" s="34" customFormat="1" ht="18.75" customHeight="1" x14ac:dyDescent="0.2">
      <c r="D43" s="358"/>
      <c r="E43" s="70" t="s">
        <v>36</v>
      </c>
      <c r="F43" s="290" t="str">
        <f>IF(OR(ISERROR(VLOOKUP($D$6&amp;$E43&amp;$D$7,'CAL data'!$A:$AC,'CAL data'!B$3,FALSE)),ISBLANK(VLOOKUP($D$6&amp;$E43&amp;$D$7,'CAL data'!$A:$AC,'CAL data'!B$3,FALSE))),"",VLOOKUP($D$6&amp;$E43&amp;$D$7,'CAL data'!$A:$AC,'CAL data'!B$3,FALSE))</f>
        <v/>
      </c>
      <c r="G43" s="291"/>
      <c r="H43" s="291">
        <f>IF(OR(ISERROR(VLOOKUP($D$6&amp;$E43&amp;$D$7,'CAL data'!$A:$AC,'CAL data'!C$3,FALSE)),ISBLANK(VLOOKUP($D$6&amp;$E43&amp;$D$7,'CAL data'!$A:$AC,'CAL data'!C$3,FALSE))),"",VLOOKUP($D$6&amp;$E43&amp;$D$7,'CAL data'!$A:$AC,'CAL data'!C$3,FALSE))</f>
        <v>0.33081285444234404</v>
      </c>
      <c r="I43" s="291"/>
      <c r="J43" s="291">
        <f>IF(OR(ISERROR(VLOOKUP($D$6&amp;$E43&amp;$D$7,'CAL data'!$A:$AC,'CAL data'!D$3,FALSE)),ISBLANK(VLOOKUP($D$6&amp;$E43&amp;$D$7,'CAL data'!$A:$AC,'CAL data'!D$3,FALSE))),"",VLOOKUP($D$6&amp;$E43&amp;$D$7,'CAL data'!$A:$AC,'CAL data'!D$3,FALSE))</f>
        <v>0.32078822248954575</v>
      </c>
      <c r="K43" s="291"/>
      <c r="L43" s="291">
        <f>IF(OR(ISERROR(VLOOKUP($D$6&amp;$E43&amp;$D$7,'CAL data'!$A:$AC,'CAL data'!E$3,FALSE)),ISBLANK(VLOOKUP($D$6&amp;$E43&amp;$D$7,'CAL data'!$A:$AC,'CAL data'!E$3,FALSE))),"",VLOOKUP($D$6&amp;$E43&amp;$D$7,'CAL data'!$A:$AC,'CAL data'!E$3,FALSE))</f>
        <v>0.11668671593057227</v>
      </c>
      <c r="M43" s="291"/>
      <c r="N43" s="291">
        <f>IF(OR(ISERROR(VLOOKUP($D$6&amp;$E43&amp;$D$7,'CAL data'!$A:$AC,'CAL data'!F$3,FALSE)),ISBLANK(VLOOKUP($D$6&amp;$E43&amp;$D$7,'CAL data'!$A:$AC,'CAL data'!F$3,FALSE))),"",VLOOKUP($D$6&amp;$E43&amp;$D$7,'CAL data'!$A:$AC,'CAL data'!F$3,FALSE))</f>
        <v>1.7929770292719253E-2</v>
      </c>
      <c r="O43" s="291"/>
      <c r="P43" s="291">
        <f>IF(OR(ISERROR(VLOOKUP($D$6&amp;$E43&amp;$D$7,'CAL data'!$A:$AC,'CAL data'!G$3,FALSE)),ISBLANK(VLOOKUP($D$6&amp;$E43&amp;$D$7,'CAL data'!$A:$AC,'CAL data'!G$3,FALSE))),"",VLOOKUP($D$6&amp;$E43&amp;$D$7,'CAL data'!$A:$AC,'CAL data'!G$3,FALSE))</f>
        <v>0.16910122014091769</v>
      </c>
      <c r="Q43" s="291"/>
      <c r="R43" s="291">
        <f>IF(OR(ISERROR(VLOOKUP($D$6&amp;$E43&amp;$D$7,'CAL data'!$A:$AC,'CAL data'!H$3,FALSE)),ISBLANK(VLOOKUP($D$6&amp;$E43&amp;$D$7,'CAL data'!$A:$AC,'CAL data'!H$3,FALSE))),"",VLOOKUP($D$6&amp;$E43&amp;$D$7,'CAL data'!$A:$AC,'CAL data'!H$3,FALSE))</f>
        <v>4.5826888927077964E-4</v>
      </c>
      <c r="S43" s="291"/>
      <c r="T43" s="291">
        <f>IF(OR(ISERROR(VLOOKUP($D$6&amp;$E43&amp;$D$7,'CAL data'!$A:$AC,'CAL data'!I$3,FALSE)),ISBLANK(VLOOKUP($D$6&amp;$E43&amp;$D$7,'CAL data'!$A:$AC,'CAL data'!I$3,FALSE))),"",VLOOKUP($D$6&amp;$E43&amp;$D$7,'CAL data'!$A:$AC,'CAL data'!I$3,FALSE))</f>
        <v>4.4222947814630237E-2</v>
      </c>
      <c r="U43" s="354"/>
      <c r="V43" s="361">
        <f>SUM(F11,H11,J11,L11,N11,P11,R11,T11)</f>
        <v>1.0000000000000002</v>
      </c>
      <c r="W43" s="362">
        <f>IF(ISERROR(VLOOKUP($D$6&amp;$E43&amp;$D$7,'CAL data'!$A:$AC,'CAL data'!K$3,FALSE)),0,VLOOKUP($D$6&amp;$E43&amp;$D$7,'CAL data'!$A:$AC,'CAL data'!K$3,FALSE))</f>
        <v>17457</v>
      </c>
    </row>
    <row r="44" spans="4:23" ht="15" customHeight="1" x14ac:dyDescent="0.25">
      <c r="D44" s="358"/>
      <c r="E44" s="17" t="s">
        <v>27</v>
      </c>
      <c r="F44" s="14" t="str">
        <f>IF(F43="","",VLOOKUP($D$6&amp;$E43&amp;$D$7,'CAL data'!$A:$AC,'CAL data'!M$3,FALSE))</f>
        <v/>
      </c>
      <c r="G44" s="15" t="str">
        <f>IF(F43="","",VLOOKUP($D$6&amp;$E43&amp;$D$7,'CAL data'!$A:$AC,'CAL data'!N$3,FALSE))</f>
        <v/>
      </c>
      <c r="H44" s="15">
        <f>IF(H43="","",VLOOKUP($D$6&amp;$E43&amp;$D$7,'CAL data'!$A:$AC,'CAL data'!O$3,FALSE))</f>
        <v>0.32400000000000001</v>
      </c>
      <c r="I44" s="15">
        <f>IF(H43="","",VLOOKUP($D$6&amp;$E43&amp;$D$7,'CAL data'!$A:$AC,'CAL data'!P$3,FALSE))</f>
        <v>0.33800000000000002</v>
      </c>
      <c r="J44" s="15">
        <f>IF(J43="","",VLOOKUP($D$6&amp;$E43&amp;$D$7,'CAL data'!$A:$AC,'CAL data'!Q$3,FALSE))</f>
        <v>0.314</v>
      </c>
      <c r="K44" s="15">
        <f>IF(J43="","",VLOOKUP($D$6&amp;$E43&amp;$D$7,'CAL data'!$A:$AC,'CAL data'!R$3,FALSE))</f>
        <v>0.32800000000000001</v>
      </c>
      <c r="L44" s="15">
        <f>IF(L43="","",VLOOKUP($D$6&amp;$E43&amp;$D$7,'CAL data'!$A:$AC,'CAL data'!S$3,FALSE))</f>
        <v>0.112</v>
      </c>
      <c r="M44" s="15">
        <f>IF(L43="","",VLOOKUP($D$6&amp;$E43&amp;$D$7,'CAL data'!$A:$AC,'CAL data'!T$3,FALSE))</f>
        <v>0.122</v>
      </c>
      <c r="N44" s="15">
        <f>IF(N43="","",VLOOKUP($D$6&amp;$E43&amp;$D$7,'CAL data'!$A:$AC,'CAL data'!U$3,FALSE))</f>
        <v>1.6E-2</v>
      </c>
      <c r="O44" s="15">
        <f>IF(N43="","",VLOOKUP($D$6&amp;$E43&amp;$D$7,'CAL data'!$A:$AC,'CAL data'!V$3,FALSE))</f>
        <v>0.02</v>
      </c>
      <c r="P44" s="15">
        <f>IF(P43="","",VLOOKUP($D$6&amp;$E43&amp;$D$7,'CAL data'!$A:$AC,'CAL data'!W$3,FALSE))</f>
        <v>0.16400000000000001</v>
      </c>
      <c r="Q44" s="15">
        <f>IF(P43="","",VLOOKUP($D$6&amp;$E43&amp;$D$7,'CAL data'!$A:$AC,'CAL data'!X$3,FALSE))</f>
        <v>0.17499999999999999</v>
      </c>
      <c r="R44" s="15">
        <f>IF(R43="","",VLOOKUP($D$6&amp;$E43&amp;$D$7,'CAL data'!$A:$AC,'CAL data'!Y$3,FALSE))</f>
        <v>0</v>
      </c>
      <c r="S44" s="15">
        <f>IF(R43="","",VLOOKUP($D$6&amp;$E43&amp;$D$7,'CAL data'!$A:$AC,'CAL data'!Z$3,FALSE))</f>
        <v>1E-3</v>
      </c>
      <c r="T44" s="15">
        <f>IF(T43="","",VLOOKUP($D$6&amp;$E43&amp;$D$7,'CAL data'!$A:$AC,'CAL data'!AA$3,FALSE))</f>
        <v>4.1000000000000002E-2</v>
      </c>
      <c r="U44" s="16">
        <f>IF(T43="","",VLOOKUP($D$6&amp;$E43&amp;$D$7,'CAL data'!$A:$AC,'CAL data'!AB$3,FALSE))</f>
        <v>4.7E-2</v>
      </c>
      <c r="V44" s="361"/>
      <c r="W44" s="362"/>
    </row>
    <row r="45" spans="4:23" s="34" customFormat="1" ht="18.75" customHeight="1" x14ac:dyDescent="0.2">
      <c r="D45" s="358"/>
      <c r="E45" s="71" t="s">
        <v>26</v>
      </c>
      <c r="F45" s="290" t="str">
        <f>IF(OR(ISERROR(VLOOKUP($D$6&amp;$E45&amp;$D$7,'CAL data'!$A:$AC,'CAL data'!B$3,FALSE)),ISBLANK(VLOOKUP($D$6&amp;$E45&amp;$D$7,'CAL data'!$A:$AC,'CAL data'!B$3,FALSE))),"",VLOOKUP($D$6&amp;$E45&amp;$D$7,'CAL data'!$A:$AC,'CAL data'!B$3,FALSE))</f>
        <v/>
      </c>
      <c r="G45" s="291"/>
      <c r="H45" s="291">
        <f>IF(OR(ISERROR(VLOOKUP($D$6&amp;$E45&amp;$D$7,'CAL data'!$A:$AC,'CAL data'!C$3,FALSE)),ISBLANK(VLOOKUP($D$6&amp;$E45&amp;$D$7,'CAL data'!$A:$AC,'CAL data'!C$3,FALSE))),"",VLOOKUP($D$6&amp;$E45&amp;$D$7,'CAL data'!$A:$AC,'CAL data'!C$3,FALSE))</f>
        <v>0.22306638540344745</v>
      </c>
      <c r="I45" s="291"/>
      <c r="J45" s="291">
        <f>IF(OR(ISERROR(VLOOKUP($D$6&amp;$E45&amp;$D$7,'CAL data'!$A:$AC,'CAL data'!D$3,FALSE)),ISBLANK(VLOOKUP($D$6&amp;$E45&amp;$D$7,'CAL data'!$A:$AC,'CAL data'!D$3,FALSE))),"",VLOOKUP($D$6&amp;$E45&amp;$D$7,'CAL data'!$A:$AC,'CAL data'!D$3,FALSE))</f>
        <v>0.33728894753208333</v>
      </c>
      <c r="K45" s="291"/>
      <c r="L45" s="291">
        <f>IF(OR(ISERROR(VLOOKUP($D$6&amp;$E45&amp;$D$7,'CAL data'!$A:$AC,'CAL data'!E$3,FALSE)),ISBLANK(VLOOKUP($D$6&amp;$E45&amp;$D$7,'CAL data'!$A:$AC,'CAL data'!E$3,FALSE))),"",VLOOKUP($D$6&amp;$E45&amp;$D$7,'CAL data'!$A:$AC,'CAL data'!E$3,FALSE))</f>
        <v>0.11679427164312067</v>
      </c>
      <c r="M45" s="291"/>
      <c r="N45" s="291">
        <f>IF(OR(ISERROR(VLOOKUP($D$6&amp;$E45&amp;$D$7,'CAL data'!$A:$AC,'CAL data'!F$3,FALSE)),ISBLANK(VLOOKUP($D$6&amp;$E45&amp;$D$7,'CAL data'!$A:$AC,'CAL data'!F$3,FALSE))),"",VLOOKUP($D$6&amp;$E45&amp;$D$7,'CAL data'!$A:$AC,'CAL data'!F$3,FALSE))</f>
        <v>1.9296225638094917E-2</v>
      </c>
      <c r="O45" s="291"/>
      <c r="P45" s="291">
        <f>IF(OR(ISERROR(VLOOKUP($D$6&amp;$E45&amp;$D$7,'CAL data'!$A:$AC,'CAL data'!G$3,FALSE)),ISBLANK(VLOOKUP($D$6&amp;$E45&amp;$D$7,'CAL data'!$A:$AC,'CAL data'!G$3,FALSE))),"",VLOOKUP($D$6&amp;$E45&amp;$D$7,'CAL data'!$A:$AC,'CAL data'!G$3,FALSE))</f>
        <v>0.26028893912780388</v>
      </c>
      <c r="Q45" s="291"/>
      <c r="R45" s="291">
        <f>IF(OR(ISERROR(VLOOKUP($D$6&amp;$E45&amp;$D$7,'CAL data'!$A:$AC,'CAL data'!H$3,FALSE)),ISBLANK(VLOOKUP($D$6&amp;$E45&amp;$D$7,'CAL data'!$A:$AC,'CAL data'!H$3,FALSE))),"",VLOOKUP($D$6&amp;$E45&amp;$D$7,'CAL data'!$A:$AC,'CAL data'!H$3,FALSE))</f>
        <v>1.4119189491288964E-3</v>
      </c>
      <c r="S45" s="291"/>
      <c r="T45" s="291">
        <f>IF(OR(ISERROR(VLOOKUP($D$6&amp;$E45&amp;$D$7,'CAL data'!$A:$AC,'CAL data'!I$3,FALSE)),ISBLANK(VLOOKUP($D$6&amp;$E45&amp;$D$7,'CAL data'!$A:$AC,'CAL data'!I$3,FALSE))),"",VLOOKUP($D$6&amp;$E45&amp;$D$7,'CAL data'!$A:$AC,'CAL data'!I$3,FALSE))</f>
        <v>4.185331170632086E-2</v>
      </c>
      <c r="U45" s="354"/>
      <c r="V45" s="335">
        <f>SUM(F11,H11,J11,L11,N11,P11,R11,T11)</f>
        <v>1.0000000000000002</v>
      </c>
      <c r="W45" s="355">
        <f>IF(ISERROR(VLOOKUP($D$6&amp;$E45&amp;$D$7,'CAL data'!$A:$AC,'CAL data'!K$3,FALSE)),0,VLOOKUP($D$6&amp;$E45&amp;$D$7,'CAL data'!$A:$AC,'CAL data'!K$3,FALSE))</f>
        <v>118987</v>
      </c>
    </row>
    <row r="46" spans="4:23" ht="15" customHeight="1" x14ac:dyDescent="0.25">
      <c r="D46" s="358"/>
      <c r="E46" s="13" t="s">
        <v>27</v>
      </c>
      <c r="F46" s="14" t="str">
        <f>IF(F45="","",VLOOKUP($D$6&amp;$E45&amp;$D$7,'CAL data'!$A:$AC,'CAL data'!M$3,FALSE))</f>
        <v/>
      </c>
      <c r="G46" s="15" t="str">
        <f>IF(F45="","",VLOOKUP($D$6&amp;$E45&amp;$D$7,'CAL data'!$A:$AC,'CAL data'!N$3,FALSE))</f>
        <v/>
      </c>
      <c r="H46" s="15">
        <f>IF(H45="","",VLOOKUP($D$6&amp;$E45&amp;$D$7,'CAL data'!$A:$AC,'CAL data'!O$3,FALSE))</f>
        <v>0.221</v>
      </c>
      <c r="I46" s="15">
        <f>IF(H45="","",VLOOKUP($D$6&amp;$E45&amp;$D$7,'CAL data'!$A:$AC,'CAL data'!P$3,FALSE))</f>
        <v>0.22500000000000001</v>
      </c>
      <c r="J46" s="15">
        <f>IF(J45="","",VLOOKUP($D$6&amp;$E45&amp;$D$7,'CAL data'!$A:$AC,'CAL data'!Q$3,FALSE))</f>
        <v>0.33500000000000002</v>
      </c>
      <c r="K46" s="15">
        <f>IF(J45="","",VLOOKUP($D$6&amp;$E45&amp;$D$7,'CAL data'!$A:$AC,'CAL data'!R$3,FALSE))</f>
        <v>0.34</v>
      </c>
      <c r="L46" s="15">
        <f>IF(L45="","",VLOOKUP($D$6&amp;$E45&amp;$D$7,'CAL data'!$A:$AC,'CAL data'!S$3,FALSE))</f>
        <v>0.115</v>
      </c>
      <c r="M46" s="15">
        <f>IF(L45="","",VLOOKUP($D$6&amp;$E45&amp;$D$7,'CAL data'!$A:$AC,'CAL data'!T$3,FALSE))</f>
        <v>0.11899999999999999</v>
      </c>
      <c r="N46" s="15">
        <f>IF(N45="","",VLOOKUP($D$6&amp;$E45&amp;$D$7,'CAL data'!$A:$AC,'CAL data'!U$3,FALSE))</f>
        <v>1.9E-2</v>
      </c>
      <c r="O46" s="15">
        <f>IF(N45="","",VLOOKUP($D$6&amp;$E45&amp;$D$7,'CAL data'!$A:$AC,'CAL data'!V$3,FALSE))</f>
        <v>0.02</v>
      </c>
      <c r="P46" s="15">
        <f>IF(P45="","",VLOOKUP($D$6&amp;$E45&amp;$D$7,'CAL data'!$A:$AC,'CAL data'!W$3,FALSE))</f>
        <v>0.25800000000000001</v>
      </c>
      <c r="Q46" s="15">
        <f>IF(P45="","",VLOOKUP($D$6&amp;$E45&amp;$D$7,'CAL data'!$A:$AC,'CAL data'!X$3,FALSE))</f>
        <v>0.26300000000000001</v>
      </c>
      <c r="R46" s="15">
        <f>IF(R45="","",VLOOKUP($D$6&amp;$E45&amp;$D$7,'CAL data'!$A:$AC,'CAL data'!Y$3,FALSE))</f>
        <v>1E-3</v>
      </c>
      <c r="S46" s="15">
        <f>IF(R45="","",VLOOKUP($D$6&amp;$E45&amp;$D$7,'CAL data'!$A:$AC,'CAL data'!Z$3,FALSE))</f>
        <v>2E-3</v>
      </c>
      <c r="T46" s="15">
        <f>IF(T45="","",VLOOKUP($D$6&amp;$E45&amp;$D$7,'CAL data'!$A:$AC,'CAL data'!AA$3,FALSE))</f>
        <v>4.1000000000000002E-2</v>
      </c>
      <c r="U46" s="16">
        <f>IF(T45="","",VLOOKUP($D$6&amp;$E45&amp;$D$7,'CAL data'!$A:$AC,'CAL data'!AB$3,FALSE))</f>
        <v>4.2999999999999997E-2</v>
      </c>
      <c r="V46" s="341"/>
      <c r="W46" s="363"/>
    </row>
    <row r="47" spans="4:23" s="34" customFormat="1" ht="18.75" customHeight="1" x14ac:dyDescent="0.2">
      <c r="D47" s="358"/>
      <c r="E47" s="70" t="s">
        <v>312</v>
      </c>
      <c r="F47" s="290" t="str">
        <f>IF(OR(ISERROR(VLOOKUP($D$6&amp;$E47&amp;$D$7,'CAL data'!$A:$AC,'CAL data'!B$3,FALSE)),ISBLANK(VLOOKUP($D$6&amp;$E47&amp;$D$7,'CAL data'!$A:$AC,'CAL data'!B$3,FALSE))),"",VLOOKUP($D$6&amp;$E47&amp;$D$7,'CAL data'!$A:$AC,'CAL data'!B$3,FALSE))</f>
        <v/>
      </c>
      <c r="G47" s="291"/>
      <c r="H47" s="291">
        <f>IF(OR(ISERROR(VLOOKUP($D$6&amp;$E47&amp;$D$7,'CAL data'!$A:$AC,'CAL data'!C$3,FALSE)),ISBLANK(VLOOKUP($D$6&amp;$E47&amp;$D$7,'CAL data'!$A:$AC,'CAL data'!C$3,FALSE))),"",VLOOKUP($D$6&amp;$E47&amp;$D$7,'CAL data'!$A:$AC,'CAL data'!C$3,FALSE))</f>
        <v>0.23903268066423539</v>
      </c>
      <c r="I47" s="291"/>
      <c r="J47" s="291">
        <f>IF(OR(ISERROR(VLOOKUP($D$6&amp;$E47&amp;$D$7,'CAL data'!$A:$AC,'CAL data'!D$3,FALSE)),ISBLANK(VLOOKUP($D$6&amp;$E47&amp;$D$7,'CAL data'!$A:$AC,'CAL data'!D$3,FALSE))),"",VLOOKUP($D$6&amp;$E47&amp;$D$7,'CAL data'!$A:$AC,'CAL data'!D$3,FALSE))</f>
        <v>0.30350883404737455</v>
      </c>
      <c r="K47" s="291"/>
      <c r="L47" s="291">
        <f>IF(OR(ISERROR(VLOOKUP($D$6&amp;$E47&amp;$D$7,'CAL data'!$A:$AC,'CAL data'!E$3,FALSE)),ISBLANK(VLOOKUP($D$6&amp;$E47&amp;$D$7,'CAL data'!$A:$AC,'CAL data'!E$3,FALSE))),"",VLOOKUP($D$6&amp;$E47&amp;$D$7,'CAL data'!$A:$AC,'CAL data'!E$3,FALSE))</f>
        <v>0.16747512658003752</v>
      </c>
      <c r="M47" s="291"/>
      <c r="N47" s="291">
        <f>IF(OR(ISERROR(VLOOKUP($D$6&amp;$E47&amp;$D$7,'CAL data'!$A:$AC,'CAL data'!F$3,FALSE)),ISBLANK(VLOOKUP($D$6&amp;$E47&amp;$D$7,'CAL data'!$A:$AC,'CAL data'!F$3,FALSE))),"",VLOOKUP($D$6&amp;$E47&amp;$D$7,'CAL data'!$A:$AC,'CAL data'!F$3,FALSE))</f>
        <v>1.9107979558356643E-2</v>
      </c>
      <c r="O47" s="291"/>
      <c r="P47" s="291">
        <f>IF(OR(ISERROR(VLOOKUP($D$6&amp;$E47&amp;$D$7,'CAL data'!$A:$AC,'CAL data'!G$3,FALSE)),ISBLANK(VLOOKUP($D$6&amp;$E47&amp;$D$7,'CAL data'!$A:$AC,'CAL data'!G$3,FALSE))),"",VLOOKUP($D$6&amp;$E47&amp;$D$7,'CAL data'!$A:$AC,'CAL data'!G$3,FALSE))</f>
        <v>0.23618831804931015</v>
      </c>
      <c r="Q47" s="291"/>
      <c r="R47" s="291">
        <f>IF(OR(ISERROR(VLOOKUP($D$6&amp;$E47&amp;$D$7,'CAL data'!$A:$AC,'CAL data'!H$3,FALSE)),ISBLANK(VLOOKUP($D$6&amp;$E47&amp;$D$7,'CAL data'!$A:$AC,'CAL data'!H$3,FALSE))),"",VLOOKUP($D$6&amp;$E47&amp;$D$7,'CAL data'!$A:$AC,'CAL data'!H$3,FALSE))</f>
        <v>3.5643050195328634E-3</v>
      </c>
      <c r="S47" s="291"/>
      <c r="T47" s="291">
        <f>IF(OR(ISERROR(VLOOKUP($D$6&amp;$E47&amp;$D$7,'CAL data'!$A:$AC,'CAL data'!I$3,FALSE)),ISBLANK(VLOOKUP($D$6&amp;$E47&amp;$D$7,'CAL data'!$A:$AC,'CAL data'!I$3,FALSE))),"",VLOOKUP($D$6&amp;$E47&amp;$D$7,'CAL data'!$A:$AC,'CAL data'!I$3,FALSE))</f>
        <v>3.1122756081152853E-2</v>
      </c>
      <c r="U47" s="354"/>
      <c r="V47" s="361">
        <f>SUM(F11,H11,J11,L11,N11,P11,R11,T11)</f>
        <v>1.0000000000000002</v>
      </c>
      <c r="W47" s="362">
        <f>IF(ISERROR(VLOOKUP($D$6&amp;$E47&amp;$D$7,'CAL data'!$A:$AC,'CAL data'!K$3,FALSE)),0,VLOOKUP($D$6&amp;$E47&amp;$D$7,'CAL data'!$A:$AC,'CAL data'!K$3,FALSE))</f>
        <v>84729</v>
      </c>
    </row>
    <row r="48" spans="4:23" ht="15" customHeight="1" x14ac:dyDescent="0.25">
      <c r="D48" s="358"/>
      <c r="E48" s="17" t="s">
        <v>27</v>
      </c>
      <c r="F48" s="14" t="str">
        <f>IF(F47="","",VLOOKUP($D$6&amp;$E47&amp;$D$7,'CAL data'!$A:$AC,'CAL data'!M$3,FALSE))</f>
        <v/>
      </c>
      <c r="G48" s="15" t="str">
        <f>IF(F47="","",VLOOKUP($D$6&amp;$E47&amp;$D$7,'CAL data'!$A:$AC,'CAL data'!N$3,FALSE))</f>
        <v/>
      </c>
      <c r="H48" s="15">
        <f>IF(H47="","",VLOOKUP($D$6&amp;$E47&amp;$D$7,'CAL data'!$A:$AC,'CAL data'!O$3,FALSE))</f>
        <v>0.23599999999999999</v>
      </c>
      <c r="I48" s="15">
        <f>IF(H47="","",VLOOKUP($D$6&amp;$E47&amp;$D$7,'CAL data'!$A:$AC,'CAL data'!P$3,FALSE))</f>
        <v>0.24199999999999999</v>
      </c>
      <c r="J48" s="15">
        <f>IF(J47="","",VLOOKUP($D$6&amp;$E47&amp;$D$7,'CAL data'!$A:$AC,'CAL data'!Q$3,FALSE))</f>
        <v>0.3</v>
      </c>
      <c r="K48" s="15">
        <f>IF(J47="","",VLOOKUP($D$6&amp;$E47&amp;$D$7,'CAL data'!$A:$AC,'CAL data'!R$3,FALSE))</f>
        <v>0.307</v>
      </c>
      <c r="L48" s="15">
        <f>IF(L47="","",VLOOKUP($D$6&amp;$E47&amp;$D$7,'CAL data'!$A:$AC,'CAL data'!S$3,FALSE))</f>
        <v>0.16500000000000001</v>
      </c>
      <c r="M48" s="15">
        <f>IF(L47="","",VLOOKUP($D$6&amp;$E47&amp;$D$7,'CAL data'!$A:$AC,'CAL data'!T$3,FALSE))</f>
        <v>0.17</v>
      </c>
      <c r="N48" s="15">
        <f>IF(N47="","",VLOOKUP($D$6&amp;$E47&amp;$D$7,'CAL data'!$A:$AC,'CAL data'!U$3,FALSE))</f>
        <v>1.7999999999999999E-2</v>
      </c>
      <c r="O48" s="15">
        <f>IF(N47="","",VLOOKUP($D$6&amp;$E47&amp;$D$7,'CAL data'!$A:$AC,'CAL data'!V$3,FALSE))</f>
        <v>0.02</v>
      </c>
      <c r="P48" s="15">
        <f>IF(P47="","",VLOOKUP($D$6&amp;$E47&amp;$D$7,'CAL data'!$A:$AC,'CAL data'!W$3,FALSE))</f>
        <v>0.23300000000000001</v>
      </c>
      <c r="Q48" s="15">
        <f>IF(P47="","",VLOOKUP($D$6&amp;$E47&amp;$D$7,'CAL data'!$A:$AC,'CAL data'!X$3,FALSE))</f>
        <v>0.23899999999999999</v>
      </c>
      <c r="R48" s="15">
        <f>IF(R47="","",VLOOKUP($D$6&amp;$E47&amp;$D$7,'CAL data'!$A:$AC,'CAL data'!Y$3,FALSE))</f>
        <v>3.0000000000000001E-3</v>
      </c>
      <c r="S48" s="15">
        <f>IF(R47="","",VLOOKUP($D$6&amp;$E47&amp;$D$7,'CAL data'!$A:$AC,'CAL data'!Z$3,FALSE))</f>
        <v>4.0000000000000001E-3</v>
      </c>
      <c r="T48" s="15">
        <f>IF(T47="","",VLOOKUP($D$6&amp;$E47&amp;$D$7,'CAL data'!$A:$AC,'CAL data'!AA$3,FALSE))</f>
        <v>0.03</v>
      </c>
      <c r="U48" s="16">
        <f>IF(T47="","",VLOOKUP($D$6&amp;$E47&amp;$D$7,'CAL data'!$A:$AC,'CAL data'!AB$3,FALSE))</f>
        <v>3.2000000000000001E-2</v>
      </c>
      <c r="V48" s="361"/>
      <c r="W48" s="362"/>
    </row>
    <row r="49" spans="2:23" s="34" customFormat="1" ht="18.75" customHeight="1" x14ac:dyDescent="0.2">
      <c r="D49" s="358"/>
      <c r="E49" s="71" t="s">
        <v>314</v>
      </c>
      <c r="F49" s="290" t="str">
        <f>IF(OR(ISERROR(VLOOKUP($D$6&amp;$E49&amp;$D$7,'CAL data'!$A:$AC,'CAL data'!B$3,FALSE)),ISBLANK(VLOOKUP($D$6&amp;$E49&amp;$D$7,'CAL data'!$A:$AC,'CAL data'!B$3,FALSE))),"",VLOOKUP($D$6&amp;$E49&amp;$D$7,'CAL data'!$A:$AC,'CAL data'!B$3,FALSE))</f>
        <v/>
      </c>
      <c r="G49" s="291"/>
      <c r="H49" s="291">
        <f>IF(OR(ISERROR(VLOOKUP($D$6&amp;$E49&amp;$D$7,'CAL data'!$A:$AC,'CAL data'!C$3,FALSE)),ISBLANK(VLOOKUP($D$6&amp;$E49&amp;$D$7,'CAL data'!$A:$AC,'CAL data'!C$3,FALSE))),"",VLOOKUP($D$6&amp;$E49&amp;$D$7,'CAL data'!$A:$AC,'CAL data'!C$3,FALSE))</f>
        <v>0.1828563271715081</v>
      </c>
      <c r="I49" s="291"/>
      <c r="J49" s="291">
        <f>IF(OR(ISERROR(VLOOKUP($D$6&amp;$E49&amp;$D$7,'CAL data'!$A:$AC,'CAL data'!D$3,FALSE)),ISBLANK(VLOOKUP($D$6&amp;$E49&amp;$D$7,'CAL data'!$A:$AC,'CAL data'!D$3,FALSE))),"",VLOOKUP($D$6&amp;$E49&amp;$D$7,'CAL data'!$A:$AC,'CAL data'!D$3,FALSE))</f>
        <v>0.38005852544429375</v>
      </c>
      <c r="K49" s="291"/>
      <c r="L49" s="291">
        <f>IF(OR(ISERROR(VLOOKUP($D$6&amp;$E49&amp;$D$7,'CAL data'!$A:$AC,'CAL data'!E$3,FALSE)),ISBLANK(VLOOKUP($D$6&amp;$E49&amp;$D$7,'CAL data'!$A:$AC,'CAL data'!E$3,FALSE))),"",VLOOKUP($D$6&amp;$E49&amp;$D$7,'CAL data'!$A:$AC,'CAL data'!E$3,FALSE))</f>
        <v>0.2014131753622154</v>
      </c>
      <c r="M49" s="291"/>
      <c r="N49" s="291">
        <f>IF(OR(ISERROR(VLOOKUP($D$6&amp;$E49&amp;$D$7,'CAL data'!$A:$AC,'CAL data'!F$3,FALSE)),ISBLANK(VLOOKUP($D$6&amp;$E49&amp;$D$7,'CAL data'!$A:$AC,'CAL data'!F$3,FALSE))),"",VLOOKUP($D$6&amp;$E49&amp;$D$7,'CAL data'!$A:$AC,'CAL data'!F$3,FALSE))</f>
        <v>2.8763114695596316E-2</v>
      </c>
      <c r="O49" s="291"/>
      <c r="P49" s="291">
        <f>IF(OR(ISERROR(VLOOKUP($D$6&amp;$E49&amp;$D$7,'CAL data'!$A:$AC,'CAL data'!G$3,FALSE)),ISBLANK(VLOOKUP($D$6&amp;$E49&amp;$D$7,'CAL data'!$A:$AC,'CAL data'!G$3,FALSE))),"",VLOOKUP($D$6&amp;$E49&amp;$D$7,'CAL data'!$A:$AC,'CAL data'!G$3,FALSE))</f>
        <v>0.18042966240810793</v>
      </c>
      <c r="Q49" s="291"/>
      <c r="R49" s="291">
        <f>IF(OR(ISERROR(VLOOKUP($D$6&amp;$E49&amp;$D$7,'CAL data'!$A:$AC,'CAL data'!H$3,FALSE)),ISBLANK(VLOOKUP($D$6&amp;$E49&amp;$D$7,'CAL data'!$A:$AC,'CAL data'!H$3,FALSE))),"",VLOOKUP($D$6&amp;$E49&amp;$D$7,'CAL data'!$A:$AC,'CAL data'!H$3,FALSE))</f>
        <v>1.7843123260295481E-3</v>
      </c>
      <c r="S49" s="291"/>
      <c r="T49" s="291">
        <f>IF(OR(ISERROR(VLOOKUP($D$6&amp;$E49&amp;$D$7,'CAL data'!$A:$AC,'CAL data'!I$3,FALSE)),ISBLANK(VLOOKUP($D$6&amp;$E49&amp;$D$7,'CAL data'!$A:$AC,'CAL data'!I$3,FALSE))),"",VLOOKUP($D$6&amp;$E49&amp;$D$7,'CAL data'!$A:$AC,'CAL data'!I$3,FALSE))</f>
        <v>2.4694882592248946E-2</v>
      </c>
      <c r="U49" s="354"/>
      <c r="V49" s="335">
        <f>SUM(F11,H11,J11,L11,N11,P11,R11,T11)</f>
        <v>1.0000000000000002</v>
      </c>
      <c r="W49" s="355">
        <f>IF(ISERROR(VLOOKUP($D$6&amp;$E49&amp;$D$7,'CAL data'!$A:$AC,'CAL data'!K$3,FALSE)),0,VLOOKUP($D$6&amp;$E49&amp;$D$7,'CAL data'!$A:$AC,'CAL data'!K$3,FALSE))</f>
        <v>14011</v>
      </c>
    </row>
    <row r="50" spans="2:23" ht="15" customHeight="1" x14ac:dyDescent="0.25">
      <c r="D50" s="358"/>
      <c r="E50" s="13" t="s">
        <v>27</v>
      </c>
      <c r="F50" s="14" t="str">
        <f>IF(F49="","",VLOOKUP($D$6&amp;$E49&amp;$D$7,'CAL data'!$A:$AC,'CAL data'!M$3,FALSE))</f>
        <v/>
      </c>
      <c r="G50" s="15" t="str">
        <f>IF(F49="","",VLOOKUP($D$6&amp;$E49&amp;$D$7,'CAL data'!$A:$AC,'CAL data'!N$3,FALSE))</f>
        <v/>
      </c>
      <c r="H50" s="15">
        <f>IF(H49="","",VLOOKUP($D$6&amp;$E49&amp;$D$7,'CAL data'!$A:$AC,'CAL data'!O$3,FALSE))</f>
        <v>0.17699999999999999</v>
      </c>
      <c r="I50" s="15">
        <f>IF(H49="","",VLOOKUP($D$6&amp;$E49&amp;$D$7,'CAL data'!$A:$AC,'CAL data'!P$3,FALSE))</f>
        <v>0.189</v>
      </c>
      <c r="J50" s="15">
        <f>IF(J49="","",VLOOKUP($D$6&amp;$E49&amp;$D$7,'CAL data'!$A:$AC,'CAL data'!Q$3,FALSE))</f>
        <v>0.372</v>
      </c>
      <c r="K50" s="15">
        <f>IF(J49="","",VLOOKUP($D$6&amp;$E49&amp;$D$7,'CAL data'!$A:$AC,'CAL data'!R$3,FALSE))</f>
        <v>0.38800000000000001</v>
      </c>
      <c r="L50" s="15">
        <f>IF(L49="","",VLOOKUP($D$6&amp;$E49&amp;$D$7,'CAL data'!$A:$AC,'CAL data'!S$3,FALSE))</f>
        <v>0.19500000000000001</v>
      </c>
      <c r="M50" s="15">
        <f>IF(L49="","",VLOOKUP($D$6&amp;$E49&amp;$D$7,'CAL data'!$A:$AC,'CAL data'!T$3,FALSE))</f>
        <v>0.20799999999999999</v>
      </c>
      <c r="N50" s="15">
        <f>IF(N49="","",VLOOKUP($D$6&amp;$E49&amp;$D$7,'CAL data'!$A:$AC,'CAL data'!U$3,FALSE))</f>
        <v>2.5999999999999999E-2</v>
      </c>
      <c r="O50" s="15">
        <f>IF(N49="","",VLOOKUP($D$6&amp;$E49&amp;$D$7,'CAL data'!$A:$AC,'CAL data'!V$3,FALSE))</f>
        <v>3.2000000000000001E-2</v>
      </c>
      <c r="P50" s="15">
        <f>IF(P49="","",VLOOKUP($D$6&amp;$E49&amp;$D$7,'CAL data'!$A:$AC,'CAL data'!W$3,FALSE))</f>
        <v>0.17399999999999999</v>
      </c>
      <c r="Q50" s="15">
        <f>IF(P49="","",VLOOKUP($D$6&amp;$E49&amp;$D$7,'CAL data'!$A:$AC,'CAL data'!X$3,FALSE))</f>
        <v>0.187</v>
      </c>
      <c r="R50" s="15">
        <f>IF(R49="","",VLOOKUP($D$6&amp;$E49&amp;$D$7,'CAL data'!$A:$AC,'CAL data'!Y$3,FALSE))</f>
        <v>1E-3</v>
      </c>
      <c r="S50" s="15">
        <f>IF(R49="","",VLOOKUP($D$6&amp;$E49&amp;$D$7,'CAL data'!$A:$AC,'CAL data'!Z$3,FALSE))</f>
        <v>3.0000000000000001E-3</v>
      </c>
      <c r="T50" s="15">
        <f>IF(T49="","",VLOOKUP($D$6&amp;$E49&amp;$D$7,'CAL data'!$A:$AC,'CAL data'!AA$3,FALSE))</f>
        <v>2.1999999999999999E-2</v>
      </c>
      <c r="U50" s="16">
        <f>IF(T49="","",VLOOKUP($D$6&amp;$E49&amp;$D$7,'CAL data'!$A:$AC,'CAL data'!AB$3,FALSE))</f>
        <v>2.7E-2</v>
      </c>
      <c r="V50" s="341"/>
      <c r="W50" s="363"/>
    </row>
    <row r="51" spans="2:23" s="34" customFormat="1" ht="18.75" customHeight="1" x14ac:dyDescent="0.2">
      <c r="D51" s="358"/>
      <c r="E51" s="70" t="s">
        <v>101</v>
      </c>
      <c r="F51" s="290" t="str">
        <f>IF(OR(ISERROR(VLOOKUP($D$6&amp;$E51&amp;$D$7,'CAL data'!$A:$AC,'CAL data'!B$3,FALSE)),ISBLANK(VLOOKUP($D$6&amp;$E51&amp;$D$7,'CAL data'!$A:$AC,'CAL data'!B$3,FALSE))),"",VLOOKUP($D$6&amp;$E51&amp;$D$7,'CAL data'!$A:$AC,'CAL data'!B$3,FALSE))</f>
        <v/>
      </c>
      <c r="G51" s="291"/>
      <c r="H51" s="291">
        <f>IF(OR(ISERROR(VLOOKUP($D$6&amp;$E51&amp;$D$7,'CAL data'!$A:$AC,'CAL data'!C$3,FALSE)),ISBLANK(VLOOKUP($D$6&amp;$E51&amp;$D$7,'CAL data'!$A:$AC,'CAL data'!C$3,FALSE))),"",VLOOKUP($D$6&amp;$E51&amp;$D$7,'CAL data'!$A:$AC,'CAL data'!C$3,FALSE))</f>
        <v>3.1959173332368161E-2</v>
      </c>
      <c r="I51" s="291"/>
      <c r="J51" s="291">
        <f>IF(OR(ISERROR(VLOOKUP($D$6&amp;$E51&amp;$D$7,'CAL data'!$A:$AC,'CAL data'!D$3,FALSE)),ISBLANK(VLOOKUP($D$6&amp;$E51&amp;$D$7,'CAL data'!$A:$AC,'CAL data'!D$3,FALSE))),"",VLOOKUP($D$6&amp;$E51&amp;$D$7,'CAL data'!$A:$AC,'CAL data'!D$3,FALSE))</f>
        <v>0.24897752361648992</v>
      </c>
      <c r="K51" s="291"/>
      <c r="L51" s="291">
        <f>IF(OR(ISERROR(VLOOKUP($D$6&amp;$E51&amp;$D$7,'CAL data'!$A:$AC,'CAL data'!E$3,FALSE)),ISBLANK(VLOOKUP($D$6&amp;$E51&amp;$D$7,'CAL data'!$A:$AC,'CAL data'!E$3,FALSE))),"",VLOOKUP($D$6&amp;$E51&amp;$D$7,'CAL data'!$A:$AC,'CAL data'!E$3,FALSE))</f>
        <v>0.11741286329581237</v>
      </c>
      <c r="M51" s="291"/>
      <c r="N51" s="291">
        <f>IF(OR(ISERROR(VLOOKUP($D$6&amp;$E51&amp;$D$7,'CAL data'!$A:$AC,'CAL data'!F$3,FALSE)),ISBLANK(VLOOKUP($D$6&amp;$E51&amp;$D$7,'CAL data'!$A:$AC,'CAL data'!F$3,FALSE))),"",VLOOKUP($D$6&amp;$E51&amp;$D$7,'CAL data'!$A:$AC,'CAL data'!F$3,FALSE))</f>
        <v>3.8799811791957725E-2</v>
      </c>
      <c r="O51" s="291"/>
      <c r="P51" s="291">
        <f>IF(OR(ISERROR(VLOOKUP($D$6&amp;$E51&amp;$D$7,'CAL data'!$A:$AC,'CAL data'!G$3,FALSE)),ISBLANK(VLOOKUP($D$6&amp;$E51&amp;$D$7,'CAL data'!$A:$AC,'CAL data'!G$3,FALSE))),"",VLOOKUP($D$6&amp;$E51&amp;$D$7,'CAL data'!$A:$AC,'CAL data'!G$3,FALSE))</f>
        <v>0.52911795577111009</v>
      </c>
      <c r="Q51" s="291"/>
      <c r="R51" s="291">
        <f>IF(OR(ISERROR(VLOOKUP($D$6&amp;$E51&amp;$D$7,'CAL data'!$A:$AC,'CAL data'!H$3,FALSE)),ISBLANK(VLOOKUP($D$6&amp;$E51&amp;$D$7,'CAL data'!$A:$AC,'CAL data'!H$3,FALSE))),"",VLOOKUP($D$6&amp;$E51&amp;$D$7,'CAL data'!$A:$AC,'CAL data'!H$3,FALSE))</f>
        <v>2.0630496941619315E-3</v>
      </c>
      <c r="S51" s="291"/>
      <c r="T51" s="291">
        <f>IF(OR(ISERROR(VLOOKUP($D$6&amp;$E51&amp;$D$7,'CAL data'!$A:$AC,'CAL data'!I$3,FALSE)),ISBLANK(VLOOKUP($D$6&amp;$E51&amp;$D$7,'CAL data'!$A:$AC,'CAL data'!I$3,FALSE))),"",VLOOKUP($D$6&amp;$E51&amp;$D$7,'CAL data'!$A:$AC,'CAL data'!I$3,FALSE))</f>
        <v>3.166962249809982E-2</v>
      </c>
      <c r="U51" s="354"/>
      <c r="V51" s="361">
        <f>SUM(F11,H11,J11,L11,N11,P11,R11,T11)</f>
        <v>1.0000000000000002</v>
      </c>
      <c r="W51" s="362">
        <f>IF(ISERROR(VLOOKUP($D$6&amp;$E51&amp;$D$7,'CAL data'!$A:$AC,'CAL data'!K$3,FALSE)),0,VLOOKUP($D$6&amp;$E51&amp;$D$7,'CAL data'!$A:$AC,'CAL data'!K$3,FALSE))</f>
        <v>27629</v>
      </c>
    </row>
    <row r="52" spans="2:23" ht="15" customHeight="1" x14ac:dyDescent="0.25">
      <c r="D52" s="358"/>
      <c r="E52" s="17" t="s">
        <v>27</v>
      </c>
      <c r="F52" s="14" t="str">
        <f>IF(F51="","",VLOOKUP($D$6&amp;$E51&amp;$D$7,'CAL data'!$A:$AC,'CAL data'!M$3,FALSE))</f>
        <v/>
      </c>
      <c r="G52" s="15" t="str">
        <f>IF(F51="","",VLOOKUP($D$6&amp;$E51&amp;$D$7,'CAL data'!$A:$AC,'CAL data'!N$3,FALSE))</f>
        <v/>
      </c>
      <c r="H52" s="15">
        <f>IF(H51="","",VLOOKUP($D$6&amp;$E51&amp;$D$7,'CAL data'!$A:$AC,'CAL data'!O$3,FALSE))</f>
        <v>0.03</v>
      </c>
      <c r="I52" s="15">
        <f>IF(H51="","",VLOOKUP($D$6&amp;$E51&amp;$D$7,'CAL data'!$A:$AC,'CAL data'!P$3,FALSE))</f>
        <v>3.4000000000000002E-2</v>
      </c>
      <c r="J52" s="15">
        <f>IF(J51="","",VLOOKUP($D$6&amp;$E51&amp;$D$7,'CAL data'!$A:$AC,'CAL data'!Q$3,FALSE))</f>
        <v>0.24399999999999999</v>
      </c>
      <c r="K52" s="15">
        <f>IF(J51="","",VLOOKUP($D$6&amp;$E51&amp;$D$7,'CAL data'!$A:$AC,'CAL data'!R$3,FALSE))</f>
        <v>0.254</v>
      </c>
      <c r="L52" s="15">
        <f>IF(L51="","",VLOOKUP($D$6&amp;$E51&amp;$D$7,'CAL data'!$A:$AC,'CAL data'!S$3,FALSE))</f>
        <v>0.114</v>
      </c>
      <c r="M52" s="15">
        <f>IF(L51="","",VLOOKUP($D$6&amp;$E51&amp;$D$7,'CAL data'!$A:$AC,'CAL data'!T$3,FALSE))</f>
        <v>0.121</v>
      </c>
      <c r="N52" s="15">
        <f>IF(N51="","",VLOOKUP($D$6&amp;$E51&amp;$D$7,'CAL data'!$A:$AC,'CAL data'!U$3,FALSE))</f>
        <v>3.6999999999999998E-2</v>
      </c>
      <c r="O52" s="15">
        <f>IF(N51="","",VLOOKUP($D$6&amp;$E51&amp;$D$7,'CAL data'!$A:$AC,'CAL data'!V$3,FALSE))</f>
        <v>4.1000000000000002E-2</v>
      </c>
      <c r="P52" s="15">
        <f>IF(P51="","",VLOOKUP($D$6&amp;$E51&amp;$D$7,'CAL data'!$A:$AC,'CAL data'!W$3,FALSE))</f>
        <v>0.52300000000000002</v>
      </c>
      <c r="Q52" s="15">
        <f>IF(P51="","",VLOOKUP($D$6&amp;$E51&amp;$D$7,'CAL data'!$A:$AC,'CAL data'!X$3,FALSE))</f>
        <v>0.53500000000000003</v>
      </c>
      <c r="R52" s="15">
        <f>IF(R51="","",VLOOKUP($D$6&amp;$E51&amp;$D$7,'CAL data'!$A:$AC,'CAL data'!Y$3,FALSE))</f>
        <v>2E-3</v>
      </c>
      <c r="S52" s="15">
        <f>IF(R51="","",VLOOKUP($D$6&amp;$E51&amp;$D$7,'CAL data'!$A:$AC,'CAL data'!Z$3,FALSE))</f>
        <v>3.0000000000000001E-3</v>
      </c>
      <c r="T52" s="15">
        <f>IF(T51="","",VLOOKUP($D$6&amp;$E51&amp;$D$7,'CAL data'!$A:$AC,'CAL data'!AA$3,FALSE))</f>
        <v>0.03</v>
      </c>
      <c r="U52" s="16">
        <f>IF(T51="","",VLOOKUP($D$6&amp;$E51&amp;$D$7,'CAL data'!$A:$AC,'CAL data'!AB$3,FALSE))</f>
        <v>3.4000000000000002E-2</v>
      </c>
      <c r="V52" s="361"/>
      <c r="W52" s="362"/>
    </row>
    <row r="53" spans="2:23" s="34" customFormat="1" ht="18.75" customHeight="1" x14ac:dyDescent="0.2">
      <c r="D53" s="358"/>
      <c r="E53" s="71" t="s">
        <v>102</v>
      </c>
      <c r="F53" s="290" t="str">
        <f>IF(OR(ISERROR(VLOOKUP($D$6&amp;$E53&amp;$D$7,'CAL data'!$A:$AC,'CAL data'!B$3,FALSE)),ISBLANK(VLOOKUP($D$6&amp;$E53&amp;$D$7,'CAL data'!$A:$AC,'CAL data'!B$3,FALSE))),"",VLOOKUP($D$6&amp;$E53&amp;$D$7,'CAL data'!$A:$AC,'CAL data'!B$3,FALSE))</f>
        <v/>
      </c>
      <c r="G53" s="291"/>
      <c r="H53" s="291">
        <f>IF(OR(ISERROR(VLOOKUP($D$6&amp;$E53&amp;$D$7,'CAL data'!$A:$AC,'CAL data'!C$3,FALSE)),ISBLANK(VLOOKUP($D$6&amp;$E53&amp;$D$7,'CAL data'!$A:$AC,'CAL data'!C$3,FALSE))),"",VLOOKUP($D$6&amp;$E53&amp;$D$7,'CAL data'!$A:$AC,'CAL data'!C$3,FALSE))</f>
        <v>0.15212082843447589</v>
      </c>
      <c r="I53" s="291"/>
      <c r="J53" s="291">
        <f>IF(OR(ISERROR(VLOOKUP($D$6&amp;$E53&amp;$D$7,'CAL data'!$A:$AC,'CAL data'!D$3,FALSE)),ISBLANK(VLOOKUP($D$6&amp;$E53&amp;$D$7,'CAL data'!$A:$AC,'CAL data'!D$3,FALSE))),"",VLOOKUP($D$6&amp;$E53&amp;$D$7,'CAL data'!$A:$AC,'CAL data'!D$3,FALSE))</f>
        <v>0.47442042748183655</v>
      </c>
      <c r="K53" s="291"/>
      <c r="L53" s="291">
        <f>IF(OR(ISERROR(VLOOKUP($D$6&amp;$E53&amp;$D$7,'CAL data'!$A:$AC,'CAL data'!E$3,FALSE)),ISBLANK(VLOOKUP($D$6&amp;$E53&amp;$D$7,'CAL data'!$A:$AC,'CAL data'!E$3,FALSE))),"",VLOOKUP($D$6&amp;$E53&amp;$D$7,'CAL data'!$A:$AC,'CAL data'!E$3,FALSE))</f>
        <v>0.10132344517801695</v>
      </c>
      <c r="M53" s="291"/>
      <c r="N53" s="291">
        <f>IF(OR(ISERROR(VLOOKUP($D$6&amp;$E53&amp;$D$7,'CAL data'!$A:$AC,'CAL data'!F$3,FALSE)),ISBLANK(VLOOKUP($D$6&amp;$E53&amp;$D$7,'CAL data'!$A:$AC,'CAL data'!F$3,FALSE))),"",VLOOKUP($D$6&amp;$E53&amp;$D$7,'CAL data'!$A:$AC,'CAL data'!F$3,FALSE))</f>
        <v>9.7675680564348385E-3</v>
      </c>
      <c r="O53" s="291"/>
      <c r="P53" s="291">
        <f>IF(OR(ISERROR(VLOOKUP($D$6&amp;$E53&amp;$D$7,'CAL data'!$A:$AC,'CAL data'!G$3,FALSE)),ISBLANK(VLOOKUP($D$6&amp;$E53&amp;$D$7,'CAL data'!$A:$AC,'CAL data'!G$3,FALSE))),"",VLOOKUP($D$6&amp;$E53&amp;$D$7,'CAL data'!$A:$AC,'CAL data'!G$3,FALSE))</f>
        <v>0.18636761026197582</v>
      </c>
      <c r="Q53" s="291"/>
      <c r="R53" s="291">
        <f>IF(OR(ISERROR(VLOOKUP($D$6&amp;$E53&amp;$D$7,'CAL data'!$A:$AC,'CAL data'!H$3,FALSE)),ISBLANK(VLOOKUP($D$6&amp;$E53&amp;$D$7,'CAL data'!$A:$AC,'CAL data'!H$3,FALSE))),"",VLOOKUP($D$6&amp;$E53&amp;$D$7,'CAL data'!$A:$AC,'CAL data'!H$3,FALSE))</f>
        <v>4.1904072834705016E-3</v>
      </c>
      <c r="S53" s="291"/>
      <c r="T53" s="291">
        <f>IF(OR(ISERROR(VLOOKUP($D$6&amp;$E53&amp;$D$7,'CAL data'!$A:$AC,'CAL data'!I$3,FALSE)),ISBLANK(VLOOKUP($D$6&amp;$E53&amp;$D$7,'CAL data'!$A:$AC,'CAL data'!I$3,FALSE))),"",VLOOKUP($D$6&amp;$E53&amp;$D$7,'CAL data'!$A:$AC,'CAL data'!I$3,FALSE))</f>
        <v>7.1809713303789449E-2</v>
      </c>
      <c r="U53" s="354"/>
      <c r="V53" s="335">
        <f>SUM(F11,H11,J11,L11,N11,P11,R11,T11)</f>
        <v>1.0000000000000002</v>
      </c>
      <c r="W53" s="355">
        <f>IF(ISERROR(VLOOKUP($D$6&amp;$E53&amp;$D$7,'CAL data'!$A:$AC,'CAL data'!K$3,FALSE)),0,VLOOKUP($D$6&amp;$E53&amp;$D$7,'CAL data'!$A:$AC,'CAL data'!K$3,FALSE))</f>
        <v>33171</v>
      </c>
    </row>
    <row r="54" spans="2:23" ht="15" customHeight="1" x14ac:dyDescent="0.25">
      <c r="B54" s="34"/>
      <c r="D54" s="358"/>
      <c r="E54" s="13" t="s">
        <v>27</v>
      </c>
      <c r="F54" s="14" t="str">
        <f>IF(F53="","",VLOOKUP($D$6&amp;$E53&amp;$D$7,'CAL data'!$A:$AC,'CAL data'!M$3,FALSE))</f>
        <v/>
      </c>
      <c r="G54" s="15" t="str">
        <f>IF(F53="","",VLOOKUP($D$6&amp;$E53&amp;$D$7,'CAL data'!$A:$AC,'CAL data'!N$3,FALSE))</f>
        <v/>
      </c>
      <c r="H54" s="15">
        <f>IF(H53="","",VLOOKUP($D$6&amp;$E53&amp;$D$7,'CAL data'!$A:$AC,'CAL data'!O$3,FALSE))</f>
        <v>0.14799999999999999</v>
      </c>
      <c r="I54" s="15">
        <f>IF(H53="","",VLOOKUP($D$6&amp;$E53&amp;$D$7,'CAL data'!$A:$AC,'CAL data'!P$3,FALSE))</f>
        <v>0.156</v>
      </c>
      <c r="J54" s="15">
        <f>IF(J53="","",VLOOKUP($D$6&amp;$E53&amp;$D$7,'CAL data'!$A:$AC,'CAL data'!Q$3,FALSE))</f>
        <v>0.46899999999999997</v>
      </c>
      <c r="K54" s="15">
        <f>IF(J53="","",VLOOKUP($D$6&amp;$E53&amp;$D$7,'CAL data'!$A:$AC,'CAL data'!R$3,FALSE))</f>
        <v>0.48</v>
      </c>
      <c r="L54" s="15">
        <f>IF(L53="","",VLOOKUP($D$6&amp;$E53&amp;$D$7,'CAL data'!$A:$AC,'CAL data'!S$3,FALSE))</f>
        <v>9.8000000000000004E-2</v>
      </c>
      <c r="M54" s="15">
        <f>IF(L53="","",VLOOKUP($D$6&amp;$E53&amp;$D$7,'CAL data'!$A:$AC,'CAL data'!T$3,FALSE))</f>
        <v>0.105</v>
      </c>
      <c r="N54" s="15">
        <f>IF(N53="","",VLOOKUP($D$6&amp;$E53&amp;$D$7,'CAL data'!$A:$AC,'CAL data'!U$3,FALSE))</f>
        <v>8.9999999999999993E-3</v>
      </c>
      <c r="O54" s="15">
        <f>IF(N53="","",VLOOKUP($D$6&amp;$E53&amp;$D$7,'CAL data'!$A:$AC,'CAL data'!V$3,FALSE))</f>
        <v>1.0999999999999999E-2</v>
      </c>
      <c r="P54" s="15">
        <f>IF(P53="","",VLOOKUP($D$6&amp;$E53&amp;$D$7,'CAL data'!$A:$AC,'CAL data'!W$3,FALSE))</f>
        <v>0.182</v>
      </c>
      <c r="Q54" s="15">
        <f>IF(P53="","",VLOOKUP($D$6&amp;$E53&amp;$D$7,'CAL data'!$A:$AC,'CAL data'!X$3,FALSE))</f>
        <v>0.191</v>
      </c>
      <c r="R54" s="15">
        <f>IF(R53="","",VLOOKUP($D$6&amp;$E53&amp;$D$7,'CAL data'!$A:$AC,'CAL data'!Y$3,FALSE))</f>
        <v>4.0000000000000001E-3</v>
      </c>
      <c r="S54" s="15">
        <f>IF(R53="","",VLOOKUP($D$6&amp;$E53&amp;$D$7,'CAL data'!$A:$AC,'CAL data'!Z$3,FALSE))</f>
        <v>5.0000000000000001E-3</v>
      </c>
      <c r="T54" s="15">
        <f>IF(T53="","",VLOOKUP($D$6&amp;$E53&amp;$D$7,'CAL data'!$A:$AC,'CAL data'!AA$3,FALSE))</f>
        <v>6.9000000000000006E-2</v>
      </c>
      <c r="U54" s="16">
        <f>IF(T53="","",VLOOKUP($D$6&amp;$E53&amp;$D$7,'CAL data'!$A:$AC,'CAL data'!AB$3,FALSE))</f>
        <v>7.4999999999999997E-2</v>
      </c>
      <c r="V54" s="341"/>
      <c r="W54" s="363"/>
    </row>
    <row r="55" spans="2:23" s="34" customFormat="1" ht="18.75" customHeight="1" x14ac:dyDescent="0.25">
      <c r="B55" s="19"/>
      <c r="D55" s="358"/>
      <c r="E55" s="70" t="s">
        <v>41</v>
      </c>
      <c r="F55" s="290" t="str">
        <f>IF(OR(ISERROR(VLOOKUP($D$6&amp;$E55&amp;$D$7,'CAL data'!$A:$AC,'CAL data'!B$3,FALSE)),ISBLANK(VLOOKUP($D$6&amp;$E55&amp;$D$7,'CAL data'!$A:$AC,'CAL data'!B$3,FALSE))),"",VLOOKUP($D$6&amp;$E55&amp;$D$7,'CAL data'!$A:$AC,'CAL data'!B$3,FALSE))</f>
        <v/>
      </c>
      <c r="G55" s="291"/>
      <c r="H55" s="291">
        <f>IF(OR(ISERROR(VLOOKUP($D$6&amp;$E55&amp;$D$7,'CAL data'!$A:$AC,'CAL data'!C$3,FALSE)),ISBLANK(VLOOKUP($D$6&amp;$E55&amp;$D$7,'CAL data'!$A:$AC,'CAL data'!C$3,FALSE))),"",VLOOKUP($D$6&amp;$E55&amp;$D$7,'CAL data'!$A:$AC,'CAL data'!C$3,FALSE))</f>
        <v>7.3113033192873517E-2</v>
      </c>
      <c r="I55" s="291"/>
      <c r="J55" s="291">
        <f>IF(OR(ISERROR(VLOOKUP($D$6&amp;$E55&amp;$D$7,'CAL data'!$A:$AC,'CAL data'!D$3,FALSE)),ISBLANK(VLOOKUP($D$6&amp;$E55&amp;$D$7,'CAL data'!$A:$AC,'CAL data'!D$3,FALSE))),"",VLOOKUP($D$6&amp;$E55&amp;$D$7,'CAL data'!$A:$AC,'CAL data'!D$3,FALSE))</f>
        <v>0.23368078657499816</v>
      </c>
      <c r="K55" s="291"/>
      <c r="L55" s="291">
        <f>IF(OR(ISERROR(VLOOKUP($D$6&amp;$E55&amp;$D$7,'CAL data'!$A:$AC,'CAL data'!E$3,FALSE)),ISBLANK(VLOOKUP($D$6&amp;$E55&amp;$D$7,'CAL data'!$A:$AC,'CAL data'!E$3,FALSE))),"",VLOOKUP($D$6&amp;$E55&amp;$D$7,'CAL data'!$A:$AC,'CAL data'!E$3,FALSE))</f>
        <v>0.1015746285207363</v>
      </c>
      <c r="M55" s="291"/>
      <c r="N55" s="291">
        <f>IF(OR(ISERROR(VLOOKUP($D$6&amp;$E55&amp;$D$7,'CAL data'!$A:$AC,'CAL data'!F$3,FALSE)),ISBLANK(VLOOKUP($D$6&amp;$E55&amp;$D$7,'CAL data'!$A:$AC,'CAL data'!F$3,FALSE))),"",VLOOKUP($D$6&amp;$E55&amp;$D$7,'CAL data'!$A:$AC,'CAL data'!F$3,FALSE))</f>
        <v>6.3059067051083023E-2</v>
      </c>
      <c r="O55" s="291"/>
      <c r="P55" s="291">
        <f>IF(OR(ISERROR(VLOOKUP($D$6&amp;$E55&amp;$D$7,'CAL data'!$A:$AC,'CAL data'!G$3,FALSE)),ISBLANK(VLOOKUP($D$6&amp;$E55&amp;$D$7,'CAL data'!$A:$AC,'CAL data'!G$3,FALSE))),"",VLOOKUP($D$6&amp;$E55&amp;$D$7,'CAL data'!$A:$AC,'CAL data'!G$3,FALSE))</f>
        <v>0.48369926813040587</v>
      </c>
      <c r="Q55" s="291"/>
      <c r="R55" s="291">
        <f>IF(OR(ISERROR(VLOOKUP($D$6&amp;$E55&amp;$D$7,'CAL data'!$A:$AC,'CAL data'!H$3,FALSE)),ISBLANK(VLOOKUP($D$6&amp;$E55&amp;$D$7,'CAL data'!$A:$AC,'CAL data'!H$3,FALSE))),"",VLOOKUP($D$6&amp;$E55&amp;$D$7,'CAL data'!$A:$AC,'CAL data'!H$3,FALSE))</f>
        <v>2.8091964219708731E-3</v>
      </c>
      <c r="S55" s="291"/>
      <c r="T55" s="291">
        <f>IF(OR(ISERROR(VLOOKUP($D$6&amp;$E55&amp;$D$7,'CAL data'!$A:$AC,'CAL data'!I$3,FALSE)),ISBLANK(VLOOKUP($D$6&amp;$E55&amp;$D$7,'CAL data'!$A:$AC,'CAL data'!I$3,FALSE))),"",VLOOKUP($D$6&amp;$E55&amp;$D$7,'CAL data'!$A:$AC,'CAL data'!I$3,FALSE))</f>
        <v>4.2064020107932282E-2</v>
      </c>
      <c r="U55" s="354"/>
      <c r="V55" s="361">
        <f>SUM(F11,H11,J11,L11,N11,P11,R11,T11)</f>
        <v>1.0000000000000002</v>
      </c>
      <c r="W55" s="362">
        <f>IF(ISERROR(VLOOKUP($D$6&amp;$E55&amp;$D$7,'CAL data'!$A:$AC,'CAL data'!K$3,FALSE)),0,VLOOKUP($D$6&amp;$E55&amp;$D$7,'CAL data'!$A:$AC,'CAL data'!K$3,FALSE))</f>
        <v>13527</v>
      </c>
    </row>
    <row r="56" spans="2:23" ht="15" customHeight="1" x14ac:dyDescent="0.25">
      <c r="B56" s="34"/>
      <c r="D56" s="358"/>
      <c r="E56" s="17" t="s">
        <v>27</v>
      </c>
      <c r="F56" s="14" t="str">
        <f>IF(F55="","",VLOOKUP($D$6&amp;$E55&amp;$D$7,'CAL data'!$A:$AC,'CAL data'!M$3,FALSE))</f>
        <v/>
      </c>
      <c r="G56" s="15" t="str">
        <f>IF(F55="","",VLOOKUP($D$6&amp;$E55&amp;$D$7,'CAL data'!$A:$AC,'CAL data'!N$3,FALSE))</f>
        <v/>
      </c>
      <c r="H56" s="15">
        <f>IF(H55="","",VLOOKUP($D$6&amp;$E55&amp;$D$7,'CAL data'!$A:$AC,'CAL data'!O$3,FALSE))</f>
        <v>6.9000000000000006E-2</v>
      </c>
      <c r="I56" s="15">
        <f>IF(H55="","",VLOOKUP($D$6&amp;$E55&amp;$D$7,'CAL data'!$A:$AC,'CAL data'!P$3,FALSE))</f>
        <v>7.8E-2</v>
      </c>
      <c r="J56" s="15">
        <f>IF(J55="","",VLOOKUP($D$6&amp;$E55&amp;$D$7,'CAL data'!$A:$AC,'CAL data'!Q$3,FALSE))</f>
        <v>0.22700000000000001</v>
      </c>
      <c r="K56" s="15">
        <f>IF(J55="","",VLOOKUP($D$6&amp;$E55&amp;$D$7,'CAL data'!$A:$AC,'CAL data'!R$3,FALSE))</f>
        <v>0.24099999999999999</v>
      </c>
      <c r="L56" s="15">
        <f>IF(L55="","",VLOOKUP($D$6&amp;$E55&amp;$D$7,'CAL data'!$A:$AC,'CAL data'!S$3,FALSE))</f>
        <v>9.7000000000000003E-2</v>
      </c>
      <c r="M56" s="15">
        <f>IF(L55="","",VLOOKUP($D$6&amp;$E55&amp;$D$7,'CAL data'!$A:$AC,'CAL data'!T$3,FALSE))</f>
        <v>0.107</v>
      </c>
      <c r="N56" s="15">
        <f>IF(N55="","",VLOOKUP($D$6&amp;$E55&amp;$D$7,'CAL data'!$A:$AC,'CAL data'!U$3,FALSE))</f>
        <v>5.8999999999999997E-2</v>
      </c>
      <c r="O56" s="15">
        <f>IF(N55="","",VLOOKUP($D$6&amp;$E55&amp;$D$7,'CAL data'!$A:$AC,'CAL data'!V$3,FALSE))</f>
        <v>6.7000000000000004E-2</v>
      </c>
      <c r="P56" s="15">
        <f>IF(P55="","",VLOOKUP($D$6&amp;$E55&amp;$D$7,'CAL data'!$A:$AC,'CAL data'!W$3,FALSE))</f>
        <v>0.47499999999999998</v>
      </c>
      <c r="Q56" s="15">
        <f>IF(P55="","",VLOOKUP($D$6&amp;$E55&amp;$D$7,'CAL data'!$A:$AC,'CAL data'!X$3,FALSE))</f>
        <v>0.49199999999999999</v>
      </c>
      <c r="R56" s="15">
        <f>IF(R55="","",VLOOKUP($D$6&amp;$E55&amp;$D$7,'CAL data'!$A:$AC,'CAL data'!Y$3,FALSE))</f>
        <v>2E-3</v>
      </c>
      <c r="S56" s="15">
        <f>IF(R55="","",VLOOKUP($D$6&amp;$E55&amp;$D$7,'CAL data'!$A:$AC,'CAL data'!Z$3,FALSE))</f>
        <v>4.0000000000000001E-3</v>
      </c>
      <c r="T56" s="15">
        <f>IF(T55="","",VLOOKUP($D$6&amp;$E55&amp;$D$7,'CAL data'!$A:$AC,'CAL data'!AA$3,FALSE))</f>
        <v>3.9E-2</v>
      </c>
      <c r="U56" s="16">
        <f>IF(T55="","",VLOOKUP($D$6&amp;$E55&amp;$D$7,'CAL data'!$A:$AC,'CAL data'!AB$3,FALSE))</f>
        <v>4.5999999999999999E-2</v>
      </c>
      <c r="V56" s="361"/>
      <c r="W56" s="362"/>
    </row>
    <row r="57" spans="2:23" s="34" customFormat="1" ht="18.75" customHeight="1" x14ac:dyDescent="0.25">
      <c r="B57" s="19"/>
      <c r="D57" s="358"/>
      <c r="E57" s="71" t="s">
        <v>318</v>
      </c>
      <c r="F57" s="290" t="str">
        <f>IF(OR(ISERROR(VLOOKUP($D$6&amp;$E57&amp;$D$7,'CAL data'!$A:$AC,'CAL data'!B$3,FALSE)),ISBLANK(VLOOKUP($D$6&amp;$E57&amp;$D$7,'CAL data'!$A:$AC,'CAL data'!B$3,FALSE))),"",VLOOKUP($D$6&amp;$E57&amp;$D$7,'CAL data'!$A:$AC,'CAL data'!B$3,FALSE))</f>
        <v/>
      </c>
      <c r="G57" s="291"/>
      <c r="H57" s="291">
        <f>IF(OR(ISERROR(VLOOKUP($D$6&amp;$E57&amp;$D$7,'CAL data'!$A:$AC,'CAL data'!C$3,FALSE)),ISBLANK(VLOOKUP($D$6&amp;$E57&amp;$D$7,'CAL data'!$A:$AC,'CAL data'!C$3,FALSE))),"",VLOOKUP($D$6&amp;$E57&amp;$D$7,'CAL data'!$A:$AC,'CAL data'!C$3,FALSE))</f>
        <v>8.9943200801871029E-2</v>
      </c>
      <c r="I57" s="291"/>
      <c r="J57" s="291">
        <f>IF(OR(ISERROR(VLOOKUP($D$6&amp;$E57&amp;$D$7,'CAL data'!$A:$AC,'CAL data'!D$3,FALSE)),ISBLANK(VLOOKUP($D$6&amp;$E57&amp;$D$7,'CAL data'!$A:$AC,'CAL data'!D$3,FALSE))),"",VLOOKUP($D$6&amp;$E57&amp;$D$7,'CAL data'!$A:$AC,'CAL data'!D$3,FALSE))</f>
        <v>0.43047109923154026</v>
      </c>
      <c r="K57" s="291"/>
      <c r="L57" s="291">
        <f>IF(OR(ISERROR(VLOOKUP($D$6&amp;$E57&amp;$D$7,'CAL data'!$A:$AC,'CAL data'!E$3,FALSE)),ISBLANK(VLOOKUP($D$6&amp;$E57&amp;$D$7,'CAL data'!$A:$AC,'CAL data'!E$3,FALSE))),"",VLOOKUP($D$6&amp;$E57&amp;$D$7,'CAL data'!$A:$AC,'CAL data'!E$3,FALSE))</f>
        <v>0.11874373538255931</v>
      </c>
      <c r="M57" s="291"/>
      <c r="N57" s="291">
        <f>IF(OR(ISERROR(VLOOKUP($D$6&amp;$E57&amp;$D$7,'CAL data'!$A:$AC,'CAL data'!F$3,FALSE)),ISBLANK(VLOOKUP($D$6&amp;$E57&amp;$D$7,'CAL data'!$A:$AC,'CAL data'!F$3,FALSE))),"",VLOOKUP($D$6&amp;$E57&amp;$D$7,'CAL data'!$A:$AC,'CAL data'!F$3,FALSE))</f>
        <v>2.1182759772803206E-2</v>
      </c>
      <c r="O57" s="291"/>
      <c r="P57" s="291">
        <f>IF(OR(ISERROR(VLOOKUP($D$6&amp;$E57&amp;$D$7,'CAL data'!$A:$AC,'CAL data'!G$3,FALSE)),ISBLANK(VLOOKUP($D$6&amp;$E57&amp;$D$7,'CAL data'!$A:$AC,'CAL data'!G$3,FALSE))),"",VLOOKUP($D$6&amp;$E57&amp;$D$7,'CAL data'!$A:$AC,'CAL data'!G$3,FALSE))</f>
        <v>0.29889742733043767</v>
      </c>
      <c r="Q57" s="291"/>
      <c r="R57" s="291">
        <f>IF(OR(ISERROR(VLOOKUP($D$6&amp;$E57&amp;$D$7,'CAL data'!$A:$AC,'CAL data'!H$3,FALSE)),ISBLANK(VLOOKUP($D$6&amp;$E57&amp;$D$7,'CAL data'!$A:$AC,'CAL data'!H$3,FALSE))),"",VLOOKUP($D$6&amp;$E57&amp;$D$7,'CAL data'!$A:$AC,'CAL data'!H$3,FALSE))</f>
        <v>4.5439358503174074E-3</v>
      </c>
      <c r="S57" s="291"/>
      <c r="T57" s="291">
        <f>IF(OR(ISERROR(VLOOKUP($D$6&amp;$E57&amp;$D$7,'CAL data'!$A:$AC,'CAL data'!I$3,FALSE)),ISBLANK(VLOOKUP($D$6&amp;$E57&amp;$D$7,'CAL data'!$A:$AC,'CAL data'!I$3,FALSE))),"",VLOOKUP($D$6&amp;$E57&amp;$D$7,'CAL data'!$A:$AC,'CAL data'!I$3,FALSE))</f>
        <v>3.62178416304711E-2</v>
      </c>
      <c r="U57" s="354"/>
      <c r="V57" s="335">
        <f>SUM(F11,H11,J11,L11,N11,P11,R11,T11)</f>
        <v>1.0000000000000002</v>
      </c>
      <c r="W57" s="355">
        <f>IF(ISERROR(VLOOKUP($D$6&amp;$E57&amp;$D$7,'CAL data'!$A:$AC,'CAL data'!K$3,FALSE)),0,VLOOKUP($D$6&amp;$E57&amp;$D$7,'CAL data'!$A:$AC,'CAL data'!K$3,FALSE))</f>
        <v>14965</v>
      </c>
    </row>
    <row r="58" spans="2:23" ht="15" customHeight="1" x14ac:dyDescent="0.25">
      <c r="B58" s="34"/>
      <c r="D58" s="358"/>
      <c r="E58" s="13" t="s">
        <v>27</v>
      </c>
      <c r="F58" s="14" t="str">
        <f>IF(F57="","",VLOOKUP($D$6&amp;$E57&amp;$D$7,'CAL data'!$A:$AC,'CAL data'!M$3,FALSE))</f>
        <v/>
      </c>
      <c r="G58" s="15" t="str">
        <f>IF(F57="","",VLOOKUP($D$6&amp;$E57&amp;$D$7,'CAL data'!$A:$AC,'CAL data'!N$3,FALSE))</f>
        <v/>
      </c>
      <c r="H58" s="15">
        <f>IF(H57="","",VLOOKUP($D$6&amp;$E57&amp;$D$7,'CAL data'!$A:$AC,'CAL data'!O$3,FALSE))</f>
        <v>8.5000000000000006E-2</v>
      </c>
      <c r="I58" s="15">
        <f>IF(H57="","",VLOOKUP($D$6&amp;$E57&amp;$D$7,'CAL data'!$A:$AC,'CAL data'!P$3,FALSE))</f>
        <v>9.5000000000000001E-2</v>
      </c>
      <c r="J58" s="15">
        <f>IF(J57="","",VLOOKUP($D$6&amp;$E57&amp;$D$7,'CAL data'!$A:$AC,'CAL data'!Q$3,FALSE))</f>
        <v>0.42299999999999999</v>
      </c>
      <c r="K58" s="15">
        <f>IF(J57="","",VLOOKUP($D$6&amp;$E57&amp;$D$7,'CAL data'!$A:$AC,'CAL data'!R$3,FALSE))</f>
        <v>0.438</v>
      </c>
      <c r="L58" s="15">
        <f>IF(L57="","",VLOOKUP($D$6&amp;$E57&amp;$D$7,'CAL data'!$A:$AC,'CAL data'!S$3,FALSE))</f>
        <v>0.114</v>
      </c>
      <c r="M58" s="15">
        <f>IF(L57="","",VLOOKUP($D$6&amp;$E57&amp;$D$7,'CAL data'!$A:$AC,'CAL data'!T$3,FALSE))</f>
        <v>0.124</v>
      </c>
      <c r="N58" s="15">
        <f>IF(N57="","",VLOOKUP($D$6&amp;$E57&amp;$D$7,'CAL data'!$A:$AC,'CAL data'!U$3,FALSE))</f>
        <v>1.9E-2</v>
      </c>
      <c r="O58" s="15">
        <f>IF(N57="","",VLOOKUP($D$6&amp;$E57&amp;$D$7,'CAL data'!$A:$AC,'CAL data'!V$3,FALSE))</f>
        <v>2.4E-2</v>
      </c>
      <c r="P58" s="15">
        <f>IF(P57="","",VLOOKUP($D$6&amp;$E57&amp;$D$7,'CAL data'!$A:$AC,'CAL data'!W$3,FALSE))</f>
        <v>0.29199999999999998</v>
      </c>
      <c r="Q58" s="15">
        <f>IF(P57="","",VLOOKUP($D$6&amp;$E57&amp;$D$7,'CAL data'!$A:$AC,'CAL data'!X$3,FALSE))</f>
        <v>0.30599999999999999</v>
      </c>
      <c r="R58" s="15">
        <f>IF(R57="","",VLOOKUP($D$6&amp;$E57&amp;$D$7,'CAL data'!$A:$AC,'CAL data'!Y$3,FALSE))</f>
        <v>4.0000000000000001E-3</v>
      </c>
      <c r="S58" s="15">
        <f>IF(R57="","",VLOOKUP($D$6&amp;$E57&amp;$D$7,'CAL data'!$A:$AC,'CAL data'!Z$3,FALSE))</f>
        <v>6.0000000000000001E-3</v>
      </c>
      <c r="T58" s="15">
        <f>IF(T57="","",VLOOKUP($D$6&amp;$E57&amp;$D$7,'CAL data'!$A:$AC,'CAL data'!AA$3,FALSE))</f>
        <v>3.3000000000000002E-2</v>
      </c>
      <c r="U58" s="16">
        <f>IF(T57="","",VLOOKUP($D$6&amp;$E57&amp;$D$7,'CAL data'!$A:$AC,'CAL data'!AB$3,FALSE))</f>
        <v>3.9E-2</v>
      </c>
      <c r="V58" s="341"/>
      <c r="W58" s="363"/>
    </row>
    <row r="59" spans="2:23" s="34" customFormat="1" ht="18.75" customHeight="1" x14ac:dyDescent="0.25">
      <c r="B59" s="19"/>
      <c r="D59" s="358"/>
      <c r="E59" s="70" t="s">
        <v>406</v>
      </c>
      <c r="F59" s="290" t="str">
        <f>IF(OR(ISERROR(VLOOKUP($D$6&amp;$E59&amp;$D$7,'CAL data'!$A:$AC,'CAL data'!B$3,FALSE)),ISBLANK(VLOOKUP($D$6&amp;$E59&amp;$D$7,'CAL data'!$A:$AC,'CAL data'!B$3,FALSE))),"",VLOOKUP($D$6&amp;$E59&amp;$D$7,'CAL data'!$A:$AC,'CAL data'!B$3,FALSE))</f>
        <v/>
      </c>
      <c r="G59" s="291"/>
      <c r="H59" s="291">
        <f>IF(OR(ISERROR(VLOOKUP($D$6&amp;$E59&amp;$D$7,'CAL data'!$A:$AC,'CAL data'!C$3,FALSE)),ISBLANK(VLOOKUP($D$6&amp;$E59&amp;$D$7,'CAL data'!$A:$AC,'CAL data'!C$3,FALSE))),"",VLOOKUP($D$6&amp;$E59&amp;$D$7,'CAL data'!$A:$AC,'CAL data'!C$3,FALSE))</f>
        <v>0.11406476558724021</v>
      </c>
      <c r="I59" s="291"/>
      <c r="J59" s="291">
        <f>IF(OR(ISERROR(VLOOKUP($D$6&amp;$E59&amp;$D$7,'CAL data'!$A:$AC,'CAL data'!D$3,FALSE)),ISBLANK(VLOOKUP($D$6&amp;$E59&amp;$D$7,'CAL data'!$A:$AC,'CAL data'!D$3,FALSE))),"",VLOOKUP($D$6&amp;$E59&amp;$D$7,'CAL data'!$A:$AC,'CAL data'!D$3,FALSE))</f>
        <v>0.25199659370756516</v>
      </c>
      <c r="K59" s="291"/>
      <c r="L59" s="291">
        <f>IF(OR(ISERROR(VLOOKUP($D$6&amp;$E59&amp;$D$7,'CAL data'!$A:$AC,'CAL data'!E$3,FALSE)),ISBLANK(VLOOKUP($D$6&amp;$E59&amp;$D$7,'CAL data'!$A:$AC,'CAL data'!E$3,FALSE))),"",VLOOKUP($D$6&amp;$E59&amp;$D$7,'CAL data'!$A:$AC,'CAL data'!E$3,FALSE))</f>
        <v>0.138714354760754</v>
      </c>
      <c r="M59" s="291"/>
      <c r="N59" s="291">
        <f>IF(OR(ISERROR(VLOOKUP($D$6&amp;$E59&amp;$D$7,'CAL data'!$A:$AC,'CAL data'!F$3,FALSE)),ISBLANK(VLOOKUP($D$6&amp;$E59&amp;$D$7,'CAL data'!$A:$AC,'CAL data'!F$3,FALSE))),"",VLOOKUP($D$6&amp;$E59&amp;$D$7,'CAL data'!$A:$AC,'CAL data'!F$3,FALSE))</f>
        <v>1.9609196989573984E-2</v>
      </c>
      <c r="O59" s="291"/>
      <c r="P59" s="291">
        <f>IF(OR(ISERROR(VLOOKUP($D$6&amp;$E59&amp;$D$7,'CAL data'!$A:$AC,'CAL data'!G$3,FALSE)),ISBLANK(VLOOKUP($D$6&amp;$E59&amp;$D$7,'CAL data'!$A:$AC,'CAL data'!G$3,FALSE))),"",VLOOKUP($D$6&amp;$E59&amp;$D$7,'CAL data'!$A:$AC,'CAL data'!G$3,FALSE))</f>
        <v>0.4368570047642063</v>
      </c>
      <c r="Q59" s="291"/>
      <c r="R59" s="291">
        <f>IF(OR(ISERROR(VLOOKUP($D$6&amp;$E59&amp;$D$7,'CAL data'!$A:$AC,'CAL data'!H$3,FALSE)),ISBLANK(VLOOKUP($D$6&amp;$E59&amp;$D$7,'CAL data'!$A:$AC,'CAL data'!H$3,FALSE))),"",VLOOKUP($D$6&amp;$E59&amp;$D$7,'CAL data'!$A:$AC,'CAL data'!H$3,FALSE))</f>
        <v>5.6387949089737391E-3</v>
      </c>
      <c r="S59" s="291"/>
      <c r="T59" s="291">
        <f>IF(OR(ISERROR(VLOOKUP($D$6&amp;$E59&amp;$D$7,'CAL data'!$A:$AC,'CAL data'!I$3,FALSE)),ISBLANK(VLOOKUP($D$6&amp;$E59&amp;$D$7,'CAL data'!$A:$AC,'CAL data'!I$3,FALSE))),"",VLOOKUP($D$6&amp;$E59&amp;$D$7,'CAL data'!$A:$AC,'CAL data'!I$3,FALSE))</f>
        <v>3.3119289281686573E-2</v>
      </c>
      <c r="U59" s="354"/>
      <c r="V59" s="361">
        <f>SUM(F11,H11,J11,L11,N11,P11,R11,T11)</f>
        <v>1.0000000000000002</v>
      </c>
      <c r="W59" s="355">
        <f>IF(ISERROR(VLOOKUP($D$6&amp;$E59&amp;$D$7,'CAL data'!$A:$AC,'CAL data'!K$3,FALSE)),0,VLOOKUP($D$6&amp;$E59&amp;$D$7,'CAL data'!$A:$AC,'CAL data'!K$3,FALSE))</f>
        <v>43449</v>
      </c>
    </row>
    <row r="60" spans="2:23" ht="15" customHeight="1" x14ac:dyDescent="0.25">
      <c r="B60" s="34"/>
      <c r="D60" s="358"/>
      <c r="E60" s="10" t="s">
        <v>27</v>
      </c>
      <c r="F60" s="14" t="str">
        <f>IF(F59="","",VLOOKUP($D$6&amp;$E59&amp;$D$7,'CAL data'!$A:$AC,'CAL data'!M$3,FALSE))</f>
        <v/>
      </c>
      <c r="G60" s="15" t="str">
        <f>IF(F59="","",VLOOKUP($D$6&amp;$E59&amp;$D$7,'CAL data'!$A:$AC,'CAL data'!N$3,FALSE))</f>
        <v/>
      </c>
      <c r="H60" s="15">
        <f>IF(H59="","",VLOOKUP($D$6&amp;$E59&amp;$D$7,'CAL data'!$A:$AC,'CAL data'!O$3,FALSE))</f>
        <v>0.111</v>
      </c>
      <c r="I60" s="15">
        <f>IF(H59="","",VLOOKUP($D$6&amp;$E59&amp;$D$7,'CAL data'!$A:$AC,'CAL data'!P$3,FALSE))</f>
        <v>0.11700000000000001</v>
      </c>
      <c r="J60" s="15">
        <f>IF(J59="","",VLOOKUP($D$6&amp;$E59&amp;$D$7,'CAL data'!$A:$AC,'CAL data'!Q$3,FALSE))</f>
        <v>0.248</v>
      </c>
      <c r="K60" s="15">
        <f>IF(J59="","",VLOOKUP($D$6&amp;$E59&amp;$D$7,'CAL data'!$A:$AC,'CAL data'!R$3,FALSE))</f>
        <v>0.25600000000000001</v>
      </c>
      <c r="L60" s="15">
        <f>IF(L59="","",VLOOKUP($D$6&amp;$E59&amp;$D$7,'CAL data'!$A:$AC,'CAL data'!S$3,FALSE))</f>
        <v>0.13500000000000001</v>
      </c>
      <c r="M60" s="15">
        <f>IF(L59="","",VLOOKUP($D$6&amp;$E59&amp;$D$7,'CAL data'!$A:$AC,'CAL data'!T$3,FALSE))</f>
        <v>0.14199999999999999</v>
      </c>
      <c r="N60" s="15">
        <f>IF(N59="","",VLOOKUP($D$6&amp;$E59&amp;$D$7,'CAL data'!$A:$AC,'CAL data'!U$3,FALSE))</f>
        <v>1.7999999999999999E-2</v>
      </c>
      <c r="O60" s="15">
        <f>IF(N59="","",VLOOKUP($D$6&amp;$E59&amp;$D$7,'CAL data'!$A:$AC,'CAL data'!V$3,FALSE))</f>
        <v>2.1000000000000001E-2</v>
      </c>
      <c r="P60" s="15">
        <f>IF(P59="","",VLOOKUP($D$6&amp;$E59&amp;$D$7,'CAL data'!$A:$AC,'CAL data'!W$3,FALSE))</f>
        <v>0.432</v>
      </c>
      <c r="Q60" s="15">
        <f>IF(P59="","",VLOOKUP($D$6&amp;$E59&amp;$D$7,'CAL data'!$A:$AC,'CAL data'!X$3,FALSE))</f>
        <v>0.442</v>
      </c>
      <c r="R60" s="15">
        <f>IF(R59="","",VLOOKUP($D$6&amp;$E59&amp;$D$7,'CAL data'!$A:$AC,'CAL data'!Y$3,FALSE))</f>
        <v>5.0000000000000001E-3</v>
      </c>
      <c r="S60" s="15">
        <f>IF(R59="","",VLOOKUP($D$6&amp;$E59&amp;$D$7,'CAL data'!$A:$AC,'CAL data'!Z$3,FALSE))</f>
        <v>6.0000000000000001E-3</v>
      </c>
      <c r="T60" s="15">
        <f>IF(T59="","",VLOOKUP($D$6&amp;$E59&amp;$D$7,'CAL data'!$A:$AC,'CAL data'!AA$3,FALSE))</f>
        <v>3.1E-2</v>
      </c>
      <c r="U60" s="16">
        <f>IF(T59="","",VLOOKUP($D$6&amp;$E59&amp;$D$7,'CAL data'!$A:$AC,'CAL data'!AB$3,FALSE))</f>
        <v>3.5000000000000003E-2</v>
      </c>
      <c r="V60" s="361"/>
      <c r="W60" s="363"/>
    </row>
    <row r="61" spans="2:23" s="34" customFormat="1" ht="18.75" customHeight="1" x14ac:dyDescent="0.25">
      <c r="B61" s="19"/>
      <c r="D61" s="358"/>
      <c r="E61" s="70" t="s">
        <v>11</v>
      </c>
      <c r="F61" s="261" t="str">
        <f>IF(OR(ISERROR(VLOOKUP($D$6&amp;$E61&amp;$D$7,'CAL data'!$A:$AC,'CAL data'!B$3,FALSE)),ISBLANK(VLOOKUP($D$6&amp;$E61&amp;$D$7,'CAL data'!$A:$AC,'CAL data'!B$3,FALSE))),"",VLOOKUP($D$6&amp;$E61&amp;$D$7,'CAL data'!$A:$AC,'CAL data'!B$3,FALSE))</f>
        <v/>
      </c>
      <c r="G61" s="262"/>
      <c r="H61" s="262">
        <f>IF(OR(ISERROR(VLOOKUP($D$6&amp;$E61&amp;$D$7,'CAL data'!$A:$AC,'CAL data'!C$3,FALSE)),ISBLANK(VLOOKUP($D$6&amp;$E61&amp;$D$7,'CAL data'!$A:$AC,'CAL data'!C$3,FALSE))),"",VLOOKUP($D$6&amp;$E61&amp;$D$7,'CAL data'!$A:$AC,'CAL data'!C$3,FALSE))</f>
        <v>0.26085687231703819</v>
      </c>
      <c r="I61" s="262"/>
      <c r="J61" s="262">
        <f>IF(OR(ISERROR(VLOOKUP($D$6&amp;$E61&amp;$D$7,'CAL data'!$A:$AC,'CAL data'!D$3,FALSE)),ISBLANK(VLOOKUP($D$6&amp;$E61&amp;$D$7,'CAL data'!$A:$AC,'CAL data'!D$3,FALSE))),"",VLOOKUP($D$6&amp;$E61&amp;$D$7,'CAL data'!$A:$AC,'CAL data'!D$3,FALSE))</f>
        <v>0.22118140439326667</v>
      </c>
      <c r="K61" s="262"/>
      <c r="L61" s="262">
        <f>IF(OR(ISERROR(VLOOKUP($D$6&amp;$E61&amp;$D$7,'CAL data'!$A:$AC,'CAL data'!E$3,FALSE)),ISBLANK(VLOOKUP($D$6&amp;$E61&amp;$D$7,'CAL data'!$A:$AC,'CAL data'!E$3,FALSE))),"",VLOOKUP($D$6&amp;$E61&amp;$D$7,'CAL data'!$A:$AC,'CAL data'!E$3,FALSE))</f>
        <v>0.1110552623495574</v>
      </c>
      <c r="M61" s="262"/>
      <c r="N61" s="262">
        <f>IF(OR(ISERROR(VLOOKUP($D$6&amp;$E61&amp;$D$7,'CAL data'!$A:$AC,'CAL data'!F$3,FALSE)),ISBLANK(VLOOKUP($D$6&amp;$E61&amp;$D$7,'CAL data'!$A:$AC,'CAL data'!F$3,FALSE))),"",VLOOKUP($D$6&amp;$E61&amp;$D$7,'CAL data'!$A:$AC,'CAL data'!F$3,FALSE))</f>
        <v>1.7239497259602814E-2</v>
      </c>
      <c r="O61" s="262"/>
      <c r="P61" s="262">
        <f>IF(OR(ISERROR(VLOOKUP($D$6&amp;$E61&amp;$D$7,'CAL data'!$A:$AC,'CAL data'!G$3,FALSE)),ISBLANK(VLOOKUP($D$6&amp;$E61&amp;$D$7,'CAL data'!$A:$AC,'CAL data'!G$3,FALSE))),"",VLOOKUP($D$6&amp;$E61&amp;$D$7,'CAL data'!$A:$AC,'CAL data'!G$3,FALSE))</f>
        <v>0.35963302286499071</v>
      </c>
      <c r="Q61" s="262"/>
      <c r="R61" s="262">
        <f>IF(OR(ISERROR(VLOOKUP($D$6&amp;$E61&amp;$D$7,'CAL data'!$A:$AC,'CAL data'!H$3,FALSE)),ISBLANK(VLOOKUP($D$6&amp;$E61&amp;$D$7,'CAL data'!$A:$AC,'CAL data'!H$3,FALSE))),"",VLOOKUP($D$6&amp;$E61&amp;$D$7,'CAL data'!$A:$AC,'CAL data'!H$3,FALSE))</f>
        <v>4.2571987784352696E-3</v>
      </c>
      <c r="S61" s="262"/>
      <c r="T61" s="262">
        <f>IF(OR(ISERROR(VLOOKUP($D$6&amp;$E61&amp;$D$7,'CAL data'!$A:$AC,'CAL data'!I$3,FALSE)),ISBLANK(VLOOKUP($D$6&amp;$E61&amp;$D$7,'CAL data'!$A:$AC,'CAL data'!I$3,FALSE))),"",VLOOKUP($D$6&amp;$E61&amp;$D$7,'CAL data'!$A:$AC,'CAL data'!I$3,FALSE))</f>
        <v>2.5776742037108964E-2</v>
      </c>
      <c r="U61" s="360"/>
      <c r="V61" s="361">
        <f>SUM(F11,H11,J11,L11,N11,P11,R11,T11)</f>
        <v>1.0000000000000002</v>
      </c>
      <c r="W61" s="362">
        <f>IF(ISERROR(VLOOKUP($D$6&amp;$E61&amp;$D$7,'CAL data'!$A:$AC,'CAL data'!K$3,FALSE)),0,VLOOKUP($D$6&amp;$E61&amp;$D$7,'CAL data'!$A:$AC,'CAL data'!K$3,FALSE))</f>
        <v>393921</v>
      </c>
    </row>
    <row r="62" spans="2:23" ht="15.75" customHeight="1" x14ac:dyDescent="0.25">
      <c r="B62" s="34"/>
      <c r="D62" s="358"/>
      <c r="E62" s="17" t="s">
        <v>27</v>
      </c>
      <c r="F62" s="11" t="str">
        <f>IF(F61="","",VLOOKUP($D$6&amp;$E61&amp;$D$7,'CAL data'!$A:$AC,'CAL data'!M$3,FALSE))</f>
        <v/>
      </c>
      <c r="G62" s="6" t="str">
        <f>IF(F61="","",VLOOKUP($D$6&amp;$E61&amp;$D$7,'CAL data'!$A:$AC,'CAL data'!N$3,FALSE))</f>
        <v/>
      </c>
      <c r="H62" s="6">
        <f>IF(H61="","",VLOOKUP($D$6&amp;$E61&amp;$D$7,'CAL data'!$A:$AC,'CAL data'!O$3,FALSE))</f>
        <v>0.25900000000000001</v>
      </c>
      <c r="I62" s="6">
        <f>IF(H61="","",VLOOKUP($D$6&amp;$E61&amp;$D$7,'CAL data'!$A:$AC,'CAL data'!P$3,FALSE))</f>
        <v>0.26200000000000001</v>
      </c>
      <c r="J62" s="6">
        <f>IF(J61="","",VLOOKUP($D$6&amp;$E61&amp;$D$7,'CAL data'!$A:$AC,'CAL data'!Q$3,FALSE))</f>
        <v>0.22</v>
      </c>
      <c r="K62" s="6">
        <f>IF(J61="","",VLOOKUP($D$6&amp;$E61&amp;$D$7,'CAL data'!$A:$AC,'CAL data'!R$3,FALSE))</f>
        <v>0.222</v>
      </c>
      <c r="L62" s="6">
        <f>IF(L61="","",VLOOKUP($D$6&amp;$E61&amp;$D$7,'CAL data'!$A:$AC,'CAL data'!S$3,FALSE))</f>
        <v>0.11</v>
      </c>
      <c r="M62" s="6">
        <f>IF(L61="","",VLOOKUP($D$6&amp;$E61&amp;$D$7,'CAL data'!$A:$AC,'CAL data'!T$3,FALSE))</f>
        <v>0.112</v>
      </c>
      <c r="N62" s="6">
        <f>IF(N61="","",VLOOKUP($D$6&amp;$E61&amp;$D$7,'CAL data'!$A:$AC,'CAL data'!U$3,FALSE))</f>
        <v>1.7000000000000001E-2</v>
      </c>
      <c r="O62" s="6">
        <f>IF(N61="","",VLOOKUP($D$6&amp;$E61&amp;$D$7,'CAL data'!$A:$AC,'CAL data'!V$3,FALSE))</f>
        <v>1.7999999999999999E-2</v>
      </c>
      <c r="P62" s="6">
        <f>IF(P61="","",VLOOKUP($D$6&amp;$E61&amp;$D$7,'CAL data'!$A:$AC,'CAL data'!W$3,FALSE))</f>
        <v>0.35799999999999998</v>
      </c>
      <c r="Q62" s="6">
        <f>IF(P61="","",VLOOKUP($D$6&amp;$E61&amp;$D$7,'CAL data'!$A:$AC,'CAL data'!X$3,FALSE))</f>
        <v>0.36099999999999999</v>
      </c>
      <c r="R62" s="6">
        <f>IF(R61="","",VLOOKUP($D$6&amp;$E61&amp;$D$7,'CAL data'!$A:$AC,'CAL data'!Y$3,FALSE))</f>
        <v>4.0000000000000001E-3</v>
      </c>
      <c r="S62" s="6">
        <f>IF(R61="","",VLOOKUP($D$6&amp;$E61&amp;$D$7,'CAL data'!$A:$AC,'CAL data'!Z$3,FALSE))</f>
        <v>4.0000000000000001E-3</v>
      </c>
      <c r="T62" s="6">
        <f>IF(T61="","",VLOOKUP($D$6&amp;$E61&amp;$D$7,'CAL data'!$A:$AC,'CAL data'!AA$3,FALSE))</f>
        <v>2.5000000000000001E-2</v>
      </c>
      <c r="U62" s="7">
        <f>IF(T61="","",VLOOKUP($D$6&amp;$E61&amp;$D$7,'CAL data'!$A:$AC,'CAL data'!AB$3,FALSE))</f>
        <v>2.5999999999999999E-2</v>
      </c>
      <c r="V62" s="361"/>
      <c r="W62" s="362"/>
    </row>
    <row r="63" spans="2:23" s="34" customFormat="1" ht="18.75" customHeight="1" x14ac:dyDescent="0.25">
      <c r="B63" s="19"/>
      <c r="D63" s="358"/>
      <c r="E63" s="71" t="s">
        <v>16</v>
      </c>
      <c r="F63" s="290" t="str">
        <f>IF(OR(ISERROR(VLOOKUP($D$6&amp;$E63&amp;$D$7,'CAL data'!$A:$AC,'CAL data'!B$3,FALSE)),ISBLANK(VLOOKUP($D$6&amp;$E63&amp;$D$7,'CAL data'!$A:$AC,'CAL data'!B$3,FALSE))),"",VLOOKUP($D$6&amp;$E63&amp;$D$7,'CAL data'!$A:$AC,'CAL data'!B$3,FALSE))</f>
        <v/>
      </c>
      <c r="G63" s="291"/>
      <c r="H63" s="291">
        <f>IF(OR(ISERROR(VLOOKUP($D$6&amp;$E63&amp;$D$7,'CAL data'!$A:$AC,'CAL data'!C$3,FALSE)),ISBLANK(VLOOKUP($D$6&amp;$E63&amp;$D$7,'CAL data'!$A:$AC,'CAL data'!C$3,FALSE))),"",VLOOKUP($D$6&amp;$E63&amp;$D$7,'CAL data'!$A:$AC,'CAL data'!C$3,FALSE))</f>
        <v>0.51632054629443669</v>
      </c>
      <c r="I63" s="291"/>
      <c r="J63" s="291">
        <f>IF(OR(ISERROR(VLOOKUP($D$6&amp;$E63&amp;$D$7,'CAL data'!$A:$AC,'CAL data'!D$3,FALSE)),ISBLANK(VLOOKUP($D$6&amp;$E63&amp;$D$7,'CAL data'!$A:$AC,'CAL data'!D$3,FALSE))),"",VLOOKUP($D$6&amp;$E63&amp;$D$7,'CAL data'!$A:$AC,'CAL data'!D$3,FALSE))</f>
        <v>0.31608756778469571</v>
      </c>
      <c r="K63" s="291"/>
      <c r="L63" s="291">
        <f>IF(OR(ISERROR(VLOOKUP($D$6&amp;$E63&amp;$D$7,'CAL data'!$A:$AC,'CAL data'!E$3,FALSE)),ISBLANK(VLOOKUP($D$6&amp;$E63&amp;$D$7,'CAL data'!$A:$AC,'CAL data'!E$3,FALSE))),"",VLOOKUP($D$6&amp;$E63&amp;$D$7,'CAL data'!$A:$AC,'CAL data'!E$3,FALSE))</f>
        <v>5.7875075316328579E-2</v>
      </c>
      <c r="M63" s="291"/>
      <c r="N63" s="291">
        <f>IF(OR(ISERROR(VLOOKUP($D$6&amp;$E63&amp;$D$7,'CAL data'!$A:$AC,'CAL data'!F$3,FALSE)),ISBLANK(VLOOKUP($D$6&amp;$E63&amp;$D$7,'CAL data'!$A:$AC,'CAL data'!F$3,FALSE))),"",VLOOKUP($D$6&amp;$E63&amp;$D$7,'CAL data'!$A:$AC,'CAL data'!F$3,FALSE))</f>
        <v>5.5272143000602535E-3</v>
      </c>
      <c r="O63" s="291"/>
      <c r="P63" s="291">
        <f>IF(OR(ISERROR(VLOOKUP($D$6&amp;$E63&amp;$D$7,'CAL data'!$A:$AC,'CAL data'!G$3,FALSE)),ISBLANK(VLOOKUP($D$6&amp;$E63&amp;$D$7,'CAL data'!$A:$AC,'CAL data'!G$3,FALSE))),"",VLOOKUP($D$6&amp;$E63&amp;$D$7,'CAL data'!$A:$AC,'CAL data'!G$3,FALSE))</f>
        <v>2.2365936935127537E-2</v>
      </c>
      <c r="Q63" s="291"/>
      <c r="R63" s="291">
        <f>IF(OR(ISERROR(VLOOKUP($D$6&amp;$E63&amp;$D$7,'CAL data'!$A:$AC,'CAL data'!H$3,FALSE)),ISBLANK(VLOOKUP($D$6&amp;$E63&amp;$D$7,'CAL data'!$A:$AC,'CAL data'!H$3,FALSE))),"",VLOOKUP($D$6&amp;$E63&amp;$D$7,'CAL data'!$A:$AC,'CAL data'!H$3,FALSE))</f>
        <v>4.4988953605141596E-4</v>
      </c>
      <c r="S63" s="291"/>
      <c r="T63" s="291">
        <f>IF(OR(ISERROR(VLOOKUP($D$6&amp;$E63&amp;$D$7,'CAL data'!$A:$AC,'CAL data'!I$3,FALSE)),ISBLANK(VLOOKUP($D$6&amp;$E63&amp;$D$7,'CAL data'!$A:$AC,'CAL data'!I$3,FALSE))),"",VLOOKUP($D$6&amp;$E63&amp;$D$7,'CAL data'!$A:$AC,'CAL data'!I$3,FALSE))</f>
        <v>8.1373769833299858E-2</v>
      </c>
      <c r="U63" s="354"/>
      <c r="V63" s="335">
        <f>SUM(F13,H13,J13,L13,N13,P13,R13,T13)</f>
        <v>1.0000000000000002</v>
      </c>
      <c r="W63" s="355">
        <f>IF(ISERROR(VLOOKUP($D$6&amp;$E63&amp;$D$7,'CAL data'!$A:$AC,'CAL data'!K$3,FALSE)),0,VLOOKUP($D$6&amp;$E63&amp;$D$7,'CAL data'!$A:$AC,'CAL data'!K$3,FALSE))</f>
        <v>124475</v>
      </c>
    </row>
    <row r="64" spans="2:23" ht="15" customHeight="1" x14ac:dyDescent="0.25">
      <c r="D64" s="358"/>
      <c r="E64" s="17" t="s">
        <v>27</v>
      </c>
      <c r="F64" s="11" t="str">
        <f>IF(F63="","",VLOOKUP($D$6&amp;$E63&amp;$D$7,'CAL data'!$A:$AC,'CAL data'!M$3,FALSE))</f>
        <v/>
      </c>
      <c r="G64" s="6" t="str">
        <f>IF(F63="","",VLOOKUP($D$6&amp;$E63&amp;$D$7,'CAL data'!$A:$AC,'CAL data'!N$3,FALSE))</f>
        <v/>
      </c>
      <c r="H64" s="6">
        <f>IF(H63="","",VLOOKUP($D$6&amp;$E63&amp;$D$7,'CAL data'!$A:$AC,'CAL data'!O$3,FALSE))</f>
        <v>0.51400000000000001</v>
      </c>
      <c r="I64" s="6">
        <f>IF(H63="","",VLOOKUP($D$6&amp;$E63&amp;$D$7,'CAL data'!$A:$AC,'CAL data'!P$3,FALSE))</f>
        <v>0.51900000000000002</v>
      </c>
      <c r="J64" s="6">
        <f>IF(J63="","",VLOOKUP($D$6&amp;$E63&amp;$D$7,'CAL data'!$A:$AC,'CAL data'!Q$3,FALSE))</f>
        <v>0.314</v>
      </c>
      <c r="K64" s="6">
        <f>IF(J63="","",VLOOKUP($D$6&amp;$E63&amp;$D$7,'CAL data'!$A:$AC,'CAL data'!R$3,FALSE))</f>
        <v>0.31900000000000001</v>
      </c>
      <c r="L64" s="6">
        <f>IF(L63="","",VLOOKUP($D$6&amp;$E63&amp;$D$7,'CAL data'!$A:$AC,'CAL data'!S$3,FALSE))</f>
        <v>5.7000000000000002E-2</v>
      </c>
      <c r="M64" s="6">
        <f>IF(L63="","",VLOOKUP($D$6&amp;$E63&amp;$D$7,'CAL data'!$A:$AC,'CAL data'!T$3,FALSE))</f>
        <v>5.8999999999999997E-2</v>
      </c>
      <c r="N64" s="6">
        <f>IF(N63="","",VLOOKUP($D$6&amp;$E63&amp;$D$7,'CAL data'!$A:$AC,'CAL data'!U$3,FALSE))</f>
        <v>5.0000000000000001E-3</v>
      </c>
      <c r="O64" s="6">
        <f>IF(N63="","",VLOOKUP($D$6&amp;$E63&amp;$D$7,'CAL data'!$A:$AC,'CAL data'!V$3,FALSE))</f>
        <v>6.0000000000000001E-3</v>
      </c>
      <c r="P64" s="6">
        <f>IF(P63="","",VLOOKUP($D$6&amp;$E63&amp;$D$7,'CAL data'!$A:$AC,'CAL data'!W$3,FALSE))</f>
        <v>2.1999999999999999E-2</v>
      </c>
      <c r="Q64" s="6">
        <f>IF(P63="","",VLOOKUP($D$6&amp;$E63&amp;$D$7,'CAL data'!$A:$AC,'CAL data'!X$3,FALSE))</f>
        <v>2.3E-2</v>
      </c>
      <c r="R64" s="6">
        <f>IF(R63="","",VLOOKUP($D$6&amp;$E63&amp;$D$7,'CAL data'!$A:$AC,'CAL data'!Y$3,FALSE))</f>
        <v>0</v>
      </c>
      <c r="S64" s="6">
        <f>IF(R63="","",VLOOKUP($D$6&amp;$E63&amp;$D$7,'CAL data'!$A:$AC,'CAL data'!Z$3,FALSE))</f>
        <v>1E-3</v>
      </c>
      <c r="T64" s="6">
        <f>IF(T63="","",VLOOKUP($D$6&amp;$E63&amp;$D$7,'CAL data'!$A:$AC,'CAL data'!AA$3,FALSE))</f>
        <v>0.08</v>
      </c>
      <c r="U64" s="7">
        <f>IF(T63="","",VLOOKUP($D$6&amp;$E63&amp;$D$7,'CAL data'!$A:$AC,'CAL data'!AB$3,FALSE))</f>
        <v>8.3000000000000004E-2</v>
      </c>
      <c r="V64" s="361"/>
      <c r="W64" s="362"/>
    </row>
    <row r="65" spans="2:25" s="34" customFormat="1" ht="18.75" customHeight="1" x14ac:dyDescent="0.2">
      <c r="D65" s="358"/>
      <c r="E65" s="73" t="s">
        <v>37</v>
      </c>
      <c r="F65" s="290" t="str">
        <f>IF(OR(ISERROR(VLOOKUP($D$6&amp;$E65&amp;$D$7,'CAL data'!$A:$AC,'CAL data'!B$3,FALSE)),ISBLANK(VLOOKUP($D$6&amp;$E65&amp;$D$7,'CAL data'!$A:$AC,'CAL data'!B$3,FALSE))),"",VLOOKUP($D$6&amp;$E65&amp;$D$7,'CAL data'!$A:$AC,'CAL data'!B$3,FALSE))</f>
        <v/>
      </c>
      <c r="G65" s="291"/>
      <c r="H65" s="291">
        <f>IF(OR(ISERROR(VLOOKUP($D$6&amp;$E65&amp;$D$7,'CAL data'!$A:$AC,'CAL data'!C$3,FALSE)),ISBLANK(VLOOKUP($D$6&amp;$E65&amp;$D$7,'CAL data'!$A:$AC,'CAL data'!C$3,FALSE))),"",VLOOKUP($D$6&amp;$E65&amp;$D$7,'CAL data'!$A:$AC,'CAL data'!C$3,FALSE))</f>
        <v>0.21470904100871088</v>
      </c>
      <c r="I65" s="291"/>
      <c r="J65" s="291">
        <f>IF(OR(ISERROR(VLOOKUP($D$6&amp;$E65&amp;$D$7,'CAL data'!$A:$AC,'CAL data'!D$3,FALSE)),ISBLANK(VLOOKUP($D$6&amp;$E65&amp;$D$7,'CAL data'!$A:$AC,'CAL data'!D$3,FALSE))),"",VLOOKUP($D$6&amp;$E65&amp;$D$7,'CAL data'!$A:$AC,'CAL data'!D$3,FALSE))</f>
        <v>0.25846227278151229</v>
      </c>
      <c r="K65" s="291"/>
      <c r="L65" s="291">
        <f>IF(OR(ISERROR(VLOOKUP($D$6&amp;$E65&amp;$D$7,'CAL data'!$A:$AC,'CAL data'!E$3,FALSE)),ISBLANK(VLOOKUP($D$6&amp;$E65&amp;$D$7,'CAL data'!$A:$AC,'CAL data'!E$3,FALSE))),"",VLOOKUP($D$6&amp;$E65&amp;$D$7,'CAL data'!$A:$AC,'CAL data'!E$3,FALSE))</f>
        <v>0.15496599180621295</v>
      </c>
      <c r="M65" s="291"/>
      <c r="N65" s="291">
        <f>IF(OR(ISERROR(VLOOKUP($D$6&amp;$E65&amp;$D$7,'CAL data'!$A:$AC,'CAL data'!F$3,FALSE)),ISBLANK(VLOOKUP($D$6&amp;$E65&amp;$D$7,'CAL data'!$A:$AC,'CAL data'!F$3,FALSE))),"",VLOOKUP($D$6&amp;$E65&amp;$D$7,'CAL data'!$A:$AC,'CAL data'!F$3,FALSE))</f>
        <v>2.0762897259456663E-2</v>
      </c>
      <c r="O65" s="291"/>
      <c r="P65" s="291">
        <f>IF(OR(ISERROR(VLOOKUP($D$6&amp;$E65&amp;$D$7,'CAL data'!$A:$AC,'CAL data'!G$3,FALSE)),ISBLANK(VLOOKUP($D$6&amp;$E65&amp;$D$7,'CAL data'!$A:$AC,'CAL data'!G$3,FALSE))),"",VLOOKUP($D$6&amp;$E65&amp;$D$7,'CAL data'!$A:$AC,'CAL data'!G$3,FALSE))</f>
        <v>0.3308539835328746</v>
      </c>
      <c r="Q65" s="291"/>
      <c r="R65" s="291">
        <f>IF(OR(ISERROR(VLOOKUP($D$6&amp;$E65&amp;$D$7,'CAL data'!$A:$AC,'CAL data'!H$3,FALSE)),ISBLANK(VLOOKUP($D$6&amp;$E65&amp;$D$7,'CAL data'!$A:$AC,'CAL data'!H$3,FALSE))),"",VLOOKUP($D$6&amp;$E65&amp;$D$7,'CAL data'!$A:$AC,'CAL data'!H$3,FALSE))</f>
        <v>1.1137186269440356E-3</v>
      </c>
      <c r="S65" s="291"/>
      <c r="T65" s="291">
        <f>IF(OR(ISERROR(VLOOKUP($D$6&amp;$E65&amp;$D$7,'CAL data'!$A:$AC,'CAL data'!I$3,FALSE)),ISBLANK(VLOOKUP($D$6&amp;$E65&amp;$D$7,'CAL data'!$A:$AC,'CAL data'!I$3,FALSE))),"",VLOOKUP($D$6&amp;$E65&amp;$D$7,'CAL data'!$A:$AC,'CAL data'!I$3,FALSE))</f>
        <v>1.9132094984288611E-2</v>
      </c>
      <c r="U65" s="354"/>
      <c r="V65" s="335">
        <f>SUM(F15,H15,J15,L15,N15,P15,R15,T15)</f>
        <v>1</v>
      </c>
      <c r="W65" s="355">
        <f>IF(ISERROR(VLOOKUP($D$6&amp;$E65&amp;$D$7,'CAL data'!$A:$AC,'CAL data'!K$3,FALSE)),0,VLOOKUP($D$6&amp;$E65&amp;$D$7,'CAL data'!$A:$AC,'CAL data'!K$3,FALSE))</f>
        <v>25141</v>
      </c>
    </row>
    <row r="66" spans="2:25" ht="15" customHeight="1" x14ac:dyDescent="0.25">
      <c r="D66" s="358"/>
      <c r="E66" s="13" t="s">
        <v>27</v>
      </c>
      <c r="F66" s="14" t="str">
        <f>IF(F65="","",VLOOKUP($D$6&amp;$E65&amp;$D$7,'CAL data'!$A:$AC,'CAL data'!M$3,FALSE))</f>
        <v/>
      </c>
      <c r="G66" s="15" t="str">
        <f>IF(F65="","",VLOOKUP($D$6&amp;$E65&amp;$D$7,'CAL data'!$A:$AC,'CAL data'!N$3,FALSE))</f>
        <v/>
      </c>
      <c r="H66" s="15">
        <f>IF(H65="","",VLOOKUP($D$6&amp;$E65&amp;$D$7,'CAL data'!$A:$AC,'CAL data'!O$3,FALSE))</f>
        <v>0.21</v>
      </c>
      <c r="I66" s="15">
        <f>IF(H65="","",VLOOKUP($D$6&amp;$E65&amp;$D$7,'CAL data'!$A:$AC,'CAL data'!P$3,FALSE))</f>
        <v>0.22</v>
      </c>
      <c r="J66" s="15">
        <f>IF(J65="","",VLOOKUP($D$6&amp;$E65&amp;$D$7,'CAL data'!$A:$AC,'CAL data'!Q$3,FALSE))</f>
        <v>0.253</v>
      </c>
      <c r="K66" s="15">
        <f>IF(J65="","",VLOOKUP($D$6&amp;$E65&amp;$D$7,'CAL data'!$A:$AC,'CAL data'!R$3,FALSE))</f>
        <v>0.26400000000000001</v>
      </c>
      <c r="L66" s="15">
        <f>IF(L65="","",VLOOKUP($D$6&amp;$E65&amp;$D$7,'CAL data'!$A:$AC,'CAL data'!S$3,FALSE))</f>
        <v>0.151</v>
      </c>
      <c r="M66" s="15">
        <f>IF(L65="","",VLOOKUP($D$6&amp;$E65&amp;$D$7,'CAL data'!$A:$AC,'CAL data'!T$3,FALSE))</f>
        <v>0.159</v>
      </c>
      <c r="N66" s="15">
        <f>IF(N65="","",VLOOKUP($D$6&amp;$E65&amp;$D$7,'CAL data'!$A:$AC,'CAL data'!U$3,FALSE))</f>
        <v>1.9E-2</v>
      </c>
      <c r="O66" s="15">
        <f>IF(N65="","",VLOOKUP($D$6&amp;$E65&amp;$D$7,'CAL data'!$A:$AC,'CAL data'!V$3,FALSE))</f>
        <v>2.3E-2</v>
      </c>
      <c r="P66" s="15">
        <f>IF(P65="","",VLOOKUP($D$6&amp;$E65&amp;$D$7,'CAL data'!$A:$AC,'CAL data'!W$3,FALSE))</f>
        <v>0.32500000000000001</v>
      </c>
      <c r="Q66" s="15">
        <f>IF(P65="","",VLOOKUP($D$6&amp;$E65&amp;$D$7,'CAL data'!$A:$AC,'CAL data'!X$3,FALSE))</f>
        <v>0.33700000000000002</v>
      </c>
      <c r="R66" s="15">
        <f>IF(R65="","",VLOOKUP($D$6&amp;$E65&amp;$D$7,'CAL data'!$A:$AC,'CAL data'!Y$3,FALSE))</f>
        <v>1E-3</v>
      </c>
      <c r="S66" s="15">
        <f>IF(R65="","",VLOOKUP($D$6&amp;$E65&amp;$D$7,'CAL data'!$A:$AC,'CAL data'!Z$3,FALSE))</f>
        <v>2E-3</v>
      </c>
      <c r="T66" s="15">
        <f>IF(T65="","",VLOOKUP($D$6&amp;$E65&amp;$D$7,'CAL data'!$A:$AC,'CAL data'!AA$3,FALSE))</f>
        <v>1.7999999999999999E-2</v>
      </c>
      <c r="U66" s="16">
        <f>IF(T65="","",VLOOKUP($D$6&amp;$E65&amp;$D$7,'CAL data'!$A:$AC,'CAL data'!AB$3,FALSE))</f>
        <v>2.1000000000000001E-2</v>
      </c>
      <c r="V66" s="341"/>
      <c r="W66" s="363"/>
    </row>
    <row r="67" spans="2:25" s="34" customFormat="1" ht="18.75" customHeight="1" x14ac:dyDescent="0.2">
      <c r="D67" s="358"/>
      <c r="E67" s="70" t="s">
        <v>13</v>
      </c>
      <c r="F67" s="261" t="str">
        <f>IF(OR(ISERROR(VLOOKUP($D$6&amp;$E67&amp;$D$7,'CAL data'!$A:$AC,'CAL data'!B$3,FALSE)),ISBLANK(VLOOKUP($D$6&amp;$E67&amp;$D$7,'CAL data'!$A:$AC,'CAL data'!B$3,FALSE))),"",VLOOKUP($D$6&amp;$E67&amp;$D$7,'CAL data'!$A:$AC,'CAL data'!B$3,FALSE))</f>
        <v/>
      </c>
      <c r="G67" s="262"/>
      <c r="H67" s="262">
        <f>IF(OR(ISERROR(VLOOKUP($D$6&amp;$E67&amp;$D$7,'CAL data'!$A:$AC,'CAL data'!C$3,FALSE)),ISBLANK(VLOOKUP($D$6&amp;$E67&amp;$D$7,'CAL data'!$A:$AC,'CAL data'!C$3,FALSE))),"",VLOOKUP($D$6&amp;$E67&amp;$D$7,'CAL data'!$A:$AC,'CAL data'!C$3,FALSE))</f>
        <v>0.1604539447462818</v>
      </c>
      <c r="I67" s="262"/>
      <c r="J67" s="262">
        <f>IF(OR(ISERROR(VLOOKUP($D$6&amp;$E67&amp;$D$7,'CAL data'!$A:$AC,'CAL data'!D$3,FALSE)),ISBLANK(VLOOKUP($D$6&amp;$E67&amp;$D$7,'CAL data'!$A:$AC,'CAL data'!D$3,FALSE))),"",VLOOKUP($D$6&amp;$E67&amp;$D$7,'CAL data'!$A:$AC,'CAL data'!D$3,FALSE))</f>
        <v>0.35010803213693859</v>
      </c>
      <c r="K67" s="262"/>
      <c r="L67" s="262">
        <f>IF(OR(ISERROR(VLOOKUP($D$6&amp;$E67&amp;$D$7,'CAL data'!$A:$AC,'CAL data'!E$3,FALSE)),ISBLANK(VLOOKUP($D$6&amp;$E67&amp;$D$7,'CAL data'!$A:$AC,'CAL data'!E$3,FALSE))),"",VLOOKUP($D$6&amp;$E67&amp;$D$7,'CAL data'!$A:$AC,'CAL data'!E$3,FALSE))</f>
        <v>0.11059134484277654</v>
      </c>
      <c r="M67" s="262"/>
      <c r="N67" s="262">
        <f>IF(OR(ISERROR(VLOOKUP($D$6&amp;$E67&amp;$D$7,'CAL data'!$A:$AC,'CAL data'!F$3,FALSE)),ISBLANK(VLOOKUP($D$6&amp;$E67&amp;$D$7,'CAL data'!$A:$AC,'CAL data'!F$3,FALSE))),"",VLOOKUP($D$6&amp;$E67&amp;$D$7,'CAL data'!$A:$AC,'CAL data'!F$3,FALSE))</f>
        <v>1.6844622516834135E-2</v>
      </c>
      <c r="O67" s="262"/>
      <c r="P67" s="262">
        <f>IF(OR(ISERROR(VLOOKUP($D$6&amp;$E67&amp;$D$7,'CAL data'!$A:$AC,'CAL data'!G$3,FALSE)),ISBLANK(VLOOKUP($D$6&amp;$E67&amp;$D$7,'CAL data'!$A:$AC,'CAL data'!G$3,FALSE))),"",VLOOKUP($D$6&amp;$E67&amp;$D$7,'CAL data'!$A:$AC,'CAL data'!G$3,FALSE))</f>
        <v>0.33324243250613583</v>
      </c>
      <c r="Q67" s="262"/>
      <c r="R67" s="262">
        <f>IF(OR(ISERROR(VLOOKUP($D$6&amp;$E67&amp;$D$7,'CAL data'!$A:$AC,'CAL data'!H$3,FALSE)),ISBLANK(VLOOKUP($D$6&amp;$E67&amp;$D$7,'CAL data'!$A:$AC,'CAL data'!H$3,FALSE))),"",VLOOKUP($D$6&amp;$E67&amp;$D$7,'CAL data'!$A:$AC,'CAL data'!H$3,FALSE))</f>
        <v>2.8109332718004656E-3</v>
      </c>
      <c r="S67" s="262"/>
      <c r="T67" s="262">
        <f>IF(OR(ISERROR(VLOOKUP($D$6&amp;$E67&amp;$D$7,'CAL data'!$A:$AC,'CAL data'!I$3,FALSE)),ISBLANK(VLOOKUP($D$6&amp;$E67&amp;$D$7,'CAL data'!$A:$AC,'CAL data'!I$3,FALSE))),"",VLOOKUP($D$6&amp;$E67&amp;$D$7,'CAL data'!$A:$AC,'CAL data'!I$3,FALSE))</f>
        <v>2.5948689979232657E-2</v>
      </c>
      <c r="U67" s="360"/>
      <c r="V67" s="361">
        <f>SUM(F17,H17,J17,L17,N17,P17,R17,T17)</f>
        <v>0.99999999999999989</v>
      </c>
      <c r="W67" s="362">
        <f>IF(ISERROR(VLOOKUP($D$6&amp;$E67&amp;$D$7,'CAL data'!$A:$AC,'CAL data'!K$3,FALSE)),0,VLOOKUP($D$6&amp;$E67&amp;$D$7,'CAL data'!$A:$AC,'CAL data'!K$3,FALSE))</f>
        <v>47671</v>
      </c>
    </row>
    <row r="68" spans="2:25" ht="15" customHeight="1" x14ac:dyDescent="0.25">
      <c r="D68" s="358"/>
      <c r="E68" s="13" t="s">
        <v>27</v>
      </c>
      <c r="F68" s="14" t="str">
        <f>IF(F67="","",VLOOKUP($D$6&amp;$E67&amp;$D$7,'CAL data'!$A:$AC,'CAL data'!M$3,FALSE))</f>
        <v/>
      </c>
      <c r="G68" s="15" t="str">
        <f>IF(F67="","",VLOOKUP($D$6&amp;$E67&amp;$D$7,'CAL data'!$A:$AC,'CAL data'!N$3,FALSE))</f>
        <v/>
      </c>
      <c r="H68" s="15">
        <f>IF(H67="","",VLOOKUP($D$6&amp;$E67&amp;$D$7,'CAL data'!$A:$AC,'CAL data'!O$3,FALSE))</f>
        <v>0.157</v>
      </c>
      <c r="I68" s="15">
        <f>IF(H67="","",VLOOKUP($D$6&amp;$E67&amp;$D$7,'CAL data'!$A:$AC,'CAL data'!P$3,FALSE))</f>
        <v>0.16400000000000001</v>
      </c>
      <c r="J68" s="15">
        <f>IF(J67="","",VLOOKUP($D$6&amp;$E67&amp;$D$7,'CAL data'!$A:$AC,'CAL data'!Q$3,FALSE))</f>
        <v>0.34599999999999997</v>
      </c>
      <c r="K68" s="15">
        <f>IF(J67="","",VLOOKUP($D$6&amp;$E67&amp;$D$7,'CAL data'!$A:$AC,'CAL data'!R$3,FALSE))</f>
        <v>0.35399999999999998</v>
      </c>
      <c r="L68" s="15">
        <f>IF(L67="","",VLOOKUP($D$6&amp;$E67&amp;$D$7,'CAL data'!$A:$AC,'CAL data'!S$3,FALSE))</f>
        <v>0.108</v>
      </c>
      <c r="M68" s="15">
        <f>IF(L67="","",VLOOKUP($D$6&amp;$E67&amp;$D$7,'CAL data'!$A:$AC,'CAL data'!T$3,FALSE))</f>
        <v>0.113</v>
      </c>
      <c r="N68" s="15">
        <f>IF(N67="","",VLOOKUP($D$6&amp;$E67&amp;$D$7,'CAL data'!$A:$AC,'CAL data'!U$3,FALSE))</f>
        <v>1.6E-2</v>
      </c>
      <c r="O68" s="15">
        <f>IF(N67="","",VLOOKUP($D$6&amp;$E67&amp;$D$7,'CAL data'!$A:$AC,'CAL data'!V$3,FALSE))</f>
        <v>1.7999999999999999E-2</v>
      </c>
      <c r="P68" s="15">
        <f>IF(P67="","",VLOOKUP($D$6&amp;$E67&amp;$D$7,'CAL data'!$A:$AC,'CAL data'!W$3,FALSE))</f>
        <v>0.32900000000000001</v>
      </c>
      <c r="Q68" s="15">
        <f>IF(P67="","",VLOOKUP($D$6&amp;$E67&amp;$D$7,'CAL data'!$A:$AC,'CAL data'!X$3,FALSE))</f>
        <v>0.33700000000000002</v>
      </c>
      <c r="R68" s="15">
        <f>IF(R67="","",VLOOKUP($D$6&amp;$E67&amp;$D$7,'CAL data'!$A:$AC,'CAL data'!Y$3,FALSE))</f>
        <v>2E-3</v>
      </c>
      <c r="S68" s="15">
        <f>IF(R67="","",VLOOKUP($D$6&amp;$E67&amp;$D$7,'CAL data'!$A:$AC,'CAL data'!Z$3,FALSE))</f>
        <v>3.0000000000000001E-3</v>
      </c>
      <c r="T68" s="15">
        <f>IF(T67="","",VLOOKUP($D$6&amp;$E67&amp;$D$7,'CAL data'!$A:$AC,'CAL data'!AA$3,FALSE))</f>
        <v>2.5000000000000001E-2</v>
      </c>
      <c r="U68" s="16">
        <f>IF(T67="","",VLOOKUP($D$6&amp;$E67&amp;$D$7,'CAL data'!$A:$AC,'CAL data'!AB$3,FALSE))</f>
        <v>2.7E-2</v>
      </c>
      <c r="V68" s="341"/>
      <c r="W68" s="363"/>
    </row>
    <row r="69" spans="2:25" s="34" customFormat="1" ht="18.75" customHeight="1" x14ac:dyDescent="0.2">
      <c r="D69" s="358"/>
      <c r="E69" s="70" t="s">
        <v>8</v>
      </c>
      <c r="F69" s="261" t="str">
        <f>IF(OR(ISERROR(VLOOKUP($D$6&amp;$E69&amp;$D$7,'CAL data'!$A:$AC,'CAL data'!B$3,FALSE)),ISBLANK(VLOOKUP($D$6&amp;$E69&amp;$D$7,'CAL data'!$A:$AC,'CAL data'!B$3,FALSE))),"",VLOOKUP($D$6&amp;$E69&amp;$D$7,'CAL data'!$A:$AC,'CAL data'!B$3,FALSE))</f>
        <v/>
      </c>
      <c r="G69" s="262"/>
      <c r="H69" s="262">
        <f>IF(OR(ISERROR(VLOOKUP($D$6&amp;$E69&amp;$D$7,'CAL data'!$A:$AC,'CAL data'!C$3,FALSE)),ISBLANK(VLOOKUP($D$6&amp;$E69&amp;$D$7,'CAL data'!$A:$AC,'CAL data'!C$3,FALSE))),"",VLOOKUP($D$6&amp;$E69&amp;$D$7,'CAL data'!$A:$AC,'CAL data'!C$3,FALSE))</f>
        <v>0.3979921947211667</v>
      </c>
      <c r="I69" s="262"/>
      <c r="J69" s="262">
        <f>IF(OR(ISERROR(VLOOKUP($D$6&amp;$E69&amp;$D$7,'CAL data'!$A:$AC,'CAL data'!D$3,FALSE)),ISBLANK(VLOOKUP($D$6&amp;$E69&amp;$D$7,'CAL data'!$A:$AC,'CAL data'!D$3,FALSE))),"",VLOOKUP($D$6&amp;$E69&amp;$D$7,'CAL data'!$A:$AC,'CAL data'!D$3,FALSE))</f>
        <v>0.19572250179726816</v>
      </c>
      <c r="K69" s="262"/>
      <c r="L69" s="262">
        <f>IF(OR(ISERROR(VLOOKUP($D$6&amp;$E69&amp;$D$7,'CAL data'!$A:$AC,'CAL data'!E$3,FALSE)),ISBLANK(VLOOKUP($D$6&amp;$E69&amp;$D$7,'CAL data'!$A:$AC,'CAL data'!E$3,FALSE))),"",VLOOKUP($D$6&amp;$E69&amp;$D$7,'CAL data'!$A:$AC,'CAL data'!E$3,FALSE))</f>
        <v>7.1929238985313754E-2</v>
      </c>
      <c r="M69" s="262"/>
      <c r="N69" s="262">
        <f>IF(OR(ISERROR(VLOOKUP($D$6&amp;$E69&amp;$D$7,'CAL data'!$A:$AC,'CAL data'!F$3,FALSE)),ISBLANK(VLOOKUP($D$6&amp;$E69&amp;$D$7,'CAL data'!$A:$AC,'CAL data'!F$3,FALSE))),"",VLOOKUP($D$6&amp;$E69&amp;$D$7,'CAL data'!$A:$AC,'CAL data'!F$3,FALSE))</f>
        <v>9.7553147786792652E-2</v>
      </c>
      <c r="O69" s="262"/>
      <c r="P69" s="262">
        <f>IF(OR(ISERROR(VLOOKUP($D$6&amp;$E69&amp;$D$7,'CAL data'!$A:$AC,'CAL data'!G$3,FALSE)),ISBLANK(VLOOKUP($D$6&amp;$E69&amp;$D$7,'CAL data'!$A:$AC,'CAL data'!G$3,FALSE))),"",VLOOKUP($D$6&amp;$E69&amp;$D$7,'CAL data'!$A:$AC,'CAL data'!G$3,FALSE))</f>
        <v>0.20553045085755367</v>
      </c>
      <c r="Q69" s="262"/>
      <c r="R69" s="262">
        <f>IF(OR(ISERROR(VLOOKUP($D$6&amp;$E69&amp;$D$7,'CAL data'!$A:$AC,'CAL data'!H$3,FALSE)),ISBLANK(VLOOKUP($D$6&amp;$E69&amp;$D$7,'CAL data'!$A:$AC,'CAL data'!H$3,FALSE))),"",VLOOKUP($D$6&amp;$E69&amp;$D$7,'CAL data'!$A:$AC,'CAL data'!H$3,FALSE))</f>
        <v>2.7600903769128067E-3</v>
      </c>
      <c r="S69" s="262"/>
      <c r="T69" s="262">
        <f>IF(OR(ISERROR(VLOOKUP($D$6&amp;$E69&amp;$D$7,'CAL data'!$A:$AC,'CAL data'!I$3,FALSE)),ISBLANK(VLOOKUP($D$6&amp;$E69&amp;$D$7,'CAL data'!$A:$AC,'CAL data'!I$3,FALSE))),"",VLOOKUP($D$6&amp;$E69&amp;$D$7,'CAL data'!$A:$AC,'CAL data'!I$3,FALSE))</f>
        <v>2.8512375474992298E-2</v>
      </c>
      <c r="U69" s="360"/>
      <c r="V69" s="361">
        <f>SUM(F19,H19,J19,L19,N19,P19,R19,T19)</f>
        <v>1</v>
      </c>
      <c r="W69" s="362">
        <f>IF(ISERROR(VLOOKUP($D$6&amp;$E69&amp;$D$7,'CAL data'!$A:$AC,'CAL data'!K$3,FALSE)),0,VLOOKUP($D$6&amp;$E69&amp;$D$7,'CAL data'!$A:$AC,'CAL data'!K$3,FALSE))</f>
        <v>77896</v>
      </c>
    </row>
    <row r="70" spans="2:25" ht="15" customHeight="1" x14ac:dyDescent="0.25">
      <c r="D70" s="358"/>
      <c r="E70" s="13" t="s">
        <v>27</v>
      </c>
      <c r="F70" s="14" t="str">
        <f>IF(F69="","",VLOOKUP($D$6&amp;$E69&amp;$D$7,'CAL data'!$A:$AC,'CAL data'!M$3,FALSE))</f>
        <v/>
      </c>
      <c r="G70" s="15" t="str">
        <f>IF(F69="","",VLOOKUP($D$6&amp;$E69&amp;$D$7,'CAL data'!$A:$AC,'CAL data'!N$3,FALSE))</f>
        <v/>
      </c>
      <c r="H70" s="15">
        <f>IF(H69="","",VLOOKUP($D$6&amp;$E69&amp;$D$7,'CAL data'!$A:$AC,'CAL data'!O$3,FALSE))</f>
        <v>0.39500000000000002</v>
      </c>
      <c r="I70" s="15">
        <f>IF(H69="","",VLOOKUP($D$6&amp;$E69&amp;$D$7,'CAL data'!$A:$AC,'CAL data'!P$3,FALSE))</f>
        <v>0.40100000000000002</v>
      </c>
      <c r="J70" s="15">
        <f>IF(J69="","",VLOOKUP($D$6&amp;$E69&amp;$D$7,'CAL data'!$A:$AC,'CAL data'!Q$3,FALSE))</f>
        <v>0.193</v>
      </c>
      <c r="K70" s="15">
        <f>IF(J69="","",VLOOKUP($D$6&amp;$E69&amp;$D$7,'CAL data'!$A:$AC,'CAL data'!R$3,FALSE))</f>
        <v>0.19900000000000001</v>
      </c>
      <c r="L70" s="15">
        <f>IF(L69="","",VLOOKUP($D$6&amp;$E69&amp;$D$7,'CAL data'!$A:$AC,'CAL data'!S$3,FALSE))</f>
        <v>7.0000000000000007E-2</v>
      </c>
      <c r="M70" s="15">
        <f>IF(L69="","",VLOOKUP($D$6&amp;$E69&amp;$D$7,'CAL data'!$A:$AC,'CAL data'!T$3,FALSE))</f>
        <v>7.3999999999999996E-2</v>
      </c>
      <c r="N70" s="15">
        <f>IF(N69="","",VLOOKUP($D$6&amp;$E69&amp;$D$7,'CAL data'!$A:$AC,'CAL data'!U$3,FALSE))</f>
        <v>9.5000000000000001E-2</v>
      </c>
      <c r="O70" s="15">
        <f>IF(N69="","",VLOOKUP($D$6&amp;$E69&amp;$D$7,'CAL data'!$A:$AC,'CAL data'!V$3,FALSE))</f>
        <v>0.1</v>
      </c>
      <c r="P70" s="15">
        <f>IF(P69="","",VLOOKUP($D$6&amp;$E69&amp;$D$7,'CAL data'!$A:$AC,'CAL data'!W$3,FALSE))</f>
        <v>0.20300000000000001</v>
      </c>
      <c r="Q70" s="15">
        <f>IF(P69="","",VLOOKUP($D$6&amp;$E69&amp;$D$7,'CAL data'!$A:$AC,'CAL data'!X$3,FALSE))</f>
        <v>0.20799999999999999</v>
      </c>
      <c r="R70" s="15">
        <f>IF(R69="","",VLOOKUP($D$6&amp;$E69&amp;$D$7,'CAL data'!$A:$AC,'CAL data'!Y$3,FALSE))</f>
        <v>2E-3</v>
      </c>
      <c r="S70" s="15">
        <f>IF(R69="","",VLOOKUP($D$6&amp;$E69&amp;$D$7,'CAL data'!$A:$AC,'CAL data'!Z$3,FALSE))</f>
        <v>3.0000000000000001E-3</v>
      </c>
      <c r="T70" s="15">
        <f>IF(T69="","",VLOOKUP($D$6&amp;$E69&amp;$D$7,'CAL data'!$A:$AC,'CAL data'!AA$3,FALSE))</f>
        <v>2.7E-2</v>
      </c>
      <c r="U70" s="16">
        <f>IF(T69="","",VLOOKUP($D$6&amp;$E69&amp;$D$7,'CAL data'!$A:$AC,'CAL data'!AB$3,FALSE))</f>
        <v>0.03</v>
      </c>
      <c r="V70" s="341"/>
      <c r="W70" s="363"/>
    </row>
    <row r="71" spans="2:25" ht="15.75" x14ac:dyDescent="0.25">
      <c r="D71" s="358"/>
      <c r="E71" s="70" t="s">
        <v>38</v>
      </c>
      <c r="F71" s="261">
        <f>IF(OR(ISERROR(VLOOKUP($D$6&amp;$E71&amp;$D$7,'CAL data'!$A:$AC,'CAL data'!B$3,FALSE)),ISBLANK(VLOOKUP($D$6&amp;$E71&amp;$D$7,'CAL data'!$A:$AC,'CAL data'!B$3,FALSE))),"",VLOOKUP($D$6&amp;$E71&amp;$D$7,'CAL data'!$A:$AC,'CAL data'!B$3,FALSE))</f>
        <v>1.3099502753568947E-3</v>
      </c>
      <c r="G71" s="262"/>
      <c r="H71" s="262">
        <f>IF(OR(ISERROR(VLOOKUP($D$6&amp;$E71&amp;$D$7,'CAL data'!$A:$AC,'CAL data'!C$3,FALSE)),ISBLANK(VLOOKUP($D$6&amp;$E71&amp;$D$7,'CAL data'!$A:$AC,'CAL data'!C$3,FALSE))),"",VLOOKUP($D$6&amp;$E71&amp;$D$7,'CAL data'!$A:$AC,'CAL data'!C$3,FALSE))</f>
        <v>0.14896005988344116</v>
      </c>
      <c r="I71" s="262"/>
      <c r="J71" s="262">
        <f>IF(OR(ISERROR(VLOOKUP($D$6&amp;$E71&amp;$D$7,'CAL data'!$A:$AC,'CAL data'!D$3,FALSE)),ISBLANK(VLOOKUP($D$6&amp;$E71&amp;$D$7,'CAL data'!$A:$AC,'CAL data'!D$3,FALSE))),"",VLOOKUP($D$6&amp;$E71&amp;$D$7,'CAL data'!$A:$AC,'CAL data'!D$3,FALSE))</f>
        <v>0.29759931561781533</v>
      </c>
      <c r="K71" s="262"/>
      <c r="L71" s="262">
        <f>IF(OR(ISERROR(VLOOKUP($D$6&amp;$E71&amp;$D$7,'CAL data'!$A:$AC,'CAL data'!E$3,FALSE)),ISBLANK(VLOOKUP($D$6&amp;$E71&amp;$D$7,'CAL data'!$A:$AC,'CAL data'!E$3,FALSE))),"",VLOOKUP($D$6&amp;$E71&amp;$D$7,'CAL data'!$A:$AC,'CAL data'!E$3,FALSE))</f>
        <v>0.16692509223119287</v>
      </c>
      <c r="M71" s="262"/>
      <c r="N71" s="262">
        <f>IF(OR(ISERROR(VLOOKUP($D$6&amp;$E71&amp;$D$7,'CAL data'!$A:$AC,'CAL data'!F$3,FALSE)),ISBLANK(VLOOKUP($D$6&amp;$E71&amp;$D$7,'CAL data'!$A:$AC,'CAL data'!F$3,FALSE))),"",VLOOKUP($D$6&amp;$E71&amp;$D$7,'CAL data'!$A:$AC,'CAL data'!F$3,FALSE))</f>
        <v>2.692081484253863E-2</v>
      </c>
      <c r="O71" s="262"/>
      <c r="P71" s="262">
        <f>IF(OR(ISERROR(VLOOKUP($D$6&amp;$E71&amp;$D$7,'CAL data'!$A:$AC,'CAL data'!G$3,FALSE)),ISBLANK(VLOOKUP($D$6&amp;$E71&amp;$D$7,'CAL data'!$A:$AC,'CAL data'!G$3,FALSE))),"",VLOOKUP($D$6&amp;$E71&amp;$D$7,'CAL data'!$A:$AC,'CAL data'!G$3,FALSE))</f>
        <v>0.31422766401112123</v>
      </c>
      <c r="Q71" s="262"/>
      <c r="R71" s="262">
        <f>IF(OR(ISERROR(VLOOKUP($D$6&amp;$E71&amp;$D$7,'CAL data'!$A:$AC,'CAL data'!H$3,FALSE)),ISBLANK(VLOOKUP($D$6&amp;$E71&amp;$D$7,'CAL data'!$A:$AC,'CAL data'!H$3,FALSE))),"",VLOOKUP($D$6&amp;$E71&amp;$D$7,'CAL data'!$A:$AC,'CAL data'!H$3,FALSE))</f>
        <v>6.8705555258514678E-3</v>
      </c>
      <c r="S71" s="262"/>
      <c r="T71" s="262">
        <f>IF(OR(ISERROR(VLOOKUP($D$6&amp;$E71&amp;$D$7,'CAL data'!$A:$AC,'CAL data'!I$3,FALSE)),ISBLANK(VLOOKUP($D$6&amp;$E71&amp;$D$7,'CAL data'!$A:$AC,'CAL data'!I$3,FALSE))),"",VLOOKUP($D$6&amp;$E71&amp;$D$7,'CAL data'!$A:$AC,'CAL data'!I$3,FALSE))</f>
        <v>3.7186547612682461E-2</v>
      </c>
      <c r="U71" s="360"/>
      <c r="V71" s="361">
        <f>SUM(F21,H21,J21,L21,N21,P21,R21,T21)</f>
        <v>0.99999999999999989</v>
      </c>
      <c r="W71" s="362">
        <f>IF(ISERROR(VLOOKUP($D$6&amp;$E71&amp;$D$7,'CAL data'!$A:$AC,'CAL data'!K$3,FALSE)),0,VLOOKUP($D$6&amp;$E71&amp;$D$7,'CAL data'!$A:$AC,'CAL data'!K$3,FALSE))</f>
        <v>74812</v>
      </c>
      <c r="Y71" s="34"/>
    </row>
    <row r="72" spans="2:25" x14ac:dyDescent="0.25">
      <c r="D72" s="358"/>
      <c r="E72" s="13" t="s">
        <v>27</v>
      </c>
      <c r="F72" s="14">
        <f>IF(F71="","",VLOOKUP($D$6&amp;$E71&amp;$D$7,'CAL data'!$A:$AC,'CAL data'!M$3,FALSE))</f>
        <v>1E-3</v>
      </c>
      <c r="G72" s="15">
        <f>IF(F71="","",VLOOKUP($D$6&amp;$E71&amp;$D$7,'CAL data'!$A:$AC,'CAL data'!N$3,FALSE))</f>
        <v>2E-3</v>
      </c>
      <c r="H72" s="15">
        <f>IF(H71="","",VLOOKUP($D$6&amp;$E71&amp;$D$7,'CAL data'!$A:$AC,'CAL data'!O$3,FALSE))</f>
        <v>0.14599999999999999</v>
      </c>
      <c r="I72" s="15">
        <f>IF(H71="","",VLOOKUP($D$6&amp;$E71&amp;$D$7,'CAL data'!$A:$AC,'CAL data'!P$3,FALSE))</f>
        <v>0.152</v>
      </c>
      <c r="J72" s="15">
        <f>IF(J71="","",VLOOKUP($D$6&amp;$E71&amp;$D$7,'CAL data'!$A:$AC,'CAL data'!Q$3,FALSE))</f>
        <v>0.29399999999999998</v>
      </c>
      <c r="K72" s="15">
        <f>IF(J71="","",VLOOKUP($D$6&amp;$E71&amp;$D$7,'CAL data'!$A:$AC,'CAL data'!R$3,FALSE))</f>
        <v>0.30099999999999999</v>
      </c>
      <c r="L72" s="15">
        <f>IF(L71="","",VLOOKUP($D$6&amp;$E71&amp;$D$7,'CAL data'!$A:$AC,'CAL data'!S$3,FALSE))</f>
        <v>0.16400000000000001</v>
      </c>
      <c r="M72" s="15">
        <f>IF(L71="","",VLOOKUP($D$6&amp;$E71&amp;$D$7,'CAL data'!$A:$AC,'CAL data'!T$3,FALSE))</f>
        <v>0.17</v>
      </c>
      <c r="N72" s="15">
        <f>IF(N71="","",VLOOKUP($D$6&amp;$E71&amp;$D$7,'CAL data'!$A:$AC,'CAL data'!U$3,FALSE))</f>
        <v>2.5999999999999999E-2</v>
      </c>
      <c r="O72" s="15">
        <f>IF(N71="","",VLOOKUP($D$6&amp;$E71&amp;$D$7,'CAL data'!$A:$AC,'CAL data'!V$3,FALSE))</f>
        <v>2.8000000000000001E-2</v>
      </c>
      <c r="P72" s="15">
        <f>IF(P71="","",VLOOKUP($D$6&amp;$E71&amp;$D$7,'CAL data'!$A:$AC,'CAL data'!W$3,FALSE))</f>
        <v>0.311</v>
      </c>
      <c r="Q72" s="15">
        <f>IF(P71="","",VLOOKUP($D$6&amp;$E71&amp;$D$7,'CAL data'!$A:$AC,'CAL data'!X$3,FALSE))</f>
        <v>0.318</v>
      </c>
      <c r="R72" s="15">
        <f>IF(R71="","",VLOOKUP($D$6&amp;$E71&amp;$D$7,'CAL data'!$A:$AC,'CAL data'!Y$3,FALSE))</f>
        <v>6.0000000000000001E-3</v>
      </c>
      <c r="S72" s="15">
        <f>IF(R71="","",VLOOKUP($D$6&amp;$E71&amp;$D$7,'CAL data'!$A:$AC,'CAL data'!Z$3,FALSE))</f>
        <v>7.0000000000000001E-3</v>
      </c>
      <c r="T72" s="15">
        <f>IF(T71="","",VLOOKUP($D$6&amp;$E71&amp;$D$7,'CAL data'!$A:$AC,'CAL data'!AA$3,FALSE))</f>
        <v>3.5999999999999997E-2</v>
      </c>
      <c r="U72" s="16">
        <f>IF(T71="","",VLOOKUP($D$6&amp;$E71&amp;$D$7,'CAL data'!$A:$AC,'CAL data'!AB$3,FALSE))</f>
        <v>3.9E-2</v>
      </c>
      <c r="V72" s="341"/>
      <c r="W72" s="363"/>
    </row>
    <row r="73" spans="2:25" ht="15.75" x14ac:dyDescent="0.25">
      <c r="D73" s="358"/>
      <c r="E73" s="70" t="s">
        <v>10</v>
      </c>
      <c r="F73" s="261" t="str">
        <f>IF(OR(ISERROR(VLOOKUP($D$6&amp;$E73&amp;$D$7,'CAL data'!$A:$AC,'CAL data'!B$3,FALSE)),ISBLANK(VLOOKUP($D$6&amp;$E73&amp;$D$7,'CAL data'!$A:$AC,'CAL data'!B$3,FALSE))),"",VLOOKUP($D$6&amp;$E73&amp;$D$7,'CAL data'!$A:$AC,'CAL data'!B$3,FALSE))</f>
        <v/>
      </c>
      <c r="G73" s="262"/>
      <c r="H73" s="262">
        <f>IF(OR(ISERROR(VLOOKUP($D$6&amp;$E73&amp;$D$7,'CAL data'!$A:$AC,'CAL data'!C$3,FALSE)),ISBLANK(VLOOKUP($D$6&amp;$E73&amp;$D$7,'CAL data'!$A:$AC,'CAL data'!C$3,FALSE))),"",VLOOKUP($D$6&amp;$E73&amp;$D$7,'CAL data'!$A:$AC,'CAL data'!C$3,FALSE))</f>
        <v>0.28237304112171557</v>
      </c>
      <c r="I73" s="262"/>
      <c r="J73" s="262">
        <f>IF(OR(ISERROR(VLOOKUP($D$6&amp;$E73&amp;$D$7,'CAL data'!$A:$AC,'CAL data'!D$3,FALSE)),ISBLANK(VLOOKUP($D$6&amp;$E73&amp;$D$7,'CAL data'!$A:$AC,'CAL data'!D$3,FALSE))),"",VLOOKUP($D$6&amp;$E73&amp;$D$7,'CAL data'!$A:$AC,'CAL data'!D$3,FALSE))</f>
        <v>0.25717273477082597</v>
      </c>
      <c r="K73" s="262"/>
      <c r="L73" s="262">
        <f>IF(OR(ISERROR(VLOOKUP($D$6&amp;$E73&amp;$D$7,'CAL data'!$A:$AC,'CAL data'!E$3,FALSE)),ISBLANK(VLOOKUP($D$6&amp;$E73&amp;$D$7,'CAL data'!$A:$AC,'CAL data'!E$3,FALSE))),"",VLOOKUP($D$6&amp;$E73&amp;$D$7,'CAL data'!$A:$AC,'CAL data'!E$3,FALSE))</f>
        <v>0.11635442441380936</v>
      </c>
      <c r="M73" s="262"/>
      <c r="N73" s="262">
        <f>IF(OR(ISERROR(VLOOKUP($D$6&amp;$E73&amp;$D$7,'CAL data'!$A:$AC,'CAL data'!F$3,FALSE)),ISBLANK(VLOOKUP($D$6&amp;$E73&amp;$D$7,'CAL data'!$A:$AC,'CAL data'!F$3,FALSE))),"",VLOOKUP($D$6&amp;$E73&amp;$D$7,'CAL data'!$A:$AC,'CAL data'!F$3,FALSE))</f>
        <v>1.6672558029928126E-2</v>
      </c>
      <c r="O73" s="262"/>
      <c r="P73" s="262">
        <f>IF(OR(ISERROR(VLOOKUP($D$6&amp;$E73&amp;$D$7,'CAL data'!$A:$AC,'CAL data'!G$3,FALSE)),ISBLANK(VLOOKUP($D$6&amp;$E73&amp;$D$7,'CAL data'!$A:$AC,'CAL data'!G$3,FALSE))),"",VLOOKUP($D$6&amp;$E73&amp;$D$7,'CAL data'!$A:$AC,'CAL data'!G$3,FALSE))</f>
        <v>0.28518616707906208</v>
      </c>
      <c r="Q73" s="262"/>
      <c r="R73" s="262">
        <f>IF(OR(ISERROR(VLOOKUP($D$6&amp;$E73&amp;$D$7,'CAL data'!$A:$AC,'CAL data'!H$3,FALSE)),ISBLANK(VLOOKUP($D$6&amp;$E73&amp;$D$7,'CAL data'!$A:$AC,'CAL data'!H$3,FALSE))),"",VLOOKUP($D$6&amp;$E73&amp;$D$7,'CAL data'!$A:$AC,'CAL data'!H$3,FALSE))</f>
        <v>4.7867326499351952E-3</v>
      </c>
      <c r="S73" s="262"/>
      <c r="T73" s="262">
        <f>IF(OR(ISERROR(VLOOKUP($D$6&amp;$E73&amp;$D$7,'CAL data'!$A:$AC,'CAL data'!I$3,FALSE)),ISBLANK(VLOOKUP($D$6&amp;$E73&amp;$D$7,'CAL data'!$A:$AC,'CAL data'!I$3,FALSE))),"",VLOOKUP($D$6&amp;$E73&amp;$D$7,'CAL data'!$A:$AC,'CAL data'!I$3,FALSE))</f>
        <v>3.7454341934723696E-2</v>
      </c>
      <c r="U73" s="360"/>
      <c r="V73" s="361">
        <f>SUM(F25,H25,J25,L25,N25,P25,R25,T25)</f>
        <v>1</v>
      </c>
      <c r="W73" s="362">
        <f>IF(ISERROR(VLOOKUP($D$6&amp;$E73&amp;$D$7,'CAL data'!$A:$AC,'CAL data'!K$3,FALSE)),0,VLOOKUP($D$6&amp;$E73&amp;$D$7,'CAL data'!$A:$AC,'CAL data'!K$3,FALSE))</f>
        <v>67896</v>
      </c>
    </row>
    <row r="74" spans="2:25" x14ac:dyDescent="0.25">
      <c r="D74" s="358"/>
      <c r="E74" s="13" t="s">
        <v>27</v>
      </c>
      <c r="F74" s="14" t="str">
        <f>IF(F73="","",VLOOKUP($D$6&amp;$E73&amp;$D$7,'CAL data'!$A:$AC,'CAL data'!M$3,FALSE))</f>
        <v/>
      </c>
      <c r="G74" s="15" t="str">
        <f>IF(F73="","",VLOOKUP($D$6&amp;$E73&amp;$D$7,'CAL data'!$A:$AC,'CAL data'!N$3,FALSE))</f>
        <v/>
      </c>
      <c r="H74" s="15">
        <f>IF(H73="","",VLOOKUP($D$6&amp;$E73&amp;$D$7,'CAL data'!$A:$AC,'CAL data'!O$3,FALSE))</f>
        <v>0.27900000000000003</v>
      </c>
      <c r="I74" s="15">
        <f>IF(H73="","",VLOOKUP($D$6&amp;$E73&amp;$D$7,'CAL data'!$A:$AC,'CAL data'!P$3,FALSE))</f>
        <v>0.28599999999999998</v>
      </c>
      <c r="J74" s="15">
        <f>IF(J73="","",VLOOKUP($D$6&amp;$E73&amp;$D$7,'CAL data'!$A:$AC,'CAL data'!Q$3,FALSE))</f>
        <v>0.254</v>
      </c>
      <c r="K74" s="15">
        <f>IF(J73="","",VLOOKUP($D$6&amp;$E73&amp;$D$7,'CAL data'!$A:$AC,'CAL data'!R$3,FALSE))</f>
        <v>0.26</v>
      </c>
      <c r="L74" s="15">
        <f>IF(L73="","",VLOOKUP($D$6&amp;$E73&amp;$D$7,'CAL data'!$A:$AC,'CAL data'!S$3,FALSE))</f>
        <v>0.114</v>
      </c>
      <c r="M74" s="15">
        <f>IF(L73="","",VLOOKUP($D$6&amp;$E73&amp;$D$7,'CAL data'!$A:$AC,'CAL data'!T$3,FALSE))</f>
        <v>0.11899999999999999</v>
      </c>
      <c r="N74" s="15">
        <f>IF(N73="","",VLOOKUP($D$6&amp;$E73&amp;$D$7,'CAL data'!$A:$AC,'CAL data'!U$3,FALSE))</f>
        <v>1.6E-2</v>
      </c>
      <c r="O74" s="15">
        <f>IF(N73="","",VLOOKUP($D$6&amp;$E73&amp;$D$7,'CAL data'!$A:$AC,'CAL data'!V$3,FALSE))</f>
        <v>1.7999999999999999E-2</v>
      </c>
      <c r="P74" s="15">
        <f>IF(P73="","",VLOOKUP($D$6&amp;$E73&amp;$D$7,'CAL data'!$A:$AC,'CAL data'!W$3,FALSE))</f>
        <v>0.28199999999999997</v>
      </c>
      <c r="Q74" s="15">
        <f>IF(P73="","",VLOOKUP($D$6&amp;$E73&amp;$D$7,'CAL data'!$A:$AC,'CAL data'!X$3,FALSE))</f>
        <v>0.28899999999999998</v>
      </c>
      <c r="R74" s="15">
        <f>IF(R73="","",VLOOKUP($D$6&amp;$E73&amp;$D$7,'CAL data'!$A:$AC,'CAL data'!Y$3,FALSE))</f>
        <v>4.0000000000000001E-3</v>
      </c>
      <c r="S74" s="15">
        <f>IF(R73="","",VLOOKUP($D$6&amp;$E73&amp;$D$7,'CAL data'!$A:$AC,'CAL data'!Z$3,FALSE))</f>
        <v>5.0000000000000001E-3</v>
      </c>
      <c r="T74" s="15">
        <f>IF(T73="","",VLOOKUP($D$6&amp;$E73&amp;$D$7,'CAL data'!$A:$AC,'CAL data'!AA$3,FALSE))</f>
        <v>3.5999999999999997E-2</v>
      </c>
      <c r="U74" s="16">
        <f>IF(T73="","",VLOOKUP($D$6&amp;$E73&amp;$D$7,'CAL data'!$A:$AC,'CAL data'!AB$3,FALSE))</f>
        <v>3.9E-2</v>
      </c>
      <c r="V74" s="341"/>
      <c r="W74" s="363"/>
    </row>
    <row r="75" spans="2:25" ht="15.75" x14ac:dyDescent="0.25">
      <c r="D75" s="358"/>
      <c r="E75" s="70" t="s">
        <v>6</v>
      </c>
      <c r="F75" s="261" t="str">
        <f>IF(OR(ISERROR(VLOOKUP($D$6&amp;$E75&amp;$D$7,'CAL data'!$A:$AC,'CAL data'!B$3,FALSE)),ISBLANK(VLOOKUP($D$6&amp;$E75&amp;$D$7,'CAL data'!$A:$AC,'CAL data'!B$3,FALSE))),"",VLOOKUP($D$6&amp;$E75&amp;$D$7,'CAL data'!$A:$AC,'CAL data'!B$3,FALSE))</f>
        <v/>
      </c>
      <c r="G75" s="262"/>
      <c r="H75" s="262">
        <f>IF(OR(ISERROR(VLOOKUP($D$6&amp;$E75&amp;$D$7,'CAL data'!$A:$AC,'CAL data'!C$3,FALSE)),ISBLANK(VLOOKUP($D$6&amp;$E75&amp;$D$7,'CAL data'!$A:$AC,'CAL data'!C$3,FALSE))),"",VLOOKUP($D$6&amp;$E75&amp;$D$7,'CAL data'!$A:$AC,'CAL data'!C$3,FALSE))</f>
        <v>0.15404444232283934</v>
      </c>
      <c r="I75" s="262"/>
      <c r="J75" s="262">
        <f>IF(OR(ISERROR(VLOOKUP($D$6&amp;$E75&amp;$D$7,'CAL data'!$A:$AC,'CAL data'!D$3,FALSE)),ISBLANK(VLOOKUP($D$6&amp;$E75&amp;$D$7,'CAL data'!$A:$AC,'CAL data'!D$3,FALSE))),"",VLOOKUP($D$6&amp;$E75&amp;$D$7,'CAL data'!$A:$AC,'CAL data'!D$3,FALSE))</f>
        <v>0.21086235291309641</v>
      </c>
      <c r="K75" s="262"/>
      <c r="L75" s="262">
        <f>IF(OR(ISERROR(VLOOKUP($D$6&amp;$E75&amp;$D$7,'CAL data'!$A:$AC,'CAL data'!E$3,FALSE)),ISBLANK(VLOOKUP($D$6&amp;$E75&amp;$D$7,'CAL data'!$A:$AC,'CAL data'!E$3,FALSE))),"",VLOOKUP($D$6&amp;$E75&amp;$D$7,'CAL data'!$A:$AC,'CAL data'!E$3,FALSE))</f>
        <v>9.9863952072940784E-2</v>
      </c>
      <c r="M75" s="262"/>
      <c r="N75" s="262">
        <f>IF(OR(ISERROR(VLOOKUP($D$6&amp;$E75&amp;$D$7,'CAL data'!$A:$AC,'CAL data'!F$3,FALSE)),ISBLANK(VLOOKUP($D$6&amp;$E75&amp;$D$7,'CAL data'!$A:$AC,'CAL data'!F$3,FALSE))),"",VLOOKUP($D$6&amp;$E75&amp;$D$7,'CAL data'!$A:$AC,'CAL data'!F$3,FALSE))</f>
        <v>3.0348234957156838E-2</v>
      </c>
      <c r="O75" s="262"/>
      <c r="P75" s="262">
        <f>IF(OR(ISERROR(VLOOKUP($D$6&amp;$E75&amp;$D$7,'CAL data'!$A:$AC,'CAL data'!G$3,FALSE)),ISBLANK(VLOOKUP($D$6&amp;$E75&amp;$D$7,'CAL data'!$A:$AC,'CAL data'!G$3,FALSE))),"",VLOOKUP($D$6&amp;$E75&amp;$D$7,'CAL data'!$A:$AC,'CAL data'!G$3,FALSE))</f>
        <v>0.46483041745232356</v>
      </c>
      <c r="Q75" s="262"/>
      <c r="R75" s="262">
        <f>IF(OR(ISERROR(VLOOKUP($D$6&amp;$E75&amp;$D$7,'CAL data'!$A:$AC,'CAL data'!H$3,FALSE)),ISBLANK(VLOOKUP($D$6&amp;$E75&amp;$D$7,'CAL data'!$A:$AC,'CAL data'!H$3,FALSE))),"",VLOOKUP($D$6&amp;$E75&amp;$D$7,'CAL data'!$A:$AC,'CAL data'!H$3,FALSE))</f>
        <v>6.3966393775210639E-3</v>
      </c>
      <c r="S75" s="262"/>
      <c r="T75" s="262">
        <f>IF(OR(ISERROR(VLOOKUP($D$6&amp;$E75&amp;$D$7,'CAL data'!$A:$AC,'CAL data'!I$3,FALSE)),ISBLANK(VLOOKUP($D$6&amp;$E75&amp;$D$7,'CAL data'!$A:$AC,'CAL data'!I$3,FALSE))),"",VLOOKUP($D$6&amp;$E75&amp;$D$7,'CAL data'!$A:$AC,'CAL data'!I$3,FALSE))</f>
        <v>3.3653960904122017E-2</v>
      </c>
      <c r="U75" s="360"/>
      <c r="V75" s="361">
        <f>SUM(F27,H27,J27,L27,N27,P27,R27,T27)</f>
        <v>1</v>
      </c>
      <c r="W75" s="362">
        <f>IF(ISERROR(VLOOKUP($D$6&amp;$E75&amp;$D$7,'CAL data'!$A:$AC,'CAL data'!K$3,FALSE)),0,VLOOKUP($D$6&amp;$E75&amp;$D$7,'CAL data'!$A:$AC,'CAL data'!K$3,FALSE))</f>
        <v>83794</v>
      </c>
    </row>
    <row r="76" spans="2:25" x14ac:dyDescent="0.25">
      <c r="D76" s="358"/>
      <c r="E76" s="13" t="s">
        <v>27</v>
      </c>
      <c r="F76" s="14" t="str">
        <f>IF(F75="","",VLOOKUP($D$6&amp;$E75&amp;$D$7,'CAL data'!$A:$AC,'CAL data'!M$3,FALSE))</f>
        <v/>
      </c>
      <c r="G76" s="15" t="str">
        <f>IF(F75="","",VLOOKUP($D$6&amp;$E75&amp;$D$7,'CAL data'!$A:$AC,'CAL data'!N$3,FALSE))</f>
        <v/>
      </c>
      <c r="H76" s="15">
        <f>IF(H75="","",VLOOKUP($D$6&amp;$E75&amp;$D$7,'CAL data'!$A:$AC,'CAL data'!O$3,FALSE))</f>
        <v>0.152</v>
      </c>
      <c r="I76" s="15">
        <f>IF(H75="","",VLOOKUP($D$6&amp;$E75&amp;$D$7,'CAL data'!$A:$AC,'CAL data'!P$3,FALSE))</f>
        <v>0.157</v>
      </c>
      <c r="J76" s="15">
        <f>IF(J75="","",VLOOKUP($D$6&amp;$E75&amp;$D$7,'CAL data'!$A:$AC,'CAL data'!Q$3,FALSE))</f>
        <v>0.20799999999999999</v>
      </c>
      <c r="K76" s="15">
        <f>IF(J75="","",VLOOKUP($D$6&amp;$E75&amp;$D$7,'CAL data'!$A:$AC,'CAL data'!R$3,FALSE))</f>
        <v>0.214</v>
      </c>
      <c r="L76" s="15">
        <f>IF(L75="","",VLOOKUP($D$6&amp;$E75&amp;$D$7,'CAL data'!$A:$AC,'CAL data'!S$3,FALSE))</f>
        <v>9.8000000000000004E-2</v>
      </c>
      <c r="M76" s="15">
        <f>IF(L75="","",VLOOKUP($D$6&amp;$E75&amp;$D$7,'CAL data'!$A:$AC,'CAL data'!T$3,FALSE))</f>
        <v>0.10199999999999999</v>
      </c>
      <c r="N76" s="15">
        <f>IF(N75="","",VLOOKUP($D$6&amp;$E75&amp;$D$7,'CAL data'!$A:$AC,'CAL data'!U$3,FALSE))</f>
        <v>2.9000000000000001E-2</v>
      </c>
      <c r="O76" s="15">
        <f>IF(N75="","",VLOOKUP($D$6&amp;$E75&amp;$D$7,'CAL data'!$A:$AC,'CAL data'!V$3,FALSE))</f>
        <v>3.2000000000000001E-2</v>
      </c>
      <c r="P76" s="15">
        <f>IF(P75="","",VLOOKUP($D$6&amp;$E75&amp;$D$7,'CAL data'!$A:$AC,'CAL data'!W$3,FALSE))</f>
        <v>0.46100000000000002</v>
      </c>
      <c r="Q76" s="15">
        <f>IF(P75="","",VLOOKUP($D$6&amp;$E75&amp;$D$7,'CAL data'!$A:$AC,'CAL data'!X$3,FALSE))</f>
        <v>0.46800000000000003</v>
      </c>
      <c r="R76" s="15">
        <f>IF(R75="","",VLOOKUP($D$6&amp;$E75&amp;$D$7,'CAL data'!$A:$AC,'CAL data'!Y$3,FALSE))</f>
        <v>6.0000000000000001E-3</v>
      </c>
      <c r="S76" s="15">
        <f>IF(R75="","",VLOOKUP($D$6&amp;$E75&amp;$D$7,'CAL data'!$A:$AC,'CAL data'!Z$3,FALSE))</f>
        <v>7.0000000000000001E-3</v>
      </c>
      <c r="T76" s="15">
        <f>IF(T75="","",VLOOKUP($D$6&amp;$E75&amp;$D$7,'CAL data'!$A:$AC,'CAL data'!AA$3,FALSE))</f>
        <v>3.2000000000000001E-2</v>
      </c>
      <c r="U76" s="16">
        <f>IF(T75="","",VLOOKUP($D$6&amp;$E75&amp;$D$7,'CAL data'!$A:$AC,'CAL data'!AB$3,FALSE))</f>
        <v>3.5000000000000003E-2</v>
      </c>
      <c r="V76" s="341"/>
      <c r="W76" s="363"/>
    </row>
    <row r="77" spans="2:25" ht="15.75" x14ac:dyDescent="0.25">
      <c r="D77" s="358"/>
      <c r="E77" s="70" t="s">
        <v>14</v>
      </c>
      <c r="F77" s="261" t="str">
        <f>IF(OR(ISERROR(VLOOKUP($D$6&amp;$E77&amp;$D$7,'CAL data'!$A:$AC,'CAL data'!B$3,FALSE)),ISBLANK(VLOOKUP($D$6&amp;$E77&amp;$D$7,'CAL data'!$A:$AC,'CAL data'!B$3,FALSE))),"",VLOOKUP($D$6&amp;$E77&amp;$D$7,'CAL data'!$A:$AC,'CAL data'!B$3,FALSE))</f>
        <v/>
      </c>
      <c r="G77" s="262"/>
      <c r="H77" s="262">
        <f>IF(OR(ISERROR(VLOOKUP($D$6&amp;$E77&amp;$D$7,'CAL data'!$A:$AC,'CAL data'!C$3,FALSE)),ISBLANK(VLOOKUP($D$6&amp;$E77&amp;$D$7,'CAL data'!$A:$AC,'CAL data'!C$3,FALSE))),"",VLOOKUP($D$6&amp;$E77&amp;$D$7,'CAL data'!$A:$AC,'CAL data'!C$3,FALSE))</f>
        <v>0.36991015945777006</v>
      </c>
      <c r="I77" s="262"/>
      <c r="J77" s="262">
        <f>IF(OR(ISERROR(VLOOKUP($D$6&amp;$E77&amp;$D$7,'CAL data'!$A:$AC,'CAL data'!D$3,FALSE)),ISBLANK(VLOOKUP($D$6&amp;$E77&amp;$D$7,'CAL data'!$A:$AC,'CAL data'!D$3,FALSE))),"",VLOOKUP($D$6&amp;$E77&amp;$D$7,'CAL data'!$A:$AC,'CAL data'!D$3,FALSE))</f>
        <v>0.39067521357045681</v>
      </c>
      <c r="K77" s="262"/>
      <c r="L77" s="262">
        <f>IF(OR(ISERROR(VLOOKUP($D$6&amp;$E77&amp;$D$7,'CAL data'!$A:$AC,'CAL data'!E$3,FALSE)),ISBLANK(VLOOKUP($D$6&amp;$E77&amp;$D$7,'CAL data'!$A:$AC,'CAL data'!E$3,FALSE))),"",VLOOKUP($D$6&amp;$E77&amp;$D$7,'CAL data'!$A:$AC,'CAL data'!E$3,FALSE))</f>
        <v>9.5056931694223482E-2</v>
      </c>
      <c r="M77" s="262"/>
      <c r="N77" s="262">
        <f>IF(OR(ISERROR(VLOOKUP($D$6&amp;$E77&amp;$D$7,'CAL data'!$A:$AC,'CAL data'!F$3,FALSE)),ISBLANK(VLOOKUP($D$6&amp;$E77&amp;$D$7,'CAL data'!$A:$AC,'CAL data'!F$3,FALSE))),"",VLOOKUP($D$6&amp;$E77&amp;$D$7,'CAL data'!$A:$AC,'CAL data'!F$3,FALSE))</f>
        <v>1.7879861255806543E-2</v>
      </c>
      <c r="O77" s="262"/>
      <c r="P77" s="262">
        <f>IF(OR(ISERROR(VLOOKUP($D$6&amp;$E77&amp;$D$7,'CAL data'!$A:$AC,'CAL data'!G$3,FALSE)),ISBLANK(VLOOKUP($D$6&amp;$E77&amp;$D$7,'CAL data'!$A:$AC,'CAL data'!G$3,FALSE))),"",VLOOKUP($D$6&amp;$E77&amp;$D$7,'CAL data'!$A:$AC,'CAL data'!G$3,FALSE))</f>
        <v>8.4879089092892421E-2</v>
      </c>
      <c r="Q77" s="262"/>
      <c r="R77" s="262">
        <f>IF(OR(ISERROR(VLOOKUP($D$6&amp;$E77&amp;$D$7,'CAL data'!$A:$AC,'CAL data'!H$3,FALSE)),ISBLANK(VLOOKUP($D$6&amp;$E77&amp;$D$7,'CAL data'!$A:$AC,'CAL data'!H$3,FALSE))),"",VLOOKUP($D$6&amp;$E77&amp;$D$7,'CAL data'!$A:$AC,'CAL data'!H$3,FALSE))</f>
        <v>1.8654475480763338E-3</v>
      </c>
      <c r="S77" s="262"/>
      <c r="T77" s="262">
        <f>IF(OR(ISERROR(VLOOKUP($D$6&amp;$E77&amp;$D$7,'CAL data'!$A:$AC,'CAL data'!I$3,FALSE)),ISBLANK(VLOOKUP($D$6&amp;$E77&amp;$D$7,'CAL data'!$A:$AC,'CAL data'!I$3,FALSE))),"",VLOOKUP($D$6&amp;$E77&amp;$D$7,'CAL data'!$A:$AC,'CAL data'!I$3,FALSE))</f>
        <v>3.9733297380774371E-2</v>
      </c>
      <c r="U77" s="360"/>
      <c r="V77" s="361">
        <f>SUM(F29,H29,J29,L29,N29,P29,R29,T29)</f>
        <v>1</v>
      </c>
      <c r="W77" s="362">
        <f>IF(ISERROR(VLOOKUP($D$6&amp;$E77&amp;$D$7,'CAL data'!$A:$AC,'CAL data'!K$3,FALSE)),0,VLOOKUP($D$6&amp;$E77&amp;$D$7,'CAL data'!$A:$AC,'CAL data'!K$3,FALSE))</f>
        <v>407945</v>
      </c>
    </row>
    <row r="78" spans="2:25" ht="15.75" x14ac:dyDescent="0.25">
      <c r="B78" s="34"/>
      <c r="D78" s="358"/>
      <c r="E78" s="13" t="s">
        <v>27</v>
      </c>
      <c r="F78" s="14" t="str">
        <f>IF(F77="","",VLOOKUP($D$6&amp;$E77&amp;$D$7,'CAL data'!$A:$AC,'CAL data'!M$3,FALSE))</f>
        <v/>
      </c>
      <c r="G78" s="15" t="str">
        <f>IF(F77="","",VLOOKUP($D$6&amp;$E77&amp;$D$7,'CAL data'!$A:$AC,'CAL data'!N$3,FALSE))</f>
        <v/>
      </c>
      <c r="H78" s="15">
        <f>IF(H77="","",VLOOKUP($D$6&amp;$E77&amp;$D$7,'CAL data'!$A:$AC,'CAL data'!O$3,FALSE))</f>
        <v>0.36799999999999999</v>
      </c>
      <c r="I78" s="15">
        <f>IF(H77="","",VLOOKUP($D$6&amp;$E77&amp;$D$7,'CAL data'!$A:$AC,'CAL data'!P$3,FALSE))</f>
        <v>0.371</v>
      </c>
      <c r="J78" s="15">
        <f>IF(J77="","",VLOOKUP($D$6&amp;$E77&amp;$D$7,'CAL data'!$A:$AC,'CAL data'!Q$3,FALSE))</f>
        <v>0.38900000000000001</v>
      </c>
      <c r="K78" s="15">
        <f>IF(J77="","",VLOOKUP($D$6&amp;$E77&amp;$D$7,'CAL data'!$A:$AC,'CAL data'!R$3,FALSE))</f>
        <v>0.39200000000000002</v>
      </c>
      <c r="L78" s="15">
        <f>IF(L77="","",VLOOKUP($D$6&amp;$E77&amp;$D$7,'CAL data'!$A:$AC,'CAL data'!S$3,FALSE))</f>
        <v>9.4E-2</v>
      </c>
      <c r="M78" s="15">
        <f>IF(L77="","",VLOOKUP($D$6&amp;$E77&amp;$D$7,'CAL data'!$A:$AC,'CAL data'!T$3,FALSE))</f>
        <v>9.6000000000000002E-2</v>
      </c>
      <c r="N78" s="15">
        <f>IF(N77="","",VLOOKUP($D$6&amp;$E77&amp;$D$7,'CAL data'!$A:$AC,'CAL data'!U$3,FALSE))</f>
        <v>1.7000000000000001E-2</v>
      </c>
      <c r="O78" s="15">
        <f>IF(N77="","",VLOOKUP($D$6&amp;$E77&amp;$D$7,'CAL data'!$A:$AC,'CAL data'!V$3,FALSE))</f>
        <v>1.7999999999999999E-2</v>
      </c>
      <c r="P78" s="15">
        <f>IF(P77="","",VLOOKUP($D$6&amp;$E77&amp;$D$7,'CAL data'!$A:$AC,'CAL data'!W$3,FALSE))</f>
        <v>8.4000000000000005E-2</v>
      </c>
      <c r="Q78" s="15">
        <f>IF(P77="","",VLOOKUP($D$6&amp;$E77&amp;$D$7,'CAL data'!$A:$AC,'CAL data'!X$3,FALSE))</f>
        <v>8.5999999999999993E-2</v>
      </c>
      <c r="R78" s="15">
        <f>IF(R77="","",VLOOKUP($D$6&amp;$E77&amp;$D$7,'CAL data'!$A:$AC,'CAL data'!Y$3,FALSE))</f>
        <v>2E-3</v>
      </c>
      <c r="S78" s="15">
        <f>IF(R77="","",VLOOKUP($D$6&amp;$E77&amp;$D$7,'CAL data'!$A:$AC,'CAL data'!Z$3,FALSE))</f>
        <v>2E-3</v>
      </c>
      <c r="T78" s="15">
        <f>IF(T77="","",VLOOKUP($D$6&amp;$E77&amp;$D$7,'CAL data'!$A:$AC,'CAL data'!AA$3,FALSE))</f>
        <v>3.9E-2</v>
      </c>
      <c r="U78" s="16">
        <f>IF(T77="","",VLOOKUP($D$6&amp;$E77&amp;$D$7,'CAL data'!$A:$AC,'CAL data'!AB$3,FALSE))</f>
        <v>0.04</v>
      </c>
      <c r="V78" s="341"/>
      <c r="W78" s="363"/>
    </row>
    <row r="79" spans="2:25" ht="15.75" x14ac:dyDescent="0.25">
      <c r="D79" s="358"/>
      <c r="E79" s="70" t="s">
        <v>107</v>
      </c>
      <c r="F79" s="261" t="str">
        <f>IF(OR(ISERROR(VLOOKUP($D$6&amp;$E79&amp;$D$7,'CAL data'!$A:$AC,'CAL data'!B$3,FALSE)),ISBLANK(VLOOKUP($D$6&amp;$E79&amp;$D$7,'CAL data'!$A:$AC,'CAL data'!B$3,FALSE))),"",VLOOKUP($D$6&amp;$E79&amp;$D$7,'CAL data'!$A:$AC,'CAL data'!B$3,FALSE))</f>
        <v/>
      </c>
      <c r="G79" s="262"/>
      <c r="H79" s="262">
        <f>IF(OR(ISERROR(VLOOKUP($D$6&amp;$E79&amp;$D$7,'CAL data'!$A:$AC,'CAL data'!C$3,FALSE)),ISBLANK(VLOOKUP($D$6&amp;$E79&amp;$D$7,'CAL data'!$A:$AC,'CAL data'!C$3,FALSE))),"",VLOOKUP($D$6&amp;$E79&amp;$D$7,'CAL data'!$A:$AC,'CAL data'!C$3,FALSE))</f>
        <v>0.11214953271028037</v>
      </c>
      <c r="I79" s="262"/>
      <c r="J79" s="262">
        <f>IF(OR(ISERROR(VLOOKUP($D$6&amp;$E79&amp;$D$7,'CAL data'!$A:$AC,'CAL data'!D$3,FALSE)),ISBLANK(VLOOKUP($D$6&amp;$E79&amp;$D$7,'CAL data'!$A:$AC,'CAL data'!D$3,FALSE))),"",VLOOKUP($D$6&amp;$E79&amp;$D$7,'CAL data'!$A:$AC,'CAL data'!D$3,FALSE))</f>
        <v>0.31906542056074766</v>
      </c>
      <c r="K79" s="262"/>
      <c r="L79" s="262">
        <f>IF(OR(ISERROR(VLOOKUP($D$6&amp;$E79&amp;$D$7,'CAL data'!$A:$AC,'CAL data'!E$3,FALSE)),ISBLANK(VLOOKUP($D$6&amp;$E79&amp;$D$7,'CAL data'!$A:$AC,'CAL data'!E$3,FALSE))),"",VLOOKUP($D$6&amp;$E79&amp;$D$7,'CAL data'!$A:$AC,'CAL data'!E$3,FALSE))</f>
        <v>0.2633644859813084</v>
      </c>
      <c r="M79" s="262"/>
      <c r="N79" s="262">
        <f>IF(OR(ISERROR(VLOOKUP($D$6&amp;$E79&amp;$D$7,'CAL data'!$A:$AC,'CAL data'!F$3,FALSE)),ISBLANK(VLOOKUP($D$6&amp;$E79&amp;$D$7,'CAL data'!$A:$AC,'CAL data'!F$3,FALSE))),"",VLOOKUP($D$6&amp;$E79&amp;$D$7,'CAL data'!$A:$AC,'CAL data'!F$3,FALSE))</f>
        <v>4.8971962616822427E-2</v>
      </c>
      <c r="O79" s="262"/>
      <c r="P79" s="262">
        <f>IF(OR(ISERROR(VLOOKUP($D$6&amp;$E79&amp;$D$7,'CAL data'!$A:$AC,'CAL data'!G$3,FALSE)),ISBLANK(VLOOKUP($D$6&amp;$E79&amp;$D$7,'CAL data'!$A:$AC,'CAL data'!G$3,FALSE))),"",VLOOKUP($D$6&amp;$E79&amp;$D$7,'CAL data'!$A:$AC,'CAL data'!G$3,FALSE))</f>
        <v>0.20841121495327103</v>
      </c>
      <c r="Q79" s="262"/>
      <c r="R79" s="262">
        <f>IF(OR(ISERROR(VLOOKUP($D$6&amp;$E79&amp;$D$7,'CAL data'!$A:$AC,'CAL data'!H$3,FALSE)),ISBLANK(VLOOKUP($D$6&amp;$E79&amp;$D$7,'CAL data'!$A:$AC,'CAL data'!H$3,FALSE))),"",VLOOKUP($D$6&amp;$E79&amp;$D$7,'CAL data'!$A:$AC,'CAL data'!H$3,FALSE))</f>
        <v>1.6822429906542056E-3</v>
      </c>
      <c r="S79" s="262"/>
      <c r="T79" s="262">
        <f>IF(OR(ISERROR(VLOOKUP($D$6&amp;$E79&amp;$D$7,'CAL data'!$A:$AC,'CAL data'!I$3,FALSE)),ISBLANK(VLOOKUP($D$6&amp;$E79&amp;$D$7,'CAL data'!$A:$AC,'CAL data'!I$3,FALSE))),"",VLOOKUP($D$6&amp;$E79&amp;$D$7,'CAL data'!$A:$AC,'CAL data'!I$3,FALSE))</f>
        <v>4.6355140186915889E-2</v>
      </c>
      <c r="U79" s="360"/>
      <c r="V79" s="361">
        <f>SUM(F31,H31,J31,L31,N31,P31,R31,T31)</f>
        <v>0.99999999999999989</v>
      </c>
      <c r="W79" s="362">
        <f>IF(ISERROR(VLOOKUP($D$6&amp;$E79&amp;$D$7,'CAL data'!$A:$AC,'CAL data'!K$3,FALSE)),0,VLOOKUP($D$6&amp;$E79&amp;$D$7,'CAL data'!$A:$AC,'CAL data'!K$3,FALSE))</f>
        <v>5350</v>
      </c>
    </row>
    <row r="80" spans="2:25" ht="15.75" x14ac:dyDescent="0.25">
      <c r="B80" s="34"/>
      <c r="D80" s="358"/>
      <c r="E80" s="13" t="s">
        <v>27</v>
      </c>
      <c r="F80" s="14" t="str">
        <f>IF(F79="","",VLOOKUP($D$6&amp;$E79&amp;$D$7,'CAL data'!$A:$AC,'CAL data'!M$3,FALSE))</f>
        <v/>
      </c>
      <c r="G80" s="15" t="str">
        <f>IF(F79="","",VLOOKUP($D$6&amp;$E79&amp;$D$7,'CAL data'!$A:$AC,'CAL data'!N$3,FALSE))</f>
        <v/>
      </c>
      <c r="H80" s="15">
        <f>IF(H79="","",VLOOKUP($D$6&amp;$E79&amp;$D$7,'CAL data'!$A:$AC,'CAL data'!O$3,FALSE))</f>
        <v>0.104</v>
      </c>
      <c r="I80" s="15">
        <f>IF(H79="","",VLOOKUP($D$6&amp;$E79&amp;$D$7,'CAL data'!$A:$AC,'CAL data'!P$3,FALSE))</f>
        <v>0.121</v>
      </c>
      <c r="J80" s="15">
        <f>IF(J79="","",VLOOKUP($D$6&amp;$E79&amp;$D$7,'CAL data'!$A:$AC,'CAL data'!Q$3,FALSE))</f>
        <v>0.307</v>
      </c>
      <c r="K80" s="15">
        <f>IF(J79="","",VLOOKUP($D$6&amp;$E79&amp;$D$7,'CAL data'!$A:$AC,'CAL data'!R$3,FALSE))</f>
        <v>0.33200000000000002</v>
      </c>
      <c r="L80" s="15">
        <f>IF(L79="","",VLOOKUP($D$6&amp;$E79&amp;$D$7,'CAL data'!$A:$AC,'CAL data'!S$3,FALSE))</f>
        <v>0.252</v>
      </c>
      <c r="M80" s="15">
        <f>IF(L79="","",VLOOKUP($D$6&amp;$E79&amp;$D$7,'CAL data'!$A:$AC,'CAL data'!T$3,FALSE))</f>
        <v>0.27500000000000002</v>
      </c>
      <c r="N80" s="15">
        <f>IF(N79="","",VLOOKUP($D$6&amp;$E79&amp;$D$7,'CAL data'!$A:$AC,'CAL data'!U$3,FALSE))</f>
        <v>4.3999999999999997E-2</v>
      </c>
      <c r="O80" s="15">
        <f>IF(N79="","",VLOOKUP($D$6&amp;$E79&amp;$D$7,'CAL data'!$A:$AC,'CAL data'!V$3,FALSE))</f>
        <v>5.5E-2</v>
      </c>
      <c r="P80" s="15">
        <f>IF(P79="","",VLOOKUP($D$6&amp;$E79&amp;$D$7,'CAL data'!$A:$AC,'CAL data'!W$3,FALSE))</f>
        <v>0.19800000000000001</v>
      </c>
      <c r="Q80" s="15">
        <f>IF(P79="","",VLOOKUP($D$6&amp;$E79&amp;$D$7,'CAL data'!$A:$AC,'CAL data'!X$3,FALSE))</f>
        <v>0.22</v>
      </c>
      <c r="R80" s="15">
        <f>IF(R79="","",VLOOKUP($D$6&amp;$E79&amp;$D$7,'CAL data'!$A:$AC,'CAL data'!Y$3,FALSE))</f>
        <v>1E-3</v>
      </c>
      <c r="S80" s="15">
        <f>IF(R79="","",VLOOKUP($D$6&amp;$E79&amp;$D$7,'CAL data'!$A:$AC,'CAL data'!Z$3,FALSE))</f>
        <v>3.0000000000000001E-3</v>
      </c>
      <c r="T80" s="15">
        <f>IF(T79="","",VLOOKUP($D$6&amp;$E79&amp;$D$7,'CAL data'!$A:$AC,'CAL data'!AA$3,FALSE))</f>
        <v>4.1000000000000002E-2</v>
      </c>
      <c r="U80" s="16">
        <f>IF(T79="","",VLOOKUP($D$6&amp;$E79&amp;$D$7,'CAL data'!$A:$AC,'CAL data'!AB$3,FALSE))</f>
        <v>5.1999999999999998E-2</v>
      </c>
      <c r="V80" s="341"/>
      <c r="W80" s="363"/>
    </row>
    <row r="81" spans="2:23" ht="15.75" x14ac:dyDescent="0.25">
      <c r="D81" s="358"/>
      <c r="E81" s="70" t="s">
        <v>108</v>
      </c>
      <c r="F81" s="261" t="str">
        <f>IF(OR(ISERROR(VLOOKUP($D$6&amp;$E81&amp;$D$7,'CAL data'!$A:$AC,'CAL data'!B$3,FALSE)),ISBLANK(VLOOKUP($D$6&amp;$E81&amp;$D$7,'CAL data'!$A:$AC,'CAL data'!B$3,FALSE))),"",VLOOKUP($D$6&amp;$E81&amp;$D$7,'CAL data'!$A:$AC,'CAL data'!B$3,FALSE))</f>
        <v/>
      </c>
      <c r="G81" s="262"/>
      <c r="H81" s="262">
        <f>IF(OR(ISERROR(VLOOKUP($D$6&amp;$E81&amp;$D$7,'CAL data'!$A:$AC,'CAL data'!C$3,FALSE)),ISBLANK(VLOOKUP($D$6&amp;$E81&amp;$D$7,'CAL data'!$A:$AC,'CAL data'!C$3,FALSE))),"",VLOOKUP($D$6&amp;$E81&amp;$D$7,'CAL data'!$A:$AC,'CAL data'!C$3,FALSE))</f>
        <v>0.20652509822965873</v>
      </c>
      <c r="I81" s="262"/>
      <c r="J81" s="262">
        <f>IF(OR(ISERROR(VLOOKUP($D$6&amp;$E81&amp;$D$7,'CAL data'!$A:$AC,'CAL data'!D$3,FALSE)),ISBLANK(VLOOKUP($D$6&amp;$E81&amp;$D$7,'CAL data'!$A:$AC,'CAL data'!D$3,FALSE))),"",VLOOKUP($D$6&amp;$E81&amp;$D$7,'CAL data'!$A:$AC,'CAL data'!D$3,FALSE))</f>
        <v>0.36854884994039999</v>
      </c>
      <c r="K81" s="262"/>
      <c r="L81" s="262">
        <f>IF(OR(ISERROR(VLOOKUP($D$6&amp;$E81&amp;$D$7,'CAL data'!$A:$AC,'CAL data'!E$3,FALSE)),ISBLANK(VLOOKUP($D$6&amp;$E81&amp;$D$7,'CAL data'!$A:$AC,'CAL data'!E$3,FALSE))),"",VLOOKUP($D$6&amp;$E81&amp;$D$7,'CAL data'!$A:$AC,'CAL data'!E$3,FALSE))</f>
        <v>0.1423778199637985</v>
      </c>
      <c r="M81" s="262"/>
      <c r="N81" s="262">
        <f>IF(OR(ISERROR(VLOOKUP($D$6&amp;$E81&amp;$D$7,'CAL data'!$A:$AC,'CAL data'!F$3,FALSE)),ISBLANK(VLOOKUP($D$6&amp;$E81&amp;$D$7,'CAL data'!$A:$AC,'CAL data'!F$3,FALSE))),"",VLOOKUP($D$6&amp;$E81&amp;$D$7,'CAL data'!$A:$AC,'CAL data'!F$3,FALSE))</f>
        <v>1.8939561167277384E-2</v>
      </c>
      <c r="O81" s="262"/>
      <c r="P81" s="262">
        <f>IF(OR(ISERROR(VLOOKUP($D$6&amp;$E81&amp;$D$7,'CAL data'!$A:$AC,'CAL data'!G$3,FALSE)),ISBLANK(VLOOKUP($D$6&amp;$E81&amp;$D$7,'CAL data'!$A:$AC,'CAL data'!G$3,FALSE))),"",VLOOKUP($D$6&amp;$E81&amp;$D$7,'CAL data'!$A:$AC,'CAL data'!G$3,FALSE))</f>
        <v>0.20299324533133195</v>
      </c>
      <c r="Q81" s="262"/>
      <c r="R81" s="262">
        <f>IF(OR(ISERROR(VLOOKUP($D$6&amp;$E81&amp;$D$7,'CAL data'!$A:$AC,'CAL data'!H$3,FALSE)),ISBLANK(VLOOKUP($D$6&amp;$E81&amp;$D$7,'CAL data'!$A:$AC,'CAL data'!H$3,FALSE))),"",VLOOKUP($D$6&amp;$E81&amp;$D$7,'CAL data'!$A:$AC,'CAL data'!H$3,FALSE))</f>
        <v>2.1191117389960708E-3</v>
      </c>
      <c r="S81" s="262"/>
      <c r="T81" s="262">
        <f>IF(OR(ISERROR(VLOOKUP($D$6&amp;$E81&amp;$D$7,'CAL data'!$A:$AC,'CAL data'!I$3,FALSE)),ISBLANK(VLOOKUP($D$6&amp;$E81&amp;$D$7,'CAL data'!$A:$AC,'CAL data'!I$3,FALSE))),"",VLOOKUP($D$6&amp;$E81&amp;$D$7,'CAL data'!$A:$AC,'CAL data'!I$3,FALSE))</f>
        <v>5.8496313628537369E-2</v>
      </c>
      <c r="U81" s="360"/>
      <c r="V81" s="361">
        <f>SUM(F33,H33,J33,L33,N33,P33,R33,T33)</f>
        <v>1</v>
      </c>
      <c r="W81" s="362">
        <f>IF(ISERROR(VLOOKUP($D$6&amp;$E81&amp;$D$7,'CAL data'!$A:$AC,'CAL data'!K$3,FALSE)),0,VLOOKUP($D$6&amp;$E81&amp;$D$7,'CAL data'!$A:$AC,'CAL data'!K$3,FALSE))</f>
        <v>22651</v>
      </c>
    </row>
    <row r="82" spans="2:23" ht="15.75" x14ac:dyDescent="0.25">
      <c r="B82" s="34"/>
      <c r="D82" s="358"/>
      <c r="E82" s="13" t="s">
        <v>27</v>
      </c>
      <c r="F82" s="14" t="str">
        <f>IF(F81="","",VLOOKUP($D$6&amp;$E81&amp;$D$7,'CAL data'!$A:$AC,'CAL data'!M$3,FALSE))</f>
        <v/>
      </c>
      <c r="G82" s="15" t="str">
        <f>IF(F81="","",VLOOKUP($D$6&amp;$E81&amp;$D$7,'CAL data'!$A:$AC,'CAL data'!N$3,FALSE))</f>
        <v/>
      </c>
      <c r="H82" s="15">
        <f>IF(H81="","",VLOOKUP($D$6&amp;$E81&amp;$D$7,'CAL data'!$A:$AC,'CAL data'!O$3,FALSE))</f>
        <v>0.20100000000000001</v>
      </c>
      <c r="I82" s="15">
        <f>IF(H81="","",VLOOKUP($D$6&amp;$E81&amp;$D$7,'CAL data'!$A:$AC,'CAL data'!P$3,FALSE))</f>
        <v>0.21199999999999999</v>
      </c>
      <c r="J82" s="15">
        <f>IF(J81="","",VLOOKUP($D$6&amp;$E81&amp;$D$7,'CAL data'!$A:$AC,'CAL data'!Q$3,FALSE))</f>
        <v>0.36199999999999999</v>
      </c>
      <c r="K82" s="15">
        <f>IF(J81="","",VLOOKUP($D$6&amp;$E81&amp;$D$7,'CAL data'!$A:$AC,'CAL data'!R$3,FALSE))</f>
        <v>0.375</v>
      </c>
      <c r="L82" s="15">
        <f>IF(L81="","",VLOOKUP($D$6&amp;$E81&amp;$D$7,'CAL data'!$A:$AC,'CAL data'!S$3,FALSE))</f>
        <v>0.13800000000000001</v>
      </c>
      <c r="M82" s="15">
        <f>IF(L81="","",VLOOKUP($D$6&amp;$E81&amp;$D$7,'CAL data'!$A:$AC,'CAL data'!T$3,FALSE))</f>
        <v>0.14699999999999999</v>
      </c>
      <c r="N82" s="15">
        <f>IF(N81="","",VLOOKUP($D$6&amp;$E81&amp;$D$7,'CAL data'!$A:$AC,'CAL data'!U$3,FALSE))</f>
        <v>1.7000000000000001E-2</v>
      </c>
      <c r="O82" s="15">
        <f>IF(N81="","",VLOOKUP($D$6&amp;$E81&amp;$D$7,'CAL data'!$A:$AC,'CAL data'!V$3,FALSE))</f>
        <v>2.1000000000000001E-2</v>
      </c>
      <c r="P82" s="15">
        <f>IF(P81="","",VLOOKUP($D$6&amp;$E81&amp;$D$7,'CAL data'!$A:$AC,'CAL data'!W$3,FALSE))</f>
        <v>0.19800000000000001</v>
      </c>
      <c r="Q82" s="15">
        <f>IF(P81="","",VLOOKUP($D$6&amp;$E81&amp;$D$7,'CAL data'!$A:$AC,'CAL data'!X$3,FALSE))</f>
        <v>0.20799999999999999</v>
      </c>
      <c r="R82" s="15">
        <f>IF(R81="","",VLOOKUP($D$6&amp;$E81&amp;$D$7,'CAL data'!$A:$AC,'CAL data'!Y$3,FALSE))</f>
        <v>2E-3</v>
      </c>
      <c r="S82" s="15">
        <f>IF(R81="","",VLOOKUP($D$6&amp;$E81&amp;$D$7,'CAL data'!$A:$AC,'CAL data'!Z$3,FALSE))</f>
        <v>3.0000000000000001E-3</v>
      </c>
      <c r="T82" s="15">
        <f>IF(T81="","",VLOOKUP($D$6&amp;$E81&amp;$D$7,'CAL data'!$A:$AC,'CAL data'!AA$3,FALSE))</f>
        <v>5.6000000000000001E-2</v>
      </c>
      <c r="U82" s="16">
        <f>IF(T81="","",VLOOKUP($D$6&amp;$E81&amp;$D$7,'CAL data'!$A:$AC,'CAL data'!AB$3,FALSE))</f>
        <v>6.2E-2</v>
      </c>
      <c r="V82" s="341"/>
      <c r="W82" s="363"/>
    </row>
    <row r="83" spans="2:23" ht="15.75" x14ac:dyDescent="0.25">
      <c r="D83" s="358"/>
      <c r="E83" s="70" t="s">
        <v>5</v>
      </c>
      <c r="F83" s="261" t="str">
        <f>IF(OR(ISERROR(VLOOKUP($D$6&amp;$E83&amp;$D$7,'CAL data'!$A:$AC,'CAL data'!B$3,FALSE)),ISBLANK(VLOOKUP($D$6&amp;$E83&amp;$D$7,'CAL data'!$A:$AC,'CAL data'!B$3,FALSE))),"",VLOOKUP($D$6&amp;$E83&amp;$D$7,'CAL data'!$A:$AC,'CAL data'!B$3,FALSE))</f>
        <v/>
      </c>
      <c r="G83" s="262"/>
      <c r="H83" s="262">
        <f>IF(OR(ISERROR(VLOOKUP($D$6&amp;$E83&amp;$D$7,'CAL data'!$A:$AC,'CAL data'!C$3,FALSE)),ISBLANK(VLOOKUP($D$6&amp;$E83&amp;$D$7,'CAL data'!$A:$AC,'CAL data'!C$3,FALSE))),"",VLOOKUP($D$6&amp;$E83&amp;$D$7,'CAL data'!$A:$AC,'CAL data'!C$3,FALSE))</f>
        <v>0.26385273049372254</v>
      </c>
      <c r="I83" s="262"/>
      <c r="J83" s="262">
        <f>IF(OR(ISERROR(VLOOKUP($D$6&amp;$E83&amp;$D$7,'CAL data'!$A:$AC,'CAL data'!D$3,FALSE)),ISBLANK(VLOOKUP($D$6&amp;$E83&amp;$D$7,'CAL data'!$A:$AC,'CAL data'!D$3,FALSE))),"",VLOOKUP($D$6&amp;$E83&amp;$D$7,'CAL data'!$A:$AC,'CAL data'!D$3,FALSE))</f>
        <v>0.22172071169991528</v>
      </c>
      <c r="K83" s="262"/>
      <c r="L83" s="262">
        <f>IF(OR(ISERROR(VLOOKUP($D$6&amp;$E83&amp;$D$7,'CAL data'!$A:$AC,'CAL data'!E$3,FALSE)),ISBLANK(VLOOKUP($D$6&amp;$E83&amp;$D$7,'CAL data'!$A:$AC,'CAL data'!E$3,FALSE))),"",VLOOKUP($D$6&amp;$E83&amp;$D$7,'CAL data'!$A:$AC,'CAL data'!E$3,FALSE))</f>
        <v>7.9226681044442734E-2</v>
      </c>
      <c r="M83" s="262"/>
      <c r="N83" s="262">
        <f>IF(OR(ISERROR(VLOOKUP($D$6&amp;$E83&amp;$D$7,'CAL data'!$A:$AC,'CAL data'!F$3,FALSE)),ISBLANK(VLOOKUP($D$6&amp;$E83&amp;$D$7,'CAL data'!$A:$AC,'CAL data'!F$3,FALSE))),"",VLOOKUP($D$6&amp;$E83&amp;$D$7,'CAL data'!$A:$AC,'CAL data'!F$3,FALSE))</f>
        <v>8.2846799661095274E-2</v>
      </c>
      <c r="O83" s="262"/>
      <c r="P83" s="262">
        <f>IF(OR(ISERROR(VLOOKUP($D$6&amp;$E83&amp;$D$7,'CAL data'!$A:$AC,'CAL data'!G$3,FALSE)),ISBLANK(VLOOKUP($D$6&amp;$E83&amp;$D$7,'CAL data'!$A:$AC,'CAL data'!G$3,FALSE))),"",VLOOKUP($D$6&amp;$E83&amp;$D$7,'CAL data'!$A:$AC,'CAL data'!G$3,FALSE))</f>
        <v>0.31780020026188094</v>
      </c>
      <c r="Q83" s="262"/>
      <c r="R83" s="262">
        <f>IF(OR(ISERROR(VLOOKUP($D$6&amp;$E83&amp;$D$7,'CAL data'!$A:$AC,'CAL data'!H$3,FALSE)),ISBLANK(VLOOKUP($D$6&amp;$E83&amp;$D$7,'CAL data'!$A:$AC,'CAL data'!H$3,FALSE))),"",VLOOKUP($D$6&amp;$E83&amp;$D$7,'CAL data'!$A:$AC,'CAL data'!H$3,FALSE))</f>
        <v>4.2209042594161597E-3</v>
      </c>
      <c r="S83" s="262"/>
      <c r="T83" s="262">
        <f>IF(OR(ISERROR(VLOOKUP($D$6&amp;$E83&amp;$D$7,'CAL data'!$A:$AC,'CAL data'!I$3,FALSE)),ISBLANK(VLOOKUP($D$6&amp;$E83&amp;$D$7,'CAL data'!$A:$AC,'CAL data'!I$3,FALSE))),"",VLOOKUP($D$6&amp;$E83&amp;$D$7,'CAL data'!$A:$AC,'CAL data'!I$3,FALSE))</f>
        <v>3.0331972579527074E-2</v>
      </c>
      <c r="U83" s="360"/>
      <c r="V83" s="361">
        <f>SUM(F35,H35,J35,L35,N35,P35,R35,T35)</f>
        <v>1</v>
      </c>
      <c r="W83" s="362">
        <f>IF(ISERROR(VLOOKUP($D$6&amp;$E83&amp;$D$7,'CAL data'!$A:$AC,'CAL data'!K$3,FALSE)),0,VLOOKUP($D$6&amp;$E83&amp;$D$7,'CAL data'!$A:$AC,'CAL data'!K$3,FALSE))</f>
        <v>64915</v>
      </c>
    </row>
    <row r="84" spans="2:23" x14ac:dyDescent="0.25">
      <c r="D84" s="358"/>
      <c r="E84" s="13" t="s">
        <v>27</v>
      </c>
      <c r="F84" s="14" t="str">
        <f>IF(F83="","",VLOOKUP($D$6&amp;$E83&amp;$D$7,'CAL data'!$A:$AC,'CAL data'!M$3,FALSE))</f>
        <v/>
      </c>
      <c r="G84" s="15" t="str">
        <f>IF(F83="","",VLOOKUP($D$6&amp;$E83&amp;$D$7,'CAL data'!$A:$AC,'CAL data'!N$3,FALSE))</f>
        <v/>
      </c>
      <c r="H84" s="15">
        <f>IF(H83="","",VLOOKUP($D$6&amp;$E83&amp;$D$7,'CAL data'!$A:$AC,'CAL data'!O$3,FALSE))</f>
        <v>0.26</v>
      </c>
      <c r="I84" s="15">
        <f>IF(H83="","",VLOOKUP($D$6&amp;$E83&amp;$D$7,'CAL data'!$A:$AC,'CAL data'!P$3,FALSE))</f>
        <v>0.26700000000000002</v>
      </c>
      <c r="J84" s="15">
        <f>IF(J83="","",VLOOKUP($D$6&amp;$E83&amp;$D$7,'CAL data'!$A:$AC,'CAL data'!Q$3,FALSE))</f>
        <v>0.219</v>
      </c>
      <c r="K84" s="15">
        <f>IF(J83="","",VLOOKUP($D$6&amp;$E83&amp;$D$7,'CAL data'!$A:$AC,'CAL data'!R$3,FALSE))</f>
        <v>0.22500000000000001</v>
      </c>
      <c r="L84" s="15">
        <f>IF(L83="","",VLOOKUP($D$6&amp;$E83&amp;$D$7,'CAL data'!$A:$AC,'CAL data'!S$3,FALSE))</f>
        <v>7.6999999999999999E-2</v>
      </c>
      <c r="M84" s="15">
        <f>IF(L83="","",VLOOKUP($D$6&amp;$E83&amp;$D$7,'CAL data'!$A:$AC,'CAL data'!T$3,FALSE))</f>
        <v>8.1000000000000003E-2</v>
      </c>
      <c r="N84" s="15">
        <f>IF(N83="","",VLOOKUP($D$6&amp;$E83&amp;$D$7,'CAL data'!$A:$AC,'CAL data'!U$3,FALSE))</f>
        <v>8.1000000000000003E-2</v>
      </c>
      <c r="O84" s="15">
        <f>IF(N83="","",VLOOKUP($D$6&amp;$E83&amp;$D$7,'CAL data'!$A:$AC,'CAL data'!V$3,FALSE))</f>
        <v>8.5000000000000006E-2</v>
      </c>
      <c r="P84" s="15">
        <f>IF(P83="","",VLOOKUP($D$6&amp;$E83&amp;$D$7,'CAL data'!$A:$AC,'CAL data'!W$3,FALSE))</f>
        <v>0.314</v>
      </c>
      <c r="Q84" s="15">
        <f>IF(P83="","",VLOOKUP($D$6&amp;$E83&amp;$D$7,'CAL data'!$A:$AC,'CAL data'!X$3,FALSE))</f>
        <v>0.32100000000000001</v>
      </c>
      <c r="R84" s="15">
        <f>IF(R83="","",VLOOKUP($D$6&amp;$E83&amp;$D$7,'CAL data'!$A:$AC,'CAL data'!Y$3,FALSE))</f>
        <v>4.0000000000000001E-3</v>
      </c>
      <c r="S84" s="15">
        <f>IF(R83="","",VLOOKUP($D$6&amp;$E83&amp;$D$7,'CAL data'!$A:$AC,'CAL data'!Z$3,FALSE))</f>
        <v>5.0000000000000001E-3</v>
      </c>
      <c r="T84" s="15">
        <f>IF(T83="","",VLOOKUP($D$6&amp;$E83&amp;$D$7,'CAL data'!$A:$AC,'CAL data'!AA$3,FALSE))</f>
        <v>2.9000000000000001E-2</v>
      </c>
      <c r="U84" s="16">
        <f>IF(T83="","",VLOOKUP($D$6&amp;$E83&amp;$D$7,'CAL data'!$A:$AC,'CAL data'!AB$3,FALSE))</f>
        <v>3.2000000000000001E-2</v>
      </c>
      <c r="V84" s="341"/>
      <c r="W84" s="363"/>
    </row>
    <row r="85" spans="2:23" ht="15.75" x14ac:dyDescent="0.25">
      <c r="D85" s="358"/>
      <c r="E85" s="70" t="s">
        <v>15</v>
      </c>
      <c r="F85" s="261" t="str">
        <f>IF(OR(ISERROR(VLOOKUP($D$6&amp;$E85&amp;$D$7,'CAL data'!$A:$AC,'CAL data'!B$3,FALSE)),ISBLANK(VLOOKUP($D$6&amp;$E85&amp;$D$7,'CAL data'!$A:$AC,'CAL data'!B$3,FALSE))),"",VLOOKUP($D$6&amp;$E85&amp;$D$7,'CAL data'!$A:$AC,'CAL data'!B$3,FALSE))</f>
        <v/>
      </c>
      <c r="G85" s="262"/>
      <c r="H85" s="262">
        <f>IF(OR(ISERROR(VLOOKUP($D$6&amp;$E85&amp;$D$7,'CAL data'!$A:$AC,'CAL data'!C$3,FALSE)),ISBLANK(VLOOKUP($D$6&amp;$E85&amp;$D$7,'CAL data'!$A:$AC,'CAL data'!C$3,FALSE))),"",VLOOKUP($D$6&amp;$E85&amp;$D$7,'CAL data'!$A:$AC,'CAL data'!C$3,FALSE))</f>
        <v>0.5369555759655823</v>
      </c>
      <c r="I85" s="262"/>
      <c r="J85" s="262">
        <f>IF(OR(ISERROR(VLOOKUP($D$6&amp;$E85&amp;$D$7,'CAL data'!$A:$AC,'CAL data'!D$3,FALSE)),ISBLANK(VLOOKUP($D$6&amp;$E85&amp;$D$7,'CAL data'!$A:$AC,'CAL data'!D$3,FALSE))),"",VLOOKUP($D$6&amp;$E85&amp;$D$7,'CAL data'!$A:$AC,'CAL data'!D$3,FALSE))</f>
        <v>0.1841736356165708</v>
      </c>
      <c r="K85" s="262"/>
      <c r="L85" s="262">
        <f>IF(OR(ISERROR(VLOOKUP($D$6&amp;$E85&amp;$D$7,'CAL data'!$A:$AC,'CAL data'!E$3,FALSE)),ISBLANK(VLOOKUP($D$6&amp;$E85&amp;$D$7,'CAL data'!$A:$AC,'CAL data'!E$3,FALSE))),"",VLOOKUP($D$6&amp;$E85&amp;$D$7,'CAL data'!$A:$AC,'CAL data'!E$3,FALSE))</f>
        <v>9.508386909653406E-2</v>
      </c>
      <c r="M85" s="262"/>
      <c r="N85" s="262">
        <f>IF(OR(ISERROR(VLOOKUP($D$6&amp;$E85&amp;$D$7,'CAL data'!$A:$AC,'CAL data'!F$3,FALSE)),ISBLANK(VLOOKUP($D$6&amp;$E85&amp;$D$7,'CAL data'!$A:$AC,'CAL data'!F$3,FALSE))),"",VLOOKUP($D$6&amp;$E85&amp;$D$7,'CAL data'!$A:$AC,'CAL data'!F$3,FALSE))</f>
        <v>3.0260550103930004E-2</v>
      </c>
      <c r="O85" s="262"/>
      <c r="P85" s="262">
        <f>IF(OR(ISERROR(VLOOKUP($D$6&amp;$E85&amp;$D$7,'CAL data'!$A:$AC,'CAL data'!G$3,FALSE)),ISBLANK(VLOOKUP($D$6&amp;$E85&amp;$D$7,'CAL data'!$A:$AC,'CAL data'!G$3,FALSE))),"",VLOOKUP($D$6&amp;$E85&amp;$D$7,'CAL data'!$A:$AC,'CAL data'!G$3,FALSE))</f>
        <v>9.5663943539420898E-2</v>
      </c>
      <c r="Q85" s="262"/>
      <c r="R85" s="262">
        <f>IF(OR(ISERROR(VLOOKUP($D$6&amp;$E85&amp;$D$7,'CAL data'!$A:$AC,'CAL data'!H$3,FALSE)),ISBLANK(VLOOKUP($D$6&amp;$E85&amp;$D$7,'CAL data'!$A:$AC,'CAL data'!H$3,FALSE))),"",VLOOKUP($D$6&amp;$E85&amp;$D$7,'CAL data'!$A:$AC,'CAL data'!H$3,FALSE))</f>
        <v>2.9003722144341855E-4</v>
      </c>
      <c r="S85" s="262"/>
      <c r="T85" s="262">
        <f>IF(OR(ISERROR(VLOOKUP($D$6&amp;$E85&amp;$D$7,'CAL data'!$A:$AC,'CAL data'!I$3,FALSE)),ISBLANK(VLOOKUP($D$6&amp;$E85&amp;$D$7,'CAL data'!$A:$AC,'CAL data'!I$3,FALSE))),"",VLOOKUP($D$6&amp;$E85&amp;$D$7,'CAL data'!$A:$AC,'CAL data'!I$3,FALSE))</f>
        <v>5.7572388456518589E-2</v>
      </c>
      <c r="U85" s="360"/>
      <c r="V85" s="361">
        <f>SUM(F37,H37,J37,L37,N37,P37,R37,T37)</f>
        <v>1</v>
      </c>
      <c r="W85" s="362">
        <f>IF(ISERROR(VLOOKUP($D$6&amp;$E85&amp;$D$7,'CAL data'!$A:$AC,'CAL data'!K$3,FALSE)),0,VLOOKUP($D$6&amp;$E85&amp;$D$7,'CAL data'!$A:$AC,'CAL data'!K$3,FALSE))</f>
        <v>20687</v>
      </c>
    </row>
    <row r="86" spans="2:23" x14ac:dyDescent="0.25">
      <c r="D86" s="358"/>
      <c r="E86" s="13" t="s">
        <v>27</v>
      </c>
      <c r="F86" s="14" t="str">
        <f>IF(F85="","",VLOOKUP($D$6&amp;$E85&amp;$D$7,'CAL data'!$A:$AC,'CAL data'!M$3,FALSE))</f>
        <v/>
      </c>
      <c r="G86" s="15" t="str">
        <f>IF(F85="","",VLOOKUP($D$6&amp;$E85&amp;$D$7,'CAL data'!$A:$AC,'CAL data'!N$3,FALSE))</f>
        <v/>
      </c>
      <c r="H86" s="15">
        <f>IF(H85="","",VLOOKUP($D$6&amp;$E85&amp;$D$7,'CAL data'!$A:$AC,'CAL data'!O$3,FALSE))</f>
        <v>0.53</v>
      </c>
      <c r="I86" s="15">
        <f>IF(H85="","",VLOOKUP($D$6&amp;$E85&amp;$D$7,'CAL data'!$A:$AC,'CAL data'!P$3,FALSE))</f>
        <v>0.54400000000000004</v>
      </c>
      <c r="J86" s="15">
        <f>IF(J85="","",VLOOKUP($D$6&amp;$E85&amp;$D$7,'CAL data'!$A:$AC,'CAL data'!Q$3,FALSE))</f>
        <v>0.17899999999999999</v>
      </c>
      <c r="K86" s="15">
        <f>IF(J85="","",VLOOKUP($D$6&amp;$E85&amp;$D$7,'CAL data'!$A:$AC,'CAL data'!R$3,FALSE))</f>
        <v>0.19</v>
      </c>
      <c r="L86" s="15">
        <f>IF(L85="","",VLOOKUP($D$6&amp;$E85&amp;$D$7,'CAL data'!$A:$AC,'CAL data'!S$3,FALSE))</f>
        <v>9.0999999999999998E-2</v>
      </c>
      <c r="M86" s="15">
        <f>IF(L85="","",VLOOKUP($D$6&amp;$E85&amp;$D$7,'CAL data'!$A:$AC,'CAL data'!T$3,FALSE))</f>
        <v>9.9000000000000005E-2</v>
      </c>
      <c r="N86" s="15">
        <f>IF(N85="","",VLOOKUP($D$6&amp;$E85&amp;$D$7,'CAL data'!$A:$AC,'CAL data'!U$3,FALSE))</f>
        <v>2.8000000000000001E-2</v>
      </c>
      <c r="O86" s="15">
        <f>IF(N85="","",VLOOKUP($D$6&amp;$E85&amp;$D$7,'CAL data'!$A:$AC,'CAL data'!V$3,FALSE))</f>
        <v>3.3000000000000002E-2</v>
      </c>
      <c r="P86" s="15">
        <f>IF(P85="","",VLOOKUP($D$6&amp;$E85&amp;$D$7,'CAL data'!$A:$AC,'CAL data'!W$3,FALSE))</f>
        <v>9.1999999999999998E-2</v>
      </c>
      <c r="Q86" s="15">
        <f>IF(P85="","",VLOOKUP($D$6&amp;$E85&amp;$D$7,'CAL data'!$A:$AC,'CAL data'!X$3,FALSE))</f>
        <v>0.1</v>
      </c>
      <c r="R86" s="15">
        <f>IF(R85="","",VLOOKUP($D$6&amp;$E85&amp;$D$7,'CAL data'!$A:$AC,'CAL data'!Y$3,FALSE))</f>
        <v>0</v>
      </c>
      <c r="S86" s="15">
        <f>IF(R85="","",VLOOKUP($D$6&amp;$E85&amp;$D$7,'CAL data'!$A:$AC,'CAL data'!Z$3,FALSE))</f>
        <v>1E-3</v>
      </c>
      <c r="T86" s="15">
        <f>IF(T85="","",VLOOKUP($D$6&amp;$E85&amp;$D$7,'CAL data'!$A:$AC,'CAL data'!AA$3,FALSE))</f>
        <v>5.3999999999999999E-2</v>
      </c>
      <c r="U86" s="16">
        <f>IF(T85="","",VLOOKUP($D$6&amp;$E85&amp;$D$7,'CAL data'!$A:$AC,'CAL data'!AB$3,FALSE))</f>
        <v>6.0999999999999999E-2</v>
      </c>
      <c r="V86" s="341"/>
      <c r="W86" s="363"/>
    </row>
    <row r="87" spans="2:23" ht="15.75" x14ac:dyDescent="0.25">
      <c r="D87" s="358"/>
      <c r="E87" s="70" t="s">
        <v>1</v>
      </c>
      <c r="F87" s="261" t="str">
        <f>IF(OR(ISERROR(VLOOKUP($D$6&amp;$E87&amp;$D$7,'CAL data'!$A:$AC,'CAL data'!B$3,FALSE)),ISBLANK(VLOOKUP($D$6&amp;$E87&amp;$D$7,'CAL data'!$A:$AC,'CAL data'!B$3,FALSE))),"",VLOOKUP($D$6&amp;$E87&amp;$D$7,'CAL data'!$A:$AC,'CAL data'!B$3,FALSE))</f>
        <v/>
      </c>
      <c r="G87" s="262"/>
      <c r="H87" s="262">
        <f>IF(OR(ISERROR(VLOOKUP($D$6&amp;$E87&amp;$D$7,'CAL data'!$A:$AC,'CAL data'!C$3,FALSE)),ISBLANK(VLOOKUP($D$6&amp;$E87&amp;$D$7,'CAL data'!$A:$AC,'CAL data'!C$3,FALSE))),"",VLOOKUP($D$6&amp;$E87&amp;$D$7,'CAL data'!$A:$AC,'CAL data'!C$3,FALSE))</f>
        <v>0.48190564626376742</v>
      </c>
      <c r="I87" s="262"/>
      <c r="J87" s="262">
        <f>IF(OR(ISERROR(VLOOKUP($D$6&amp;$E87&amp;$D$7,'CAL data'!$A:$AC,'CAL data'!D$3,FALSE)),ISBLANK(VLOOKUP($D$6&amp;$E87&amp;$D$7,'CAL data'!$A:$AC,'CAL data'!D$3,FALSE))),"",VLOOKUP($D$6&amp;$E87&amp;$D$7,'CAL data'!$A:$AC,'CAL data'!D$3,FALSE))</f>
        <v>0.32046222497356136</v>
      </c>
      <c r="K87" s="262"/>
      <c r="L87" s="262">
        <f>IF(OR(ISERROR(VLOOKUP($D$6&amp;$E87&amp;$D$7,'CAL data'!$A:$AC,'CAL data'!E$3,FALSE)),ISBLANK(VLOOKUP($D$6&amp;$E87&amp;$D$7,'CAL data'!$A:$AC,'CAL data'!E$3,FALSE))),"",VLOOKUP($D$6&amp;$E87&amp;$D$7,'CAL data'!$A:$AC,'CAL data'!E$3,FALSE))</f>
        <v>7.159070391292012E-2</v>
      </c>
      <c r="M87" s="262"/>
      <c r="N87" s="262">
        <f>IF(OR(ISERROR(VLOOKUP($D$6&amp;$E87&amp;$D$7,'CAL data'!$A:$AC,'CAL data'!F$3,FALSE)),ISBLANK(VLOOKUP($D$6&amp;$E87&amp;$D$7,'CAL data'!$A:$AC,'CAL data'!F$3,FALSE))),"",VLOOKUP($D$6&amp;$E87&amp;$D$7,'CAL data'!$A:$AC,'CAL data'!F$3,FALSE))</f>
        <v>9.3115633624803323E-3</v>
      </c>
      <c r="O87" s="262"/>
      <c r="P87" s="262">
        <f>IF(OR(ISERROR(VLOOKUP($D$6&amp;$E87&amp;$D$7,'CAL data'!$A:$AC,'CAL data'!G$3,FALSE)),ISBLANK(VLOOKUP($D$6&amp;$E87&amp;$D$7,'CAL data'!$A:$AC,'CAL data'!G$3,FALSE))),"",VLOOKUP($D$6&amp;$E87&amp;$D$7,'CAL data'!$A:$AC,'CAL data'!G$3,FALSE))</f>
        <v>7.9006422657277725E-2</v>
      </c>
      <c r="Q87" s="262"/>
      <c r="R87" s="262">
        <f>IF(OR(ISERROR(VLOOKUP($D$6&amp;$E87&amp;$D$7,'CAL data'!$A:$AC,'CAL data'!H$3,FALSE)),ISBLANK(VLOOKUP($D$6&amp;$E87&amp;$D$7,'CAL data'!$A:$AC,'CAL data'!H$3,FALSE))),"",VLOOKUP($D$6&amp;$E87&amp;$D$7,'CAL data'!$A:$AC,'CAL data'!H$3,FALSE))</f>
        <v>2.5922773349841368E-3</v>
      </c>
      <c r="S87" s="262"/>
      <c r="T87" s="262">
        <f>IF(OR(ISERROR(VLOOKUP($D$6&amp;$E87&amp;$D$7,'CAL data'!$A:$AC,'CAL data'!I$3,FALSE)),ISBLANK(VLOOKUP($D$6&amp;$E87&amp;$D$7,'CAL data'!$A:$AC,'CAL data'!I$3,FALSE))),"",VLOOKUP($D$6&amp;$E87&amp;$D$7,'CAL data'!$A:$AC,'CAL data'!I$3,FALSE))</f>
        <v>3.5131161495008896E-2</v>
      </c>
      <c r="U87" s="360"/>
      <c r="V87" s="361">
        <f>SUM(F39,H39,J39,L39,N39,P39,R39,T39)</f>
        <v>1</v>
      </c>
      <c r="W87" s="362">
        <f>IF(ISERROR(VLOOKUP($D$6&amp;$E87&amp;$D$7,'CAL data'!$A:$AC,'CAL data'!K$3,FALSE)),0,VLOOKUP($D$6&amp;$E87&amp;$D$7,'CAL data'!$A:$AC,'CAL data'!K$3,FALSE))</f>
        <v>77538</v>
      </c>
    </row>
    <row r="88" spans="2:23" x14ac:dyDescent="0.25">
      <c r="D88" s="358"/>
      <c r="E88" s="13" t="s">
        <v>27</v>
      </c>
      <c r="F88" s="14" t="str">
        <f>IF(F87="","",VLOOKUP($D$6&amp;$E87&amp;$D$7,'CAL data'!$A:$AC,'CAL data'!M$3,FALSE))</f>
        <v/>
      </c>
      <c r="G88" s="15" t="str">
        <f>IF(F87="","",VLOOKUP($D$6&amp;$E87&amp;$D$7,'CAL data'!$A:$AC,'CAL data'!N$3,FALSE))</f>
        <v/>
      </c>
      <c r="H88" s="15">
        <f>IF(H87="","",VLOOKUP($D$6&amp;$E87&amp;$D$7,'CAL data'!$A:$AC,'CAL data'!O$3,FALSE))</f>
        <v>0.47799999999999998</v>
      </c>
      <c r="I88" s="15">
        <f>IF(H87="","",VLOOKUP($D$6&amp;$E87&amp;$D$7,'CAL data'!$A:$AC,'CAL data'!P$3,FALSE))</f>
        <v>0.48499999999999999</v>
      </c>
      <c r="J88" s="15">
        <f>IF(J87="","",VLOOKUP($D$6&amp;$E87&amp;$D$7,'CAL data'!$A:$AC,'CAL data'!Q$3,FALSE))</f>
        <v>0.317</v>
      </c>
      <c r="K88" s="15">
        <f>IF(J87="","",VLOOKUP($D$6&amp;$E87&amp;$D$7,'CAL data'!$A:$AC,'CAL data'!R$3,FALSE))</f>
        <v>0.32400000000000001</v>
      </c>
      <c r="L88" s="15">
        <f>IF(L87="","",VLOOKUP($D$6&amp;$E87&amp;$D$7,'CAL data'!$A:$AC,'CAL data'!S$3,FALSE))</f>
        <v>7.0000000000000007E-2</v>
      </c>
      <c r="M88" s="15">
        <f>IF(L87="","",VLOOKUP($D$6&amp;$E87&amp;$D$7,'CAL data'!$A:$AC,'CAL data'!T$3,FALSE))</f>
        <v>7.2999999999999995E-2</v>
      </c>
      <c r="N88" s="15">
        <f>IF(N87="","",VLOOKUP($D$6&amp;$E87&amp;$D$7,'CAL data'!$A:$AC,'CAL data'!U$3,FALSE))</f>
        <v>8.9999999999999993E-3</v>
      </c>
      <c r="O88" s="15">
        <f>IF(N87="","",VLOOKUP($D$6&amp;$E87&amp;$D$7,'CAL data'!$A:$AC,'CAL data'!V$3,FALSE))</f>
        <v>0.01</v>
      </c>
      <c r="P88" s="15">
        <f>IF(P87="","",VLOOKUP($D$6&amp;$E87&amp;$D$7,'CAL data'!$A:$AC,'CAL data'!W$3,FALSE))</f>
        <v>7.6999999999999999E-2</v>
      </c>
      <c r="Q88" s="15">
        <f>IF(P87="","",VLOOKUP($D$6&amp;$E87&amp;$D$7,'CAL data'!$A:$AC,'CAL data'!X$3,FALSE))</f>
        <v>8.1000000000000003E-2</v>
      </c>
      <c r="R88" s="15">
        <f>IF(R87="","",VLOOKUP($D$6&amp;$E87&amp;$D$7,'CAL data'!$A:$AC,'CAL data'!Y$3,FALSE))</f>
        <v>2E-3</v>
      </c>
      <c r="S88" s="15">
        <f>IF(R87="","",VLOOKUP($D$6&amp;$E87&amp;$D$7,'CAL data'!$A:$AC,'CAL data'!Z$3,FALSE))</f>
        <v>3.0000000000000001E-3</v>
      </c>
      <c r="T88" s="15">
        <f>IF(T87="","",VLOOKUP($D$6&amp;$E87&amp;$D$7,'CAL data'!$A:$AC,'CAL data'!AA$3,FALSE))</f>
        <v>3.4000000000000002E-2</v>
      </c>
      <c r="U88" s="16">
        <f>IF(T87="","",VLOOKUP($D$6&amp;$E87&amp;$D$7,'CAL data'!$A:$AC,'CAL data'!AB$3,FALSE))</f>
        <v>3.5999999999999997E-2</v>
      </c>
      <c r="V88" s="341"/>
      <c r="W88" s="363"/>
    </row>
    <row r="89" spans="2:23" ht="15.75" x14ac:dyDescent="0.25">
      <c r="D89" s="358"/>
      <c r="E89" s="73" t="s">
        <v>39</v>
      </c>
      <c r="F89" s="290" t="str">
        <f>IF(OR(ISERROR(VLOOKUP($D$6&amp;$E89&amp;$D$7,'CAL data'!$A:$AC,'CAL data'!B$3,FALSE)),ISBLANK(VLOOKUP($D$6&amp;$E89&amp;$D$7,'CAL data'!$A:$AC,'CAL data'!B$3,FALSE))),"",VLOOKUP($D$6&amp;$E89&amp;$D$7,'CAL data'!$A:$AC,'CAL data'!B$3,FALSE))</f>
        <v/>
      </c>
      <c r="G89" s="291"/>
      <c r="H89" s="291">
        <f>IF(OR(ISERROR(VLOOKUP($D$6&amp;$E89&amp;$D$7,'CAL data'!$A:$AC,'CAL data'!C$3,FALSE)),ISBLANK(VLOOKUP($D$6&amp;$E89&amp;$D$7,'CAL data'!$A:$AC,'CAL data'!C$3,FALSE))),"",VLOOKUP($D$6&amp;$E89&amp;$D$7,'CAL data'!$A:$AC,'CAL data'!C$3,FALSE))</f>
        <v>0.37941518376106592</v>
      </c>
      <c r="I89" s="291"/>
      <c r="J89" s="291">
        <f>IF(OR(ISERROR(VLOOKUP($D$6&amp;$E89&amp;$D$7,'CAL data'!$A:$AC,'CAL data'!D$3,FALSE)),ISBLANK(VLOOKUP($D$6&amp;$E89&amp;$D$7,'CAL data'!$A:$AC,'CAL data'!D$3,FALSE))),"",VLOOKUP($D$6&amp;$E89&amp;$D$7,'CAL data'!$A:$AC,'CAL data'!D$3,FALSE))</f>
        <v>0.39738889385674686</v>
      </c>
      <c r="K89" s="291"/>
      <c r="L89" s="291">
        <f>IF(OR(ISERROR(VLOOKUP($D$6&amp;$E89&amp;$D$7,'CAL data'!$A:$AC,'CAL data'!E$3,FALSE)),ISBLANK(VLOOKUP($D$6&amp;$E89&amp;$D$7,'CAL data'!$A:$AC,'CAL data'!E$3,FALSE))),"",VLOOKUP($D$6&amp;$E89&amp;$D$7,'CAL data'!$A:$AC,'CAL data'!E$3,FALSE))</f>
        <v>0.10757399624429938</v>
      </c>
      <c r="M89" s="291"/>
      <c r="N89" s="291">
        <f>IF(OR(ISERROR(VLOOKUP($D$6&amp;$E89&amp;$D$7,'CAL data'!$A:$AC,'CAL data'!F$3,FALSE)),ISBLANK(VLOOKUP($D$6&amp;$E89&amp;$D$7,'CAL data'!$A:$AC,'CAL data'!F$3,FALSE))),"",VLOOKUP($D$6&amp;$E89&amp;$D$7,'CAL data'!$A:$AC,'CAL data'!F$3,FALSE))</f>
        <v>9.0315657694715196E-3</v>
      </c>
      <c r="O89" s="291"/>
      <c r="P89" s="291">
        <f>IF(OR(ISERROR(VLOOKUP($D$6&amp;$E89&amp;$D$7,'CAL data'!$A:$AC,'CAL data'!G$3,FALSE)),ISBLANK(VLOOKUP($D$6&amp;$E89&amp;$D$7,'CAL data'!$A:$AC,'CAL data'!G$3,FALSE))),"",VLOOKUP($D$6&amp;$E89&amp;$D$7,'CAL data'!$A:$AC,'CAL data'!G$3,FALSE))</f>
        <v>7.1984261825985871E-2</v>
      </c>
      <c r="Q89" s="291"/>
      <c r="R89" s="291">
        <f>IF(OR(ISERROR(VLOOKUP($D$6&amp;$E89&amp;$D$7,'CAL data'!$A:$AC,'CAL data'!H$3,FALSE)),ISBLANK(VLOOKUP($D$6&amp;$E89&amp;$D$7,'CAL data'!$A:$AC,'CAL data'!H$3,FALSE))),"",VLOOKUP($D$6&amp;$E89&amp;$D$7,'CAL data'!$A:$AC,'CAL data'!H$3,FALSE))</f>
        <v>2.861486184387016E-3</v>
      </c>
      <c r="S89" s="291"/>
      <c r="T89" s="291">
        <f>IF(OR(ISERROR(VLOOKUP($D$6&amp;$E89&amp;$D$7,'CAL data'!$A:$AC,'CAL data'!I$3,FALSE)),ISBLANK(VLOOKUP($D$6&amp;$E89&amp;$D$7,'CAL data'!$A:$AC,'CAL data'!I$3,FALSE))),"",VLOOKUP($D$6&amp;$E89&amp;$D$7,'CAL data'!$A:$AC,'CAL data'!I$3,FALSE))</f>
        <v>3.1744612358043461E-2</v>
      </c>
      <c r="U89" s="354"/>
      <c r="V89" s="335">
        <f>SUM(F41,H41,J41,L41,N41,P41,R41,T41)</f>
        <v>1</v>
      </c>
      <c r="W89" s="355">
        <f>IF(ISERROR(VLOOKUP($D$6&amp;$E89&amp;$D$7,'CAL data'!$A:$AC,'CAL data'!K$3,FALSE)),0,VLOOKUP($D$6&amp;$E89&amp;$D$7,'CAL data'!$A:$AC,'CAL data'!K$3,FALSE))</f>
        <v>11183</v>
      </c>
    </row>
    <row r="90" spans="2:23" ht="15.75" thickBot="1" x14ac:dyDescent="0.3">
      <c r="D90" s="359"/>
      <c r="E90" s="18" t="s">
        <v>27</v>
      </c>
      <c r="F90" s="8" t="str">
        <f>IF(F89="","",VLOOKUP($D$6&amp;$E89&amp;$D$7,'CAL data'!$A:$AC,'CAL data'!M$3,FALSE))</f>
        <v/>
      </c>
      <c r="G90" s="3" t="str">
        <f>IF(F89="","",VLOOKUP($D$6&amp;$E89&amp;$D$7,'CAL data'!$A:$AC,'CAL data'!N$3,FALSE))</f>
        <v/>
      </c>
      <c r="H90" s="3">
        <f>IF(H89="","",VLOOKUP($D$6&amp;$E89&amp;$D$7,'CAL data'!$A:$AC,'CAL data'!O$3,FALSE))</f>
        <v>0.37</v>
      </c>
      <c r="I90" s="3">
        <f>IF(H89="","",VLOOKUP($D$6&amp;$E89&amp;$D$7,'CAL data'!$A:$AC,'CAL data'!P$3,FALSE))</f>
        <v>0.38800000000000001</v>
      </c>
      <c r="J90" s="3">
        <f>IF(J89="","",VLOOKUP($D$6&amp;$E89&amp;$D$7,'CAL data'!$A:$AC,'CAL data'!Q$3,FALSE))</f>
        <v>0.38800000000000001</v>
      </c>
      <c r="K90" s="3">
        <f>IF(J89="","",VLOOKUP($D$6&amp;$E89&amp;$D$7,'CAL data'!$A:$AC,'CAL data'!R$3,FALSE))</f>
        <v>0.40600000000000003</v>
      </c>
      <c r="L90" s="3">
        <f>IF(L89="","",VLOOKUP($D$6&amp;$E89&amp;$D$7,'CAL data'!$A:$AC,'CAL data'!S$3,FALSE))</f>
        <v>0.10199999999999999</v>
      </c>
      <c r="M90" s="3">
        <f>IF(L89="","",VLOOKUP($D$6&amp;$E89&amp;$D$7,'CAL data'!$A:$AC,'CAL data'!T$3,FALSE))</f>
        <v>0.113</v>
      </c>
      <c r="N90" s="3">
        <f>IF(N89="","",VLOOKUP($D$6&amp;$E89&amp;$D$7,'CAL data'!$A:$AC,'CAL data'!U$3,FALSE))</f>
        <v>7.0000000000000001E-3</v>
      </c>
      <c r="O90" s="3">
        <f>IF(N89="","",VLOOKUP($D$6&amp;$E89&amp;$D$7,'CAL data'!$A:$AC,'CAL data'!V$3,FALSE))</f>
        <v>1.0999999999999999E-2</v>
      </c>
      <c r="P90" s="3">
        <f>IF(P89="","",VLOOKUP($D$6&amp;$E89&amp;$D$7,'CAL data'!$A:$AC,'CAL data'!W$3,FALSE))</f>
        <v>6.7000000000000004E-2</v>
      </c>
      <c r="Q90" s="3">
        <f>IF(P89="","",VLOOKUP($D$6&amp;$E89&amp;$D$7,'CAL data'!$A:$AC,'CAL data'!X$3,FALSE))</f>
        <v>7.6999999999999999E-2</v>
      </c>
      <c r="R90" s="3">
        <f>IF(R89="","",VLOOKUP($D$6&amp;$E89&amp;$D$7,'CAL data'!$A:$AC,'CAL data'!Y$3,FALSE))</f>
        <v>2E-3</v>
      </c>
      <c r="S90" s="3">
        <f>IF(R89="","",VLOOKUP($D$6&amp;$E89&amp;$D$7,'CAL data'!$A:$AC,'CAL data'!Z$3,FALSE))</f>
        <v>4.0000000000000001E-3</v>
      </c>
      <c r="T90" s="3">
        <f>IF(T89="","",VLOOKUP($D$6&amp;$E89&amp;$D$7,'CAL data'!$A:$AC,'CAL data'!AA$3,FALSE))</f>
        <v>2.9000000000000001E-2</v>
      </c>
      <c r="U90" s="4">
        <f>IF(T89="","",VLOOKUP($D$6&amp;$E89&amp;$D$7,'CAL data'!$A:$AC,'CAL data'!AB$3,FALSE))</f>
        <v>3.5000000000000003E-2</v>
      </c>
      <c r="V90" s="336"/>
      <c r="W90" s="356"/>
    </row>
    <row r="92" spans="2:23" x14ac:dyDescent="0.25">
      <c r="D92" s="90" t="s">
        <v>52</v>
      </c>
    </row>
    <row r="93" spans="2:23" x14ac:dyDescent="0.25">
      <c r="D93" s="88" t="s">
        <v>54</v>
      </c>
    </row>
    <row r="94" spans="2:23" x14ac:dyDescent="0.25">
      <c r="D94" s="55" t="s">
        <v>419</v>
      </c>
    </row>
    <row r="95" spans="2:23" x14ac:dyDescent="0.25">
      <c r="D95" s="55" t="s">
        <v>418</v>
      </c>
    </row>
    <row r="96" spans="2:23" x14ac:dyDescent="0.25">
      <c r="D96" s="55" t="s">
        <v>287</v>
      </c>
    </row>
  </sheetData>
  <sheetProtection sheet="1" scenarios="1"/>
  <mergeCells count="432">
    <mergeCell ref="T79:U79"/>
    <mergeCell ref="V79:V80"/>
    <mergeCell ref="W79:W80"/>
    <mergeCell ref="F77:G77"/>
    <mergeCell ref="H77:I77"/>
    <mergeCell ref="V73:V74"/>
    <mergeCell ref="L75:M75"/>
    <mergeCell ref="R79:S79"/>
    <mergeCell ref="W75:W76"/>
    <mergeCell ref="F73:G73"/>
    <mergeCell ref="H73:I73"/>
    <mergeCell ref="J73:K73"/>
    <mergeCell ref="L73:M73"/>
    <mergeCell ref="N73:O73"/>
    <mergeCell ref="P73:Q73"/>
    <mergeCell ref="R73:S73"/>
    <mergeCell ref="T73:U73"/>
    <mergeCell ref="F79:G79"/>
    <mergeCell ref="H79:I79"/>
    <mergeCell ref="J79:K79"/>
    <mergeCell ref="L79:M79"/>
    <mergeCell ref="N79:O79"/>
    <mergeCell ref="P79:Q79"/>
    <mergeCell ref="J77:K77"/>
    <mergeCell ref="L77:M77"/>
    <mergeCell ref="N77:O77"/>
    <mergeCell ref="P77:Q77"/>
    <mergeCell ref="R77:S77"/>
    <mergeCell ref="W77:W78"/>
    <mergeCell ref="N75:O75"/>
    <mergeCell ref="P75:Q75"/>
    <mergeCell ref="J75:K75"/>
    <mergeCell ref="T75:U75"/>
    <mergeCell ref="F71:G71"/>
    <mergeCell ref="H71:I71"/>
    <mergeCell ref="J71:K71"/>
    <mergeCell ref="L71:M71"/>
    <mergeCell ref="N71:O71"/>
    <mergeCell ref="P71:Q71"/>
    <mergeCell ref="R71:S71"/>
    <mergeCell ref="T71:U71"/>
    <mergeCell ref="R75:S75"/>
    <mergeCell ref="V71:V72"/>
    <mergeCell ref="W71:W72"/>
    <mergeCell ref="T77:U77"/>
    <mergeCell ref="V77:V78"/>
    <mergeCell ref="V75:V76"/>
    <mergeCell ref="W73:W74"/>
    <mergeCell ref="F75:G75"/>
    <mergeCell ref="H75:I75"/>
    <mergeCell ref="F9:G9"/>
    <mergeCell ref="H9:I9"/>
    <mergeCell ref="J9:K9"/>
    <mergeCell ref="L9:M9"/>
    <mergeCell ref="N9:O9"/>
    <mergeCell ref="P9:Q9"/>
    <mergeCell ref="R9:S9"/>
    <mergeCell ref="W63:W64"/>
    <mergeCell ref="V13:V14"/>
    <mergeCell ref="W9:W10"/>
    <mergeCell ref="F13:G13"/>
    <mergeCell ref="H13:I13"/>
    <mergeCell ref="T9:U9"/>
    <mergeCell ref="V9:V10"/>
    <mergeCell ref="F11:G11"/>
    <mergeCell ref="H11:I11"/>
    <mergeCell ref="B2:B4"/>
    <mergeCell ref="D6:E6"/>
    <mergeCell ref="F6:G6"/>
    <mergeCell ref="H6:I6"/>
    <mergeCell ref="J6:K6"/>
    <mergeCell ref="F7:G7"/>
    <mergeCell ref="H7:I7"/>
    <mergeCell ref="J7:K7"/>
    <mergeCell ref="L7:M7"/>
    <mergeCell ref="D2:W4"/>
    <mergeCell ref="T7:U7"/>
    <mergeCell ref="V7:V8"/>
    <mergeCell ref="L6:M6"/>
    <mergeCell ref="N6:O6"/>
    <mergeCell ref="P6:Q6"/>
    <mergeCell ref="R6:S6"/>
    <mergeCell ref="T6:U6"/>
    <mergeCell ref="W7:W8"/>
    <mergeCell ref="N7:O7"/>
    <mergeCell ref="P7:Q7"/>
    <mergeCell ref="R7:S7"/>
    <mergeCell ref="W11:W12"/>
    <mergeCell ref="W13:W14"/>
    <mergeCell ref="R11:S11"/>
    <mergeCell ref="T11:U11"/>
    <mergeCell ref="V11:V12"/>
    <mergeCell ref="R13:S13"/>
    <mergeCell ref="J13:K13"/>
    <mergeCell ref="L13:M13"/>
    <mergeCell ref="N13:O13"/>
    <mergeCell ref="P13:Q13"/>
    <mergeCell ref="T13:U13"/>
    <mergeCell ref="J11:K11"/>
    <mergeCell ref="L11:M11"/>
    <mergeCell ref="N11:O11"/>
    <mergeCell ref="P11:Q11"/>
    <mergeCell ref="W15:W16"/>
    <mergeCell ref="F17:G17"/>
    <mergeCell ref="H17:I17"/>
    <mergeCell ref="J17:K17"/>
    <mergeCell ref="L17:M17"/>
    <mergeCell ref="N17:O17"/>
    <mergeCell ref="P17:Q17"/>
    <mergeCell ref="R17:S17"/>
    <mergeCell ref="T17:U17"/>
    <mergeCell ref="V17:V18"/>
    <mergeCell ref="W17:W18"/>
    <mergeCell ref="F15:G15"/>
    <mergeCell ref="H15:I15"/>
    <mergeCell ref="J15:K15"/>
    <mergeCell ref="L15:M15"/>
    <mergeCell ref="N15:O15"/>
    <mergeCell ref="P15:Q15"/>
    <mergeCell ref="R15:S15"/>
    <mergeCell ref="T15:U15"/>
    <mergeCell ref="V15:V16"/>
    <mergeCell ref="W19:W20"/>
    <mergeCell ref="F21:G21"/>
    <mergeCell ref="H21:I21"/>
    <mergeCell ref="J21:K21"/>
    <mergeCell ref="L21:M21"/>
    <mergeCell ref="N21:O21"/>
    <mergeCell ref="P21:Q21"/>
    <mergeCell ref="R21:S21"/>
    <mergeCell ref="T21:U21"/>
    <mergeCell ref="V21:V22"/>
    <mergeCell ref="W21:W22"/>
    <mergeCell ref="F19:G19"/>
    <mergeCell ref="H19:I19"/>
    <mergeCell ref="J19:K19"/>
    <mergeCell ref="L19:M19"/>
    <mergeCell ref="N19:O19"/>
    <mergeCell ref="P19:Q19"/>
    <mergeCell ref="R19:S19"/>
    <mergeCell ref="T19:U19"/>
    <mergeCell ref="V19:V20"/>
    <mergeCell ref="W23:W24"/>
    <mergeCell ref="F25:G25"/>
    <mergeCell ref="H25:I25"/>
    <mergeCell ref="J25:K25"/>
    <mergeCell ref="L25:M25"/>
    <mergeCell ref="N25:O25"/>
    <mergeCell ref="P25:Q25"/>
    <mergeCell ref="R25:S25"/>
    <mergeCell ref="T25:U25"/>
    <mergeCell ref="V25:V26"/>
    <mergeCell ref="W25:W26"/>
    <mergeCell ref="F23:G23"/>
    <mergeCell ref="H23:I23"/>
    <mergeCell ref="J23:K23"/>
    <mergeCell ref="L23:M23"/>
    <mergeCell ref="N23:O23"/>
    <mergeCell ref="P23:Q23"/>
    <mergeCell ref="R23:S23"/>
    <mergeCell ref="T23:U23"/>
    <mergeCell ref="V23:V24"/>
    <mergeCell ref="W27:W28"/>
    <mergeCell ref="F29:G29"/>
    <mergeCell ref="H29:I29"/>
    <mergeCell ref="J29:K29"/>
    <mergeCell ref="L29:M29"/>
    <mergeCell ref="N29:O29"/>
    <mergeCell ref="P29:Q29"/>
    <mergeCell ref="R29:S29"/>
    <mergeCell ref="T29:U29"/>
    <mergeCell ref="V29:V30"/>
    <mergeCell ref="W29:W30"/>
    <mergeCell ref="F27:G27"/>
    <mergeCell ref="H27:I27"/>
    <mergeCell ref="J27:K27"/>
    <mergeCell ref="L27:M27"/>
    <mergeCell ref="N27:O27"/>
    <mergeCell ref="P27:Q27"/>
    <mergeCell ref="R27:S27"/>
    <mergeCell ref="T27:U27"/>
    <mergeCell ref="V27:V28"/>
    <mergeCell ref="W31:W32"/>
    <mergeCell ref="F33:G33"/>
    <mergeCell ref="H33:I33"/>
    <mergeCell ref="J33:K33"/>
    <mergeCell ref="L33:M33"/>
    <mergeCell ref="N33:O33"/>
    <mergeCell ref="P33:Q33"/>
    <mergeCell ref="R33:S33"/>
    <mergeCell ref="T33:U33"/>
    <mergeCell ref="V33:V34"/>
    <mergeCell ref="W33:W34"/>
    <mergeCell ref="F31:G31"/>
    <mergeCell ref="H31:I31"/>
    <mergeCell ref="J31:K31"/>
    <mergeCell ref="L31:M31"/>
    <mergeCell ref="N31:O31"/>
    <mergeCell ref="P31:Q31"/>
    <mergeCell ref="R31:S31"/>
    <mergeCell ref="T31:U31"/>
    <mergeCell ref="V31:V32"/>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W39:W40"/>
    <mergeCell ref="F41:G41"/>
    <mergeCell ref="H41:I41"/>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47:W48"/>
    <mergeCell ref="F49:G49"/>
    <mergeCell ref="H49:I49"/>
    <mergeCell ref="J49:K49"/>
    <mergeCell ref="L49:M49"/>
    <mergeCell ref="N49:O49"/>
    <mergeCell ref="P49:Q49"/>
    <mergeCell ref="R49:S49"/>
    <mergeCell ref="T49:U49"/>
    <mergeCell ref="V49:V50"/>
    <mergeCell ref="W49:W50"/>
    <mergeCell ref="F47:G47"/>
    <mergeCell ref="H47:I47"/>
    <mergeCell ref="J47:K47"/>
    <mergeCell ref="L47:M47"/>
    <mergeCell ref="N47:O47"/>
    <mergeCell ref="P47:Q47"/>
    <mergeCell ref="R47:S47"/>
    <mergeCell ref="T47:U47"/>
    <mergeCell ref="V47:V48"/>
    <mergeCell ref="W51:W52"/>
    <mergeCell ref="F53:G53"/>
    <mergeCell ref="H53:I53"/>
    <mergeCell ref="J53:K53"/>
    <mergeCell ref="L53:M53"/>
    <mergeCell ref="N53:O53"/>
    <mergeCell ref="P53:Q53"/>
    <mergeCell ref="R53:S53"/>
    <mergeCell ref="T53:U53"/>
    <mergeCell ref="V53:V54"/>
    <mergeCell ref="W53:W54"/>
    <mergeCell ref="F51:G51"/>
    <mergeCell ref="H51:I51"/>
    <mergeCell ref="J51:K51"/>
    <mergeCell ref="L51:M51"/>
    <mergeCell ref="N51:O51"/>
    <mergeCell ref="P51:Q51"/>
    <mergeCell ref="R51:S51"/>
    <mergeCell ref="T51:U51"/>
    <mergeCell ref="V51:V52"/>
    <mergeCell ref="W59:W60"/>
    <mergeCell ref="V59:V60"/>
    <mergeCell ref="W55:W56"/>
    <mergeCell ref="F57:G57"/>
    <mergeCell ref="H57:I57"/>
    <mergeCell ref="J57:K57"/>
    <mergeCell ref="L57:M57"/>
    <mergeCell ref="N57:O57"/>
    <mergeCell ref="P57:Q57"/>
    <mergeCell ref="R57:S57"/>
    <mergeCell ref="T57:U57"/>
    <mergeCell ref="V57:V58"/>
    <mergeCell ref="W57:W58"/>
    <mergeCell ref="F55:G55"/>
    <mergeCell ref="H55:I55"/>
    <mergeCell ref="J55:K55"/>
    <mergeCell ref="L55:M55"/>
    <mergeCell ref="N55:O55"/>
    <mergeCell ref="P55:Q55"/>
    <mergeCell ref="R55:S55"/>
    <mergeCell ref="T55:U55"/>
    <mergeCell ref="V55:V56"/>
    <mergeCell ref="F61:G61"/>
    <mergeCell ref="H61:I61"/>
    <mergeCell ref="J61:K61"/>
    <mergeCell ref="L61:M61"/>
    <mergeCell ref="N61:O61"/>
    <mergeCell ref="P61:Q61"/>
    <mergeCell ref="R61:S61"/>
    <mergeCell ref="T61:U61"/>
    <mergeCell ref="F59:G59"/>
    <mergeCell ref="H59:I59"/>
    <mergeCell ref="J59:K59"/>
    <mergeCell ref="L59:M59"/>
    <mergeCell ref="N59:O59"/>
    <mergeCell ref="P59:Q59"/>
    <mergeCell ref="R59:S59"/>
    <mergeCell ref="T59:U59"/>
    <mergeCell ref="H65:I65"/>
    <mergeCell ref="J65:K65"/>
    <mergeCell ref="L65:M65"/>
    <mergeCell ref="N65:O65"/>
    <mergeCell ref="P65:Q65"/>
    <mergeCell ref="R65:S65"/>
    <mergeCell ref="T65:U65"/>
    <mergeCell ref="V65:V66"/>
    <mergeCell ref="F63:G63"/>
    <mergeCell ref="H63:I63"/>
    <mergeCell ref="J63:K63"/>
    <mergeCell ref="L63:M63"/>
    <mergeCell ref="N63:O63"/>
    <mergeCell ref="P63:Q63"/>
    <mergeCell ref="R63:S63"/>
    <mergeCell ref="T63:U63"/>
    <mergeCell ref="V63:V64"/>
    <mergeCell ref="W65:W66"/>
    <mergeCell ref="V61:V62"/>
    <mergeCell ref="W61:W62"/>
    <mergeCell ref="W67:W68"/>
    <mergeCell ref="F69:G69"/>
    <mergeCell ref="H69:I69"/>
    <mergeCell ref="J69:K69"/>
    <mergeCell ref="L69:M69"/>
    <mergeCell ref="N69:O69"/>
    <mergeCell ref="P69:Q69"/>
    <mergeCell ref="R69:S69"/>
    <mergeCell ref="T69:U69"/>
    <mergeCell ref="V69:V70"/>
    <mergeCell ref="W69:W70"/>
    <mergeCell ref="F67:G67"/>
    <mergeCell ref="H67:I67"/>
    <mergeCell ref="J67:K67"/>
    <mergeCell ref="L67:M67"/>
    <mergeCell ref="N67:O67"/>
    <mergeCell ref="P67:Q67"/>
    <mergeCell ref="R67:S67"/>
    <mergeCell ref="T67:U67"/>
    <mergeCell ref="V67:V68"/>
    <mergeCell ref="F65:G65"/>
    <mergeCell ref="R81:S81"/>
    <mergeCell ref="T81:U81"/>
    <mergeCell ref="V81:V82"/>
    <mergeCell ref="W81:W82"/>
    <mergeCell ref="F83:G83"/>
    <mergeCell ref="H83:I83"/>
    <mergeCell ref="J83:K83"/>
    <mergeCell ref="L83:M83"/>
    <mergeCell ref="N83:O83"/>
    <mergeCell ref="P83:Q83"/>
    <mergeCell ref="F81:G81"/>
    <mergeCell ref="H81:I81"/>
    <mergeCell ref="J81:K81"/>
    <mergeCell ref="L81:M81"/>
    <mergeCell ref="N81:O81"/>
    <mergeCell ref="P81:Q81"/>
    <mergeCell ref="P87:Q87"/>
    <mergeCell ref="R83:S83"/>
    <mergeCell ref="T83:U83"/>
    <mergeCell ref="V83:V84"/>
    <mergeCell ref="W83:W84"/>
    <mergeCell ref="F85:G85"/>
    <mergeCell ref="H85:I85"/>
    <mergeCell ref="J85:K85"/>
    <mergeCell ref="L85:M85"/>
    <mergeCell ref="N85:O85"/>
    <mergeCell ref="P85:Q85"/>
    <mergeCell ref="T89:U89"/>
    <mergeCell ref="V89:V90"/>
    <mergeCell ref="W89:W90"/>
    <mergeCell ref="D7:D90"/>
    <mergeCell ref="R87:S87"/>
    <mergeCell ref="T87:U87"/>
    <mergeCell ref="V87:V88"/>
    <mergeCell ref="W87:W88"/>
    <mergeCell ref="F89:G89"/>
    <mergeCell ref="H89:I89"/>
    <mergeCell ref="J89:K89"/>
    <mergeCell ref="L89:M89"/>
    <mergeCell ref="N89:O89"/>
    <mergeCell ref="P89:Q89"/>
    <mergeCell ref="R85:S85"/>
    <mergeCell ref="R89:S89"/>
    <mergeCell ref="T85:U85"/>
    <mergeCell ref="V85:V86"/>
    <mergeCell ref="W85:W86"/>
    <mergeCell ref="F87:G87"/>
    <mergeCell ref="H87:I87"/>
    <mergeCell ref="J87:K87"/>
    <mergeCell ref="L87:M87"/>
    <mergeCell ref="N87:O87"/>
  </mergeCells>
  <conditionalFormatting sqref="H61 F61 J61 L61 N61 P61 R61 T61">
    <cfRule type="colorScale" priority="137">
      <colorScale>
        <cfvo type="min"/>
        <cfvo type="max"/>
        <color rgb="FFFFEF9C"/>
        <color rgb="FFFF7128"/>
      </colorScale>
    </cfRule>
    <cfRule type="containsBlanks" dxfId="278" priority="138">
      <formula>LEN(TRIM(F61))=0</formula>
    </cfRule>
  </conditionalFormatting>
  <conditionalFormatting sqref="H65 F65 J65 L65 N65 P65 R65 T65">
    <cfRule type="colorScale" priority="127">
      <colorScale>
        <cfvo type="min"/>
        <cfvo type="max"/>
        <color rgb="FFFFEF9C"/>
        <color rgb="FFFF7128"/>
      </colorScale>
    </cfRule>
    <cfRule type="containsBlanks" dxfId="277" priority="128">
      <formula>LEN(TRIM(F65))=0</formula>
    </cfRule>
  </conditionalFormatting>
  <conditionalFormatting sqref="D7">
    <cfRule type="cellIs" dxfId="276" priority="119" operator="equal">
      <formula>"2006-2016"</formula>
    </cfRule>
  </conditionalFormatting>
  <conditionalFormatting sqref="H63 F63 J63 L63 N63 P63 R63 T63">
    <cfRule type="colorScale" priority="113">
      <colorScale>
        <cfvo type="min"/>
        <cfvo type="max"/>
        <color rgb="FFFFEF9C"/>
        <color rgb="FFFF7128"/>
      </colorScale>
    </cfRule>
    <cfRule type="containsBlanks" dxfId="275" priority="114">
      <formula>LEN(TRIM(F63))=0</formula>
    </cfRule>
  </conditionalFormatting>
  <conditionalFormatting sqref="H67 F67 J67 L67 N67 P67 R67 T67">
    <cfRule type="colorScale" priority="103">
      <colorScale>
        <cfvo type="min"/>
        <cfvo type="max"/>
        <color rgb="FFFFEF9C"/>
        <color rgb="FFFF7128"/>
      </colorScale>
    </cfRule>
    <cfRule type="containsBlanks" dxfId="274" priority="104">
      <formula>LEN(TRIM(F67))=0</formula>
    </cfRule>
  </conditionalFormatting>
  <conditionalFormatting sqref="H69 F69 J69 L69 N69 P69 R69 T69">
    <cfRule type="colorScale" priority="89">
      <colorScale>
        <cfvo type="min"/>
        <cfvo type="max"/>
        <color rgb="FFFFEF9C"/>
        <color rgb="FFFF7128"/>
      </colorScale>
    </cfRule>
    <cfRule type="containsBlanks" dxfId="273" priority="90">
      <formula>LEN(TRIM(F69))=0</formula>
    </cfRule>
  </conditionalFormatting>
  <conditionalFormatting sqref="F59 H59 J59 L59 N59 P59 R59 T59">
    <cfRule type="colorScale" priority="77">
      <colorScale>
        <cfvo type="min"/>
        <cfvo type="max"/>
        <color rgb="FFFFEF9C"/>
        <color rgb="FFFF7128"/>
      </colorScale>
    </cfRule>
    <cfRule type="containsBlanks" dxfId="272" priority="78">
      <formula>LEN(TRIM(F59))=0</formula>
    </cfRule>
  </conditionalFormatting>
  <conditionalFormatting sqref="H57 F57 J57 L57 N57 P57 R57 T57">
    <cfRule type="colorScale" priority="75">
      <colorScale>
        <cfvo type="min"/>
        <cfvo type="max"/>
        <color rgb="FFFFEF9C"/>
        <color rgb="FFFF7128"/>
      </colorScale>
    </cfRule>
    <cfRule type="containsBlanks" dxfId="271" priority="76">
      <formula>LEN(TRIM(F57))=0</formula>
    </cfRule>
  </conditionalFormatting>
  <conditionalFormatting sqref="F55 H55 J55 L55 N55 P55 R55 T55">
    <cfRule type="colorScale" priority="73">
      <colorScale>
        <cfvo type="min"/>
        <cfvo type="max"/>
        <color rgb="FFFFEF9C"/>
        <color rgb="FFFF7128"/>
      </colorScale>
    </cfRule>
    <cfRule type="containsBlanks" dxfId="270" priority="74">
      <formula>LEN(TRIM(F55))=0</formula>
    </cfRule>
  </conditionalFormatting>
  <conditionalFormatting sqref="H53 F53 J53 L53 N53 P53 R53 T53">
    <cfRule type="colorScale" priority="71">
      <colorScale>
        <cfvo type="min"/>
        <cfvo type="max"/>
        <color rgb="FFFFEF9C"/>
        <color rgb="FFFF7128"/>
      </colorScale>
    </cfRule>
    <cfRule type="containsBlanks" dxfId="269" priority="72">
      <formula>LEN(TRIM(F53))=0</formula>
    </cfRule>
  </conditionalFormatting>
  <conditionalFormatting sqref="H51 F51 J51 L51 N51 P51 R51 T51">
    <cfRule type="colorScale" priority="69">
      <colorScale>
        <cfvo type="min"/>
        <cfvo type="max"/>
        <color rgb="FFFFEF9C"/>
        <color rgb="FFFF7128"/>
      </colorScale>
    </cfRule>
    <cfRule type="containsBlanks" dxfId="268" priority="70">
      <formula>LEN(TRIM(F51))=0</formula>
    </cfRule>
  </conditionalFormatting>
  <conditionalFormatting sqref="H49 F49 J49 L49 N49 P49 R49 T49">
    <cfRule type="colorScale" priority="67">
      <colorScale>
        <cfvo type="min"/>
        <cfvo type="max"/>
        <color rgb="FFFFEF9C"/>
        <color rgb="FFFF7128"/>
      </colorScale>
    </cfRule>
    <cfRule type="containsBlanks" dxfId="267" priority="68">
      <formula>LEN(TRIM(F49))=0</formula>
    </cfRule>
  </conditionalFormatting>
  <conditionalFormatting sqref="F47 H47 J47 L47 N47 P47 R47 T47">
    <cfRule type="colorScale" priority="65">
      <colorScale>
        <cfvo type="min"/>
        <cfvo type="max"/>
        <color rgb="FFFFEF9C"/>
        <color rgb="FFFF7128"/>
      </colorScale>
    </cfRule>
    <cfRule type="containsBlanks" dxfId="266" priority="66">
      <formula>LEN(TRIM(F47))=0</formula>
    </cfRule>
  </conditionalFormatting>
  <conditionalFormatting sqref="H45 F45 J45 L45 N45 P45 R45 T45">
    <cfRule type="colorScale" priority="63">
      <colorScale>
        <cfvo type="min"/>
        <cfvo type="max"/>
        <color rgb="FFFFEF9C"/>
        <color rgb="FFFF7128"/>
      </colorScale>
    </cfRule>
    <cfRule type="containsBlanks" dxfId="265" priority="64">
      <formula>LEN(TRIM(F45))=0</formula>
    </cfRule>
  </conditionalFormatting>
  <conditionalFormatting sqref="F43 H43 J43 L43 N43 P43 R43 T43">
    <cfRule type="colorScale" priority="61">
      <colorScale>
        <cfvo type="min"/>
        <cfvo type="max"/>
        <color rgb="FFFFEF9C"/>
        <color rgb="FFFF7128"/>
      </colorScale>
    </cfRule>
    <cfRule type="containsBlanks" dxfId="264" priority="62">
      <formula>LEN(TRIM(F43))=0</formula>
    </cfRule>
  </conditionalFormatting>
  <conditionalFormatting sqref="H41 F41 J41 L41 N41 P41 R41 T41">
    <cfRule type="colorScale" priority="59">
      <colorScale>
        <cfvo type="min"/>
        <cfvo type="max"/>
        <color rgb="FFFFEF9C"/>
        <color rgb="FFFF7128"/>
      </colorScale>
    </cfRule>
    <cfRule type="containsBlanks" dxfId="263" priority="60">
      <formula>LEN(TRIM(F41))=0</formula>
    </cfRule>
  </conditionalFormatting>
  <conditionalFormatting sqref="H39 F39 J39 L39 N39 P39 R39 T39">
    <cfRule type="colorScale" priority="57">
      <colorScale>
        <cfvo type="min"/>
        <cfvo type="max"/>
        <color rgb="FFFFEF9C"/>
        <color rgb="FFFF7128"/>
      </colorScale>
    </cfRule>
    <cfRule type="containsBlanks" dxfId="262" priority="58">
      <formula>LEN(TRIM(F39))=0</formula>
    </cfRule>
  </conditionalFormatting>
  <conditionalFormatting sqref="H37 F37 J37 L37 N37 P37 R37 T37">
    <cfRule type="colorScale" priority="55">
      <colorScale>
        <cfvo type="min"/>
        <cfvo type="max"/>
        <color rgb="FFFFEF9C"/>
        <color rgb="FFFF7128"/>
      </colorScale>
    </cfRule>
    <cfRule type="containsBlanks" dxfId="261" priority="56">
      <formula>LEN(TRIM(F37))=0</formula>
    </cfRule>
  </conditionalFormatting>
  <conditionalFormatting sqref="F35 H35 J35 L35 N35 P35 R35 T35">
    <cfRule type="colorScale" priority="53">
      <colorScale>
        <cfvo type="min"/>
        <cfvo type="max"/>
        <color rgb="FFFFEF9C"/>
        <color rgb="FFFF7128"/>
      </colorScale>
    </cfRule>
    <cfRule type="containsBlanks" dxfId="260" priority="54">
      <formula>LEN(TRIM(F35))=0</formula>
    </cfRule>
  </conditionalFormatting>
  <conditionalFormatting sqref="H33 F33 J33 L33 N33 P33 R33 T33">
    <cfRule type="colorScale" priority="51">
      <colorScale>
        <cfvo type="min"/>
        <cfvo type="max"/>
        <color rgb="FFFFEF9C"/>
        <color rgb="FFFF7128"/>
      </colorScale>
    </cfRule>
    <cfRule type="containsBlanks" dxfId="259" priority="52">
      <formula>LEN(TRIM(F33))=0</formula>
    </cfRule>
  </conditionalFormatting>
  <conditionalFormatting sqref="F31 H31 J31 L31 N31 P31 R31 T31">
    <cfRule type="colorScale" priority="49">
      <colorScale>
        <cfvo type="min"/>
        <cfvo type="max"/>
        <color rgb="FFFFEF9C"/>
        <color rgb="FFFF7128"/>
      </colorScale>
    </cfRule>
    <cfRule type="containsBlanks" dxfId="258" priority="50">
      <formula>LEN(TRIM(F31))=0</formula>
    </cfRule>
  </conditionalFormatting>
  <conditionalFormatting sqref="H29 F29 J29 L29 N29 P29 R29 T29">
    <cfRule type="colorScale" priority="47">
      <colorScale>
        <cfvo type="min"/>
        <cfvo type="max"/>
        <color rgb="FFFFEF9C"/>
        <color rgb="FFFF7128"/>
      </colorScale>
    </cfRule>
    <cfRule type="containsBlanks" dxfId="257" priority="48">
      <formula>LEN(TRIM(F29))=0</formula>
    </cfRule>
  </conditionalFormatting>
  <conditionalFormatting sqref="H27 F27 J27 L27 N27 P27 R27 T27">
    <cfRule type="colorScale" priority="45">
      <colorScale>
        <cfvo type="min"/>
        <cfvo type="max"/>
        <color rgb="FFFFEF9C"/>
        <color rgb="FFFF7128"/>
      </colorScale>
    </cfRule>
    <cfRule type="containsBlanks" dxfId="256" priority="46">
      <formula>LEN(TRIM(F27))=0</formula>
    </cfRule>
  </conditionalFormatting>
  <conditionalFormatting sqref="H25 F25 J25 L25 N25 P25 R25 T25">
    <cfRule type="colorScale" priority="43">
      <colorScale>
        <cfvo type="min"/>
        <cfvo type="max"/>
        <color rgb="FFFFEF9C"/>
        <color rgb="FFFF7128"/>
      </colorScale>
    </cfRule>
    <cfRule type="containsBlanks" dxfId="255" priority="44">
      <formula>LEN(TRIM(F25))=0</formula>
    </cfRule>
  </conditionalFormatting>
  <conditionalFormatting sqref="F23 H23 J23 L23 N23 P23 R23 T23">
    <cfRule type="colorScale" priority="41">
      <colorScale>
        <cfvo type="min"/>
        <cfvo type="max"/>
        <color rgb="FFFFEF9C"/>
        <color rgb="FFFF7128"/>
      </colorScale>
    </cfRule>
    <cfRule type="containsBlanks" dxfId="254" priority="42">
      <formula>LEN(TRIM(F23))=0</formula>
    </cfRule>
  </conditionalFormatting>
  <conditionalFormatting sqref="H21 F21 J21 L21 N21 P21 R21 T21">
    <cfRule type="colorScale" priority="39">
      <colorScale>
        <cfvo type="min"/>
        <cfvo type="max"/>
        <color rgb="FFFFEF9C"/>
        <color rgb="FFFF7128"/>
      </colorScale>
    </cfRule>
    <cfRule type="containsBlanks" dxfId="253" priority="40">
      <formula>LEN(TRIM(F21))=0</formula>
    </cfRule>
  </conditionalFormatting>
  <conditionalFormatting sqref="F19 H19 J19 L19 N19 P19 R19 T19">
    <cfRule type="colorScale" priority="37">
      <colorScale>
        <cfvo type="min"/>
        <cfvo type="max"/>
        <color rgb="FFFFEF9C"/>
        <color rgb="FFFF7128"/>
      </colorScale>
    </cfRule>
    <cfRule type="containsBlanks" dxfId="252" priority="38">
      <formula>LEN(TRIM(F19))=0</formula>
    </cfRule>
  </conditionalFormatting>
  <conditionalFormatting sqref="F17 H17 J17 L17 N17 P17 R17 T17">
    <cfRule type="colorScale" priority="35">
      <colorScale>
        <cfvo type="min"/>
        <cfvo type="max"/>
        <color rgb="FFFFEF9C"/>
        <color rgb="FFFF7128"/>
      </colorScale>
    </cfRule>
    <cfRule type="containsBlanks" dxfId="251" priority="36">
      <formula>LEN(TRIM(F17))=0</formula>
    </cfRule>
  </conditionalFormatting>
  <conditionalFormatting sqref="H15 F15 J15 L15 N15 P15 R15 T15">
    <cfRule type="colorScale" priority="33">
      <colorScale>
        <cfvo type="min"/>
        <cfvo type="max"/>
        <color rgb="FFFFEF9C"/>
        <color rgb="FFFF7128"/>
      </colorScale>
    </cfRule>
    <cfRule type="containsBlanks" dxfId="250" priority="34">
      <formula>LEN(TRIM(F15))=0</formula>
    </cfRule>
  </conditionalFormatting>
  <conditionalFormatting sqref="H13 F13 J13 L13 N13 P13 R13 T13">
    <cfRule type="colorScale" priority="31">
      <colorScale>
        <cfvo type="min"/>
        <cfvo type="max"/>
        <color rgb="FFFFEF9C"/>
        <color rgb="FFFF7128"/>
      </colorScale>
    </cfRule>
    <cfRule type="containsBlanks" dxfId="249" priority="32">
      <formula>LEN(TRIM(F13))=0</formula>
    </cfRule>
  </conditionalFormatting>
  <conditionalFormatting sqref="F11 H11 J11 L11 N11 P11 R11 T11">
    <cfRule type="colorScale" priority="29">
      <colorScale>
        <cfvo type="min"/>
        <cfvo type="max"/>
        <color rgb="FFFFEF9C"/>
        <color rgb="FFFF7128"/>
      </colorScale>
    </cfRule>
    <cfRule type="containsBlanks" dxfId="248" priority="30">
      <formula>LEN(TRIM(F11))=0</formula>
    </cfRule>
  </conditionalFormatting>
  <conditionalFormatting sqref="H9 F9 J9 L9 N9 P9 R9 T9">
    <cfRule type="colorScale" priority="27">
      <colorScale>
        <cfvo type="min"/>
        <cfvo type="max"/>
        <color rgb="FFFFEF9C"/>
        <color rgb="FFFF7128"/>
      </colorScale>
    </cfRule>
    <cfRule type="containsBlanks" dxfId="247" priority="28">
      <formula>LEN(TRIM(F9))=0</formula>
    </cfRule>
  </conditionalFormatting>
  <conditionalFormatting sqref="F7 H7 J7 L7 N7 P7 R7 T7">
    <cfRule type="colorScale" priority="25">
      <colorScale>
        <cfvo type="min"/>
        <cfvo type="max"/>
        <color rgb="FFFFEF9C"/>
        <color rgb="FFFF7128"/>
      </colorScale>
    </cfRule>
    <cfRule type="containsBlanks" dxfId="246" priority="26">
      <formula>LEN(TRIM(F7))=0</formula>
    </cfRule>
  </conditionalFormatting>
  <conditionalFormatting sqref="F71 H71 J71 L71 N71 P71 R71 T71">
    <cfRule type="colorScale" priority="23">
      <colorScale>
        <cfvo type="min"/>
        <cfvo type="max"/>
        <color rgb="FFFFEF9C"/>
        <color rgb="FFFF7128"/>
      </colorScale>
    </cfRule>
    <cfRule type="containsBlanks" dxfId="245" priority="24">
      <formula>LEN(TRIM(F71))=0</formula>
    </cfRule>
  </conditionalFormatting>
  <conditionalFormatting sqref="J73 F73 L73 N73 P73 R73 T73">
    <cfRule type="colorScale" priority="21">
      <colorScale>
        <cfvo type="min"/>
        <cfvo type="max"/>
        <color rgb="FFFFEF9C"/>
        <color rgb="FFFF7128"/>
      </colorScale>
    </cfRule>
    <cfRule type="containsBlanks" dxfId="244" priority="22">
      <formula>LEN(TRIM(F73))=0</formula>
    </cfRule>
  </conditionalFormatting>
  <conditionalFormatting sqref="H73">
    <cfRule type="colorScale" priority="19">
      <colorScale>
        <cfvo type="min"/>
        <cfvo type="max"/>
        <color rgb="FFFFEF9C"/>
        <color rgb="FFFF7128"/>
      </colorScale>
    </cfRule>
    <cfRule type="containsBlanks" dxfId="243" priority="20">
      <formula>LEN(TRIM(H73))=0</formula>
    </cfRule>
  </conditionalFormatting>
  <conditionalFormatting sqref="H75 F75 J75 L75 N75 P75 R75 T75">
    <cfRule type="colorScale" priority="17">
      <colorScale>
        <cfvo type="min"/>
        <cfvo type="max"/>
        <color rgb="FFFFEF9C"/>
        <color rgb="FFFF7128"/>
      </colorScale>
    </cfRule>
    <cfRule type="containsBlanks" dxfId="242" priority="18">
      <formula>LEN(TRIM(F75))=0</formula>
    </cfRule>
  </conditionalFormatting>
  <conditionalFormatting sqref="H77 F77 J77 L77 N77 P77 R77 T77">
    <cfRule type="colorScale" priority="15">
      <colorScale>
        <cfvo type="min"/>
        <cfvo type="max"/>
        <color rgb="FFFFEF9C"/>
        <color rgb="FFFF7128"/>
      </colorScale>
    </cfRule>
    <cfRule type="containsBlanks" dxfId="241" priority="16">
      <formula>LEN(TRIM(F77))=0</formula>
    </cfRule>
  </conditionalFormatting>
  <conditionalFormatting sqref="H79 F79 J79 L79 N79 P79 R79 T79">
    <cfRule type="colorScale" priority="11">
      <colorScale>
        <cfvo type="min"/>
        <cfvo type="max"/>
        <color rgb="FFFFEF9C"/>
        <color rgb="FFFF7128"/>
      </colorScale>
    </cfRule>
    <cfRule type="containsBlanks" dxfId="240" priority="12">
      <formula>LEN(TRIM(F79))=0</formula>
    </cfRule>
  </conditionalFormatting>
  <conditionalFormatting sqref="F81 H81 J81 L81 N81 P81 R81 T81">
    <cfRule type="colorScale" priority="9">
      <colorScale>
        <cfvo type="min"/>
        <cfvo type="max"/>
        <color rgb="FFFFEF9C"/>
        <color rgb="FFFF7128"/>
      </colorScale>
    </cfRule>
    <cfRule type="containsBlanks" dxfId="239" priority="10">
      <formula>LEN(TRIM(F81))=0</formula>
    </cfRule>
  </conditionalFormatting>
  <conditionalFormatting sqref="H83 F83 J83 L83 N83 P83 R83 T83">
    <cfRule type="colorScale" priority="7">
      <colorScale>
        <cfvo type="min"/>
        <cfvo type="max"/>
        <color rgb="FFFFEF9C"/>
        <color rgb="FFFF7128"/>
      </colorScale>
    </cfRule>
    <cfRule type="containsBlanks" dxfId="238" priority="8">
      <formula>LEN(TRIM(F83))=0</formula>
    </cfRule>
  </conditionalFormatting>
  <conditionalFormatting sqref="F85 H85 J85 L85 N85 P85 R85 T85">
    <cfRule type="colorScale" priority="5">
      <colorScale>
        <cfvo type="min"/>
        <cfvo type="max"/>
        <color rgb="FFFFEF9C"/>
        <color rgb="FFFF7128"/>
      </colorScale>
    </cfRule>
    <cfRule type="containsBlanks" dxfId="237" priority="6">
      <formula>LEN(TRIM(F85))=0</formula>
    </cfRule>
  </conditionalFormatting>
  <conditionalFormatting sqref="F87 H87 J87 L87 N87 P87 R87 T87">
    <cfRule type="colorScale" priority="3">
      <colorScale>
        <cfvo type="min"/>
        <cfvo type="max"/>
        <color rgb="FFFFEF9C"/>
        <color rgb="FFFF7128"/>
      </colorScale>
    </cfRule>
    <cfRule type="containsBlanks" dxfId="236" priority="4">
      <formula>LEN(TRIM(F87))=0</formula>
    </cfRule>
  </conditionalFormatting>
  <conditionalFormatting sqref="F89 H89 J89 L89 N89 P89 R89 T89">
    <cfRule type="colorScale" priority="1">
      <colorScale>
        <cfvo type="min"/>
        <cfvo type="max"/>
        <color rgb="FFFFEF9C"/>
        <color rgb="FFFF7128"/>
      </colorScale>
    </cfRule>
    <cfRule type="containsBlanks" dxfId="235" priority="2">
      <formula>LEN(TRIM(F89))=0</formula>
    </cfRule>
  </conditionalFormatting>
  <hyperlinks>
    <hyperlink ref="B9" location="Contents!A1" display="Back to Contents page" xr:uid="{00000000-0004-0000-0800-000000000000}"/>
  </hyperlinks>
  <pageMargins left="0.70866141732283472" right="0.70866141732283472" top="0.74803149606299213" bottom="0.74803149606299213" header="0.31496062992125984" footer="0.31496062992125984"/>
  <pageSetup paperSize="9" scale="43" orientation="portrait" r:id="rId1"/>
  <colBreaks count="1" manualBreakCount="1">
    <brk id="24" max="1048575" man="1"/>
  </colBreaks>
  <ignoredErrors>
    <ignoredError sqref="F7:X22 F25:X33 F68:U68 F62:X66 F34:X34 F35:X45 F46:X55 F56:X60 F70:U72 F24:U24 F73:U78 F79:W90 F61:X61 Z7:IV6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Contents</vt:lpstr>
      <vt:lpstr>Introduction</vt:lpstr>
      <vt:lpstr>Information</vt:lpstr>
      <vt:lpstr>EP by route - Overall</vt:lpstr>
      <vt:lpstr>EP by route - by year</vt:lpstr>
      <vt:lpstr>EP by route - Age groups</vt:lpstr>
      <vt:lpstr>EP by route -age 0-24</vt:lpstr>
      <vt:lpstr>EP by route - Sites by CAL</vt:lpstr>
      <vt:lpstr>Inc. by route - Sites by CAL</vt:lpstr>
      <vt:lpstr>Inc. by route - CALs by Site</vt:lpstr>
      <vt:lpstr>Inc. by route - CALs by year</vt:lpstr>
      <vt:lpstr>Route by CCG</vt:lpstr>
      <vt:lpstr>Stage</vt:lpstr>
      <vt:lpstr>Hide Selection</vt:lpstr>
      <vt:lpstr>'Hide Selection'!cancersites</vt:lpstr>
      <vt:lpstr>'Hide Selection'!ethnicity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Winters</cp:lastModifiedBy>
  <cp:lastPrinted>2012-10-23T12:39:01Z</cp:lastPrinted>
  <dcterms:created xsi:type="dcterms:W3CDTF">2010-08-17T08:49:25Z</dcterms:created>
  <dcterms:modified xsi:type="dcterms:W3CDTF">2019-07-23T12:56:50Z</dcterms:modified>
</cp:coreProperties>
</file>